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1340" windowHeight="14190" activeTab="1"/>
  </bookViews>
  <sheets>
    <sheet name="All Nodes" sheetId="1" r:id="rId1"/>
    <sheet name="Ranges" sheetId="10" r:id="rId2"/>
    <sheet name="L1-S1" sheetId="2" r:id="rId3"/>
    <sheet name="L1-L2" sheetId="3" r:id="rId4"/>
    <sheet name="L2-S1" sheetId="4" r:id="rId5"/>
    <sheet name="L2-S2" sheetId="5" r:id="rId6"/>
    <sheet name="L1-S1-Spokes" sheetId="6" r:id="rId7"/>
    <sheet name="L1-S2-Spokes" sheetId="7" r:id="rId8"/>
    <sheet name="L2-S1-Spokes" sheetId="8" r:id="rId9"/>
    <sheet name="L2-S2-Spokes" sheetId="9" r:id="rId10"/>
  </sheets>
  <calcPr calcId="145621"/>
</workbook>
</file>

<file path=xl/calcChain.xml><?xml version="1.0" encoding="utf-8"?>
<calcChain xmlns="http://schemas.openxmlformats.org/spreadsheetml/2006/main">
  <c r="A3" i="9" l="1"/>
  <c r="B3" i="9"/>
  <c r="C3" i="9"/>
  <c r="D3" i="9"/>
  <c r="E3" i="9"/>
  <c r="F3" i="9"/>
  <c r="G3" i="9"/>
  <c r="A4" i="9"/>
  <c r="B4" i="9"/>
  <c r="C4" i="9"/>
  <c r="D4" i="9"/>
  <c r="E4" i="9"/>
  <c r="F4" i="9"/>
  <c r="G4" i="9"/>
  <c r="A5" i="9"/>
  <c r="B5" i="9"/>
  <c r="C5" i="9"/>
  <c r="D5" i="9"/>
  <c r="E5" i="9"/>
  <c r="F5" i="9"/>
  <c r="G5" i="9"/>
  <c r="A6" i="9"/>
  <c r="B6" i="9"/>
  <c r="C6" i="9"/>
  <c r="D6" i="9"/>
  <c r="E6" i="9"/>
  <c r="F6" i="9"/>
  <c r="G6" i="9"/>
  <c r="A7" i="9"/>
  <c r="B7" i="9"/>
  <c r="C7" i="9"/>
  <c r="D7" i="9"/>
  <c r="E7" i="9"/>
  <c r="F7" i="9"/>
  <c r="G7" i="9"/>
  <c r="A8" i="9"/>
  <c r="B8" i="9"/>
  <c r="C8" i="9"/>
  <c r="D8" i="9"/>
  <c r="E8" i="9"/>
  <c r="F8" i="9"/>
  <c r="G8" i="9"/>
  <c r="A9" i="9"/>
  <c r="B9" i="9"/>
  <c r="C9" i="9"/>
  <c r="D9" i="9"/>
  <c r="E9" i="9"/>
  <c r="F9" i="9"/>
  <c r="G9" i="9"/>
  <c r="A10" i="9"/>
  <c r="B10" i="9"/>
  <c r="C10" i="9"/>
  <c r="D10" i="9"/>
  <c r="E10" i="9"/>
  <c r="F10" i="9"/>
  <c r="G10" i="9"/>
  <c r="A11" i="9"/>
  <c r="B11" i="9"/>
  <c r="C11" i="9"/>
  <c r="D11" i="9"/>
  <c r="E11" i="9"/>
  <c r="F11" i="9"/>
  <c r="G11" i="9"/>
  <c r="A12" i="9"/>
  <c r="B12" i="9"/>
  <c r="C12" i="9"/>
  <c r="D12" i="9"/>
  <c r="E12" i="9"/>
  <c r="F12" i="9"/>
  <c r="G12" i="9"/>
  <c r="A13" i="9"/>
  <c r="B13" i="9"/>
  <c r="C13" i="9"/>
  <c r="D13" i="9"/>
  <c r="E13" i="9"/>
  <c r="F13" i="9"/>
  <c r="G13" i="9"/>
  <c r="A14" i="9"/>
  <c r="B14" i="9"/>
  <c r="C14" i="9"/>
  <c r="D14" i="9"/>
  <c r="E14" i="9"/>
  <c r="F14" i="9"/>
  <c r="G14" i="9"/>
  <c r="A15" i="9"/>
  <c r="B15" i="9"/>
  <c r="C15" i="9"/>
  <c r="D15" i="9"/>
  <c r="E15" i="9"/>
  <c r="F15" i="9"/>
  <c r="G15" i="9"/>
  <c r="A16" i="9"/>
  <c r="B16" i="9"/>
  <c r="C16" i="9"/>
  <c r="D16" i="9"/>
  <c r="E16" i="9"/>
  <c r="F16" i="9"/>
  <c r="G16" i="9"/>
  <c r="A17" i="9"/>
  <c r="B17" i="9"/>
  <c r="C17" i="9"/>
  <c r="D17" i="9"/>
  <c r="E17" i="9"/>
  <c r="F17" i="9"/>
  <c r="G17" i="9"/>
  <c r="A18" i="9"/>
  <c r="B18" i="9"/>
  <c r="C18" i="9"/>
  <c r="D18" i="9"/>
  <c r="E18" i="9"/>
  <c r="F18" i="9"/>
  <c r="G18" i="9"/>
  <c r="A19" i="9"/>
  <c r="B19" i="9"/>
  <c r="C19" i="9"/>
  <c r="D19" i="9"/>
  <c r="E19" i="9"/>
  <c r="F19" i="9"/>
  <c r="G19" i="9"/>
  <c r="A20" i="9"/>
  <c r="B20" i="9"/>
  <c r="C20" i="9"/>
  <c r="D20" i="9"/>
  <c r="E20" i="9"/>
  <c r="F20" i="9"/>
  <c r="G20" i="9"/>
  <c r="A21" i="9"/>
  <c r="B21" i="9"/>
  <c r="C21" i="9"/>
  <c r="D21" i="9"/>
  <c r="E21" i="9"/>
  <c r="F21" i="9"/>
  <c r="G21" i="9"/>
  <c r="A22" i="9"/>
  <c r="B22" i="9"/>
  <c r="C22" i="9"/>
  <c r="D22" i="9"/>
  <c r="E22" i="9"/>
  <c r="F22" i="9"/>
  <c r="G22" i="9"/>
  <c r="A23" i="9"/>
  <c r="B23" i="9"/>
  <c r="C23" i="9"/>
  <c r="D23" i="9"/>
  <c r="E23" i="9"/>
  <c r="F23" i="9"/>
  <c r="G23" i="9"/>
  <c r="A24" i="9"/>
  <c r="B24" i="9"/>
  <c r="C24" i="9"/>
  <c r="D24" i="9"/>
  <c r="E24" i="9"/>
  <c r="F24" i="9"/>
  <c r="G24" i="9"/>
  <c r="A25" i="9"/>
  <c r="B25" i="9"/>
  <c r="C25" i="9"/>
  <c r="D25" i="9"/>
  <c r="E25" i="9"/>
  <c r="F25" i="9"/>
  <c r="G25" i="9"/>
  <c r="A26" i="9"/>
  <c r="B26" i="9"/>
  <c r="C26" i="9"/>
  <c r="D26" i="9"/>
  <c r="E26" i="9"/>
  <c r="F26" i="9"/>
  <c r="G26" i="9"/>
  <c r="A27" i="9"/>
  <c r="B27" i="9"/>
  <c r="C27" i="9"/>
  <c r="D27" i="9"/>
  <c r="E27" i="9"/>
  <c r="F27" i="9"/>
  <c r="G27" i="9"/>
  <c r="A28" i="9"/>
  <c r="B28" i="9"/>
  <c r="C28" i="9"/>
  <c r="D28" i="9"/>
  <c r="E28" i="9"/>
  <c r="F28" i="9"/>
  <c r="G28" i="9"/>
  <c r="A29" i="9"/>
  <c r="B29" i="9"/>
  <c r="C29" i="9"/>
  <c r="D29" i="9"/>
  <c r="E29" i="9"/>
  <c r="F29" i="9"/>
  <c r="G29" i="9"/>
  <c r="A30" i="9"/>
  <c r="B30" i="9"/>
  <c r="C30" i="9"/>
  <c r="D30" i="9"/>
  <c r="E30" i="9"/>
  <c r="F30" i="9"/>
  <c r="G30" i="9"/>
  <c r="A31" i="9"/>
  <c r="B31" i="9"/>
  <c r="C31" i="9"/>
  <c r="D31" i="9"/>
  <c r="E31" i="9"/>
  <c r="F31" i="9"/>
  <c r="G31" i="9"/>
  <c r="A32" i="9"/>
  <c r="B32" i="9"/>
  <c r="C32" i="9"/>
  <c r="D32" i="9"/>
  <c r="E32" i="9"/>
  <c r="F32" i="9"/>
  <c r="G32" i="9"/>
  <c r="A33" i="9"/>
  <c r="B33" i="9"/>
  <c r="C33" i="9"/>
  <c r="D33" i="9"/>
  <c r="E33" i="9"/>
  <c r="F33" i="9"/>
  <c r="G33" i="9"/>
  <c r="A34" i="9"/>
  <c r="B34" i="9"/>
  <c r="C34" i="9"/>
  <c r="D34" i="9"/>
  <c r="E34" i="9"/>
  <c r="F34" i="9"/>
  <c r="G34" i="9"/>
  <c r="A35" i="9"/>
  <c r="B35" i="9"/>
  <c r="C35" i="9"/>
  <c r="D35" i="9"/>
  <c r="E35" i="9"/>
  <c r="F35" i="9"/>
  <c r="G35" i="9"/>
  <c r="A36" i="9"/>
  <c r="B36" i="9"/>
  <c r="C36" i="9"/>
  <c r="D36" i="9"/>
  <c r="E36" i="9"/>
  <c r="F36" i="9"/>
  <c r="G36" i="9"/>
  <c r="A37" i="9"/>
  <c r="B37" i="9"/>
  <c r="C37" i="9"/>
  <c r="D37" i="9"/>
  <c r="E37" i="9"/>
  <c r="F37" i="9"/>
  <c r="G37" i="9"/>
  <c r="A38" i="9"/>
  <c r="B38" i="9"/>
  <c r="C38" i="9"/>
  <c r="D38" i="9"/>
  <c r="E38" i="9"/>
  <c r="F38" i="9"/>
  <c r="G38" i="9"/>
  <c r="A39" i="9"/>
  <c r="B39" i="9"/>
  <c r="C39" i="9"/>
  <c r="D39" i="9"/>
  <c r="E39" i="9"/>
  <c r="F39" i="9"/>
  <c r="G39" i="9"/>
  <c r="A40" i="9"/>
  <c r="B40" i="9"/>
  <c r="C40" i="9"/>
  <c r="D40" i="9"/>
  <c r="E40" i="9"/>
  <c r="F40" i="9"/>
  <c r="G40" i="9"/>
  <c r="A41" i="9"/>
  <c r="B41" i="9"/>
  <c r="C41" i="9"/>
  <c r="D41" i="9"/>
  <c r="E41" i="9"/>
  <c r="F41" i="9"/>
  <c r="G41" i="9"/>
  <c r="A42" i="9"/>
  <c r="B42" i="9"/>
  <c r="C42" i="9"/>
  <c r="D42" i="9"/>
  <c r="E42" i="9"/>
  <c r="F42" i="9"/>
  <c r="G42" i="9"/>
  <c r="A43" i="9"/>
  <c r="B43" i="9"/>
  <c r="C43" i="9"/>
  <c r="D43" i="9"/>
  <c r="E43" i="9"/>
  <c r="F43" i="9"/>
  <c r="G43" i="9"/>
  <c r="A44" i="9"/>
  <c r="B44" i="9"/>
  <c r="C44" i="9"/>
  <c r="D44" i="9"/>
  <c r="E44" i="9"/>
  <c r="F44" i="9"/>
  <c r="G44" i="9"/>
  <c r="A45" i="9"/>
  <c r="B45" i="9"/>
  <c r="C45" i="9"/>
  <c r="D45" i="9"/>
  <c r="E45" i="9"/>
  <c r="F45" i="9"/>
  <c r="G45" i="9"/>
  <c r="A46" i="9"/>
  <c r="B46" i="9"/>
  <c r="C46" i="9"/>
  <c r="D46" i="9"/>
  <c r="E46" i="9"/>
  <c r="F46" i="9"/>
  <c r="G46" i="9"/>
  <c r="A47" i="9"/>
  <c r="B47" i="9"/>
  <c r="C47" i="9"/>
  <c r="D47" i="9"/>
  <c r="E47" i="9"/>
  <c r="F47" i="9"/>
  <c r="G47" i="9"/>
  <c r="A48" i="9"/>
  <c r="B48" i="9"/>
  <c r="C48" i="9"/>
  <c r="D48" i="9"/>
  <c r="E48" i="9"/>
  <c r="F48" i="9"/>
  <c r="G48" i="9"/>
  <c r="A49" i="9"/>
  <c r="B49" i="9"/>
  <c r="C49" i="9"/>
  <c r="D49" i="9"/>
  <c r="E49" i="9"/>
  <c r="F49" i="9"/>
  <c r="G49" i="9"/>
  <c r="A50" i="9"/>
  <c r="B50" i="9"/>
  <c r="C50" i="9"/>
  <c r="D50" i="9"/>
  <c r="E50" i="9"/>
  <c r="F50" i="9"/>
  <c r="G50" i="9"/>
  <c r="A51" i="9"/>
  <c r="B51" i="9"/>
  <c r="C51" i="9"/>
  <c r="D51" i="9"/>
  <c r="E51" i="9"/>
  <c r="F51" i="9"/>
  <c r="G51" i="9"/>
  <c r="A52" i="9"/>
  <c r="B52" i="9"/>
  <c r="C52" i="9"/>
  <c r="D52" i="9"/>
  <c r="E52" i="9"/>
  <c r="F52" i="9"/>
  <c r="G52" i="9"/>
  <c r="A53" i="9"/>
  <c r="B53" i="9"/>
  <c r="C53" i="9"/>
  <c r="D53" i="9"/>
  <c r="E53" i="9"/>
  <c r="F53" i="9"/>
  <c r="G53" i="9"/>
  <c r="A54" i="9"/>
  <c r="B54" i="9"/>
  <c r="C54" i="9"/>
  <c r="D54" i="9"/>
  <c r="E54" i="9"/>
  <c r="F54" i="9"/>
  <c r="G54" i="9"/>
  <c r="A55" i="9"/>
  <c r="B55" i="9"/>
  <c r="C55" i="9"/>
  <c r="D55" i="9"/>
  <c r="E55" i="9"/>
  <c r="F55" i="9"/>
  <c r="G55" i="9"/>
  <c r="A56" i="9"/>
  <c r="B56" i="9"/>
  <c r="C56" i="9"/>
  <c r="D56" i="9"/>
  <c r="E56" i="9"/>
  <c r="F56" i="9"/>
  <c r="G56" i="9"/>
  <c r="A57" i="9"/>
  <c r="B57" i="9"/>
  <c r="C57" i="9"/>
  <c r="D57" i="9"/>
  <c r="E57" i="9"/>
  <c r="F57" i="9"/>
  <c r="G57" i="9"/>
  <c r="A58" i="9"/>
  <c r="B58" i="9"/>
  <c r="C58" i="9"/>
  <c r="D58" i="9"/>
  <c r="E58" i="9"/>
  <c r="F58" i="9"/>
  <c r="G58" i="9"/>
  <c r="A59" i="9"/>
  <c r="B59" i="9"/>
  <c r="C59" i="9"/>
  <c r="D59" i="9"/>
  <c r="E59" i="9"/>
  <c r="F59" i="9"/>
  <c r="G59" i="9"/>
  <c r="A60" i="9"/>
  <c r="B60" i="9"/>
  <c r="C60" i="9"/>
  <c r="D60" i="9"/>
  <c r="E60" i="9"/>
  <c r="F60" i="9"/>
  <c r="G60" i="9"/>
  <c r="A61" i="9"/>
  <c r="B61" i="9"/>
  <c r="C61" i="9"/>
  <c r="D61" i="9"/>
  <c r="E61" i="9"/>
  <c r="F61" i="9"/>
  <c r="G61" i="9"/>
  <c r="A62" i="9"/>
  <c r="B62" i="9"/>
  <c r="C62" i="9"/>
  <c r="D62" i="9"/>
  <c r="E62" i="9"/>
  <c r="F62" i="9"/>
  <c r="G62" i="9"/>
  <c r="A63" i="9"/>
  <c r="B63" i="9"/>
  <c r="C63" i="9"/>
  <c r="D63" i="9"/>
  <c r="E63" i="9"/>
  <c r="F63" i="9"/>
  <c r="G63" i="9"/>
  <c r="A64" i="9"/>
  <c r="B64" i="9"/>
  <c r="C64" i="9"/>
  <c r="D64" i="9"/>
  <c r="E64" i="9"/>
  <c r="F64" i="9"/>
  <c r="G64" i="9"/>
  <c r="A65" i="9"/>
  <c r="B65" i="9"/>
  <c r="C65" i="9"/>
  <c r="D65" i="9"/>
  <c r="E65" i="9"/>
  <c r="F65" i="9"/>
  <c r="G65" i="9"/>
  <c r="A66" i="9"/>
  <c r="B66" i="9"/>
  <c r="C66" i="9"/>
  <c r="D66" i="9"/>
  <c r="E66" i="9"/>
  <c r="F66" i="9"/>
  <c r="G66" i="9"/>
  <c r="A67" i="9"/>
  <c r="B67" i="9"/>
  <c r="C67" i="9"/>
  <c r="D67" i="9"/>
  <c r="E67" i="9"/>
  <c r="F67" i="9"/>
  <c r="G67" i="9"/>
  <c r="A68" i="9"/>
  <c r="B68" i="9"/>
  <c r="C68" i="9"/>
  <c r="D68" i="9"/>
  <c r="E68" i="9"/>
  <c r="F68" i="9"/>
  <c r="G68" i="9"/>
  <c r="A69" i="9"/>
  <c r="B69" i="9"/>
  <c r="C69" i="9"/>
  <c r="D69" i="9"/>
  <c r="E69" i="9"/>
  <c r="F69" i="9"/>
  <c r="G69" i="9"/>
  <c r="A70" i="9"/>
  <c r="B70" i="9"/>
  <c r="C70" i="9"/>
  <c r="D70" i="9"/>
  <c r="E70" i="9"/>
  <c r="F70" i="9"/>
  <c r="G70" i="9"/>
  <c r="A71" i="9"/>
  <c r="B71" i="9"/>
  <c r="C71" i="9"/>
  <c r="D71" i="9"/>
  <c r="E71" i="9"/>
  <c r="F71" i="9"/>
  <c r="G71" i="9"/>
  <c r="A72" i="9"/>
  <c r="B72" i="9"/>
  <c r="C72" i="9"/>
  <c r="D72" i="9"/>
  <c r="E72" i="9"/>
  <c r="F72" i="9"/>
  <c r="G72" i="9"/>
  <c r="A73" i="9"/>
  <c r="B73" i="9"/>
  <c r="C73" i="9"/>
  <c r="D73" i="9"/>
  <c r="E73" i="9"/>
  <c r="F73" i="9"/>
  <c r="G73" i="9"/>
  <c r="A74" i="9"/>
  <c r="B74" i="9"/>
  <c r="C74" i="9"/>
  <c r="D74" i="9"/>
  <c r="E74" i="9"/>
  <c r="F74" i="9"/>
  <c r="G74" i="9"/>
  <c r="A75" i="9"/>
  <c r="B75" i="9"/>
  <c r="C75" i="9"/>
  <c r="D75" i="9"/>
  <c r="E75" i="9"/>
  <c r="F75" i="9"/>
  <c r="G75" i="9"/>
  <c r="A76" i="9"/>
  <c r="B76" i="9"/>
  <c r="C76" i="9"/>
  <c r="D76" i="9"/>
  <c r="E76" i="9"/>
  <c r="F76" i="9"/>
  <c r="G76" i="9"/>
  <c r="A77" i="9"/>
  <c r="B77" i="9"/>
  <c r="C77" i="9"/>
  <c r="D77" i="9"/>
  <c r="E77" i="9"/>
  <c r="F77" i="9"/>
  <c r="G77" i="9"/>
  <c r="A78" i="9"/>
  <c r="B78" i="9"/>
  <c r="C78" i="9"/>
  <c r="D78" i="9"/>
  <c r="E78" i="9"/>
  <c r="F78" i="9"/>
  <c r="G78" i="9"/>
  <c r="A79" i="9"/>
  <c r="B79" i="9"/>
  <c r="C79" i="9"/>
  <c r="D79" i="9"/>
  <c r="E79" i="9"/>
  <c r="F79" i="9"/>
  <c r="G79" i="9"/>
  <c r="A80" i="9"/>
  <c r="B80" i="9"/>
  <c r="C80" i="9"/>
  <c r="D80" i="9"/>
  <c r="E80" i="9"/>
  <c r="F80" i="9"/>
  <c r="G80" i="9"/>
  <c r="A81" i="9"/>
  <c r="B81" i="9"/>
  <c r="C81" i="9"/>
  <c r="D81" i="9"/>
  <c r="E81" i="9"/>
  <c r="F81" i="9"/>
  <c r="G81" i="9"/>
  <c r="A82" i="9"/>
  <c r="B82" i="9"/>
  <c r="C82" i="9"/>
  <c r="D82" i="9"/>
  <c r="E82" i="9"/>
  <c r="F82" i="9"/>
  <c r="G82" i="9"/>
  <c r="A83" i="9"/>
  <c r="B83" i="9"/>
  <c r="C83" i="9"/>
  <c r="D83" i="9"/>
  <c r="E83" i="9"/>
  <c r="F83" i="9"/>
  <c r="G83" i="9"/>
  <c r="A84" i="9"/>
  <c r="B84" i="9"/>
  <c r="C84" i="9"/>
  <c r="D84" i="9"/>
  <c r="E84" i="9"/>
  <c r="F84" i="9"/>
  <c r="G84" i="9"/>
  <c r="A85" i="9"/>
  <c r="B85" i="9"/>
  <c r="C85" i="9"/>
  <c r="D85" i="9"/>
  <c r="E85" i="9"/>
  <c r="F85" i="9"/>
  <c r="G85" i="9"/>
  <c r="A86" i="9"/>
  <c r="B86" i="9"/>
  <c r="C86" i="9"/>
  <c r="D86" i="9"/>
  <c r="E86" i="9"/>
  <c r="F86" i="9"/>
  <c r="G86" i="9"/>
  <c r="A87" i="9"/>
  <c r="B87" i="9"/>
  <c r="C87" i="9"/>
  <c r="D87" i="9"/>
  <c r="E87" i="9"/>
  <c r="F87" i="9"/>
  <c r="G87" i="9"/>
  <c r="A88" i="9"/>
  <c r="B88" i="9"/>
  <c r="C88" i="9"/>
  <c r="D88" i="9"/>
  <c r="E88" i="9"/>
  <c r="F88" i="9"/>
  <c r="G88" i="9"/>
  <c r="A89" i="9"/>
  <c r="B89" i="9"/>
  <c r="C89" i="9"/>
  <c r="D89" i="9"/>
  <c r="E89" i="9"/>
  <c r="F89" i="9"/>
  <c r="G89" i="9"/>
  <c r="A90" i="9"/>
  <c r="B90" i="9"/>
  <c r="C90" i="9"/>
  <c r="D90" i="9"/>
  <c r="E90" i="9"/>
  <c r="F90" i="9"/>
  <c r="G90" i="9"/>
  <c r="A91" i="9"/>
  <c r="B91" i="9"/>
  <c r="C91" i="9"/>
  <c r="D91" i="9"/>
  <c r="E91" i="9"/>
  <c r="F91" i="9"/>
  <c r="G91" i="9"/>
  <c r="A92" i="9"/>
  <c r="B92" i="9"/>
  <c r="C92" i="9"/>
  <c r="D92" i="9"/>
  <c r="E92" i="9"/>
  <c r="F92" i="9"/>
  <c r="G92" i="9"/>
  <c r="A93" i="9"/>
  <c r="B93" i="9"/>
  <c r="C93" i="9"/>
  <c r="D93" i="9"/>
  <c r="E93" i="9"/>
  <c r="F93" i="9"/>
  <c r="G93" i="9"/>
  <c r="A94" i="9"/>
  <c r="B94" i="9"/>
  <c r="C94" i="9"/>
  <c r="D94" i="9"/>
  <c r="E94" i="9"/>
  <c r="F94" i="9"/>
  <c r="G94" i="9"/>
  <c r="A95" i="9"/>
  <c r="B95" i="9"/>
  <c r="C95" i="9"/>
  <c r="D95" i="9"/>
  <c r="E95" i="9"/>
  <c r="F95" i="9"/>
  <c r="G95" i="9"/>
  <c r="A96" i="9"/>
  <c r="B96" i="9"/>
  <c r="C96" i="9"/>
  <c r="D96" i="9"/>
  <c r="E96" i="9"/>
  <c r="F96" i="9"/>
  <c r="G96" i="9"/>
  <c r="A97" i="9"/>
  <c r="B97" i="9"/>
  <c r="C97" i="9"/>
  <c r="D97" i="9"/>
  <c r="E97" i="9"/>
  <c r="F97" i="9"/>
  <c r="G97" i="9"/>
  <c r="A98" i="9"/>
  <c r="B98" i="9"/>
  <c r="C98" i="9"/>
  <c r="D98" i="9"/>
  <c r="E98" i="9"/>
  <c r="F98" i="9"/>
  <c r="G98" i="9"/>
  <c r="A99" i="9"/>
  <c r="B99" i="9"/>
  <c r="C99" i="9"/>
  <c r="D99" i="9"/>
  <c r="E99" i="9"/>
  <c r="F99" i="9"/>
  <c r="G99" i="9"/>
  <c r="A100" i="9"/>
  <c r="B100" i="9"/>
  <c r="C100" i="9"/>
  <c r="D100" i="9"/>
  <c r="E100" i="9"/>
  <c r="F100" i="9"/>
  <c r="G100" i="9"/>
  <c r="A101" i="9"/>
  <c r="B101" i="9"/>
  <c r="C101" i="9"/>
  <c r="D101" i="9"/>
  <c r="E101" i="9"/>
  <c r="F101" i="9"/>
  <c r="G101" i="9"/>
  <c r="A102" i="9"/>
  <c r="B102" i="9"/>
  <c r="C102" i="9"/>
  <c r="D102" i="9"/>
  <c r="E102" i="9"/>
  <c r="F102" i="9"/>
  <c r="G102" i="9"/>
  <c r="A103" i="9"/>
  <c r="B103" i="9"/>
  <c r="C103" i="9"/>
  <c r="D103" i="9"/>
  <c r="E103" i="9"/>
  <c r="F103" i="9"/>
  <c r="G103" i="9"/>
  <c r="A104" i="9"/>
  <c r="B104" i="9"/>
  <c r="C104" i="9"/>
  <c r="D104" i="9"/>
  <c r="E104" i="9"/>
  <c r="F104" i="9"/>
  <c r="G104" i="9"/>
  <c r="A105" i="9"/>
  <c r="B105" i="9"/>
  <c r="C105" i="9"/>
  <c r="D105" i="9"/>
  <c r="E105" i="9"/>
  <c r="F105" i="9"/>
  <c r="G105" i="9"/>
  <c r="A106" i="9"/>
  <c r="B106" i="9"/>
  <c r="C106" i="9"/>
  <c r="D106" i="9"/>
  <c r="E106" i="9"/>
  <c r="F106" i="9"/>
  <c r="G106" i="9"/>
  <c r="A107" i="9"/>
  <c r="B107" i="9"/>
  <c r="C107" i="9"/>
  <c r="D107" i="9"/>
  <c r="E107" i="9"/>
  <c r="F107" i="9"/>
  <c r="G107" i="9"/>
  <c r="A108" i="9"/>
  <c r="B108" i="9"/>
  <c r="C108" i="9"/>
  <c r="D108" i="9"/>
  <c r="E108" i="9"/>
  <c r="F108" i="9"/>
  <c r="G108" i="9"/>
  <c r="A109" i="9"/>
  <c r="B109" i="9"/>
  <c r="C109" i="9"/>
  <c r="D109" i="9"/>
  <c r="E109" i="9"/>
  <c r="F109" i="9"/>
  <c r="G109" i="9"/>
  <c r="A110" i="9"/>
  <c r="B110" i="9"/>
  <c r="C110" i="9"/>
  <c r="D110" i="9"/>
  <c r="E110" i="9"/>
  <c r="F110" i="9"/>
  <c r="G110" i="9"/>
  <c r="A111" i="9"/>
  <c r="B111" i="9"/>
  <c r="C111" i="9"/>
  <c r="D111" i="9"/>
  <c r="E111" i="9"/>
  <c r="F111" i="9"/>
  <c r="G111" i="9"/>
  <c r="A112" i="9"/>
  <c r="B112" i="9"/>
  <c r="C112" i="9"/>
  <c r="D112" i="9"/>
  <c r="E112" i="9"/>
  <c r="F112" i="9"/>
  <c r="G112" i="9"/>
  <c r="A113" i="9"/>
  <c r="B113" i="9"/>
  <c r="C113" i="9"/>
  <c r="D113" i="9"/>
  <c r="E113" i="9"/>
  <c r="F113" i="9"/>
  <c r="G113" i="9"/>
  <c r="A114" i="9"/>
  <c r="B114" i="9"/>
  <c r="C114" i="9"/>
  <c r="D114" i="9"/>
  <c r="E114" i="9"/>
  <c r="F114" i="9"/>
  <c r="G114" i="9"/>
  <c r="A115" i="9"/>
  <c r="B115" i="9"/>
  <c r="C115" i="9"/>
  <c r="D115" i="9"/>
  <c r="E115" i="9"/>
  <c r="F115" i="9"/>
  <c r="G115" i="9"/>
  <c r="A116" i="9"/>
  <c r="B116" i="9"/>
  <c r="C116" i="9"/>
  <c r="D116" i="9"/>
  <c r="E116" i="9"/>
  <c r="F116" i="9"/>
  <c r="G116" i="9"/>
  <c r="A117" i="9"/>
  <c r="B117" i="9"/>
  <c r="C117" i="9"/>
  <c r="D117" i="9"/>
  <c r="E117" i="9"/>
  <c r="F117" i="9"/>
  <c r="G117" i="9"/>
  <c r="A118" i="9"/>
  <c r="B118" i="9"/>
  <c r="C118" i="9"/>
  <c r="D118" i="9"/>
  <c r="E118" i="9"/>
  <c r="F118" i="9"/>
  <c r="G118" i="9"/>
  <c r="A119" i="9"/>
  <c r="B119" i="9"/>
  <c r="C119" i="9"/>
  <c r="D119" i="9"/>
  <c r="E119" i="9"/>
  <c r="F119" i="9"/>
  <c r="G119" i="9"/>
  <c r="A120" i="9"/>
  <c r="B120" i="9"/>
  <c r="C120" i="9"/>
  <c r="D120" i="9"/>
  <c r="E120" i="9"/>
  <c r="F120" i="9"/>
  <c r="G120" i="9"/>
  <c r="A121" i="9"/>
  <c r="B121" i="9"/>
  <c r="C121" i="9"/>
  <c r="D121" i="9"/>
  <c r="E121" i="9"/>
  <c r="F121" i="9"/>
  <c r="G121" i="9"/>
  <c r="A122" i="9"/>
  <c r="B122" i="9"/>
  <c r="C122" i="9"/>
  <c r="D122" i="9"/>
  <c r="E122" i="9"/>
  <c r="F122" i="9"/>
  <c r="G122" i="9"/>
  <c r="A123" i="9"/>
  <c r="B123" i="9"/>
  <c r="C123" i="9"/>
  <c r="D123" i="9"/>
  <c r="E123" i="9"/>
  <c r="F123" i="9"/>
  <c r="G123" i="9"/>
  <c r="A124" i="9"/>
  <c r="B124" i="9"/>
  <c r="C124" i="9"/>
  <c r="D124" i="9"/>
  <c r="E124" i="9"/>
  <c r="F124" i="9"/>
  <c r="G124" i="9"/>
  <c r="A125" i="9"/>
  <c r="B125" i="9"/>
  <c r="C125" i="9"/>
  <c r="D125" i="9"/>
  <c r="E125" i="9"/>
  <c r="F125" i="9"/>
  <c r="G125" i="9"/>
  <c r="A126" i="9"/>
  <c r="B126" i="9"/>
  <c r="C126" i="9"/>
  <c r="D126" i="9"/>
  <c r="E126" i="9"/>
  <c r="F126" i="9"/>
  <c r="G126" i="9"/>
  <c r="A127" i="9"/>
  <c r="B127" i="9"/>
  <c r="C127" i="9"/>
  <c r="D127" i="9"/>
  <c r="E127" i="9"/>
  <c r="F127" i="9"/>
  <c r="G127" i="9"/>
  <c r="A128" i="9"/>
  <c r="B128" i="9"/>
  <c r="C128" i="9"/>
  <c r="D128" i="9"/>
  <c r="E128" i="9"/>
  <c r="F128" i="9"/>
  <c r="G128" i="9"/>
  <c r="A129" i="9"/>
  <c r="B129" i="9"/>
  <c r="C129" i="9"/>
  <c r="D129" i="9"/>
  <c r="E129" i="9"/>
  <c r="F129" i="9"/>
  <c r="G129" i="9"/>
  <c r="A130" i="9"/>
  <c r="B130" i="9"/>
  <c r="C130" i="9"/>
  <c r="D130" i="9"/>
  <c r="E130" i="9"/>
  <c r="F130" i="9"/>
  <c r="G130" i="9"/>
  <c r="A131" i="9"/>
  <c r="B131" i="9"/>
  <c r="C131" i="9"/>
  <c r="D131" i="9"/>
  <c r="E131" i="9"/>
  <c r="F131" i="9"/>
  <c r="G131" i="9"/>
  <c r="A132" i="9"/>
  <c r="B132" i="9"/>
  <c r="C132" i="9"/>
  <c r="D132" i="9"/>
  <c r="E132" i="9"/>
  <c r="F132" i="9"/>
  <c r="G132" i="9"/>
  <c r="A133" i="9"/>
  <c r="B133" i="9"/>
  <c r="C133" i="9"/>
  <c r="D133" i="9"/>
  <c r="E133" i="9"/>
  <c r="F133" i="9"/>
  <c r="G133" i="9"/>
  <c r="A134" i="9"/>
  <c r="B134" i="9"/>
  <c r="C134" i="9"/>
  <c r="D134" i="9"/>
  <c r="E134" i="9"/>
  <c r="F134" i="9"/>
  <c r="G134" i="9"/>
  <c r="A135" i="9"/>
  <c r="B135" i="9"/>
  <c r="C135" i="9"/>
  <c r="D135" i="9"/>
  <c r="E135" i="9"/>
  <c r="F135" i="9"/>
  <c r="G135" i="9"/>
  <c r="A136" i="9"/>
  <c r="B136" i="9"/>
  <c r="C136" i="9"/>
  <c r="D136" i="9"/>
  <c r="E136" i="9"/>
  <c r="F136" i="9"/>
  <c r="G136" i="9"/>
  <c r="A137" i="9"/>
  <c r="B137" i="9"/>
  <c r="C137" i="9"/>
  <c r="D137" i="9"/>
  <c r="E137" i="9"/>
  <c r="F137" i="9"/>
  <c r="G137" i="9"/>
  <c r="A138" i="9"/>
  <c r="B138" i="9"/>
  <c r="C138" i="9"/>
  <c r="D138" i="9"/>
  <c r="E138" i="9"/>
  <c r="F138" i="9"/>
  <c r="G138" i="9"/>
  <c r="A139" i="9"/>
  <c r="B139" i="9"/>
  <c r="C139" i="9"/>
  <c r="D139" i="9"/>
  <c r="E139" i="9"/>
  <c r="F139" i="9"/>
  <c r="G139" i="9"/>
  <c r="A140" i="9"/>
  <c r="B140" i="9"/>
  <c r="C140" i="9"/>
  <c r="D140" i="9"/>
  <c r="E140" i="9"/>
  <c r="F140" i="9"/>
  <c r="G140" i="9"/>
  <c r="A141" i="9"/>
  <c r="B141" i="9"/>
  <c r="C141" i="9"/>
  <c r="D141" i="9"/>
  <c r="E141" i="9"/>
  <c r="F141" i="9"/>
  <c r="G141" i="9"/>
  <c r="A142" i="9"/>
  <c r="B142" i="9"/>
  <c r="C142" i="9"/>
  <c r="D142" i="9"/>
  <c r="E142" i="9"/>
  <c r="F142" i="9"/>
  <c r="G142" i="9"/>
  <c r="A143" i="9"/>
  <c r="B143" i="9"/>
  <c r="C143" i="9"/>
  <c r="D143" i="9"/>
  <c r="E143" i="9"/>
  <c r="F143" i="9"/>
  <c r="G143" i="9"/>
  <c r="A144" i="9"/>
  <c r="B144" i="9"/>
  <c r="C144" i="9"/>
  <c r="D144" i="9"/>
  <c r="E144" i="9"/>
  <c r="F144" i="9"/>
  <c r="G144" i="9"/>
  <c r="A145" i="9"/>
  <c r="B145" i="9"/>
  <c r="C145" i="9"/>
  <c r="D145" i="9"/>
  <c r="E145" i="9"/>
  <c r="F145" i="9"/>
  <c r="G145" i="9"/>
  <c r="A146" i="9"/>
  <c r="B146" i="9"/>
  <c r="C146" i="9"/>
  <c r="D146" i="9"/>
  <c r="E146" i="9"/>
  <c r="F146" i="9"/>
  <c r="G146" i="9"/>
  <c r="A147" i="9"/>
  <c r="B147" i="9"/>
  <c r="C147" i="9"/>
  <c r="D147" i="9"/>
  <c r="E147" i="9"/>
  <c r="F147" i="9"/>
  <c r="G147" i="9"/>
  <c r="A148" i="9"/>
  <c r="B148" i="9"/>
  <c r="C148" i="9"/>
  <c r="D148" i="9"/>
  <c r="E148" i="9"/>
  <c r="F148" i="9"/>
  <c r="G148" i="9"/>
  <c r="A149" i="9"/>
  <c r="B149" i="9"/>
  <c r="C149" i="9"/>
  <c r="D149" i="9"/>
  <c r="E149" i="9"/>
  <c r="F149" i="9"/>
  <c r="G149" i="9"/>
  <c r="A150" i="9"/>
  <c r="B150" i="9"/>
  <c r="C150" i="9"/>
  <c r="D150" i="9"/>
  <c r="E150" i="9"/>
  <c r="F150" i="9"/>
  <c r="G150" i="9"/>
  <c r="A151" i="9"/>
  <c r="B151" i="9"/>
  <c r="C151" i="9"/>
  <c r="D151" i="9"/>
  <c r="E151" i="9"/>
  <c r="F151" i="9"/>
  <c r="G151" i="9"/>
  <c r="A152" i="9"/>
  <c r="B152" i="9"/>
  <c r="C152" i="9"/>
  <c r="D152" i="9"/>
  <c r="E152" i="9"/>
  <c r="F152" i="9"/>
  <c r="G152" i="9"/>
  <c r="A153" i="9"/>
  <c r="B153" i="9"/>
  <c r="C153" i="9"/>
  <c r="D153" i="9"/>
  <c r="E153" i="9"/>
  <c r="F153" i="9"/>
  <c r="G153" i="9"/>
  <c r="A154" i="9"/>
  <c r="B154" i="9"/>
  <c r="C154" i="9"/>
  <c r="D154" i="9"/>
  <c r="E154" i="9"/>
  <c r="F154" i="9"/>
  <c r="G154" i="9"/>
  <c r="A155" i="9"/>
  <c r="B155" i="9"/>
  <c r="C155" i="9"/>
  <c r="D155" i="9"/>
  <c r="E155" i="9"/>
  <c r="F155" i="9"/>
  <c r="G155" i="9"/>
  <c r="A156" i="9"/>
  <c r="B156" i="9"/>
  <c r="C156" i="9"/>
  <c r="D156" i="9"/>
  <c r="E156" i="9"/>
  <c r="F156" i="9"/>
  <c r="G156" i="9"/>
  <c r="A157" i="9"/>
  <c r="B157" i="9"/>
  <c r="C157" i="9"/>
  <c r="D157" i="9"/>
  <c r="E157" i="9"/>
  <c r="F157" i="9"/>
  <c r="G157" i="9"/>
  <c r="A158" i="9"/>
  <c r="B158" i="9"/>
  <c r="C158" i="9"/>
  <c r="D158" i="9"/>
  <c r="E158" i="9"/>
  <c r="F158" i="9"/>
  <c r="G158" i="9"/>
  <c r="A159" i="9"/>
  <c r="B159" i="9"/>
  <c r="C159" i="9"/>
  <c r="D159" i="9"/>
  <c r="E159" i="9"/>
  <c r="F159" i="9"/>
  <c r="G159" i="9"/>
  <c r="A160" i="9"/>
  <c r="B160" i="9"/>
  <c r="C160" i="9"/>
  <c r="D160" i="9"/>
  <c r="E160" i="9"/>
  <c r="F160" i="9"/>
  <c r="G160" i="9"/>
  <c r="A161" i="9"/>
  <c r="B161" i="9"/>
  <c r="C161" i="9"/>
  <c r="D161" i="9"/>
  <c r="E161" i="9"/>
  <c r="F161" i="9"/>
  <c r="G161" i="9"/>
  <c r="A162" i="9"/>
  <c r="B162" i="9"/>
  <c r="C162" i="9"/>
  <c r="D162" i="9"/>
  <c r="E162" i="9"/>
  <c r="F162" i="9"/>
  <c r="G162" i="9"/>
  <c r="A163" i="9"/>
  <c r="B163" i="9"/>
  <c r="C163" i="9"/>
  <c r="D163" i="9"/>
  <c r="E163" i="9"/>
  <c r="F163" i="9"/>
  <c r="G163" i="9"/>
  <c r="A164" i="9"/>
  <c r="B164" i="9"/>
  <c r="C164" i="9"/>
  <c r="D164" i="9"/>
  <c r="E164" i="9"/>
  <c r="F164" i="9"/>
  <c r="G164" i="9"/>
  <c r="A165" i="9"/>
  <c r="B165" i="9"/>
  <c r="C165" i="9"/>
  <c r="D165" i="9"/>
  <c r="E165" i="9"/>
  <c r="F165" i="9"/>
  <c r="G165" i="9"/>
  <c r="A166" i="9"/>
  <c r="B166" i="9"/>
  <c r="C166" i="9"/>
  <c r="D166" i="9"/>
  <c r="E166" i="9"/>
  <c r="F166" i="9"/>
  <c r="G166" i="9"/>
  <c r="A167" i="9"/>
  <c r="B167" i="9"/>
  <c r="C167" i="9"/>
  <c r="D167" i="9"/>
  <c r="E167" i="9"/>
  <c r="F167" i="9"/>
  <c r="G167" i="9"/>
  <c r="A168" i="9"/>
  <c r="B168" i="9"/>
  <c r="C168" i="9"/>
  <c r="D168" i="9"/>
  <c r="E168" i="9"/>
  <c r="F168" i="9"/>
  <c r="G168" i="9"/>
  <c r="A169" i="9"/>
  <c r="B169" i="9"/>
  <c r="C169" i="9"/>
  <c r="D169" i="9"/>
  <c r="E169" i="9"/>
  <c r="F169" i="9"/>
  <c r="G169" i="9"/>
  <c r="A170" i="9"/>
  <c r="B170" i="9"/>
  <c r="C170" i="9"/>
  <c r="D170" i="9"/>
  <c r="E170" i="9"/>
  <c r="F170" i="9"/>
  <c r="G170" i="9"/>
  <c r="A171" i="9"/>
  <c r="B171" i="9"/>
  <c r="C171" i="9"/>
  <c r="D171" i="9"/>
  <c r="E171" i="9"/>
  <c r="F171" i="9"/>
  <c r="G171" i="9"/>
  <c r="A172" i="9"/>
  <c r="B172" i="9"/>
  <c r="C172" i="9"/>
  <c r="D172" i="9"/>
  <c r="E172" i="9"/>
  <c r="F172" i="9"/>
  <c r="G172" i="9"/>
  <c r="A173" i="9"/>
  <c r="B173" i="9"/>
  <c r="C173" i="9"/>
  <c r="D173" i="9"/>
  <c r="E173" i="9"/>
  <c r="F173" i="9"/>
  <c r="G173" i="9"/>
  <c r="A174" i="9"/>
  <c r="B174" i="9"/>
  <c r="C174" i="9"/>
  <c r="D174" i="9"/>
  <c r="E174" i="9"/>
  <c r="F174" i="9"/>
  <c r="G174" i="9"/>
  <c r="A175" i="9"/>
  <c r="B175" i="9"/>
  <c r="C175" i="9"/>
  <c r="D175" i="9"/>
  <c r="E175" i="9"/>
  <c r="F175" i="9"/>
  <c r="G175" i="9"/>
  <c r="A176" i="9"/>
  <c r="B176" i="9"/>
  <c r="C176" i="9"/>
  <c r="D176" i="9"/>
  <c r="E176" i="9"/>
  <c r="F176" i="9"/>
  <c r="G176" i="9"/>
  <c r="A177" i="9"/>
  <c r="B177" i="9"/>
  <c r="C177" i="9"/>
  <c r="D177" i="9"/>
  <c r="E177" i="9"/>
  <c r="F177" i="9"/>
  <c r="G177" i="9"/>
  <c r="A178" i="9"/>
  <c r="B178" i="9"/>
  <c r="C178" i="9"/>
  <c r="D178" i="9"/>
  <c r="E178" i="9"/>
  <c r="F178" i="9"/>
  <c r="G178" i="9"/>
  <c r="A179" i="9"/>
  <c r="B179" i="9"/>
  <c r="C179" i="9"/>
  <c r="D179" i="9"/>
  <c r="E179" i="9"/>
  <c r="F179" i="9"/>
  <c r="G179" i="9"/>
  <c r="A180" i="9"/>
  <c r="B180" i="9"/>
  <c r="C180" i="9"/>
  <c r="D180" i="9"/>
  <c r="E180" i="9"/>
  <c r="F180" i="9"/>
  <c r="G180" i="9"/>
  <c r="A181" i="9"/>
  <c r="B181" i="9"/>
  <c r="C181" i="9"/>
  <c r="D181" i="9"/>
  <c r="E181" i="9"/>
  <c r="F181" i="9"/>
  <c r="G181" i="9"/>
  <c r="A182" i="9"/>
  <c r="B182" i="9"/>
  <c r="C182" i="9"/>
  <c r="D182" i="9"/>
  <c r="E182" i="9"/>
  <c r="F182" i="9"/>
  <c r="G182" i="9"/>
  <c r="A183" i="9"/>
  <c r="B183" i="9"/>
  <c r="C183" i="9"/>
  <c r="D183" i="9"/>
  <c r="E183" i="9"/>
  <c r="F183" i="9"/>
  <c r="G183" i="9"/>
  <c r="A184" i="9"/>
  <c r="B184" i="9"/>
  <c r="C184" i="9"/>
  <c r="D184" i="9"/>
  <c r="E184" i="9"/>
  <c r="F184" i="9"/>
  <c r="G184" i="9"/>
  <c r="A185" i="9"/>
  <c r="B185" i="9"/>
  <c r="C185" i="9"/>
  <c r="D185" i="9"/>
  <c r="E185" i="9"/>
  <c r="F185" i="9"/>
  <c r="G185" i="9"/>
  <c r="A186" i="9"/>
  <c r="B186" i="9"/>
  <c r="C186" i="9"/>
  <c r="D186" i="9"/>
  <c r="E186" i="9"/>
  <c r="F186" i="9"/>
  <c r="G186" i="9"/>
  <c r="A187" i="9"/>
  <c r="B187" i="9"/>
  <c r="C187" i="9"/>
  <c r="D187" i="9"/>
  <c r="E187" i="9"/>
  <c r="F187" i="9"/>
  <c r="G187" i="9"/>
  <c r="A188" i="9"/>
  <c r="B188" i="9"/>
  <c r="C188" i="9"/>
  <c r="D188" i="9"/>
  <c r="E188" i="9"/>
  <c r="F188" i="9"/>
  <c r="G188" i="9"/>
  <c r="A189" i="9"/>
  <c r="B189" i="9"/>
  <c r="C189" i="9"/>
  <c r="D189" i="9"/>
  <c r="E189" i="9"/>
  <c r="F189" i="9"/>
  <c r="G189" i="9"/>
  <c r="A190" i="9"/>
  <c r="B190" i="9"/>
  <c r="C190" i="9"/>
  <c r="D190" i="9"/>
  <c r="E190" i="9"/>
  <c r="F190" i="9"/>
  <c r="G190" i="9"/>
  <c r="A191" i="9"/>
  <c r="B191" i="9"/>
  <c r="C191" i="9"/>
  <c r="D191" i="9"/>
  <c r="E191" i="9"/>
  <c r="F191" i="9"/>
  <c r="G191" i="9"/>
  <c r="A192" i="9"/>
  <c r="B192" i="9"/>
  <c r="C192" i="9"/>
  <c r="D192" i="9"/>
  <c r="E192" i="9"/>
  <c r="F192" i="9"/>
  <c r="G192" i="9"/>
  <c r="A193" i="9"/>
  <c r="B193" i="9"/>
  <c r="C193" i="9"/>
  <c r="D193" i="9"/>
  <c r="E193" i="9"/>
  <c r="F193" i="9"/>
  <c r="G193" i="9"/>
  <c r="A194" i="9"/>
  <c r="B194" i="9"/>
  <c r="C194" i="9"/>
  <c r="D194" i="9"/>
  <c r="E194" i="9"/>
  <c r="F194" i="9"/>
  <c r="G194" i="9"/>
  <c r="A195" i="9"/>
  <c r="B195" i="9"/>
  <c r="C195" i="9"/>
  <c r="D195" i="9"/>
  <c r="E195" i="9"/>
  <c r="F195" i="9"/>
  <c r="G195" i="9"/>
  <c r="A196" i="9"/>
  <c r="B196" i="9"/>
  <c r="C196" i="9"/>
  <c r="D196" i="9"/>
  <c r="E196" i="9"/>
  <c r="F196" i="9"/>
  <c r="G196" i="9"/>
  <c r="A197" i="9"/>
  <c r="B197" i="9"/>
  <c r="C197" i="9"/>
  <c r="D197" i="9"/>
  <c r="E197" i="9"/>
  <c r="F197" i="9"/>
  <c r="G197" i="9"/>
  <c r="A198" i="9"/>
  <c r="B198" i="9"/>
  <c r="C198" i="9"/>
  <c r="D198" i="9"/>
  <c r="E198" i="9"/>
  <c r="F198" i="9"/>
  <c r="G198" i="9"/>
  <c r="A199" i="9"/>
  <c r="B199" i="9"/>
  <c r="C199" i="9"/>
  <c r="D199" i="9"/>
  <c r="E199" i="9"/>
  <c r="F199" i="9"/>
  <c r="G199" i="9"/>
  <c r="A200" i="9"/>
  <c r="B200" i="9"/>
  <c r="C200" i="9"/>
  <c r="D200" i="9"/>
  <c r="E200" i="9"/>
  <c r="F200" i="9"/>
  <c r="G200" i="9"/>
  <c r="A201" i="9"/>
  <c r="B201" i="9"/>
  <c r="C201" i="9"/>
  <c r="D201" i="9"/>
  <c r="E201" i="9"/>
  <c r="F201" i="9"/>
  <c r="G201" i="9"/>
  <c r="A202" i="9"/>
  <c r="B202" i="9"/>
  <c r="C202" i="9"/>
  <c r="D202" i="9"/>
  <c r="E202" i="9"/>
  <c r="F202" i="9"/>
  <c r="G202" i="9"/>
  <c r="A203" i="9"/>
  <c r="B203" i="9"/>
  <c r="C203" i="9"/>
  <c r="D203" i="9"/>
  <c r="E203" i="9"/>
  <c r="F203" i="9"/>
  <c r="G203" i="9"/>
  <c r="A204" i="9"/>
  <c r="B204" i="9"/>
  <c r="C204" i="9"/>
  <c r="D204" i="9"/>
  <c r="E204" i="9"/>
  <c r="F204" i="9"/>
  <c r="G204" i="9"/>
  <c r="A205" i="9"/>
  <c r="B205" i="9"/>
  <c r="C205" i="9"/>
  <c r="D205" i="9"/>
  <c r="E205" i="9"/>
  <c r="F205" i="9"/>
  <c r="G205" i="9"/>
  <c r="A206" i="9"/>
  <c r="B206" i="9"/>
  <c r="C206" i="9"/>
  <c r="D206" i="9"/>
  <c r="E206" i="9"/>
  <c r="F206" i="9"/>
  <c r="G206" i="9"/>
  <c r="A207" i="9"/>
  <c r="B207" i="9"/>
  <c r="C207" i="9"/>
  <c r="D207" i="9"/>
  <c r="E207" i="9"/>
  <c r="F207" i="9"/>
  <c r="G207" i="9"/>
  <c r="A208" i="9"/>
  <c r="B208" i="9"/>
  <c r="C208" i="9"/>
  <c r="D208" i="9"/>
  <c r="E208" i="9"/>
  <c r="F208" i="9"/>
  <c r="G208" i="9"/>
  <c r="A209" i="9"/>
  <c r="B209" i="9"/>
  <c r="C209" i="9"/>
  <c r="D209" i="9"/>
  <c r="E209" i="9"/>
  <c r="F209" i="9"/>
  <c r="G209" i="9"/>
  <c r="A210" i="9"/>
  <c r="B210" i="9"/>
  <c r="C210" i="9"/>
  <c r="D210" i="9"/>
  <c r="E210" i="9"/>
  <c r="F210" i="9"/>
  <c r="G210" i="9"/>
  <c r="A211" i="9"/>
  <c r="B211" i="9"/>
  <c r="C211" i="9"/>
  <c r="D211" i="9"/>
  <c r="E211" i="9"/>
  <c r="F211" i="9"/>
  <c r="G211" i="9"/>
  <c r="A212" i="9"/>
  <c r="B212" i="9"/>
  <c r="C212" i="9"/>
  <c r="D212" i="9"/>
  <c r="E212" i="9"/>
  <c r="F212" i="9"/>
  <c r="G212" i="9"/>
  <c r="A213" i="9"/>
  <c r="B213" i="9"/>
  <c r="C213" i="9"/>
  <c r="D213" i="9"/>
  <c r="E213" i="9"/>
  <c r="F213" i="9"/>
  <c r="G213" i="9"/>
  <c r="A214" i="9"/>
  <c r="B214" i="9"/>
  <c r="C214" i="9"/>
  <c r="D214" i="9"/>
  <c r="E214" i="9"/>
  <c r="F214" i="9"/>
  <c r="G214" i="9"/>
  <c r="A215" i="9"/>
  <c r="B215" i="9"/>
  <c r="C215" i="9"/>
  <c r="D215" i="9"/>
  <c r="E215" i="9"/>
  <c r="F215" i="9"/>
  <c r="G215" i="9"/>
  <c r="A216" i="9"/>
  <c r="B216" i="9"/>
  <c r="C216" i="9"/>
  <c r="D216" i="9"/>
  <c r="E216" i="9"/>
  <c r="F216" i="9"/>
  <c r="G216" i="9"/>
  <c r="A217" i="9"/>
  <c r="B217" i="9"/>
  <c r="C217" i="9"/>
  <c r="D217" i="9"/>
  <c r="E217" i="9"/>
  <c r="F217" i="9"/>
  <c r="G217" i="9"/>
  <c r="A218" i="9"/>
  <c r="B218" i="9"/>
  <c r="C218" i="9"/>
  <c r="D218" i="9"/>
  <c r="E218" i="9"/>
  <c r="F218" i="9"/>
  <c r="G218" i="9"/>
  <c r="A219" i="9"/>
  <c r="B219" i="9"/>
  <c r="C219" i="9"/>
  <c r="D219" i="9"/>
  <c r="E219" i="9"/>
  <c r="F219" i="9"/>
  <c r="G219" i="9"/>
  <c r="A220" i="9"/>
  <c r="B220" i="9"/>
  <c r="C220" i="9"/>
  <c r="D220" i="9"/>
  <c r="E220" i="9"/>
  <c r="F220" i="9"/>
  <c r="G220" i="9"/>
  <c r="A221" i="9"/>
  <c r="B221" i="9"/>
  <c r="C221" i="9"/>
  <c r="D221" i="9"/>
  <c r="E221" i="9"/>
  <c r="F221" i="9"/>
  <c r="G221" i="9"/>
  <c r="A222" i="9"/>
  <c r="B222" i="9"/>
  <c r="C222" i="9"/>
  <c r="D222" i="9"/>
  <c r="E222" i="9"/>
  <c r="F222" i="9"/>
  <c r="G222" i="9"/>
  <c r="A223" i="9"/>
  <c r="B223" i="9"/>
  <c r="C223" i="9"/>
  <c r="D223" i="9"/>
  <c r="E223" i="9"/>
  <c r="F223" i="9"/>
  <c r="G223" i="9"/>
  <c r="A224" i="9"/>
  <c r="B224" i="9"/>
  <c r="C224" i="9"/>
  <c r="D224" i="9"/>
  <c r="E224" i="9"/>
  <c r="F224" i="9"/>
  <c r="G224" i="9"/>
  <c r="A225" i="9"/>
  <c r="B225" i="9"/>
  <c r="C225" i="9"/>
  <c r="D225" i="9"/>
  <c r="E225" i="9"/>
  <c r="F225" i="9"/>
  <c r="G225" i="9"/>
  <c r="A226" i="9"/>
  <c r="B226" i="9"/>
  <c r="C226" i="9"/>
  <c r="D226" i="9"/>
  <c r="E226" i="9"/>
  <c r="F226" i="9"/>
  <c r="G226" i="9"/>
  <c r="A227" i="9"/>
  <c r="B227" i="9"/>
  <c r="C227" i="9"/>
  <c r="D227" i="9"/>
  <c r="E227" i="9"/>
  <c r="F227" i="9"/>
  <c r="G227" i="9"/>
  <c r="A228" i="9"/>
  <c r="B228" i="9"/>
  <c r="C228" i="9"/>
  <c r="D228" i="9"/>
  <c r="E228" i="9"/>
  <c r="F228" i="9"/>
  <c r="G228" i="9"/>
  <c r="A229" i="9"/>
  <c r="B229" i="9"/>
  <c r="C229" i="9"/>
  <c r="D229" i="9"/>
  <c r="E229" i="9"/>
  <c r="F229" i="9"/>
  <c r="G229" i="9"/>
  <c r="A230" i="9"/>
  <c r="B230" i="9"/>
  <c r="C230" i="9"/>
  <c r="D230" i="9"/>
  <c r="E230" i="9"/>
  <c r="F230" i="9"/>
  <c r="G230" i="9"/>
  <c r="A231" i="9"/>
  <c r="B231" i="9"/>
  <c r="C231" i="9"/>
  <c r="D231" i="9"/>
  <c r="E231" i="9"/>
  <c r="F231" i="9"/>
  <c r="G231" i="9"/>
  <c r="A232" i="9"/>
  <c r="B232" i="9"/>
  <c r="C232" i="9"/>
  <c r="D232" i="9"/>
  <c r="E232" i="9"/>
  <c r="F232" i="9"/>
  <c r="G232" i="9"/>
  <c r="A233" i="9"/>
  <c r="B233" i="9"/>
  <c r="C233" i="9"/>
  <c r="D233" i="9"/>
  <c r="E233" i="9"/>
  <c r="F233" i="9"/>
  <c r="G233" i="9"/>
  <c r="A234" i="9"/>
  <c r="B234" i="9"/>
  <c r="C234" i="9"/>
  <c r="D234" i="9"/>
  <c r="E234" i="9"/>
  <c r="F234" i="9"/>
  <c r="G234" i="9"/>
  <c r="A235" i="9"/>
  <c r="B235" i="9"/>
  <c r="C235" i="9"/>
  <c r="D235" i="9"/>
  <c r="E235" i="9"/>
  <c r="F235" i="9"/>
  <c r="G235" i="9"/>
  <c r="A236" i="9"/>
  <c r="B236" i="9"/>
  <c r="C236" i="9"/>
  <c r="D236" i="9"/>
  <c r="E236" i="9"/>
  <c r="F236" i="9"/>
  <c r="G236" i="9"/>
  <c r="A237" i="9"/>
  <c r="B237" i="9"/>
  <c r="C237" i="9"/>
  <c r="D237" i="9"/>
  <c r="E237" i="9"/>
  <c r="F237" i="9"/>
  <c r="G237" i="9"/>
  <c r="A238" i="9"/>
  <c r="B238" i="9"/>
  <c r="C238" i="9"/>
  <c r="D238" i="9"/>
  <c r="E238" i="9"/>
  <c r="F238" i="9"/>
  <c r="G238" i="9"/>
  <c r="A239" i="9"/>
  <c r="B239" i="9"/>
  <c r="C239" i="9"/>
  <c r="D239" i="9"/>
  <c r="E239" i="9"/>
  <c r="F239" i="9"/>
  <c r="G239" i="9"/>
  <c r="A240" i="9"/>
  <c r="B240" i="9"/>
  <c r="C240" i="9"/>
  <c r="D240" i="9"/>
  <c r="E240" i="9"/>
  <c r="F240" i="9"/>
  <c r="G240" i="9"/>
  <c r="A241" i="9"/>
  <c r="B241" i="9"/>
  <c r="C241" i="9"/>
  <c r="D241" i="9"/>
  <c r="E241" i="9"/>
  <c r="F241" i="9"/>
  <c r="G241" i="9"/>
  <c r="A242" i="9"/>
  <c r="B242" i="9"/>
  <c r="C242" i="9"/>
  <c r="D242" i="9"/>
  <c r="E242" i="9"/>
  <c r="F242" i="9"/>
  <c r="G242" i="9"/>
  <c r="A243" i="9"/>
  <c r="B243" i="9"/>
  <c r="C243" i="9"/>
  <c r="D243" i="9"/>
  <c r="E243" i="9"/>
  <c r="F243" i="9"/>
  <c r="G243" i="9"/>
  <c r="A244" i="9"/>
  <c r="B244" i="9"/>
  <c r="C244" i="9"/>
  <c r="D244" i="9"/>
  <c r="E244" i="9"/>
  <c r="F244" i="9"/>
  <c r="G244" i="9"/>
  <c r="A245" i="9"/>
  <c r="B245" i="9"/>
  <c r="C245" i="9"/>
  <c r="D245" i="9"/>
  <c r="E245" i="9"/>
  <c r="F245" i="9"/>
  <c r="G245" i="9"/>
  <c r="A246" i="9"/>
  <c r="B246" i="9"/>
  <c r="C246" i="9"/>
  <c r="D246" i="9"/>
  <c r="E246" i="9"/>
  <c r="F246" i="9"/>
  <c r="G246" i="9"/>
  <c r="A247" i="9"/>
  <c r="B247" i="9"/>
  <c r="C247" i="9"/>
  <c r="D247" i="9"/>
  <c r="E247" i="9"/>
  <c r="F247" i="9"/>
  <c r="G247" i="9"/>
  <c r="A248" i="9"/>
  <c r="B248" i="9"/>
  <c r="C248" i="9"/>
  <c r="D248" i="9"/>
  <c r="E248" i="9"/>
  <c r="F248" i="9"/>
  <c r="G248" i="9"/>
  <c r="A249" i="9"/>
  <c r="B249" i="9"/>
  <c r="C249" i="9"/>
  <c r="D249" i="9"/>
  <c r="E249" i="9"/>
  <c r="F249" i="9"/>
  <c r="G249" i="9"/>
  <c r="A250" i="9"/>
  <c r="B250" i="9"/>
  <c r="C250" i="9"/>
  <c r="D250" i="9"/>
  <c r="E250" i="9"/>
  <c r="F250" i="9"/>
  <c r="G250" i="9"/>
  <c r="A251" i="9"/>
  <c r="B251" i="9"/>
  <c r="C251" i="9"/>
  <c r="D251" i="9"/>
  <c r="E251" i="9"/>
  <c r="F251" i="9"/>
  <c r="G251" i="9"/>
  <c r="A252" i="9"/>
  <c r="B252" i="9"/>
  <c r="C252" i="9"/>
  <c r="D252" i="9"/>
  <c r="E252" i="9"/>
  <c r="F252" i="9"/>
  <c r="G252" i="9"/>
  <c r="A253" i="9"/>
  <c r="B253" i="9"/>
  <c r="C253" i="9"/>
  <c r="D253" i="9"/>
  <c r="E253" i="9"/>
  <c r="F253" i="9"/>
  <c r="G253" i="9"/>
  <c r="A254" i="9"/>
  <c r="B254" i="9"/>
  <c r="C254" i="9"/>
  <c r="D254" i="9"/>
  <c r="E254" i="9"/>
  <c r="F254" i="9"/>
  <c r="G254" i="9"/>
  <c r="A255" i="9"/>
  <c r="B255" i="9"/>
  <c r="C255" i="9"/>
  <c r="D255" i="9"/>
  <c r="E255" i="9"/>
  <c r="F255" i="9"/>
  <c r="G255" i="9"/>
  <c r="A256" i="9"/>
  <c r="B256" i="9"/>
  <c r="C256" i="9"/>
  <c r="D256" i="9"/>
  <c r="E256" i="9"/>
  <c r="F256" i="9"/>
  <c r="G256" i="9"/>
  <c r="A257" i="9"/>
  <c r="B257" i="9"/>
  <c r="C257" i="9"/>
  <c r="D257" i="9"/>
  <c r="E257" i="9"/>
  <c r="F257" i="9"/>
  <c r="G257" i="9"/>
  <c r="A258" i="9"/>
  <c r="B258" i="9"/>
  <c r="C258" i="9"/>
  <c r="D258" i="9"/>
  <c r="E258" i="9"/>
  <c r="F258" i="9"/>
  <c r="G258" i="9"/>
  <c r="A259" i="9"/>
  <c r="B259" i="9"/>
  <c r="C259" i="9"/>
  <c r="D259" i="9"/>
  <c r="E259" i="9"/>
  <c r="F259" i="9"/>
  <c r="G259" i="9"/>
  <c r="A260" i="9"/>
  <c r="B260" i="9"/>
  <c r="C260" i="9"/>
  <c r="D260" i="9"/>
  <c r="E260" i="9"/>
  <c r="F260" i="9"/>
  <c r="G260" i="9"/>
  <c r="A261" i="9"/>
  <c r="B261" i="9"/>
  <c r="C261" i="9"/>
  <c r="D261" i="9"/>
  <c r="E261" i="9"/>
  <c r="F261" i="9"/>
  <c r="G261" i="9"/>
  <c r="A262" i="9"/>
  <c r="B262" i="9"/>
  <c r="C262" i="9"/>
  <c r="D262" i="9"/>
  <c r="E262" i="9"/>
  <c r="F262" i="9"/>
  <c r="G262" i="9"/>
  <c r="A263" i="9"/>
  <c r="B263" i="9"/>
  <c r="C263" i="9"/>
  <c r="D263" i="9"/>
  <c r="E263" i="9"/>
  <c r="F263" i="9"/>
  <c r="G263" i="9"/>
  <c r="A264" i="9"/>
  <c r="B264" i="9"/>
  <c r="C264" i="9"/>
  <c r="D264" i="9"/>
  <c r="E264" i="9"/>
  <c r="F264" i="9"/>
  <c r="G264" i="9"/>
  <c r="A265" i="9"/>
  <c r="B265" i="9"/>
  <c r="C265" i="9"/>
  <c r="D265" i="9"/>
  <c r="E265" i="9"/>
  <c r="F265" i="9"/>
  <c r="G265" i="9"/>
  <c r="A266" i="9"/>
  <c r="B266" i="9"/>
  <c r="C266" i="9"/>
  <c r="D266" i="9"/>
  <c r="E266" i="9"/>
  <c r="F266" i="9"/>
  <c r="G266" i="9"/>
  <c r="A267" i="9"/>
  <c r="B267" i="9"/>
  <c r="C267" i="9"/>
  <c r="D267" i="9"/>
  <c r="E267" i="9"/>
  <c r="F267" i="9"/>
  <c r="G267" i="9"/>
  <c r="A268" i="9"/>
  <c r="B268" i="9"/>
  <c r="C268" i="9"/>
  <c r="D268" i="9"/>
  <c r="E268" i="9"/>
  <c r="F268" i="9"/>
  <c r="G268" i="9"/>
  <c r="A269" i="9"/>
  <c r="B269" i="9"/>
  <c r="C269" i="9"/>
  <c r="D269" i="9"/>
  <c r="E269" i="9"/>
  <c r="F269" i="9"/>
  <c r="G269" i="9"/>
  <c r="A270" i="9"/>
  <c r="B270" i="9"/>
  <c r="C270" i="9"/>
  <c r="D270" i="9"/>
  <c r="E270" i="9"/>
  <c r="F270" i="9"/>
  <c r="G270" i="9"/>
  <c r="A271" i="9"/>
  <c r="B271" i="9"/>
  <c r="C271" i="9"/>
  <c r="D271" i="9"/>
  <c r="E271" i="9"/>
  <c r="F271" i="9"/>
  <c r="G271" i="9"/>
  <c r="A272" i="9"/>
  <c r="B272" i="9"/>
  <c r="C272" i="9"/>
  <c r="D272" i="9"/>
  <c r="E272" i="9"/>
  <c r="F272" i="9"/>
  <c r="G272" i="9"/>
  <c r="A273" i="9"/>
  <c r="B273" i="9"/>
  <c r="C273" i="9"/>
  <c r="D273" i="9"/>
  <c r="E273" i="9"/>
  <c r="F273" i="9"/>
  <c r="G273" i="9"/>
  <c r="A274" i="9"/>
  <c r="B274" i="9"/>
  <c r="C274" i="9"/>
  <c r="D274" i="9"/>
  <c r="E274" i="9"/>
  <c r="F274" i="9"/>
  <c r="G274" i="9"/>
  <c r="A275" i="9"/>
  <c r="B275" i="9"/>
  <c r="C275" i="9"/>
  <c r="D275" i="9"/>
  <c r="E275" i="9"/>
  <c r="F275" i="9"/>
  <c r="G275" i="9"/>
  <c r="A276" i="9"/>
  <c r="B276" i="9"/>
  <c r="C276" i="9"/>
  <c r="D276" i="9"/>
  <c r="E276" i="9"/>
  <c r="F276" i="9"/>
  <c r="G276" i="9"/>
  <c r="A277" i="9"/>
  <c r="B277" i="9"/>
  <c r="C277" i="9"/>
  <c r="D277" i="9"/>
  <c r="E277" i="9"/>
  <c r="F277" i="9"/>
  <c r="G277" i="9"/>
  <c r="A278" i="9"/>
  <c r="B278" i="9"/>
  <c r="C278" i="9"/>
  <c r="D278" i="9"/>
  <c r="E278" i="9"/>
  <c r="F278" i="9"/>
  <c r="G278" i="9"/>
  <c r="A279" i="9"/>
  <c r="B279" i="9"/>
  <c r="C279" i="9"/>
  <c r="D279" i="9"/>
  <c r="E279" i="9"/>
  <c r="F279" i="9"/>
  <c r="G279" i="9"/>
  <c r="A280" i="9"/>
  <c r="B280" i="9"/>
  <c r="C280" i="9"/>
  <c r="D280" i="9"/>
  <c r="E280" i="9"/>
  <c r="F280" i="9"/>
  <c r="G280" i="9"/>
  <c r="A281" i="9"/>
  <c r="B281" i="9"/>
  <c r="C281" i="9"/>
  <c r="D281" i="9"/>
  <c r="E281" i="9"/>
  <c r="F281" i="9"/>
  <c r="G281" i="9"/>
  <c r="A282" i="9"/>
  <c r="B282" i="9"/>
  <c r="C282" i="9"/>
  <c r="D282" i="9"/>
  <c r="E282" i="9"/>
  <c r="F282" i="9"/>
  <c r="G282" i="9"/>
  <c r="A283" i="9"/>
  <c r="B283" i="9"/>
  <c r="C283" i="9"/>
  <c r="D283" i="9"/>
  <c r="E283" i="9"/>
  <c r="F283" i="9"/>
  <c r="G283" i="9"/>
  <c r="A284" i="9"/>
  <c r="B284" i="9"/>
  <c r="C284" i="9"/>
  <c r="D284" i="9"/>
  <c r="E284" i="9"/>
  <c r="F284" i="9"/>
  <c r="G284" i="9"/>
  <c r="A285" i="9"/>
  <c r="B285" i="9"/>
  <c r="C285" i="9"/>
  <c r="D285" i="9"/>
  <c r="E285" i="9"/>
  <c r="F285" i="9"/>
  <c r="G285" i="9"/>
  <c r="A286" i="9"/>
  <c r="B286" i="9"/>
  <c r="C286" i="9"/>
  <c r="D286" i="9"/>
  <c r="E286" i="9"/>
  <c r="F286" i="9"/>
  <c r="G286" i="9"/>
  <c r="A287" i="9"/>
  <c r="B287" i="9"/>
  <c r="C287" i="9"/>
  <c r="D287" i="9"/>
  <c r="E287" i="9"/>
  <c r="F287" i="9"/>
  <c r="G287" i="9"/>
  <c r="A288" i="9"/>
  <c r="B288" i="9"/>
  <c r="C288" i="9"/>
  <c r="D288" i="9"/>
  <c r="E288" i="9"/>
  <c r="F288" i="9"/>
  <c r="G288" i="9"/>
  <c r="A289" i="9"/>
  <c r="B289" i="9"/>
  <c r="C289" i="9"/>
  <c r="D289" i="9"/>
  <c r="E289" i="9"/>
  <c r="F289" i="9"/>
  <c r="G289" i="9"/>
  <c r="A290" i="9"/>
  <c r="B290" i="9"/>
  <c r="C290" i="9"/>
  <c r="D290" i="9"/>
  <c r="E290" i="9"/>
  <c r="F290" i="9"/>
  <c r="G290" i="9"/>
  <c r="A291" i="9"/>
  <c r="B291" i="9"/>
  <c r="C291" i="9"/>
  <c r="D291" i="9"/>
  <c r="E291" i="9"/>
  <c r="F291" i="9"/>
  <c r="G291" i="9"/>
  <c r="A292" i="9"/>
  <c r="B292" i="9"/>
  <c r="C292" i="9"/>
  <c r="D292" i="9"/>
  <c r="E292" i="9"/>
  <c r="F292" i="9"/>
  <c r="G292" i="9"/>
  <c r="A293" i="9"/>
  <c r="B293" i="9"/>
  <c r="C293" i="9"/>
  <c r="D293" i="9"/>
  <c r="E293" i="9"/>
  <c r="F293" i="9"/>
  <c r="G293" i="9"/>
  <c r="A294" i="9"/>
  <c r="B294" i="9"/>
  <c r="C294" i="9"/>
  <c r="D294" i="9"/>
  <c r="E294" i="9"/>
  <c r="F294" i="9"/>
  <c r="G294" i="9"/>
  <c r="A295" i="9"/>
  <c r="B295" i="9"/>
  <c r="C295" i="9"/>
  <c r="D295" i="9"/>
  <c r="E295" i="9"/>
  <c r="F295" i="9"/>
  <c r="G295" i="9"/>
  <c r="A296" i="9"/>
  <c r="B296" i="9"/>
  <c r="C296" i="9"/>
  <c r="D296" i="9"/>
  <c r="E296" i="9"/>
  <c r="F296" i="9"/>
  <c r="G296" i="9"/>
  <c r="A297" i="9"/>
  <c r="B297" i="9"/>
  <c r="C297" i="9"/>
  <c r="D297" i="9"/>
  <c r="E297" i="9"/>
  <c r="F297" i="9"/>
  <c r="G297" i="9"/>
  <c r="A298" i="9"/>
  <c r="B298" i="9"/>
  <c r="C298" i="9"/>
  <c r="D298" i="9"/>
  <c r="E298" i="9"/>
  <c r="F298" i="9"/>
  <c r="G298" i="9"/>
  <c r="A299" i="9"/>
  <c r="B299" i="9"/>
  <c r="C299" i="9"/>
  <c r="D299" i="9"/>
  <c r="E299" i="9"/>
  <c r="F299" i="9"/>
  <c r="G299" i="9"/>
  <c r="A300" i="9"/>
  <c r="B300" i="9"/>
  <c r="C300" i="9"/>
  <c r="D300" i="9"/>
  <c r="E300" i="9"/>
  <c r="F300" i="9"/>
  <c r="G300" i="9"/>
  <c r="A301" i="9"/>
  <c r="B301" i="9"/>
  <c r="C301" i="9"/>
  <c r="D301" i="9"/>
  <c r="E301" i="9"/>
  <c r="F301" i="9"/>
  <c r="G301" i="9"/>
  <c r="A302" i="9"/>
  <c r="B302" i="9"/>
  <c r="C302" i="9"/>
  <c r="D302" i="9"/>
  <c r="E302" i="9"/>
  <c r="F302" i="9"/>
  <c r="G302" i="9"/>
  <c r="A303" i="9"/>
  <c r="B303" i="9"/>
  <c r="C303" i="9"/>
  <c r="D303" i="9"/>
  <c r="E303" i="9"/>
  <c r="F303" i="9"/>
  <c r="G303" i="9"/>
  <c r="A304" i="9"/>
  <c r="B304" i="9"/>
  <c r="C304" i="9"/>
  <c r="D304" i="9"/>
  <c r="E304" i="9"/>
  <c r="F304" i="9"/>
  <c r="G304" i="9"/>
  <c r="A305" i="9"/>
  <c r="B305" i="9"/>
  <c r="C305" i="9"/>
  <c r="D305" i="9"/>
  <c r="E305" i="9"/>
  <c r="F305" i="9"/>
  <c r="G305" i="9"/>
  <c r="A306" i="9"/>
  <c r="B306" i="9"/>
  <c r="C306" i="9"/>
  <c r="D306" i="9"/>
  <c r="E306" i="9"/>
  <c r="F306" i="9"/>
  <c r="G306" i="9"/>
  <c r="A307" i="9"/>
  <c r="B307" i="9"/>
  <c r="C307" i="9"/>
  <c r="D307" i="9"/>
  <c r="E307" i="9"/>
  <c r="F307" i="9"/>
  <c r="G307" i="9"/>
  <c r="A308" i="9"/>
  <c r="B308" i="9"/>
  <c r="C308" i="9"/>
  <c r="D308" i="9"/>
  <c r="E308" i="9"/>
  <c r="F308" i="9"/>
  <c r="G308" i="9"/>
  <c r="A309" i="9"/>
  <c r="B309" i="9"/>
  <c r="C309" i="9"/>
  <c r="D309" i="9"/>
  <c r="E309" i="9"/>
  <c r="F309" i="9"/>
  <c r="G309" i="9"/>
  <c r="A310" i="9"/>
  <c r="B310" i="9"/>
  <c r="C310" i="9"/>
  <c r="D310" i="9"/>
  <c r="E310" i="9"/>
  <c r="F310" i="9"/>
  <c r="G310" i="9"/>
  <c r="A311" i="9"/>
  <c r="B311" i="9"/>
  <c r="C311" i="9"/>
  <c r="D311" i="9"/>
  <c r="E311" i="9"/>
  <c r="F311" i="9"/>
  <c r="G311" i="9"/>
  <c r="A312" i="9"/>
  <c r="B312" i="9"/>
  <c r="C312" i="9"/>
  <c r="D312" i="9"/>
  <c r="E312" i="9"/>
  <c r="F312" i="9"/>
  <c r="G312" i="9"/>
  <c r="A313" i="9"/>
  <c r="B313" i="9"/>
  <c r="C313" i="9"/>
  <c r="D313" i="9"/>
  <c r="E313" i="9"/>
  <c r="F313" i="9"/>
  <c r="G313" i="9"/>
  <c r="A314" i="9"/>
  <c r="B314" i="9"/>
  <c r="C314" i="9"/>
  <c r="D314" i="9"/>
  <c r="E314" i="9"/>
  <c r="F314" i="9"/>
  <c r="G314" i="9"/>
  <c r="A315" i="9"/>
  <c r="B315" i="9"/>
  <c r="C315" i="9"/>
  <c r="D315" i="9"/>
  <c r="E315" i="9"/>
  <c r="F315" i="9"/>
  <c r="G315" i="9"/>
  <c r="A316" i="9"/>
  <c r="B316" i="9"/>
  <c r="C316" i="9"/>
  <c r="D316" i="9"/>
  <c r="E316" i="9"/>
  <c r="F316" i="9"/>
  <c r="G316" i="9"/>
  <c r="A317" i="9"/>
  <c r="B317" i="9"/>
  <c r="C317" i="9"/>
  <c r="D317" i="9"/>
  <c r="E317" i="9"/>
  <c r="F317" i="9"/>
  <c r="G317" i="9"/>
  <c r="A318" i="9"/>
  <c r="B318" i="9"/>
  <c r="C318" i="9"/>
  <c r="D318" i="9"/>
  <c r="E318" i="9"/>
  <c r="F318" i="9"/>
  <c r="G318" i="9"/>
  <c r="A319" i="9"/>
  <c r="B319" i="9"/>
  <c r="C319" i="9"/>
  <c r="D319" i="9"/>
  <c r="E319" i="9"/>
  <c r="F319" i="9"/>
  <c r="G319" i="9"/>
  <c r="A320" i="9"/>
  <c r="B320" i="9"/>
  <c r="C320" i="9"/>
  <c r="D320" i="9"/>
  <c r="E320" i="9"/>
  <c r="F320" i="9"/>
  <c r="G320" i="9"/>
  <c r="A321" i="9"/>
  <c r="B321" i="9"/>
  <c r="C321" i="9"/>
  <c r="D321" i="9"/>
  <c r="E321" i="9"/>
  <c r="F321" i="9"/>
  <c r="G321" i="9"/>
  <c r="A322" i="9"/>
  <c r="B322" i="9"/>
  <c r="C322" i="9"/>
  <c r="D322" i="9"/>
  <c r="E322" i="9"/>
  <c r="F322" i="9"/>
  <c r="G322" i="9"/>
  <c r="A323" i="9"/>
  <c r="B323" i="9"/>
  <c r="C323" i="9"/>
  <c r="D323" i="9"/>
  <c r="E323" i="9"/>
  <c r="F323" i="9"/>
  <c r="G323" i="9"/>
  <c r="A324" i="9"/>
  <c r="B324" i="9"/>
  <c r="C324" i="9"/>
  <c r="D324" i="9"/>
  <c r="E324" i="9"/>
  <c r="F324" i="9"/>
  <c r="G324" i="9"/>
  <c r="A325" i="9"/>
  <c r="B325" i="9"/>
  <c r="C325" i="9"/>
  <c r="D325" i="9"/>
  <c r="E325" i="9"/>
  <c r="F325" i="9"/>
  <c r="G325" i="9"/>
  <c r="A326" i="9"/>
  <c r="B326" i="9"/>
  <c r="C326" i="9"/>
  <c r="D326" i="9"/>
  <c r="E326" i="9"/>
  <c r="F326" i="9"/>
  <c r="G326" i="9"/>
  <c r="A327" i="9"/>
  <c r="B327" i="9"/>
  <c r="C327" i="9"/>
  <c r="D327" i="9"/>
  <c r="E327" i="9"/>
  <c r="F327" i="9"/>
  <c r="G327" i="9"/>
  <c r="A328" i="9"/>
  <c r="B328" i="9"/>
  <c r="C328" i="9"/>
  <c r="D328" i="9"/>
  <c r="E328" i="9"/>
  <c r="F328" i="9"/>
  <c r="G328" i="9"/>
  <c r="A329" i="9"/>
  <c r="B329" i="9"/>
  <c r="C329" i="9"/>
  <c r="D329" i="9"/>
  <c r="E329" i="9"/>
  <c r="F329" i="9"/>
  <c r="G329" i="9"/>
  <c r="A330" i="9"/>
  <c r="B330" i="9"/>
  <c r="C330" i="9"/>
  <c r="D330" i="9"/>
  <c r="E330" i="9"/>
  <c r="F330" i="9"/>
  <c r="G330" i="9"/>
  <c r="A331" i="9"/>
  <c r="B331" i="9"/>
  <c r="C331" i="9"/>
  <c r="D331" i="9"/>
  <c r="E331" i="9"/>
  <c r="F331" i="9"/>
  <c r="G331" i="9"/>
  <c r="A332" i="9"/>
  <c r="B332" i="9"/>
  <c r="C332" i="9"/>
  <c r="D332" i="9"/>
  <c r="E332" i="9"/>
  <c r="F332" i="9"/>
  <c r="G332" i="9"/>
  <c r="A333" i="9"/>
  <c r="B333" i="9"/>
  <c r="C333" i="9"/>
  <c r="D333" i="9"/>
  <c r="E333" i="9"/>
  <c r="F333" i="9"/>
  <c r="G333" i="9"/>
  <c r="A334" i="9"/>
  <c r="B334" i="9"/>
  <c r="C334" i="9"/>
  <c r="D334" i="9"/>
  <c r="E334" i="9"/>
  <c r="F334" i="9"/>
  <c r="G334" i="9"/>
  <c r="A335" i="9"/>
  <c r="B335" i="9"/>
  <c r="C335" i="9"/>
  <c r="D335" i="9"/>
  <c r="E335" i="9"/>
  <c r="F335" i="9"/>
  <c r="G335" i="9"/>
  <c r="A336" i="9"/>
  <c r="B336" i="9"/>
  <c r="C336" i="9"/>
  <c r="D336" i="9"/>
  <c r="E336" i="9"/>
  <c r="F336" i="9"/>
  <c r="G336" i="9"/>
  <c r="A337" i="9"/>
  <c r="B337" i="9"/>
  <c r="C337" i="9"/>
  <c r="D337" i="9"/>
  <c r="E337" i="9"/>
  <c r="F337" i="9"/>
  <c r="G337" i="9"/>
  <c r="A338" i="9"/>
  <c r="B338" i="9"/>
  <c r="C338" i="9"/>
  <c r="D338" i="9"/>
  <c r="E338" i="9"/>
  <c r="F338" i="9"/>
  <c r="G338" i="9"/>
  <c r="A339" i="9"/>
  <c r="B339" i="9"/>
  <c r="C339" i="9"/>
  <c r="D339" i="9"/>
  <c r="E339" i="9"/>
  <c r="F339" i="9"/>
  <c r="G339" i="9"/>
  <c r="A340" i="9"/>
  <c r="B340" i="9"/>
  <c r="C340" i="9"/>
  <c r="D340" i="9"/>
  <c r="E340" i="9"/>
  <c r="F340" i="9"/>
  <c r="G340" i="9"/>
  <c r="A341" i="9"/>
  <c r="B341" i="9"/>
  <c r="C341" i="9"/>
  <c r="D341" i="9"/>
  <c r="E341" i="9"/>
  <c r="F341" i="9"/>
  <c r="G341" i="9"/>
  <c r="A342" i="9"/>
  <c r="B342" i="9"/>
  <c r="C342" i="9"/>
  <c r="D342" i="9"/>
  <c r="E342" i="9"/>
  <c r="F342" i="9"/>
  <c r="G342" i="9"/>
  <c r="A343" i="9"/>
  <c r="B343" i="9"/>
  <c r="C343" i="9"/>
  <c r="D343" i="9"/>
  <c r="E343" i="9"/>
  <c r="F343" i="9"/>
  <c r="G343" i="9"/>
  <c r="A344" i="9"/>
  <c r="B344" i="9"/>
  <c r="C344" i="9"/>
  <c r="D344" i="9"/>
  <c r="E344" i="9"/>
  <c r="F344" i="9"/>
  <c r="G344" i="9"/>
  <c r="A345" i="9"/>
  <c r="B345" i="9"/>
  <c r="C345" i="9"/>
  <c r="D345" i="9"/>
  <c r="E345" i="9"/>
  <c r="F345" i="9"/>
  <c r="G345" i="9"/>
  <c r="A346" i="9"/>
  <c r="B346" i="9"/>
  <c r="C346" i="9"/>
  <c r="D346" i="9"/>
  <c r="E346" i="9"/>
  <c r="F346" i="9"/>
  <c r="G346" i="9"/>
  <c r="A347" i="9"/>
  <c r="B347" i="9"/>
  <c r="C347" i="9"/>
  <c r="D347" i="9"/>
  <c r="E347" i="9"/>
  <c r="F347" i="9"/>
  <c r="G347" i="9"/>
  <c r="A348" i="9"/>
  <c r="B348" i="9"/>
  <c r="C348" i="9"/>
  <c r="D348" i="9"/>
  <c r="E348" i="9"/>
  <c r="F348" i="9"/>
  <c r="G348" i="9"/>
  <c r="A349" i="9"/>
  <c r="B349" i="9"/>
  <c r="C349" i="9"/>
  <c r="D349" i="9"/>
  <c r="E349" i="9"/>
  <c r="F349" i="9"/>
  <c r="G349" i="9"/>
  <c r="A350" i="9"/>
  <c r="B350" i="9"/>
  <c r="C350" i="9"/>
  <c r="D350" i="9"/>
  <c r="E350" i="9"/>
  <c r="F350" i="9"/>
  <c r="G350" i="9"/>
  <c r="A351" i="9"/>
  <c r="B351" i="9"/>
  <c r="C351" i="9"/>
  <c r="D351" i="9"/>
  <c r="E351" i="9"/>
  <c r="F351" i="9"/>
  <c r="G351" i="9"/>
  <c r="A352" i="9"/>
  <c r="B352" i="9"/>
  <c r="C352" i="9"/>
  <c r="D352" i="9"/>
  <c r="E352" i="9"/>
  <c r="F352" i="9"/>
  <c r="G352" i="9"/>
  <c r="A353" i="9"/>
  <c r="B353" i="9"/>
  <c r="C353" i="9"/>
  <c r="D353" i="9"/>
  <c r="E353" i="9"/>
  <c r="F353" i="9"/>
  <c r="G353" i="9"/>
  <c r="A354" i="9"/>
  <c r="B354" i="9"/>
  <c r="C354" i="9"/>
  <c r="D354" i="9"/>
  <c r="E354" i="9"/>
  <c r="F354" i="9"/>
  <c r="G354" i="9"/>
  <c r="A355" i="9"/>
  <c r="B355" i="9"/>
  <c r="C355" i="9"/>
  <c r="D355" i="9"/>
  <c r="E355" i="9"/>
  <c r="F355" i="9"/>
  <c r="G355" i="9"/>
  <c r="A356" i="9"/>
  <c r="B356" i="9"/>
  <c r="C356" i="9"/>
  <c r="D356" i="9"/>
  <c r="E356" i="9"/>
  <c r="F356" i="9"/>
  <c r="G356" i="9"/>
  <c r="A357" i="9"/>
  <c r="B357" i="9"/>
  <c r="C357" i="9"/>
  <c r="D357" i="9"/>
  <c r="E357" i="9"/>
  <c r="F357" i="9"/>
  <c r="G357" i="9"/>
  <c r="A358" i="9"/>
  <c r="B358" i="9"/>
  <c r="C358" i="9"/>
  <c r="D358" i="9"/>
  <c r="E358" i="9"/>
  <c r="F358" i="9"/>
  <c r="G358" i="9"/>
  <c r="A359" i="9"/>
  <c r="B359" i="9"/>
  <c r="C359" i="9"/>
  <c r="D359" i="9"/>
  <c r="E359" i="9"/>
  <c r="F359" i="9"/>
  <c r="G359" i="9"/>
  <c r="A360" i="9"/>
  <c r="B360" i="9"/>
  <c r="C360" i="9"/>
  <c r="D360" i="9"/>
  <c r="E360" i="9"/>
  <c r="F360" i="9"/>
  <c r="G360" i="9"/>
  <c r="A361" i="9"/>
  <c r="B361" i="9"/>
  <c r="C361" i="9"/>
  <c r="D361" i="9"/>
  <c r="E361" i="9"/>
  <c r="F361" i="9"/>
  <c r="G361" i="9"/>
  <c r="A362" i="9"/>
  <c r="B362" i="9"/>
  <c r="C362" i="9"/>
  <c r="D362" i="9"/>
  <c r="E362" i="9"/>
  <c r="F362" i="9"/>
  <c r="G362" i="9"/>
  <c r="A363" i="9"/>
  <c r="B363" i="9"/>
  <c r="C363" i="9"/>
  <c r="D363" i="9"/>
  <c r="E363" i="9"/>
  <c r="F363" i="9"/>
  <c r="G363" i="9"/>
  <c r="A364" i="9"/>
  <c r="B364" i="9"/>
  <c r="C364" i="9"/>
  <c r="D364" i="9"/>
  <c r="E364" i="9"/>
  <c r="F364" i="9"/>
  <c r="G364" i="9"/>
  <c r="A365" i="9"/>
  <c r="B365" i="9"/>
  <c r="C365" i="9"/>
  <c r="D365" i="9"/>
  <c r="E365" i="9"/>
  <c r="F365" i="9"/>
  <c r="G365" i="9"/>
  <c r="A366" i="9"/>
  <c r="B366" i="9"/>
  <c r="C366" i="9"/>
  <c r="D366" i="9"/>
  <c r="E366" i="9"/>
  <c r="F366" i="9"/>
  <c r="G366" i="9"/>
  <c r="A367" i="9"/>
  <c r="B367" i="9"/>
  <c r="C367" i="9"/>
  <c r="D367" i="9"/>
  <c r="E367" i="9"/>
  <c r="F367" i="9"/>
  <c r="G367" i="9"/>
  <c r="A368" i="9"/>
  <c r="B368" i="9"/>
  <c r="C368" i="9"/>
  <c r="D368" i="9"/>
  <c r="E368" i="9"/>
  <c r="F368" i="9"/>
  <c r="G368" i="9"/>
  <c r="A369" i="9"/>
  <c r="B369" i="9"/>
  <c r="C369" i="9"/>
  <c r="D369" i="9"/>
  <c r="E369" i="9"/>
  <c r="F369" i="9"/>
  <c r="G369" i="9"/>
  <c r="A370" i="9"/>
  <c r="B370" i="9"/>
  <c r="C370" i="9"/>
  <c r="D370" i="9"/>
  <c r="E370" i="9"/>
  <c r="F370" i="9"/>
  <c r="G370" i="9"/>
  <c r="A371" i="9"/>
  <c r="B371" i="9"/>
  <c r="C371" i="9"/>
  <c r="D371" i="9"/>
  <c r="E371" i="9"/>
  <c r="F371" i="9"/>
  <c r="G371" i="9"/>
  <c r="A372" i="9"/>
  <c r="B372" i="9"/>
  <c r="C372" i="9"/>
  <c r="D372" i="9"/>
  <c r="E372" i="9"/>
  <c r="F372" i="9"/>
  <c r="G372" i="9"/>
  <c r="A373" i="9"/>
  <c r="B373" i="9"/>
  <c r="C373" i="9"/>
  <c r="D373" i="9"/>
  <c r="E373" i="9"/>
  <c r="F373" i="9"/>
  <c r="G373" i="9"/>
  <c r="A374" i="9"/>
  <c r="B374" i="9"/>
  <c r="C374" i="9"/>
  <c r="D374" i="9"/>
  <c r="E374" i="9"/>
  <c r="F374" i="9"/>
  <c r="G374" i="9"/>
  <c r="A375" i="9"/>
  <c r="B375" i="9"/>
  <c r="C375" i="9"/>
  <c r="D375" i="9"/>
  <c r="E375" i="9"/>
  <c r="F375" i="9"/>
  <c r="G375" i="9"/>
  <c r="A376" i="9"/>
  <c r="B376" i="9"/>
  <c r="C376" i="9"/>
  <c r="D376" i="9"/>
  <c r="E376" i="9"/>
  <c r="F376" i="9"/>
  <c r="G376" i="9"/>
  <c r="A377" i="9"/>
  <c r="B377" i="9"/>
  <c r="C377" i="9"/>
  <c r="D377" i="9"/>
  <c r="E377" i="9"/>
  <c r="F377" i="9"/>
  <c r="G377" i="9"/>
  <c r="A378" i="9"/>
  <c r="B378" i="9"/>
  <c r="C378" i="9"/>
  <c r="D378" i="9"/>
  <c r="E378" i="9"/>
  <c r="F378" i="9"/>
  <c r="G378" i="9"/>
  <c r="A379" i="9"/>
  <c r="B379" i="9"/>
  <c r="C379" i="9"/>
  <c r="D379" i="9"/>
  <c r="E379" i="9"/>
  <c r="F379" i="9"/>
  <c r="G379" i="9"/>
  <c r="A380" i="9"/>
  <c r="B380" i="9"/>
  <c r="C380" i="9"/>
  <c r="D380" i="9"/>
  <c r="E380" i="9"/>
  <c r="F380" i="9"/>
  <c r="G380" i="9"/>
  <c r="A381" i="9"/>
  <c r="B381" i="9"/>
  <c r="C381" i="9"/>
  <c r="D381" i="9"/>
  <c r="E381" i="9"/>
  <c r="F381" i="9"/>
  <c r="G381" i="9"/>
  <c r="A382" i="9"/>
  <c r="B382" i="9"/>
  <c r="C382" i="9"/>
  <c r="D382" i="9"/>
  <c r="E382" i="9"/>
  <c r="F382" i="9"/>
  <c r="G382" i="9"/>
  <c r="A383" i="9"/>
  <c r="B383" i="9"/>
  <c r="C383" i="9"/>
  <c r="D383" i="9"/>
  <c r="E383" i="9"/>
  <c r="F383" i="9"/>
  <c r="G383" i="9"/>
  <c r="A384" i="9"/>
  <c r="B384" i="9"/>
  <c r="C384" i="9"/>
  <c r="D384" i="9"/>
  <c r="E384" i="9"/>
  <c r="F384" i="9"/>
  <c r="G384" i="9"/>
  <c r="A385" i="9"/>
  <c r="B385" i="9"/>
  <c r="C385" i="9"/>
  <c r="D385" i="9"/>
  <c r="E385" i="9"/>
  <c r="F385" i="9"/>
  <c r="G385" i="9"/>
  <c r="A386" i="9"/>
  <c r="B386" i="9"/>
  <c r="C386" i="9"/>
  <c r="D386" i="9"/>
  <c r="E386" i="9"/>
  <c r="F386" i="9"/>
  <c r="G386" i="9"/>
  <c r="A387" i="9"/>
  <c r="B387" i="9"/>
  <c r="C387" i="9"/>
  <c r="D387" i="9"/>
  <c r="E387" i="9"/>
  <c r="F387" i="9"/>
  <c r="G387" i="9"/>
  <c r="A388" i="9"/>
  <c r="B388" i="9"/>
  <c r="C388" i="9"/>
  <c r="D388" i="9"/>
  <c r="E388" i="9"/>
  <c r="F388" i="9"/>
  <c r="G388" i="9"/>
  <c r="A389" i="9"/>
  <c r="B389" i="9"/>
  <c r="C389" i="9"/>
  <c r="D389" i="9"/>
  <c r="E389" i="9"/>
  <c r="F389" i="9"/>
  <c r="G389" i="9"/>
  <c r="A390" i="9"/>
  <c r="B390" i="9"/>
  <c r="C390" i="9"/>
  <c r="D390" i="9"/>
  <c r="E390" i="9"/>
  <c r="F390" i="9"/>
  <c r="G390" i="9"/>
  <c r="A391" i="9"/>
  <c r="B391" i="9"/>
  <c r="C391" i="9"/>
  <c r="D391" i="9"/>
  <c r="E391" i="9"/>
  <c r="F391" i="9"/>
  <c r="G391" i="9"/>
  <c r="A392" i="9"/>
  <c r="B392" i="9"/>
  <c r="C392" i="9"/>
  <c r="D392" i="9"/>
  <c r="E392" i="9"/>
  <c r="F392" i="9"/>
  <c r="G392" i="9"/>
  <c r="A393" i="9"/>
  <c r="B393" i="9"/>
  <c r="C393" i="9"/>
  <c r="D393" i="9"/>
  <c r="E393" i="9"/>
  <c r="F393" i="9"/>
  <c r="G393" i="9"/>
  <c r="A394" i="9"/>
  <c r="B394" i="9"/>
  <c r="C394" i="9"/>
  <c r="D394" i="9"/>
  <c r="E394" i="9"/>
  <c r="F394" i="9"/>
  <c r="G394" i="9"/>
  <c r="A395" i="9"/>
  <c r="B395" i="9"/>
  <c r="C395" i="9"/>
  <c r="D395" i="9"/>
  <c r="E395" i="9"/>
  <c r="F395" i="9"/>
  <c r="G395" i="9"/>
  <c r="A396" i="9"/>
  <c r="B396" i="9"/>
  <c r="C396" i="9"/>
  <c r="D396" i="9"/>
  <c r="E396" i="9"/>
  <c r="F396" i="9"/>
  <c r="G396" i="9"/>
  <c r="A397" i="9"/>
  <c r="B397" i="9"/>
  <c r="C397" i="9"/>
  <c r="D397" i="9"/>
  <c r="E397" i="9"/>
  <c r="F397" i="9"/>
  <c r="G397" i="9"/>
  <c r="A398" i="9"/>
  <c r="B398" i="9"/>
  <c r="C398" i="9"/>
  <c r="D398" i="9"/>
  <c r="E398" i="9"/>
  <c r="F398" i="9"/>
  <c r="G398" i="9"/>
  <c r="A399" i="9"/>
  <c r="B399" i="9"/>
  <c r="C399" i="9"/>
  <c r="D399" i="9"/>
  <c r="E399" i="9"/>
  <c r="F399" i="9"/>
  <c r="G399" i="9"/>
  <c r="A400" i="9"/>
  <c r="B400" i="9"/>
  <c r="C400" i="9"/>
  <c r="D400" i="9"/>
  <c r="E400" i="9"/>
  <c r="F400" i="9"/>
  <c r="G400" i="9"/>
  <c r="A401" i="9"/>
  <c r="B401" i="9"/>
  <c r="C401" i="9"/>
  <c r="D401" i="9"/>
  <c r="E401" i="9"/>
  <c r="F401" i="9"/>
  <c r="G401" i="9"/>
  <c r="A402" i="9"/>
  <c r="B402" i="9"/>
  <c r="C402" i="9"/>
  <c r="D402" i="9"/>
  <c r="E402" i="9"/>
  <c r="F402" i="9"/>
  <c r="G402" i="9"/>
  <c r="A403" i="9"/>
  <c r="B403" i="9"/>
  <c r="C403" i="9"/>
  <c r="D403" i="9"/>
  <c r="E403" i="9"/>
  <c r="F403" i="9"/>
  <c r="G403" i="9"/>
  <c r="A404" i="9"/>
  <c r="B404" i="9"/>
  <c r="C404" i="9"/>
  <c r="D404" i="9"/>
  <c r="E404" i="9"/>
  <c r="F404" i="9"/>
  <c r="G404" i="9"/>
  <c r="A405" i="9"/>
  <c r="B405" i="9"/>
  <c r="C405" i="9"/>
  <c r="D405" i="9"/>
  <c r="E405" i="9"/>
  <c r="F405" i="9"/>
  <c r="G405" i="9"/>
  <c r="A406" i="9"/>
  <c r="B406" i="9"/>
  <c r="C406" i="9"/>
  <c r="D406" i="9"/>
  <c r="E406" i="9"/>
  <c r="F406" i="9"/>
  <c r="G406" i="9"/>
  <c r="A407" i="9"/>
  <c r="B407" i="9"/>
  <c r="C407" i="9"/>
  <c r="D407" i="9"/>
  <c r="E407" i="9"/>
  <c r="F407" i="9"/>
  <c r="G407" i="9"/>
  <c r="A408" i="9"/>
  <c r="B408" i="9"/>
  <c r="C408" i="9"/>
  <c r="D408" i="9"/>
  <c r="E408" i="9"/>
  <c r="F408" i="9"/>
  <c r="G408" i="9"/>
  <c r="A409" i="9"/>
  <c r="B409" i="9"/>
  <c r="C409" i="9"/>
  <c r="D409" i="9"/>
  <c r="E409" i="9"/>
  <c r="F409" i="9"/>
  <c r="G409" i="9"/>
  <c r="A410" i="9"/>
  <c r="B410" i="9"/>
  <c r="C410" i="9"/>
  <c r="D410" i="9"/>
  <c r="E410" i="9"/>
  <c r="F410" i="9"/>
  <c r="G410" i="9"/>
  <c r="A411" i="9"/>
  <c r="B411" i="9"/>
  <c r="C411" i="9"/>
  <c r="D411" i="9"/>
  <c r="E411" i="9"/>
  <c r="F411" i="9"/>
  <c r="G411" i="9"/>
  <c r="A412" i="9"/>
  <c r="B412" i="9"/>
  <c r="C412" i="9"/>
  <c r="D412" i="9"/>
  <c r="E412" i="9"/>
  <c r="F412" i="9"/>
  <c r="G412" i="9"/>
  <c r="A413" i="9"/>
  <c r="B413" i="9"/>
  <c r="C413" i="9"/>
  <c r="D413" i="9"/>
  <c r="E413" i="9"/>
  <c r="F413" i="9"/>
  <c r="G413" i="9"/>
  <c r="A414" i="9"/>
  <c r="B414" i="9"/>
  <c r="C414" i="9"/>
  <c r="D414" i="9"/>
  <c r="E414" i="9"/>
  <c r="F414" i="9"/>
  <c r="G414" i="9"/>
  <c r="A415" i="9"/>
  <c r="B415" i="9"/>
  <c r="C415" i="9"/>
  <c r="D415" i="9"/>
  <c r="E415" i="9"/>
  <c r="F415" i="9"/>
  <c r="G415" i="9"/>
  <c r="A416" i="9"/>
  <c r="B416" i="9"/>
  <c r="C416" i="9"/>
  <c r="D416" i="9"/>
  <c r="E416" i="9"/>
  <c r="F416" i="9"/>
  <c r="G416" i="9"/>
  <c r="A417" i="9"/>
  <c r="B417" i="9"/>
  <c r="C417" i="9"/>
  <c r="D417" i="9"/>
  <c r="E417" i="9"/>
  <c r="F417" i="9"/>
  <c r="G417" i="9"/>
  <c r="A418" i="9"/>
  <c r="B418" i="9"/>
  <c r="C418" i="9"/>
  <c r="D418" i="9"/>
  <c r="E418" i="9"/>
  <c r="F418" i="9"/>
  <c r="G418" i="9"/>
  <c r="A419" i="9"/>
  <c r="B419" i="9"/>
  <c r="C419" i="9"/>
  <c r="D419" i="9"/>
  <c r="E419" i="9"/>
  <c r="F419" i="9"/>
  <c r="G419" i="9"/>
  <c r="A420" i="9"/>
  <c r="B420" i="9"/>
  <c r="C420" i="9"/>
  <c r="D420" i="9"/>
  <c r="E420" i="9"/>
  <c r="F420" i="9"/>
  <c r="G420" i="9"/>
  <c r="A421" i="9"/>
  <c r="B421" i="9"/>
  <c r="C421" i="9"/>
  <c r="D421" i="9"/>
  <c r="E421" i="9"/>
  <c r="F421" i="9"/>
  <c r="G421" i="9"/>
  <c r="A422" i="9"/>
  <c r="B422" i="9"/>
  <c r="C422" i="9"/>
  <c r="D422" i="9"/>
  <c r="E422" i="9"/>
  <c r="F422" i="9"/>
  <c r="G422" i="9"/>
  <c r="A423" i="9"/>
  <c r="B423" i="9"/>
  <c r="C423" i="9"/>
  <c r="D423" i="9"/>
  <c r="E423" i="9"/>
  <c r="F423" i="9"/>
  <c r="G423" i="9"/>
  <c r="A424" i="9"/>
  <c r="B424" i="9"/>
  <c r="C424" i="9"/>
  <c r="D424" i="9"/>
  <c r="E424" i="9"/>
  <c r="F424" i="9"/>
  <c r="G424" i="9"/>
  <c r="A425" i="9"/>
  <c r="B425" i="9"/>
  <c r="C425" i="9"/>
  <c r="D425" i="9"/>
  <c r="E425" i="9"/>
  <c r="F425" i="9"/>
  <c r="G425" i="9"/>
  <c r="A426" i="9"/>
  <c r="B426" i="9"/>
  <c r="C426" i="9"/>
  <c r="D426" i="9"/>
  <c r="E426" i="9"/>
  <c r="F426" i="9"/>
  <c r="G426" i="9"/>
  <c r="A427" i="9"/>
  <c r="B427" i="9"/>
  <c r="C427" i="9"/>
  <c r="D427" i="9"/>
  <c r="E427" i="9"/>
  <c r="F427" i="9"/>
  <c r="G427" i="9"/>
  <c r="A428" i="9"/>
  <c r="B428" i="9"/>
  <c r="C428" i="9"/>
  <c r="D428" i="9"/>
  <c r="E428" i="9"/>
  <c r="F428" i="9"/>
  <c r="G428" i="9"/>
  <c r="A429" i="9"/>
  <c r="B429" i="9"/>
  <c r="C429" i="9"/>
  <c r="D429" i="9"/>
  <c r="E429" i="9"/>
  <c r="F429" i="9"/>
  <c r="G429" i="9"/>
  <c r="A430" i="9"/>
  <c r="B430" i="9"/>
  <c r="C430" i="9"/>
  <c r="D430" i="9"/>
  <c r="E430" i="9"/>
  <c r="F430" i="9"/>
  <c r="G430" i="9"/>
  <c r="A431" i="9"/>
  <c r="B431" i="9"/>
  <c r="C431" i="9"/>
  <c r="D431" i="9"/>
  <c r="E431" i="9"/>
  <c r="F431" i="9"/>
  <c r="G431" i="9"/>
  <c r="A432" i="9"/>
  <c r="B432" i="9"/>
  <c r="C432" i="9"/>
  <c r="D432" i="9"/>
  <c r="E432" i="9"/>
  <c r="F432" i="9"/>
  <c r="G432" i="9"/>
  <c r="A433" i="9"/>
  <c r="B433" i="9"/>
  <c r="C433" i="9"/>
  <c r="D433" i="9"/>
  <c r="E433" i="9"/>
  <c r="F433" i="9"/>
  <c r="G433" i="9"/>
  <c r="A434" i="9"/>
  <c r="B434" i="9"/>
  <c r="C434" i="9"/>
  <c r="D434" i="9"/>
  <c r="E434" i="9"/>
  <c r="F434" i="9"/>
  <c r="G434" i="9"/>
  <c r="A435" i="9"/>
  <c r="B435" i="9"/>
  <c r="C435" i="9"/>
  <c r="D435" i="9"/>
  <c r="E435" i="9"/>
  <c r="F435" i="9"/>
  <c r="G435" i="9"/>
  <c r="A436" i="9"/>
  <c r="B436" i="9"/>
  <c r="C436" i="9"/>
  <c r="D436" i="9"/>
  <c r="E436" i="9"/>
  <c r="F436" i="9"/>
  <c r="G436" i="9"/>
  <c r="A437" i="9"/>
  <c r="B437" i="9"/>
  <c r="C437" i="9"/>
  <c r="D437" i="9"/>
  <c r="E437" i="9"/>
  <c r="F437" i="9"/>
  <c r="G437" i="9"/>
  <c r="A438" i="9"/>
  <c r="B438" i="9"/>
  <c r="C438" i="9"/>
  <c r="D438" i="9"/>
  <c r="E438" i="9"/>
  <c r="F438" i="9"/>
  <c r="G438" i="9"/>
  <c r="A439" i="9"/>
  <c r="B439" i="9"/>
  <c r="C439" i="9"/>
  <c r="D439" i="9"/>
  <c r="E439" i="9"/>
  <c r="F439" i="9"/>
  <c r="G439" i="9"/>
  <c r="A440" i="9"/>
  <c r="B440" i="9"/>
  <c r="C440" i="9"/>
  <c r="D440" i="9"/>
  <c r="E440" i="9"/>
  <c r="F440" i="9"/>
  <c r="G440" i="9"/>
  <c r="A441" i="9"/>
  <c r="B441" i="9"/>
  <c r="C441" i="9"/>
  <c r="D441" i="9"/>
  <c r="E441" i="9"/>
  <c r="F441" i="9"/>
  <c r="G441" i="9"/>
  <c r="A442" i="9"/>
  <c r="B442" i="9"/>
  <c r="C442" i="9"/>
  <c r="D442" i="9"/>
  <c r="E442" i="9"/>
  <c r="F442" i="9"/>
  <c r="G442" i="9"/>
  <c r="A443" i="9"/>
  <c r="B443" i="9"/>
  <c r="C443" i="9"/>
  <c r="D443" i="9"/>
  <c r="E443" i="9"/>
  <c r="F443" i="9"/>
  <c r="G443" i="9"/>
  <c r="A444" i="9"/>
  <c r="B444" i="9"/>
  <c r="C444" i="9"/>
  <c r="D444" i="9"/>
  <c r="E444" i="9"/>
  <c r="F444" i="9"/>
  <c r="G444" i="9"/>
  <c r="A445" i="9"/>
  <c r="B445" i="9"/>
  <c r="C445" i="9"/>
  <c r="D445" i="9"/>
  <c r="E445" i="9"/>
  <c r="F445" i="9"/>
  <c r="G445" i="9"/>
  <c r="A446" i="9"/>
  <c r="B446" i="9"/>
  <c r="C446" i="9"/>
  <c r="D446" i="9"/>
  <c r="E446" i="9"/>
  <c r="F446" i="9"/>
  <c r="G446" i="9"/>
  <c r="A447" i="9"/>
  <c r="B447" i="9"/>
  <c r="C447" i="9"/>
  <c r="D447" i="9"/>
  <c r="E447" i="9"/>
  <c r="F447" i="9"/>
  <c r="G447" i="9"/>
  <c r="A448" i="9"/>
  <c r="B448" i="9"/>
  <c r="C448" i="9"/>
  <c r="D448" i="9"/>
  <c r="E448" i="9"/>
  <c r="F448" i="9"/>
  <c r="G448" i="9"/>
  <c r="A449" i="9"/>
  <c r="B449" i="9"/>
  <c r="C449" i="9"/>
  <c r="D449" i="9"/>
  <c r="E449" i="9"/>
  <c r="F449" i="9"/>
  <c r="G449" i="9"/>
  <c r="A450" i="9"/>
  <c r="B450" i="9"/>
  <c r="C450" i="9"/>
  <c r="D450" i="9"/>
  <c r="E450" i="9"/>
  <c r="F450" i="9"/>
  <c r="G450" i="9"/>
  <c r="A451" i="9"/>
  <c r="B451" i="9"/>
  <c r="C451" i="9"/>
  <c r="D451" i="9"/>
  <c r="E451" i="9"/>
  <c r="F451" i="9"/>
  <c r="G451" i="9"/>
  <c r="A452" i="9"/>
  <c r="B452" i="9"/>
  <c r="C452" i="9"/>
  <c r="D452" i="9"/>
  <c r="E452" i="9"/>
  <c r="F452" i="9"/>
  <c r="G452" i="9"/>
  <c r="A453" i="9"/>
  <c r="B453" i="9"/>
  <c r="C453" i="9"/>
  <c r="D453" i="9"/>
  <c r="E453" i="9"/>
  <c r="F453" i="9"/>
  <c r="G453" i="9"/>
  <c r="A454" i="9"/>
  <c r="B454" i="9"/>
  <c r="C454" i="9"/>
  <c r="D454" i="9"/>
  <c r="E454" i="9"/>
  <c r="F454" i="9"/>
  <c r="G454" i="9"/>
  <c r="A455" i="9"/>
  <c r="B455" i="9"/>
  <c r="C455" i="9"/>
  <c r="D455" i="9"/>
  <c r="E455" i="9"/>
  <c r="F455" i="9"/>
  <c r="G455" i="9"/>
  <c r="A456" i="9"/>
  <c r="B456" i="9"/>
  <c r="C456" i="9"/>
  <c r="D456" i="9"/>
  <c r="E456" i="9"/>
  <c r="F456" i="9"/>
  <c r="G456" i="9"/>
  <c r="A457" i="9"/>
  <c r="B457" i="9"/>
  <c r="C457" i="9"/>
  <c r="D457" i="9"/>
  <c r="E457" i="9"/>
  <c r="F457" i="9"/>
  <c r="G457" i="9"/>
  <c r="A458" i="9"/>
  <c r="B458" i="9"/>
  <c r="C458" i="9"/>
  <c r="D458" i="9"/>
  <c r="E458" i="9"/>
  <c r="F458" i="9"/>
  <c r="G458" i="9"/>
  <c r="A459" i="9"/>
  <c r="B459" i="9"/>
  <c r="C459" i="9"/>
  <c r="D459" i="9"/>
  <c r="E459" i="9"/>
  <c r="F459" i="9"/>
  <c r="G459" i="9"/>
  <c r="A460" i="9"/>
  <c r="B460" i="9"/>
  <c r="C460" i="9"/>
  <c r="D460" i="9"/>
  <c r="E460" i="9"/>
  <c r="F460" i="9"/>
  <c r="G460" i="9"/>
  <c r="A461" i="9"/>
  <c r="B461" i="9"/>
  <c r="C461" i="9"/>
  <c r="D461" i="9"/>
  <c r="E461" i="9"/>
  <c r="F461" i="9"/>
  <c r="G461" i="9"/>
  <c r="A462" i="9"/>
  <c r="B462" i="9"/>
  <c r="C462" i="9"/>
  <c r="D462" i="9"/>
  <c r="E462" i="9"/>
  <c r="F462" i="9"/>
  <c r="G462" i="9"/>
  <c r="A463" i="9"/>
  <c r="B463" i="9"/>
  <c r="C463" i="9"/>
  <c r="D463" i="9"/>
  <c r="E463" i="9"/>
  <c r="F463" i="9"/>
  <c r="G463" i="9"/>
  <c r="A464" i="9"/>
  <c r="B464" i="9"/>
  <c r="C464" i="9"/>
  <c r="D464" i="9"/>
  <c r="E464" i="9"/>
  <c r="F464" i="9"/>
  <c r="G464" i="9"/>
  <c r="A465" i="9"/>
  <c r="B465" i="9"/>
  <c r="C465" i="9"/>
  <c r="D465" i="9"/>
  <c r="E465" i="9"/>
  <c r="F465" i="9"/>
  <c r="G465" i="9"/>
  <c r="A466" i="9"/>
  <c r="B466" i="9"/>
  <c r="C466" i="9"/>
  <c r="D466" i="9"/>
  <c r="E466" i="9"/>
  <c r="F466" i="9"/>
  <c r="G466" i="9"/>
  <c r="A467" i="9"/>
  <c r="B467" i="9"/>
  <c r="C467" i="9"/>
  <c r="D467" i="9"/>
  <c r="E467" i="9"/>
  <c r="F467" i="9"/>
  <c r="G467" i="9"/>
  <c r="A468" i="9"/>
  <c r="B468" i="9"/>
  <c r="C468" i="9"/>
  <c r="D468" i="9"/>
  <c r="E468" i="9"/>
  <c r="F468" i="9"/>
  <c r="G468" i="9"/>
  <c r="A469" i="9"/>
  <c r="B469" i="9"/>
  <c r="C469" i="9"/>
  <c r="D469" i="9"/>
  <c r="E469" i="9"/>
  <c r="F469" i="9"/>
  <c r="G469" i="9"/>
  <c r="A470" i="9"/>
  <c r="B470" i="9"/>
  <c r="C470" i="9"/>
  <c r="D470" i="9"/>
  <c r="E470" i="9"/>
  <c r="F470" i="9"/>
  <c r="G470" i="9"/>
  <c r="A471" i="9"/>
  <c r="B471" i="9"/>
  <c r="C471" i="9"/>
  <c r="D471" i="9"/>
  <c r="E471" i="9"/>
  <c r="F471" i="9"/>
  <c r="G471" i="9"/>
  <c r="A472" i="9"/>
  <c r="B472" i="9"/>
  <c r="C472" i="9"/>
  <c r="D472" i="9"/>
  <c r="E472" i="9"/>
  <c r="F472" i="9"/>
  <c r="G472" i="9"/>
  <c r="A473" i="9"/>
  <c r="B473" i="9"/>
  <c r="C473" i="9"/>
  <c r="D473" i="9"/>
  <c r="E473" i="9"/>
  <c r="F473" i="9"/>
  <c r="G473" i="9"/>
  <c r="A474" i="9"/>
  <c r="B474" i="9"/>
  <c r="C474" i="9"/>
  <c r="D474" i="9"/>
  <c r="E474" i="9"/>
  <c r="F474" i="9"/>
  <c r="G474" i="9"/>
  <c r="A475" i="9"/>
  <c r="B475" i="9"/>
  <c r="C475" i="9"/>
  <c r="D475" i="9"/>
  <c r="E475" i="9"/>
  <c r="F475" i="9"/>
  <c r="G475" i="9"/>
  <c r="A476" i="9"/>
  <c r="B476" i="9"/>
  <c r="C476" i="9"/>
  <c r="D476" i="9"/>
  <c r="E476" i="9"/>
  <c r="F476" i="9"/>
  <c r="G476" i="9"/>
  <c r="A477" i="9"/>
  <c r="B477" i="9"/>
  <c r="C477" i="9"/>
  <c r="D477" i="9"/>
  <c r="E477" i="9"/>
  <c r="F477" i="9"/>
  <c r="G477" i="9"/>
  <c r="A478" i="9"/>
  <c r="B478" i="9"/>
  <c r="C478" i="9"/>
  <c r="D478" i="9"/>
  <c r="E478" i="9"/>
  <c r="F478" i="9"/>
  <c r="G478" i="9"/>
  <c r="A479" i="9"/>
  <c r="B479" i="9"/>
  <c r="C479" i="9"/>
  <c r="D479" i="9"/>
  <c r="E479" i="9"/>
  <c r="F479" i="9"/>
  <c r="G479" i="9"/>
  <c r="A480" i="9"/>
  <c r="B480" i="9"/>
  <c r="C480" i="9"/>
  <c r="D480" i="9"/>
  <c r="E480" i="9"/>
  <c r="F480" i="9"/>
  <c r="G480" i="9"/>
  <c r="A481" i="9"/>
  <c r="B481" i="9"/>
  <c r="C481" i="9"/>
  <c r="D481" i="9"/>
  <c r="E481" i="9"/>
  <c r="F481" i="9"/>
  <c r="G481" i="9"/>
  <c r="A482" i="9"/>
  <c r="B482" i="9"/>
  <c r="C482" i="9"/>
  <c r="D482" i="9"/>
  <c r="E482" i="9"/>
  <c r="F482" i="9"/>
  <c r="G482" i="9"/>
  <c r="A483" i="9"/>
  <c r="B483" i="9"/>
  <c r="C483" i="9"/>
  <c r="D483" i="9"/>
  <c r="E483" i="9"/>
  <c r="F483" i="9"/>
  <c r="G483" i="9"/>
  <c r="A484" i="9"/>
  <c r="B484" i="9"/>
  <c r="C484" i="9"/>
  <c r="D484" i="9"/>
  <c r="E484" i="9"/>
  <c r="F484" i="9"/>
  <c r="G484" i="9"/>
  <c r="A485" i="9"/>
  <c r="B485" i="9"/>
  <c r="C485" i="9"/>
  <c r="D485" i="9"/>
  <c r="E485" i="9"/>
  <c r="F485" i="9"/>
  <c r="G485" i="9"/>
  <c r="A486" i="9"/>
  <c r="B486" i="9"/>
  <c r="C486" i="9"/>
  <c r="D486" i="9"/>
  <c r="E486" i="9"/>
  <c r="F486" i="9"/>
  <c r="G486" i="9"/>
  <c r="A487" i="9"/>
  <c r="B487" i="9"/>
  <c r="C487" i="9"/>
  <c r="D487" i="9"/>
  <c r="E487" i="9"/>
  <c r="F487" i="9"/>
  <c r="G487" i="9"/>
  <c r="A488" i="9"/>
  <c r="B488" i="9"/>
  <c r="C488" i="9"/>
  <c r="D488" i="9"/>
  <c r="E488" i="9"/>
  <c r="F488" i="9"/>
  <c r="G488" i="9"/>
  <c r="A489" i="9"/>
  <c r="B489" i="9"/>
  <c r="C489" i="9"/>
  <c r="D489" i="9"/>
  <c r="E489" i="9"/>
  <c r="F489" i="9"/>
  <c r="G489" i="9"/>
  <c r="A490" i="9"/>
  <c r="B490" i="9"/>
  <c r="C490" i="9"/>
  <c r="D490" i="9"/>
  <c r="E490" i="9"/>
  <c r="F490" i="9"/>
  <c r="G490" i="9"/>
  <c r="A491" i="9"/>
  <c r="B491" i="9"/>
  <c r="C491" i="9"/>
  <c r="D491" i="9"/>
  <c r="E491" i="9"/>
  <c r="F491" i="9"/>
  <c r="G491" i="9"/>
  <c r="A492" i="9"/>
  <c r="B492" i="9"/>
  <c r="C492" i="9"/>
  <c r="D492" i="9"/>
  <c r="E492" i="9"/>
  <c r="F492" i="9"/>
  <c r="G492" i="9"/>
  <c r="A493" i="9"/>
  <c r="B493" i="9"/>
  <c r="C493" i="9"/>
  <c r="D493" i="9"/>
  <c r="E493" i="9"/>
  <c r="F493" i="9"/>
  <c r="G493" i="9"/>
  <c r="A494" i="9"/>
  <c r="B494" i="9"/>
  <c r="C494" i="9"/>
  <c r="D494" i="9"/>
  <c r="E494" i="9"/>
  <c r="F494" i="9"/>
  <c r="G494" i="9"/>
  <c r="A495" i="9"/>
  <c r="B495" i="9"/>
  <c r="C495" i="9"/>
  <c r="D495" i="9"/>
  <c r="E495" i="9"/>
  <c r="F495" i="9"/>
  <c r="G495" i="9"/>
  <c r="A496" i="9"/>
  <c r="B496" i="9"/>
  <c r="C496" i="9"/>
  <c r="D496" i="9"/>
  <c r="E496" i="9"/>
  <c r="F496" i="9"/>
  <c r="G496" i="9"/>
  <c r="A497" i="9"/>
  <c r="B497" i="9"/>
  <c r="C497" i="9"/>
  <c r="D497" i="9"/>
  <c r="E497" i="9"/>
  <c r="F497" i="9"/>
  <c r="G497" i="9"/>
  <c r="A498" i="9"/>
  <c r="B498" i="9"/>
  <c r="C498" i="9"/>
  <c r="D498" i="9"/>
  <c r="E498" i="9"/>
  <c r="F498" i="9"/>
  <c r="G498" i="9"/>
  <c r="A499" i="9"/>
  <c r="B499" i="9"/>
  <c r="C499" i="9"/>
  <c r="D499" i="9"/>
  <c r="E499" i="9"/>
  <c r="F499" i="9"/>
  <c r="G499" i="9"/>
  <c r="A500" i="9"/>
  <c r="B500" i="9"/>
  <c r="C500" i="9"/>
  <c r="D500" i="9"/>
  <c r="E500" i="9"/>
  <c r="F500" i="9"/>
  <c r="G500" i="9"/>
  <c r="A501" i="9"/>
  <c r="B501" i="9"/>
  <c r="C501" i="9"/>
  <c r="D501" i="9"/>
  <c r="E501" i="9"/>
  <c r="F501" i="9"/>
  <c r="G501" i="9"/>
  <c r="A502" i="9"/>
  <c r="B502" i="9"/>
  <c r="C502" i="9"/>
  <c r="D502" i="9"/>
  <c r="E502" i="9"/>
  <c r="F502" i="9"/>
  <c r="G502" i="9"/>
  <c r="A503" i="9"/>
  <c r="B503" i="9"/>
  <c r="C503" i="9"/>
  <c r="D503" i="9"/>
  <c r="E503" i="9"/>
  <c r="F503" i="9"/>
  <c r="G503" i="9"/>
  <c r="A504" i="9"/>
  <c r="B504" i="9"/>
  <c r="C504" i="9"/>
  <c r="D504" i="9"/>
  <c r="E504" i="9"/>
  <c r="F504" i="9"/>
  <c r="G504" i="9"/>
  <c r="A505" i="9"/>
  <c r="B505" i="9"/>
  <c r="C505" i="9"/>
  <c r="D505" i="9"/>
  <c r="E505" i="9"/>
  <c r="F505" i="9"/>
  <c r="G505" i="9"/>
  <c r="A506" i="9"/>
  <c r="B506" i="9"/>
  <c r="C506" i="9"/>
  <c r="D506" i="9"/>
  <c r="E506" i="9"/>
  <c r="F506" i="9"/>
  <c r="G506" i="9"/>
  <c r="A507" i="9"/>
  <c r="B507" i="9"/>
  <c r="C507" i="9"/>
  <c r="D507" i="9"/>
  <c r="E507" i="9"/>
  <c r="F507" i="9"/>
  <c r="G507" i="9"/>
  <c r="A508" i="9"/>
  <c r="B508" i="9"/>
  <c r="C508" i="9"/>
  <c r="D508" i="9"/>
  <c r="E508" i="9"/>
  <c r="F508" i="9"/>
  <c r="G508" i="9"/>
  <c r="A509" i="9"/>
  <c r="B509" i="9"/>
  <c r="C509" i="9"/>
  <c r="D509" i="9"/>
  <c r="E509" i="9"/>
  <c r="F509" i="9"/>
  <c r="G509" i="9"/>
  <c r="A510" i="9"/>
  <c r="B510" i="9"/>
  <c r="C510" i="9"/>
  <c r="D510" i="9"/>
  <c r="E510" i="9"/>
  <c r="F510" i="9"/>
  <c r="G510" i="9"/>
  <c r="A511" i="9"/>
  <c r="B511" i="9"/>
  <c r="C511" i="9"/>
  <c r="D511" i="9"/>
  <c r="E511" i="9"/>
  <c r="F511" i="9"/>
  <c r="G511" i="9"/>
  <c r="A512" i="9"/>
  <c r="B512" i="9"/>
  <c r="C512" i="9"/>
  <c r="D512" i="9"/>
  <c r="E512" i="9"/>
  <c r="F512" i="9"/>
  <c r="G512" i="9"/>
  <c r="A513" i="9"/>
  <c r="B513" i="9"/>
  <c r="C513" i="9"/>
  <c r="D513" i="9"/>
  <c r="E513" i="9"/>
  <c r="F513" i="9"/>
  <c r="G513" i="9"/>
  <c r="A514" i="9"/>
  <c r="B514" i="9"/>
  <c r="C514" i="9"/>
  <c r="D514" i="9"/>
  <c r="E514" i="9"/>
  <c r="F514" i="9"/>
  <c r="G514" i="9"/>
  <c r="A515" i="9"/>
  <c r="B515" i="9"/>
  <c r="C515" i="9"/>
  <c r="D515" i="9"/>
  <c r="E515" i="9"/>
  <c r="F515" i="9"/>
  <c r="G515" i="9"/>
  <c r="A516" i="9"/>
  <c r="B516" i="9"/>
  <c r="C516" i="9"/>
  <c r="D516" i="9"/>
  <c r="E516" i="9"/>
  <c r="F516" i="9"/>
  <c r="G516" i="9"/>
  <c r="A517" i="9"/>
  <c r="B517" i="9"/>
  <c r="C517" i="9"/>
  <c r="D517" i="9"/>
  <c r="E517" i="9"/>
  <c r="F517" i="9"/>
  <c r="G517" i="9"/>
  <c r="A518" i="9"/>
  <c r="B518" i="9"/>
  <c r="C518" i="9"/>
  <c r="D518" i="9"/>
  <c r="E518" i="9"/>
  <c r="F518" i="9"/>
  <c r="G518" i="9"/>
  <c r="A519" i="9"/>
  <c r="B519" i="9"/>
  <c r="C519" i="9"/>
  <c r="D519" i="9"/>
  <c r="E519" i="9"/>
  <c r="F519" i="9"/>
  <c r="G519" i="9"/>
  <c r="A520" i="9"/>
  <c r="B520" i="9"/>
  <c r="C520" i="9"/>
  <c r="D520" i="9"/>
  <c r="E520" i="9"/>
  <c r="F520" i="9"/>
  <c r="G520" i="9"/>
  <c r="A521" i="9"/>
  <c r="B521" i="9"/>
  <c r="C521" i="9"/>
  <c r="D521" i="9"/>
  <c r="E521" i="9"/>
  <c r="F521" i="9"/>
  <c r="G521" i="9"/>
  <c r="A522" i="9"/>
  <c r="B522" i="9"/>
  <c r="C522" i="9"/>
  <c r="D522" i="9"/>
  <c r="E522" i="9"/>
  <c r="F522" i="9"/>
  <c r="G522" i="9"/>
  <c r="A523" i="9"/>
  <c r="B523" i="9"/>
  <c r="C523" i="9"/>
  <c r="D523" i="9"/>
  <c r="E523" i="9"/>
  <c r="F523" i="9"/>
  <c r="G523" i="9"/>
  <c r="A524" i="9"/>
  <c r="B524" i="9"/>
  <c r="C524" i="9"/>
  <c r="D524" i="9"/>
  <c r="E524" i="9"/>
  <c r="F524" i="9"/>
  <c r="G524" i="9"/>
  <c r="A525" i="9"/>
  <c r="B525" i="9"/>
  <c r="C525" i="9"/>
  <c r="D525" i="9"/>
  <c r="E525" i="9"/>
  <c r="F525" i="9"/>
  <c r="G525" i="9"/>
  <c r="A526" i="9"/>
  <c r="B526" i="9"/>
  <c r="C526" i="9"/>
  <c r="D526" i="9"/>
  <c r="E526" i="9"/>
  <c r="F526" i="9"/>
  <c r="G526" i="9"/>
  <c r="A527" i="9"/>
  <c r="B527" i="9"/>
  <c r="C527" i="9"/>
  <c r="D527" i="9"/>
  <c r="E527" i="9"/>
  <c r="F527" i="9"/>
  <c r="G527" i="9"/>
  <c r="A528" i="9"/>
  <c r="B528" i="9"/>
  <c r="C528" i="9"/>
  <c r="D528" i="9"/>
  <c r="E528" i="9"/>
  <c r="F528" i="9"/>
  <c r="G528" i="9"/>
  <c r="A529" i="9"/>
  <c r="B529" i="9"/>
  <c r="C529" i="9"/>
  <c r="D529" i="9"/>
  <c r="E529" i="9"/>
  <c r="F529" i="9"/>
  <c r="G529" i="9"/>
  <c r="A530" i="9"/>
  <c r="B530" i="9"/>
  <c r="C530" i="9"/>
  <c r="D530" i="9"/>
  <c r="E530" i="9"/>
  <c r="F530" i="9"/>
  <c r="G530" i="9"/>
  <c r="A531" i="9"/>
  <c r="B531" i="9"/>
  <c r="C531" i="9"/>
  <c r="D531" i="9"/>
  <c r="E531" i="9"/>
  <c r="F531" i="9"/>
  <c r="G531" i="9"/>
  <c r="A532" i="9"/>
  <c r="B532" i="9"/>
  <c r="C532" i="9"/>
  <c r="D532" i="9"/>
  <c r="E532" i="9"/>
  <c r="F532" i="9"/>
  <c r="G532" i="9"/>
  <c r="A533" i="9"/>
  <c r="B533" i="9"/>
  <c r="C533" i="9"/>
  <c r="D533" i="9"/>
  <c r="E533" i="9"/>
  <c r="F533" i="9"/>
  <c r="G533" i="9"/>
  <c r="A534" i="9"/>
  <c r="B534" i="9"/>
  <c r="C534" i="9"/>
  <c r="D534" i="9"/>
  <c r="E534" i="9"/>
  <c r="F534" i="9"/>
  <c r="G534" i="9"/>
  <c r="A535" i="9"/>
  <c r="B535" i="9"/>
  <c r="C535" i="9"/>
  <c r="D535" i="9"/>
  <c r="E535" i="9"/>
  <c r="F535" i="9"/>
  <c r="G535" i="9"/>
  <c r="A536" i="9"/>
  <c r="B536" i="9"/>
  <c r="C536" i="9"/>
  <c r="D536" i="9"/>
  <c r="E536" i="9"/>
  <c r="F536" i="9"/>
  <c r="G536" i="9"/>
  <c r="A537" i="9"/>
  <c r="B537" i="9"/>
  <c r="C537" i="9"/>
  <c r="D537" i="9"/>
  <c r="E537" i="9"/>
  <c r="F537" i="9"/>
  <c r="G537" i="9"/>
  <c r="A538" i="9"/>
  <c r="B538" i="9"/>
  <c r="C538" i="9"/>
  <c r="D538" i="9"/>
  <c r="E538" i="9"/>
  <c r="F538" i="9"/>
  <c r="G538" i="9"/>
  <c r="A539" i="9"/>
  <c r="B539" i="9"/>
  <c r="C539" i="9"/>
  <c r="D539" i="9"/>
  <c r="E539" i="9"/>
  <c r="F539" i="9"/>
  <c r="G539" i="9"/>
  <c r="A540" i="9"/>
  <c r="B540" i="9"/>
  <c r="C540" i="9"/>
  <c r="D540" i="9"/>
  <c r="E540" i="9"/>
  <c r="F540" i="9"/>
  <c r="G540" i="9"/>
  <c r="A541" i="9"/>
  <c r="B541" i="9"/>
  <c r="C541" i="9"/>
  <c r="D541" i="9"/>
  <c r="E541" i="9"/>
  <c r="F541" i="9"/>
  <c r="G541" i="9"/>
  <c r="A542" i="9"/>
  <c r="B542" i="9"/>
  <c r="C542" i="9"/>
  <c r="D542" i="9"/>
  <c r="E542" i="9"/>
  <c r="F542" i="9"/>
  <c r="G542" i="9"/>
  <c r="A543" i="9"/>
  <c r="B543" i="9"/>
  <c r="C543" i="9"/>
  <c r="D543" i="9"/>
  <c r="E543" i="9"/>
  <c r="F543" i="9"/>
  <c r="G543" i="9"/>
  <c r="A544" i="9"/>
  <c r="B544" i="9"/>
  <c r="C544" i="9"/>
  <c r="D544" i="9"/>
  <c r="E544" i="9"/>
  <c r="F544" i="9"/>
  <c r="G544" i="9"/>
  <c r="A545" i="9"/>
  <c r="B545" i="9"/>
  <c r="C545" i="9"/>
  <c r="D545" i="9"/>
  <c r="E545" i="9"/>
  <c r="F545" i="9"/>
  <c r="G545" i="9"/>
  <c r="A546" i="9"/>
  <c r="B546" i="9"/>
  <c r="C546" i="9"/>
  <c r="D546" i="9"/>
  <c r="E546" i="9"/>
  <c r="F546" i="9"/>
  <c r="G546" i="9"/>
  <c r="A547" i="9"/>
  <c r="B547" i="9"/>
  <c r="C547" i="9"/>
  <c r="D547" i="9"/>
  <c r="E547" i="9"/>
  <c r="F547" i="9"/>
  <c r="G547" i="9"/>
  <c r="A548" i="9"/>
  <c r="B548" i="9"/>
  <c r="C548" i="9"/>
  <c r="D548" i="9"/>
  <c r="E548" i="9"/>
  <c r="F548" i="9"/>
  <c r="G548" i="9"/>
  <c r="A549" i="9"/>
  <c r="B549" i="9"/>
  <c r="C549" i="9"/>
  <c r="D549" i="9"/>
  <c r="E549" i="9"/>
  <c r="F549" i="9"/>
  <c r="G549" i="9"/>
  <c r="A550" i="9"/>
  <c r="B550" i="9"/>
  <c r="C550" i="9"/>
  <c r="D550" i="9"/>
  <c r="E550" i="9"/>
  <c r="F550" i="9"/>
  <c r="G550" i="9"/>
  <c r="A551" i="9"/>
  <c r="B551" i="9"/>
  <c r="C551" i="9"/>
  <c r="D551" i="9"/>
  <c r="E551" i="9"/>
  <c r="F551" i="9"/>
  <c r="G551" i="9"/>
  <c r="A552" i="9"/>
  <c r="B552" i="9"/>
  <c r="C552" i="9"/>
  <c r="D552" i="9"/>
  <c r="E552" i="9"/>
  <c r="F552" i="9"/>
  <c r="G552" i="9"/>
  <c r="A553" i="9"/>
  <c r="B553" i="9"/>
  <c r="C553" i="9"/>
  <c r="D553" i="9"/>
  <c r="E553" i="9"/>
  <c r="F553" i="9"/>
  <c r="G553" i="9"/>
  <c r="A554" i="9"/>
  <c r="B554" i="9"/>
  <c r="C554" i="9"/>
  <c r="D554" i="9"/>
  <c r="E554" i="9"/>
  <c r="F554" i="9"/>
  <c r="G554" i="9"/>
  <c r="A555" i="9"/>
  <c r="B555" i="9"/>
  <c r="C555" i="9"/>
  <c r="D555" i="9"/>
  <c r="E555" i="9"/>
  <c r="F555" i="9"/>
  <c r="G555" i="9"/>
  <c r="A556" i="9"/>
  <c r="B556" i="9"/>
  <c r="C556" i="9"/>
  <c r="D556" i="9"/>
  <c r="E556" i="9"/>
  <c r="F556" i="9"/>
  <c r="G556" i="9"/>
  <c r="A557" i="9"/>
  <c r="B557" i="9"/>
  <c r="C557" i="9"/>
  <c r="D557" i="9"/>
  <c r="E557" i="9"/>
  <c r="F557" i="9"/>
  <c r="G557" i="9"/>
  <c r="A558" i="9"/>
  <c r="B558" i="9"/>
  <c r="C558" i="9"/>
  <c r="D558" i="9"/>
  <c r="E558" i="9"/>
  <c r="F558" i="9"/>
  <c r="G558" i="9"/>
  <c r="A559" i="9"/>
  <c r="B559" i="9"/>
  <c r="C559" i="9"/>
  <c r="D559" i="9"/>
  <c r="E559" i="9"/>
  <c r="F559" i="9"/>
  <c r="G559" i="9"/>
  <c r="A560" i="9"/>
  <c r="B560" i="9"/>
  <c r="C560" i="9"/>
  <c r="D560" i="9"/>
  <c r="E560" i="9"/>
  <c r="F560" i="9"/>
  <c r="G560" i="9"/>
  <c r="A561" i="9"/>
  <c r="B561" i="9"/>
  <c r="C561" i="9"/>
  <c r="D561" i="9"/>
  <c r="E561" i="9"/>
  <c r="F561" i="9"/>
  <c r="G561" i="9"/>
  <c r="A562" i="9"/>
  <c r="B562" i="9"/>
  <c r="C562" i="9"/>
  <c r="D562" i="9"/>
  <c r="E562" i="9"/>
  <c r="F562" i="9"/>
  <c r="G562" i="9"/>
  <c r="A563" i="9"/>
  <c r="B563" i="9"/>
  <c r="C563" i="9"/>
  <c r="D563" i="9"/>
  <c r="E563" i="9"/>
  <c r="F563" i="9"/>
  <c r="G563" i="9"/>
  <c r="A564" i="9"/>
  <c r="B564" i="9"/>
  <c r="C564" i="9"/>
  <c r="D564" i="9"/>
  <c r="E564" i="9"/>
  <c r="F564" i="9"/>
  <c r="G564" i="9"/>
  <c r="A565" i="9"/>
  <c r="B565" i="9"/>
  <c r="C565" i="9"/>
  <c r="D565" i="9"/>
  <c r="E565" i="9"/>
  <c r="F565" i="9"/>
  <c r="G565" i="9"/>
  <c r="A566" i="9"/>
  <c r="B566" i="9"/>
  <c r="C566" i="9"/>
  <c r="D566" i="9"/>
  <c r="E566" i="9"/>
  <c r="F566" i="9"/>
  <c r="G566" i="9"/>
  <c r="A567" i="9"/>
  <c r="B567" i="9"/>
  <c r="C567" i="9"/>
  <c r="D567" i="9"/>
  <c r="E567" i="9"/>
  <c r="F567" i="9"/>
  <c r="G567" i="9"/>
  <c r="A568" i="9"/>
  <c r="B568" i="9"/>
  <c r="C568" i="9"/>
  <c r="D568" i="9"/>
  <c r="E568" i="9"/>
  <c r="F568" i="9"/>
  <c r="G568" i="9"/>
  <c r="A569" i="9"/>
  <c r="B569" i="9"/>
  <c r="C569" i="9"/>
  <c r="D569" i="9"/>
  <c r="E569" i="9"/>
  <c r="F569" i="9"/>
  <c r="G569" i="9"/>
  <c r="A570" i="9"/>
  <c r="B570" i="9"/>
  <c r="C570" i="9"/>
  <c r="D570" i="9"/>
  <c r="E570" i="9"/>
  <c r="F570" i="9"/>
  <c r="G570" i="9"/>
  <c r="A571" i="9"/>
  <c r="B571" i="9"/>
  <c r="C571" i="9"/>
  <c r="D571" i="9"/>
  <c r="E571" i="9"/>
  <c r="F571" i="9"/>
  <c r="G571" i="9"/>
  <c r="A572" i="9"/>
  <c r="B572" i="9"/>
  <c r="C572" i="9"/>
  <c r="D572" i="9"/>
  <c r="E572" i="9"/>
  <c r="F572" i="9"/>
  <c r="G572" i="9"/>
  <c r="A573" i="9"/>
  <c r="B573" i="9"/>
  <c r="C573" i="9"/>
  <c r="D573" i="9"/>
  <c r="E573" i="9"/>
  <c r="F573" i="9"/>
  <c r="G573" i="9"/>
  <c r="A574" i="9"/>
  <c r="B574" i="9"/>
  <c r="C574" i="9"/>
  <c r="D574" i="9"/>
  <c r="E574" i="9"/>
  <c r="F574" i="9"/>
  <c r="G574" i="9"/>
  <c r="A575" i="9"/>
  <c r="B575" i="9"/>
  <c r="C575" i="9"/>
  <c r="D575" i="9"/>
  <c r="E575" i="9"/>
  <c r="F575" i="9"/>
  <c r="G575" i="9"/>
  <c r="A576" i="9"/>
  <c r="B576" i="9"/>
  <c r="C576" i="9"/>
  <c r="D576" i="9"/>
  <c r="E576" i="9"/>
  <c r="F576" i="9"/>
  <c r="G576" i="9"/>
  <c r="A577" i="9"/>
  <c r="B577" i="9"/>
  <c r="C577" i="9"/>
  <c r="D577" i="9"/>
  <c r="E577" i="9"/>
  <c r="F577" i="9"/>
  <c r="G577" i="9"/>
  <c r="A578" i="9"/>
  <c r="B578" i="9"/>
  <c r="C578" i="9"/>
  <c r="D578" i="9"/>
  <c r="E578" i="9"/>
  <c r="F578" i="9"/>
  <c r="G578" i="9"/>
  <c r="A579" i="9"/>
  <c r="B579" i="9"/>
  <c r="C579" i="9"/>
  <c r="D579" i="9"/>
  <c r="E579" i="9"/>
  <c r="F579" i="9"/>
  <c r="G579" i="9"/>
  <c r="A580" i="9"/>
  <c r="B580" i="9"/>
  <c r="C580" i="9"/>
  <c r="D580" i="9"/>
  <c r="E580" i="9"/>
  <c r="F580" i="9"/>
  <c r="G580" i="9"/>
  <c r="A581" i="9"/>
  <c r="B581" i="9"/>
  <c r="C581" i="9"/>
  <c r="D581" i="9"/>
  <c r="E581" i="9"/>
  <c r="F581" i="9"/>
  <c r="G581" i="9"/>
  <c r="A582" i="9"/>
  <c r="B582" i="9"/>
  <c r="C582" i="9"/>
  <c r="D582" i="9"/>
  <c r="E582" i="9"/>
  <c r="F582" i="9"/>
  <c r="G582" i="9"/>
  <c r="A583" i="9"/>
  <c r="B583" i="9"/>
  <c r="C583" i="9"/>
  <c r="D583" i="9"/>
  <c r="E583" i="9"/>
  <c r="F583" i="9"/>
  <c r="G583" i="9"/>
  <c r="A584" i="9"/>
  <c r="B584" i="9"/>
  <c r="C584" i="9"/>
  <c r="D584" i="9"/>
  <c r="E584" i="9"/>
  <c r="F584" i="9"/>
  <c r="G584" i="9"/>
  <c r="A585" i="9"/>
  <c r="B585" i="9"/>
  <c r="C585" i="9"/>
  <c r="D585" i="9"/>
  <c r="E585" i="9"/>
  <c r="F585" i="9"/>
  <c r="G585" i="9"/>
  <c r="A586" i="9"/>
  <c r="B586" i="9"/>
  <c r="C586" i="9"/>
  <c r="D586" i="9"/>
  <c r="E586" i="9"/>
  <c r="F586" i="9"/>
  <c r="G586" i="9"/>
  <c r="A587" i="9"/>
  <c r="B587" i="9"/>
  <c r="C587" i="9"/>
  <c r="D587" i="9"/>
  <c r="E587" i="9"/>
  <c r="F587" i="9"/>
  <c r="G587" i="9"/>
  <c r="A588" i="9"/>
  <c r="B588" i="9"/>
  <c r="C588" i="9"/>
  <c r="D588" i="9"/>
  <c r="E588" i="9"/>
  <c r="F588" i="9"/>
  <c r="G588" i="9"/>
  <c r="A589" i="9"/>
  <c r="B589" i="9"/>
  <c r="C589" i="9"/>
  <c r="D589" i="9"/>
  <c r="E589" i="9"/>
  <c r="F589" i="9"/>
  <c r="G589" i="9"/>
  <c r="A590" i="9"/>
  <c r="B590" i="9"/>
  <c r="C590" i="9"/>
  <c r="D590" i="9"/>
  <c r="E590" i="9"/>
  <c r="F590" i="9"/>
  <c r="G590" i="9"/>
  <c r="A591" i="9"/>
  <c r="B591" i="9"/>
  <c r="C591" i="9"/>
  <c r="D591" i="9"/>
  <c r="E591" i="9"/>
  <c r="F591" i="9"/>
  <c r="G591" i="9"/>
  <c r="A592" i="9"/>
  <c r="B592" i="9"/>
  <c r="C592" i="9"/>
  <c r="D592" i="9"/>
  <c r="E592" i="9"/>
  <c r="F592" i="9"/>
  <c r="G592" i="9"/>
  <c r="A593" i="9"/>
  <c r="B593" i="9"/>
  <c r="C593" i="9"/>
  <c r="D593" i="9"/>
  <c r="E593" i="9"/>
  <c r="F593" i="9"/>
  <c r="G593" i="9"/>
  <c r="A594" i="9"/>
  <c r="B594" i="9"/>
  <c r="C594" i="9"/>
  <c r="D594" i="9"/>
  <c r="E594" i="9"/>
  <c r="F594" i="9"/>
  <c r="G594" i="9"/>
  <c r="A595" i="9"/>
  <c r="B595" i="9"/>
  <c r="C595" i="9"/>
  <c r="D595" i="9"/>
  <c r="E595" i="9"/>
  <c r="F595" i="9"/>
  <c r="G595" i="9"/>
  <c r="A596" i="9"/>
  <c r="B596" i="9"/>
  <c r="C596" i="9"/>
  <c r="D596" i="9"/>
  <c r="E596" i="9"/>
  <c r="F596" i="9"/>
  <c r="G596" i="9"/>
  <c r="A597" i="9"/>
  <c r="B597" i="9"/>
  <c r="C597" i="9"/>
  <c r="D597" i="9"/>
  <c r="E597" i="9"/>
  <c r="F597" i="9"/>
  <c r="G597" i="9"/>
  <c r="A598" i="9"/>
  <c r="B598" i="9"/>
  <c r="C598" i="9"/>
  <c r="D598" i="9"/>
  <c r="E598" i="9"/>
  <c r="F598" i="9"/>
  <c r="G598" i="9"/>
  <c r="A599" i="9"/>
  <c r="B599" i="9"/>
  <c r="C599" i="9"/>
  <c r="D599" i="9"/>
  <c r="E599" i="9"/>
  <c r="F599" i="9"/>
  <c r="G599" i="9"/>
  <c r="A600" i="9"/>
  <c r="B600" i="9"/>
  <c r="C600" i="9"/>
  <c r="D600" i="9"/>
  <c r="E600" i="9"/>
  <c r="F600" i="9"/>
  <c r="G600" i="9"/>
  <c r="A601" i="9"/>
  <c r="B601" i="9"/>
  <c r="C601" i="9"/>
  <c r="D601" i="9"/>
  <c r="E601" i="9"/>
  <c r="F601" i="9"/>
  <c r="G601" i="9"/>
  <c r="A602" i="9"/>
  <c r="B602" i="9"/>
  <c r="C602" i="9"/>
  <c r="D602" i="9"/>
  <c r="E602" i="9"/>
  <c r="F602" i="9"/>
  <c r="G602" i="9"/>
  <c r="A603" i="9"/>
  <c r="B603" i="9"/>
  <c r="C603" i="9"/>
  <c r="D603" i="9"/>
  <c r="E603" i="9"/>
  <c r="F603" i="9"/>
  <c r="G603" i="9"/>
  <c r="A604" i="9"/>
  <c r="B604" i="9"/>
  <c r="C604" i="9"/>
  <c r="D604" i="9"/>
  <c r="E604" i="9"/>
  <c r="F604" i="9"/>
  <c r="G604" i="9"/>
  <c r="A605" i="9"/>
  <c r="B605" i="9"/>
  <c r="C605" i="9"/>
  <c r="D605" i="9"/>
  <c r="E605" i="9"/>
  <c r="F605" i="9"/>
  <c r="G605" i="9"/>
  <c r="A606" i="9"/>
  <c r="B606" i="9"/>
  <c r="C606" i="9"/>
  <c r="D606" i="9"/>
  <c r="E606" i="9"/>
  <c r="F606" i="9"/>
  <c r="G606" i="9"/>
  <c r="A607" i="9"/>
  <c r="B607" i="9"/>
  <c r="C607" i="9"/>
  <c r="D607" i="9"/>
  <c r="E607" i="9"/>
  <c r="F607" i="9"/>
  <c r="G607" i="9"/>
  <c r="A608" i="9"/>
  <c r="B608" i="9"/>
  <c r="C608" i="9"/>
  <c r="D608" i="9"/>
  <c r="E608" i="9"/>
  <c r="F608" i="9"/>
  <c r="G608" i="9"/>
  <c r="A609" i="9"/>
  <c r="B609" i="9"/>
  <c r="C609" i="9"/>
  <c r="D609" i="9"/>
  <c r="E609" i="9"/>
  <c r="F609" i="9"/>
  <c r="G609" i="9"/>
  <c r="A610" i="9"/>
  <c r="B610" i="9"/>
  <c r="C610" i="9"/>
  <c r="D610" i="9"/>
  <c r="E610" i="9"/>
  <c r="F610" i="9"/>
  <c r="G610" i="9"/>
  <c r="A611" i="9"/>
  <c r="B611" i="9"/>
  <c r="C611" i="9"/>
  <c r="D611" i="9"/>
  <c r="E611" i="9"/>
  <c r="F611" i="9"/>
  <c r="G611" i="9"/>
  <c r="A612" i="9"/>
  <c r="B612" i="9"/>
  <c r="C612" i="9"/>
  <c r="D612" i="9"/>
  <c r="E612" i="9"/>
  <c r="F612" i="9"/>
  <c r="G612" i="9"/>
  <c r="A613" i="9"/>
  <c r="B613" i="9"/>
  <c r="C613" i="9"/>
  <c r="D613" i="9"/>
  <c r="E613" i="9"/>
  <c r="F613" i="9"/>
  <c r="G613" i="9"/>
  <c r="A614" i="9"/>
  <c r="B614" i="9"/>
  <c r="C614" i="9"/>
  <c r="D614" i="9"/>
  <c r="E614" i="9"/>
  <c r="F614" i="9"/>
  <c r="G614" i="9"/>
  <c r="A615" i="9"/>
  <c r="B615" i="9"/>
  <c r="C615" i="9"/>
  <c r="D615" i="9"/>
  <c r="E615" i="9"/>
  <c r="F615" i="9"/>
  <c r="G615" i="9"/>
  <c r="A616" i="9"/>
  <c r="B616" i="9"/>
  <c r="C616" i="9"/>
  <c r="D616" i="9"/>
  <c r="E616" i="9"/>
  <c r="F616" i="9"/>
  <c r="G616" i="9"/>
  <c r="A617" i="9"/>
  <c r="B617" i="9"/>
  <c r="C617" i="9"/>
  <c r="D617" i="9"/>
  <c r="E617" i="9"/>
  <c r="F617" i="9"/>
  <c r="G617" i="9"/>
  <c r="A618" i="9"/>
  <c r="B618" i="9"/>
  <c r="C618" i="9"/>
  <c r="D618" i="9"/>
  <c r="E618" i="9"/>
  <c r="F618" i="9"/>
  <c r="G618" i="9"/>
  <c r="A619" i="9"/>
  <c r="B619" i="9"/>
  <c r="C619" i="9"/>
  <c r="D619" i="9"/>
  <c r="E619" i="9"/>
  <c r="F619" i="9"/>
  <c r="G619" i="9"/>
  <c r="A620" i="9"/>
  <c r="B620" i="9"/>
  <c r="C620" i="9"/>
  <c r="D620" i="9"/>
  <c r="E620" i="9"/>
  <c r="F620" i="9"/>
  <c r="G620" i="9"/>
  <c r="A621" i="9"/>
  <c r="B621" i="9"/>
  <c r="C621" i="9"/>
  <c r="D621" i="9"/>
  <c r="E621" i="9"/>
  <c r="F621" i="9"/>
  <c r="G621" i="9"/>
  <c r="A622" i="9"/>
  <c r="B622" i="9"/>
  <c r="C622" i="9"/>
  <c r="D622" i="9"/>
  <c r="E622" i="9"/>
  <c r="F622" i="9"/>
  <c r="G622" i="9"/>
  <c r="A623" i="9"/>
  <c r="B623" i="9"/>
  <c r="C623" i="9"/>
  <c r="D623" i="9"/>
  <c r="E623" i="9"/>
  <c r="F623" i="9"/>
  <c r="G623" i="9"/>
  <c r="A624" i="9"/>
  <c r="B624" i="9"/>
  <c r="C624" i="9"/>
  <c r="D624" i="9"/>
  <c r="E624" i="9"/>
  <c r="F624" i="9"/>
  <c r="G624" i="9"/>
  <c r="A625" i="9"/>
  <c r="B625" i="9"/>
  <c r="C625" i="9"/>
  <c r="D625" i="9"/>
  <c r="E625" i="9"/>
  <c r="F625" i="9"/>
  <c r="G625" i="9"/>
  <c r="A626" i="9"/>
  <c r="B626" i="9"/>
  <c r="C626" i="9"/>
  <c r="D626" i="9"/>
  <c r="E626" i="9"/>
  <c r="F626" i="9"/>
  <c r="G626" i="9"/>
  <c r="A627" i="9"/>
  <c r="B627" i="9"/>
  <c r="C627" i="9"/>
  <c r="D627" i="9"/>
  <c r="E627" i="9"/>
  <c r="F627" i="9"/>
  <c r="G627" i="9"/>
  <c r="A628" i="9"/>
  <c r="B628" i="9"/>
  <c r="C628" i="9"/>
  <c r="D628" i="9"/>
  <c r="E628" i="9"/>
  <c r="F628" i="9"/>
  <c r="G628" i="9"/>
  <c r="A629" i="9"/>
  <c r="B629" i="9"/>
  <c r="C629" i="9"/>
  <c r="D629" i="9"/>
  <c r="E629" i="9"/>
  <c r="F629" i="9"/>
  <c r="G629" i="9"/>
  <c r="A630" i="9"/>
  <c r="B630" i="9"/>
  <c r="C630" i="9"/>
  <c r="D630" i="9"/>
  <c r="E630" i="9"/>
  <c r="F630" i="9"/>
  <c r="G630" i="9"/>
  <c r="A631" i="9"/>
  <c r="B631" i="9"/>
  <c r="C631" i="9"/>
  <c r="D631" i="9"/>
  <c r="E631" i="9"/>
  <c r="F631" i="9"/>
  <c r="G631" i="9"/>
  <c r="A632" i="9"/>
  <c r="B632" i="9"/>
  <c r="C632" i="9"/>
  <c r="D632" i="9"/>
  <c r="E632" i="9"/>
  <c r="F632" i="9"/>
  <c r="G632" i="9"/>
  <c r="A633" i="9"/>
  <c r="B633" i="9"/>
  <c r="C633" i="9"/>
  <c r="D633" i="9"/>
  <c r="E633" i="9"/>
  <c r="F633" i="9"/>
  <c r="G633" i="9"/>
  <c r="A634" i="9"/>
  <c r="B634" i="9"/>
  <c r="C634" i="9"/>
  <c r="D634" i="9"/>
  <c r="E634" i="9"/>
  <c r="F634" i="9"/>
  <c r="G634" i="9"/>
  <c r="A635" i="9"/>
  <c r="B635" i="9"/>
  <c r="C635" i="9"/>
  <c r="D635" i="9"/>
  <c r="E635" i="9"/>
  <c r="F635" i="9"/>
  <c r="G635" i="9"/>
  <c r="A636" i="9"/>
  <c r="B636" i="9"/>
  <c r="C636" i="9"/>
  <c r="D636" i="9"/>
  <c r="E636" i="9"/>
  <c r="F636" i="9"/>
  <c r="G636" i="9"/>
  <c r="A637" i="9"/>
  <c r="B637" i="9"/>
  <c r="C637" i="9"/>
  <c r="D637" i="9"/>
  <c r="E637" i="9"/>
  <c r="F637" i="9"/>
  <c r="G637" i="9"/>
  <c r="A638" i="9"/>
  <c r="B638" i="9"/>
  <c r="C638" i="9"/>
  <c r="D638" i="9"/>
  <c r="E638" i="9"/>
  <c r="F638" i="9"/>
  <c r="G638" i="9"/>
  <c r="A639" i="9"/>
  <c r="B639" i="9"/>
  <c r="C639" i="9"/>
  <c r="D639" i="9"/>
  <c r="E639" i="9"/>
  <c r="F639" i="9"/>
  <c r="G639" i="9"/>
  <c r="A640" i="9"/>
  <c r="B640" i="9"/>
  <c r="C640" i="9"/>
  <c r="D640" i="9"/>
  <c r="E640" i="9"/>
  <c r="F640" i="9"/>
  <c r="G640" i="9"/>
  <c r="A641" i="9"/>
  <c r="B641" i="9"/>
  <c r="C641" i="9"/>
  <c r="D641" i="9"/>
  <c r="E641" i="9"/>
  <c r="F641" i="9"/>
  <c r="G641" i="9"/>
  <c r="A642" i="9"/>
  <c r="B642" i="9"/>
  <c r="C642" i="9"/>
  <c r="D642" i="9"/>
  <c r="E642" i="9"/>
  <c r="F642" i="9"/>
  <c r="G642" i="9"/>
  <c r="A643" i="9"/>
  <c r="B643" i="9"/>
  <c r="C643" i="9"/>
  <c r="D643" i="9"/>
  <c r="E643" i="9"/>
  <c r="F643" i="9"/>
  <c r="G643" i="9"/>
  <c r="A644" i="9"/>
  <c r="B644" i="9"/>
  <c r="C644" i="9"/>
  <c r="D644" i="9"/>
  <c r="E644" i="9"/>
  <c r="F644" i="9"/>
  <c r="G644" i="9"/>
  <c r="A645" i="9"/>
  <c r="B645" i="9"/>
  <c r="C645" i="9"/>
  <c r="D645" i="9"/>
  <c r="E645" i="9"/>
  <c r="F645" i="9"/>
  <c r="G645" i="9"/>
  <c r="A646" i="9"/>
  <c r="B646" i="9"/>
  <c r="C646" i="9"/>
  <c r="D646" i="9"/>
  <c r="E646" i="9"/>
  <c r="F646" i="9"/>
  <c r="G646" i="9"/>
  <c r="A647" i="9"/>
  <c r="B647" i="9"/>
  <c r="C647" i="9"/>
  <c r="D647" i="9"/>
  <c r="E647" i="9"/>
  <c r="F647" i="9"/>
  <c r="G647" i="9"/>
  <c r="A648" i="9"/>
  <c r="B648" i="9"/>
  <c r="C648" i="9"/>
  <c r="D648" i="9"/>
  <c r="E648" i="9"/>
  <c r="F648" i="9"/>
  <c r="G648" i="9"/>
  <c r="A649" i="9"/>
  <c r="B649" i="9"/>
  <c r="C649" i="9"/>
  <c r="D649" i="9"/>
  <c r="E649" i="9"/>
  <c r="F649" i="9"/>
  <c r="G649" i="9"/>
  <c r="A650" i="9"/>
  <c r="B650" i="9"/>
  <c r="C650" i="9"/>
  <c r="D650" i="9"/>
  <c r="E650" i="9"/>
  <c r="F650" i="9"/>
  <c r="G650" i="9"/>
  <c r="A651" i="9"/>
  <c r="B651" i="9"/>
  <c r="C651" i="9"/>
  <c r="D651" i="9"/>
  <c r="E651" i="9"/>
  <c r="F651" i="9"/>
  <c r="G651" i="9"/>
  <c r="A652" i="9"/>
  <c r="B652" i="9"/>
  <c r="C652" i="9"/>
  <c r="D652" i="9"/>
  <c r="E652" i="9"/>
  <c r="F652" i="9"/>
  <c r="G652" i="9"/>
  <c r="A653" i="9"/>
  <c r="B653" i="9"/>
  <c r="C653" i="9"/>
  <c r="D653" i="9"/>
  <c r="E653" i="9"/>
  <c r="F653" i="9"/>
  <c r="G653" i="9"/>
  <c r="A654" i="9"/>
  <c r="B654" i="9"/>
  <c r="C654" i="9"/>
  <c r="D654" i="9"/>
  <c r="E654" i="9"/>
  <c r="F654" i="9"/>
  <c r="G654" i="9"/>
  <c r="A655" i="9"/>
  <c r="B655" i="9"/>
  <c r="C655" i="9"/>
  <c r="D655" i="9"/>
  <c r="E655" i="9"/>
  <c r="F655" i="9"/>
  <c r="G655" i="9"/>
  <c r="A656" i="9"/>
  <c r="B656" i="9"/>
  <c r="C656" i="9"/>
  <c r="D656" i="9"/>
  <c r="E656" i="9"/>
  <c r="F656" i="9"/>
  <c r="G656" i="9"/>
  <c r="A657" i="9"/>
  <c r="B657" i="9"/>
  <c r="C657" i="9"/>
  <c r="D657" i="9"/>
  <c r="E657" i="9"/>
  <c r="F657" i="9"/>
  <c r="G657" i="9"/>
  <c r="A658" i="9"/>
  <c r="B658" i="9"/>
  <c r="C658" i="9"/>
  <c r="D658" i="9"/>
  <c r="E658" i="9"/>
  <c r="F658" i="9"/>
  <c r="G658" i="9"/>
  <c r="A659" i="9"/>
  <c r="B659" i="9"/>
  <c r="C659" i="9"/>
  <c r="D659" i="9"/>
  <c r="E659" i="9"/>
  <c r="F659" i="9"/>
  <c r="G659" i="9"/>
  <c r="A660" i="9"/>
  <c r="B660" i="9"/>
  <c r="C660" i="9"/>
  <c r="D660" i="9"/>
  <c r="E660" i="9"/>
  <c r="F660" i="9"/>
  <c r="G660" i="9"/>
  <c r="A661" i="9"/>
  <c r="B661" i="9"/>
  <c r="C661" i="9"/>
  <c r="D661" i="9"/>
  <c r="E661" i="9"/>
  <c r="F661" i="9"/>
  <c r="G661" i="9"/>
  <c r="A662" i="9"/>
  <c r="B662" i="9"/>
  <c r="C662" i="9"/>
  <c r="D662" i="9"/>
  <c r="E662" i="9"/>
  <c r="F662" i="9"/>
  <c r="G662" i="9"/>
  <c r="A663" i="9"/>
  <c r="B663" i="9"/>
  <c r="C663" i="9"/>
  <c r="D663" i="9"/>
  <c r="E663" i="9"/>
  <c r="F663" i="9"/>
  <c r="G663" i="9"/>
  <c r="A664" i="9"/>
  <c r="B664" i="9"/>
  <c r="C664" i="9"/>
  <c r="D664" i="9"/>
  <c r="E664" i="9"/>
  <c r="F664" i="9"/>
  <c r="G664" i="9"/>
  <c r="A665" i="9"/>
  <c r="B665" i="9"/>
  <c r="C665" i="9"/>
  <c r="D665" i="9"/>
  <c r="E665" i="9"/>
  <c r="F665" i="9"/>
  <c r="G665" i="9"/>
  <c r="A666" i="9"/>
  <c r="B666" i="9"/>
  <c r="C666" i="9"/>
  <c r="D666" i="9"/>
  <c r="E666" i="9"/>
  <c r="F666" i="9"/>
  <c r="G666" i="9"/>
  <c r="A667" i="9"/>
  <c r="B667" i="9"/>
  <c r="C667" i="9"/>
  <c r="D667" i="9"/>
  <c r="E667" i="9"/>
  <c r="F667" i="9"/>
  <c r="G667" i="9"/>
  <c r="A668" i="9"/>
  <c r="B668" i="9"/>
  <c r="C668" i="9"/>
  <c r="D668" i="9"/>
  <c r="E668" i="9"/>
  <c r="F668" i="9"/>
  <c r="G668" i="9"/>
  <c r="A669" i="9"/>
  <c r="B669" i="9"/>
  <c r="C669" i="9"/>
  <c r="D669" i="9"/>
  <c r="E669" i="9"/>
  <c r="F669" i="9"/>
  <c r="G669" i="9"/>
  <c r="A670" i="9"/>
  <c r="B670" i="9"/>
  <c r="C670" i="9"/>
  <c r="D670" i="9"/>
  <c r="E670" i="9"/>
  <c r="F670" i="9"/>
  <c r="G670" i="9"/>
  <c r="A671" i="9"/>
  <c r="B671" i="9"/>
  <c r="C671" i="9"/>
  <c r="D671" i="9"/>
  <c r="E671" i="9"/>
  <c r="F671" i="9"/>
  <c r="G671" i="9"/>
  <c r="A672" i="9"/>
  <c r="B672" i="9"/>
  <c r="C672" i="9"/>
  <c r="D672" i="9"/>
  <c r="E672" i="9"/>
  <c r="F672" i="9"/>
  <c r="G672" i="9"/>
  <c r="A673" i="9"/>
  <c r="B673" i="9"/>
  <c r="C673" i="9"/>
  <c r="D673" i="9"/>
  <c r="E673" i="9"/>
  <c r="F673" i="9"/>
  <c r="G673" i="9"/>
  <c r="A674" i="9"/>
  <c r="B674" i="9"/>
  <c r="C674" i="9"/>
  <c r="D674" i="9"/>
  <c r="E674" i="9"/>
  <c r="F674" i="9"/>
  <c r="G674" i="9"/>
  <c r="A675" i="9"/>
  <c r="B675" i="9"/>
  <c r="C675" i="9"/>
  <c r="D675" i="9"/>
  <c r="E675" i="9"/>
  <c r="F675" i="9"/>
  <c r="G675" i="9"/>
  <c r="A676" i="9"/>
  <c r="B676" i="9"/>
  <c r="C676" i="9"/>
  <c r="D676" i="9"/>
  <c r="E676" i="9"/>
  <c r="F676" i="9"/>
  <c r="G676" i="9"/>
  <c r="A677" i="9"/>
  <c r="B677" i="9"/>
  <c r="C677" i="9"/>
  <c r="D677" i="9"/>
  <c r="E677" i="9"/>
  <c r="F677" i="9"/>
  <c r="G677" i="9"/>
  <c r="A678" i="9"/>
  <c r="B678" i="9"/>
  <c r="C678" i="9"/>
  <c r="D678" i="9"/>
  <c r="E678" i="9"/>
  <c r="F678" i="9"/>
  <c r="G678" i="9"/>
  <c r="A679" i="9"/>
  <c r="B679" i="9"/>
  <c r="C679" i="9"/>
  <c r="D679" i="9"/>
  <c r="E679" i="9"/>
  <c r="F679" i="9"/>
  <c r="G679" i="9"/>
  <c r="A680" i="9"/>
  <c r="B680" i="9"/>
  <c r="C680" i="9"/>
  <c r="D680" i="9"/>
  <c r="E680" i="9"/>
  <c r="F680" i="9"/>
  <c r="G680" i="9"/>
  <c r="A681" i="9"/>
  <c r="B681" i="9"/>
  <c r="C681" i="9"/>
  <c r="D681" i="9"/>
  <c r="E681" i="9"/>
  <c r="F681" i="9"/>
  <c r="G681" i="9"/>
  <c r="A682" i="9"/>
  <c r="B682" i="9"/>
  <c r="C682" i="9"/>
  <c r="D682" i="9"/>
  <c r="E682" i="9"/>
  <c r="F682" i="9"/>
  <c r="G682" i="9"/>
  <c r="A683" i="9"/>
  <c r="B683" i="9"/>
  <c r="C683" i="9"/>
  <c r="D683" i="9"/>
  <c r="E683" i="9"/>
  <c r="F683" i="9"/>
  <c r="G683" i="9"/>
  <c r="A684" i="9"/>
  <c r="B684" i="9"/>
  <c r="C684" i="9"/>
  <c r="D684" i="9"/>
  <c r="E684" i="9"/>
  <c r="F684" i="9"/>
  <c r="G684" i="9"/>
  <c r="A685" i="9"/>
  <c r="B685" i="9"/>
  <c r="C685" i="9"/>
  <c r="D685" i="9"/>
  <c r="E685" i="9"/>
  <c r="F685" i="9"/>
  <c r="G685" i="9"/>
  <c r="A686" i="9"/>
  <c r="B686" i="9"/>
  <c r="C686" i="9"/>
  <c r="D686" i="9"/>
  <c r="E686" i="9"/>
  <c r="F686" i="9"/>
  <c r="G686" i="9"/>
  <c r="A687" i="9"/>
  <c r="B687" i="9"/>
  <c r="C687" i="9"/>
  <c r="D687" i="9"/>
  <c r="E687" i="9"/>
  <c r="F687" i="9"/>
  <c r="G687" i="9"/>
  <c r="A688" i="9"/>
  <c r="B688" i="9"/>
  <c r="C688" i="9"/>
  <c r="D688" i="9"/>
  <c r="E688" i="9"/>
  <c r="F688" i="9"/>
  <c r="G688" i="9"/>
  <c r="A689" i="9"/>
  <c r="B689" i="9"/>
  <c r="C689" i="9"/>
  <c r="D689" i="9"/>
  <c r="E689" i="9"/>
  <c r="F689" i="9"/>
  <c r="G689" i="9"/>
  <c r="A690" i="9"/>
  <c r="B690" i="9"/>
  <c r="C690" i="9"/>
  <c r="D690" i="9"/>
  <c r="E690" i="9"/>
  <c r="F690" i="9"/>
  <c r="G690" i="9"/>
  <c r="A691" i="9"/>
  <c r="B691" i="9"/>
  <c r="C691" i="9"/>
  <c r="D691" i="9"/>
  <c r="E691" i="9"/>
  <c r="F691" i="9"/>
  <c r="G691" i="9"/>
  <c r="A692" i="9"/>
  <c r="B692" i="9"/>
  <c r="C692" i="9"/>
  <c r="D692" i="9"/>
  <c r="E692" i="9"/>
  <c r="F692" i="9"/>
  <c r="G692" i="9"/>
  <c r="A693" i="9"/>
  <c r="B693" i="9"/>
  <c r="C693" i="9"/>
  <c r="D693" i="9"/>
  <c r="E693" i="9"/>
  <c r="F693" i="9"/>
  <c r="G693" i="9"/>
  <c r="A694" i="9"/>
  <c r="B694" i="9"/>
  <c r="C694" i="9"/>
  <c r="D694" i="9"/>
  <c r="E694" i="9"/>
  <c r="F694" i="9"/>
  <c r="G694" i="9"/>
  <c r="A695" i="9"/>
  <c r="B695" i="9"/>
  <c r="C695" i="9"/>
  <c r="D695" i="9"/>
  <c r="E695" i="9"/>
  <c r="F695" i="9"/>
  <c r="G695" i="9"/>
  <c r="A696" i="9"/>
  <c r="B696" i="9"/>
  <c r="C696" i="9"/>
  <c r="D696" i="9"/>
  <c r="E696" i="9"/>
  <c r="F696" i="9"/>
  <c r="G696" i="9"/>
  <c r="A697" i="9"/>
  <c r="B697" i="9"/>
  <c r="C697" i="9"/>
  <c r="D697" i="9"/>
  <c r="E697" i="9"/>
  <c r="F697" i="9"/>
  <c r="G697" i="9"/>
  <c r="A698" i="9"/>
  <c r="B698" i="9"/>
  <c r="C698" i="9"/>
  <c r="D698" i="9"/>
  <c r="E698" i="9"/>
  <c r="F698" i="9"/>
  <c r="G698" i="9"/>
  <c r="A699" i="9"/>
  <c r="B699" i="9"/>
  <c r="C699" i="9"/>
  <c r="D699" i="9"/>
  <c r="E699" i="9"/>
  <c r="F699" i="9"/>
  <c r="G699" i="9"/>
  <c r="A700" i="9"/>
  <c r="B700" i="9"/>
  <c r="C700" i="9"/>
  <c r="D700" i="9"/>
  <c r="E700" i="9"/>
  <c r="F700" i="9"/>
  <c r="G700" i="9"/>
  <c r="A701" i="9"/>
  <c r="B701" i="9"/>
  <c r="C701" i="9"/>
  <c r="D701" i="9"/>
  <c r="E701" i="9"/>
  <c r="F701" i="9"/>
  <c r="G701" i="9"/>
  <c r="A702" i="9"/>
  <c r="B702" i="9"/>
  <c r="C702" i="9"/>
  <c r="D702" i="9"/>
  <c r="E702" i="9"/>
  <c r="F702" i="9"/>
  <c r="G702" i="9"/>
  <c r="A703" i="9"/>
  <c r="B703" i="9"/>
  <c r="C703" i="9"/>
  <c r="D703" i="9"/>
  <c r="E703" i="9"/>
  <c r="F703" i="9"/>
  <c r="G703" i="9"/>
  <c r="A704" i="9"/>
  <c r="B704" i="9"/>
  <c r="C704" i="9"/>
  <c r="D704" i="9"/>
  <c r="E704" i="9"/>
  <c r="F704" i="9"/>
  <c r="G704" i="9"/>
  <c r="A705" i="9"/>
  <c r="B705" i="9"/>
  <c r="C705" i="9"/>
  <c r="D705" i="9"/>
  <c r="E705" i="9"/>
  <c r="F705" i="9"/>
  <c r="G705" i="9"/>
  <c r="A706" i="9"/>
  <c r="B706" i="9"/>
  <c r="C706" i="9"/>
  <c r="D706" i="9"/>
  <c r="E706" i="9"/>
  <c r="F706" i="9"/>
  <c r="G706" i="9"/>
  <c r="A707" i="9"/>
  <c r="B707" i="9"/>
  <c r="C707" i="9"/>
  <c r="D707" i="9"/>
  <c r="E707" i="9"/>
  <c r="F707" i="9"/>
  <c r="G707" i="9"/>
  <c r="A708" i="9"/>
  <c r="B708" i="9"/>
  <c r="C708" i="9"/>
  <c r="D708" i="9"/>
  <c r="E708" i="9"/>
  <c r="F708" i="9"/>
  <c r="G708" i="9"/>
  <c r="A709" i="9"/>
  <c r="B709" i="9"/>
  <c r="C709" i="9"/>
  <c r="D709" i="9"/>
  <c r="E709" i="9"/>
  <c r="F709" i="9"/>
  <c r="G709" i="9"/>
  <c r="A710" i="9"/>
  <c r="B710" i="9"/>
  <c r="C710" i="9"/>
  <c r="D710" i="9"/>
  <c r="E710" i="9"/>
  <c r="F710" i="9"/>
  <c r="G710" i="9"/>
  <c r="A711" i="9"/>
  <c r="B711" i="9"/>
  <c r="C711" i="9"/>
  <c r="D711" i="9"/>
  <c r="E711" i="9"/>
  <c r="F711" i="9"/>
  <c r="G711" i="9"/>
  <c r="A712" i="9"/>
  <c r="B712" i="9"/>
  <c r="C712" i="9"/>
  <c r="D712" i="9"/>
  <c r="E712" i="9"/>
  <c r="F712" i="9"/>
  <c r="G712" i="9"/>
  <c r="A713" i="9"/>
  <c r="B713" i="9"/>
  <c r="C713" i="9"/>
  <c r="D713" i="9"/>
  <c r="E713" i="9"/>
  <c r="F713" i="9"/>
  <c r="G713" i="9"/>
  <c r="A714" i="9"/>
  <c r="B714" i="9"/>
  <c r="C714" i="9"/>
  <c r="D714" i="9"/>
  <c r="E714" i="9"/>
  <c r="F714" i="9"/>
  <c r="G714" i="9"/>
  <c r="A715" i="9"/>
  <c r="B715" i="9"/>
  <c r="C715" i="9"/>
  <c r="D715" i="9"/>
  <c r="E715" i="9"/>
  <c r="F715" i="9"/>
  <c r="G715" i="9"/>
  <c r="A716" i="9"/>
  <c r="B716" i="9"/>
  <c r="C716" i="9"/>
  <c r="D716" i="9"/>
  <c r="E716" i="9"/>
  <c r="F716" i="9"/>
  <c r="G716" i="9"/>
  <c r="A717" i="9"/>
  <c r="B717" i="9"/>
  <c r="C717" i="9"/>
  <c r="D717" i="9"/>
  <c r="E717" i="9"/>
  <c r="F717" i="9"/>
  <c r="G717" i="9"/>
  <c r="A718" i="9"/>
  <c r="B718" i="9"/>
  <c r="C718" i="9"/>
  <c r="D718" i="9"/>
  <c r="E718" i="9"/>
  <c r="F718" i="9"/>
  <c r="G718" i="9"/>
  <c r="A719" i="9"/>
  <c r="B719" i="9"/>
  <c r="C719" i="9"/>
  <c r="D719" i="9"/>
  <c r="E719" i="9"/>
  <c r="F719" i="9"/>
  <c r="G719" i="9"/>
  <c r="A720" i="9"/>
  <c r="B720" i="9"/>
  <c r="C720" i="9"/>
  <c r="D720" i="9"/>
  <c r="E720" i="9"/>
  <c r="F720" i="9"/>
  <c r="G720" i="9"/>
  <c r="A721" i="9"/>
  <c r="B721" i="9"/>
  <c r="C721" i="9"/>
  <c r="D721" i="9"/>
  <c r="E721" i="9"/>
  <c r="F721" i="9"/>
  <c r="G721" i="9"/>
  <c r="A722" i="9"/>
  <c r="B722" i="9"/>
  <c r="C722" i="9"/>
  <c r="D722" i="9"/>
  <c r="E722" i="9"/>
  <c r="F722" i="9"/>
  <c r="G722" i="9"/>
  <c r="A723" i="9"/>
  <c r="B723" i="9"/>
  <c r="C723" i="9"/>
  <c r="D723" i="9"/>
  <c r="E723" i="9"/>
  <c r="F723" i="9"/>
  <c r="G723" i="9"/>
  <c r="A724" i="9"/>
  <c r="B724" i="9"/>
  <c r="C724" i="9"/>
  <c r="D724" i="9"/>
  <c r="E724" i="9"/>
  <c r="F724" i="9"/>
  <c r="G724" i="9"/>
  <c r="A725" i="9"/>
  <c r="B725" i="9"/>
  <c r="C725" i="9"/>
  <c r="D725" i="9"/>
  <c r="E725" i="9"/>
  <c r="F725" i="9"/>
  <c r="G725" i="9"/>
  <c r="A726" i="9"/>
  <c r="B726" i="9"/>
  <c r="C726" i="9"/>
  <c r="D726" i="9"/>
  <c r="E726" i="9"/>
  <c r="F726" i="9"/>
  <c r="G726" i="9"/>
  <c r="A727" i="9"/>
  <c r="B727" i="9"/>
  <c r="C727" i="9"/>
  <c r="D727" i="9"/>
  <c r="E727" i="9"/>
  <c r="F727" i="9"/>
  <c r="G727" i="9"/>
  <c r="A728" i="9"/>
  <c r="B728" i="9"/>
  <c r="C728" i="9"/>
  <c r="D728" i="9"/>
  <c r="E728" i="9"/>
  <c r="F728" i="9"/>
  <c r="G728" i="9"/>
  <c r="A729" i="9"/>
  <c r="B729" i="9"/>
  <c r="C729" i="9"/>
  <c r="D729" i="9"/>
  <c r="E729" i="9"/>
  <c r="F729" i="9"/>
  <c r="G729" i="9"/>
  <c r="A730" i="9"/>
  <c r="B730" i="9"/>
  <c r="C730" i="9"/>
  <c r="D730" i="9"/>
  <c r="E730" i="9"/>
  <c r="F730" i="9"/>
  <c r="G730" i="9"/>
  <c r="A731" i="9"/>
  <c r="B731" i="9"/>
  <c r="C731" i="9"/>
  <c r="D731" i="9"/>
  <c r="E731" i="9"/>
  <c r="F731" i="9"/>
  <c r="G731" i="9"/>
  <c r="A732" i="9"/>
  <c r="B732" i="9"/>
  <c r="C732" i="9"/>
  <c r="D732" i="9"/>
  <c r="E732" i="9"/>
  <c r="F732" i="9"/>
  <c r="G732" i="9"/>
  <c r="A733" i="9"/>
  <c r="B733" i="9"/>
  <c r="C733" i="9"/>
  <c r="D733" i="9"/>
  <c r="E733" i="9"/>
  <c r="F733" i="9"/>
  <c r="G733" i="9"/>
  <c r="A734" i="9"/>
  <c r="B734" i="9"/>
  <c r="C734" i="9"/>
  <c r="D734" i="9"/>
  <c r="E734" i="9"/>
  <c r="F734" i="9"/>
  <c r="G734" i="9"/>
  <c r="A735" i="9"/>
  <c r="B735" i="9"/>
  <c r="C735" i="9"/>
  <c r="D735" i="9"/>
  <c r="E735" i="9"/>
  <c r="F735" i="9"/>
  <c r="G735" i="9"/>
  <c r="A736" i="9"/>
  <c r="B736" i="9"/>
  <c r="C736" i="9"/>
  <c r="D736" i="9"/>
  <c r="E736" i="9"/>
  <c r="F736" i="9"/>
  <c r="G736" i="9"/>
  <c r="A737" i="9"/>
  <c r="B737" i="9"/>
  <c r="C737" i="9"/>
  <c r="D737" i="9"/>
  <c r="E737" i="9"/>
  <c r="F737" i="9"/>
  <c r="G737" i="9"/>
  <c r="A738" i="9"/>
  <c r="B738" i="9"/>
  <c r="C738" i="9"/>
  <c r="D738" i="9"/>
  <c r="E738" i="9"/>
  <c r="F738" i="9"/>
  <c r="G738" i="9"/>
  <c r="A739" i="9"/>
  <c r="B739" i="9"/>
  <c r="C739" i="9"/>
  <c r="D739" i="9"/>
  <c r="E739" i="9"/>
  <c r="F739" i="9"/>
  <c r="G739" i="9"/>
  <c r="A740" i="9"/>
  <c r="B740" i="9"/>
  <c r="C740" i="9"/>
  <c r="D740" i="9"/>
  <c r="E740" i="9"/>
  <c r="F740" i="9"/>
  <c r="G740" i="9"/>
  <c r="A741" i="9"/>
  <c r="B741" i="9"/>
  <c r="C741" i="9"/>
  <c r="D741" i="9"/>
  <c r="E741" i="9"/>
  <c r="F741" i="9"/>
  <c r="G741" i="9"/>
  <c r="A742" i="9"/>
  <c r="B742" i="9"/>
  <c r="C742" i="9"/>
  <c r="D742" i="9"/>
  <c r="E742" i="9"/>
  <c r="F742" i="9"/>
  <c r="G742" i="9"/>
  <c r="A743" i="9"/>
  <c r="B743" i="9"/>
  <c r="C743" i="9"/>
  <c r="D743" i="9"/>
  <c r="E743" i="9"/>
  <c r="F743" i="9"/>
  <c r="G743" i="9"/>
  <c r="A744" i="9"/>
  <c r="B744" i="9"/>
  <c r="C744" i="9"/>
  <c r="D744" i="9"/>
  <c r="E744" i="9"/>
  <c r="F744" i="9"/>
  <c r="G744" i="9"/>
  <c r="A745" i="9"/>
  <c r="B745" i="9"/>
  <c r="C745" i="9"/>
  <c r="D745" i="9"/>
  <c r="E745" i="9"/>
  <c r="F745" i="9"/>
  <c r="G745" i="9"/>
  <c r="A746" i="9"/>
  <c r="B746" i="9"/>
  <c r="C746" i="9"/>
  <c r="D746" i="9"/>
  <c r="E746" i="9"/>
  <c r="F746" i="9"/>
  <c r="G746" i="9"/>
  <c r="A747" i="9"/>
  <c r="B747" i="9"/>
  <c r="C747" i="9"/>
  <c r="D747" i="9"/>
  <c r="E747" i="9"/>
  <c r="F747" i="9"/>
  <c r="G747" i="9"/>
  <c r="A748" i="9"/>
  <c r="B748" i="9"/>
  <c r="C748" i="9"/>
  <c r="D748" i="9"/>
  <c r="E748" i="9"/>
  <c r="F748" i="9"/>
  <c r="G748" i="9"/>
  <c r="A749" i="9"/>
  <c r="B749" i="9"/>
  <c r="C749" i="9"/>
  <c r="D749" i="9"/>
  <c r="E749" i="9"/>
  <c r="F749" i="9"/>
  <c r="G749" i="9"/>
  <c r="A750" i="9"/>
  <c r="B750" i="9"/>
  <c r="C750" i="9"/>
  <c r="D750" i="9"/>
  <c r="E750" i="9"/>
  <c r="F750" i="9"/>
  <c r="G750" i="9"/>
  <c r="A751" i="9"/>
  <c r="B751" i="9"/>
  <c r="C751" i="9"/>
  <c r="D751" i="9"/>
  <c r="E751" i="9"/>
  <c r="F751" i="9"/>
  <c r="G751" i="9"/>
  <c r="A752" i="9"/>
  <c r="B752" i="9"/>
  <c r="C752" i="9"/>
  <c r="D752" i="9"/>
  <c r="E752" i="9"/>
  <c r="F752" i="9"/>
  <c r="G752" i="9"/>
  <c r="A753" i="9"/>
  <c r="B753" i="9"/>
  <c r="C753" i="9"/>
  <c r="D753" i="9"/>
  <c r="E753" i="9"/>
  <c r="F753" i="9"/>
  <c r="G753" i="9"/>
  <c r="A754" i="9"/>
  <c r="B754" i="9"/>
  <c r="C754" i="9"/>
  <c r="D754" i="9"/>
  <c r="E754" i="9"/>
  <c r="F754" i="9"/>
  <c r="G754" i="9"/>
  <c r="A755" i="9"/>
  <c r="B755" i="9"/>
  <c r="C755" i="9"/>
  <c r="D755" i="9"/>
  <c r="E755" i="9"/>
  <c r="F755" i="9"/>
  <c r="G755" i="9"/>
  <c r="A756" i="9"/>
  <c r="B756" i="9"/>
  <c r="C756" i="9"/>
  <c r="D756" i="9"/>
  <c r="E756" i="9"/>
  <c r="F756" i="9"/>
  <c r="G756" i="9"/>
  <c r="A757" i="9"/>
  <c r="B757" i="9"/>
  <c r="C757" i="9"/>
  <c r="D757" i="9"/>
  <c r="E757" i="9"/>
  <c r="F757" i="9"/>
  <c r="G757" i="9"/>
  <c r="A758" i="9"/>
  <c r="B758" i="9"/>
  <c r="C758" i="9"/>
  <c r="D758" i="9"/>
  <c r="E758" i="9"/>
  <c r="F758" i="9"/>
  <c r="G758" i="9"/>
  <c r="A759" i="9"/>
  <c r="B759" i="9"/>
  <c r="C759" i="9"/>
  <c r="D759" i="9"/>
  <c r="E759" i="9"/>
  <c r="F759" i="9"/>
  <c r="G759" i="9"/>
  <c r="A760" i="9"/>
  <c r="B760" i="9"/>
  <c r="C760" i="9"/>
  <c r="D760" i="9"/>
  <c r="E760" i="9"/>
  <c r="F760" i="9"/>
  <c r="G760" i="9"/>
  <c r="A761" i="9"/>
  <c r="B761" i="9"/>
  <c r="C761" i="9"/>
  <c r="D761" i="9"/>
  <c r="E761" i="9"/>
  <c r="F761" i="9"/>
  <c r="G761" i="9"/>
  <c r="A762" i="9"/>
  <c r="B762" i="9"/>
  <c r="C762" i="9"/>
  <c r="D762" i="9"/>
  <c r="E762" i="9"/>
  <c r="F762" i="9"/>
  <c r="G762" i="9"/>
  <c r="A763" i="9"/>
  <c r="B763" i="9"/>
  <c r="C763" i="9"/>
  <c r="D763" i="9"/>
  <c r="E763" i="9"/>
  <c r="F763" i="9"/>
  <c r="G763" i="9"/>
  <c r="A764" i="9"/>
  <c r="B764" i="9"/>
  <c r="C764" i="9"/>
  <c r="D764" i="9"/>
  <c r="E764" i="9"/>
  <c r="F764" i="9"/>
  <c r="G764" i="9"/>
  <c r="A765" i="9"/>
  <c r="B765" i="9"/>
  <c r="C765" i="9"/>
  <c r="D765" i="9"/>
  <c r="E765" i="9"/>
  <c r="F765" i="9"/>
  <c r="G765" i="9"/>
  <c r="A766" i="9"/>
  <c r="B766" i="9"/>
  <c r="C766" i="9"/>
  <c r="D766" i="9"/>
  <c r="E766" i="9"/>
  <c r="F766" i="9"/>
  <c r="G766" i="9"/>
  <c r="A767" i="9"/>
  <c r="B767" i="9"/>
  <c r="C767" i="9"/>
  <c r="D767" i="9"/>
  <c r="E767" i="9"/>
  <c r="F767" i="9"/>
  <c r="G767" i="9"/>
  <c r="A768" i="9"/>
  <c r="B768" i="9"/>
  <c r="C768" i="9"/>
  <c r="D768" i="9"/>
  <c r="E768" i="9"/>
  <c r="F768" i="9"/>
  <c r="G768" i="9"/>
  <c r="A769" i="9"/>
  <c r="B769" i="9"/>
  <c r="C769" i="9"/>
  <c r="D769" i="9"/>
  <c r="E769" i="9"/>
  <c r="F769" i="9"/>
  <c r="G769" i="9"/>
  <c r="A770" i="9"/>
  <c r="B770" i="9"/>
  <c r="C770" i="9"/>
  <c r="D770" i="9"/>
  <c r="E770" i="9"/>
  <c r="F770" i="9"/>
  <c r="G770" i="9"/>
  <c r="A771" i="9"/>
  <c r="B771" i="9"/>
  <c r="C771" i="9"/>
  <c r="D771" i="9"/>
  <c r="E771" i="9"/>
  <c r="F771" i="9"/>
  <c r="G771" i="9"/>
  <c r="A772" i="9"/>
  <c r="B772" i="9"/>
  <c r="C772" i="9"/>
  <c r="D772" i="9"/>
  <c r="E772" i="9"/>
  <c r="F772" i="9"/>
  <c r="G772" i="9"/>
  <c r="A773" i="9"/>
  <c r="B773" i="9"/>
  <c r="C773" i="9"/>
  <c r="D773" i="9"/>
  <c r="E773" i="9"/>
  <c r="F773" i="9"/>
  <c r="G773" i="9"/>
  <c r="A774" i="9"/>
  <c r="B774" i="9"/>
  <c r="C774" i="9"/>
  <c r="D774" i="9"/>
  <c r="E774" i="9"/>
  <c r="F774" i="9"/>
  <c r="G774" i="9"/>
  <c r="A775" i="9"/>
  <c r="B775" i="9"/>
  <c r="C775" i="9"/>
  <c r="D775" i="9"/>
  <c r="E775" i="9"/>
  <c r="F775" i="9"/>
  <c r="G775" i="9"/>
  <c r="A776" i="9"/>
  <c r="B776" i="9"/>
  <c r="C776" i="9"/>
  <c r="D776" i="9"/>
  <c r="E776" i="9"/>
  <c r="F776" i="9"/>
  <c r="G776" i="9"/>
  <c r="A777" i="9"/>
  <c r="B777" i="9"/>
  <c r="C777" i="9"/>
  <c r="D777" i="9"/>
  <c r="E777" i="9"/>
  <c r="F777" i="9"/>
  <c r="G777" i="9"/>
  <c r="A778" i="9"/>
  <c r="B778" i="9"/>
  <c r="C778" i="9"/>
  <c r="D778" i="9"/>
  <c r="E778" i="9"/>
  <c r="F778" i="9"/>
  <c r="G778" i="9"/>
  <c r="A779" i="9"/>
  <c r="B779" i="9"/>
  <c r="C779" i="9"/>
  <c r="D779" i="9"/>
  <c r="E779" i="9"/>
  <c r="F779" i="9"/>
  <c r="G779" i="9"/>
  <c r="A780" i="9"/>
  <c r="B780" i="9"/>
  <c r="C780" i="9"/>
  <c r="D780" i="9"/>
  <c r="E780" i="9"/>
  <c r="F780" i="9"/>
  <c r="G780" i="9"/>
  <c r="A781" i="9"/>
  <c r="B781" i="9"/>
  <c r="C781" i="9"/>
  <c r="D781" i="9"/>
  <c r="E781" i="9"/>
  <c r="F781" i="9"/>
  <c r="G781" i="9"/>
  <c r="A782" i="9"/>
  <c r="B782" i="9"/>
  <c r="C782" i="9"/>
  <c r="D782" i="9"/>
  <c r="E782" i="9"/>
  <c r="F782" i="9"/>
  <c r="G782" i="9"/>
  <c r="A783" i="9"/>
  <c r="B783" i="9"/>
  <c r="C783" i="9"/>
  <c r="D783" i="9"/>
  <c r="E783" i="9"/>
  <c r="F783" i="9"/>
  <c r="G783" i="9"/>
  <c r="A784" i="9"/>
  <c r="B784" i="9"/>
  <c r="C784" i="9"/>
  <c r="D784" i="9"/>
  <c r="E784" i="9"/>
  <c r="F784" i="9"/>
  <c r="G784" i="9"/>
  <c r="A785" i="9"/>
  <c r="B785" i="9"/>
  <c r="C785" i="9"/>
  <c r="D785" i="9"/>
  <c r="E785" i="9"/>
  <c r="F785" i="9"/>
  <c r="G785" i="9"/>
  <c r="A786" i="9"/>
  <c r="B786" i="9"/>
  <c r="C786" i="9"/>
  <c r="D786" i="9"/>
  <c r="E786" i="9"/>
  <c r="F786" i="9"/>
  <c r="G786" i="9"/>
  <c r="A787" i="9"/>
  <c r="B787" i="9"/>
  <c r="C787" i="9"/>
  <c r="D787" i="9"/>
  <c r="E787" i="9"/>
  <c r="F787" i="9"/>
  <c r="G787" i="9"/>
  <c r="A788" i="9"/>
  <c r="B788" i="9"/>
  <c r="C788" i="9"/>
  <c r="D788" i="9"/>
  <c r="E788" i="9"/>
  <c r="F788" i="9"/>
  <c r="G788" i="9"/>
  <c r="A789" i="9"/>
  <c r="B789" i="9"/>
  <c r="C789" i="9"/>
  <c r="D789" i="9"/>
  <c r="E789" i="9"/>
  <c r="F789" i="9"/>
  <c r="G789" i="9"/>
  <c r="A790" i="9"/>
  <c r="B790" i="9"/>
  <c r="C790" i="9"/>
  <c r="D790" i="9"/>
  <c r="E790" i="9"/>
  <c r="F790" i="9"/>
  <c r="G790" i="9"/>
  <c r="A791" i="9"/>
  <c r="B791" i="9"/>
  <c r="C791" i="9"/>
  <c r="D791" i="9"/>
  <c r="E791" i="9"/>
  <c r="F791" i="9"/>
  <c r="G791" i="9"/>
  <c r="A792" i="9"/>
  <c r="B792" i="9"/>
  <c r="C792" i="9"/>
  <c r="D792" i="9"/>
  <c r="E792" i="9"/>
  <c r="F792" i="9"/>
  <c r="G792" i="9"/>
  <c r="A793" i="9"/>
  <c r="B793" i="9"/>
  <c r="C793" i="9"/>
  <c r="D793" i="9"/>
  <c r="E793" i="9"/>
  <c r="F793" i="9"/>
  <c r="G793" i="9"/>
  <c r="A794" i="9"/>
  <c r="B794" i="9"/>
  <c r="C794" i="9"/>
  <c r="D794" i="9"/>
  <c r="E794" i="9"/>
  <c r="F794" i="9"/>
  <c r="G794" i="9"/>
  <c r="A795" i="9"/>
  <c r="B795" i="9"/>
  <c r="C795" i="9"/>
  <c r="D795" i="9"/>
  <c r="E795" i="9"/>
  <c r="F795" i="9"/>
  <c r="G795" i="9"/>
  <c r="A796" i="9"/>
  <c r="B796" i="9"/>
  <c r="C796" i="9"/>
  <c r="D796" i="9"/>
  <c r="E796" i="9"/>
  <c r="F796" i="9"/>
  <c r="G796" i="9"/>
  <c r="A797" i="9"/>
  <c r="B797" i="9"/>
  <c r="C797" i="9"/>
  <c r="D797" i="9"/>
  <c r="E797" i="9"/>
  <c r="F797" i="9"/>
  <c r="G797" i="9"/>
  <c r="A798" i="9"/>
  <c r="B798" i="9"/>
  <c r="C798" i="9"/>
  <c r="D798" i="9"/>
  <c r="E798" i="9"/>
  <c r="F798" i="9"/>
  <c r="G798" i="9"/>
  <c r="A799" i="9"/>
  <c r="B799" i="9"/>
  <c r="C799" i="9"/>
  <c r="D799" i="9"/>
  <c r="E799" i="9"/>
  <c r="F799" i="9"/>
  <c r="G799" i="9"/>
  <c r="A800" i="9"/>
  <c r="B800" i="9"/>
  <c r="C800" i="9"/>
  <c r="D800" i="9"/>
  <c r="E800" i="9"/>
  <c r="F800" i="9"/>
  <c r="G800" i="9"/>
  <c r="A801" i="9"/>
  <c r="B801" i="9"/>
  <c r="C801" i="9"/>
  <c r="D801" i="9"/>
  <c r="E801" i="9"/>
  <c r="F801" i="9"/>
  <c r="G801" i="9"/>
  <c r="A802" i="9"/>
  <c r="B802" i="9"/>
  <c r="C802" i="9"/>
  <c r="D802" i="9"/>
  <c r="E802" i="9"/>
  <c r="F802" i="9"/>
  <c r="G802" i="9"/>
  <c r="A803" i="9"/>
  <c r="B803" i="9"/>
  <c r="C803" i="9"/>
  <c r="D803" i="9"/>
  <c r="E803" i="9"/>
  <c r="F803" i="9"/>
  <c r="G803" i="9"/>
  <c r="A804" i="9"/>
  <c r="B804" i="9"/>
  <c r="C804" i="9"/>
  <c r="D804" i="9"/>
  <c r="E804" i="9"/>
  <c r="F804" i="9"/>
  <c r="G804" i="9"/>
  <c r="A805" i="9"/>
  <c r="B805" i="9"/>
  <c r="C805" i="9"/>
  <c r="D805" i="9"/>
  <c r="E805" i="9"/>
  <c r="F805" i="9"/>
  <c r="G805" i="9"/>
  <c r="A806" i="9"/>
  <c r="B806" i="9"/>
  <c r="C806" i="9"/>
  <c r="D806" i="9"/>
  <c r="E806" i="9"/>
  <c r="F806" i="9"/>
  <c r="G806" i="9"/>
  <c r="A807" i="9"/>
  <c r="B807" i="9"/>
  <c r="C807" i="9"/>
  <c r="D807" i="9"/>
  <c r="E807" i="9"/>
  <c r="F807" i="9"/>
  <c r="G807" i="9"/>
  <c r="A808" i="9"/>
  <c r="B808" i="9"/>
  <c r="C808" i="9"/>
  <c r="D808" i="9"/>
  <c r="E808" i="9"/>
  <c r="F808" i="9"/>
  <c r="G808" i="9"/>
  <c r="A809" i="9"/>
  <c r="B809" i="9"/>
  <c r="C809" i="9"/>
  <c r="D809" i="9"/>
  <c r="E809" i="9"/>
  <c r="F809" i="9"/>
  <c r="G809" i="9"/>
  <c r="A810" i="9"/>
  <c r="B810" i="9"/>
  <c r="C810" i="9"/>
  <c r="D810" i="9"/>
  <c r="E810" i="9"/>
  <c r="F810" i="9"/>
  <c r="G810" i="9"/>
  <c r="A811" i="9"/>
  <c r="B811" i="9"/>
  <c r="C811" i="9"/>
  <c r="D811" i="9"/>
  <c r="E811" i="9"/>
  <c r="F811" i="9"/>
  <c r="G811" i="9"/>
  <c r="A812" i="9"/>
  <c r="B812" i="9"/>
  <c r="C812" i="9"/>
  <c r="D812" i="9"/>
  <c r="E812" i="9"/>
  <c r="F812" i="9"/>
  <c r="G812" i="9"/>
  <c r="A813" i="9"/>
  <c r="B813" i="9"/>
  <c r="C813" i="9"/>
  <c r="D813" i="9"/>
  <c r="E813" i="9"/>
  <c r="F813" i="9"/>
  <c r="G813" i="9"/>
  <c r="A814" i="9"/>
  <c r="B814" i="9"/>
  <c r="C814" i="9"/>
  <c r="D814" i="9"/>
  <c r="E814" i="9"/>
  <c r="F814" i="9"/>
  <c r="G814" i="9"/>
  <c r="A815" i="9"/>
  <c r="B815" i="9"/>
  <c r="C815" i="9"/>
  <c r="D815" i="9"/>
  <c r="E815" i="9"/>
  <c r="F815" i="9"/>
  <c r="G815" i="9"/>
  <c r="A816" i="9"/>
  <c r="B816" i="9"/>
  <c r="C816" i="9"/>
  <c r="D816" i="9"/>
  <c r="E816" i="9"/>
  <c r="F816" i="9"/>
  <c r="G816" i="9"/>
  <c r="A817" i="9"/>
  <c r="B817" i="9"/>
  <c r="C817" i="9"/>
  <c r="D817" i="9"/>
  <c r="E817" i="9"/>
  <c r="F817" i="9"/>
  <c r="G817" i="9"/>
  <c r="A818" i="9"/>
  <c r="B818" i="9"/>
  <c r="C818" i="9"/>
  <c r="D818" i="9"/>
  <c r="E818" i="9"/>
  <c r="F818" i="9"/>
  <c r="G818" i="9"/>
  <c r="A819" i="9"/>
  <c r="B819" i="9"/>
  <c r="C819" i="9"/>
  <c r="D819" i="9"/>
  <c r="E819" i="9"/>
  <c r="F819" i="9"/>
  <c r="G819" i="9"/>
  <c r="A820" i="9"/>
  <c r="B820" i="9"/>
  <c r="C820" i="9"/>
  <c r="D820" i="9"/>
  <c r="E820" i="9"/>
  <c r="F820" i="9"/>
  <c r="G820" i="9"/>
  <c r="A821" i="9"/>
  <c r="B821" i="9"/>
  <c r="C821" i="9"/>
  <c r="D821" i="9"/>
  <c r="E821" i="9"/>
  <c r="F821" i="9"/>
  <c r="G821" i="9"/>
  <c r="A822" i="9"/>
  <c r="B822" i="9"/>
  <c r="C822" i="9"/>
  <c r="D822" i="9"/>
  <c r="E822" i="9"/>
  <c r="F822" i="9"/>
  <c r="G822" i="9"/>
  <c r="A823" i="9"/>
  <c r="B823" i="9"/>
  <c r="C823" i="9"/>
  <c r="D823" i="9"/>
  <c r="E823" i="9"/>
  <c r="F823" i="9"/>
  <c r="G823" i="9"/>
  <c r="A824" i="9"/>
  <c r="B824" i="9"/>
  <c r="C824" i="9"/>
  <c r="D824" i="9"/>
  <c r="E824" i="9"/>
  <c r="F824" i="9"/>
  <c r="G824" i="9"/>
  <c r="A825" i="9"/>
  <c r="B825" i="9"/>
  <c r="C825" i="9"/>
  <c r="D825" i="9"/>
  <c r="E825" i="9"/>
  <c r="F825" i="9"/>
  <c r="G825" i="9"/>
  <c r="A826" i="9"/>
  <c r="B826" i="9"/>
  <c r="C826" i="9"/>
  <c r="D826" i="9"/>
  <c r="E826" i="9"/>
  <c r="F826" i="9"/>
  <c r="G826" i="9"/>
  <c r="A827" i="9"/>
  <c r="B827" i="9"/>
  <c r="C827" i="9"/>
  <c r="D827" i="9"/>
  <c r="E827" i="9"/>
  <c r="F827" i="9"/>
  <c r="G827" i="9"/>
  <c r="A828" i="9"/>
  <c r="B828" i="9"/>
  <c r="C828" i="9"/>
  <c r="D828" i="9"/>
  <c r="E828" i="9"/>
  <c r="F828" i="9"/>
  <c r="G828" i="9"/>
  <c r="A829" i="9"/>
  <c r="B829" i="9"/>
  <c r="C829" i="9"/>
  <c r="D829" i="9"/>
  <c r="E829" i="9"/>
  <c r="F829" i="9"/>
  <c r="G829" i="9"/>
  <c r="A830" i="9"/>
  <c r="B830" i="9"/>
  <c r="C830" i="9"/>
  <c r="D830" i="9"/>
  <c r="E830" i="9"/>
  <c r="F830" i="9"/>
  <c r="G830" i="9"/>
  <c r="A831" i="9"/>
  <c r="B831" i="9"/>
  <c r="C831" i="9"/>
  <c r="D831" i="9"/>
  <c r="E831" i="9"/>
  <c r="F831" i="9"/>
  <c r="G831" i="9"/>
  <c r="A832" i="9"/>
  <c r="B832" i="9"/>
  <c r="C832" i="9"/>
  <c r="D832" i="9"/>
  <c r="E832" i="9"/>
  <c r="F832" i="9"/>
  <c r="G832" i="9"/>
  <c r="A833" i="9"/>
  <c r="B833" i="9"/>
  <c r="C833" i="9"/>
  <c r="D833" i="9"/>
  <c r="E833" i="9"/>
  <c r="F833" i="9"/>
  <c r="G833" i="9"/>
  <c r="A834" i="9"/>
  <c r="B834" i="9"/>
  <c r="C834" i="9"/>
  <c r="D834" i="9"/>
  <c r="E834" i="9"/>
  <c r="F834" i="9"/>
  <c r="G834" i="9"/>
  <c r="A835" i="9"/>
  <c r="B835" i="9"/>
  <c r="C835" i="9"/>
  <c r="D835" i="9"/>
  <c r="E835" i="9"/>
  <c r="F835" i="9"/>
  <c r="G835" i="9"/>
  <c r="A836" i="9"/>
  <c r="B836" i="9"/>
  <c r="C836" i="9"/>
  <c r="D836" i="9"/>
  <c r="E836" i="9"/>
  <c r="F836" i="9"/>
  <c r="G836" i="9"/>
  <c r="A837" i="9"/>
  <c r="B837" i="9"/>
  <c r="C837" i="9"/>
  <c r="D837" i="9"/>
  <c r="E837" i="9"/>
  <c r="F837" i="9"/>
  <c r="G837" i="9"/>
  <c r="A838" i="9"/>
  <c r="B838" i="9"/>
  <c r="C838" i="9"/>
  <c r="D838" i="9"/>
  <c r="E838" i="9"/>
  <c r="F838" i="9"/>
  <c r="G838" i="9"/>
  <c r="A839" i="9"/>
  <c r="B839" i="9"/>
  <c r="C839" i="9"/>
  <c r="D839" i="9"/>
  <c r="E839" i="9"/>
  <c r="F839" i="9"/>
  <c r="G839" i="9"/>
  <c r="A840" i="9"/>
  <c r="B840" i="9"/>
  <c r="C840" i="9"/>
  <c r="D840" i="9"/>
  <c r="E840" i="9"/>
  <c r="F840" i="9"/>
  <c r="G840" i="9"/>
  <c r="A841" i="9"/>
  <c r="B841" i="9"/>
  <c r="C841" i="9"/>
  <c r="D841" i="9"/>
  <c r="E841" i="9"/>
  <c r="F841" i="9"/>
  <c r="G841" i="9"/>
  <c r="A842" i="9"/>
  <c r="B842" i="9"/>
  <c r="C842" i="9"/>
  <c r="D842" i="9"/>
  <c r="E842" i="9"/>
  <c r="F842" i="9"/>
  <c r="G842" i="9"/>
  <c r="A843" i="9"/>
  <c r="B843" i="9"/>
  <c r="C843" i="9"/>
  <c r="D843" i="9"/>
  <c r="E843" i="9"/>
  <c r="F843" i="9"/>
  <c r="G843" i="9"/>
  <c r="A844" i="9"/>
  <c r="B844" i="9"/>
  <c r="C844" i="9"/>
  <c r="D844" i="9"/>
  <c r="E844" i="9"/>
  <c r="F844" i="9"/>
  <c r="G844" i="9"/>
  <c r="A845" i="9"/>
  <c r="B845" i="9"/>
  <c r="C845" i="9"/>
  <c r="D845" i="9"/>
  <c r="E845" i="9"/>
  <c r="F845" i="9"/>
  <c r="G845" i="9"/>
  <c r="A846" i="9"/>
  <c r="B846" i="9"/>
  <c r="C846" i="9"/>
  <c r="D846" i="9"/>
  <c r="E846" i="9"/>
  <c r="F846" i="9"/>
  <c r="G846" i="9"/>
  <c r="A847" i="9"/>
  <c r="B847" i="9"/>
  <c r="C847" i="9"/>
  <c r="D847" i="9"/>
  <c r="E847" i="9"/>
  <c r="F847" i="9"/>
  <c r="G847" i="9"/>
  <c r="A848" i="9"/>
  <c r="B848" i="9"/>
  <c r="C848" i="9"/>
  <c r="D848" i="9"/>
  <c r="E848" i="9"/>
  <c r="F848" i="9"/>
  <c r="G848" i="9"/>
  <c r="A849" i="9"/>
  <c r="B849" i="9"/>
  <c r="C849" i="9"/>
  <c r="D849" i="9"/>
  <c r="E849" i="9"/>
  <c r="F849" i="9"/>
  <c r="G849" i="9"/>
  <c r="A850" i="9"/>
  <c r="B850" i="9"/>
  <c r="C850" i="9"/>
  <c r="D850" i="9"/>
  <c r="E850" i="9"/>
  <c r="F850" i="9"/>
  <c r="G850" i="9"/>
  <c r="A851" i="9"/>
  <c r="B851" i="9"/>
  <c r="C851" i="9"/>
  <c r="D851" i="9"/>
  <c r="E851" i="9"/>
  <c r="F851" i="9"/>
  <c r="G851" i="9"/>
  <c r="A852" i="9"/>
  <c r="B852" i="9"/>
  <c r="C852" i="9"/>
  <c r="D852" i="9"/>
  <c r="E852" i="9"/>
  <c r="F852" i="9"/>
  <c r="G852" i="9"/>
  <c r="A853" i="9"/>
  <c r="B853" i="9"/>
  <c r="C853" i="9"/>
  <c r="D853" i="9"/>
  <c r="E853" i="9"/>
  <c r="F853" i="9"/>
  <c r="G853" i="9"/>
  <c r="A854" i="9"/>
  <c r="B854" i="9"/>
  <c r="C854" i="9"/>
  <c r="D854" i="9"/>
  <c r="E854" i="9"/>
  <c r="F854" i="9"/>
  <c r="G854" i="9"/>
  <c r="A855" i="9"/>
  <c r="B855" i="9"/>
  <c r="C855" i="9"/>
  <c r="D855" i="9"/>
  <c r="E855" i="9"/>
  <c r="F855" i="9"/>
  <c r="G855" i="9"/>
  <c r="A856" i="9"/>
  <c r="B856" i="9"/>
  <c r="C856" i="9"/>
  <c r="D856" i="9"/>
  <c r="E856" i="9"/>
  <c r="F856" i="9"/>
  <c r="G856" i="9"/>
  <c r="A857" i="9"/>
  <c r="B857" i="9"/>
  <c r="C857" i="9"/>
  <c r="D857" i="9"/>
  <c r="E857" i="9"/>
  <c r="F857" i="9"/>
  <c r="G857" i="9"/>
  <c r="A858" i="9"/>
  <c r="B858" i="9"/>
  <c r="C858" i="9"/>
  <c r="D858" i="9"/>
  <c r="E858" i="9"/>
  <c r="F858" i="9"/>
  <c r="G858" i="9"/>
  <c r="A859" i="9"/>
  <c r="B859" i="9"/>
  <c r="C859" i="9"/>
  <c r="D859" i="9"/>
  <c r="E859" i="9"/>
  <c r="F859" i="9"/>
  <c r="G859" i="9"/>
  <c r="A860" i="9"/>
  <c r="B860" i="9"/>
  <c r="C860" i="9"/>
  <c r="D860" i="9"/>
  <c r="E860" i="9"/>
  <c r="F860" i="9"/>
  <c r="G860" i="9"/>
  <c r="A861" i="9"/>
  <c r="B861" i="9"/>
  <c r="C861" i="9"/>
  <c r="D861" i="9"/>
  <c r="E861" i="9"/>
  <c r="F861" i="9"/>
  <c r="G861" i="9"/>
  <c r="A862" i="9"/>
  <c r="B862" i="9"/>
  <c r="C862" i="9"/>
  <c r="D862" i="9"/>
  <c r="E862" i="9"/>
  <c r="F862" i="9"/>
  <c r="G862" i="9"/>
  <c r="A863" i="9"/>
  <c r="B863" i="9"/>
  <c r="C863" i="9"/>
  <c r="D863" i="9"/>
  <c r="E863" i="9"/>
  <c r="F863" i="9"/>
  <c r="G863" i="9"/>
  <c r="A864" i="9"/>
  <c r="B864" i="9"/>
  <c r="C864" i="9"/>
  <c r="D864" i="9"/>
  <c r="E864" i="9"/>
  <c r="F864" i="9"/>
  <c r="G864" i="9"/>
  <c r="A865" i="9"/>
  <c r="B865" i="9"/>
  <c r="C865" i="9"/>
  <c r="D865" i="9"/>
  <c r="E865" i="9"/>
  <c r="F865" i="9"/>
  <c r="G865" i="9"/>
  <c r="A866" i="9"/>
  <c r="B866" i="9"/>
  <c r="C866" i="9"/>
  <c r="D866" i="9"/>
  <c r="E866" i="9"/>
  <c r="F866" i="9"/>
  <c r="G866" i="9"/>
  <c r="A867" i="9"/>
  <c r="B867" i="9"/>
  <c r="C867" i="9"/>
  <c r="D867" i="9"/>
  <c r="E867" i="9"/>
  <c r="F867" i="9"/>
  <c r="G867" i="9"/>
  <c r="A868" i="9"/>
  <c r="B868" i="9"/>
  <c r="C868" i="9"/>
  <c r="D868" i="9"/>
  <c r="E868" i="9"/>
  <c r="F868" i="9"/>
  <c r="G868" i="9"/>
  <c r="A869" i="9"/>
  <c r="B869" i="9"/>
  <c r="C869" i="9"/>
  <c r="D869" i="9"/>
  <c r="E869" i="9"/>
  <c r="F869" i="9"/>
  <c r="G869" i="9"/>
  <c r="A870" i="9"/>
  <c r="B870" i="9"/>
  <c r="C870" i="9"/>
  <c r="D870" i="9"/>
  <c r="E870" i="9"/>
  <c r="F870" i="9"/>
  <c r="G870" i="9"/>
  <c r="A871" i="9"/>
  <c r="B871" i="9"/>
  <c r="C871" i="9"/>
  <c r="D871" i="9"/>
  <c r="E871" i="9"/>
  <c r="F871" i="9"/>
  <c r="G871" i="9"/>
  <c r="A872" i="9"/>
  <c r="B872" i="9"/>
  <c r="C872" i="9"/>
  <c r="D872" i="9"/>
  <c r="E872" i="9"/>
  <c r="F872" i="9"/>
  <c r="G872" i="9"/>
  <c r="A873" i="9"/>
  <c r="B873" i="9"/>
  <c r="C873" i="9"/>
  <c r="D873" i="9"/>
  <c r="E873" i="9"/>
  <c r="F873" i="9"/>
  <c r="G873" i="9"/>
  <c r="A874" i="9"/>
  <c r="B874" i="9"/>
  <c r="C874" i="9"/>
  <c r="D874" i="9"/>
  <c r="E874" i="9"/>
  <c r="F874" i="9"/>
  <c r="G874" i="9"/>
  <c r="A875" i="9"/>
  <c r="B875" i="9"/>
  <c r="C875" i="9"/>
  <c r="D875" i="9"/>
  <c r="E875" i="9"/>
  <c r="F875" i="9"/>
  <c r="G875" i="9"/>
  <c r="A876" i="9"/>
  <c r="B876" i="9"/>
  <c r="C876" i="9"/>
  <c r="D876" i="9"/>
  <c r="E876" i="9"/>
  <c r="F876" i="9"/>
  <c r="G876" i="9"/>
  <c r="A877" i="9"/>
  <c r="B877" i="9"/>
  <c r="C877" i="9"/>
  <c r="D877" i="9"/>
  <c r="E877" i="9"/>
  <c r="F877" i="9"/>
  <c r="G877" i="9"/>
  <c r="A878" i="9"/>
  <c r="B878" i="9"/>
  <c r="C878" i="9"/>
  <c r="D878" i="9"/>
  <c r="E878" i="9"/>
  <c r="F878" i="9"/>
  <c r="G878" i="9"/>
  <c r="A879" i="9"/>
  <c r="B879" i="9"/>
  <c r="C879" i="9"/>
  <c r="D879" i="9"/>
  <c r="E879" i="9"/>
  <c r="F879" i="9"/>
  <c r="G879" i="9"/>
  <c r="A880" i="9"/>
  <c r="B880" i="9"/>
  <c r="C880" i="9"/>
  <c r="D880" i="9"/>
  <c r="E880" i="9"/>
  <c r="F880" i="9"/>
  <c r="G880" i="9"/>
  <c r="A881" i="9"/>
  <c r="B881" i="9"/>
  <c r="C881" i="9"/>
  <c r="D881" i="9"/>
  <c r="E881" i="9"/>
  <c r="F881" i="9"/>
  <c r="G881" i="9"/>
  <c r="A882" i="9"/>
  <c r="B882" i="9"/>
  <c r="C882" i="9"/>
  <c r="D882" i="9"/>
  <c r="E882" i="9"/>
  <c r="F882" i="9"/>
  <c r="G882" i="9"/>
  <c r="A883" i="9"/>
  <c r="B883" i="9"/>
  <c r="C883" i="9"/>
  <c r="D883" i="9"/>
  <c r="E883" i="9"/>
  <c r="F883" i="9"/>
  <c r="G883" i="9"/>
  <c r="A884" i="9"/>
  <c r="B884" i="9"/>
  <c r="C884" i="9"/>
  <c r="D884" i="9"/>
  <c r="E884" i="9"/>
  <c r="F884" i="9"/>
  <c r="G884" i="9"/>
  <c r="A885" i="9"/>
  <c r="B885" i="9"/>
  <c r="C885" i="9"/>
  <c r="D885" i="9"/>
  <c r="E885" i="9"/>
  <c r="F885" i="9"/>
  <c r="G885" i="9"/>
  <c r="A886" i="9"/>
  <c r="B886" i="9"/>
  <c r="C886" i="9"/>
  <c r="D886" i="9"/>
  <c r="E886" i="9"/>
  <c r="F886" i="9"/>
  <c r="G886" i="9"/>
  <c r="A887" i="9"/>
  <c r="B887" i="9"/>
  <c r="C887" i="9"/>
  <c r="D887" i="9"/>
  <c r="E887" i="9"/>
  <c r="F887" i="9"/>
  <c r="G887" i="9"/>
  <c r="A888" i="9"/>
  <c r="B888" i="9"/>
  <c r="C888" i="9"/>
  <c r="D888" i="9"/>
  <c r="E888" i="9"/>
  <c r="F888" i="9"/>
  <c r="G888" i="9"/>
  <c r="A889" i="9"/>
  <c r="B889" i="9"/>
  <c r="C889" i="9"/>
  <c r="D889" i="9"/>
  <c r="E889" i="9"/>
  <c r="F889" i="9"/>
  <c r="G889" i="9"/>
  <c r="A890" i="9"/>
  <c r="B890" i="9"/>
  <c r="C890" i="9"/>
  <c r="D890" i="9"/>
  <c r="E890" i="9"/>
  <c r="F890" i="9"/>
  <c r="G890" i="9"/>
  <c r="A891" i="9"/>
  <c r="B891" i="9"/>
  <c r="C891" i="9"/>
  <c r="D891" i="9"/>
  <c r="E891" i="9"/>
  <c r="F891" i="9"/>
  <c r="G891" i="9"/>
  <c r="A892" i="9"/>
  <c r="B892" i="9"/>
  <c r="C892" i="9"/>
  <c r="D892" i="9"/>
  <c r="E892" i="9"/>
  <c r="F892" i="9"/>
  <c r="G892" i="9"/>
  <c r="A893" i="9"/>
  <c r="B893" i="9"/>
  <c r="C893" i="9"/>
  <c r="D893" i="9"/>
  <c r="E893" i="9"/>
  <c r="F893" i="9"/>
  <c r="G893" i="9"/>
  <c r="A894" i="9"/>
  <c r="B894" i="9"/>
  <c r="C894" i="9"/>
  <c r="D894" i="9"/>
  <c r="E894" i="9"/>
  <c r="F894" i="9"/>
  <c r="G894" i="9"/>
  <c r="A895" i="9"/>
  <c r="B895" i="9"/>
  <c r="C895" i="9"/>
  <c r="D895" i="9"/>
  <c r="E895" i="9"/>
  <c r="F895" i="9"/>
  <c r="G895" i="9"/>
  <c r="A896" i="9"/>
  <c r="B896" i="9"/>
  <c r="C896" i="9"/>
  <c r="D896" i="9"/>
  <c r="E896" i="9"/>
  <c r="F896" i="9"/>
  <c r="G896" i="9"/>
  <c r="A897" i="9"/>
  <c r="B897" i="9"/>
  <c r="C897" i="9"/>
  <c r="D897" i="9"/>
  <c r="E897" i="9"/>
  <c r="F897" i="9"/>
  <c r="G897" i="9"/>
  <c r="A898" i="9"/>
  <c r="B898" i="9"/>
  <c r="C898" i="9"/>
  <c r="D898" i="9"/>
  <c r="E898" i="9"/>
  <c r="F898" i="9"/>
  <c r="G898" i="9"/>
  <c r="A899" i="9"/>
  <c r="B899" i="9"/>
  <c r="C899" i="9"/>
  <c r="D899" i="9"/>
  <c r="E899" i="9"/>
  <c r="F899" i="9"/>
  <c r="G899" i="9"/>
  <c r="A900" i="9"/>
  <c r="B900" i="9"/>
  <c r="C900" i="9"/>
  <c r="D900" i="9"/>
  <c r="E900" i="9"/>
  <c r="F900" i="9"/>
  <c r="G900" i="9"/>
  <c r="A901" i="9"/>
  <c r="B901" i="9"/>
  <c r="C901" i="9"/>
  <c r="D901" i="9"/>
  <c r="E901" i="9"/>
  <c r="F901" i="9"/>
  <c r="G901" i="9"/>
  <c r="A902" i="9"/>
  <c r="B902" i="9"/>
  <c r="C902" i="9"/>
  <c r="D902" i="9"/>
  <c r="E902" i="9"/>
  <c r="F902" i="9"/>
  <c r="G902" i="9"/>
  <c r="A903" i="9"/>
  <c r="B903" i="9"/>
  <c r="C903" i="9"/>
  <c r="D903" i="9"/>
  <c r="E903" i="9"/>
  <c r="F903" i="9"/>
  <c r="G903" i="9"/>
  <c r="A904" i="9"/>
  <c r="B904" i="9"/>
  <c r="C904" i="9"/>
  <c r="D904" i="9"/>
  <c r="E904" i="9"/>
  <c r="F904" i="9"/>
  <c r="G904" i="9"/>
  <c r="A905" i="9"/>
  <c r="B905" i="9"/>
  <c r="C905" i="9"/>
  <c r="D905" i="9"/>
  <c r="E905" i="9"/>
  <c r="F905" i="9"/>
  <c r="G905" i="9"/>
  <c r="A906" i="9"/>
  <c r="B906" i="9"/>
  <c r="C906" i="9"/>
  <c r="D906" i="9"/>
  <c r="E906" i="9"/>
  <c r="F906" i="9"/>
  <c r="G906" i="9"/>
  <c r="A907" i="9"/>
  <c r="B907" i="9"/>
  <c r="C907" i="9"/>
  <c r="D907" i="9"/>
  <c r="E907" i="9"/>
  <c r="F907" i="9"/>
  <c r="G907" i="9"/>
  <c r="A908" i="9"/>
  <c r="B908" i="9"/>
  <c r="C908" i="9"/>
  <c r="D908" i="9"/>
  <c r="E908" i="9"/>
  <c r="F908" i="9"/>
  <c r="G908" i="9"/>
  <c r="A909" i="9"/>
  <c r="B909" i="9"/>
  <c r="C909" i="9"/>
  <c r="D909" i="9"/>
  <c r="E909" i="9"/>
  <c r="F909" i="9"/>
  <c r="G909" i="9"/>
  <c r="A910" i="9"/>
  <c r="B910" i="9"/>
  <c r="C910" i="9"/>
  <c r="D910" i="9"/>
  <c r="E910" i="9"/>
  <c r="F910" i="9"/>
  <c r="G910" i="9"/>
  <c r="A911" i="9"/>
  <c r="B911" i="9"/>
  <c r="C911" i="9"/>
  <c r="D911" i="9"/>
  <c r="E911" i="9"/>
  <c r="F911" i="9"/>
  <c r="G911" i="9"/>
  <c r="A912" i="9"/>
  <c r="B912" i="9"/>
  <c r="C912" i="9"/>
  <c r="D912" i="9"/>
  <c r="E912" i="9"/>
  <c r="F912" i="9"/>
  <c r="G912" i="9"/>
  <c r="A913" i="9"/>
  <c r="B913" i="9"/>
  <c r="C913" i="9"/>
  <c r="D913" i="9"/>
  <c r="E913" i="9"/>
  <c r="F913" i="9"/>
  <c r="G913" i="9"/>
  <c r="A914" i="9"/>
  <c r="B914" i="9"/>
  <c r="C914" i="9"/>
  <c r="D914" i="9"/>
  <c r="E914" i="9"/>
  <c r="F914" i="9"/>
  <c r="G914" i="9"/>
  <c r="A915" i="9"/>
  <c r="B915" i="9"/>
  <c r="C915" i="9"/>
  <c r="D915" i="9"/>
  <c r="E915" i="9"/>
  <c r="F915" i="9"/>
  <c r="G915" i="9"/>
  <c r="A916" i="9"/>
  <c r="B916" i="9"/>
  <c r="C916" i="9"/>
  <c r="D916" i="9"/>
  <c r="E916" i="9"/>
  <c r="F916" i="9"/>
  <c r="G916" i="9"/>
  <c r="A917" i="9"/>
  <c r="B917" i="9"/>
  <c r="C917" i="9"/>
  <c r="D917" i="9"/>
  <c r="E917" i="9"/>
  <c r="F917" i="9"/>
  <c r="G917" i="9"/>
  <c r="A918" i="9"/>
  <c r="B918" i="9"/>
  <c r="C918" i="9"/>
  <c r="D918" i="9"/>
  <c r="E918" i="9"/>
  <c r="F918" i="9"/>
  <c r="G918" i="9"/>
  <c r="A919" i="9"/>
  <c r="B919" i="9"/>
  <c r="C919" i="9"/>
  <c r="D919" i="9"/>
  <c r="E919" i="9"/>
  <c r="F919" i="9"/>
  <c r="G919" i="9"/>
  <c r="A920" i="9"/>
  <c r="B920" i="9"/>
  <c r="C920" i="9"/>
  <c r="D920" i="9"/>
  <c r="E920" i="9"/>
  <c r="F920" i="9"/>
  <c r="G920" i="9"/>
  <c r="A921" i="9"/>
  <c r="B921" i="9"/>
  <c r="C921" i="9"/>
  <c r="D921" i="9"/>
  <c r="E921" i="9"/>
  <c r="F921" i="9"/>
  <c r="G921" i="9"/>
  <c r="A922" i="9"/>
  <c r="B922" i="9"/>
  <c r="C922" i="9"/>
  <c r="D922" i="9"/>
  <c r="E922" i="9"/>
  <c r="F922" i="9"/>
  <c r="G922" i="9"/>
  <c r="A923" i="9"/>
  <c r="B923" i="9"/>
  <c r="C923" i="9"/>
  <c r="D923" i="9"/>
  <c r="E923" i="9"/>
  <c r="F923" i="9"/>
  <c r="G923" i="9"/>
  <c r="A924" i="9"/>
  <c r="B924" i="9"/>
  <c r="C924" i="9"/>
  <c r="D924" i="9"/>
  <c r="E924" i="9"/>
  <c r="F924" i="9"/>
  <c r="G924" i="9"/>
  <c r="A925" i="9"/>
  <c r="B925" i="9"/>
  <c r="C925" i="9"/>
  <c r="D925" i="9"/>
  <c r="E925" i="9"/>
  <c r="F925" i="9"/>
  <c r="G925" i="9"/>
  <c r="A926" i="9"/>
  <c r="B926" i="9"/>
  <c r="C926" i="9"/>
  <c r="D926" i="9"/>
  <c r="E926" i="9"/>
  <c r="F926" i="9"/>
  <c r="G926" i="9"/>
  <c r="A927" i="9"/>
  <c r="B927" i="9"/>
  <c r="C927" i="9"/>
  <c r="D927" i="9"/>
  <c r="E927" i="9"/>
  <c r="F927" i="9"/>
  <c r="G927" i="9"/>
  <c r="A928" i="9"/>
  <c r="B928" i="9"/>
  <c r="C928" i="9"/>
  <c r="D928" i="9"/>
  <c r="E928" i="9"/>
  <c r="F928" i="9"/>
  <c r="G928" i="9"/>
  <c r="A929" i="9"/>
  <c r="B929" i="9"/>
  <c r="C929" i="9"/>
  <c r="D929" i="9"/>
  <c r="E929" i="9"/>
  <c r="F929" i="9"/>
  <c r="G929" i="9"/>
  <c r="A930" i="9"/>
  <c r="B930" i="9"/>
  <c r="C930" i="9"/>
  <c r="D930" i="9"/>
  <c r="E930" i="9"/>
  <c r="F930" i="9"/>
  <c r="G930" i="9"/>
  <c r="A931" i="9"/>
  <c r="B931" i="9"/>
  <c r="C931" i="9"/>
  <c r="D931" i="9"/>
  <c r="E931" i="9"/>
  <c r="F931" i="9"/>
  <c r="G931" i="9"/>
  <c r="A932" i="9"/>
  <c r="B932" i="9"/>
  <c r="C932" i="9"/>
  <c r="D932" i="9"/>
  <c r="E932" i="9"/>
  <c r="F932" i="9"/>
  <c r="G932" i="9"/>
  <c r="A933" i="9"/>
  <c r="B933" i="9"/>
  <c r="C933" i="9"/>
  <c r="D933" i="9"/>
  <c r="E933" i="9"/>
  <c r="F933" i="9"/>
  <c r="G933" i="9"/>
  <c r="A934" i="9"/>
  <c r="B934" i="9"/>
  <c r="C934" i="9"/>
  <c r="D934" i="9"/>
  <c r="E934" i="9"/>
  <c r="F934" i="9"/>
  <c r="G934" i="9"/>
  <c r="A935" i="9"/>
  <c r="B935" i="9"/>
  <c r="C935" i="9"/>
  <c r="D935" i="9"/>
  <c r="E935" i="9"/>
  <c r="F935" i="9"/>
  <c r="G935" i="9"/>
  <c r="A936" i="9"/>
  <c r="B936" i="9"/>
  <c r="C936" i="9"/>
  <c r="D936" i="9"/>
  <c r="E936" i="9"/>
  <c r="F936" i="9"/>
  <c r="G936" i="9"/>
  <c r="A937" i="9"/>
  <c r="B937" i="9"/>
  <c r="C937" i="9"/>
  <c r="D937" i="9"/>
  <c r="E937" i="9"/>
  <c r="F937" i="9"/>
  <c r="G937" i="9"/>
  <c r="A938" i="9"/>
  <c r="B938" i="9"/>
  <c r="C938" i="9"/>
  <c r="D938" i="9"/>
  <c r="E938" i="9"/>
  <c r="F938" i="9"/>
  <c r="G938" i="9"/>
  <c r="A939" i="9"/>
  <c r="B939" i="9"/>
  <c r="C939" i="9"/>
  <c r="D939" i="9"/>
  <c r="E939" i="9"/>
  <c r="F939" i="9"/>
  <c r="G939" i="9"/>
  <c r="A940" i="9"/>
  <c r="B940" i="9"/>
  <c r="C940" i="9"/>
  <c r="D940" i="9"/>
  <c r="E940" i="9"/>
  <c r="F940" i="9"/>
  <c r="G940" i="9"/>
  <c r="A941" i="9"/>
  <c r="B941" i="9"/>
  <c r="C941" i="9"/>
  <c r="D941" i="9"/>
  <c r="E941" i="9"/>
  <c r="F941" i="9"/>
  <c r="G941" i="9"/>
  <c r="A942" i="9"/>
  <c r="B942" i="9"/>
  <c r="C942" i="9"/>
  <c r="D942" i="9"/>
  <c r="E942" i="9"/>
  <c r="F942" i="9"/>
  <c r="G942" i="9"/>
  <c r="A943" i="9"/>
  <c r="B943" i="9"/>
  <c r="C943" i="9"/>
  <c r="D943" i="9"/>
  <c r="E943" i="9"/>
  <c r="F943" i="9"/>
  <c r="G943" i="9"/>
  <c r="A944" i="9"/>
  <c r="B944" i="9"/>
  <c r="C944" i="9"/>
  <c r="D944" i="9"/>
  <c r="E944" i="9"/>
  <c r="F944" i="9"/>
  <c r="G944" i="9"/>
  <c r="A945" i="9"/>
  <c r="B945" i="9"/>
  <c r="C945" i="9"/>
  <c r="D945" i="9"/>
  <c r="E945" i="9"/>
  <c r="F945" i="9"/>
  <c r="G945" i="9"/>
  <c r="A946" i="9"/>
  <c r="B946" i="9"/>
  <c r="C946" i="9"/>
  <c r="D946" i="9"/>
  <c r="E946" i="9"/>
  <c r="F946" i="9"/>
  <c r="G946" i="9"/>
  <c r="A947" i="9"/>
  <c r="B947" i="9"/>
  <c r="C947" i="9"/>
  <c r="D947" i="9"/>
  <c r="E947" i="9"/>
  <c r="F947" i="9"/>
  <c r="G947" i="9"/>
  <c r="A948" i="9"/>
  <c r="B948" i="9"/>
  <c r="C948" i="9"/>
  <c r="D948" i="9"/>
  <c r="E948" i="9"/>
  <c r="F948" i="9"/>
  <c r="G948" i="9"/>
  <c r="A949" i="9"/>
  <c r="B949" i="9"/>
  <c r="C949" i="9"/>
  <c r="D949" i="9"/>
  <c r="E949" i="9"/>
  <c r="F949" i="9"/>
  <c r="G949" i="9"/>
  <c r="A950" i="9"/>
  <c r="B950" i="9"/>
  <c r="C950" i="9"/>
  <c r="D950" i="9"/>
  <c r="E950" i="9"/>
  <c r="F950" i="9"/>
  <c r="G950" i="9"/>
  <c r="A951" i="9"/>
  <c r="B951" i="9"/>
  <c r="C951" i="9"/>
  <c r="D951" i="9"/>
  <c r="E951" i="9"/>
  <c r="F951" i="9"/>
  <c r="G951" i="9"/>
  <c r="A952" i="9"/>
  <c r="B952" i="9"/>
  <c r="C952" i="9"/>
  <c r="D952" i="9"/>
  <c r="E952" i="9"/>
  <c r="F952" i="9"/>
  <c r="G952" i="9"/>
  <c r="A953" i="9"/>
  <c r="B953" i="9"/>
  <c r="C953" i="9"/>
  <c r="D953" i="9"/>
  <c r="E953" i="9"/>
  <c r="F953" i="9"/>
  <c r="G953" i="9"/>
  <c r="A954" i="9"/>
  <c r="B954" i="9"/>
  <c r="C954" i="9"/>
  <c r="D954" i="9"/>
  <c r="E954" i="9"/>
  <c r="F954" i="9"/>
  <c r="G954" i="9"/>
  <c r="A955" i="9"/>
  <c r="B955" i="9"/>
  <c r="C955" i="9"/>
  <c r="D955" i="9"/>
  <c r="E955" i="9"/>
  <c r="F955" i="9"/>
  <c r="G955" i="9"/>
  <c r="A956" i="9"/>
  <c r="B956" i="9"/>
  <c r="C956" i="9"/>
  <c r="D956" i="9"/>
  <c r="E956" i="9"/>
  <c r="F956" i="9"/>
  <c r="G956" i="9"/>
  <c r="A957" i="9"/>
  <c r="B957" i="9"/>
  <c r="C957" i="9"/>
  <c r="D957" i="9"/>
  <c r="E957" i="9"/>
  <c r="F957" i="9"/>
  <c r="G957" i="9"/>
  <c r="A958" i="9"/>
  <c r="B958" i="9"/>
  <c r="C958" i="9"/>
  <c r="D958" i="9"/>
  <c r="E958" i="9"/>
  <c r="F958" i="9"/>
  <c r="G958" i="9"/>
  <c r="A959" i="9"/>
  <c r="B959" i="9"/>
  <c r="C959" i="9"/>
  <c r="D959" i="9"/>
  <c r="E959" i="9"/>
  <c r="F959" i="9"/>
  <c r="G959" i="9"/>
  <c r="A960" i="9"/>
  <c r="B960" i="9"/>
  <c r="C960" i="9"/>
  <c r="D960" i="9"/>
  <c r="E960" i="9"/>
  <c r="F960" i="9"/>
  <c r="G960" i="9"/>
  <c r="A961" i="9"/>
  <c r="B961" i="9"/>
  <c r="C961" i="9"/>
  <c r="D961" i="9"/>
  <c r="E961" i="9"/>
  <c r="F961" i="9"/>
  <c r="G961" i="9"/>
  <c r="A962" i="9"/>
  <c r="B962" i="9"/>
  <c r="C962" i="9"/>
  <c r="D962" i="9"/>
  <c r="E962" i="9"/>
  <c r="F962" i="9"/>
  <c r="G962" i="9"/>
  <c r="A963" i="9"/>
  <c r="B963" i="9"/>
  <c r="C963" i="9"/>
  <c r="D963" i="9"/>
  <c r="E963" i="9"/>
  <c r="F963" i="9"/>
  <c r="G963" i="9"/>
  <c r="A964" i="9"/>
  <c r="B964" i="9"/>
  <c r="C964" i="9"/>
  <c r="D964" i="9"/>
  <c r="E964" i="9"/>
  <c r="F964" i="9"/>
  <c r="G964" i="9"/>
  <c r="A965" i="9"/>
  <c r="B965" i="9"/>
  <c r="C965" i="9"/>
  <c r="D965" i="9"/>
  <c r="E965" i="9"/>
  <c r="F965" i="9"/>
  <c r="G965" i="9"/>
  <c r="A966" i="9"/>
  <c r="B966" i="9"/>
  <c r="C966" i="9"/>
  <c r="D966" i="9"/>
  <c r="E966" i="9"/>
  <c r="F966" i="9"/>
  <c r="G966" i="9"/>
  <c r="A967" i="9"/>
  <c r="B967" i="9"/>
  <c r="C967" i="9"/>
  <c r="D967" i="9"/>
  <c r="E967" i="9"/>
  <c r="F967" i="9"/>
  <c r="G967" i="9"/>
  <c r="A968" i="9"/>
  <c r="B968" i="9"/>
  <c r="C968" i="9"/>
  <c r="D968" i="9"/>
  <c r="E968" i="9"/>
  <c r="F968" i="9"/>
  <c r="G968" i="9"/>
  <c r="A969" i="9"/>
  <c r="B969" i="9"/>
  <c r="C969" i="9"/>
  <c r="D969" i="9"/>
  <c r="E969" i="9"/>
  <c r="F969" i="9"/>
  <c r="G969" i="9"/>
  <c r="A970" i="9"/>
  <c r="B970" i="9"/>
  <c r="C970" i="9"/>
  <c r="D970" i="9"/>
  <c r="E970" i="9"/>
  <c r="F970" i="9"/>
  <c r="G970" i="9"/>
  <c r="A971" i="9"/>
  <c r="B971" i="9"/>
  <c r="C971" i="9"/>
  <c r="D971" i="9"/>
  <c r="E971" i="9"/>
  <c r="F971" i="9"/>
  <c r="G971" i="9"/>
  <c r="A972" i="9"/>
  <c r="B972" i="9"/>
  <c r="C972" i="9"/>
  <c r="D972" i="9"/>
  <c r="E972" i="9"/>
  <c r="F972" i="9"/>
  <c r="G972" i="9"/>
  <c r="A973" i="9"/>
  <c r="B973" i="9"/>
  <c r="C973" i="9"/>
  <c r="D973" i="9"/>
  <c r="E973" i="9"/>
  <c r="F973" i="9"/>
  <c r="G973" i="9"/>
  <c r="A974" i="9"/>
  <c r="B974" i="9"/>
  <c r="C974" i="9"/>
  <c r="D974" i="9"/>
  <c r="E974" i="9"/>
  <c r="F974" i="9"/>
  <c r="G974" i="9"/>
  <c r="A975" i="9"/>
  <c r="B975" i="9"/>
  <c r="C975" i="9"/>
  <c r="D975" i="9"/>
  <c r="E975" i="9"/>
  <c r="F975" i="9"/>
  <c r="G975" i="9"/>
  <c r="A976" i="9"/>
  <c r="B976" i="9"/>
  <c r="C976" i="9"/>
  <c r="D976" i="9"/>
  <c r="E976" i="9"/>
  <c r="F976" i="9"/>
  <c r="G976" i="9"/>
  <c r="A977" i="9"/>
  <c r="B977" i="9"/>
  <c r="C977" i="9"/>
  <c r="D977" i="9"/>
  <c r="E977" i="9"/>
  <c r="F977" i="9"/>
  <c r="G977" i="9"/>
  <c r="A978" i="9"/>
  <c r="B978" i="9"/>
  <c r="C978" i="9"/>
  <c r="D978" i="9"/>
  <c r="E978" i="9"/>
  <c r="F978" i="9"/>
  <c r="G978" i="9"/>
  <c r="A979" i="9"/>
  <c r="B979" i="9"/>
  <c r="C979" i="9"/>
  <c r="D979" i="9"/>
  <c r="E979" i="9"/>
  <c r="F979" i="9"/>
  <c r="G979" i="9"/>
  <c r="A980" i="9"/>
  <c r="B980" i="9"/>
  <c r="C980" i="9"/>
  <c r="D980" i="9"/>
  <c r="E980" i="9"/>
  <c r="F980" i="9"/>
  <c r="G980" i="9"/>
  <c r="A981" i="9"/>
  <c r="B981" i="9"/>
  <c r="C981" i="9"/>
  <c r="D981" i="9"/>
  <c r="E981" i="9"/>
  <c r="F981" i="9"/>
  <c r="G981" i="9"/>
  <c r="A982" i="9"/>
  <c r="B982" i="9"/>
  <c r="C982" i="9"/>
  <c r="D982" i="9"/>
  <c r="E982" i="9"/>
  <c r="F982" i="9"/>
  <c r="G982" i="9"/>
  <c r="A983" i="9"/>
  <c r="B983" i="9"/>
  <c r="C983" i="9"/>
  <c r="D983" i="9"/>
  <c r="E983" i="9"/>
  <c r="F983" i="9"/>
  <c r="G983" i="9"/>
  <c r="A984" i="9"/>
  <c r="B984" i="9"/>
  <c r="C984" i="9"/>
  <c r="D984" i="9"/>
  <c r="E984" i="9"/>
  <c r="F984" i="9"/>
  <c r="G984" i="9"/>
  <c r="A985" i="9"/>
  <c r="B985" i="9"/>
  <c r="C985" i="9"/>
  <c r="D985" i="9"/>
  <c r="E985" i="9"/>
  <c r="F985" i="9"/>
  <c r="G985" i="9"/>
  <c r="A986" i="9"/>
  <c r="B986" i="9"/>
  <c r="C986" i="9"/>
  <c r="D986" i="9"/>
  <c r="E986" i="9"/>
  <c r="F986" i="9"/>
  <c r="G986" i="9"/>
  <c r="A987" i="9"/>
  <c r="B987" i="9"/>
  <c r="C987" i="9"/>
  <c r="D987" i="9"/>
  <c r="E987" i="9"/>
  <c r="F987" i="9"/>
  <c r="G987" i="9"/>
  <c r="A988" i="9"/>
  <c r="B988" i="9"/>
  <c r="C988" i="9"/>
  <c r="D988" i="9"/>
  <c r="E988" i="9"/>
  <c r="F988" i="9"/>
  <c r="G988" i="9"/>
  <c r="A989" i="9"/>
  <c r="B989" i="9"/>
  <c r="C989" i="9"/>
  <c r="D989" i="9"/>
  <c r="E989" i="9"/>
  <c r="F989" i="9"/>
  <c r="G989" i="9"/>
  <c r="A990" i="9"/>
  <c r="B990" i="9"/>
  <c r="C990" i="9"/>
  <c r="D990" i="9"/>
  <c r="E990" i="9"/>
  <c r="F990" i="9"/>
  <c r="G990" i="9"/>
  <c r="A991" i="9"/>
  <c r="B991" i="9"/>
  <c r="C991" i="9"/>
  <c r="D991" i="9"/>
  <c r="E991" i="9"/>
  <c r="F991" i="9"/>
  <c r="G991" i="9"/>
  <c r="A992" i="9"/>
  <c r="B992" i="9"/>
  <c r="C992" i="9"/>
  <c r="D992" i="9"/>
  <c r="E992" i="9"/>
  <c r="F992" i="9"/>
  <c r="G992" i="9"/>
  <c r="A993" i="9"/>
  <c r="B993" i="9"/>
  <c r="C993" i="9"/>
  <c r="D993" i="9"/>
  <c r="E993" i="9"/>
  <c r="F993" i="9"/>
  <c r="G993" i="9"/>
  <c r="A994" i="9"/>
  <c r="B994" i="9"/>
  <c r="C994" i="9"/>
  <c r="D994" i="9"/>
  <c r="E994" i="9"/>
  <c r="F994" i="9"/>
  <c r="G994" i="9"/>
  <c r="A995" i="9"/>
  <c r="B995" i="9"/>
  <c r="C995" i="9"/>
  <c r="D995" i="9"/>
  <c r="E995" i="9"/>
  <c r="F995" i="9"/>
  <c r="G995" i="9"/>
  <c r="A996" i="9"/>
  <c r="B996" i="9"/>
  <c r="C996" i="9"/>
  <c r="D996" i="9"/>
  <c r="E996" i="9"/>
  <c r="F996" i="9"/>
  <c r="G996" i="9"/>
  <c r="A997" i="9"/>
  <c r="B997" i="9"/>
  <c r="C997" i="9"/>
  <c r="D997" i="9"/>
  <c r="E997" i="9"/>
  <c r="F997" i="9"/>
  <c r="G997" i="9"/>
  <c r="A998" i="9"/>
  <c r="B998" i="9"/>
  <c r="C998" i="9"/>
  <c r="D998" i="9"/>
  <c r="E998" i="9"/>
  <c r="F998" i="9"/>
  <c r="G998" i="9"/>
  <c r="A999" i="9"/>
  <c r="B999" i="9"/>
  <c r="C999" i="9"/>
  <c r="D999" i="9"/>
  <c r="E999" i="9"/>
  <c r="F999" i="9"/>
  <c r="G999" i="9"/>
  <c r="A1000" i="9"/>
  <c r="B1000" i="9"/>
  <c r="C1000" i="9"/>
  <c r="D1000" i="9"/>
  <c r="E1000" i="9"/>
  <c r="F1000" i="9"/>
  <c r="G1000" i="9"/>
  <c r="A1001" i="9"/>
  <c r="B1001" i="9"/>
  <c r="C1001" i="9"/>
  <c r="D1001" i="9"/>
  <c r="E1001" i="9"/>
  <c r="F1001" i="9"/>
  <c r="G1001" i="9"/>
  <c r="A1002" i="9"/>
  <c r="B1002" i="9"/>
  <c r="C1002" i="9"/>
  <c r="D1002" i="9"/>
  <c r="E1002" i="9"/>
  <c r="F1002" i="9"/>
  <c r="G1002" i="9"/>
  <c r="A1003" i="9"/>
  <c r="B1003" i="9"/>
  <c r="C1003" i="9"/>
  <c r="D1003" i="9"/>
  <c r="E1003" i="9"/>
  <c r="F1003" i="9"/>
  <c r="G1003" i="9"/>
  <c r="A1004" i="9"/>
  <c r="B1004" i="9"/>
  <c r="C1004" i="9"/>
  <c r="D1004" i="9"/>
  <c r="E1004" i="9"/>
  <c r="F1004" i="9"/>
  <c r="G1004" i="9"/>
  <c r="A1005" i="9"/>
  <c r="B1005" i="9"/>
  <c r="C1005" i="9"/>
  <c r="D1005" i="9"/>
  <c r="E1005" i="9"/>
  <c r="F1005" i="9"/>
  <c r="G1005" i="9"/>
  <c r="A1006" i="9"/>
  <c r="B1006" i="9"/>
  <c r="C1006" i="9"/>
  <c r="D1006" i="9"/>
  <c r="E1006" i="9"/>
  <c r="F1006" i="9"/>
  <c r="G1006" i="9"/>
  <c r="A1007" i="9"/>
  <c r="B1007" i="9"/>
  <c r="C1007" i="9"/>
  <c r="D1007" i="9"/>
  <c r="E1007" i="9"/>
  <c r="F1007" i="9"/>
  <c r="G1007" i="9"/>
  <c r="A1008" i="9"/>
  <c r="B1008" i="9"/>
  <c r="C1008" i="9"/>
  <c r="D1008" i="9"/>
  <c r="E1008" i="9"/>
  <c r="F1008" i="9"/>
  <c r="G1008" i="9"/>
  <c r="A1009" i="9"/>
  <c r="B1009" i="9"/>
  <c r="C1009" i="9"/>
  <c r="D1009" i="9"/>
  <c r="E1009" i="9"/>
  <c r="F1009" i="9"/>
  <c r="G1009" i="9"/>
  <c r="A1010" i="9"/>
  <c r="B1010" i="9"/>
  <c r="C1010" i="9"/>
  <c r="D1010" i="9"/>
  <c r="E1010" i="9"/>
  <c r="F1010" i="9"/>
  <c r="G1010" i="9"/>
  <c r="A1011" i="9"/>
  <c r="B1011" i="9"/>
  <c r="C1011" i="9"/>
  <c r="D1011" i="9"/>
  <c r="E1011" i="9"/>
  <c r="F1011" i="9"/>
  <c r="G1011" i="9"/>
  <c r="A1012" i="9"/>
  <c r="B1012" i="9"/>
  <c r="C1012" i="9"/>
  <c r="D1012" i="9"/>
  <c r="E1012" i="9"/>
  <c r="F1012" i="9"/>
  <c r="G1012" i="9"/>
  <c r="A1013" i="9"/>
  <c r="B1013" i="9"/>
  <c r="C1013" i="9"/>
  <c r="D1013" i="9"/>
  <c r="E1013" i="9"/>
  <c r="F1013" i="9"/>
  <c r="G1013" i="9"/>
  <c r="A1014" i="9"/>
  <c r="B1014" i="9"/>
  <c r="C1014" i="9"/>
  <c r="D1014" i="9"/>
  <c r="E1014" i="9"/>
  <c r="F1014" i="9"/>
  <c r="G1014" i="9"/>
  <c r="A1015" i="9"/>
  <c r="B1015" i="9"/>
  <c r="C1015" i="9"/>
  <c r="D1015" i="9"/>
  <c r="E1015" i="9"/>
  <c r="F1015" i="9"/>
  <c r="G1015" i="9"/>
  <c r="A1016" i="9"/>
  <c r="B1016" i="9"/>
  <c r="C1016" i="9"/>
  <c r="D1016" i="9"/>
  <c r="E1016" i="9"/>
  <c r="F1016" i="9"/>
  <c r="G1016" i="9"/>
  <c r="A1017" i="9"/>
  <c r="B1017" i="9"/>
  <c r="C1017" i="9"/>
  <c r="D1017" i="9"/>
  <c r="E1017" i="9"/>
  <c r="F1017" i="9"/>
  <c r="G1017" i="9"/>
  <c r="A1018" i="9"/>
  <c r="B1018" i="9"/>
  <c r="C1018" i="9"/>
  <c r="D1018" i="9"/>
  <c r="E1018" i="9"/>
  <c r="F1018" i="9"/>
  <c r="G1018" i="9"/>
  <c r="A1019" i="9"/>
  <c r="B1019" i="9"/>
  <c r="C1019" i="9"/>
  <c r="D1019" i="9"/>
  <c r="E1019" i="9"/>
  <c r="F1019" i="9"/>
  <c r="G1019" i="9"/>
  <c r="A1020" i="9"/>
  <c r="B1020" i="9"/>
  <c r="C1020" i="9"/>
  <c r="D1020" i="9"/>
  <c r="E1020" i="9"/>
  <c r="F1020" i="9"/>
  <c r="G1020" i="9"/>
  <c r="A1021" i="9"/>
  <c r="B1021" i="9"/>
  <c r="C1021" i="9"/>
  <c r="D1021" i="9"/>
  <c r="E1021" i="9"/>
  <c r="F1021" i="9"/>
  <c r="G1021" i="9"/>
  <c r="A1022" i="9"/>
  <c r="B1022" i="9"/>
  <c r="C1022" i="9"/>
  <c r="D1022" i="9"/>
  <c r="E1022" i="9"/>
  <c r="F1022" i="9"/>
  <c r="G1022" i="9"/>
  <c r="A1023" i="9"/>
  <c r="B1023" i="9"/>
  <c r="C1023" i="9"/>
  <c r="D1023" i="9"/>
  <c r="E1023" i="9"/>
  <c r="F1023" i="9"/>
  <c r="G1023" i="9"/>
  <c r="A1024" i="9"/>
  <c r="B1024" i="9"/>
  <c r="C1024" i="9"/>
  <c r="D1024" i="9"/>
  <c r="E1024" i="9"/>
  <c r="F1024" i="9"/>
  <c r="G1024" i="9"/>
  <c r="A1025" i="9"/>
  <c r="B1025" i="9"/>
  <c r="C1025" i="9"/>
  <c r="D1025" i="9"/>
  <c r="E1025" i="9"/>
  <c r="F1025" i="9"/>
  <c r="G1025" i="9"/>
  <c r="A1026" i="9"/>
  <c r="B1026" i="9"/>
  <c r="C1026" i="9"/>
  <c r="D1026" i="9"/>
  <c r="E1026" i="9"/>
  <c r="F1026" i="9"/>
  <c r="G1026" i="9"/>
  <c r="A1027" i="9"/>
  <c r="B1027" i="9"/>
  <c r="C1027" i="9"/>
  <c r="D1027" i="9"/>
  <c r="E1027" i="9"/>
  <c r="F1027" i="9"/>
  <c r="G1027" i="9"/>
  <c r="A1028" i="9"/>
  <c r="B1028" i="9"/>
  <c r="C1028" i="9"/>
  <c r="D1028" i="9"/>
  <c r="E1028" i="9"/>
  <c r="F1028" i="9"/>
  <c r="G1028" i="9"/>
  <c r="A1029" i="9"/>
  <c r="B1029" i="9"/>
  <c r="C1029" i="9"/>
  <c r="D1029" i="9"/>
  <c r="E1029" i="9"/>
  <c r="F1029" i="9"/>
  <c r="G1029" i="9"/>
  <c r="A1030" i="9"/>
  <c r="B1030" i="9"/>
  <c r="C1030" i="9"/>
  <c r="D1030" i="9"/>
  <c r="E1030" i="9"/>
  <c r="F1030" i="9"/>
  <c r="G1030" i="9"/>
  <c r="A1031" i="9"/>
  <c r="B1031" i="9"/>
  <c r="C1031" i="9"/>
  <c r="D1031" i="9"/>
  <c r="E1031" i="9"/>
  <c r="F1031" i="9"/>
  <c r="G1031" i="9"/>
  <c r="A1032" i="9"/>
  <c r="B1032" i="9"/>
  <c r="C1032" i="9"/>
  <c r="D1032" i="9"/>
  <c r="E1032" i="9"/>
  <c r="F1032" i="9"/>
  <c r="G1032" i="9"/>
  <c r="A1033" i="9"/>
  <c r="B1033" i="9"/>
  <c r="C1033" i="9"/>
  <c r="D1033" i="9"/>
  <c r="E1033" i="9"/>
  <c r="F1033" i="9"/>
  <c r="G1033" i="9"/>
  <c r="A1034" i="9"/>
  <c r="B1034" i="9"/>
  <c r="C1034" i="9"/>
  <c r="D1034" i="9"/>
  <c r="E1034" i="9"/>
  <c r="F1034" i="9"/>
  <c r="G1034" i="9"/>
  <c r="A1035" i="9"/>
  <c r="B1035" i="9"/>
  <c r="C1035" i="9"/>
  <c r="D1035" i="9"/>
  <c r="E1035" i="9"/>
  <c r="F1035" i="9"/>
  <c r="G1035" i="9"/>
  <c r="A1036" i="9"/>
  <c r="B1036" i="9"/>
  <c r="C1036" i="9"/>
  <c r="D1036" i="9"/>
  <c r="E1036" i="9"/>
  <c r="F1036" i="9"/>
  <c r="G1036" i="9"/>
  <c r="A1037" i="9"/>
  <c r="B1037" i="9"/>
  <c r="C1037" i="9"/>
  <c r="D1037" i="9"/>
  <c r="E1037" i="9"/>
  <c r="F1037" i="9"/>
  <c r="G1037" i="9"/>
  <c r="A1038" i="9"/>
  <c r="B1038" i="9"/>
  <c r="C1038" i="9"/>
  <c r="D1038" i="9"/>
  <c r="E1038" i="9"/>
  <c r="F1038" i="9"/>
  <c r="G1038" i="9"/>
  <c r="A1039" i="9"/>
  <c r="B1039" i="9"/>
  <c r="C1039" i="9"/>
  <c r="D1039" i="9"/>
  <c r="E1039" i="9"/>
  <c r="F1039" i="9"/>
  <c r="G1039" i="9"/>
  <c r="A1040" i="9"/>
  <c r="B1040" i="9"/>
  <c r="C1040" i="9"/>
  <c r="D1040" i="9"/>
  <c r="E1040" i="9"/>
  <c r="F1040" i="9"/>
  <c r="G1040" i="9"/>
  <c r="A1041" i="9"/>
  <c r="B1041" i="9"/>
  <c r="C1041" i="9"/>
  <c r="D1041" i="9"/>
  <c r="E1041" i="9"/>
  <c r="F1041" i="9"/>
  <c r="G1041" i="9"/>
  <c r="A1042" i="9"/>
  <c r="B1042" i="9"/>
  <c r="C1042" i="9"/>
  <c r="D1042" i="9"/>
  <c r="E1042" i="9"/>
  <c r="F1042" i="9"/>
  <c r="G1042" i="9"/>
  <c r="A1043" i="9"/>
  <c r="B1043" i="9"/>
  <c r="C1043" i="9"/>
  <c r="D1043" i="9"/>
  <c r="E1043" i="9"/>
  <c r="F1043" i="9"/>
  <c r="G1043" i="9"/>
  <c r="A1044" i="9"/>
  <c r="B1044" i="9"/>
  <c r="C1044" i="9"/>
  <c r="D1044" i="9"/>
  <c r="E1044" i="9"/>
  <c r="F1044" i="9"/>
  <c r="G1044" i="9"/>
  <c r="A1045" i="9"/>
  <c r="B1045" i="9"/>
  <c r="C1045" i="9"/>
  <c r="D1045" i="9"/>
  <c r="E1045" i="9"/>
  <c r="F1045" i="9"/>
  <c r="G1045" i="9"/>
  <c r="A1046" i="9"/>
  <c r="B1046" i="9"/>
  <c r="C1046" i="9"/>
  <c r="D1046" i="9"/>
  <c r="E1046" i="9"/>
  <c r="F1046" i="9"/>
  <c r="G1046" i="9"/>
  <c r="A1047" i="9"/>
  <c r="B1047" i="9"/>
  <c r="C1047" i="9"/>
  <c r="D1047" i="9"/>
  <c r="E1047" i="9"/>
  <c r="F1047" i="9"/>
  <c r="G1047" i="9"/>
  <c r="A1048" i="9"/>
  <c r="B1048" i="9"/>
  <c r="C1048" i="9"/>
  <c r="D1048" i="9"/>
  <c r="E1048" i="9"/>
  <c r="F1048" i="9"/>
  <c r="G1048" i="9"/>
  <c r="A1049" i="9"/>
  <c r="B1049" i="9"/>
  <c r="C1049" i="9"/>
  <c r="D1049" i="9"/>
  <c r="E1049" i="9"/>
  <c r="F1049" i="9"/>
  <c r="G1049" i="9"/>
  <c r="A1050" i="9"/>
  <c r="B1050" i="9"/>
  <c r="C1050" i="9"/>
  <c r="D1050" i="9"/>
  <c r="E1050" i="9"/>
  <c r="F1050" i="9"/>
  <c r="G1050" i="9"/>
  <c r="A1051" i="9"/>
  <c r="B1051" i="9"/>
  <c r="C1051" i="9"/>
  <c r="D1051" i="9"/>
  <c r="E1051" i="9"/>
  <c r="F1051" i="9"/>
  <c r="G1051" i="9"/>
  <c r="A1052" i="9"/>
  <c r="B1052" i="9"/>
  <c r="C1052" i="9"/>
  <c r="D1052" i="9"/>
  <c r="E1052" i="9"/>
  <c r="F1052" i="9"/>
  <c r="G1052" i="9"/>
  <c r="A1053" i="9"/>
  <c r="B1053" i="9"/>
  <c r="C1053" i="9"/>
  <c r="D1053" i="9"/>
  <c r="E1053" i="9"/>
  <c r="F1053" i="9"/>
  <c r="G1053" i="9"/>
  <c r="A1054" i="9"/>
  <c r="B1054" i="9"/>
  <c r="C1054" i="9"/>
  <c r="D1054" i="9"/>
  <c r="E1054" i="9"/>
  <c r="F1054" i="9"/>
  <c r="G1054" i="9"/>
  <c r="A1055" i="9"/>
  <c r="B1055" i="9"/>
  <c r="C1055" i="9"/>
  <c r="D1055" i="9"/>
  <c r="E1055" i="9"/>
  <c r="F1055" i="9"/>
  <c r="G1055" i="9"/>
  <c r="A1056" i="9"/>
  <c r="B1056" i="9"/>
  <c r="C1056" i="9"/>
  <c r="D1056" i="9"/>
  <c r="E1056" i="9"/>
  <c r="F1056" i="9"/>
  <c r="G1056" i="9"/>
  <c r="A1057" i="9"/>
  <c r="B1057" i="9"/>
  <c r="C1057" i="9"/>
  <c r="D1057" i="9"/>
  <c r="E1057" i="9"/>
  <c r="F1057" i="9"/>
  <c r="G1057" i="9"/>
  <c r="A1058" i="9"/>
  <c r="B1058" i="9"/>
  <c r="C1058" i="9"/>
  <c r="D1058" i="9"/>
  <c r="E1058" i="9"/>
  <c r="F1058" i="9"/>
  <c r="G1058" i="9"/>
  <c r="A1059" i="9"/>
  <c r="B1059" i="9"/>
  <c r="C1059" i="9"/>
  <c r="D1059" i="9"/>
  <c r="E1059" i="9"/>
  <c r="F1059" i="9"/>
  <c r="G1059" i="9"/>
  <c r="A1060" i="9"/>
  <c r="B1060" i="9"/>
  <c r="C1060" i="9"/>
  <c r="D1060" i="9"/>
  <c r="E1060" i="9"/>
  <c r="F1060" i="9"/>
  <c r="G1060" i="9"/>
  <c r="A1061" i="9"/>
  <c r="B1061" i="9"/>
  <c r="C1061" i="9"/>
  <c r="D1061" i="9"/>
  <c r="E1061" i="9"/>
  <c r="F1061" i="9"/>
  <c r="G1061" i="9"/>
  <c r="A1062" i="9"/>
  <c r="B1062" i="9"/>
  <c r="C1062" i="9"/>
  <c r="D1062" i="9"/>
  <c r="E1062" i="9"/>
  <c r="F1062" i="9"/>
  <c r="G1062" i="9"/>
  <c r="A1063" i="9"/>
  <c r="B1063" i="9"/>
  <c r="C1063" i="9"/>
  <c r="D1063" i="9"/>
  <c r="E1063" i="9"/>
  <c r="F1063" i="9"/>
  <c r="G1063" i="9"/>
  <c r="A1064" i="9"/>
  <c r="B1064" i="9"/>
  <c r="C1064" i="9"/>
  <c r="D1064" i="9"/>
  <c r="E1064" i="9"/>
  <c r="F1064" i="9"/>
  <c r="G1064" i="9"/>
  <c r="A1065" i="9"/>
  <c r="B1065" i="9"/>
  <c r="C1065" i="9"/>
  <c r="D1065" i="9"/>
  <c r="E1065" i="9"/>
  <c r="F1065" i="9"/>
  <c r="G1065" i="9"/>
  <c r="A1066" i="9"/>
  <c r="B1066" i="9"/>
  <c r="C1066" i="9"/>
  <c r="D1066" i="9"/>
  <c r="E1066" i="9"/>
  <c r="F1066" i="9"/>
  <c r="G1066" i="9"/>
  <c r="A1067" i="9"/>
  <c r="B1067" i="9"/>
  <c r="C1067" i="9"/>
  <c r="D1067" i="9"/>
  <c r="E1067" i="9"/>
  <c r="F1067" i="9"/>
  <c r="G1067" i="9"/>
  <c r="A1068" i="9"/>
  <c r="B1068" i="9"/>
  <c r="C1068" i="9"/>
  <c r="D1068" i="9"/>
  <c r="E1068" i="9"/>
  <c r="F1068" i="9"/>
  <c r="G1068" i="9"/>
  <c r="A1069" i="9"/>
  <c r="B1069" i="9"/>
  <c r="C1069" i="9"/>
  <c r="D1069" i="9"/>
  <c r="E1069" i="9"/>
  <c r="F1069" i="9"/>
  <c r="G1069" i="9"/>
  <c r="A1070" i="9"/>
  <c r="B1070" i="9"/>
  <c r="C1070" i="9"/>
  <c r="D1070" i="9"/>
  <c r="E1070" i="9"/>
  <c r="F1070" i="9"/>
  <c r="G1070" i="9"/>
  <c r="A1071" i="9"/>
  <c r="B1071" i="9"/>
  <c r="C1071" i="9"/>
  <c r="D1071" i="9"/>
  <c r="E1071" i="9"/>
  <c r="F1071" i="9"/>
  <c r="G1071" i="9"/>
  <c r="A1072" i="9"/>
  <c r="B1072" i="9"/>
  <c r="C1072" i="9"/>
  <c r="D1072" i="9"/>
  <c r="E1072" i="9"/>
  <c r="F1072" i="9"/>
  <c r="G1072" i="9"/>
  <c r="A1073" i="9"/>
  <c r="B1073" i="9"/>
  <c r="C1073" i="9"/>
  <c r="D1073" i="9"/>
  <c r="E1073" i="9"/>
  <c r="F1073" i="9"/>
  <c r="G1073" i="9"/>
  <c r="A1074" i="9"/>
  <c r="B1074" i="9"/>
  <c r="C1074" i="9"/>
  <c r="D1074" i="9"/>
  <c r="E1074" i="9"/>
  <c r="F1074" i="9"/>
  <c r="G1074" i="9"/>
  <c r="A1075" i="9"/>
  <c r="B1075" i="9"/>
  <c r="C1075" i="9"/>
  <c r="D1075" i="9"/>
  <c r="E1075" i="9"/>
  <c r="F1075" i="9"/>
  <c r="G1075" i="9"/>
  <c r="A1076" i="9"/>
  <c r="B1076" i="9"/>
  <c r="C1076" i="9"/>
  <c r="D1076" i="9"/>
  <c r="E1076" i="9"/>
  <c r="F1076" i="9"/>
  <c r="G1076" i="9"/>
  <c r="A1077" i="9"/>
  <c r="B1077" i="9"/>
  <c r="C1077" i="9"/>
  <c r="D1077" i="9"/>
  <c r="E1077" i="9"/>
  <c r="F1077" i="9"/>
  <c r="G1077" i="9"/>
  <c r="A1078" i="9"/>
  <c r="B1078" i="9"/>
  <c r="C1078" i="9"/>
  <c r="D1078" i="9"/>
  <c r="E1078" i="9"/>
  <c r="F1078" i="9"/>
  <c r="G1078" i="9"/>
  <c r="A1079" i="9"/>
  <c r="B1079" i="9"/>
  <c r="C1079" i="9"/>
  <c r="D1079" i="9"/>
  <c r="E1079" i="9"/>
  <c r="F1079" i="9"/>
  <c r="G1079" i="9"/>
  <c r="A1080" i="9"/>
  <c r="B1080" i="9"/>
  <c r="C1080" i="9"/>
  <c r="D1080" i="9"/>
  <c r="E1080" i="9"/>
  <c r="F1080" i="9"/>
  <c r="G1080" i="9"/>
  <c r="A1081" i="9"/>
  <c r="B1081" i="9"/>
  <c r="C1081" i="9"/>
  <c r="D1081" i="9"/>
  <c r="E1081" i="9"/>
  <c r="F1081" i="9"/>
  <c r="G1081" i="9"/>
  <c r="A1082" i="9"/>
  <c r="B1082" i="9"/>
  <c r="C1082" i="9"/>
  <c r="D1082" i="9"/>
  <c r="E1082" i="9"/>
  <c r="F1082" i="9"/>
  <c r="G1082" i="9"/>
  <c r="A1083" i="9"/>
  <c r="B1083" i="9"/>
  <c r="C1083" i="9"/>
  <c r="D1083" i="9"/>
  <c r="E1083" i="9"/>
  <c r="F1083" i="9"/>
  <c r="G1083" i="9"/>
  <c r="A1084" i="9"/>
  <c r="B1084" i="9"/>
  <c r="C1084" i="9"/>
  <c r="D1084" i="9"/>
  <c r="E1084" i="9"/>
  <c r="F1084" i="9"/>
  <c r="G1084" i="9"/>
  <c r="A1085" i="9"/>
  <c r="B1085" i="9"/>
  <c r="C1085" i="9"/>
  <c r="D1085" i="9"/>
  <c r="E1085" i="9"/>
  <c r="F1085" i="9"/>
  <c r="G1085" i="9"/>
  <c r="A1086" i="9"/>
  <c r="B1086" i="9"/>
  <c r="C1086" i="9"/>
  <c r="D1086" i="9"/>
  <c r="E1086" i="9"/>
  <c r="F1086" i="9"/>
  <c r="G1086" i="9"/>
  <c r="A1087" i="9"/>
  <c r="B1087" i="9"/>
  <c r="C1087" i="9"/>
  <c r="D1087" i="9"/>
  <c r="E1087" i="9"/>
  <c r="F1087" i="9"/>
  <c r="G1087" i="9"/>
  <c r="A1088" i="9"/>
  <c r="B1088" i="9"/>
  <c r="C1088" i="9"/>
  <c r="D1088" i="9"/>
  <c r="E1088" i="9"/>
  <c r="F1088" i="9"/>
  <c r="G1088" i="9"/>
  <c r="A1089" i="9"/>
  <c r="B1089" i="9"/>
  <c r="C1089" i="9"/>
  <c r="D1089" i="9"/>
  <c r="E1089" i="9"/>
  <c r="F1089" i="9"/>
  <c r="G1089" i="9"/>
  <c r="A1090" i="9"/>
  <c r="B1090" i="9"/>
  <c r="C1090" i="9"/>
  <c r="D1090" i="9"/>
  <c r="E1090" i="9"/>
  <c r="F1090" i="9"/>
  <c r="G1090" i="9"/>
  <c r="A1091" i="9"/>
  <c r="B1091" i="9"/>
  <c r="C1091" i="9"/>
  <c r="D1091" i="9"/>
  <c r="E1091" i="9"/>
  <c r="F1091" i="9"/>
  <c r="G1091" i="9"/>
  <c r="A1092" i="9"/>
  <c r="B1092" i="9"/>
  <c r="C1092" i="9"/>
  <c r="D1092" i="9"/>
  <c r="E1092" i="9"/>
  <c r="F1092" i="9"/>
  <c r="G1092" i="9"/>
  <c r="A1093" i="9"/>
  <c r="B1093" i="9"/>
  <c r="C1093" i="9"/>
  <c r="D1093" i="9"/>
  <c r="E1093" i="9"/>
  <c r="F1093" i="9"/>
  <c r="G1093" i="9"/>
  <c r="A1094" i="9"/>
  <c r="B1094" i="9"/>
  <c r="C1094" i="9"/>
  <c r="D1094" i="9"/>
  <c r="E1094" i="9"/>
  <c r="F1094" i="9"/>
  <c r="G1094" i="9"/>
  <c r="A1095" i="9"/>
  <c r="B1095" i="9"/>
  <c r="C1095" i="9"/>
  <c r="D1095" i="9"/>
  <c r="E1095" i="9"/>
  <c r="F1095" i="9"/>
  <c r="G1095" i="9"/>
  <c r="A1096" i="9"/>
  <c r="B1096" i="9"/>
  <c r="C1096" i="9"/>
  <c r="D1096" i="9"/>
  <c r="E1096" i="9"/>
  <c r="F1096" i="9"/>
  <c r="G1096" i="9"/>
  <c r="A1097" i="9"/>
  <c r="B1097" i="9"/>
  <c r="C1097" i="9"/>
  <c r="D1097" i="9"/>
  <c r="E1097" i="9"/>
  <c r="F1097" i="9"/>
  <c r="G1097" i="9"/>
  <c r="A1098" i="9"/>
  <c r="B1098" i="9"/>
  <c r="C1098" i="9"/>
  <c r="D1098" i="9"/>
  <c r="E1098" i="9"/>
  <c r="F1098" i="9"/>
  <c r="G1098" i="9"/>
  <c r="A1099" i="9"/>
  <c r="B1099" i="9"/>
  <c r="C1099" i="9"/>
  <c r="D1099" i="9"/>
  <c r="E1099" i="9"/>
  <c r="F1099" i="9"/>
  <c r="G1099" i="9"/>
  <c r="A1100" i="9"/>
  <c r="B1100" i="9"/>
  <c r="C1100" i="9"/>
  <c r="D1100" i="9"/>
  <c r="E1100" i="9"/>
  <c r="F1100" i="9"/>
  <c r="G1100" i="9"/>
  <c r="A1101" i="9"/>
  <c r="B1101" i="9"/>
  <c r="C1101" i="9"/>
  <c r="D1101" i="9"/>
  <c r="E1101" i="9"/>
  <c r="F1101" i="9"/>
  <c r="G1101" i="9"/>
  <c r="A1102" i="9"/>
  <c r="B1102" i="9"/>
  <c r="C1102" i="9"/>
  <c r="D1102" i="9"/>
  <c r="E1102" i="9"/>
  <c r="F1102" i="9"/>
  <c r="G1102" i="9"/>
  <c r="A1103" i="9"/>
  <c r="B1103" i="9"/>
  <c r="C1103" i="9"/>
  <c r="D1103" i="9"/>
  <c r="E1103" i="9"/>
  <c r="F1103" i="9"/>
  <c r="G1103" i="9"/>
  <c r="A1104" i="9"/>
  <c r="B1104" i="9"/>
  <c r="C1104" i="9"/>
  <c r="D1104" i="9"/>
  <c r="E1104" i="9"/>
  <c r="F1104" i="9"/>
  <c r="G1104" i="9"/>
  <c r="A1105" i="9"/>
  <c r="B1105" i="9"/>
  <c r="C1105" i="9"/>
  <c r="D1105" i="9"/>
  <c r="E1105" i="9"/>
  <c r="F1105" i="9"/>
  <c r="G1105" i="9"/>
  <c r="A1106" i="9"/>
  <c r="B1106" i="9"/>
  <c r="C1106" i="9"/>
  <c r="D1106" i="9"/>
  <c r="E1106" i="9"/>
  <c r="F1106" i="9"/>
  <c r="G1106" i="9"/>
  <c r="A1107" i="9"/>
  <c r="B1107" i="9"/>
  <c r="C1107" i="9"/>
  <c r="D1107" i="9"/>
  <c r="E1107" i="9"/>
  <c r="F1107" i="9"/>
  <c r="G1107" i="9"/>
  <c r="A1108" i="9"/>
  <c r="B1108" i="9"/>
  <c r="C1108" i="9"/>
  <c r="D1108" i="9"/>
  <c r="E1108" i="9"/>
  <c r="F1108" i="9"/>
  <c r="G1108" i="9"/>
  <c r="A1109" i="9"/>
  <c r="B1109" i="9"/>
  <c r="C1109" i="9"/>
  <c r="D1109" i="9"/>
  <c r="E1109" i="9"/>
  <c r="F1109" i="9"/>
  <c r="G1109" i="9"/>
  <c r="A1110" i="9"/>
  <c r="B1110" i="9"/>
  <c r="C1110" i="9"/>
  <c r="D1110" i="9"/>
  <c r="E1110" i="9"/>
  <c r="F1110" i="9"/>
  <c r="G1110" i="9"/>
  <c r="A1111" i="9"/>
  <c r="B1111" i="9"/>
  <c r="C1111" i="9"/>
  <c r="D1111" i="9"/>
  <c r="E1111" i="9"/>
  <c r="F1111" i="9"/>
  <c r="G1111" i="9"/>
  <c r="A1112" i="9"/>
  <c r="B1112" i="9"/>
  <c r="C1112" i="9"/>
  <c r="D1112" i="9"/>
  <c r="E1112" i="9"/>
  <c r="F1112" i="9"/>
  <c r="G1112" i="9"/>
  <c r="A1113" i="9"/>
  <c r="B1113" i="9"/>
  <c r="C1113" i="9"/>
  <c r="D1113" i="9"/>
  <c r="E1113" i="9"/>
  <c r="F1113" i="9"/>
  <c r="G1113" i="9"/>
  <c r="A1114" i="9"/>
  <c r="B1114" i="9"/>
  <c r="C1114" i="9"/>
  <c r="D1114" i="9"/>
  <c r="E1114" i="9"/>
  <c r="F1114" i="9"/>
  <c r="G1114" i="9"/>
  <c r="A1115" i="9"/>
  <c r="B1115" i="9"/>
  <c r="C1115" i="9"/>
  <c r="D1115" i="9"/>
  <c r="E1115" i="9"/>
  <c r="F1115" i="9"/>
  <c r="G1115" i="9"/>
  <c r="A1116" i="9"/>
  <c r="B1116" i="9"/>
  <c r="C1116" i="9"/>
  <c r="D1116" i="9"/>
  <c r="E1116" i="9"/>
  <c r="F1116" i="9"/>
  <c r="G1116" i="9"/>
  <c r="A1117" i="9"/>
  <c r="B1117" i="9"/>
  <c r="C1117" i="9"/>
  <c r="D1117" i="9"/>
  <c r="E1117" i="9"/>
  <c r="F1117" i="9"/>
  <c r="G1117" i="9"/>
  <c r="A1118" i="9"/>
  <c r="B1118" i="9"/>
  <c r="C1118" i="9"/>
  <c r="D1118" i="9"/>
  <c r="E1118" i="9"/>
  <c r="F1118" i="9"/>
  <c r="G1118" i="9"/>
  <c r="A1119" i="9"/>
  <c r="B1119" i="9"/>
  <c r="C1119" i="9"/>
  <c r="D1119" i="9"/>
  <c r="E1119" i="9"/>
  <c r="F1119" i="9"/>
  <c r="G1119" i="9"/>
  <c r="A1120" i="9"/>
  <c r="B1120" i="9"/>
  <c r="C1120" i="9"/>
  <c r="D1120" i="9"/>
  <c r="E1120" i="9"/>
  <c r="F1120" i="9"/>
  <c r="G1120" i="9"/>
  <c r="A1121" i="9"/>
  <c r="B1121" i="9"/>
  <c r="C1121" i="9"/>
  <c r="D1121" i="9"/>
  <c r="E1121" i="9"/>
  <c r="F1121" i="9"/>
  <c r="G1121" i="9"/>
  <c r="A1122" i="9"/>
  <c r="B1122" i="9"/>
  <c r="C1122" i="9"/>
  <c r="D1122" i="9"/>
  <c r="E1122" i="9"/>
  <c r="F1122" i="9"/>
  <c r="G1122" i="9"/>
  <c r="A1123" i="9"/>
  <c r="B1123" i="9"/>
  <c r="C1123" i="9"/>
  <c r="D1123" i="9"/>
  <c r="E1123" i="9"/>
  <c r="F1123" i="9"/>
  <c r="G1123" i="9"/>
  <c r="A1124" i="9"/>
  <c r="B1124" i="9"/>
  <c r="C1124" i="9"/>
  <c r="D1124" i="9"/>
  <c r="E1124" i="9"/>
  <c r="F1124" i="9"/>
  <c r="G1124" i="9"/>
  <c r="A1125" i="9"/>
  <c r="B1125" i="9"/>
  <c r="C1125" i="9"/>
  <c r="D1125" i="9"/>
  <c r="E1125" i="9"/>
  <c r="F1125" i="9"/>
  <c r="G1125" i="9"/>
  <c r="A1126" i="9"/>
  <c r="B1126" i="9"/>
  <c r="C1126" i="9"/>
  <c r="D1126" i="9"/>
  <c r="E1126" i="9"/>
  <c r="F1126" i="9"/>
  <c r="G1126" i="9"/>
  <c r="A1127" i="9"/>
  <c r="B1127" i="9"/>
  <c r="C1127" i="9"/>
  <c r="D1127" i="9"/>
  <c r="E1127" i="9"/>
  <c r="F1127" i="9"/>
  <c r="G1127" i="9"/>
  <c r="A1128" i="9"/>
  <c r="B1128" i="9"/>
  <c r="C1128" i="9"/>
  <c r="D1128" i="9"/>
  <c r="E1128" i="9"/>
  <c r="F1128" i="9"/>
  <c r="G1128" i="9"/>
  <c r="A1129" i="9"/>
  <c r="B1129" i="9"/>
  <c r="C1129" i="9"/>
  <c r="D1129" i="9"/>
  <c r="E1129" i="9"/>
  <c r="F1129" i="9"/>
  <c r="G1129" i="9"/>
  <c r="A1130" i="9"/>
  <c r="B1130" i="9"/>
  <c r="C1130" i="9"/>
  <c r="D1130" i="9"/>
  <c r="E1130" i="9"/>
  <c r="F1130" i="9"/>
  <c r="G1130" i="9"/>
  <c r="A1131" i="9"/>
  <c r="B1131" i="9"/>
  <c r="C1131" i="9"/>
  <c r="D1131" i="9"/>
  <c r="E1131" i="9"/>
  <c r="F1131" i="9"/>
  <c r="G1131" i="9"/>
  <c r="A1132" i="9"/>
  <c r="B1132" i="9"/>
  <c r="C1132" i="9"/>
  <c r="D1132" i="9"/>
  <c r="E1132" i="9"/>
  <c r="F1132" i="9"/>
  <c r="G1132" i="9"/>
  <c r="A1133" i="9"/>
  <c r="B1133" i="9"/>
  <c r="C1133" i="9"/>
  <c r="D1133" i="9"/>
  <c r="E1133" i="9"/>
  <c r="F1133" i="9"/>
  <c r="G1133" i="9"/>
  <c r="A1134" i="9"/>
  <c r="B1134" i="9"/>
  <c r="C1134" i="9"/>
  <c r="D1134" i="9"/>
  <c r="E1134" i="9"/>
  <c r="F1134" i="9"/>
  <c r="G1134" i="9"/>
  <c r="A1135" i="9"/>
  <c r="B1135" i="9"/>
  <c r="C1135" i="9"/>
  <c r="D1135" i="9"/>
  <c r="E1135" i="9"/>
  <c r="F1135" i="9"/>
  <c r="G1135" i="9"/>
  <c r="A1136" i="9"/>
  <c r="B1136" i="9"/>
  <c r="C1136" i="9"/>
  <c r="D1136" i="9"/>
  <c r="E1136" i="9"/>
  <c r="F1136" i="9"/>
  <c r="G1136" i="9"/>
  <c r="A1137" i="9"/>
  <c r="B1137" i="9"/>
  <c r="C1137" i="9"/>
  <c r="D1137" i="9"/>
  <c r="E1137" i="9"/>
  <c r="F1137" i="9"/>
  <c r="G1137" i="9"/>
  <c r="A1138" i="9"/>
  <c r="B1138" i="9"/>
  <c r="C1138" i="9"/>
  <c r="D1138" i="9"/>
  <c r="E1138" i="9"/>
  <c r="F1138" i="9"/>
  <c r="G1138" i="9"/>
  <c r="A1139" i="9"/>
  <c r="B1139" i="9"/>
  <c r="C1139" i="9"/>
  <c r="D1139" i="9"/>
  <c r="E1139" i="9"/>
  <c r="F1139" i="9"/>
  <c r="G1139" i="9"/>
  <c r="A1140" i="9"/>
  <c r="B1140" i="9"/>
  <c r="C1140" i="9"/>
  <c r="D1140" i="9"/>
  <c r="E1140" i="9"/>
  <c r="F1140" i="9"/>
  <c r="G1140" i="9"/>
  <c r="A1141" i="9"/>
  <c r="B1141" i="9"/>
  <c r="C1141" i="9"/>
  <c r="D1141" i="9"/>
  <c r="E1141" i="9"/>
  <c r="F1141" i="9"/>
  <c r="G1141" i="9"/>
  <c r="A1142" i="9"/>
  <c r="B1142" i="9"/>
  <c r="C1142" i="9"/>
  <c r="D1142" i="9"/>
  <c r="E1142" i="9"/>
  <c r="F1142" i="9"/>
  <c r="G1142" i="9"/>
  <c r="A1143" i="9"/>
  <c r="B1143" i="9"/>
  <c r="C1143" i="9"/>
  <c r="D1143" i="9"/>
  <c r="E1143" i="9"/>
  <c r="F1143" i="9"/>
  <c r="G1143" i="9"/>
  <c r="A1144" i="9"/>
  <c r="B1144" i="9"/>
  <c r="C1144" i="9"/>
  <c r="D1144" i="9"/>
  <c r="E1144" i="9"/>
  <c r="F1144" i="9"/>
  <c r="G1144" i="9"/>
  <c r="A1145" i="9"/>
  <c r="B1145" i="9"/>
  <c r="C1145" i="9"/>
  <c r="D1145" i="9"/>
  <c r="E1145" i="9"/>
  <c r="F1145" i="9"/>
  <c r="G1145" i="9"/>
  <c r="A1146" i="9"/>
  <c r="B1146" i="9"/>
  <c r="C1146" i="9"/>
  <c r="D1146" i="9"/>
  <c r="E1146" i="9"/>
  <c r="F1146" i="9"/>
  <c r="G1146" i="9"/>
  <c r="A1147" i="9"/>
  <c r="B1147" i="9"/>
  <c r="C1147" i="9"/>
  <c r="D1147" i="9"/>
  <c r="E1147" i="9"/>
  <c r="F1147" i="9"/>
  <c r="G1147" i="9"/>
  <c r="A1148" i="9"/>
  <c r="B1148" i="9"/>
  <c r="C1148" i="9"/>
  <c r="D1148" i="9"/>
  <c r="E1148" i="9"/>
  <c r="F1148" i="9"/>
  <c r="G1148" i="9"/>
  <c r="A1149" i="9"/>
  <c r="B1149" i="9"/>
  <c r="C1149" i="9"/>
  <c r="D1149" i="9"/>
  <c r="E1149" i="9"/>
  <c r="F1149" i="9"/>
  <c r="G1149" i="9"/>
  <c r="A1150" i="9"/>
  <c r="B1150" i="9"/>
  <c r="C1150" i="9"/>
  <c r="D1150" i="9"/>
  <c r="E1150" i="9"/>
  <c r="F1150" i="9"/>
  <c r="G1150" i="9"/>
  <c r="A1151" i="9"/>
  <c r="B1151" i="9"/>
  <c r="C1151" i="9"/>
  <c r="D1151" i="9"/>
  <c r="E1151" i="9"/>
  <c r="F1151" i="9"/>
  <c r="G1151" i="9"/>
  <c r="A1152" i="9"/>
  <c r="B1152" i="9"/>
  <c r="C1152" i="9"/>
  <c r="D1152" i="9"/>
  <c r="E1152" i="9"/>
  <c r="F1152" i="9"/>
  <c r="G1152" i="9"/>
  <c r="A1153" i="9"/>
  <c r="B1153" i="9"/>
  <c r="C1153" i="9"/>
  <c r="D1153" i="9"/>
  <c r="E1153" i="9"/>
  <c r="F1153" i="9"/>
  <c r="G1153" i="9"/>
  <c r="A1154" i="9"/>
  <c r="B1154" i="9"/>
  <c r="C1154" i="9"/>
  <c r="D1154" i="9"/>
  <c r="E1154" i="9"/>
  <c r="F1154" i="9"/>
  <c r="G1154" i="9"/>
  <c r="A1155" i="9"/>
  <c r="B1155" i="9"/>
  <c r="C1155" i="9"/>
  <c r="D1155" i="9"/>
  <c r="E1155" i="9"/>
  <c r="F1155" i="9"/>
  <c r="G1155" i="9"/>
  <c r="A1156" i="9"/>
  <c r="B1156" i="9"/>
  <c r="C1156" i="9"/>
  <c r="D1156" i="9"/>
  <c r="E1156" i="9"/>
  <c r="F1156" i="9"/>
  <c r="G1156" i="9"/>
  <c r="A1157" i="9"/>
  <c r="B1157" i="9"/>
  <c r="C1157" i="9"/>
  <c r="D1157" i="9"/>
  <c r="E1157" i="9"/>
  <c r="F1157" i="9"/>
  <c r="G1157" i="9"/>
  <c r="A1158" i="9"/>
  <c r="B1158" i="9"/>
  <c r="C1158" i="9"/>
  <c r="D1158" i="9"/>
  <c r="E1158" i="9"/>
  <c r="F1158" i="9"/>
  <c r="G1158" i="9"/>
  <c r="A1159" i="9"/>
  <c r="B1159" i="9"/>
  <c r="C1159" i="9"/>
  <c r="D1159" i="9"/>
  <c r="E1159" i="9"/>
  <c r="F1159" i="9"/>
  <c r="G1159" i="9"/>
  <c r="A1160" i="9"/>
  <c r="B1160" i="9"/>
  <c r="C1160" i="9"/>
  <c r="D1160" i="9"/>
  <c r="E1160" i="9"/>
  <c r="F1160" i="9"/>
  <c r="G1160" i="9"/>
  <c r="A1161" i="9"/>
  <c r="B1161" i="9"/>
  <c r="C1161" i="9"/>
  <c r="D1161" i="9"/>
  <c r="E1161" i="9"/>
  <c r="F1161" i="9"/>
  <c r="G1161" i="9"/>
  <c r="A1162" i="9"/>
  <c r="B1162" i="9"/>
  <c r="C1162" i="9"/>
  <c r="D1162" i="9"/>
  <c r="E1162" i="9"/>
  <c r="F1162" i="9"/>
  <c r="G1162" i="9"/>
  <c r="A1163" i="9"/>
  <c r="B1163" i="9"/>
  <c r="C1163" i="9"/>
  <c r="D1163" i="9"/>
  <c r="E1163" i="9"/>
  <c r="F1163" i="9"/>
  <c r="G1163" i="9"/>
  <c r="A1164" i="9"/>
  <c r="B1164" i="9"/>
  <c r="C1164" i="9"/>
  <c r="D1164" i="9"/>
  <c r="E1164" i="9"/>
  <c r="F1164" i="9"/>
  <c r="G1164" i="9"/>
  <c r="A1165" i="9"/>
  <c r="B1165" i="9"/>
  <c r="C1165" i="9"/>
  <c r="D1165" i="9"/>
  <c r="E1165" i="9"/>
  <c r="F1165" i="9"/>
  <c r="G1165" i="9"/>
  <c r="A1166" i="9"/>
  <c r="B1166" i="9"/>
  <c r="C1166" i="9"/>
  <c r="D1166" i="9"/>
  <c r="E1166" i="9"/>
  <c r="F1166" i="9"/>
  <c r="G1166" i="9"/>
  <c r="A1167" i="9"/>
  <c r="B1167" i="9"/>
  <c r="C1167" i="9"/>
  <c r="D1167" i="9"/>
  <c r="E1167" i="9"/>
  <c r="F1167" i="9"/>
  <c r="G1167" i="9"/>
  <c r="A1168" i="9"/>
  <c r="B1168" i="9"/>
  <c r="C1168" i="9"/>
  <c r="D1168" i="9"/>
  <c r="E1168" i="9"/>
  <c r="F1168" i="9"/>
  <c r="G1168" i="9"/>
  <c r="A1169" i="9"/>
  <c r="B1169" i="9"/>
  <c r="C1169" i="9"/>
  <c r="D1169" i="9"/>
  <c r="E1169" i="9"/>
  <c r="F1169" i="9"/>
  <c r="G1169" i="9"/>
  <c r="A1170" i="9"/>
  <c r="B1170" i="9"/>
  <c r="C1170" i="9"/>
  <c r="D1170" i="9"/>
  <c r="E1170" i="9"/>
  <c r="F1170" i="9"/>
  <c r="G1170" i="9"/>
  <c r="A1171" i="9"/>
  <c r="B1171" i="9"/>
  <c r="C1171" i="9"/>
  <c r="D1171" i="9"/>
  <c r="E1171" i="9"/>
  <c r="F1171" i="9"/>
  <c r="G1171" i="9"/>
  <c r="A1172" i="9"/>
  <c r="B1172" i="9"/>
  <c r="C1172" i="9"/>
  <c r="D1172" i="9"/>
  <c r="E1172" i="9"/>
  <c r="F1172" i="9"/>
  <c r="G1172" i="9"/>
  <c r="A1173" i="9"/>
  <c r="B1173" i="9"/>
  <c r="C1173" i="9"/>
  <c r="D1173" i="9"/>
  <c r="E1173" i="9"/>
  <c r="F1173" i="9"/>
  <c r="G1173" i="9"/>
  <c r="A1174" i="9"/>
  <c r="B1174" i="9"/>
  <c r="C1174" i="9"/>
  <c r="D1174" i="9"/>
  <c r="E1174" i="9"/>
  <c r="F1174" i="9"/>
  <c r="G1174" i="9"/>
  <c r="A1175" i="9"/>
  <c r="B1175" i="9"/>
  <c r="C1175" i="9"/>
  <c r="D1175" i="9"/>
  <c r="E1175" i="9"/>
  <c r="F1175" i="9"/>
  <c r="G1175" i="9"/>
  <c r="A1176" i="9"/>
  <c r="B1176" i="9"/>
  <c r="C1176" i="9"/>
  <c r="D1176" i="9"/>
  <c r="E1176" i="9"/>
  <c r="F1176" i="9"/>
  <c r="G1176" i="9"/>
  <c r="A1177" i="9"/>
  <c r="B1177" i="9"/>
  <c r="C1177" i="9"/>
  <c r="D1177" i="9"/>
  <c r="E1177" i="9"/>
  <c r="F1177" i="9"/>
  <c r="G1177" i="9"/>
  <c r="A1178" i="9"/>
  <c r="B1178" i="9"/>
  <c r="C1178" i="9"/>
  <c r="D1178" i="9"/>
  <c r="E1178" i="9"/>
  <c r="F1178" i="9"/>
  <c r="G1178" i="9"/>
  <c r="A1179" i="9"/>
  <c r="B1179" i="9"/>
  <c r="C1179" i="9"/>
  <c r="D1179" i="9"/>
  <c r="E1179" i="9"/>
  <c r="F1179" i="9"/>
  <c r="G1179" i="9"/>
  <c r="A1180" i="9"/>
  <c r="B1180" i="9"/>
  <c r="C1180" i="9"/>
  <c r="D1180" i="9"/>
  <c r="E1180" i="9"/>
  <c r="F1180" i="9"/>
  <c r="G1180" i="9"/>
  <c r="A1181" i="9"/>
  <c r="B1181" i="9"/>
  <c r="C1181" i="9"/>
  <c r="D1181" i="9"/>
  <c r="E1181" i="9"/>
  <c r="F1181" i="9"/>
  <c r="G1181" i="9"/>
  <c r="A1182" i="9"/>
  <c r="B1182" i="9"/>
  <c r="C1182" i="9"/>
  <c r="D1182" i="9"/>
  <c r="E1182" i="9"/>
  <c r="F1182" i="9"/>
  <c r="G1182" i="9"/>
  <c r="A1183" i="9"/>
  <c r="B1183" i="9"/>
  <c r="C1183" i="9"/>
  <c r="D1183" i="9"/>
  <c r="E1183" i="9"/>
  <c r="F1183" i="9"/>
  <c r="G1183" i="9"/>
  <c r="A1184" i="9"/>
  <c r="B1184" i="9"/>
  <c r="C1184" i="9"/>
  <c r="D1184" i="9"/>
  <c r="E1184" i="9"/>
  <c r="F1184" i="9"/>
  <c r="G1184" i="9"/>
  <c r="A1185" i="9"/>
  <c r="B1185" i="9"/>
  <c r="C1185" i="9"/>
  <c r="D1185" i="9"/>
  <c r="E1185" i="9"/>
  <c r="F1185" i="9"/>
  <c r="G1185" i="9"/>
  <c r="A1186" i="9"/>
  <c r="B1186" i="9"/>
  <c r="C1186" i="9"/>
  <c r="D1186" i="9"/>
  <c r="E1186" i="9"/>
  <c r="F1186" i="9"/>
  <c r="G1186" i="9"/>
  <c r="A1187" i="9"/>
  <c r="B1187" i="9"/>
  <c r="C1187" i="9"/>
  <c r="D1187" i="9"/>
  <c r="E1187" i="9"/>
  <c r="F1187" i="9"/>
  <c r="G1187" i="9"/>
  <c r="A1188" i="9"/>
  <c r="B1188" i="9"/>
  <c r="C1188" i="9"/>
  <c r="D1188" i="9"/>
  <c r="E1188" i="9"/>
  <c r="F1188" i="9"/>
  <c r="G1188" i="9"/>
  <c r="A1189" i="9"/>
  <c r="B1189" i="9"/>
  <c r="C1189" i="9"/>
  <c r="D1189" i="9"/>
  <c r="E1189" i="9"/>
  <c r="F1189" i="9"/>
  <c r="G1189" i="9"/>
  <c r="A1190" i="9"/>
  <c r="B1190" i="9"/>
  <c r="C1190" i="9"/>
  <c r="D1190" i="9"/>
  <c r="E1190" i="9"/>
  <c r="F1190" i="9"/>
  <c r="G1190" i="9"/>
  <c r="A1191" i="9"/>
  <c r="B1191" i="9"/>
  <c r="C1191" i="9"/>
  <c r="D1191" i="9"/>
  <c r="E1191" i="9"/>
  <c r="F1191" i="9"/>
  <c r="G1191" i="9"/>
  <c r="A1192" i="9"/>
  <c r="B1192" i="9"/>
  <c r="C1192" i="9"/>
  <c r="D1192" i="9"/>
  <c r="E1192" i="9"/>
  <c r="F1192" i="9"/>
  <c r="G1192" i="9"/>
  <c r="A1193" i="9"/>
  <c r="B1193" i="9"/>
  <c r="C1193" i="9"/>
  <c r="D1193" i="9"/>
  <c r="E1193" i="9"/>
  <c r="F1193" i="9"/>
  <c r="G1193" i="9"/>
  <c r="A1194" i="9"/>
  <c r="B1194" i="9"/>
  <c r="C1194" i="9"/>
  <c r="D1194" i="9"/>
  <c r="E1194" i="9"/>
  <c r="F1194" i="9"/>
  <c r="G1194" i="9"/>
  <c r="A1195" i="9"/>
  <c r="B1195" i="9"/>
  <c r="C1195" i="9"/>
  <c r="D1195" i="9"/>
  <c r="E1195" i="9"/>
  <c r="F1195" i="9"/>
  <c r="G1195" i="9"/>
  <c r="A1196" i="9"/>
  <c r="B1196" i="9"/>
  <c r="C1196" i="9"/>
  <c r="D1196" i="9"/>
  <c r="E1196" i="9"/>
  <c r="F1196" i="9"/>
  <c r="G1196" i="9"/>
  <c r="A1197" i="9"/>
  <c r="B1197" i="9"/>
  <c r="C1197" i="9"/>
  <c r="D1197" i="9"/>
  <c r="E1197" i="9"/>
  <c r="F1197" i="9"/>
  <c r="G1197" i="9"/>
  <c r="A1198" i="9"/>
  <c r="B1198" i="9"/>
  <c r="C1198" i="9"/>
  <c r="D1198" i="9"/>
  <c r="E1198" i="9"/>
  <c r="F1198" i="9"/>
  <c r="G1198" i="9"/>
  <c r="A1199" i="9"/>
  <c r="B1199" i="9"/>
  <c r="C1199" i="9"/>
  <c r="D1199" i="9"/>
  <c r="E1199" i="9"/>
  <c r="F1199" i="9"/>
  <c r="G1199" i="9"/>
  <c r="A1200" i="9"/>
  <c r="B1200" i="9"/>
  <c r="C1200" i="9"/>
  <c r="D1200" i="9"/>
  <c r="E1200" i="9"/>
  <c r="F1200" i="9"/>
  <c r="G1200" i="9"/>
  <c r="A1201" i="9"/>
  <c r="B1201" i="9"/>
  <c r="C1201" i="9"/>
  <c r="D1201" i="9"/>
  <c r="E1201" i="9"/>
  <c r="F1201" i="9"/>
  <c r="G1201" i="9"/>
  <c r="B2" i="9"/>
  <c r="C2" i="9"/>
  <c r="D2" i="9"/>
  <c r="E2" i="9"/>
  <c r="F2" i="9"/>
  <c r="G2" i="9"/>
  <c r="A2" i="9"/>
  <c r="A3" i="5"/>
  <c r="B3" i="5"/>
  <c r="C3" i="5"/>
  <c r="D3" i="5"/>
  <c r="E3" i="5"/>
  <c r="F3" i="5"/>
  <c r="G3" i="5"/>
  <c r="A4" i="5"/>
  <c r="B4" i="5"/>
  <c r="C4" i="5"/>
  <c r="D4" i="5"/>
  <c r="E4" i="5"/>
  <c r="F4" i="5"/>
  <c r="G4" i="5"/>
  <c r="A5" i="5"/>
  <c r="B5" i="5"/>
  <c r="C5" i="5"/>
  <c r="D5" i="5"/>
  <c r="E5" i="5"/>
  <c r="F5" i="5"/>
  <c r="G5" i="5"/>
  <c r="A6" i="5"/>
  <c r="B6" i="5"/>
  <c r="C6" i="5"/>
  <c r="D6" i="5"/>
  <c r="E6" i="5"/>
  <c r="F6" i="5"/>
  <c r="G6" i="5"/>
  <c r="A7" i="5"/>
  <c r="B7" i="5"/>
  <c r="C7" i="5"/>
  <c r="D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B11" i="5"/>
  <c r="C11" i="5"/>
  <c r="D11" i="5"/>
  <c r="E11" i="5"/>
  <c r="F11" i="5"/>
  <c r="G11" i="5"/>
  <c r="A12" i="5"/>
  <c r="B12" i="5"/>
  <c r="C12" i="5"/>
  <c r="D12" i="5"/>
  <c r="E12" i="5"/>
  <c r="F12" i="5"/>
  <c r="G12" i="5"/>
  <c r="A13" i="5"/>
  <c r="B13" i="5"/>
  <c r="C13" i="5"/>
  <c r="D13" i="5"/>
  <c r="E13" i="5"/>
  <c r="F13" i="5"/>
  <c r="G13" i="5"/>
  <c r="A14" i="5"/>
  <c r="B14" i="5"/>
  <c r="C14" i="5"/>
  <c r="D14" i="5"/>
  <c r="E14" i="5"/>
  <c r="F14" i="5"/>
  <c r="G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B19" i="5"/>
  <c r="C19" i="5"/>
  <c r="D19" i="5"/>
  <c r="E19" i="5"/>
  <c r="F19" i="5"/>
  <c r="G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B23" i="5"/>
  <c r="C23" i="5"/>
  <c r="D23" i="5"/>
  <c r="E23" i="5"/>
  <c r="F23" i="5"/>
  <c r="G23" i="5"/>
  <c r="A24" i="5"/>
  <c r="B24" i="5"/>
  <c r="C24" i="5"/>
  <c r="D24" i="5"/>
  <c r="E24" i="5"/>
  <c r="F24" i="5"/>
  <c r="G24" i="5"/>
  <c r="A25" i="5"/>
  <c r="B25" i="5"/>
  <c r="C25" i="5"/>
  <c r="D25" i="5"/>
  <c r="E25" i="5"/>
  <c r="F25" i="5"/>
  <c r="G25" i="5"/>
  <c r="A26" i="5"/>
  <c r="B26" i="5"/>
  <c r="C26" i="5"/>
  <c r="D26" i="5"/>
  <c r="E26" i="5"/>
  <c r="F26" i="5"/>
  <c r="G26" i="5"/>
  <c r="A27" i="5"/>
  <c r="B27" i="5"/>
  <c r="C27" i="5"/>
  <c r="D27" i="5"/>
  <c r="E27" i="5"/>
  <c r="F27" i="5"/>
  <c r="G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B34" i="5"/>
  <c r="C34" i="5"/>
  <c r="D34" i="5"/>
  <c r="E34" i="5"/>
  <c r="F34" i="5"/>
  <c r="G34" i="5"/>
  <c r="A35" i="5"/>
  <c r="B35" i="5"/>
  <c r="C35" i="5"/>
  <c r="D35" i="5"/>
  <c r="E35" i="5"/>
  <c r="F35" i="5"/>
  <c r="G35" i="5"/>
  <c r="A36" i="5"/>
  <c r="B36" i="5"/>
  <c r="C36" i="5"/>
  <c r="D36" i="5"/>
  <c r="E36" i="5"/>
  <c r="F36" i="5"/>
  <c r="G36" i="5"/>
  <c r="A37" i="5"/>
  <c r="B37" i="5"/>
  <c r="C37" i="5"/>
  <c r="D37" i="5"/>
  <c r="E37" i="5"/>
  <c r="F37" i="5"/>
  <c r="G37" i="5"/>
  <c r="A38" i="5"/>
  <c r="B38" i="5"/>
  <c r="C38" i="5"/>
  <c r="D38" i="5"/>
  <c r="E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B42" i="5"/>
  <c r="C42" i="5"/>
  <c r="D42" i="5"/>
  <c r="E42" i="5"/>
  <c r="F42" i="5"/>
  <c r="G42" i="5"/>
  <c r="A43" i="5"/>
  <c r="B43" i="5"/>
  <c r="C43" i="5"/>
  <c r="D43" i="5"/>
  <c r="E43" i="5"/>
  <c r="F43" i="5"/>
  <c r="G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B46" i="5"/>
  <c r="C46" i="5"/>
  <c r="D46" i="5"/>
  <c r="E46" i="5"/>
  <c r="F46" i="5"/>
  <c r="G46" i="5"/>
  <c r="A47" i="5"/>
  <c r="B47" i="5"/>
  <c r="C47" i="5"/>
  <c r="D47" i="5"/>
  <c r="E47" i="5"/>
  <c r="F47" i="5"/>
  <c r="G47" i="5"/>
  <c r="A48" i="5"/>
  <c r="B48" i="5"/>
  <c r="C48" i="5"/>
  <c r="D48" i="5"/>
  <c r="E48" i="5"/>
  <c r="F48" i="5"/>
  <c r="G48" i="5"/>
  <c r="A49" i="5"/>
  <c r="B49" i="5"/>
  <c r="C49" i="5"/>
  <c r="D49" i="5"/>
  <c r="E49" i="5"/>
  <c r="F49" i="5"/>
  <c r="G49" i="5"/>
  <c r="A50" i="5"/>
  <c r="B50" i="5"/>
  <c r="C50" i="5"/>
  <c r="D50" i="5"/>
  <c r="E50" i="5"/>
  <c r="F50" i="5"/>
  <c r="G50" i="5"/>
  <c r="A51" i="5"/>
  <c r="B51" i="5"/>
  <c r="C51" i="5"/>
  <c r="D51" i="5"/>
  <c r="E51" i="5"/>
  <c r="F51" i="5"/>
  <c r="G51" i="5"/>
  <c r="A52" i="5"/>
  <c r="B52" i="5"/>
  <c r="C52" i="5"/>
  <c r="D52" i="5"/>
  <c r="E52" i="5"/>
  <c r="F52" i="5"/>
  <c r="G52" i="5"/>
  <c r="A53" i="5"/>
  <c r="B53" i="5"/>
  <c r="C53" i="5"/>
  <c r="D53" i="5"/>
  <c r="E53" i="5"/>
  <c r="F53" i="5"/>
  <c r="G53" i="5"/>
  <c r="A54" i="5"/>
  <c r="B54" i="5"/>
  <c r="C54" i="5"/>
  <c r="D54" i="5"/>
  <c r="E54" i="5"/>
  <c r="F54" i="5"/>
  <c r="G54" i="5"/>
  <c r="A55" i="5"/>
  <c r="B55" i="5"/>
  <c r="C55" i="5"/>
  <c r="D55" i="5"/>
  <c r="E55" i="5"/>
  <c r="F55" i="5"/>
  <c r="G55" i="5"/>
  <c r="A56" i="5"/>
  <c r="B56" i="5"/>
  <c r="C56" i="5"/>
  <c r="D56" i="5"/>
  <c r="E56" i="5"/>
  <c r="F56" i="5"/>
  <c r="G56" i="5"/>
  <c r="A57" i="5"/>
  <c r="B57" i="5"/>
  <c r="C57" i="5"/>
  <c r="D57" i="5"/>
  <c r="E57" i="5"/>
  <c r="F57" i="5"/>
  <c r="G57" i="5"/>
  <c r="A58" i="5"/>
  <c r="B58" i="5"/>
  <c r="C58" i="5"/>
  <c r="D58" i="5"/>
  <c r="E58" i="5"/>
  <c r="F58" i="5"/>
  <c r="G58" i="5"/>
  <c r="A59" i="5"/>
  <c r="B59" i="5"/>
  <c r="C59" i="5"/>
  <c r="D59" i="5"/>
  <c r="E59" i="5"/>
  <c r="F59" i="5"/>
  <c r="G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A72" i="5"/>
  <c r="B72" i="5"/>
  <c r="C72" i="5"/>
  <c r="D72" i="5"/>
  <c r="E72" i="5"/>
  <c r="F72" i="5"/>
  <c r="G72" i="5"/>
  <c r="A73" i="5"/>
  <c r="B73" i="5"/>
  <c r="C73" i="5"/>
  <c r="D73" i="5"/>
  <c r="E73" i="5"/>
  <c r="F73" i="5"/>
  <c r="G73" i="5"/>
  <c r="A74" i="5"/>
  <c r="B74" i="5"/>
  <c r="C74" i="5"/>
  <c r="D74" i="5"/>
  <c r="E74" i="5"/>
  <c r="F74" i="5"/>
  <c r="G74" i="5"/>
  <c r="A75" i="5"/>
  <c r="B75" i="5"/>
  <c r="C75" i="5"/>
  <c r="D75" i="5"/>
  <c r="E75" i="5"/>
  <c r="F75" i="5"/>
  <c r="G75" i="5"/>
  <c r="A76" i="5"/>
  <c r="B76" i="5"/>
  <c r="C76" i="5"/>
  <c r="D76" i="5"/>
  <c r="E76" i="5"/>
  <c r="F76" i="5"/>
  <c r="G76" i="5"/>
  <c r="A77" i="5"/>
  <c r="B77" i="5"/>
  <c r="C77" i="5"/>
  <c r="D77" i="5"/>
  <c r="E77" i="5"/>
  <c r="F77" i="5"/>
  <c r="G77" i="5"/>
  <c r="A78" i="5"/>
  <c r="B78" i="5"/>
  <c r="C78" i="5"/>
  <c r="D78" i="5"/>
  <c r="E78" i="5"/>
  <c r="F78" i="5"/>
  <c r="G78" i="5"/>
  <c r="A79" i="5"/>
  <c r="B79" i="5"/>
  <c r="C79" i="5"/>
  <c r="D79" i="5"/>
  <c r="E79" i="5"/>
  <c r="F79" i="5"/>
  <c r="G79" i="5"/>
  <c r="A80" i="5"/>
  <c r="B80" i="5"/>
  <c r="C80" i="5"/>
  <c r="D80" i="5"/>
  <c r="E80" i="5"/>
  <c r="F80" i="5"/>
  <c r="G80" i="5"/>
  <c r="A81" i="5"/>
  <c r="B81" i="5"/>
  <c r="C81" i="5"/>
  <c r="D81" i="5"/>
  <c r="E81" i="5"/>
  <c r="F81" i="5"/>
  <c r="G81" i="5"/>
  <c r="A82" i="5"/>
  <c r="B82" i="5"/>
  <c r="C82" i="5"/>
  <c r="D82" i="5"/>
  <c r="E82" i="5"/>
  <c r="F82" i="5"/>
  <c r="G82" i="5"/>
  <c r="A83" i="5"/>
  <c r="B83" i="5"/>
  <c r="C83" i="5"/>
  <c r="D83" i="5"/>
  <c r="E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C88" i="5"/>
  <c r="D88" i="5"/>
  <c r="E88" i="5"/>
  <c r="F88" i="5"/>
  <c r="G88" i="5"/>
  <c r="A89" i="5"/>
  <c r="B89" i="5"/>
  <c r="C89" i="5"/>
  <c r="D89" i="5"/>
  <c r="E89" i="5"/>
  <c r="F89" i="5"/>
  <c r="G89" i="5"/>
  <c r="A90" i="5"/>
  <c r="B90" i="5"/>
  <c r="C90" i="5"/>
  <c r="D90" i="5"/>
  <c r="E90" i="5"/>
  <c r="F90" i="5"/>
  <c r="G90" i="5"/>
  <c r="A91" i="5"/>
  <c r="B91" i="5"/>
  <c r="C91" i="5"/>
  <c r="D91" i="5"/>
  <c r="E91" i="5"/>
  <c r="F91" i="5"/>
  <c r="G91" i="5"/>
  <c r="A92" i="5"/>
  <c r="B92" i="5"/>
  <c r="C92" i="5"/>
  <c r="D92" i="5"/>
  <c r="E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A95" i="5"/>
  <c r="B95" i="5"/>
  <c r="C95" i="5"/>
  <c r="D95" i="5"/>
  <c r="E95" i="5"/>
  <c r="F95" i="5"/>
  <c r="G95" i="5"/>
  <c r="A96" i="5"/>
  <c r="B96" i="5"/>
  <c r="C96" i="5"/>
  <c r="D96" i="5"/>
  <c r="E96" i="5"/>
  <c r="F96" i="5"/>
  <c r="G96" i="5"/>
  <c r="A97" i="5"/>
  <c r="B97" i="5"/>
  <c r="C97" i="5"/>
  <c r="D97" i="5"/>
  <c r="E97" i="5"/>
  <c r="F97" i="5"/>
  <c r="G97" i="5"/>
  <c r="A98" i="5"/>
  <c r="B98" i="5"/>
  <c r="C98" i="5"/>
  <c r="D98" i="5"/>
  <c r="E98" i="5"/>
  <c r="F98" i="5"/>
  <c r="G98" i="5"/>
  <c r="A99" i="5"/>
  <c r="B99" i="5"/>
  <c r="C99" i="5"/>
  <c r="D99" i="5"/>
  <c r="E99" i="5"/>
  <c r="F99" i="5"/>
  <c r="G99" i="5"/>
  <c r="A100" i="5"/>
  <c r="B100" i="5"/>
  <c r="C100" i="5"/>
  <c r="D100" i="5"/>
  <c r="E100" i="5"/>
  <c r="F100" i="5"/>
  <c r="G100" i="5"/>
  <c r="A101" i="5"/>
  <c r="B101" i="5"/>
  <c r="C101" i="5"/>
  <c r="D101" i="5"/>
  <c r="E101" i="5"/>
  <c r="F101" i="5"/>
  <c r="G101" i="5"/>
  <c r="A102" i="5"/>
  <c r="B102" i="5"/>
  <c r="C102" i="5"/>
  <c r="D102" i="5"/>
  <c r="E102" i="5"/>
  <c r="F102" i="5"/>
  <c r="G102" i="5"/>
  <c r="A103" i="5"/>
  <c r="B103" i="5"/>
  <c r="C103" i="5"/>
  <c r="D103" i="5"/>
  <c r="E103" i="5"/>
  <c r="F103" i="5"/>
  <c r="G103" i="5"/>
  <c r="A104" i="5"/>
  <c r="B104" i="5"/>
  <c r="C104" i="5"/>
  <c r="D104" i="5"/>
  <c r="E104" i="5"/>
  <c r="F104" i="5"/>
  <c r="G104" i="5"/>
  <c r="A105" i="5"/>
  <c r="B105" i="5"/>
  <c r="C105" i="5"/>
  <c r="D105" i="5"/>
  <c r="E105" i="5"/>
  <c r="F105" i="5"/>
  <c r="G105" i="5"/>
  <c r="A106" i="5"/>
  <c r="B106" i="5"/>
  <c r="C106" i="5"/>
  <c r="D106" i="5"/>
  <c r="E106" i="5"/>
  <c r="F106" i="5"/>
  <c r="G106" i="5"/>
  <c r="A107" i="5"/>
  <c r="B107" i="5"/>
  <c r="C107" i="5"/>
  <c r="D107" i="5"/>
  <c r="E107" i="5"/>
  <c r="F107" i="5"/>
  <c r="G107" i="5"/>
  <c r="A108" i="5"/>
  <c r="B108" i="5"/>
  <c r="C108" i="5"/>
  <c r="D108" i="5"/>
  <c r="E108" i="5"/>
  <c r="F108" i="5"/>
  <c r="G108" i="5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C112" i="5"/>
  <c r="D112" i="5"/>
  <c r="E112" i="5"/>
  <c r="F112" i="5"/>
  <c r="G112" i="5"/>
  <c r="A113" i="5"/>
  <c r="B113" i="5"/>
  <c r="C113" i="5"/>
  <c r="D113" i="5"/>
  <c r="E113" i="5"/>
  <c r="F113" i="5"/>
  <c r="G113" i="5"/>
  <c r="A114" i="5"/>
  <c r="B114" i="5"/>
  <c r="C114" i="5"/>
  <c r="D114" i="5"/>
  <c r="E114" i="5"/>
  <c r="F114" i="5"/>
  <c r="G114" i="5"/>
  <c r="A115" i="5"/>
  <c r="B115" i="5"/>
  <c r="C115" i="5"/>
  <c r="D115" i="5"/>
  <c r="E115" i="5"/>
  <c r="F115" i="5"/>
  <c r="G115" i="5"/>
  <c r="A116" i="5"/>
  <c r="B116" i="5"/>
  <c r="C116" i="5"/>
  <c r="D116" i="5"/>
  <c r="E116" i="5"/>
  <c r="F116" i="5"/>
  <c r="G116" i="5"/>
  <c r="A117" i="5"/>
  <c r="B117" i="5"/>
  <c r="C117" i="5"/>
  <c r="D117" i="5"/>
  <c r="E117" i="5"/>
  <c r="F117" i="5"/>
  <c r="G117" i="5"/>
  <c r="A118" i="5"/>
  <c r="B118" i="5"/>
  <c r="C118" i="5"/>
  <c r="D118" i="5"/>
  <c r="E118" i="5"/>
  <c r="F118" i="5"/>
  <c r="G118" i="5"/>
  <c r="A119" i="5"/>
  <c r="B119" i="5"/>
  <c r="C119" i="5"/>
  <c r="D119" i="5"/>
  <c r="E119" i="5"/>
  <c r="F119" i="5"/>
  <c r="G119" i="5"/>
  <c r="A120" i="5"/>
  <c r="B120" i="5"/>
  <c r="C120" i="5"/>
  <c r="D120" i="5"/>
  <c r="E120" i="5"/>
  <c r="F120" i="5"/>
  <c r="G120" i="5"/>
  <c r="A121" i="5"/>
  <c r="B121" i="5"/>
  <c r="C121" i="5"/>
  <c r="D121" i="5"/>
  <c r="E121" i="5"/>
  <c r="F121" i="5"/>
  <c r="G121" i="5"/>
  <c r="A122" i="5"/>
  <c r="B122" i="5"/>
  <c r="C122" i="5"/>
  <c r="D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C124" i="5"/>
  <c r="D124" i="5"/>
  <c r="E124" i="5"/>
  <c r="F124" i="5"/>
  <c r="G124" i="5"/>
  <c r="A125" i="5"/>
  <c r="B125" i="5"/>
  <c r="C125" i="5"/>
  <c r="D125" i="5"/>
  <c r="E125" i="5"/>
  <c r="F125" i="5"/>
  <c r="G125" i="5"/>
  <c r="A126" i="5"/>
  <c r="B126" i="5"/>
  <c r="C126" i="5"/>
  <c r="D126" i="5"/>
  <c r="E126" i="5"/>
  <c r="F126" i="5"/>
  <c r="G126" i="5"/>
  <c r="A127" i="5"/>
  <c r="B127" i="5"/>
  <c r="C127" i="5"/>
  <c r="D127" i="5"/>
  <c r="E127" i="5"/>
  <c r="F127" i="5"/>
  <c r="G127" i="5"/>
  <c r="A128" i="5"/>
  <c r="B128" i="5"/>
  <c r="C128" i="5"/>
  <c r="D128" i="5"/>
  <c r="E128" i="5"/>
  <c r="F128" i="5"/>
  <c r="G128" i="5"/>
  <c r="A129" i="5"/>
  <c r="B129" i="5"/>
  <c r="C129" i="5"/>
  <c r="D129" i="5"/>
  <c r="E129" i="5"/>
  <c r="F129" i="5"/>
  <c r="G129" i="5"/>
  <c r="A130" i="5"/>
  <c r="B130" i="5"/>
  <c r="C130" i="5"/>
  <c r="D130" i="5"/>
  <c r="E130" i="5"/>
  <c r="F130" i="5"/>
  <c r="G130" i="5"/>
  <c r="A131" i="5"/>
  <c r="B131" i="5"/>
  <c r="C131" i="5"/>
  <c r="D131" i="5"/>
  <c r="E131" i="5"/>
  <c r="F131" i="5"/>
  <c r="G131" i="5"/>
  <c r="A132" i="5"/>
  <c r="B132" i="5"/>
  <c r="C132" i="5"/>
  <c r="D132" i="5"/>
  <c r="E132" i="5"/>
  <c r="F132" i="5"/>
  <c r="G132" i="5"/>
  <c r="A133" i="5"/>
  <c r="B133" i="5"/>
  <c r="C133" i="5"/>
  <c r="D133" i="5"/>
  <c r="E133" i="5"/>
  <c r="F133" i="5"/>
  <c r="G133" i="5"/>
  <c r="A134" i="5"/>
  <c r="B134" i="5"/>
  <c r="C134" i="5"/>
  <c r="D134" i="5"/>
  <c r="E134" i="5"/>
  <c r="F134" i="5"/>
  <c r="G134" i="5"/>
  <c r="A135" i="5"/>
  <c r="B135" i="5"/>
  <c r="C135" i="5"/>
  <c r="D135" i="5"/>
  <c r="E135" i="5"/>
  <c r="F135" i="5"/>
  <c r="G135" i="5"/>
  <c r="A136" i="5"/>
  <c r="B136" i="5"/>
  <c r="C136" i="5"/>
  <c r="D136" i="5"/>
  <c r="E136" i="5"/>
  <c r="F136" i="5"/>
  <c r="G136" i="5"/>
  <c r="A137" i="5"/>
  <c r="B137" i="5"/>
  <c r="C137" i="5"/>
  <c r="D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C139" i="5"/>
  <c r="D139" i="5"/>
  <c r="E139" i="5"/>
  <c r="F139" i="5"/>
  <c r="G139" i="5"/>
  <c r="A140" i="5"/>
  <c r="B140" i="5"/>
  <c r="C140" i="5"/>
  <c r="D140" i="5"/>
  <c r="E140" i="5"/>
  <c r="F140" i="5"/>
  <c r="G140" i="5"/>
  <c r="A141" i="5"/>
  <c r="B141" i="5"/>
  <c r="C141" i="5"/>
  <c r="D141" i="5"/>
  <c r="E141" i="5"/>
  <c r="F141" i="5"/>
  <c r="G141" i="5"/>
  <c r="A142" i="5"/>
  <c r="B142" i="5"/>
  <c r="C142" i="5"/>
  <c r="D142" i="5"/>
  <c r="E142" i="5"/>
  <c r="F142" i="5"/>
  <c r="G142" i="5"/>
  <c r="A143" i="5"/>
  <c r="B143" i="5"/>
  <c r="C143" i="5"/>
  <c r="D143" i="5"/>
  <c r="E143" i="5"/>
  <c r="F143" i="5"/>
  <c r="G143" i="5"/>
  <c r="A144" i="5"/>
  <c r="B144" i="5"/>
  <c r="C144" i="5"/>
  <c r="D144" i="5"/>
  <c r="E144" i="5"/>
  <c r="F144" i="5"/>
  <c r="G144" i="5"/>
  <c r="A145" i="5"/>
  <c r="B145" i="5"/>
  <c r="C145" i="5"/>
  <c r="D145" i="5"/>
  <c r="E145" i="5"/>
  <c r="F145" i="5"/>
  <c r="G145" i="5"/>
  <c r="A146" i="5"/>
  <c r="B146" i="5"/>
  <c r="C146" i="5"/>
  <c r="D146" i="5"/>
  <c r="E146" i="5"/>
  <c r="F146" i="5"/>
  <c r="G146" i="5"/>
  <c r="A147" i="5"/>
  <c r="B147" i="5"/>
  <c r="C147" i="5"/>
  <c r="D147" i="5"/>
  <c r="E147" i="5"/>
  <c r="F147" i="5"/>
  <c r="G147" i="5"/>
  <c r="A148" i="5"/>
  <c r="B148" i="5"/>
  <c r="C148" i="5"/>
  <c r="D148" i="5"/>
  <c r="E148" i="5"/>
  <c r="F148" i="5"/>
  <c r="G148" i="5"/>
  <c r="A149" i="5"/>
  <c r="B149" i="5"/>
  <c r="C149" i="5"/>
  <c r="D149" i="5"/>
  <c r="E149" i="5"/>
  <c r="F149" i="5"/>
  <c r="G149" i="5"/>
  <c r="A150" i="5"/>
  <c r="B150" i="5"/>
  <c r="C150" i="5"/>
  <c r="D150" i="5"/>
  <c r="E150" i="5"/>
  <c r="F150" i="5"/>
  <c r="G150" i="5"/>
  <c r="A151" i="5"/>
  <c r="B151" i="5"/>
  <c r="C151" i="5"/>
  <c r="D151" i="5"/>
  <c r="E151" i="5"/>
  <c r="F151" i="5"/>
  <c r="G151" i="5"/>
  <c r="A152" i="5"/>
  <c r="B152" i="5"/>
  <c r="C152" i="5"/>
  <c r="D152" i="5"/>
  <c r="E152" i="5"/>
  <c r="F152" i="5"/>
  <c r="G152" i="5"/>
  <c r="A153" i="5"/>
  <c r="B153" i="5"/>
  <c r="C153" i="5"/>
  <c r="D153" i="5"/>
  <c r="E153" i="5"/>
  <c r="F153" i="5"/>
  <c r="G153" i="5"/>
  <c r="A154" i="5"/>
  <c r="B154" i="5"/>
  <c r="C154" i="5"/>
  <c r="D154" i="5"/>
  <c r="E154" i="5"/>
  <c r="F154" i="5"/>
  <c r="G154" i="5"/>
  <c r="A155" i="5"/>
  <c r="B155" i="5"/>
  <c r="C155" i="5"/>
  <c r="D155" i="5"/>
  <c r="E155" i="5"/>
  <c r="F155" i="5"/>
  <c r="G155" i="5"/>
  <c r="A156" i="5"/>
  <c r="B156" i="5"/>
  <c r="C156" i="5"/>
  <c r="D156" i="5"/>
  <c r="E156" i="5"/>
  <c r="F156" i="5"/>
  <c r="G156" i="5"/>
  <c r="A157" i="5"/>
  <c r="B157" i="5"/>
  <c r="C157" i="5"/>
  <c r="D157" i="5"/>
  <c r="E157" i="5"/>
  <c r="F157" i="5"/>
  <c r="G157" i="5"/>
  <c r="A158" i="5"/>
  <c r="B158" i="5"/>
  <c r="C158" i="5"/>
  <c r="D158" i="5"/>
  <c r="E158" i="5"/>
  <c r="F158" i="5"/>
  <c r="G158" i="5"/>
  <c r="A159" i="5"/>
  <c r="B159" i="5"/>
  <c r="C159" i="5"/>
  <c r="D159" i="5"/>
  <c r="E159" i="5"/>
  <c r="F159" i="5"/>
  <c r="G159" i="5"/>
  <c r="A160" i="5"/>
  <c r="B160" i="5"/>
  <c r="C160" i="5"/>
  <c r="D160" i="5"/>
  <c r="E160" i="5"/>
  <c r="F160" i="5"/>
  <c r="G160" i="5"/>
  <c r="A161" i="5"/>
  <c r="B161" i="5"/>
  <c r="C161" i="5"/>
  <c r="D161" i="5"/>
  <c r="E161" i="5"/>
  <c r="F161" i="5"/>
  <c r="G161" i="5"/>
  <c r="A162" i="5"/>
  <c r="B162" i="5"/>
  <c r="C162" i="5"/>
  <c r="D162" i="5"/>
  <c r="E162" i="5"/>
  <c r="F162" i="5"/>
  <c r="G162" i="5"/>
  <c r="A163" i="5"/>
  <c r="B163" i="5"/>
  <c r="C163" i="5"/>
  <c r="D163" i="5"/>
  <c r="E163" i="5"/>
  <c r="F163" i="5"/>
  <c r="G163" i="5"/>
  <c r="A164" i="5"/>
  <c r="B164" i="5"/>
  <c r="C164" i="5"/>
  <c r="D164" i="5"/>
  <c r="E164" i="5"/>
  <c r="F164" i="5"/>
  <c r="G164" i="5"/>
  <c r="A165" i="5"/>
  <c r="B165" i="5"/>
  <c r="C165" i="5"/>
  <c r="D165" i="5"/>
  <c r="E165" i="5"/>
  <c r="F165" i="5"/>
  <c r="G165" i="5"/>
  <c r="A166" i="5"/>
  <c r="B166" i="5"/>
  <c r="C166" i="5"/>
  <c r="D166" i="5"/>
  <c r="E166" i="5"/>
  <c r="F166" i="5"/>
  <c r="G166" i="5"/>
  <c r="A167" i="5"/>
  <c r="B167" i="5"/>
  <c r="C167" i="5"/>
  <c r="D167" i="5"/>
  <c r="E167" i="5"/>
  <c r="F167" i="5"/>
  <c r="G167" i="5"/>
  <c r="A168" i="5"/>
  <c r="B168" i="5"/>
  <c r="C168" i="5"/>
  <c r="D168" i="5"/>
  <c r="E168" i="5"/>
  <c r="F168" i="5"/>
  <c r="G168" i="5"/>
  <c r="A169" i="5"/>
  <c r="B169" i="5"/>
  <c r="C169" i="5"/>
  <c r="D169" i="5"/>
  <c r="E169" i="5"/>
  <c r="F169" i="5"/>
  <c r="G169" i="5"/>
  <c r="A170" i="5"/>
  <c r="B170" i="5"/>
  <c r="C170" i="5"/>
  <c r="D170" i="5"/>
  <c r="E170" i="5"/>
  <c r="F170" i="5"/>
  <c r="G170" i="5"/>
  <c r="A171" i="5"/>
  <c r="B171" i="5"/>
  <c r="C171" i="5"/>
  <c r="D171" i="5"/>
  <c r="E171" i="5"/>
  <c r="F171" i="5"/>
  <c r="G171" i="5"/>
  <c r="A172" i="5"/>
  <c r="B172" i="5"/>
  <c r="C172" i="5"/>
  <c r="D172" i="5"/>
  <c r="E172" i="5"/>
  <c r="F172" i="5"/>
  <c r="G172" i="5"/>
  <c r="A173" i="5"/>
  <c r="B173" i="5"/>
  <c r="C173" i="5"/>
  <c r="D173" i="5"/>
  <c r="E173" i="5"/>
  <c r="F173" i="5"/>
  <c r="G173" i="5"/>
  <c r="A174" i="5"/>
  <c r="B174" i="5"/>
  <c r="C174" i="5"/>
  <c r="D174" i="5"/>
  <c r="E174" i="5"/>
  <c r="F174" i="5"/>
  <c r="G174" i="5"/>
  <c r="A175" i="5"/>
  <c r="B175" i="5"/>
  <c r="C175" i="5"/>
  <c r="D175" i="5"/>
  <c r="E175" i="5"/>
  <c r="F175" i="5"/>
  <c r="G175" i="5"/>
  <c r="A176" i="5"/>
  <c r="B176" i="5"/>
  <c r="C176" i="5"/>
  <c r="D176" i="5"/>
  <c r="E176" i="5"/>
  <c r="F176" i="5"/>
  <c r="G176" i="5"/>
  <c r="A177" i="5"/>
  <c r="B177" i="5"/>
  <c r="C177" i="5"/>
  <c r="D177" i="5"/>
  <c r="E177" i="5"/>
  <c r="F177" i="5"/>
  <c r="G177" i="5"/>
  <c r="A178" i="5"/>
  <c r="B178" i="5"/>
  <c r="C178" i="5"/>
  <c r="D178" i="5"/>
  <c r="E178" i="5"/>
  <c r="F178" i="5"/>
  <c r="G178" i="5"/>
  <c r="A179" i="5"/>
  <c r="B179" i="5"/>
  <c r="C179" i="5"/>
  <c r="D179" i="5"/>
  <c r="E179" i="5"/>
  <c r="F179" i="5"/>
  <c r="G179" i="5"/>
  <c r="A180" i="5"/>
  <c r="B180" i="5"/>
  <c r="C180" i="5"/>
  <c r="D180" i="5"/>
  <c r="E180" i="5"/>
  <c r="F180" i="5"/>
  <c r="G180" i="5"/>
  <c r="A181" i="5"/>
  <c r="B181" i="5"/>
  <c r="C181" i="5"/>
  <c r="D181" i="5"/>
  <c r="E181" i="5"/>
  <c r="F181" i="5"/>
  <c r="G181" i="5"/>
  <c r="A182" i="5"/>
  <c r="B182" i="5"/>
  <c r="C182" i="5"/>
  <c r="D182" i="5"/>
  <c r="E182" i="5"/>
  <c r="F182" i="5"/>
  <c r="G182" i="5"/>
  <c r="A183" i="5"/>
  <c r="B183" i="5"/>
  <c r="C183" i="5"/>
  <c r="D183" i="5"/>
  <c r="E183" i="5"/>
  <c r="F183" i="5"/>
  <c r="G183" i="5"/>
  <c r="A184" i="5"/>
  <c r="B184" i="5"/>
  <c r="C184" i="5"/>
  <c r="D184" i="5"/>
  <c r="E184" i="5"/>
  <c r="F184" i="5"/>
  <c r="G184" i="5"/>
  <c r="A185" i="5"/>
  <c r="B185" i="5"/>
  <c r="C185" i="5"/>
  <c r="D185" i="5"/>
  <c r="E185" i="5"/>
  <c r="F185" i="5"/>
  <c r="G185" i="5"/>
  <c r="A186" i="5"/>
  <c r="B186" i="5"/>
  <c r="C186" i="5"/>
  <c r="D186" i="5"/>
  <c r="E186" i="5"/>
  <c r="F186" i="5"/>
  <c r="G186" i="5"/>
  <c r="A187" i="5"/>
  <c r="B187" i="5"/>
  <c r="C187" i="5"/>
  <c r="D187" i="5"/>
  <c r="E187" i="5"/>
  <c r="F187" i="5"/>
  <c r="G187" i="5"/>
  <c r="A188" i="5"/>
  <c r="B188" i="5"/>
  <c r="C188" i="5"/>
  <c r="D188" i="5"/>
  <c r="E188" i="5"/>
  <c r="F188" i="5"/>
  <c r="G188" i="5"/>
  <c r="A189" i="5"/>
  <c r="B189" i="5"/>
  <c r="C189" i="5"/>
  <c r="D189" i="5"/>
  <c r="E189" i="5"/>
  <c r="F189" i="5"/>
  <c r="G189" i="5"/>
  <c r="A190" i="5"/>
  <c r="B190" i="5"/>
  <c r="C190" i="5"/>
  <c r="D190" i="5"/>
  <c r="E190" i="5"/>
  <c r="F190" i="5"/>
  <c r="G190" i="5"/>
  <c r="A191" i="5"/>
  <c r="B191" i="5"/>
  <c r="C191" i="5"/>
  <c r="D191" i="5"/>
  <c r="E191" i="5"/>
  <c r="F191" i="5"/>
  <c r="G191" i="5"/>
  <c r="A192" i="5"/>
  <c r="B192" i="5"/>
  <c r="C192" i="5"/>
  <c r="D192" i="5"/>
  <c r="E192" i="5"/>
  <c r="F192" i="5"/>
  <c r="G192" i="5"/>
  <c r="A193" i="5"/>
  <c r="B193" i="5"/>
  <c r="C193" i="5"/>
  <c r="D193" i="5"/>
  <c r="E193" i="5"/>
  <c r="F193" i="5"/>
  <c r="G193" i="5"/>
  <c r="A194" i="5"/>
  <c r="B194" i="5"/>
  <c r="C194" i="5"/>
  <c r="D194" i="5"/>
  <c r="E194" i="5"/>
  <c r="F194" i="5"/>
  <c r="G194" i="5"/>
  <c r="A195" i="5"/>
  <c r="B195" i="5"/>
  <c r="C195" i="5"/>
  <c r="D195" i="5"/>
  <c r="E195" i="5"/>
  <c r="F195" i="5"/>
  <c r="G195" i="5"/>
  <c r="A196" i="5"/>
  <c r="B196" i="5"/>
  <c r="C196" i="5"/>
  <c r="D196" i="5"/>
  <c r="E196" i="5"/>
  <c r="F196" i="5"/>
  <c r="G196" i="5"/>
  <c r="A197" i="5"/>
  <c r="B197" i="5"/>
  <c r="C197" i="5"/>
  <c r="D197" i="5"/>
  <c r="E197" i="5"/>
  <c r="F197" i="5"/>
  <c r="G197" i="5"/>
  <c r="A198" i="5"/>
  <c r="B198" i="5"/>
  <c r="C198" i="5"/>
  <c r="D198" i="5"/>
  <c r="E198" i="5"/>
  <c r="F198" i="5"/>
  <c r="G198" i="5"/>
  <c r="A199" i="5"/>
  <c r="B199" i="5"/>
  <c r="C199" i="5"/>
  <c r="D199" i="5"/>
  <c r="E199" i="5"/>
  <c r="F199" i="5"/>
  <c r="G199" i="5"/>
  <c r="A200" i="5"/>
  <c r="B200" i="5"/>
  <c r="C200" i="5"/>
  <c r="D200" i="5"/>
  <c r="E200" i="5"/>
  <c r="F200" i="5"/>
  <c r="G200" i="5"/>
  <c r="A201" i="5"/>
  <c r="B201" i="5"/>
  <c r="C201" i="5"/>
  <c r="D201" i="5"/>
  <c r="E201" i="5"/>
  <c r="F201" i="5"/>
  <c r="G201" i="5"/>
  <c r="A202" i="5"/>
  <c r="B202" i="5"/>
  <c r="C202" i="5"/>
  <c r="D202" i="5"/>
  <c r="E202" i="5"/>
  <c r="F202" i="5"/>
  <c r="G202" i="5"/>
  <c r="A203" i="5"/>
  <c r="B203" i="5"/>
  <c r="C203" i="5"/>
  <c r="D203" i="5"/>
  <c r="E203" i="5"/>
  <c r="F203" i="5"/>
  <c r="G203" i="5"/>
  <c r="A204" i="5"/>
  <c r="B204" i="5"/>
  <c r="C204" i="5"/>
  <c r="D204" i="5"/>
  <c r="E204" i="5"/>
  <c r="F204" i="5"/>
  <c r="G204" i="5"/>
  <c r="A205" i="5"/>
  <c r="B205" i="5"/>
  <c r="C205" i="5"/>
  <c r="D205" i="5"/>
  <c r="E205" i="5"/>
  <c r="F205" i="5"/>
  <c r="G205" i="5"/>
  <c r="A206" i="5"/>
  <c r="B206" i="5"/>
  <c r="C206" i="5"/>
  <c r="D206" i="5"/>
  <c r="E206" i="5"/>
  <c r="F206" i="5"/>
  <c r="G206" i="5"/>
  <c r="A207" i="5"/>
  <c r="B207" i="5"/>
  <c r="C207" i="5"/>
  <c r="D207" i="5"/>
  <c r="E207" i="5"/>
  <c r="F207" i="5"/>
  <c r="G207" i="5"/>
  <c r="A208" i="5"/>
  <c r="B208" i="5"/>
  <c r="C208" i="5"/>
  <c r="D208" i="5"/>
  <c r="E208" i="5"/>
  <c r="F208" i="5"/>
  <c r="G208" i="5"/>
  <c r="A209" i="5"/>
  <c r="B209" i="5"/>
  <c r="C209" i="5"/>
  <c r="D209" i="5"/>
  <c r="E209" i="5"/>
  <c r="F209" i="5"/>
  <c r="G209" i="5"/>
  <c r="A210" i="5"/>
  <c r="B210" i="5"/>
  <c r="C210" i="5"/>
  <c r="D210" i="5"/>
  <c r="E210" i="5"/>
  <c r="F210" i="5"/>
  <c r="G210" i="5"/>
  <c r="A211" i="5"/>
  <c r="B211" i="5"/>
  <c r="C211" i="5"/>
  <c r="D211" i="5"/>
  <c r="E211" i="5"/>
  <c r="F211" i="5"/>
  <c r="G211" i="5"/>
  <c r="A212" i="5"/>
  <c r="B212" i="5"/>
  <c r="C212" i="5"/>
  <c r="D212" i="5"/>
  <c r="E212" i="5"/>
  <c r="F212" i="5"/>
  <c r="G212" i="5"/>
  <c r="A213" i="5"/>
  <c r="B213" i="5"/>
  <c r="C213" i="5"/>
  <c r="D213" i="5"/>
  <c r="E213" i="5"/>
  <c r="F213" i="5"/>
  <c r="G213" i="5"/>
  <c r="A214" i="5"/>
  <c r="B214" i="5"/>
  <c r="C214" i="5"/>
  <c r="D214" i="5"/>
  <c r="E214" i="5"/>
  <c r="F214" i="5"/>
  <c r="G214" i="5"/>
  <c r="A215" i="5"/>
  <c r="B215" i="5"/>
  <c r="C215" i="5"/>
  <c r="D215" i="5"/>
  <c r="E215" i="5"/>
  <c r="F215" i="5"/>
  <c r="G215" i="5"/>
  <c r="A216" i="5"/>
  <c r="B216" i="5"/>
  <c r="C216" i="5"/>
  <c r="D216" i="5"/>
  <c r="E216" i="5"/>
  <c r="F216" i="5"/>
  <c r="G216" i="5"/>
  <c r="A217" i="5"/>
  <c r="B217" i="5"/>
  <c r="C217" i="5"/>
  <c r="D217" i="5"/>
  <c r="E217" i="5"/>
  <c r="F217" i="5"/>
  <c r="G217" i="5"/>
  <c r="A218" i="5"/>
  <c r="B218" i="5"/>
  <c r="C218" i="5"/>
  <c r="D218" i="5"/>
  <c r="E218" i="5"/>
  <c r="F218" i="5"/>
  <c r="G218" i="5"/>
  <c r="A219" i="5"/>
  <c r="B219" i="5"/>
  <c r="C219" i="5"/>
  <c r="D219" i="5"/>
  <c r="E219" i="5"/>
  <c r="F219" i="5"/>
  <c r="G219" i="5"/>
  <c r="A220" i="5"/>
  <c r="B220" i="5"/>
  <c r="C220" i="5"/>
  <c r="D220" i="5"/>
  <c r="E220" i="5"/>
  <c r="F220" i="5"/>
  <c r="G220" i="5"/>
  <c r="A221" i="5"/>
  <c r="B221" i="5"/>
  <c r="C221" i="5"/>
  <c r="D221" i="5"/>
  <c r="E221" i="5"/>
  <c r="F221" i="5"/>
  <c r="G221" i="5"/>
  <c r="A222" i="5"/>
  <c r="B222" i="5"/>
  <c r="C222" i="5"/>
  <c r="D222" i="5"/>
  <c r="E222" i="5"/>
  <c r="F222" i="5"/>
  <c r="G222" i="5"/>
  <c r="A223" i="5"/>
  <c r="B223" i="5"/>
  <c r="C223" i="5"/>
  <c r="D223" i="5"/>
  <c r="E223" i="5"/>
  <c r="F223" i="5"/>
  <c r="G223" i="5"/>
  <c r="A224" i="5"/>
  <c r="B224" i="5"/>
  <c r="C224" i="5"/>
  <c r="D224" i="5"/>
  <c r="E224" i="5"/>
  <c r="F224" i="5"/>
  <c r="G224" i="5"/>
  <c r="A225" i="5"/>
  <c r="B225" i="5"/>
  <c r="C225" i="5"/>
  <c r="D225" i="5"/>
  <c r="E225" i="5"/>
  <c r="F225" i="5"/>
  <c r="G225" i="5"/>
  <c r="A226" i="5"/>
  <c r="B226" i="5"/>
  <c r="C226" i="5"/>
  <c r="D226" i="5"/>
  <c r="E226" i="5"/>
  <c r="F226" i="5"/>
  <c r="G226" i="5"/>
  <c r="A227" i="5"/>
  <c r="B227" i="5"/>
  <c r="C227" i="5"/>
  <c r="D227" i="5"/>
  <c r="E227" i="5"/>
  <c r="F227" i="5"/>
  <c r="G227" i="5"/>
  <c r="A228" i="5"/>
  <c r="B228" i="5"/>
  <c r="C228" i="5"/>
  <c r="D228" i="5"/>
  <c r="E228" i="5"/>
  <c r="F228" i="5"/>
  <c r="G228" i="5"/>
  <c r="A229" i="5"/>
  <c r="B229" i="5"/>
  <c r="C229" i="5"/>
  <c r="D229" i="5"/>
  <c r="E229" i="5"/>
  <c r="F229" i="5"/>
  <c r="G229" i="5"/>
  <c r="A230" i="5"/>
  <c r="B230" i="5"/>
  <c r="C230" i="5"/>
  <c r="D230" i="5"/>
  <c r="E230" i="5"/>
  <c r="F230" i="5"/>
  <c r="G230" i="5"/>
  <c r="A231" i="5"/>
  <c r="B231" i="5"/>
  <c r="C231" i="5"/>
  <c r="D231" i="5"/>
  <c r="E231" i="5"/>
  <c r="F231" i="5"/>
  <c r="G231" i="5"/>
  <c r="A232" i="5"/>
  <c r="B232" i="5"/>
  <c r="C232" i="5"/>
  <c r="D232" i="5"/>
  <c r="E232" i="5"/>
  <c r="F232" i="5"/>
  <c r="G232" i="5"/>
  <c r="A233" i="5"/>
  <c r="B233" i="5"/>
  <c r="C233" i="5"/>
  <c r="D233" i="5"/>
  <c r="E233" i="5"/>
  <c r="F233" i="5"/>
  <c r="G233" i="5"/>
  <c r="A234" i="5"/>
  <c r="B234" i="5"/>
  <c r="C234" i="5"/>
  <c r="D234" i="5"/>
  <c r="E234" i="5"/>
  <c r="F234" i="5"/>
  <c r="G234" i="5"/>
  <c r="A235" i="5"/>
  <c r="B235" i="5"/>
  <c r="C235" i="5"/>
  <c r="D235" i="5"/>
  <c r="E235" i="5"/>
  <c r="F235" i="5"/>
  <c r="G235" i="5"/>
  <c r="A236" i="5"/>
  <c r="B236" i="5"/>
  <c r="C236" i="5"/>
  <c r="D236" i="5"/>
  <c r="E236" i="5"/>
  <c r="F236" i="5"/>
  <c r="G236" i="5"/>
  <c r="A237" i="5"/>
  <c r="B237" i="5"/>
  <c r="C237" i="5"/>
  <c r="D237" i="5"/>
  <c r="E237" i="5"/>
  <c r="F237" i="5"/>
  <c r="G237" i="5"/>
  <c r="A238" i="5"/>
  <c r="B238" i="5"/>
  <c r="C238" i="5"/>
  <c r="D238" i="5"/>
  <c r="E238" i="5"/>
  <c r="F238" i="5"/>
  <c r="G238" i="5"/>
  <c r="A239" i="5"/>
  <c r="B239" i="5"/>
  <c r="C239" i="5"/>
  <c r="D239" i="5"/>
  <c r="E239" i="5"/>
  <c r="F239" i="5"/>
  <c r="G239" i="5"/>
  <c r="A240" i="5"/>
  <c r="B240" i="5"/>
  <c r="C240" i="5"/>
  <c r="D240" i="5"/>
  <c r="E240" i="5"/>
  <c r="F240" i="5"/>
  <c r="G240" i="5"/>
  <c r="A241" i="5"/>
  <c r="B241" i="5"/>
  <c r="C241" i="5"/>
  <c r="D241" i="5"/>
  <c r="E241" i="5"/>
  <c r="F241" i="5"/>
  <c r="G241" i="5"/>
  <c r="A242" i="5"/>
  <c r="B242" i="5"/>
  <c r="C242" i="5"/>
  <c r="D242" i="5"/>
  <c r="E242" i="5"/>
  <c r="F242" i="5"/>
  <c r="G242" i="5"/>
  <c r="A243" i="5"/>
  <c r="B243" i="5"/>
  <c r="C243" i="5"/>
  <c r="D243" i="5"/>
  <c r="E243" i="5"/>
  <c r="F243" i="5"/>
  <c r="G243" i="5"/>
  <c r="A244" i="5"/>
  <c r="B244" i="5"/>
  <c r="C244" i="5"/>
  <c r="D244" i="5"/>
  <c r="E244" i="5"/>
  <c r="F244" i="5"/>
  <c r="G244" i="5"/>
  <c r="A245" i="5"/>
  <c r="B245" i="5"/>
  <c r="C245" i="5"/>
  <c r="D245" i="5"/>
  <c r="E245" i="5"/>
  <c r="F245" i="5"/>
  <c r="G245" i="5"/>
  <c r="A246" i="5"/>
  <c r="B246" i="5"/>
  <c r="C246" i="5"/>
  <c r="D246" i="5"/>
  <c r="E246" i="5"/>
  <c r="F246" i="5"/>
  <c r="G246" i="5"/>
  <c r="A247" i="5"/>
  <c r="B247" i="5"/>
  <c r="C247" i="5"/>
  <c r="D247" i="5"/>
  <c r="E247" i="5"/>
  <c r="F247" i="5"/>
  <c r="G247" i="5"/>
  <c r="A248" i="5"/>
  <c r="B248" i="5"/>
  <c r="C248" i="5"/>
  <c r="D248" i="5"/>
  <c r="E248" i="5"/>
  <c r="F248" i="5"/>
  <c r="G248" i="5"/>
  <c r="A249" i="5"/>
  <c r="B249" i="5"/>
  <c r="C249" i="5"/>
  <c r="D249" i="5"/>
  <c r="E249" i="5"/>
  <c r="F249" i="5"/>
  <c r="G249" i="5"/>
  <c r="A250" i="5"/>
  <c r="B250" i="5"/>
  <c r="C250" i="5"/>
  <c r="D250" i="5"/>
  <c r="E250" i="5"/>
  <c r="F250" i="5"/>
  <c r="G250" i="5"/>
  <c r="A251" i="5"/>
  <c r="B251" i="5"/>
  <c r="C251" i="5"/>
  <c r="D251" i="5"/>
  <c r="E251" i="5"/>
  <c r="F251" i="5"/>
  <c r="G251" i="5"/>
  <c r="A252" i="5"/>
  <c r="B252" i="5"/>
  <c r="C252" i="5"/>
  <c r="D252" i="5"/>
  <c r="E252" i="5"/>
  <c r="F252" i="5"/>
  <c r="G252" i="5"/>
  <c r="A253" i="5"/>
  <c r="B253" i="5"/>
  <c r="C253" i="5"/>
  <c r="D253" i="5"/>
  <c r="E253" i="5"/>
  <c r="F253" i="5"/>
  <c r="G253" i="5"/>
  <c r="A254" i="5"/>
  <c r="B254" i="5"/>
  <c r="C254" i="5"/>
  <c r="D254" i="5"/>
  <c r="E254" i="5"/>
  <c r="F254" i="5"/>
  <c r="G254" i="5"/>
  <c r="A255" i="5"/>
  <c r="B255" i="5"/>
  <c r="C255" i="5"/>
  <c r="D255" i="5"/>
  <c r="E255" i="5"/>
  <c r="F255" i="5"/>
  <c r="G255" i="5"/>
  <c r="A256" i="5"/>
  <c r="B256" i="5"/>
  <c r="C256" i="5"/>
  <c r="D256" i="5"/>
  <c r="E256" i="5"/>
  <c r="F256" i="5"/>
  <c r="G256" i="5"/>
  <c r="A257" i="5"/>
  <c r="B257" i="5"/>
  <c r="C257" i="5"/>
  <c r="D257" i="5"/>
  <c r="E257" i="5"/>
  <c r="F257" i="5"/>
  <c r="G257" i="5"/>
  <c r="A258" i="5"/>
  <c r="B258" i="5"/>
  <c r="C258" i="5"/>
  <c r="D258" i="5"/>
  <c r="E258" i="5"/>
  <c r="F258" i="5"/>
  <c r="G258" i="5"/>
  <c r="A259" i="5"/>
  <c r="B259" i="5"/>
  <c r="C259" i="5"/>
  <c r="D259" i="5"/>
  <c r="E259" i="5"/>
  <c r="F259" i="5"/>
  <c r="G259" i="5"/>
  <c r="A260" i="5"/>
  <c r="B260" i="5"/>
  <c r="C260" i="5"/>
  <c r="D260" i="5"/>
  <c r="E260" i="5"/>
  <c r="F260" i="5"/>
  <c r="G260" i="5"/>
  <c r="A261" i="5"/>
  <c r="B261" i="5"/>
  <c r="C261" i="5"/>
  <c r="D261" i="5"/>
  <c r="E261" i="5"/>
  <c r="F261" i="5"/>
  <c r="G261" i="5"/>
  <c r="A262" i="5"/>
  <c r="B262" i="5"/>
  <c r="C262" i="5"/>
  <c r="D262" i="5"/>
  <c r="E262" i="5"/>
  <c r="F262" i="5"/>
  <c r="G262" i="5"/>
  <c r="A263" i="5"/>
  <c r="B263" i="5"/>
  <c r="C263" i="5"/>
  <c r="D263" i="5"/>
  <c r="E263" i="5"/>
  <c r="F263" i="5"/>
  <c r="G263" i="5"/>
  <c r="A264" i="5"/>
  <c r="B264" i="5"/>
  <c r="C264" i="5"/>
  <c r="D264" i="5"/>
  <c r="E264" i="5"/>
  <c r="F264" i="5"/>
  <c r="G264" i="5"/>
  <c r="A265" i="5"/>
  <c r="B265" i="5"/>
  <c r="C265" i="5"/>
  <c r="D265" i="5"/>
  <c r="E265" i="5"/>
  <c r="F265" i="5"/>
  <c r="G265" i="5"/>
  <c r="A266" i="5"/>
  <c r="B266" i="5"/>
  <c r="C266" i="5"/>
  <c r="D266" i="5"/>
  <c r="E266" i="5"/>
  <c r="F266" i="5"/>
  <c r="G266" i="5"/>
  <c r="A267" i="5"/>
  <c r="B267" i="5"/>
  <c r="C267" i="5"/>
  <c r="D267" i="5"/>
  <c r="E267" i="5"/>
  <c r="F267" i="5"/>
  <c r="G267" i="5"/>
  <c r="A268" i="5"/>
  <c r="B268" i="5"/>
  <c r="C268" i="5"/>
  <c r="D268" i="5"/>
  <c r="E268" i="5"/>
  <c r="F268" i="5"/>
  <c r="G268" i="5"/>
  <c r="A269" i="5"/>
  <c r="B269" i="5"/>
  <c r="C269" i="5"/>
  <c r="D269" i="5"/>
  <c r="E269" i="5"/>
  <c r="F269" i="5"/>
  <c r="G269" i="5"/>
  <c r="A270" i="5"/>
  <c r="B270" i="5"/>
  <c r="C270" i="5"/>
  <c r="D270" i="5"/>
  <c r="E270" i="5"/>
  <c r="F270" i="5"/>
  <c r="G270" i="5"/>
  <c r="A271" i="5"/>
  <c r="B271" i="5"/>
  <c r="C271" i="5"/>
  <c r="D271" i="5"/>
  <c r="E271" i="5"/>
  <c r="F271" i="5"/>
  <c r="G271" i="5"/>
  <c r="A272" i="5"/>
  <c r="B272" i="5"/>
  <c r="C272" i="5"/>
  <c r="D272" i="5"/>
  <c r="E272" i="5"/>
  <c r="F272" i="5"/>
  <c r="G272" i="5"/>
  <c r="A273" i="5"/>
  <c r="B273" i="5"/>
  <c r="C273" i="5"/>
  <c r="D273" i="5"/>
  <c r="E273" i="5"/>
  <c r="F273" i="5"/>
  <c r="G273" i="5"/>
  <c r="A274" i="5"/>
  <c r="B274" i="5"/>
  <c r="C274" i="5"/>
  <c r="D274" i="5"/>
  <c r="E274" i="5"/>
  <c r="F274" i="5"/>
  <c r="G274" i="5"/>
  <c r="A275" i="5"/>
  <c r="B275" i="5"/>
  <c r="C275" i="5"/>
  <c r="D275" i="5"/>
  <c r="E275" i="5"/>
  <c r="F275" i="5"/>
  <c r="G275" i="5"/>
  <c r="A276" i="5"/>
  <c r="B276" i="5"/>
  <c r="C276" i="5"/>
  <c r="D276" i="5"/>
  <c r="E276" i="5"/>
  <c r="F276" i="5"/>
  <c r="G276" i="5"/>
  <c r="A277" i="5"/>
  <c r="B277" i="5"/>
  <c r="C277" i="5"/>
  <c r="D277" i="5"/>
  <c r="E277" i="5"/>
  <c r="F277" i="5"/>
  <c r="G277" i="5"/>
  <c r="A278" i="5"/>
  <c r="B278" i="5"/>
  <c r="C278" i="5"/>
  <c r="D278" i="5"/>
  <c r="E278" i="5"/>
  <c r="F278" i="5"/>
  <c r="G278" i="5"/>
  <c r="A279" i="5"/>
  <c r="B279" i="5"/>
  <c r="C279" i="5"/>
  <c r="D279" i="5"/>
  <c r="E279" i="5"/>
  <c r="F279" i="5"/>
  <c r="G279" i="5"/>
  <c r="A280" i="5"/>
  <c r="B280" i="5"/>
  <c r="C280" i="5"/>
  <c r="D280" i="5"/>
  <c r="E280" i="5"/>
  <c r="F280" i="5"/>
  <c r="G280" i="5"/>
  <c r="A281" i="5"/>
  <c r="B281" i="5"/>
  <c r="C281" i="5"/>
  <c r="D281" i="5"/>
  <c r="E281" i="5"/>
  <c r="F281" i="5"/>
  <c r="G281" i="5"/>
  <c r="A282" i="5"/>
  <c r="B282" i="5"/>
  <c r="C282" i="5"/>
  <c r="D282" i="5"/>
  <c r="E282" i="5"/>
  <c r="F282" i="5"/>
  <c r="G282" i="5"/>
  <c r="A283" i="5"/>
  <c r="B283" i="5"/>
  <c r="C283" i="5"/>
  <c r="D283" i="5"/>
  <c r="E283" i="5"/>
  <c r="F283" i="5"/>
  <c r="G283" i="5"/>
  <c r="A284" i="5"/>
  <c r="B284" i="5"/>
  <c r="C284" i="5"/>
  <c r="D284" i="5"/>
  <c r="E284" i="5"/>
  <c r="F284" i="5"/>
  <c r="G284" i="5"/>
  <c r="A285" i="5"/>
  <c r="B285" i="5"/>
  <c r="C285" i="5"/>
  <c r="D285" i="5"/>
  <c r="E285" i="5"/>
  <c r="F285" i="5"/>
  <c r="G285" i="5"/>
  <c r="A286" i="5"/>
  <c r="B286" i="5"/>
  <c r="C286" i="5"/>
  <c r="D286" i="5"/>
  <c r="E286" i="5"/>
  <c r="F286" i="5"/>
  <c r="G286" i="5"/>
  <c r="A287" i="5"/>
  <c r="B287" i="5"/>
  <c r="C287" i="5"/>
  <c r="D287" i="5"/>
  <c r="E287" i="5"/>
  <c r="F287" i="5"/>
  <c r="G287" i="5"/>
  <c r="A288" i="5"/>
  <c r="B288" i="5"/>
  <c r="C288" i="5"/>
  <c r="D288" i="5"/>
  <c r="E288" i="5"/>
  <c r="F288" i="5"/>
  <c r="G288" i="5"/>
  <c r="A289" i="5"/>
  <c r="B289" i="5"/>
  <c r="C289" i="5"/>
  <c r="D289" i="5"/>
  <c r="E289" i="5"/>
  <c r="F289" i="5"/>
  <c r="G289" i="5"/>
  <c r="A290" i="5"/>
  <c r="B290" i="5"/>
  <c r="C290" i="5"/>
  <c r="D290" i="5"/>
  <c r="E290" i="5"/>
  <c r="F290" i="5"/>
  <c r="G290" i="5"/>
  <c r="A291" i="5"/>
  <c r="B291" i="5"/>
  <c r="C291" i="5"/>
  <c r="D291" i="5"/>
  <c r="E291" i="5"/>
  <c r="F291" i="5"/>
  <c r="G291" i="5"/>
  <c r="A292" i="5"/>
  <c r="B292" i="5"/>
  <c r="C292" i="5"/>
  <c r="D292" i="5"/>
  <c r="E292" i="5"/>
  <c r="F292" i="5"/>
  <c r="G292" i="5"/>
  <c r="A293" i="5"/>
  <c r="B293" i="5"/>
  <c r="C293" i="5"/>
  <c r="D293" i="5"/>
  <c r="E293" i="5"/>
  <c r="F293" i="5"/>
  <c r="G293" i="5"/>
  <c r="A294" i="5"/>
  <c r="B294" i="5"/>
  <c r="C294" i="5"/>
  <c r="D294" i="5"/>
  <c r="E294" i="5"/>
  <c r="F294" i="5"/>
  <c r="G294" i="5"/>
  <c r="A295" i="5"/>
  <c r="B295" i="5"/>
  <c r="C295" i="5"/>
  <c r="D295" i="5"/>
  <c r="E295" i="5"/>
  <c r="F295" i="5"/>
  <c r="G295" i="5"/>
  <c r="A296" i="5"/>
  <c r="B296" i="5"/>
  <c r="C296" i="5"/>
  <c r="D296" i="5"/>
  <c r="E296" i="5"/>
  <c r="F296" i="5"/>
  <c r="G296" i="5"/>
  <c r="A297" i="5"/>
  <c r="B297" i="5"/>
  <c r="C297" i="5"/>
  <c r="D297" i="5"/>
  <c r="E297" i="5"/>
  <c r="F297" i="5"/>
  <c r="G297" i="5"/>
  <c r="A298" i="5"/>
  <c r="B298" i="5"/>
  <c r="C298" i="5"/>
  <c r="D298" i="5"/>
  <c r="E298" i="5"/>
  <c r="F298" i="5"/>
  <c r="G298" i="5"/>
  <c r="A299" i="5"/>
  <c r="B299" i="5"/>
  <c r="C299" i="5"/>
  <c r="D299" i="5"/>
  <c r="E299" i="5"/>
  <c r="F299" i="5"/>
  <c r="G299" i="5"/>
  <c r="A300" i="5"/>
  <c r="B300" i="5"/>
  <c r="C300" i="5"/>
  <c r="D300" i="5"/>
  <c r="E300" i="5"/>
  <c r="F300" i="5"/>
  <c r="G300" i="5"/>
  <c r="A301" i="5"/>
  <c r="B301" i="5"/>
  <c r="C301" i="5"/>
  <c r="D301" i="5"/>
  <c r="E301" i="5"/>
  <c r="F301" i="5"/>
  <c r="G301" i="5"/>
  <c r="A302" i="5"/>
  <c r="B302" i="5"/>
  <c r="C302" i="5"/>
  <c r="D302" i="5"/>
  <c r="E302" i="5"/>
  <c r="F302" i="5"/>
  <c r="G302" i="5"/>
  <c r="A303" i="5"/>
  <c r="B303" i="5"/>
  <c r="C303" i="5"/>
  <c r="D303" i="5"/>
  <c r="E303" i="5"/>
  <c r="F303" i="5"/>
  <c r="G303" i="5"/>
  <c r="A304" i="5"/>
  <c r="B304" i="5"/>
  <c r="C304" i="5"/>
  <c r="D304" i="5"/>
  <c r="E304" i="5"/>
  <c r="F304" i="5"/>
  <c r="G304" i="5"/>
  <c r="A305" i="5"/>
  <c r="B305" i="5"/>
  <c r="C305" i="5"/>
  <c r="D305" i="5"/>
  <c r="E305" i="5"/>
  <c r="F305" i="5"/>
  <c r="G305" i="5"/>
  <c r="A306" i="5"/>
  <c r="B306" i="5"/>
  <c r="C306" i="5"/>
  <c r="D306" i="5"/>
  <c r="E306" i="5"/>
  <c r="F306" i="5"/>
  <c r="G306" i="5"/>
  <c r="A307" i="5"/>
  <c r="B307" i="5"/>
  <c r="C307" i="5"/>
  <c r="D307" i="5"/>
  <c r="E307" i="5"/>
  <c r="F307" i="5"/>
  <c r="G307" i="5"/>
  <c r="A308" i="5"/>
  <c r="B308" i="5"/>
  <c r="C308" i="5"/>
  <c r="D308" i="5"/>
  <c r="E308" i="5"/>
  <c r="F308" i="5"/>
  <c r="G308" i="5"/>
  <c r="A309" i="5"/>
  <c r="B309" i="5"/>
  <c r="C309" i="5"/>
  <c r="D309" i="5"/>
  <c r="E309" i="5"/>
  <c r="F309" i="5"/>
  <c r="G309" i="5"/>
  <c r="A310" i="5"/>
  <c r="B310" i="5"/>
  <c r="C310" i="5"/>
  <c r="D310" i="5"/>
  <c r="E310" i="5"/>
  <c r="F310" i="5"/>
  <c r="G310" i="5"/>
  <c r="A311" i="5"/>
  <c r="B311" i="5"/>
  <c r="C311" i="5"/>
  <c r="D311" i="5"/>
  <c r="E311" i="5"/>
  <c r="F311" i="5"/>
  <c r="G311" i="5"/>
  <c r="A312" i="5"/>
  <c r="B312" i="5"/>
  <c r="C312" i="5"/>
  <c r="D312" i="5"/>
  <c r="E312" i="5"/>
  <c r="F312" i="5"/>
  <c r="G312" i="5"/>
  <c r="A313" i="5"/>
  <c r="B313" i="5"/>
  <c r="C313" i="5"/>
  <c r="D313" i="5"/>
  <c r="E313" i="5"/>
  <c r="F313" i="5"/>
  <c r="G313" i="5"/>
  <c r="A314" i="5"/>
  <c r="B314" i="5"/>
  <c r="C314" i="5"/>
  <c r="D314" i="5"/>
  <c r="E314" i="5"/>
  <c r="F314" i="5"/>
  <c r="G314" i="5"/>
  <c r="A315" i="5"/>
  <c r="B315" i="5"/>
  <c r="C315" i="5"/>
  <c r="D315" i="5"/>
  <c r="E315" i="5"/>
  <c r="F315" i="5"/>
  <c r="G315" i="5"/>
  <c r="A316" i="5"/>
  <c r="B316" i="5"/>
  <c r="C316" i="5"/>
  <c r="D316" i="5"/>
  <c r="E316" i="5"/>
  <c r="F316" i="5"/>
  <c r="G316" i="5"/>
  <c r="A317" i="5"/>
  <c r="B317" i="5"/>
  <c r="C317" i="5"/>
  <c r="D317" i="5"/>
  <c r="E317" i="5"/>
  <c r="F317" i="5"/>
  <c r="G317" i="5"/>
  <c r="A318" i="5"/>
  <c r="B318" i="5"/>
  <c r="C318" i="5"/>
  <c r="D318" i="5"/>
  <c r="E318" i="5"/>
  <c r="F318" i="5"/>
  <c r="G318" i="5"/>
  <c r="A319" i="5"/>
  <c r="B319" i="5"/>
  <c r="C319" i="5"/>
  <c r="D319" i="5"/>
  <c r="E319" i="5"/>
  <c r="F319" i="5"/>
  <c r="G319" i="5"/>
  <c r="A320" i="5"/>
  <c r="B320" i="5"/>
  <c r="C320" i="5"/>
  <c r="D320" i="5"/>
  <c r="E320" i="5"/>
  <c r="F320" i="5"/>
  <c r="G320" i="5"/>
  <c r="A321" i="5"/>
  <c r="B321" i="5"/>
  <c r="C321" i="5"/>
  <c r="D321" i="5"/>
  <c r="E321" i="5"/>
  <c r="F321" i="5"/>
  <c r="G321" i="5"/>
  <c r="A322" i="5"/>
  <c r="B322" i="5"/>
  <c r="C322" i="5"/>
  <c r="D322" i="5"/>
  <c r="E322" i="5"/>
  <c r="F322" i="5"/>
  <c r="G322" i="5"/>
  <c r="A323" i="5"/>
  <c r="B323" i="5"/>
  <c r="C323" i="5"/>
  <c r="D323" i="5"/>
  <c r="E323" i="5"/>
  <c r="F323" i="5"/>
  <c r="G323" i="5"/>
  <c r="A324" i="5"/>
  <c r="B324" i="5"/>
  <c r="C324" i="5"/>
  <c r="D324" i="5"/>
  <c r="E324" i="5"/>
  <c r="F324" i="5"/>
  <c r="G324" i="5"/>
  <c r="A325" i="5"/>
  <c r="B325" i="5"/>
  <c r="C325" i="5"/>
  <c r="D325" i="5"/>
  <c r="E325" i="5"/>
  <c r="F325" i="5"/>
  <c r="G325" i="5"/>
  <c r="A326" i="5"/>
  <c r="B326" i="5"/>
  <c r="C326" i="5"/>
  <c r="D326" i="5"/>
  <c r="E326" i="5"/>
  <c r="F326" i="5"/>
  <c r="G326" i="5"/>
  <c r="A327" i="5"/>
  <c r="B327" i="5"/>
  <c r="C327" i="5"/>
  <c r="D327" i="5"/>
  <c r="E327" i="5"/>
  <c r="F327" i="5"/>
  <c r="G327" i="5"/>
  <c r="A328" i="5"/>
  <c r="B328" i="5"/>
  <c r="C328" i="5"/>
  <c r="D328" i="5"/>
  <c r="E328" i="5"/>
  <c r="F328" i="5"/>
  <c r="G328" i="5"/>
  <c r="A329" i="5"/>
  <c r="B329" i="5"/>
  <c r="C329" i="5"/>
  <c r="D329" i="5"/>
  <c r="E329" i="5"/>
  <c r="F329" i="5"/>
  <c r="G329" i="5"/>
  <c r="A330" i="5"/>
  <c r="B330" i="5"/>
  <c r="C330" i="5"/>
  <c r="D330" i="5"/>
  <c r="E330" i="5"/>
  <c r="F330" i="5"/>
  <c r="G330" i="5"/>
  <c r="A331" i="5"/>
  <c r="B331" i="5"/>
  <c r="C331" i="5"/>
  <c r="D331" i="5"/>
  <c r="E331" i="5"/>
  <c r="F331" i="5"/>
  <c r="G331" i="5"/>
  <c r="A332" i="5"/>
  <c r="B332" i="5"/>
  <c r="C332" i="5"/>
  <c r="D332" i="5"/>
  <c r="E332" i="5"/>
  <c r="F332" i="5"/>
  <c r="G332" i="5"/>
  <c r="A333" i="5"/>
  <c r="B333" i="5"/>
  <c r="C333" i="5"/>
  <c r="D333" i="5"/>
  <c r="E333" i="5"/>
  <c r="F333" i="5"/>
  <c r="G333" i="5"/>
  <c r="A334" i="5"/>
  <c r="B334" i="5"/>
  <c r="C334" i="5"/>
  <c r="D334" i="5"/>
  <c r="E334" i="5"/>
  <c r="F334" i="5"/>
  <c r="G334" i="5"/>
  <c r="A335" i="5"/>
  <c r="B335" i="5"/>
  <c r="C335" i="5"/>
  <c r="D335" i="5"/>
  <c r="E335" i="5"/>
  <c r="F335" i="5"/>
  <c r="G335" i="5"/>
  <c r="A336" i="5"/>
  <c r="B336" i="5"/>
  <c r="C336" i="5"/>
  <c r="D336" i="5"/>
  <c r="E336" i="5"/>
  <c r="F336" i="5"/>
  <c r="G336" i="5"/>
  <c r="A337" i="5"/>
  <c r="B337" i="5"/>
  <c r="C337" i="5"/>
  <c r="D337" i="5"/>
  <c r="E337" i="5"/>
  <c r="F337" i="5"/>
  <c r="G337" i="5"/>
  <c r="A338" i="5"/>
  <c r="B338" i="5"/>
  <c r="C338" i="5"/>
  <c r="D338" i="5"/>
  <c r="E338" i="5"/>
  <c r="F338" i="5"/>
  <c r="G338" i="5"/>
  <c r="A339" i="5"/>
  <c r="B339" i="5"/>
  <c r="C339" i="5"/>
  <c r="D339" i="5"/>
  <c r="E339" i="5"/>
  <c r="F339" i="5"/>
  <c r="G339" i="5"/>
  <c r="A340" i="5"/>
  <c r="B340" i="5"/>
  <c r="C340" i="5"/>
  <c r="D340" i="5"/>
  <c r="E340" i="5"/>
  <c r="F340" i="5"/>
  <c r="G340" i="5"/>
  <c r="A341" i="5"/>
  <c r="B341" i="5"/>
  <c r="C341" i="5"/>
  <c r="D341" i="5"/>
  <c r="E341" i="5"/>
  <c r="F341" i="5"/>
  <c r="G341" i="5"/>
  <c r="A342" i="5"/>
  <c r="B342" i="5"/>
  <c r="C342" i="5"/>
  <c r="D342" i="5"/>
  <c r="E342" i="5"/>
  <c r="F342" i="5"/>
  <c r="G342" i="5"/>
  <c r="A343" i="5"/>
  <c r="B343" i="5"/>
  <c r="C343" i="5"/>
  <c r="D343" i="5"/>
  <c r="E343" i="5"/>
  <c r="F343" i="5"/>
  <c r="G343" i="5"/>
  <c r="A344" i="5"/>
  <c r="B344" i="5"/>
  <c r="C344" i="5"/>
  <c r="D344" i="5"/>
  <c r="E344" i="5"/>
  <c r="F344" i="5"/>
  <c r="G344" i="5"/>
  <c r="A345" i="5"/>
  <c r="B345" i="5"/>
  <c r="C345" i="5"/>
  <c r="D345" i="5"/>
  <c r="E345" i="5"/>
  <c r="F345" i="5"/>
  <c r="G345" i="5"/>
  <c r="A346" i="5"/>
  <c r="B346" i="5"/>
  <c r="C346" i="5"/>
  <c r="D346" i="5"/>
  <c r="E346" i="5"/>
  <c r="F346" i="5"/>
  <c r="G346" i="5"/>
  <c r="A347" i="5"/>
  <c r="B347" i="5"/>
  <c r="C347" i="5"/>
  <c r="D347" i="5"/>
  <c r="E347" i="5"/>
  <c r="F347" i="5"/>
  <c r="G347" i="5"/>
  <c r="A348" i="5"/>
  <c r="B348" i="5"/>
  <c r="C348" i="5"/>
  <c r="D348" i="5"/>
  <c r="E348" i="5"/>
  <c r="F348" i="5"/>
  <c r="G348" i="5"/>
  <c r="A349" i="5"/>
  <c r="B349" i="5"/>
  <c r="C349" i="5"/>
  <c r="D349" i="5"/>
  <c r="E349" i="5"/>
  <c r="F349" i="5"/>
  <c r="G349" i="5"/>
  <c r="A350" i="5"/>
  <c r="B350" i="5"/>
  <c r="C350" i="5"/>
  <c r="D350" i="5"/>
  <c r="E350" i="5"/>
  <c r="F350" i="5"/>
  <c r="G350" i="5"/>
  <c r="A351" i="5"/>
  <c r="B351" i="5"/>
  <c r="C351" i="5"/>
  <c r="D351" i="5"/>
  <c r="E351" i="5"/>
  <c r="F351" i="5"/>
  <c r="G351" i="5"/>
  <c r="A352" i="5"/>
  <c r="B352" i="5"/>
  <c r="C352" i="5"/>
  <c r="D352" i="5"/>
  <c r="E352" i="5"/>
  <c r="F352" i="5"/>
  <c r="G352" i="5"/>
  <c r="A353" i="5"/>
  <c r="B353" i="5"/>
  <c r="C353" i="5"/>
  <c r="D353" i="5"/>
  <c r="E353" i="5"/>
  <c r="F353" i="5"/>
  <c r="G353" i="5"/>
  <c r="A354" i="5"/>
  <c r="B354" i="5"/>
  <c r="C354" i="5"/>
  <c r="D354" i="5"/>
  <c r="E354" i="5"/>
  <c r="F354" i="5"/>
  <c r="G354" i="5"/>
  <c r="A355" i="5"/>
  <c r="B355" i="5"/>
  <c r="C355" i="5"/>
  <c r="D355" i="5"/>
  <c r="E355" i="5"/>
  <c r="F355" i="5"/>
  <c r="G355" i="5"/>
  <c r="A356" i="5"/>
  <c r="B356" i="5"/>
  <c r="C356" i="5"/>
  <c r="D356" i="5"/>
  <c r="E356" i="5"/>
  <c r="F356" i="5"/>
  <c r="G356" i="5"/>
  <c r="A357" i="5"/>
  <c r="B357" i="5"/>
  <c r="C357" i="5"/>
  <c r="D357" i="5"/>
  <c r="E357" i="5"/>
  <c r="F357" i="5"/>
  <c r="G357" i="5"/>
  <c r="A358" i="5"/>
  <c r="B358" i="5"/>
  <c r="C358" i="5"/>
  <c r="D358" i="5"/>
  <c r="E358" i="5"/>
  <c r="F358" i="5"/>
  <c r="G358" i="5"/>
  <c r="A359" i="5"/>
  <c r="B359" i="5"/>
  <c r="C359" i="5"/>
  <c r="D359" i="5"/>
  <c r="E359" i="5"/>
  <c r="F359" i="5"/>
  <c r="G359" i="5"/>
  <c r="A360" i="5"/>
  <c r="B360" i="5"/>
  <c r="C360" i="5"/>
  <c r="D360" i="5"/>
  <c r="E360" i="5"/>
  <c r="F360" i="5"/>
  <c r="G360" i="5"/>
  <c r="A361" i="5"/>
  <c r="B361" i="5"/>
  <c r="C361" i="5"/>
  <c r="D361" i="5"/>
  <c r="E361" i="5"/>
  <c r="F361" i="5"/>
  <c r="G361" i="5"/>
  <c r="A362" i="5"/>
  <c r="B362" i="5"/>
  <c r="C362" i="5"/>
  <c r="D362" i="5"/>
  <c r="E362" i="5"/>
  <c r="F362" i="5"/>
  <c r="G362" i="5"/>
  <c r="A363" i="5"/>
  <c r="B363" i="5"/>
  <c r="C363" i="5"/>
  <c r="D363" i="5"/>
  <c r="E363" i="5"/>
  <c r="F363" i="5"/>
  <c r="G363" i="5"/>
  <c r="A364" i="5"/>
  <c r="B364" i="5"/>
  <c r="C364" i="5"/>
  <c r="D364" i="5"/>
  <c r="E364" i="5"/>
  <c r="F364" i="5"/>
  <c r="G364" i="5"/>
  <c r="A365" i="5"/>
  <c r="B365" i="5"/>
  <c r="C365" i="5"/>
  <c r="D365" i="5"/>
  <c r="E365" i="5"/>
  <c r="F365" i="5"/>
  <c r="G365" i="5"/>
  <c r="A366" i="5"/>
  <c r="B366" i="5"/>
  <c r="C366" i="5"/>
  <c r="D366" i="5"/>
  <c r="E366" i="5"/>
  <c r="F366" i="5"/>
  <c r="G366" i="5"/>
  <c r="A367" i="5"/>
  <c r="B367" i="5"/>
  <c r="C367" i="5"/>
  <c r="D367" i="5"/>
  <c r="E367" i="5"/>
  <c r="F367" i="5"/>
  <c r="G367" i="5"/>
  <c r="A368" i="5"/>
  <c r="B368" i="5"/>
  <c r="C368" i="5"/>
  <c r="D368" i="5"/>
  <c r="E368" i="5"/>
  <c r="F368" i="5"/>
  <c r="G368" i="5"/>
  <c r="A369" i="5"/>
  <c r="B369" i="5"/>
  <c r="C369" i="5"/>
  <c r="D369" i="5"/>
  <c r="E369" i="5"/>
  <c r="F369" i="5"/>
  <c r="G369" i="5"/>
  <c r="A370" i="5"/>
  <c r="B370" i="5"/>
  <c r="C370" i="5"/>
  <c r="D370" i="5"/>
  <c r="E370" i="5"/>
  <c r="F370" i="5"/>
  <c r="G370" i="5"/>
  <c r="A371" i="5"/>
  <c r="B371" i="5"/>
  <c r="C371" i="5"/>
  <c r="D371" i="5"/>
  <c r="E371" i="5"/>
  <c r="F371" i="5"/>
  <c r="G371" i="5"/>
  <c r="A372" i="5"/>
  <c r="B372" i="5"/>
  <c r="C372" i="5"/>
  <c r="D372" i="5"/>
  <c r="E372" i="5"/>
  <c r="F372" i="5"/>
  <c r="G372" i="5"/>
  <c r="A373" i="5"/>
  <c r="B373" i="5"/>
  <c r="C373" i="5"/>
  <c r="D373" i="5"/>
  <c r="E373" i="5"/>
  <c r="F373" i="5"/>
  <c r="G373" i="5"/>
  <c r="A374" i="5"/>
  <c r="B374" i="5"/>
  <c r="C374" i="5"/>
  <c r="D374" i="5"/>
  <c r="E374" i="5"/>
  <c r="F374" i="5"/>
  <c r="G374" i="5"/>
  <c r="A375" i="5"/>
  <c r="B375" i="5"/>
  <c r="C375" i="5"/>
  <c r="D375" i="5"/>
  <c r="E375" i="5"/>
  <c r="F375" i="5"/>
  <c r="G375" i="5"/>
  <c r="A376" i="5"/>
  <c r="B376" i="5"/>
  <c r="C376" i="5"/>
  <c r="D376" i="5"/>
  <c r="E376" i="5"/>
  <c r="F376" i="5"/>
  <c r="G376" i="5"/>
  <c r="A377" i="5"/>
  <c r="B377" i="5"/>
  <c r="C377" i="5"/>
  <c r="D377" i="5"/>
  <c r="E377" i="5"/>
  <c r="F377" i="5"/>
  <c r="G377" i="5"/>
  <c r="A378" i="5"/>
  <c r="B378" i="5"/>
  <c r="C378" i="5"/>
  <c r="D378" i="5"/>
  <c r="E378" i="5"/>
  <c r="F378" i="5"/>
  <c r="G378" i="5"/>
  <c r="A379" i="5"/>
  <c r="B379" i="5"/>
  <c r="C379" i="5"/>
  <c r="D379" i="5"/>
  <c r="E379" i="5"/>
  <c r="F379" i="5"/>
  <c r="G379" i="5"/>
  <c r="A380" i="5"/>
  <c r="B380" i="5"/>
  <c r="C380" i="5"/>
  <c r="D380" i="5"/>
  <c r="E380" i="5"/>
  <c r="F380" i="5"/>
  <c r="G380" i="5"/>
  <c r="A381" i="5"/>
  <c r="B381" i="5"/>
  <c r="C381" i="5"/>
  <c r="D381" i="5"/>
  <c r="E381" i="5"/>
  <c r="F381" i="5"/>
  <c r="G381" i="5"/>
  <c r="A382" i="5"/>
  <c r="B382" i="5"/>
  <c r="C382" i="5"/>
  <c r="D382" i="5"/>
  <c r="E382" i="5"/>
  <c r="F382" i="5"/>
  <c r="G382" i="5"/>
  <c r="A383" i="5"/>
  <c r="B383" i="5"/>
  <c r="C383" i="5"/>
  <c r="D383" i="5"/>
  <c r="E383" i="5"/>
  <c r="F383" i="5"/>
  <c r="G383" i="5"/>
  <c r="A384" i="5"/>
  <c r="B384" i="5"/>
  <c r="C384" i="5"/>
  <c r="D384" i="5"/>
  <c r="E384" i="5"/>
  <c r="F384" i="5"/>
  <c r="G384" i="5"/>
  <c r="A385" i="5"/>
  <c r="B385" i="5"/>
  <c r="C385" i="5"/>
  <c r="D385" i="5"/>
  <c r="E385" i="5"/>
  <c r="F385" i="5"/>
  <c r="G385" i="5"/>
  <c r="A386" i="5"/>
  <c r="B386" i="5"/>
  <c r="C386" i="5"/>
  <c r="D386" i="5"/>
  <c r="E386" i="5"/>
  <c r="F386" i="5"/>
  <c r="G386" i="5"/>
  <c r="A387" i="5"/>
  <c r="B387" i="5"/>
  <c r="C387" i="5"/>
  <c r="D387" i="5"/>
  <c r="E387" i="5"/>
  <c r="F387" i="5"/>
  <c r="G387" i="5"/>
  <c r="A388" i="5"/>
  <c r="B388" i="5"/>
  <c r="C388" i="5"/>
  <c r="D388" i="5"/>
  <c r="E388" i="5"/>
  <c r="F388" i="5"/>
  <c r="G388" i="5"/>
  <c r="A389" i="5"/>
  <c r="B389" i="5"/>
  <c r="C389" i="5"/>
  <c r="D389" i="5"/>
  <c r="E389" i="5"/>
  <c r="F389" i="5"/>
  <c r="G389" i="5"/>
  <c r="A390" i="5"/>
  <c r="B390" i="5"/>
  <c r="C390" i="5"/>
  <c r="D390" i="5"/>
  <c r="E390" i="5"/>
  <c r="F390" i="5"/>
  <c r="G390" i="5"/>
  <c r="A391" i="5"/>
  <c r="B391" i="5"/>
  <c r="C391" i="5"/>
  <c r="D391" i="5"/>
  <c r="E391" i="5"/>
  <c r="F391" i="5"/>
  <c r="G391" i="5"/>
  <c r="A392" i="5"/>
  <c r="B392" i="5"/>
  <c r="C392" i="5"/>
  <c r="D392" i="5"/>
  <c r="E392" i="5"/>
  <c r="F392" i="5"/>
  <c r="G392" i="5"/>
  <c r="A393" i="5"/>
  <c r="B393" i="5"/>
  <c r="C393" i="5"/>
  <c r="D393" i="5"/>
  <c r="E393" i="5"/>
  <c r="F393" i="5"/>
  <c r="G393" i="5"/>
  <c r="A394" i="5"/>
  <c r="B394" i="5"/>
  <c r="C394" i="5"/>
  <c r="D394" i="5"/>
  <c r="E394" i="5"/>
  <c r="F394" i="5"/>
  <c r="G394" i="5"/>
  <c r="A395" i="5"/>
  <c r="B395" i="5"/>
  <c r="C395" i="5"/>
  <c r="D395" i="5"/>
  <c r="E395" i="5"/>
  <c r="F395" i="5"/>
  <c r="G395" i="5"/>
  <c r="A396" i="5"/>
  <c r="B396" i="5"/>
  <c r="C396" i="5"/>
  <c r="D396" i="5"/>
  <c r="E396" i="5"/>
  <c r="F396" i="5"/>
  <c r="G396" i="5"/>
  <c r="A397" i="5"/>
  <c r="B397" i="5"/>
  <c r="C397" i="5"/>
  <c r="D397" i="5"/>
  <c r="E397" i="5"/>
  <c r="F397" i="5"/>
  <c r="G397" i="5"/>
  <c r="A398" i="5"/>
  <c r="B398" i="5"/>
  <c r="C398" i="5"/>
  <c r="D398" i="5"/>
  <c r="E398" i="5"/>
  <c r="F398" i="5"/>
  <c r="G398" i="5"/>
  <c r="A399" i="5"/>
  <c r="B399" i="5"/>
  <c r="C399" i="5"/>
  <c r="D399" i="5"/>
  <c r="E399" i="5"/>
  <c r="F399" i="5"/>
  <c r="G399" i="5"/>
  <c r="A400" i="5"/>
  <c r="B400" i="5"/>
  <c r="C400" i="5"/>
  <c r="D400" i="5"/>
  <c r="E400" i="5"/>
  <c r="F400" i="5"/>
  <c r="G400" i="5"/>
  <c r="A401" i="5"/>
  <c r="B401" i="5"/>
  <c r="C401" i="5"/>
  <c r="D401" i="5"/>
  <c r="E401" i="5"/>
  <c r="F401" i="5"/>
  <c r="G401" i="5"/>
  <c r="A402" i="5"/>
  <c r="B402" i="5"/>
  <c r="C402" i="5"/>
  <c r="D402" i="5"/>
  <c r="E402" i="5"/>
  <c r="F402" i="5"/>
  <c r="G402" i="5"/>
  <c r="A403" i="5"/>
  <c r="B403" i="5"/>
  <c r="C403" i="5"/>
  <c r="D403" i="5"/>
  <c r="E403" i="5"/>
  <c r="F403" i="5"/>
  <c r="G403" i="5"/>
  <c r="A404" i="5"/>
  <c r="B404" i="5"/>
  <c r="C404" i="5"/>
  <c r="D404" i="5"/>
  <c r="E404" i="5"/>
  <c r="F404" i="5"/>
  <c r="G404" i="5"/>
  <c r="A405" i="5"/>
  <c r="B405" i="5"/>
  <c r="C405" i="5"/>
  <c r="D405" i="5"/>
  <c r="E405" i="5"/>
  <c r="F405" i="5"/>
  <c r="G405" i="5"/>
  <c r="A406" i="5"/>
  <c r="B406" i="5"/>
  <c r="C406" i="5"/>
  <c r="D406" i="5"/>
  <c r="E406" i="5"/>
  <c r="F406" i="5"/>
  <c r="G406" i="5"/>
  <c r="A407" i="5"/>
  <c r="B407" i="5"/>
  <c r="C407" i="5"/>
  <c r="D407" i="5"/>
  <c r="E407" i="5"/>
  <c r="F407" i="5"/>
  <c r="G407" i="5"/>
  <c r="A408" i="5"/>
  <c r="B408" i="5"/>
  <c r="C408" i="5"/>
  <c r="D408" i="5"/>
  <c r="E408" i="5"/>
  <c r="F408" i="5"/>
  <c r="G408" i="5"/>
  <c r="A409" i="5"/>
  <c r="B409" i="5"/>
  <c r="C409" i="5"/>
  <c r="D409" i="5"/>
  <c r="E409" i="5"/>
  <c r="F409" i="5"/>
  <c r="G409" i="5"/>
  <c r="A410" i="5"/>
  <c r="B410" i="5"/>
  <c r="C410" i="5"/>
  <c r="D410" i="5"/>
  <c r="E410" i="5"/>
  <c r="F410" i="5"/>
  <c r="G410" i="5"/>
  <c r="A411" i="5"/>
  <c r="B411" i="5"/>
  <c r="C411" i="5"/>
  <c r="D411" i="5"/>
  <c r="E411" i="5"/>
  <c r="F411" i="5"/>
  <c r="G411" i="5"/>
  <c r="A412" i="5"/>
  <c r="B412" i="5"/>
  <c r="C412" i="5"/>
  <c r="D412" i="5"/>
  <c r="E412" i="5"/>
  <c r="F412" i="5"/>
  <c r="G412" i="5"/>
  <c r="A413" i="5"/>
  <c r="B413" i="5"/>
  <c r="C413" i="5"/>
  <c r="D413" i="5"/>
  <c r="E413" i="5"/>
  <c r="F413" i="5"/>
  <c r="G413" i="5"/>
  <c r="A414" i="5"/>
  <c r="B414" i="5"/>
  <c r="C414" i="5"/>
  <c r="D414" i="5"/>
  <c r="E414" i="5"/>
  <c r="F414" i="5"/>
  <c r="G414" i="5"/>
  <c r="A415" i="5"/>
  <c r="B415" i="5"/>
  <c r="C415" i="5"/>
  <c r="D415" i="5"/>
  <c r="E415" i="5"/>
  <c r="F415" i="5"/>
  <c r="G415" i="5"/>
  <c r="A416" i="5"/>
  <c r="B416" i="5"/>
  <c r="C416" i="5"/>
  <c r="D416" i="5"/>
  <c r="E416" i="5"/>
  <c r="F416" i="5"/>
  <c r="G416" i="5"/>
  <c r="A417" i="5"/>
  <c r="B417" i="5"/>
  <c r="C417" i="5"/>
  <c r="D417" i="5"/>
  <c r="E417" i="5"/>
  <c r="F417" i="5"/>
  <c r="G417" i="5"/>
  <c r="A418" i="5"/>
  <c r="B418" i="5"/>
  <c r="C418" i="5"/>
  <c r="D418" i="5"/>
  <c r="E418" i="5"/>
  <c r="F418" i="5"/>
  <c r="G418" i="5"/>
  <c r="A419" i="5"/>
  <c r="B419" i="5"/>
  <c r="C419" i="5"/>
  <c r="D419" i="5"/>
  <c r="E419" i="5"/>
  <c r="F419" i="5"/>
  <c r="G419" i="5"/>
  <c r="A420" i="5"/>
  <c r="B420" i="5"/>
  <c r="C420" i="5"/>
  <c r="D420" i="5"/>
  <c r="E420" i="5"/>
  <c r="F420" i="5"/>
  <c r="G420" i="5"/>
  <c r="A421" i="5"/>
  <c r="B421" i="5"/>
  <c r="C421" i="5"/>
  <c r="D421" i="5"/>
  <c r="E421" i="5"/>
  <c r="F421" i="5"/>
  <c r="G421" i="5"/>
  <c r="A422" i="5"/>
  <c r="B422" i="5"/>
  <c r="C422" i="5"/>
  <c r="D422" i="5"/>
  <c r="E422" i="5"/>
  <c r="F422" i="5"/>
  <c r="G422" i="5"/>
  <c r="A423" i="5"/>
  <c r="B423" i="5"/>
  <c r="C423" i="5"/>
  <c r="D423" i="5"/>
  <c r="E423" i="5"/>
  <c r="F423" i="5"/>
  <c r="G423" i="5"/>
  <c r="A424" i="5"/>
  <c r="B424" i="5"/>
  <c r="C424" i="5"/>
  <c r="D424" i="5"/>
  <c r="E424" i="5"/>
  <c r="F424" i="5"/>
  <c r="G424" i="5"/>
  <c r="A425" i="5"/>
  <c r="B425" i="5"/>
  <c r="C425" i="5"/>
  <c r="D425" i="5"/>
  <c r="E425" i="5"/>
  <c r="F425" i="5"/>
  <c r="G425" i="5"/>
  <c r="A426" i="5"/>
  <c r="B426" i="5"/>
  <c r="C426" i="5"/>
  <c r="D426" i="5"/>
  <c r="E426" i="5"/>
  <c r="F426" i="5"/>
  <c r="G426" i="5"/>
  <c r="A427" i="5"/>
  <c r="B427" i="5"/>
  <c r="C427" i="5"/>
  <c r="D427" i="5"/>
  <c r="E427" i="5"/>
  <c r="F427" i="5"/>
  <c r="G427" i="5"/>
  <c r="A428" i="5"/>
  <c r="B428" i="5"/>
  <c r="C428" i="5"/>
  <c r="D428" i="5"/>
  <c r="E428" i="5"/>
  <c r="F428" i="5"/>
  <c r="G428" i="5"/>
  <c r="A429" i="5"/>
  <c r="B429" i="5"/>
  <c r="C429" i="5"/>
  <c r="D429" i="5"/>
  <c r="E429" i="5"/>
  <c r="F429" i="5"/>
  <c r="G429" i="5"/>
  <c r="A430" i="5"/>
  <c r="B430" i="5"/>
  <c r="C430" i="5"/>
  <c r="D430" i="5"/>
  <c r="E430" i="5"/>
  <c r="F430" i="5"/>
  <c r="G430" i="5"/>
  <c r="A431" i="5"/>
  <c r="B431" i="5"/>
  <c r="C431" i="5"/>
  <c r="D431" i="5"/>
  <c r="E431" i="5"/>
  <c r="F431" i="5"/>
  <c r="G431" i="5"/>
  <c r="A432" i="5"/>
  <c r="B432" i="5"/>
  <c r="C432" i="5"/>
  <c r="D432" i="5"/>
  <c r="E432" i="5"/>
  <c r="F432" i="5"/>
  <c r="G432" i="5"/>
  <c r="A433" i="5"/>
  <c r="B433" i="5"/>
  <c r="C433" i="5"/>
  <c r="D433" i="5"/>
  <c r="E433" i="5"/>
  <c r="F433" i="5"/>
  <c r="G433" i="5"/>
  <c r="A434" i="5"/>
  <c r="B434" i="5"/>
  <c r="C434" i="5"/>
  <c r="D434" i="5"/>
  <c r="E434" i="5"/>
  <c r="F434" i="5"/>
  <c r="G434" i="5"/>
  <c r="A435" i="5"/>
  <c r="B435" i="5"/>
  <c r="C435" i="5"/>
  <c r="D435" i="5"/>
  <c r="E435" i="5"/>
  <c r="F435" i="5"/>
  <c r="G435" i="5"/>
  <c r="A436" i="5"/>
  <c r="B436" i="5"/>
  <c r="C436" i="5"/>
  <c r="D436" i="5"/>
  <c r="E436" i="5"/>
  <c r="F436" i="5"/>
  <c r="G436" i="5"/>
  <c r="A437" i="5"/>
  <c r="B437" i="5"/>
  <c r="C437" i="5"/>
  <c r="D437" i="5"/>
  <c r="E437" i="5"/>
  <c r="F437" i="5"/>
  <c r="G437" i="5"/>
  <c r="A438" i="5"/>
  <c r="B438" i="5"/>
  <c r="C438" i="5"/>
  <c r="D438" i="5"/>
  <c r="E438" i="5"/>
  <c r="F438" i="5"/>
  <c r="G438" i="5"/>
  <c r="A439" i="5"/>
  <c r="B439" i="5"/>
  <c r="C439" i="5"/>
  <c r="D439" i="5"/>
  <c r="E439" i="5"/>
  <c r="F439" i="5"/>
  <c r="G439" i="5"/>
  <c r="A440" i="5"/>
  <c r="B440" i="5"/>
  <c r="C440" i="5"/>
  <c r="D440" i="5"/>
  <c r="E440" i="5"/>
  <c r="F440" i="5"/>
  <c r="G440" i="5"/>
  <c r="A441" i="5"/>
  <c r="B441" i="5"/>
  <c r="C441" i="5"/>
  <c r="D441" i="5"/>
  <c r="E441" i="5"/>
  <c r="F441" i="5"/>
  <c r="G441" i="5"/>
  <c r="A442" i="5"/>
  <c r="B442" i="5"/>
  <c r="C442" i="5"/>
  <c r="D442" i="5"/>
  <c r="E442" i="5"/>
  <c r="F442" i="5"/>
  <c r="G442" i="5"/>
  <c r="A443" i="5"/>
  <c r="B443" i="5"/>
  <c r="C443" i="5"/>
  <c r="D443" i="5"/>
  <c r="E443" i="5"/>
  <c r="F443" i="5"/>
  <c r="G443" i="5"/>
  <c r="A444" i="5"/>
  <c r="B444" i="5"/>
  <c r="C444" i="5"/>
  <c r="D444" i="5"/>
  <c r="E444" i="5"/>
  <c r="F444" i="5"/>
  <c r="G444" i="5"/>
  <c r="A445" i="5"/>
  <c r="B445" i="5"/>
  <c r="C445" i="5"/>
  <c r="D445" i="5"/>
  <c r="E445" i="5"/>
  <c r="F445" i="5"/>
  <c r="G445" i="5"/>
  <c r="A446" i="5"/>
  <c r="B446" i="5"/>
  <c r="C446" i="5"/>
  <c r="D446" i="5"/>
  <c r="E446" i="5"/>
  <c r="F446" i="5"/>
  <c r="G446" i="5"/>
  <c r="A447" i="5"/>
  <c r="B447" i="5"/>
  <c r="C447" i="5"/>
  <c r="D447" i="5"/>
  <c r="E447" i="5"/>
  <c r="F447" i="5"/>
  <c r="G447" i="5"/>
  <c r="A448" i="5"/>
  <c r="B448" i="5"/>
  <c r="C448" i="5"/>
  <c r="D448" i="5"/>
  <c r="E448" i="5"/>
  <c r="F448" i="5"/>
  <c r="G448" i="5"/>
  <c r="A449" i="5"/>
  <c r="B449" i="5"/>
  <c r="C449" i="5"/>
  <c r="D449" i="5"/>
  <c r="E449" i="5"/>
  <c r="F449" i="5"/>
  <c r="G449" i="5"/>
  <c r="A450" i="5"/>
  <c r="B450" i="5"/>
  <c r="C450" i="5"/>
  <c r="D450" i="5"/>
  <c r="E450" i="5"/>
  <c r="F450" i="5"/>
  <c r="G450" i="5"/>
  <c r="A451" i="5"/>
  <c r="B451" i="5"/>
  <c r="C451" i="5"/>
  <c r="D451" i="5"/>
  <c r="E451" i="5"/>
  <c r="F451" i="5"/>
  <c r="G451" i="5"/>
  <c r="A452" i="5"/>
  <c r="B452" i="5"/>
  <c r="C452" i="5"/>
  <c r="D452" i="5"/>
  <c r="E452" i="5"/>
  <c r="F452" i="5"/>
  <c r="G452" i="5"/>
  <c r="A453" i="5"/>
  <c r="B453" i="5"/>
  <c r="C453" i="5"/>
  <c r="D453" i="5"/>
  <c r="E453" i="5"/>
  <c r="F453" i="5"/>
  <c r="G453" i="5"/>
  <c r="A454" i="5"/>
  <c r="B454" i="5"/>
  <c r="C454" i="5"/>
  <c r="D454" i="5"/>
  <c r="E454" i="5"/>
  <c r="F454" i="5"/>
  <c r="G454" i="5"/>
  <c r="A455" i="5"/>
  <c r="B455" i="5"/>
  <c r="C455" i="5"/>
  <c r="D455" i="5"/>
  <c r="E455" i="5"/>
  <c r="F455" i="5"/>
  <c r="G455" i="5"/>
  <c r="A456" i="5"/>
  <c r="B456" i="5"/>
  <c r="C456" i="5"/>
  <c r="D456" i="5"/>
  <c r="E456" i="5"/>
  <c r="F456" i="5"/>
  <c r="G456" i="5"/>
  <c r="A457" i="5"/>
  <c r="B457" i="5"/>
  <c r="C457" i="5"/>
  <c r="D457" i="5"/>
  <c r="E457" i="5"/>
  <c r="F457" i="5"/>
  <c r="G457" i="5"/>
  <c r="A458" i="5"/>
  <c r="B458" i="5"/>
  <c r="C458" i="5"/>
  <c r="D458" i="5"/>
  <c r="E458" i="5"/>
  <c r="F458" i="5"/>
  <c r="G458" i="5"/>
  <c r="A459" i="5"/>
  <c r="B459" i="5"/>
  <c r="C459" i="5"/>
  <c r="D459" i="5"/>
  <c r="E459" i="5"/>
  <c r="F459" i="5"/>
  <c r="G459" i="5"/>
  <c r="A460" i="5"/>
  <c r="B460" i="5"/>
  <c r="C460" i="5"/>
  <c r="D460" i="5"/>
  <c r="E460" i="5"/>
  <c r="F460" i="5"/>
  <c r="G460" i="5"/>
  <c r="A461" i="5"/>
  <c r="B461" i="5"/>
  <c r="C461" i="5"/>
  <c r="D461" i="5"/>
  <c r="E461" i="5"/>
  <c r="F461" i="5"/>
  <c r="G461" i="5"/>
  <c r="A462" i="5"/>
  <c r="B462" i="5"/>
  <c r="C462" i="5"/>
  <c r="D462" i="5"/>
  <c r="E462" i="5"/>
  <c r="F462" i="5"/>
  <c r="G462" i="5"/>
  <c r="A463" i="5"/>
  <c r="B463" i="5"/>
  <c r="C463" i="5"/>
  <c r="D463" i="5"/>
  <c r="E463" i="5"/>
  <c r="F463" i="5"/>
  <c r="G463" i="5"/>
  <c r="A464" i="5"/>
  <c r="B464" i="5"/>
  <c r="C464" i="5"/>
  <c r="D464" i="5"/>
  <c r="E464" i="5"/>
  <c r="F464" i="5"/>
  <c r="G464" i="5"/>
  <c r="A465" i="5"/>
  <c r="B465" i="5"/>
  <c r="C465" i="5"/>
  <c r="D465" i="5"/>
  <c r="E465" i="5"/>
  <c r="F465" i="5"/>
  <c r="G465" i="5"/>
  <c r="A466" i="5"/>
  <c r="B466" i="5"/>
  <c r="C466" i="5"/>
  <c r="D466" i="5"/>
  <c r="E466" i="5"/>
  <c r="F466" i="5"/>
  <c r="G466" i="5"/>
  <c r="A467" i="5"/>
  <c r="B467" i="5"/>
  <c r="C467" i="5"/>
  <c r="D467" i="5"/>
  <c r="E467" i="5"/>
  <c r="F467" i="5"/>
  <c r="G467" i="5"/>
  <c r="A468" i="5"/>
  <c r="B468" i="5"/>
  <c r="C468" i="5"/>
  <c r="D468" i="5"/>
  <c r="E468" i="5"/>
  <c r="F468" i="5"/>
  <c r="G468" i="5"/>
  <c r="A469" i="5"/>
  <c r="B469" i="5"/>
  <c r="C469" i="5"/>
  <c r="D469" i="5"/>
  <c r="E469" i="5"/>
  <c r="F469" i="5"/>
  <c r="G469" i="5"/>
  <c r="A470" i="5"/>
  <c r="B470" i="5"/>
  <c r="C470" i="5"/>
  <c r="D470" i="5"/>
  <c r="E470" i="5"/>
  <c r="F470" i="5"/>
  <c r="G470" i="5"/>
  <c r="A471" i="5"/>
  <c r="B471" i="5"/>
  <c r="C471" i="5"/>
  <c r="D471" i="5"/>
  <c r="E471" i="5"/>
  <c r="F471" i="5"/>
  <c r="G471" i="5"/>
  <c r="A472" i="5"/>
  <c r="B472" i="5"/>
  <c r="C472" i="5"/>
  <c r="D472" i="5"/>
  <c r="E472" i="5"/>
  <c r="F472" i="5"/>
  <c r="G472" i="5"/>
  <c r="A473" i="5"/>
  <c r="B473" i="5"/>
  <c r="C473" i="5"/>
  <c r="D473" i="5"/>
  <c r="E473" i="5"/>
  <c r="F473" i="5"/>
  <c r="G473" i="5"/>
  <c r="A474" i="5"/>
  <c r="B474" i="5"/>
  <c r="C474" i="5"/>
  <c r="D474" i="5"/>
  <c r="E474" i="5"/>
  <c r="F474" i="5"/>
  <c r="G474" i="5"/>
  <c r="A475" i="5"/>
  <c r="B475" i="5"/>
  <c r="C475" i="5"/>
  <c r="D475" i="5"/>
  <c r="E475" i="5"/>
  <c r="F475" i="5"/>
  <c r="G475" i="5"/>
  <c r="A476" i="5"/>
  <c r="B476" i="5"/>
  <c r="C476" i="5"/>
  <c r="D476" i="5"/>
  <c r="E476" i="5"/>
  <c r="F476" i="5"/>
  <c r="G476" i="5"/>
  <c r="A477" i="5"/>
  <c r="B477" i="5"/>
  <c r="C477" i="5"/>
  <c r="D477" i="5"/>
  <c r="E477" i="5"/>
  <c r="F477" i="5"/>
  <c r="G477" i="5"/>
  <c r="A478" i="5"/>
  <c r="B478" i="5"/>
  <c r="C478" i="5"/>
  <c r="D478" i="5"/>
  <c r="E478" i="5"/>
  <c r="F478" i="5"/>
  <c r="G478" i="5"/>
  <c r="A479" i="5"/>
  <c r="B479" i="5"/>
  <c r="C479" i="5"/>
  <c r="D479" i="5"/>
  <c r="E479" i="5"/>
  <c r="F479" i="5"/>
  <c r="G479" i="5"/>
  <c r="A480" i="5"/>
  <c r="B480" i="5"/>
  <c r="C480" i="5"/>
  <c r="D480" i="5"/>
  <c r="E480" i="5"/>
  <c r="F480" i="5"/>
  <c r="G480" i="5"/>
  <c r="A481" i="5"/>
  <c r="B481" i="5"/>
  <c r="C481" i="5"/>
  <c r="D481" i="5"/>
  <c r="E481" i="5"/>
  <c r="F481" i="5"/>
  <c r="G481" i="5"/>
  <c r="A482" i="5"/>
  <c r="B482" i="5"/>
  <c r="C482" i="5"/>
  <c r="D482" i="5"/>
  <c r="E482" i="5"/>
  <c r="F482" i="5"/>
  <c r="G482" i="5"/>
  <c r="A483" i="5"/>
  <c r="B483" i="5"/>
  <c r="C483" i="5"/>
  <c r="D483" i="5"/>
  <c r="E483" i="5"/>
  <c r="F483" i="5"/>
  <c r="G483" i="5"/>
  <c r="A484" i="5"/>
  <c r="B484" i="5"/>
  <c r="C484" i="5"/>
  <c r="D484" i="5"/>
  <c r="E484" i="5"/>
  <c r="F484" i="5"/>
  <c r="G484" i="5"/>
  <c r="A485" i="5"/>
  <c r="B485" i="5"/>
  <c r="C485" i="5"/>
  <c r="D485" i="5"/>
  <c r="E485" i="5"/>
  <c r="F485" i="5"/>
  <c r="G485" i="5"/>
  <c r="A486" i="5"/>
  <c r="B486" i="5"/>
  <c r="C486" i="5"/>
  <c r="D486" i="5"/>
  <c r="E486" i="5"/>
  <c r="F486" i="5"/>
  <c r="G486" i="5"/>
  <c r="A487" i="5"/>
  <c r="B487" i="5"/>
  <c r="C487" i="5"/>
  <c r="D487" i="5"/>
  <c r="E487" i="5"/>
  <c r="F487" i="5"/>
  <c r="G487" i="5"/>
  <c r="A488" i="5"/>
  <c r="B488" i="5"/>
  <c r="C488" i="5"/>
  <c r="D488" i="5"/>
  <c r="E488" i="5"/>
  <c r="F488" i="5"/>
  <c r="G488" i="5"/>
  <c r="A489" i="5"/>
  <c r="B489" i="5"/>
  <c r="C489" i="5"/>
  <c r="D489" i="5"/>
  <c r="E489" i="5"/>
  <c r="F489" i="5"/>
  <c r="G489" i="5"/>
  <c r="A490" i="5"/>
  <c r="B490" i="5"/>
  <c r="C490" i="5"/>
  <c r="D490" i="5"/>
  <c r="E490" i="5"/>
  <c r="F490" i="5"/>
  <c r="G490" i="5"/>
  <c r="A491" i="5"/>
  <c r="B491" i="5"/>
  <c r="C491" i="5"/>
  <c r="D491" i="5"/>
  <c r="E491" i="5"/>
  <c r="F491" i="5"/>
  <c r="G491" i="5"/>
  <c r="A492" i="5"/>
  <c r="B492" i="5"/>
  <c r="C492" i="5"/>
  <c r="D492" i="5"/>
  <c r="E492" i="5"/>
  <c r="F492" i="5"/>
  <c r="G492" i="5"/>
  <c r="A493" i="5"/>
  <c r="B493" i="5"/>
  <c r="C493" i="5"/>
  <c r="D493" i="5"/>
  <c r="E493" i="5"/>
  <c r="F493" i="5"/>
  <c r="G493" i="5"/>
  <c r="A494" i="5"/>
  <c r="B494" i="5"/>
  <c r="C494" i="5"/>
  <c r="D494" i="5"/>
  <c r="E494" i="5"/>
  <c r="F494" i="5"/>
  <c r="G494" i="5"/>
  <c r="A495" i="5"/>
  <c r="B495" i="5"/>
  <c r="C495" i="5"/>
  <c r="D495" i="5"/>
  <c r="E495" i="5"/>
  <c r="F495" i="5"/>
  <c r="G495" i="5"/>
  <c r="A496" i="5"/>
  <c r="B496" i="5"/>
  <c r="C496" i="5"/>
  <c r="D496" i="5"/>
  <c r="E496" i="5"/>
  <c r="F496" i="5"/>
  <c r="G496" i="5"/>
  <c r="A497" i="5"/>
  <c r="B497" i="5"/>
  <c r="C497" i="5"/>
  <c r="D497" i="5"/>
  <c r="E497" i="5"/>
  <c r="F497" i="5"/>
  <c r="G497" i="5"/>
  <c r="A498" i="5"/>
  <c r="B498" i="5"/>
  <c r="C498" i="5"/>
  <c r="D498" i="5"/>
  <c r="E498" i="5"/>
  <c r="F498" i="5"/>
  <c r="G498" i="5"/>
  <c r="A499" i="5"/>
  <c r="B499" i="5"/>
  <c r="C499" i="5"/>
  <c r="D499" i="5"/>
  <c r="E499" i="5"/>
  <c r="F499" i="5"/>
  <c r="G499" i="5"/>
  <c r="A500" i="5"/>
  <c r="B500" i="5"/>
  <c r="C500" i="5"/>
  <c r="D500" i="5"/>
  <c r="E500" i="5"/>
  <c r="F500" i="5"/>
  <c r="G500" i="5"/>
  <c r="A501" i="5"/>
  <c r="B501" i="5"/>
  <c r="C501" i="5"/>
  <c r="D501" i="5"/>
  <c r="E501" i="5"/>
  <c r="F501" i="5"/>
  <c r="G501" i="5"/>
  <c r="A502" i="5"/>
  <c r="B502" i="5"/>
  <c r="C502" i="5"/>
  <c r="D502" i="5"/>
  <c r="E502" i="5"/>
  <c r="F502" i="5"/>
  <c r="G502" i="5"/>
  <c r="A503" i="5"/>
  <c r="B503" i="5"/>
  <c r="C503" i="5"/>
  <c r="D503" i="5"/>
  <c r="E503" i="5"/>
  <c r="F503" i="5"/>
  <c r="G503" i="5"/>
  <c r="A504" i="5"/>
  <c r="B504" i="5"/>
  <c r="C504" i="5"/>
  <c r="D504" i="5"/>
  <c r="E504" i="5"/>
  <c r="F504" i="5"/>
  <c r="G504" i="5"/>
  <c r="A505" i="5"/>
  <c r="B505" i="5"/>
  <c r="C505" i="5"/>
  <c r="D505" i="5"/>
  <c r="E505" i="5"/>
  <c r="F505" i="5"/>
  <c r="G505" i="5"/>
  <c r="A506" i="5"/>
  <c r="B506" i="5"/>
  <c r="C506" i="5"/>
  <c r="D506" i="5"/>
  <c r="E506" i="5"/>
  <c r="F506" i="5"/>
  <c r="G506" i="5"/>
  <c r="A507" i="5"/>
  <c r="B507" i="5"/>
  <c r="C507" i="5"/>
  <c r="D507" i="5"/>
  <c r="E507" i="5"/>
  <c r="F507" i="5"/>
  <c r="G507" i="5"/>
  <c r="A508" i="5"/>
  <c r="B508" i="5"/>
  <c r="C508" i="5"/>
  <c r="D508" i="5"/>
  <c r="E508" i="5"/>
  <c r="F508" i="5"/>
  <c r="G508" i="5"/>
  <c r="A509" i="5"/>
  <c r="B509" i="5"/>
  <c r="C509" i="5"/>
  <c r="D509" i="5"/>
  <c r="E509" i="5"/>
  <c r="F509" i="5"/>
  <c r="G509" i="5"/>
  <c r="A510" i="5"/>
  <c r="B510" i="5"/>
  <c r="C510" i="5"/>
  <c r="D510" i="5"/>
  <c r="E510" i="5"/>
  <c r="F510" i="5"/>
  <c r="G510" i="5"/>
  <c r="A511" i="5"/>
  <c r="B511" i="5"/>
  <c r="C511" i="5"/>
  <c r="D511" i="5"/>
  <c r="E511" i="5"/>
  <c r="F511" i="5"/>
  <c r="G511" i="5"/>
  <c r="A512" i="5"/>
  <c r="B512" i="5"/>
  <c r="C512" i="5"/>
  <c r="D512" i="5"/>
  <c r="E512" i="5"/>
  <c r="F512" i="5"/>
  <c r="G512" i="5"/>
  <c r="A513" i="5"/>
  <c r="B513" i="5"/>
  <c r="C513" i="5"/>
  <c r="D513" i="5"/>
  <c r="E513" i="5"/>
  <c r="F513" i="5"/>
  <c r="G513" i="5"/>
  <c r="A514" i="5"/>
  <c r="B514" i="5"/>
  <c r="C514" i="5"/>
  <c r="D514" i="5"/>
  <c r="E514" i="5"/>
  <c r="F514" i="5"/>
  <c r="G514" i="5"/>
  <c r="A515" i="5"/>
  <c r="B515" i="5"/>
  <c r="C515" i="5"/>
  <c r="D515" i="5"/>
  <c r="E515" i="5"/>
  <c r="F515" i="5"/>
  <c r="G515" i="5"/>
  <c r="A516" i="5"/>
  <c r="B516" i="5"/>
  <c r="C516" i="5"/>
  <c r="D516" i="5"/>
  <c r="E516" i="5"/>
  <c r="F516" i="5"/>
  <c r="G516" i="5"/>
  <c r="A517" i="5"/>
  <c r="B517" i="5"/>
  <c r="C517" i="5"/>
  <c r="D517" i="5"/>
  <c r="E517" i="5"/>
  <c r="F517" i="5"/>
  <c r="G517" i="5"/>
  <c r="A518" i="5"/>
  <c r="B518" i="5"/>
  <c r="C518" i="5"/>
  <c r="D518" i="5"/>
  <c r="E518" i="5"/>
  <c r="F518" i="5"/>
  <c r="G518" i="5"/>
  <c r="A519" i="5"/>
  <c r="B519" i="5"/>
  <c r="C519" i="5"/>
  <c r="D519" i="5"/>
  <c r="E519" i="5"/>
  <c r="F519" i="5"/>
  <c r="G519" i="5"/>
  <c r="A520" i="5"/>
  <c r="B520" i="5"/>
  <c r="C520" i="5"/>
  <c r="D520" i="5"/>
  <c r="E520" i="5"/>
  <c r="F520" i="5"/>
  <c r="G520" i="5"/>
  <c r="A521" i="5"/>
  <c r="B521" i="5"/>
  <c r="C521" i="5"/>
  <c r="D521" i="5"/>
  <c r="E521" i="5"/>
  <c r="F521" i="5"/>
  <c r="G521" i="5"/>
  <c r="A522" i="5"/>
  <c r="B522" i="5"/>
  <c r="C522" i="5"/>
  <c r="D522" i="5"/>
  <c r="E522" i="5"/>
  <c r="F522" i="5"/>
  <c r="G522" i="5"/>
  <c r="A523" i="5"/>
  <c r="B523" i="5"/>
  <c r="C523" i="5"/>
  <c r="D523" i="5"/>
  <c r="E523" i="5"/>
  <c r="F523" i="5"/>
  <c r="G523" i="5"/>
  <c r="A524" i="5"/>
  <c r="B524" i="5"/>
  <c r="C524" i="5"/>
  <c r="D524" i="5"/>
  <c r="E524" i="5"/>
  <c r="F524" i="5"/>
  <c r="G524" i="5"/>
  <c r="A525" i="5"/>
  <c r="B525" i="5"/>
  <c r="C525" i="5"/>
  <c r="D525" i="5"/>
  <c r="E525" i="5"/>
  <c r="F525" i="5"/>
  <c r="G525" i="5"/>
  <c r="A526" i="5"/>
  <c r="B526" i="5"/>
  <c r="C526" i="5"/>
  <c r="D526" i="5"/>
  <c r="E526" i="5"/>
  <c r="F526" i="5"/>
  <c r="G526" i="5"/>
  <c r="A527" i="5"/>
  <c r="B527" i="5"/>
  <c r="C527" i="5"/>
  <c r="D527" i="5"/>
  <c r="E527" i="5"/>
  <c r="F527" i="5"/>
  <c r="G527" i="5"/>
  <c r="A528" i="5"/>
  <c r="B528" i="5"/>
  <c r="C528" i="5"/>
  <c r="D528" i="5"/>
  <c r="E528" i="5"/>
  <c r="F528" i="5"/>
  <c r="G528" i="5"/>
  <c r="A529" i="5"/>
  <c r="B529" i="5"/>
  <c r="C529" i="5"/>
  <c r="D529" i="5"/>
  <c r="E529" i="5"/>
  <c r="F529" i="5"/>
  <c r="G529" i="5"/>
  <c r="A530" i="5"/>
  <c r="B530" i="5"/>
  <c r="C530" i="5"/>
  <c r="D530" i="5"/>
  <c r="E530" i="5"/>
  <c r="F530" i="5"/>
  <c r="G530" i="5"/>
  <c r="A531" i="5"/>
  <c r="B531" i="5"/>
  <c r="C531" i="5"/>
  <c r="D531" i="5"/>
  <c r="E531" i="5"/>
  <c r="F531" i="5"/>
  <c r="G531" i="5"/>
  <c r="A532" i="5"/>
  <c r="B532" i="5"/>
  <c r="C532" i="5"/>
  <c r="D532" i="5"/>
  <c r="E532" i="5"/>
  <c r="F532" i="5"/>
  <c r="G532" i="5"/>
  <c r="A533" i="5"/>
  <c r="B533" i="5"/>
  <c r="C533" i="5"/>
  <c r="D533" i="5"/>
  <c r="E533" i="5"/>
  <c r="F533" i="5"/>
  <c r="G533" i="5"/>
  <c r="A534" i="5"/>
  <c r="B534" i="5"/>
  <c r="C534" i="5"/>
  <c r="D534" i="5"/>
  <c r="E534" i="5"/>
  <c r="F534" i="5"/>
  <c r="G534" i="5"/>
  <c r="A535" i="5"/>
  <c r="B535" i="5"/>
  <c r="C535" i="5"/>
  <c r="D535" i="5"/>
  <c r="E535" i="5"/>
  <c r="F535" i="5"/>
  <c r="G535" i="5"/>
  <c r="A536" i="5"/>
  <c r="B536" i="5"/>
  <c r="C536" i="5"/>
  <c r="D536" i="5"/>
  <c r="E536" i="5"/>
  <c r="F536" i="5"/>
  <c r="G536" i="5"/>
  <c r="A537" i="5"/>
  <c r="B537" i="5"/>
  <c r="C537" i="5"/>
  <c r="D537" i="5"/>
  <c r="E537" i="5"/>
  <c r="F537" i="5"/>
  <c r="G537" i="5"/>
  <c r="A538" i="5"/>
  <c r="B538" i="5"/>
  <c r="C538" i="5"/>
  <c r="D538" i="5"/>
  <c r="E538" i="5"/>
  <c r="F538" i="5"/>
  <c r="G538" i="5"/>
  <c r="A539" i="5"/>
  <c r="B539" i="5"/>
  <c r="C539" i="5"/>
  <c r="D539" i="5"/>
  <c r="E539" i="5"/>
  <c r="F539" i="5"/>
  <c r="G539" i="5"/>
  <c r="A540" i="5"/>
  <c r="B540" i="5"/>
  <c r="C540" i="5"/>
  <c r="D540" i="5"/>
  <c r="E540" i="5"/>
  <c r="F540" i="5"/>
  <c r="G540" i="5"/>
  <c r="A541" i="5"/>
  <c r="B541" i="5"/>
  <c r="C541" i="5"/>
  <c r="D541" i="5"/>
  <c r="E541" i="5"/>
  <c r="F541" i="5"/>
  <c r="G541" i="5"/>
  <c r="A542" i="5"/>
  <c r="B542" i="5"/>
  <c r="C542" i="5"/>
  <c r="D542" i="5"/>
  <c r="E542" i="5"/>
  <c r="F542" i="5"/>
  <c r="G542" i="5"/>
  <c r="A543" i="5"/>
  <c r="B543" i="5"/>
  <c r="C543" i="5"/>
  <c r="D543" i="5"/>
  <c r="E543" i="5"/>
  <c r="F543" i="5"/>
  <c r="G543" i="5"/>
  <c r="A544" i="5"/>
  <c r="B544" i="5"/>
  <c r="C544" i="5"/>
  <c r="D544" i="5"/>
  <c r="E544" i="5"/>
  <c r="F544" i="5"/>
  <c r="G544" i="5"/>
  <c r="A545" i="5"/>
  <c r="B545" i="5"/>
  <c r="C545" i="5"/>
  <c r="D545" i="5"/>
  <c r="E545" i="5"/>
  <c r="F545" i="5"/>
  <c r="G545" i="5"/>
  <c r="A546" i="5"/>
  <c r="B546" i="5"/>
  <c r="C546" i="5"/>
  <c r="D546" i="5"/>
  <c r="E546" i="5"/>
  <c r="F546" i="5"/>
  <c r="G546" i="5"/>
  <c r="A547" i="5"/>
  <c r="B547" i="5"/>
  <c r="C547" i="5"/>
  <c r="D547" i="5"/>
  <c r="E547" i="5"/>
  <c r="F547" i="5"/>
  <c r="G547" i="5"/>
  <c r="A548" i="5"/>
  <c r="B548" i="5"/>
  <c r="C548" i="5"/>
  <c r="D548" i="5"/>
  <c r="E548" i="5"/>
  <c r="F548" i="5"/>
  <c r="G548" i="5"/>
  <c r="A549" i="5"/>
  <c r="B549" i="5"/>
  <c r="C549" i="5"/>
  <c r="D549" i="5"/>
  <c r="E549" i="5"/>
  <c r="F549" i="5"/>
  <c r="G549" i="5"/>
  <c r="A550" i="5"/>
  <c r="B550" i="5"/>
  <c r="C550" i="5"/>
  <c r="D550" i="5"/>
  <c r="E550" i="5"/>
  <c r="F550" i="5"/>
  <c r="G550" i="5"/>
  <c r="A551" i="5"/>
  <c r="B551" i="5"/>
  <c r="C551" i="5"/>
  <c r="D551" i="5"/>
  <c r="E551" i="5"/>
  <c r="F551" i="5"/>
  <c r="G551" i="5"/>
  <c r="A552" i="5"/>
  <c r="B552" i="5"/>
  <c r="C552" i="5"/>
  <c r="D552" i="5"/>
  <c r="E552" i="5"/>
  <c r="F552" i="5"/>
  <c r="G552" i="5"/>
  <c r="A553" i="5"/>
  <c r="B553" i="5"/>
  <c r="C553" i="5"/>
  <c r="D553" i="5"/>
  <c r="E553" i="5"/>
  <c r="F553" i="5"/>
  <c r="G553" i="5"/>
  <c r="A554" i="5"/>
  <c r="B554" i="5"/>
  <c r="C554" i="5"/>
  <c r="D554" i="5"/>
  <c r="E554" i="5"/>
  <c r="F554" i="5"/>
  <c r="G554" i="5"/>
  <c r="A555" i="5"/>
  <c r="B555" i="5"/>
  <c r="C555" i="5"/>
  <c r="D555" i="5"/>
  <c r="E555" i="5"/>
  <c r="F555" i="5"/>
  <c r="G555" i="5"/>
  <c r="A556" i="5"/>
  <c r="B556" i="5"/>
  <c r="C556" i="5"/>
  <c r="D556" i="5"/>
  <c r="E556" i="5"/>
  <c r="F556" i="5"/>
  <c r="G556" i="5"/>
  <c r="A557" i="5"/>
  <c r="B557" i="5"/>
  <c r="C557" i="5"/>
  <c r="D557" i="5"/>
  <c r="E557" i="5"/>
  <c r="F557" i="5"/>
  <c r="G557" i="5"/>
  <c r="A558" i="5"/>
  <c r="B558" i="5"/>
  <c r="C558" i="5"/>
  <c r="D558" i="5"/>
  <c r="E558" i="5"/>
  <c r="F558" i="5"/>
  <c r="G558" i="5"/>
  <c r="A559" i="5"/>
  <c r="B559" i="5"/>
  <c r="C559" i="5"/>
  <c r="D559" i="5"/>
  <c r="E559" i="5"/>
  <c r="F559" i="5"/>
  <c r="G559" i="5"/>
  <c r="A560" i="5"/>
  <c r="B560" i="5"/>
  <c r="C560" i="5"/>
  <c r="D560" i="5"/>
  <c r="E560" i="5"/>
  <c r="F560" i="5"/>
  <c r="G560" i="5"/>
  <c r="A561" i="5"/>
  <c r="B561" i="5"/>
  <c r="C561" i="5"/>
  <c r="D561" i="5"/>
  <c r="E561" i="5"/>
  <c r="F561" i="5"/>
  <c r="G561" i="5"/>
  <c r="A562" i="5"/>
  <c r="B562" i="5"/>
  <c r="C562" i="5"/>
  <c r="D562" i="5"/>
  <c r="E562" i="5"/>
  <c r="F562" i="5"/>
  <c r="G562" i="5"/>
  <c r="A563" i="5"/>
  <c r="B563" i="5"/>
  <c r="C563" i="5"/>
  <c r="D563" i="5"/>
  <c r="E563" i="5"/>
  <c r="F563" i="5"/>
  <c r="G563" i="5"/>
  <c r="A564" i="5"/>
  <c r="B564" i="5"/>
  <c r="C564" i="5"/>
  <c r="D564" i="5"/>
  <c r="E564" i="5"/>
  <c r="F564" i="5"/>
  <c r="G564" i="5"/>
  <c r="A565" i="5"/>
  <c r="B565" i="5"/>
  <c r="C565" i="5"/>
  <c r="D565" i="5"/>
  <c r="E565" i="5"/>
  <c r="F565" i="5"/>
  <c r="G565" i="5"/>
  <c r="A566" i="5"/>
  <c r="B566" i="5"/>
  <c r="C566" i="5"/>
  <c r="D566" i="5"/>
  <c r="E566" i="5"/>
  <c r="F566" i="5"/>
  <c r="G566" i="5"/>
  <c r="A567" i="5"/>
  <c r="B567" i="5"/>
  <c r="C567" i="5"/>
  <c r="D567" i="5"/>
  <c r="E567" i="5"/>
  <c r="F567" i="5"/>
  <c r="G567" i="5"/>
  <c r="A568" i="5"/>
  <c r="B568" i="5"/>
  <c r="C568" i="5"/>
  <c r="D568" i="5"/>
  <c r="E568" i="5"/>
  <c r="F568" i="5"/>
  <c r="G568" i="5"/>
  <c r="A569" i="5"/>
  <c r="B569" i="5"/>
  <c r="C569" i="5"/>
  <c r="D569" i="5"/>
  <c r="E569" i="5"/>
  <c r="F569" i="5"/>
  <c r="G569" i="5"/>
  <c r="A570" i="5"/>
  <c r="B570" i="5"/>
  <c r="C570" i="5"/>
  <c r="D570" i="5"/>
  <c r="E570" i="5"/>
  <c r="F570" i="5"/>
  <c r="G570" i="5"/>
  <c r="A571" i="5"/>
  <c r="B571" i="5"/>
  <c r="C571" i="5"/>
  <c r="D571" i="5"/>
  <c r="E571" i="5"/>
  <c r="F571" i="5"/>
  <c r="G571" i="5"/>
  <c r="A572" i="5"/>
  <c r="B572" i="5"/>
  <c r="C572" i="5"/>
  <c r="D572" i="5"/>
  <c r="E572" i="5"/>
  <c r="F572" i="5"/>
  <c r="G572" i="5"/>
  <c r="A573" i="5"/>
  <c r="B573" i="5"/>
  <c r="C573" i="5"/>
  <c r="D573" i="5"/>
  <c r="E573" i="5"/>
  <c r="F573" i="5"/>
  <c r="G573" i="5"/>
  <c r="A574" i="5"/>
  <c r="B574" i="5"/>
  <c r="C574" i="5"/>
  <c r="D574" i="5"/>
  <c r="E574" i="5"/>
  <c r="F574" i="5"/>
  <c r="G574" i="5"/>
  <c r="A575" i="5"/>
  <c r="B575" i="5"/>
  <c r="C575" i="5"/>
  <c r="D575" i="5"/>
  <c r="E575" i="5"/>
  <c r="F575" i="5"/>
  <c r="G575" i="5"/>
  <c r="A576" i="5"/>
  <c r="B576" i="5"/>
  <c r="C576" i="5"/>
  <c r="D576" i="5"/>
  <c r="E576" i="5"/>
  <c r="F576" i="5"/>
  <c r="G576" i="5"/>
  <c r="A577" i="5"/>
  <c r="B577" i="5"/>
  <c r="C577" i="5"/>
  <c r="D577" i="5"/>
  <c r="E577" i="5"/>
  <c r="F577" i="5"/>
  <c r="G577" i="5"/>
  <c r="A578" i="5"/>
  <c r="B578" i="5"/>
  <c r="C578" i="5"/>
  <c r="D578" i="5"/>
  <c r="E578" i="5"/>
  <c r="F578" i="5"/>
  <c r="G578" i="5"/>
  <c r="A579" i="5"/>
  <c r="B579" i="5"/>
  <c r="C579" i="5"/>
  <c r="D579" i="5"/>
  <c r="E579" i="5"/>
  <c r="F579" i="5"/>
  <c r="G579" i="5"/>
  <c r="A580" i="5"/>
  <c r="B580" i="5"/>
  <c r="C580" i="5"/>
  <c r="D580" i="5"/>
  <c r="E580" i="5"/>
  <c r="F580" i="5"/>
  <c r="G580" i="5"/>
  <c r="A581" i="5"/>
  <c r="B581" i="5"/>
  <c r="C581" i="5"/>
  <c r="D581" i="5"/>
  <c r="E581" i="5"/>
  <c r="F581" i="5"/>
  <c r="G581" i="5"/>
  <c r="A582" i="5"/>
  <c r="B582" i="5"/>
  <c r="C582" i="5"/>
  <c r="D582" i="5"/>
  <c r="E582" i="5"/>
  <c r="F582" i="5"/>
  <c r="G582" i="5"/>
  <c r="A583" i="5"/>
  <c r="B583" i="5"/>
  <c r="C583" i="5"/>
  <c r="D583" i="5"/>
  <c r="E583" i="5"/>
  <c r="F583" i="5"/>
  <c r="G583" i="5"/>
  <c r="A584" i="5"/>
  <c r="B584" i="5"/>
  <c r="C584" i="5"/>
  <c r="D584" i="5"/>
  <c r="E584" i="5"/>
  <c r="F584" i="5"/>
  <c r="G584" i="5"/>
  <c r="A585" i="5"/>
  <c r="B585" i="5"/>
  <c r="C585" i="5"/>
  <c r="D585" i="5"/>
  <c r="E585" i="5"/>
  <c r="F585" i="5"/>
  <c r="G585" i="5"/>
  <c r="A586" i="5"/>
  <c r="B586" i="5"/>
  <c r="C586" i="5"/>
  <c r="D586" i="5"/>
  <c r="E586" i="5"/>
  <c r="F586" i="5"/>
  <c r="G586" i="5"/>
  <c r="A587" i="5"/>
  <c r="B587" i="5"/>
  <c r="C587" i="5"/>
  <c r="D587" i="5"/>
  <c r="E587" i="5"/>
  <c r="F587" i="5"/>
  <c r="G587" i="5"/>
  <c r="A588" i="5"/>
  <c r="B588" i="5"/>
  <c r="C588" i="5"/>
  <c r="D588" i="5"/>
  <c r="E588" i="5"/>
  <c r="F588" i="5"/>
  <c r="G588" i="5"/>
  <c r="A589" i="5"/>
  <c r="B589" i="5"/>
  <c r="C589" i="5"/>
  <c r="D589" i="5"/>
  <c r="E589" i="5"/>
  <c r="F589" i="5"/>
  <c r="G589" i="5"/>
  <c r="A590" i="5"/>
  <c r="B590" i="5"/>
  <c r="C590" i="5"/>
  <c r="D590" i="5"/>
  <c r="E590" i="5"/>
  <c r="F590" i="5"/>
  <c r="G590" i="5"/>
  <c r="A591" i="5"/>
  <c r="B591" i="5"/>
  <c r="C591" i="5"/>
  <c r="D591" i="5"/>
  <c r="E591" i="5"/>
  <c r="F591" i="5"/>
  <c r="G591" i="5"/>
  <c r="A592" i="5"/>
  <c r="B592" i="5"/>
  <c r="C592" i="5"/>
  <c r="D592" i="5"/>
  <c r="E592" i="5"/>
  <c r="F592" i="5"/>
  <c r="G592" i="5"/>
  <c r="A593" i="5"/>
  <c r="B593" i="5"/>
  <c r="C593" i="5"/>
  <c r="D593" i="5"/>
  <c r="E593" i="5"/>
  <c r="F593" i="5"/>
  <c r="G593" i="5"/>
  <c r="A594" i="5"/>
  <c r="B594" i="5"/>
  <c r="C594" i="5"/>
  <c r="D594" i="5"/>
  <c r="E594" i="5"/>
  <c r="F594" i="5"/>
  <c r="G594" i="5"/>
  <c r="A595" i="5"/>
  <c r="B595" i="5"/>
  <c r="C595" i="5"/>
  <c r="D595" i="5"/>
  <c r="E595" i="5"/>
  <c r="F595" i="5"/>
  <c r="G595" i="5"/>
  <c r="A596" i="5"/>
  <c r="B596" i="5"/>
  <c r="C596" i="5"/>
  <c r="D596" i="5"/>
  <c r="E596" i="5"/>
  <c r="F596" i="5"/>
  <c r="G596" i="5"/>
  <c r="A597" i="5"/>
  <c r="B597" i="5"/>
  <c r="C597" i="5"/>
  <c r="D597" i="5"/>
  <c r="E597" i="5"/>
  <c r="F597" i="5"/>
  <c r="G597" i="5"/>
  <c r="A598" i="5"/>
  <c r="B598" i="5"/>
  <c r="C598" i="5"/>
  <c r="D598" i="5"/>
  <c r="E598" i="5"/>
  <c r="F598" i="5"/>
  <c r="G598" i="5"/>
  <c r="A599" i="5"/>
  <c r="B599" i="5"/>
  <c r="C599" i="5"/>
  <c r="D599" i="5"/>
  <c r="E599" i="5"/>
  <c r="F599" i="5"/>
  <c r="G599" i="5"/>
  <c r="A600" i="5"/>
  <c r="B600" i="5"/>
  <c r="C600" i="5"/>
  <c r="D600" i="5"/>
  <c r="E600" i="5"/>
  <c r="F600" i="5"/>
  <c r="G600" i="5"/>
  <c r="A601" i="5"/>
  <c r="B601" i="5"/>
  <c r="C601" i="5"/>
  <c r="D601" i="5"/>
  <c r="E601" i="5"/>
  <c r="F601" i="5"/>
  <c r="G601" i="5"/>
  <c r="A602" i="5"/>
  <c r="B602" i="5"/>
  <c r="C602" i="5"/>
  <c r="D602" i="5"/>
  <c r="E602" i="5"/>
  <c r="F602" i="5"/>
  <c r="G602" i="5"/>
  <c r="A603" i="5"/>
  <c r="B603" i="5"/>
  <c r="C603" i="5"/>
  <c r="D603" i="5"/>
  <c r="E603" i="5"/>
  <c r="F603" i="5"/>
  <c r="G603" i="5"/>
  <c r="A604" i="5"/>
  <c r="B604" i="5"/>
  <c r="C604" i="5"/>
  <c r="D604" i="5"/>
  <c r="E604" i="5"/>
  <c r="F604" i="5"/>
  <c r="G604" i="5"/>
  <c r="A605" i="5"/>
  <c r="B605" i="5"/>
  <c r="C605" i="5"/>
  <c r="D605" i="5"/>
  <c r="E605" i="5"/>
  <c r="F605" i="5"/>
  <c r="G605" i="5"/>
  <c r="A606" i="5"/>
  <c r="B606" i="5"/>
  <c r="C606" i="5"/>
  <c r="D606" i="5"/>
  <c r="E606" i="5"/>
  <c r="F606" i="5"/>
  <c r="G606" i="5"/>
  <c r="A607" i="5"/>
  <c r="B607" i="5"/>
  <c r="C607" i="5"/>
  <c r="D607" i="5"/>
  <c r="E607" i="5"/>
  <c r="F607" i="5"/>
  <c r="G607" i="5"/>
  <c r="A608" i="5"/>
  <c r="B608" i="5"/>
  <c r="C608" i="5"/>
  <c r="D608" i="5"/>
  <c r="E608" i="5"/>
  <c r="F608" i="5"/>
  <c r="G608" i="5"/>
  <c r="A609" i="5"/>
  <c r="B609" i="5"/>
  <c r="C609" i="5"/>
  <c r="D609" i="5"/>
  <c r="E609" i="5"/>
  <c r="F609" i="5"/>
  <c r="G609" i="5"/>
  <c r="A610" i="5"/>
  <c r="B610" i="5"/>
  <c r="C610" i="5"/>
  <c r="D610" i="5"/>
  <c r="E610" i="5"/>
  <c r="F610" i="5"/>
  <c r="G610" i="5"/>
  <c r="A611" i="5"/>
  <c r="B611" i="5"/>
  <c r="C611" i="5"/>
  <c r="D611" i="5"/>
  <c r="E611" i="5"/>
  <c r="F611" i="5"/>
  <c r="G611" i="5"/>
  <c r="A612" i="5"/>
  <c r="B612" i="5"/>
  <c r="C612" i="5"/>
  <c r="D612" i="5"/>
  <c r="E612" i="5"/>
  <c r="F612" i="5"/>
  <c r="G612" i="5"/>
  <c r="A613" i="5"/>
  <c r="B613" i="5"/>
  <c r="C613" i="5"/>
  <c r="D613" i="5"/>
  <c r="E613" i="5"/>
  <c r="F613" i="5"/>
  <c r="G613" i="5"/>
  <c r="A614" i="5"/>
  <c r="B614" i="5"/>
  <c r="C614" i="5"/>
  <c r="D614" i="5"/>
  <c r="E614" i="5"/>
  <c r="F614" i="5"/>
  <c r="G614" i="5"/>
  <c r="A615" i="5"/>
  <c r="B615" i="5"/>
  <c r="C615" i="5"/>
  <c r="D615" i="5"/>
  <c r="E615" i="5"/>
  <c r="F615" i="5"/>
  <c r="G615" i="5"/>
  <c r="A616" i="5"/>
  <c r="B616" i="5"/>
  <c r="C616" i="5"/>
  <c r="D616" i="5"/>
  <c r="E616" i="5"/>
  <c r="F616" i="5"/>
  <c r="G616" i="5"/>
  <c r="A617" i="5"/>
  <c r="B617" i="5"/>
  <c r="C617" i="5"/>
  <c r="D617" i="5"/>
  <c r="E617" i="5"/>
  <c r="F617" i="5"/>
  <c r="G617" i="5"/>
  <c r="A618" i="5"/>
  <c r="B618" i="5"/>
  <c r="C618" i="5"/>
  <c r="D618" i="5"/>
  <c r="E618" i="5"/>
  <c r="F618" i="5"/>
  <c r="G618" i="5"/>
  <c r="A619" i="5"/>
  <c r="B619" i="5"/>
  <c r="C619" i="5"/>
  <c r="D619" i="5"/>
  <c r="E619" i="5"/>
  <c r="F619" i="5"/>
  <c r="G619" i="5"/>
  <c r="A620" i="5"/>
  <c r="B620" i="5"/>
  <c r="C620" i="5"/>
  <c r="D620" i="5"/>
  <c r="E620" i="5"/>
  <c r="F620" i="5"/>
  <c r="G620" i="5"/>
  <c r="A621" i="5"/>
  <c r="B621" i="5"/>
  <c r="C621" i="5"/>
  <c r="D621" i="5"/>
  <c r="E621" i="5"/>
  <c r="F621" i="5"/>
  <c r="G621" i="5"/>
  <c r="A622" i="5"/>
  <c r="B622" i="5"/>
  <c r="C622" i="5"/>
  <c r="D622" i="5"/>
  <c r="E622" i="5"/>
  <c r="F622" i="5"/>
  <c r="G622" i="5"/>
  <c r="A623" i="5"/>
  <c r="B623" i="5"/>
  <c r="C623" i="5"/>
  <c r="D623" i="5"/>
  <c r="E623" i="5"/>
  <c r="F623" i="5"/>
  <c r="G623" i="5"/>
  <c r="A624" i="5"/>
  <c r="B624" i="5"/>
  <c r="C624" i="5"/>
  <c r="D624" i="5"/>
  <c r="E624" i="5"/>
  <c r="F624" i="5"/>
  <c r="G624" i="5"/>
  <c r="A625" i="5"/>
  <c r="B625" i="5"/>
  <c r="C625" i="5"/>
  <c r="D625" i="5"/>
  <c r="E625" i="5"/>
  <c r="F625" i="5"/>
  <c r="G625" i="5"/>
  <c r="A626" i="5"/>
  <c r="B626" i="5"/>
  <c r="C626" i="5"/>
  <c r="D626" i="5"/>
  <c r="E626" i="5"/>
  <c r="F626" i="5"/>
  <c r="G626" i="5"/>
  <c r="A627" i="5"/>
  <c r="B627" i="5"/>
  <c r="C627" i="5"/>
  <c r="D627" i="5"/>
  <c r="E627" i="5"/>
  <c r="F627" i="5"/>
  <c r="G627" i="5"/>
  <c r="A628" i="5"/>
  <c r="B628" i="5"/>
  <c r="C628" i="5"/>
  <c r="D628" i="5"/>
  <c r="E628" i="5"/>
  <c r="F628" i="5"/>
  <c r="G628" i="5"/>
  <c r="A629" i="5"/>
  <c r="B629" i="5"/>
  <c r="C629" i="5"/>
  <c r="D629" i="5"/>
  <c r="E629" i="5"/>
  <c r="F629" i="5"/>
  <c r="G629" i="5"/>
  <c r="A630" i="5"/>
  <c r="B630" i="5"/>
  <c r="C630" i="5"/>
  <c r="D630" i="5"/>
  <c r="E630" i="5"/>
  <c r="F630" i="5"/>
  <c r="G630" i="5"/>
  <c r="A631" i="5"/>
  <c r="B631" i="5"/>
  <c r="C631" i="5"/>
  <c r="D631" i="5"/>
  <c r="E631" i="5"/>
  <c r="F631" i="5"/>
  <c r="G631" i="5"/>
  <c r="A632" i="5"/>
  <c r="B632" i="5"/>
  <c r="C632" i="5"/>
  <c r="D632" i="5"/>
  <c r="E632" i="5"/>
  <c r="F632" i="5"/>
  <c r="G632" i="5"/>
  <c r="A633" i="5"/>
  <c r="B633" i="5"/>
  <c r="C633" i="5"/>
  <c r="D633" i="5"/>
  <c r="E633" i="5"/>
  <c r="F633" i="5"/>
  <c r="G633" i="5"/>
  <c r="A634" i="5"/>
  <c r="B634" i="5"/>
  <c r="C634" i="5"/>
  <c r="D634" i="5"/>
  <c r="E634" i="5"/>
  <c r="F634" i="5"/>
  <c r="G634" i="5"/>
  <c r="A635" i="5"/>
  <c r="B635" i="5"/>
  <c r="C635" i="5"/>
  <c r="D635" i="5"/>
  <c r="E635" i="5"/>
  <c r="F635" i="5"/>
  <c r="G635" i="5"/>
  <c r="A636" i="5"/>
  <c r="B636" i="5"/>
  <c r="C636" i="5"/>
  <c r="D636" i="5"/>
  <c r="E636" i="5"/>
  <c r="F636" i="5"/>
  <c r="G636" i="5"/>
  <c r="A637" i="5"/>
  <c r="B637" i="5"/>
  <c r="C637" i="5"/>
  <c r="D637" i="5"/>
  <c r="E637" i="5"/>
  <c r="F637" i="5"/>
  <c r="G637" i="5"/>
  <c r="A638" i="5"/>
  <c r="B638" i="5"/>
  <c r="C638" i="5"/>
  <c r="D638" i="5"/>
  <c r="E638" i="5"/>
  <c r="F638" i="5"/>
  <c r="G638" i="5"/>
  <c r="A639" i="5"/>
  <c r="B639" i="5"/>
  <c r="C639" i="5"/>
  <c r="D639" i="5"/>
  <c r="E639" i="5"/>
  <c r="F639" i="5"/>
  <c r="G639" i="5"/>
  <c r="A640" i="5"/>
  <c r="B640" i="5"/>
  <c r="C640" i="5"/>
  <c r="D640" i="5"/>
  <c r="E640" i="5"/>
  <c r="F640" i="5"/>
  <c r="G640" i="5"/>
  <c r="A641" i="5"/>
  <c r="B641" i="5"/>
  <c r="C641" i="5"/>
  <c r="D641" i="5"/>
  <c r="E641" i="5"/>
  <c r="F641" i="5"/>
  <c r="G641" i="5"/>
  <c r="A642" i="5"/>
  <c r="B642" i="5"/>
  <c r="C642" i="5"/>
  <c r="D642" i="5"/>
  <c r="E642" i="5"/>
  <c r="F642" i="5"/>
  <c r="G642" i="5"/>
  <c r="A643" i="5"/>
  <c r="B643" i="5"/>
  <c r="C643" i="5"/>
  <c r="D643" i="5"/>
  <c r="E643" i="5"/>
  <c r="F643" i="5"/>
  <c r="G643" i="5"/>
  <c r="A644" i="5"/>
  <c r="B644" i="5"/>
  <c r="C644" i="5"/>
  <c r="D644" i="5"/>
  <c r="E644" i="5"/>
  <c r="F644" i="5"/>
  <c r="G644" i="5"/>
  <c r="A645" i="5"/>
  <c r="B645" i="5"/>
  <c r="C645" i="5"/>
  <c r="D645" i="5"/>
  <c r="E645" i="5"/>
  <c r="F645" i="5"/>
  <c r="G645" i="5"/>
  <c r="A646" i="5"/>
  <c r="B646" i="5"/>
  <c r="C646" i="5"/>
  <c r="D646" i="5"/>
  <c r="E646" i="5"/>
  <c r="F646" i="5"/>
  <c r="G646" i="5"/>
  <c r="A647" i="5"/>
  <c r="B647" i="5"/>
  <c r="C647" i="5"/>
  <c r="D647" i="5"/>
  <c r="E647" i="5"/>
  <c r="F647" i="5"/>
  <c r="G647" i="5"/>
  <c r="A648" i="5"/>
  <c r="B648" i="5"/>
  <c r="C648" i="5"/>
  <c r="D648" i="5"/>
  <c r="E648" i="5"/>
  <c r="F648" i="5"/>
  <c r="G648" i="5"/>
  <c r="A649" i="5"/>
  <c r="B649" i="5"/>
  <c r="C649" i="5"/>
  <c r="D649" i="5"/>
  <c r="E649" i="5"/>
  <c r="F649" i="5"/>
  <c r="G649" i="5"/>
  <c r="A650" i="5"/>
  <c r="B650" i="5"/>
  <c r="C650" i="5"/>
  <c r="D650" i="5"/>
  <c r="E650" i="5"/>
  <c r="F650" i="5"/>
  <c r="G650" i="5"/>
  <c r="A651" i="5"/>
  <c r="B651" i="5"/>
  <c r="C651" i="5"/>
  <c r="D651" i="5"/>
  <c r="E651" i="5"/>
  <c r="F651" i="5"/>
  <c r="G651" i="5"/>
  <c r="A652" i="5"/>
  <c r="B652" i="5"/>
  <c r="C652" i="5"/>
  <c r="D652" i="5"/>
  <c r="E652" i="5"/>
  <c r="F652" i="5"/>
  <c r="G652" i="5"/>
  <c r="A653" i="5"/>
  <c r="B653" i="5"/>
  <c r="C653" i="5"/>
  <c r="D653" i="5"/>
  <c r="E653" i="5"/>
  <c r="F653" i="5"/>
  <c r="G653" i="5"/>
  <c r="A654" i="5"/>
  <c r="B654" i="5"/>
  <c r="C654" i="5"/>
  <c r="D654" i="5"/>
  <c r="E654" i="5"/>
  <c r="F654" i="5"/>
  <c r="G654" i="5"/>
  <c r="A655" i="5"/>
  <c r="B655" i="5"/>
  <c r="C655" i="5"/>
  <c r="D655" i="5"/>
  <c r="E655" i="5"/>
  <c r="F655" i="5"/>
  <c r="G655" i="5"/>
  <c r="A656" i="5"/>
  <c r="B656" i="5"/>
  <c r="C656" i="5"/>
  <c r="D656" i="5"/>
  <c r="E656" i="5"/>
  <c r="F656" i="5"/>
  <c r="G656" i="5"/>
  <c r="A657" i="5"/>
  <c r="B657" i="5"/>
  <c r="C657" i="5"/>
  <c r="D657" i="5"/>
  <c r="E657" i="5"/>
  <c r="F657" i="5"/>
  <c r="G657" i="5"/>
  <c r="A658" i="5"/>
  <c r="B658" i="5"/>
  <c r="C658" i="5"/>
  <c r="D658" i="5"/>
  <c r="E658" i="5"/>
  <c r="F658" i="5"/>
  <c r="G658" i="5"/>
  <c r="A659" i="5"/>
  <c r="B659" i="5"/>
  <c r="C659" i="5"/>
  <c r="D659" i="5"/>
  <c r="E659" i="5"/>
  <c r="F659" i="5"/>
  <c r="G659" i="5"/>
  <c r="A660" i="5"/>
  <c r="B660" i="5"/>
  <c r="C660" i="5"/>
  <c r="D660" i="5"/>
  <c r="E660" i="5"/>
  <c r="F660" i="5"/>
  <c r="G660" i="5"/>
  <c r="A661" i="5"/>
  <c r="B661" i="5"/>
  <c r="C661" i="5"/>
  <c r="D661" i="5"/>
  <c r="E661" i="5"/>
  <c r="F661" i="5"/>
  <c r="G661" i="5"/>
  <c r="A662" i="5"/>
  <c r="B662" i="5"/>
  <c r="C662" i="5"/>
  <c r="D662" i="5"/>
  <c r="E662" i="5"/>
  <c r="F662" i="5"/>
  <c r="G662" i="5"/>
  <c r="A663" i="5"/>
  <c r="B663" i="5"/>
  <c r="C663" i="5"/>
  <c r="D663" i="5"/>
  <c r="E663" i="5"/>
  <c r="F663" i="5"/>
  <c r="G663" i="5"/>
  <c r="A664" i="5"/>
  <c r="B664" i="5"/>
  <c r="C664" i="5"/>
  <c r="D664" i="5"/>
  <c r="E664" i="5"/>
  <c r="F664" i="5"/>
  <c r="G664" i="5"/>
  <c r="A665" i="5"/>
  <c r="B665" i="5"/>
  <c r="C665" i="5"/>
  <c r="D665" i="5"/>
  <c r="E665" i="5"/>
  <c r="F665" i="5"/>
  <c r="G665" i="5"/>
  <c r="A666" i="5"/>
  <c r="B666" i="5"/>
  <c r="C666" i="5"/>
  <c r="D666" i="5"/>
  <c r="E666" i="5"/>
  <c r="F666" i="5"/>
  <c r="G666" i="5"/>
  <c r="A667" i="5"/>
  <c r="B667" i="5"/>
  <c r="C667" i="5"/>
  <c r="D667" i="5"/>
  <c r="E667" i="5"/>
  <c r="F667" i="5"/>
  <c r="G667" i="5"/>
  <c r="A668" i="5"/>
  <c r="B668" i="5"/>
  <c r="C668" i="5"/>
  <c r="D668" i="5"/>
  <c r="E668" i="5"/>
  <c r="F668" i="5"/>
  <c r="G668" i="5"/>
  <c r="A669" i="5"/>
  <c r="B669" i="5"/>
  <c r="C669" i="5"/>
  <c r="D669" i="5"/>
  <c r="E669" i="5"/>
  <c r="F669" i="5"/>
  <c r="G669" i="5"/>
  <c r="A670" i="5"/>
  <c r="B670" i="5"/>
  <c r="C670" i="5"/>
  <c r="D670" i="5"/>
  <c r="E670" i="5"/>
  <c r="F670" i="5"/>
  <c r="G670" i="5"/>
  <c r="A671" i="5"/>
  <c r="B671" i="5"/>
  <c r="C671" i="5"/>
  <c r="D671" i="5"/>
  <c r="E671" i="5"/>
  <c r="F671" i="5"/>
  <c r="G671" i="5"/>
  <c r="A672" i="5"/>
  <c r="B672" i="5"/>
  <c r="C672" i="5"/>
  <c r="D672" i="5"/>
  <c r="E672" i="5"/>
  <c r="F672" i="5"/>
  <c r="G672" i="5"/>
  <c r="A673" i="5"/>
  <c r="B673" i="5"/>
  <c r="C673" i="5"/>
  <c r="D673" i="5"/>
  <c r="E673" i="5"/>
  <c r="F673" i="5"/>
  <c r="G673" i="5"/>
  <c r="A674" i="5"/>
  <c r="B674" i="5"/>
  <c r="C674" i="5"/>
  <c r="D674" i="5"/>
  <c r="E674" i="5"/>
  <c r="F674" i="5"/>
  <c r="G674" i="5"/>
  <c r="A675" i="5"/>
  <c r="B675" i="5"/>
  <c r="C675" i="5"/>
  <c r="D675" i="5"/>
  <c r="E675" i="5"/>
  <c r="F675" i="5"/>
  <c r="G675" i="5"/>
  <c r="A676" i="5"/>
  <c r="B676" i="5"/>
  <c r="C676" i="5"/>
  <c r="D676" i="5"/>
  <c r="E676" i="5"/>
  <c r="F676" i="5"/>
  <c r="G676" i="5"/>
  <c r="A677" i="5"/>
  <c r="B677" i="5"/>
  <c r="C677" i="5"/>
  <c r="D677" i="5"/>
  <c r="E677" i="5"/>
  <c r="F677" i="5"/>
  <c r="G677" i="5"/>
  <c r="A678" i="5"/>
  <c r="B678" i="5"/>
  <c r="C678" i="5"/>
  <c r="D678" i="5"/>
  <c r="E678" i="5"/>
  <c r="F678" i="5"/>
  <c r="G678" i="5"/>
  <c r="A679" i="5"/>
  <c r="B679" i="5"/>
  <c r="C679" i="5"/>
  <c r="D679" i="5"/>
  <c r="E679" i="5"/>
  <c r="F679" i="5"/>
  <c r="G679" i="5"/>
  <c r="A680" i="5"/>
  <c r="B680" i="5"/>
  <c r="C680" i="5"/>
  <c r="D680" i="5"/>
  <c r="E680" i="5"/>
  <c r="F680" i="5"/>
  <c r="G680" i="5"/>
  <c r="A681" i="5"/>
  <c r="B681" i="5"/>
  <c r="C681" i="5"/>
  <c r="D681" i="5"/>
  <c r="E681" i="5"/>
  <c r="F681" i="5"/>
  <c r="G681" i="5"/>
  <c r="A682" i="5"/>
  <c r="B682" i="5"/>
  <c r="C682" i="5"/>
  <c r="D682" i="5"/>
  <c r="E682" i="5"/>
  <c r="F682" i="5"/>
  <c r="G682" i="5"/>
  <c r="A683" i="5"/>
  <c r="B683" i="5"/>
  <c r="C683" i="5"/>
  <c r="D683" i="5"/>
  <c r="E683" i="5"/>
  <c r="F683" i="5"/>
  <c r="G683" i="5"/>
  <c r="A684" i="5"/>
  <c r="B684" i="5"/>
  <c r="C684" i="5"/>
  <c r="D684" i="5"/>
  <c r="E684" i="5"/>
  <c r="F684" i="5"/>
  <c r="G684" i="5"/>
  <c r="A685" i="5"/>
  <c r="B685" i="5"/>
  <c r="C685" i="5"/>
  <c r="D685" i="5"/>
  <c r="E685" i="5"/>
  <c r="F685" i="5"/>
  <c r="G685" i="5"/>
  <c r="A686" i="5"/>
  <c r="B686" i="5"/>
  <c r="C686" i="5"/>
  <c r="D686" i="5"/>
  <c r="E686" i="5"/>
  <c r="F686" i="5"/>
  <c r="G686" i="5"/>
  <c r="A687" i="5"/>
  <c r="B687" i="5"/>
  <c r="C687" i="5"/>
  <c r="D687" i="5"/>
  <c r="E687" i="5"/>
  <c r="F687" i="5"/>
  <c r="G687" i="5"/>
  <c r="A688" i="5"/>
  <c r="B688" i="5"/>
  <c r="C688" i="5"/>
  <c r="D688" i="5"/>
  <c r="E688" i="5"/>
  <c r="F688" i="5"/>
  <c r="G688" i="5"/>
  <c r="A689" i="5"/>
  <c r="B689" i="5"/>
  <c r="C689" i="5"/>
  <c r="D689" i="5"/>
  <c r="E689" i="5"/>
  <c r="F689" i="5"/>
  <c r="G689" i="5"/>
  <c r="A690" i="5"/>
  <c r="B690" i="5"/>
  <c r="C690" i="5"/>
  <c r="D690" i="5"/>
  <c r="E690" i="5"/>
  <c r="F690" i="5"/>
  <c r="G690" i="5"/>
  <c r="A691" i="5"/>
  <c r="B691" i="5"/>
  <c r="C691" i="5"/>
  <c r="D691" i="5"/>
  <c r="E691" i="5"/>
  <c r="F691" i="5"/>
  <c r="G691" i="5"/>
  <c r="A692" i="5"/>
  <c r="B692" i="5"/>
  <c r="C692" i="5"/>
  <c r="D692" i="5"/>
  <c r="E692" i="5"/>
  <c r="F692" i="5"/>
  <c r="G692" i="5"/>
  <c r="A693" i="5"/>
  <c r="B693" i="5"/>
  <c r="C693" i="5"/>
  <c r="D693" i="5"/>
  <c r="E693" i="5"/>
  <c r="F693" i="5"/>
  <c r="G693" i="5"/>
  <c r="A694" i="5"/>
  <c r="B694" i="5"/>
  <c r="C694" i="5"/>
  <c r="D694" i="5"/>
  <c r="E694" i="5"/>
  <c r="F694" i="5"/>
  <c r="G694" i="5"/>
  <c r="A695" i="5"/>
  <c r="B695" i="5"/>
  <c r="C695" i="5"/>
  <c r="D695" i="5"/>
  <c r="E695" i="5"/>
  <c r="F695" i="5"/>
  <c r="G695" i="5"/>
  <c r="A696" i="5"/>
  <c r="B696" i="5"/>
  <c r="C696" i="5"/>
  <c r="D696" i="5"/>
  <c r="E696" i="5"/>
  <c r="F696" i="5"/>
  <c r="G696" i="5"/>
  <c r="A697" i="5"/>
  <c r="B697" i="5"/>
  <c r="C697" i="5"/>
  <c r="D697" i="5"/>
  <c r="E697" i="5"/>
  <c r="F697" i="5"/>
  <c r="G697" i="5"/>
  <c r="A698" i="5"/>
  <c r="B698" i="5"/>
  <c r="C698" i="5"/>
  <c r="D698" i="5"/>
  <c r="E698" i="5"/>
  <c r="F698" i="5"/>
  <c r="G698" i="5"/>
  <c r="A699" i="5"/>
  <c r="B699" i="5"/>
  <c r="C699" i="5"/>
  <c r="D699" i="5"/>
  <c r="E699" i="5"/>
  <c r="F699" i="5"/>
  <c r="G699" i="5"/>
  <c r="A700" i="5"/>
  <c r="B700" i="5"/>
  <c r="C700" i="5"/>
  <c r="D700" i="5"/>
  <c r="E700" i="5"/>
  <c r="F700" i="5"/>
  <c r="G700" i="5"/>
  <c r="A701" i="5"/>
  <c r="B701" i="5"/>
  <c r="C701" i="5"/>
  <c r="D701" i="5"/>
  <c r="E701" i="5"/>
  <c r="F701" i="5"/>
  <c r="G701" i="5"/>
  <c r="A702" i="5"/>
  <c r="B702" i="5"/>
  <c r="C702" i="5"/>
  <c r="D702" i="5"/>
  <c r="E702" i="5"/>
  <c r="F702" i="5"/>
  <c r="G702" i="5"/>
  <c r="A703" i="5"/>
  <c r="B703" i="5"/>
  <c r="C703" i="5"/>
  <c r="D703" i="5"/>
  <c r="E703" i="5"/>
  <c r="F703" i="5"/>
  <c r="G703" i="5"/>
  <c r="A704" i="5"/>
  <c r="B704" i="5"/>
  <c r="C704" i="5"/>
  <c r="D704" i="5"/>
  <c r="E704" i="5"/>
  <c r="F704" i="5"/>
  <c r="G704" i="5"/>
  <c r="A705" i="5"/>
  <c r="B705" i="5"/>
  <c r="C705" i="5"/>
  <c r="D705" i="5"/>
  <c r="E705" i="5"/>
  <c r="F705" i="5"/>
  <c r="G705" i="5"/>
  <c r="A706" i="5"/>
  <c r="B706" i="5"/>
  <c r="C706" i="5"/>
  <c r="D706" i="5"/>
  <c r="E706" i="5"/>
  <c r="F706" i="5"/>
  <c r="G706" i="5"/>
  <c r="A707" i="5"/>
  <c r="B707" i="5"/>
  <c r="C707" i="5"/>
  <c r="D707" i="5"/>
  <c r="E707" i="5"/>
  <c r="F707" i="5"/>
  <c r="G707" i="5"/>
  <c r="A708" i="5"/>
  <c r="B708" i="5"/>
  <c r="C708" i="5"/>
  <c r="D708" i="5"/>
  <c r="E708" i="5"/>
  <c r="F708" i="5"/>
  <c r="G708" i="5"/>
  <c r="A709" i="5"/>
  <c r="B709" i="5"/>
  <c r="C709" i="5"/>
  <c r="D709" i="5"/>
  <c r="E709" i="5"/>
  <c r="F709" i="5"/>
  <c r="G709" i="5"/>
  <c r="A710" i="5"/>
  <c r="B710" i="5"/>
  <c r="C710" i="5"/>
  <c r="D710" i="5"/>
  <c r="E710" i="5"/>
  <c r="F710" i="5"/>
  <c r="G710" i="5"/>
  <c r="A711" i="5"/>
  <c r="B711" i="5"/>
  <c r="C711" i="5"/>
  <c r="D711" i="5"/>
  <c r="E711" i="5"/>
  <c r="F711" i="5"/>
  <c r="G711" i="5"/>
  <c r="A712" i="5"/>
  <c r="B712" i="5"/>
  <c r="C712" i="5"/>
  <c r="D712" i="5"/>
  <c r="E712" i="5"/>
  <c r="F712" i="5"/>
  <c r="G712" i="5"/>
  <c r="A713" i="5"/>
  <c r="B713" i="5"/>
  <c r="C713" i="5"/>
  <c r="D713" i="5"/>
  <c r="E713" i="5"/>
  <c r="F713" i="5"/>
  <c r="G713" i="5"/>
  <c r="A714" i="5"/>
  <c r="B714" i="5"/>
  <c r="C714" i="5"/>
  <c r="D714" i="5"/>
  <c r="E714" i="5"/>
  <c r="F714" i="5"/>
  <c r="G714" i="5"/>
  <c r="A715" i="5"/>
  <c r="B715" i="5"/>
  <c r="C715" i="5"/>
  <c r="D715" i="5"/>
  <c r="E715" i="5"/>
  <c r="F715" i="5"/>
  <c r="G715" i="5"/>
  <c r="A716" i="5"/>
  <c r="B716" i="5"/>
  <c r="C716" i="5"/>
  <c r="D716" i="5"/>
  <c r="E716" i="5"/>
  <c r="F716" i="5"/>
  <c r="G716" i="5"/>
  <c r="A717" i="5"/>
  <c r="B717" i="5"/>
  <c r="C717" i="5"/>
  <c r="D717" i="5"/>
  <c r="E717" i="5"/>
  <c r="F717" i="5"/>
  <c r="G717" i="5"/>
  <c r="A718" i="5"/>
  <c r="B718" i="5"/>
  <c r="C718" i="5"/>
  <c r="D718" i="5"/>
  <c r="E718" i="5"/>
  <c r="F718" i="5"/>
  <c r="G718" i="5"/>
  <c r="A719" i="5"/>
  <c r="B719" i="5"/>
  <c r="C719" i="5"/>
  <c r="D719" i="5"/>
  <c r="E719" i="5"/>
  <c r="F719" i="5"/>
  <c r="G719" i="5"/>
  <c r="A720" i="5"/>
  <c r="B720" i="5"/>
  <c r="C720" i="5"/>
  <c r="D720" i="5"/>
  <c r="E720" i="5"/>
  <c r="F720" i="5"/>
  <c r="G720" i="5"/>
  <c r="A721" i="5"/>
  <c r="B721" i="5"/>
  <c r="C721" i="5"/>
  <c r="D721" i="5"/>
  <c r="E721" i="5"/>
  <c r="F721" i="5"/>
  <c r="G721" i="5"/>
  <c r="A722" i="5"/>
  <c r="B722" i="5"/>
  <c r="C722" i="5"/>
  <c r="D722" i="5"/>
  <c r="E722" i="5"/>
  <c r="F722" i="5"/>
  <c r="G722" i="5"/>
  <c r="A723" i="5"/>
  <c r="B723" i="5"/>
  <c r="C723" i="5"/>
  <c r="D723" i="5"/>
  <c r="E723" i="5"/>
  <c r="F723" i="5"/>
  <c r="G723" i="5"/>
  <c r="A724" i="5"/>
  <c r="B724" i="5"/>
  <c r="C724" i="5"/>
  <c r="D724" i="5"/>
  <c r="E724" i="5"/>
  <c r="F724" i="5"/>
  <c r="G724" i="5"/>
  <c r="A725" i="5"/>
  <c r="B725" i="5"/>
  <c r="C725" i="5"/>
  <c r="D725" i="5"/>
  <c r="E725" i="5"/>
  <c r="F725" i="5"/>
  <c r="G725" i="5"/>
  <c r="A726" i="5"/>
  <c r="B726" i="5"/>
  <c r="C726" i="5"/>
  <c r="D726" i="5"/>
  <c r="E726" i="5"/>
  <c r="F726" i="5"/>
  <c r="G726" i="5"/>
  <c r="A727" i="5"/>
  <c r="B727" i="5"/>
  <c r="C727" i="5"/>
  <c r="D727" i="5"/>
  <c r="E727" i="5"/>
  <c r="F727" i="5"/>
  <c r="G727" i="5"/>
  <c r="A728" i="5"/>
  <c r="B728" i="5"/>
  <c r="C728" i="5"/>
  <c r="D728" i="5"/>
  <c r="E728" i="5"/>
  <c r="F728" i="5"/>
  <c r="G728" i="5"/>
  <c r="A729" i="5"/>
  <c r="B729" i="5"/>
  <c r="C729" i="5"/>
  <c r="D729" i="5"/>
  <c r="E729" i="5"/>
  <c r="F729" i="5"/>
  <c r="G729" i="5"/>
  <c r="A730" i="5"/>
  <c r="B730" i="5"/>
  <c r="C730" i="5"/>
  <c r="D730" i="5"/>
  <c r="E730" i="5"/>
  <c r="F730" i="5"/>
  <c r="G730" i="5"/>
  <c r="A731" i="5"/>
  <c r="B731" i="5"/>
  <c r="C731" i="5"/>
  <c r="D731" i="5"/>
  <c r="E731" i="5"/>
  <c r="F731" i="5"/>
  <c r="G731" i="5"/>
  <c r="A732" i="5"/>
  <c r="B732" i="5"/>
  <c r="C732" i="5"/>
  <c r="D732" i="5"/>
  <c r="E732" i="5"/>
  <c r="F732" i="5"/>
  <c r="G732" i="5"/>
  <c r="A733" i="5"/>
  <c r="B733" i="5"/>
  <c r="C733" i="5"/>
  <c r="D733" i="5"/>
  <c r="E733" i="5"/>
  <c r="F733" i="5"/>
  <c r="G733" i="5"/>
  <c r="A734" i="5"/>
  <c r="B734" i="5"/>
  <c r="C734" i="5"/>
  <c r="D734" i="5"/>
  <c r="E734" i="5"/>
  <c r="F734" i="5"/>
  <c r="G734" i="5"/>
  <c r="A735" i="5"/>
  <c r="B735" i="5"/>
  <c r="C735" i="5"/>
  <c r="D735" i="5"/>
  <c r="E735" i="5"/>
  <c r="F735" i="5"/>
  <c r="G735" i="5"/>
  <c r="A736" i="5"/>
  <c r="B736" i="5"/>
  <c r="C736" i="5"/>
  <c r="D736" i="5"/>
  <c r="E736" i="5"/>
  <c r="F736" i="5"/>
  <c r="G736" i="5"/>
  <c r="A737" i="5"/>
  <c r="B737" i="5"/>
  <c r="C737" i="5"/>
  <c r="D737" i="5"/>
  <c r="E737" i="5"/>
  <c r="F737" i="5"/>
  <c r="G737" i="5"/>
  <c r="A738" i="5"/>
  <c r="B738" i="5"/>
  <c r="C738" i="5"/>
  <c r="D738" i="5"/>
  <c r="E738" i="5"/>
  <c r="F738" i="5"/>
  <c r="G738" i="5"/>
  <c r="A739" i="5"/>
  <c r="B739" i="5"/>
  <c r="C739" i="5"/>
  <c r="D739" i="5"/>
  <c r="E739" i="5"/>
  <c r="F739" i="5"/>
  <c r="G739" i="5"/>
  <c r="A740" i="5"/>
  <c r="B740" i="5"/>
  <c r="C740" i="5"/>
  <c r="D740" i="5"/>
  <c r="E740" i="5"/>
  <c r="F740" i="5"/>
  <c r="G740" i="5"/>
  <c r="A741" i="5"/>
  <c r="B741" i="5"/>
  <c r="C741" i="5"/>
  <c r="D741" i="5"/>
  <c r="E741" i="5"/>
  <c r="F741" i="5"/>
  <c r="G741" i="5"/>
  <c r="A742" i="5"/>
  <c r="B742" i="5"/>
  <c r="C742" i="5"/>
  <c r="D742" i="5"/>
  <c r="E742" i="5"/>
  <c r="F742" i="5"/>
  <c r="G742" i="5"/>
  <c r="A743" i="5"/>
  <c r="B743" i="5"/>
  <c r="C743" i="5"/>
  <c r="D743" i="5"/>
  <c r="E743" i="5"/>
  <c r="F743" i="5"/>
  <c r="G743" i="5"/>
  <c r="A744" i="5"/>
  <c r="B744" i="5"/>
  <c r="C744" i="5"/>
  <c r="D744" i="5"/>
  <c r="E744" i="5"/>
  <c r="F744" i="5"/>
  <c r="G744" i="5"/>
  <c r="A745" i="5"/>
  <c r="B745" i="5"/>
  <c r="C745" i="5"/>
  <c r="D745" i="5"/>
  <c r="E745" i="5"/>
  <c r="F745" i="5"/>
  <c r="G745" i="5"/>
  <c r="A746" i="5"/>
  <c r="B746" i="5"/>
  <c r="C746" i="5"/>
  <c r="D746" i="5"/>
  <c r="E746" i="5"/>
  <c r="F746" i="5"/>
  <c r="G746" i="5"/>
  <c r="A747" i="5"/>
  <c r="B747" i="5"/>
  <c r="C747" i="5"/>
  <c r="D747" i="5"/>
  <c r="E747" i="5"/>
  <c r="F747" i="5"/>
  <c r="G747" i="5"/>
  <c r="A748" i="5"/>
  <c r="B748" i="5"/>
  <c r="C748" i="5"/>
  <c r="D748" i="5"/>
  <c r="E748" i="5"/>
  <c r="F748" i="5"/>
  <c r="G748" i="5"/>
  <c r="A749" i="5"/>
  <c r="B749" i="5"/>
  <c r="C749" i="5"/>
  <c r="D749" i="5"/>
  <c r="E749" i="5"/>
  <c r="F749" i="5"/>
  <c r="G749" i="5"/>
  <c r="A750" i="5"/>
  <c r="B750" i="5"/>
  <c r="C750" i="5"/>
  <c r="D750" i="5"/>
  <c r="E750" i="5"/>
  <c r="F750" i="5"/>
  <c r="G750" i="5"/>
  <c r="A751" i="5"/>
  <c r="B751" i="5"/>
  <c r="C751" i="5"/>
  <c r="D751" i="5"/>
  <c r="E751" i="5"/>
  <c r="F751" i="5"/>
  <c r="G751" i="5"/>
  <c r="A752" i="5"/>
  <c r="B752" i="5"/>
  <c r="C752" i="5"/>
  <c r="D752" i="5"/>
  <c r="E752" i="5"/>
  <c r="F752" i="5"/>
  <c r="G752" i="5"/>
  <c r="A753" i="5"/>
  <c r="B753" i="5"/>
  <c r="C753" i="5"/>
  <c r="D753" i="5"/>
  <c r="E753" i="5"/>
  <c r="F753" i="5"/>
  <c r="G753" i="5"/>
  <c r="A754" i="5"/>
  <c r="B754" i="5"/>
  <c r="C754" i="5"/>
  <c r="D754" i="5"/>
  <c r="E754" i="5"/>
  <c r="F754" i="5"/>
  <c r="G754" i="5"/>
  <c r="A755" i="5"/>
  <c r="B755" i="5"/>
  <c r="C755" i="5"/>
  <c r="D755" i="5"/>
  <c r="E755" i="5"/>
  <c r="F755" i="5"/>
  <c r="G755" i="5"/>
  <c r="A756" i="5"/>
  <c r="B756" i="5"/>
  <c r="C756" i="5"/>
  <c r="D756" i="5"/>
  <c r="E756" i="5"/>
  <c r="F756" i="5"/>
  <c r="G756" i="5"/>
  <c r="A757" i="5"/>
  <c r="B757" i="5"/>
  <c r="C757" i="5"/>
  <c r="D757" i="5"/>
  <c r="E757" i="5"/>
  <c r="F757" i="5"/>
  <c r="G757" i="5"/>
  <c r="A758" i="5"/>
  <c r="B758" i="5"/>
  <c r="C758" i="5"/>
  <c r="D758" i="5"/>
  <c r="E758" i="5"/>
  <c r="F758" i="5"/>
  <c r="G758" i="5"/>
  <c r="A759" i="5"/>
  <c r="B759" i="5"/>
  <c r="C759" i="5"/>
  <c r="D759" i="5"/>
  <c r="E759" i="5"/>
  <c r="F759" i="5"/>
  <c r="G759" i="5"/>
  <c r="A760" i="5"/>
  <c r="B760" i="5"/>
  <c r="C760" i="5"/>
  <c r="D760" i="5"/>
  <c r="E760" i="5"/>
  <c r="F760" i="5"/>
  <c r="G760" i="5"/>
  <c r="A761" i="5"/>
  <c r="B761" i="5"/>
  <c r="C761" i="5"/>
  <c r="D761" i="5"/>
  <c r="E761" i="5"/>
  <c r="F761" i="5"/>
  <c r="G761" i="5"/>
  <c r="A762" i="5"/>
  <c r="B762" i="5"/>
  <c r="C762" i="5"/>
  <c r="D762" i="5"/>
  <c r="E762" i="5"/>
  <c r="F762" i="5"/>
  <c r="G762" i="5"/>
  <c r="A763" i="5"/>
  <c r="B763" i="5"/>
  <c r="C763" i="5"/>
  <c r="D763" i="5"/>
  <c r="E763" i="5"/>
  <c r="F763" i="5"/>
  <c r="G763" i="5"/>
  <c r="A764" i="5"/>
  <c r="B764" i="5"/>
  <c r="C764" i="5"/>
  <c r="D764" i="5"/>
  <c r="E764" i="5"/>
  <c r="F764" i="5"/>
  <c r="G764" i="5"/>
  <c r="A765" i="5"/>
  <c r="B765" i="5"/>
  <c r="C765" i="5"/>
  <c r="D765" i="5"/>
  <c r="E765" i="5"/>
  <c r="F765" i="5"/>
  <c r="G765" i="5"/>
  <c r="A766" i="5"/>
  <c r="B766" i="5"/>
  <c r="C766" i="5"/>
  <c r="D766" i="5"/>
  <c r="E766" i="5"/>
  <c r="F766" i="5"/>
  <c r="G766" i="5"/>
  <c r="A767" i="5"/>
  <c r="B767" i="5"/>
  <c r="C767" i="5"/>
  <c r="D767" i="5"/>
  <c r="E767" i="5"/>
  <c r="F767" i="5"/>
  <c r="G767" i="5"/>
  <c r="A768" i="5"/>
  <c r="B768" i="5"/>
  <c r="C768" i="5"/>
  <c r="D768" i="5"/>
  <c r="E768" i="5"/>
  <c r="F768" i="5"/>
  <c r="G768" i="5"/>
  <c r="A769" i="5"/>
  <c r="B769" i="5"/>
  <c r="C769" i="5"/>
  <c r="D769" i="5"/>
  <c r="E769" i="5"/>
  <c r="F769" i="5"/>
  <c r="G769" i="5"/>
  <c r="A770" i="5"/>
  <c r="B770" i="5"/>
  <c r="C770" i="5"/>
  <c r="D770" i="5"/>
  <c r="E770" i="5"/>
  <c r="F770" i="5"/>
  <c r="G770" i="5"/>
  <c r="A771" i="5"/>
  <c r="B771" i="5"/>
  <c r="C771" i="5"/>
  <c r="D771" i="5"/>
  <c r="E771" i="5"/>
  <c r="F771" i="5"/>
  <c r="G771" i="5"/>
  <c r="A772" i="5"/>
  <c r="B772" i="5"/>
  <c r="C772" i="5"/>
  <c r="D772" i="5"/>
  <c r="E772" i="5"/>
  <c r="F772" i="5"/>
  <c r="G772" i="5"/>
  <c r="A773" i="5"/>
  <c r="B773" i="5"/>
  <c r="C773" i="5"/>
  <c r="D773" i="5"/>
  <c r="E773" i="5"/>
  <c r="F773" i="5"/>
  <c r="G773" i="5"/>
  <c r="A774" i="5"/>
  <c r="B774" i="5"/>
  <c r="C774" i="5"/>
  <c r="D774" i="5"/>
  <c r="E774" i="5"/>
  <c r="F774" i="5"/>
  <c r="G774" i="5"/>
  <c r="A775" i="5"/>
  <c r="B775" i="5"/>
  <c r="C775" i="5"/>
  <c r="D775" i="5"/>
  <c r="E775" i="5"/>
  <c r="F775" i="5"/>
  <c r="G775" i="5"/>
  <c r="A776" i="5"/>
  <c r="B776" i="5"/>
  <c r="C776" i="5"/>
  <c r="D776" i="5"/>
  <c r="E776" i="5"/>
  <c r="F776" i="5"/>
  <c r="G776" i="5"/>
  <c r="A777" i="5"/>
  <c r="B777" i="5"/>
  <c r="C777" i="5"/>
  <c r="D777" i="5"/>
  <c r="E777" i="5"/>
  <c r="F777" i="5"/>
  <c r="G777" i="5"/>
  <c r="A778" i="5"/>
  <c r="B778" i="5"/>
  <c r="C778" i="5"/>
  <c r="D778" i="5"/>
  <c r="E778" i="5"/>
  <c r="F778" i="5"/>
  <c r="G778" i="5"/>
  <c r="A779" i="5"/>
  <c r="B779" i="5"/>
  <c r="C779" i="5"/>
  <c r="D779" i="5"/>
  <c r="E779" i="5"/>
  <c r="F779" i="5"/>
  <c r="G779" i="5"/>
  <c r="A780" i="5"/>
  <c r="B780" i="5"/>
  <c r="C780" i="5"/>
  <c r="D780" i="5"/>
  <c r="E780" i="5"/>
  <c r="F780" i="5"/>
  <c r="G780" i="5"/>
  <c r="A781" i="5"/>
  <c r="B781" i="5"/>
  <c r="C781" i="5"/>
  <c r="D781" i="5"/>
  <c r="E781" i="5"/>
  <c r="F781" i="5"/>
  <c r="G781" i="5"/>
  <c r="A782" i="5"/>
  <c r="B782" i="5"/>
  <c r="C782" i="5"/>
  <c r="D782" i="5"/>
  <c r="E782" i="5"/>
  <c r="F782" i="5"/>
  <c r="G782" i="5"/>
  <c r="A783" i="5"/>
  <c r="B783" i="5"/>
  <c r="C783" i="5"/>
  <c r="D783" i="5"/>
  <c r="E783" i="5"/>
  <c r="F783" i="5"/>
  <c r="G783" i="5"/>
  <c r="A784" i="5"/>
  <c r="B784" i="5"/>
  <c r="C784" i="5"/>
  <c r="D784" i="5"/>
  <c r="E784" i="5"/>
  <c r="F784" i="5"/>
  <c r="G784" i="5"/>
  <c r="A785" i="5"/>
  <c r="B785" i="5"/>
  <c r="C785" i="5"/>
  <c r="D785" i="5"/>
  <c r="E785" i="5"/>
  <c r="F785" i="5"/>
  <c r="G785" i="5"/>
  <c r="A786" i="5"/>
  <c r="B786" i="5"/>
  <c r="C786" i="5"/>
  <c r="D786" i="5"/>
  <c r="E786" i="5"/>
  <c r="F786" i="5"/>
  <c r="G786" i="5"/>
  <c r="A787" i="5"/>
  <c r="B787" i="5"/>
  <c r="C787" i="5"/>
  <c r="D787" i="5"/>
  <c r="E787" i="5"/>
  <c r="F787" i="5"/>
  <c r="G787" i="5"/>
  <c r="A788" i="5"/>
  <c r="B788" i="5"/>
  <c r="C788" i="5"/>
  <c r="D788" i="5"/>
  <c r="E788" i="5"/>
  <c r="F788" i="5"/>
  <c r="G788" i="5"/>
  <c r="A789" i="5"/>
  <c r="B789" i="5"/>
  <c r="C789" i="5"/>
  <c r="D789" i="5"/>
  <c r="E789" i="5"/>
  <c r="F789" i="5"/>
  <c r="G789" i="5"/>
  <c r="A790" i="5"/>
  <c r="B790" i="5"/>
  <c r="C790" i="5"/>
  <c r="D790" i="5"/>
  <c r="E790" i="5"/>
  <c r="F790" i="5"/>
  <c r="G790" i="5"/>
  <c r="A791" i="5"/>
  <c r="B791" i="5"/>
  <c r="C791" i="5"/>
  <c r="D791" i="5"/>
  <c r="E791" i="5"/>
  <c r="F791" i="5"/>
  <c r="G791" i="5"/>
  <c r="A792" i="5"/>
  <c r="B792" i="5"/>
  <c r="C792" i="5"/>
  <c r="D792" i="5"/>
  <c r="E792" i="5"/>
  <c r="F792" i="5"/>
  <c r="G792" i="5"/>
  <c r="A793" i="5"/>
  <c r="B793" i="5"/>
  <c r="C793" i="5"/>
  <c r="D793" i="5"/>
  <c r="E793" i="5"/>
  <c r="F793" i="5"/>
  <c r="G793" i="5"/>
  <c r="A794" i="5"/>
  <c r="B794" i="5"/>
  <c r="C794" i="5"/>
  <c r="D794" i="5"/>
  <c r="E794" i="5"/>
  <c r="F794" i="5"/>
  <c r="G794" i="5"/>
  <c r="A795" i="5"/>
  <c r="B795" i="5"/>
  <c r="C795" i="5"/>
  <c r="D795" i="5"/>
  <c r="E795" i="5"/>
  <c r="F795" i="5"/>
  <c r="G795" i="5"/>
  <c r="A796" i="5"/>
  <c r="B796" i="5"/>
  <c r="C796" i="5"/>
  <c r="D796" i="5"/>
  <c r="E796" i="5"/>
  <c r="F796" i="5"/>
  <c r="G796" i="5"/>
  <c r="A797" i="5"/>
  <c r="B797" i="5"/>
  <c r="C797" i="5"/>
  <c r="D797" i="5"/>
  <c r="E797" i="5"/>
  <c r="F797" i="5"/>
  <c r="G797" i="5"/>
  <c r="A798" i="5"/>
  <c r="B798" i="5"/>
  <c r="C798" i="5"/>
  <c r="D798" i="5"/>
  <c r="E798" i="5"/>
  <c r="F798" i="5"/>
  <c r="G798" i="5"/>
  <c r="A799" i="5"/>
  <c r="B799" i="5"/>
  <c r="C799" i="5"/>
  <c r="D799" i="5"/>
  <c r="E799" i="5"/>
  <c r="F799" i="5"/>
  <c r="G799" i="5"/>
  <c r="A800" i="5"/>
  <c r="B800" i="5"/>
  <c r="C800" i="5"/>
  <c r="D800" i="5"/>
  <c r="E800" i="5"/>
  <c r="F800" i="5"/>
  <c r="G800" i="5"/>
  <c r="A801" i="5"/>
  <c r="B801" i="5"/>
  <c r="C801" i="5"/>
  <c r="D801" i="5"/>
  <c r="E801" i="5"/>
  <c r="F801" i="5"/>
  <c r="G801" i="5"/>
  <c r="A802" i="5"/>
  <c r="B802" i="5"/>
  <c r="C802" i="5"/>
  <c r="D802" i="5"/>
  <c r="E802" i="5"/>
  <c r="F802" i="5"/>
  <c r="G802" i="5"/>
  <c r="A803" i="5"/>
  <c r="B803" i="5"/>
  <c r="C803" i="5"/>
  <c r="D803" i="5"/>
  <c r="E803" i="5"/>
  <c r="F803" i="5"/>
  <c r="G803" i="5"/>
  <c r="A804" i="5"/>
  <c r="B804" i="5"/>
  <c r="C804" i="5"/>
  <c r="D804" i="5"/>
  <c r="E804" i="5"/>
  <c r="F804" i="5"/>
  <c r="G804" i="5"/>
  <c r="A805" i="5"/>
  <c r="B805" i="5"/>
  <c r="C805" i="5"/>
  <c r="D805" i="5"/>
  <c r="E805" i="5"/>
  <c r="F805" i="5"/>
  <c r="G805" i="5"/>
  <c r="A806" i="5"/>
  <c r="B806" i="5"/>
  <c r="C806" i="5"/>
  <c r="D806" i="5"/>
  <c r="E806" i="5"/>
  <c r="F806" i="5"/>
  <c r="G806" i="5"/>
  <c r="A807" i="5"/>
  <c r="B807" i="5"/>
  <c r="C807" i="5"/>
  <c r="D807" i="5"/>
  <c r="E807" i="5"/>
  <c r="F807" i="5"/>
  <c r="G807" i="5"/>
  <c r="A808" i="5"/>
  <c r="B808" i="5"/>
  <c r="C808" i="5"/>
  <c r="D808" i="5"/>
  <c r="E808" i="5"/>
  <c r="F808" i="5"/>
  <c r="G808" i="5"/>
  <c r="A809" i="5"/>
  <c r="B809" i="5"/>
  <c r="C809" i="5"/>
  <c r="D809" i="5"/>
  <c r="E809" i="5"/>
  <c r="F809" i="5"/>
  <c r="G809" i="5"/>
  <c r="A810" i="5"/>
  <c r="B810" i="5"/>
  <c r="C810" i="5"/>
  <c r="D810" i="5"/>
  <c r="E810" i="5"/>
  <c r="F810" i="5"/>
  <c r="G810" i="5"/>
  <c r="A811" i="5"/>
  <c r="B811" i="5"/>
  <c r="C811" i="5"/>
  <c r="D811" i="5"/>
  <c r="E811" i="5"/>
  <c r="F811" i="5"/>
  <c r="G811" i="5"/>
  <c r="A812" i="5"/>
  <c r="B812" i="5"/>
  <c r="C812" i="5"/>
  <c r="D812" i="5"/>
  <c r="E812" i="5"/>
  <c r="F812" i="5"/>
  <c r="G812" i="5"/>
  <c r="A813" i="5"/>
  <c r="B813" i="5"/>
  <c r="C813" i="5"/>
  <c r="D813" i="5"/>
  <c r="E813" i="5"/>
  <c r="F813" i="5"/>
  <c r="G813" i="5"/>
  <c r="A814" i="5"/>
  <c r="B814" i="5"/>
  <c r="C814" i="5"/>
  <c r="D814" i="5"/>
  <c r="E814" i="5"/>
  <c r="F814" i="5"/>
  <c r="G814" i="5"/>
  <c r="A815" i="5"/>
  <c r="B815" i="5"/>
  <c r="C815" i="5"/>
  <c r="D815" i="5"/>
  <c r="E815" i="5"/>
  <c r="F815" i="5"/>
  <c r="G815" i="5"/>
  <c r="A816" i="5"/>
  <c r="B816" i="5"/>
  <c r="C816" i="5"/>
  <c r="D816" i="5"/>
  <c r="E816" i="5"/>
  <c r="F816" i="5"/>
  <c r="G816" i="5"/>
  <c r="A817" i="5"/>
  <c r="B817" i="5"/>
  <c r="C817" i="5"/>
  <c r="D817" i="5"/>
  <c r="E817" i="5"/>
  <c r="F817" i="5"/>
  <c r="G817" i="5"/>
  <c r="A818" i="5"/>
  <c r="B818" i="5"/>
  <c r="C818" i="5"/>
  <c r="D818" i="5"/>
  <c r="E818" i="5"/>
  <c r="F818" i="5"/>
  <c r="G818" i="5"/>
  <c r="A819" i="5"/>
  <c r="B819" i="5"/>
  <c r="C819" i="5"/>
  <c r="D819" i="5"/>
  <c r="E819" i="5"/>
  <c r="F819" i="5"/>
  <c r="G819" i="5"/>
  <c r="A820" i="5"/>
  <c r="B820" i="5"/>
  <c r="C820" i="5"/>
  <c r="D820" i="5"/>
  <c r="E820" i="5"/>
  <c r="F820" i="5"/>
  <c r="G820" i="5"/>
  <c r="A821" i="5"/>
  <c r="B821" i="5"/>
  <c r="C821" i="5"/>
  <c r="D821" i="5"/>
  <c r="E821" i="5"/>
  <c r="F821" i="5"/>
  <c r="G821" i="5"/>
  <c r="A822" i="5"/>
  <c r="B822" i="5"/>
  <c r="C822" i="5"/>
  <c r="D822" i="5"/>
  <c r="E822" i="5"/>
  <c r="F822" i="5"/>
  <c r="G822" i="5"/>
  <c r="A823" i="5"/>
  <c r="B823" i="5"/>
  <c r="C823" i="5"/>
  <c r="D823" i="5"/>
  <c r="E823" i="5"/>
  <c r="F823" i="5"/>
  <c r="G823" i="5"/>
  <c r="A824" i="5"/>
  <c r="B824" i="5"/>
  <c r="C824" i="5"/>
  <c r="D824" i="5"/>
  <c r="E824" i="5"/>
  <c r="F824" i="5"/>
  <c r="G824" i="5"/>
  <c r="A825" i="5"/>
  <c r="B825" i="5"/>
  <c r="C825" i="5"/>
  <c r="D825" i="5"/>
  <c r="E825" i="5"/>
  <c r="F825" i="5"/>
  <c r="G825" i="5"/>
  <c r="A826" i="5"/>
  <c r="B826" i="5"/>
  <c r="C826" i="5"/>
  <c r="D826" i="5"/>
  <c r="E826" i="5"/>
  <c r="F826" i="5"/>
  <c r="G826" i="5"/>
  <c r="A827" i="5"/>
  <c r="B827" i="5"/>
  <c r="C827" i="5"/>
  <c r="D827" i="5"/>
  <c r="E827" i="5"/>
  <c r="F827" i="5"/>
  <c r="G827" i="5"/>
  <c r="A828" i="5"/>
  <c r="B828" i="5"/>
  <c r="C828" i="5"/>
  <c r="D828" i="5"/>
  <c r="E828" i="5"/>
  <c r="F828" i="5"/>
  <c r="G828" i="5"/>
  <c r="A829" i="5"/>
  <c r="B829" i="5"/>
  <c r="C829" i="5"/>
  <c r="D829" i="5"/>
  <c r="E829" i="5"/>
  <c r="F829" i="5"/>
  <c r="G829" i="5"/>
  <c r="A830" i="5"/>
  <c r="B830" i="5"/>
  <c r="C830" i="5"/>
  <c r="D830" i="5"/>
  <c r="E830" i="5"/>
  <c r="F830" i="5"/>
  <c r="G830" i="5"/>
  <c r="A831" i="5"/>
  <c r="B831" i="5"/>
  <c r="C831" i="5"/>
  <c r="D831" i="5"/>
  <c r="E831" i="5"/>
  <c r="F831" i="5"/>
  <c r="G831" i="5"/>
  <c r="A832" i="5"/>
  <c r="B832" i="5"/>
  <c r="C832" i="5"/>
  <c r="D832" i="5"/>
  <c r="E832" i="5"/>
  <c r="F832" i="5"/>
  <c r="G832" i="5"/>
  <c r="A833" i="5"/>
  <c r="B833" i="5"/>
  <c r="C833" i="5"/>
  <c r="D833" i="5"/>
  <c r="E833" i="5"/>
  <c r="F833" i="5"/>
  <c r="G833" i="5"/>
  <c r="A834" i="5"/>
  <c r="B834" i="5"/>
  <c r="C834" i="5"/>
  <c r="D834" i="5"/>
  <c r="E834" i="5"/>
  <c r="F834" i="5"/>
  <c r="G834" i="5"/>
  <c r="A835" i="5"/>
  <c r="B835" i="5"/>
  <c r="C835" i="5"/>
  <c r="D835" i="5"/>
  <c r="E835" i="5"/>
  <c r="F835" i="5"/>
  <c r="G835" i="5"/>
  <c r="A836" i="5"/>
  <c r="B836" i="5"/>
  <c r="C836" i="5"/>
  <c r="D836" i="5"/>
  <c r="E836" i="5"/>
  <c r="F836" i="5"/>
  <c r="G836" i="5"/>
  <c r="A837" i="5"/>
  <c r="B837" i="5"/>
  <c r="C837" i="5"/>
  <c r="D837" i="5"/>
  <c r="E837" i="5"/>
  <c r="F837" i="5"/>
  <c r="G837" i="5"/>
  <c r="A838" i="5"/>
  <c r="B838" i="5"/>
  <c r="C838" i="5"/>
  <c r="D838" i="5"/>
  <c r="E838" i="5"/>
  <c r="F838" i="5"/>
  <c r="G838" i="5"/>
  <c r="A839" i="5"/>
  <c r="B839" i="5"/>
  <c r="C839" i="5"/>
  <c r="D839" i="5"/>
  <c r="E839" i="5"/>
  <c r="F839" i="5"/>
  <c r="G839" i="5"/>
  <c r="A840" i="5"/>
  <c r="B840" i="5"/>
  <c r="C840" i="5"/>
  <c r="D840" i="5"/>
  <c r="E840" i="5"/>
  <c r="F840" i="5"/>
  <c r="G840" i="5"/>
  <c r="A841" i="5"/>
  <c r="B841" i="5"/>
  <c r="C841" i="5"/>
  <c r="D841" i="5"/>
  <c r="E841" i="5"/>
  <c r="F841" i="5"/>
  <c r="G841" i="5"/>
  <c r="A842" i="5"/>
  <c r="B842" i="5"/>
  <c r="C842" i="5"/>
  <c r="D842" i="5"/>
  <c r="E842" i="5"/>
  <c r="F842" i="5"/>
  <c r="G842" i="5"/>
  <c r="A843" i="5"/>
  <c r="B843" i="5"/>
  <c r="C843" i="5"/>
  <c r="D843" i="5"/>
  <c r="E843" i="5"/>
  <c r="F843" i="5"/>
  <c r="G843" i="5"/>
  <c r="A844" i="5"/>
  <c r="B844" i="5"/>
  <c r="C844" i="5"/>
  <c r="D844" i="5"/>
  <c r="E844" i="5"/>
  <c r="F844" i="5"/>
  <c r="G844" i="5"/>
  <c r="A845" i="5"/>
  <c r="B845" i="5"/>
  <c r="C845" i="5"/>
  <c r="D845" i="5"/>
  <c r="E845" i="5"/>
  <c r="F845" i="5"/>
  <c r="G845" i="5"/>
  <c r="A846" i="5"/>
  <c r="B846" i="5"/>
  <c r="C846" i="5"/>
  <c r="D846" i="5"/>
  <c r="E846" i="5"/>
  <c r="F846" i="5"/>
  <c r="G846" i="5"/>
  <c r="A847" i="5"/>
  <c r="B847" i="5"/>
  <c r="C847" i="5"/>
  <c r="D847" i="5"/>
  <c r="E847" i="5"/>
  <c r="F847" i="5"/>
  <c r="G847" i="5"/>
  <c r="A848" i="5"/>
  <c r="B848" i="5"/>
  <c r="C848" i="5"/>
  <c r="D848" i="5"/>
  <c r="E848" i="5"/>
  <c r="F848" i="5"/>
  <c r="G848" i="5"/>
  <c r="A849" i="5"/>
  <c r="B849" i="5"/>
  <c r="C849" i="5"/>
  <c r="D849" i="5"/>
  <c r="E849" i="5"/>
  <c r="F849" i="5"/>
  <c r="G849" i="5"/>
  <c r="A850" i="5"/>
  <c r="B850" i="5"/>
  <c r="C850" i="5"/>
  <c r="D850" i="5"/>
  <c r="E850" i="5"/>
  <c r="F850" i="5"/>
  <c r="G850" i="5"/>
  <c r="A851" i="5"/>
  <c r="B851" i="5"/>
  <c r="C851" i="5"/>
  <c r="D851" i="5"/>
  <c r="E851" i="5"/>
  <c r="F851" i="5"/>
  <c r="G851" i="5"/>
  <c r="A852" i="5"/>
  <c r="B852" i="5"/>
  <c r="C852" i="5"/>
  <c r="D852" i="5"/>
  <c r="E852" i="5"/>
  <c r="F852" i="5"/>
  <c r="G852" i="5"/>
  <c r="A853" i="5"/>
  <c r="B853" i="5"/>
  <c r="C853" i="5"/>
  <c r="D853" i="5"/>
  <c r="E853" i="5"/>
  <c r="F853" i="5"/>
  <c r="G853" i="5"/>
  <c r="A854" i="5"/>
  <c r="B854" i="5"/>
  <c r="C854" i="5"/>
  <c r="D854" i="5"/>
  <c r="E854" i="5"/>
  <c r="F854" i="5"/>
  <c r="G854" i="5"/>
  <c r="A855" i="5"/>
  <c r="B855" i="5"/>
  <c r="C855" i="5"/>
  <c r="D855" i="5"/>
  <c r="E855" i="5"/>
  <c r="F855" i="5"/>
  <c r="G855" i="5"/>
  <c r="A856" i="5"/>
  <c r="B856" i="5"/>
  <c r="C856" i="5"/>
  <c r="D856" i="5"/>
  <c r="E856" i="5"/>
  <c r="F856" i="5"/>
  <c r="G856" i="5"/>
  <c r="A857" i="5"/>
  <c r="B857" i="5"/>
  <c r="C857" i="5"/>
  <c r="D857" i="5"/>
  <c r="E857" i="5"/>
  <c r="F857" i="5"/>
  <c r="G857" i="5"/>
  <c r="A858" i="5"/>
  <c r="B858" i="5"/>
  <c r="C858" i="5"/>
  <c r="D858" i="5"/>
  <c r="E858" i="5"/>
  <c r="F858" i="5"/>
  <c r="G858" i="5"/>
  <c r="A859" i="5"/>
  <c r="B859" i="5"/>
  <c r="C859" i="5"/>
  <c r="D859" i="5"/>
  <c r="E859" i="5"/>
  <c r="F859" i="5"/>
  <c r="G859" i="5"/>
  <c r="A860" i="5"/>
  <c r="B860" i="5"/>
  <c r="C860" i="5"/>
  <c r="D860" i="5"/>
  <c r="E860" i="5"/>
  <c r="F860" i="5"/>
  <c r="G860" i="5"/>
  <c r="A861" i="5"/>
  <c r="B861" i="5"/>
  <c r="C861" i="5"/>
  <c r="D861" i="5"/>
  <c r="E861" i="5"/>
  <c r="F861" i="5"/>
  <c r="G861" i="5"/>
  <c r="A862" i="5"/>
  <c r="B862" i="5"/>
  <c r="C862" i="5"/>
  <c r="D862" i="5"/>
  <c r="E862" i="5"/>
  <c r="F862" i="5"/>
  <c r="G862" i="5"/>
  <c r="A863" i="5"/>
  <c r="B863" i="5"/>
  <c r="C863" i="5"/>
  <c r="D863" i="5"/>
  <c r="E863" i="5"/>
  <c r="F863" i="5"/>
  <c r="G863" i="5"/>
  <c r="A864" i="5"/>
  <c r="B864" i="5"/>
  <c r="C864" i="5"/>
  <c r="D864" i="5"/>
  <c r="E864" i="5"/>
  <c r="F864" i="5"/>
  <c r="G864" i="5"/>
  <c r="A865" i="5"/>
  <c r="B865" i="5"/>
  <c r="C865" i="5"/>
  <c r="D865" i="5"/>
  <c r="E865" i="5"/>
  <c r="F865" i="5"/>
  <c r="G865" i="5"/>
  <c r="A866" i="5"/>
  <c r="B866" i="5"/>
  <c r="C866" i="5"/>
  <c r="D866" i="5"/>
  <c r="E866" i="5"/>
  <c r="F866" i="5"/>
  <c r="G866" i="5"/>
  <c r="A867" i="5"/>
  <c r="B867" i="5"/>
  <c r="C867" i="5"/>
  <c r="D867" i="5"/>
  <c r="E867" i="5"/>
  <c r="F867" i="5"/>
  <c r="G867" i="5"/>
  <c r="A868" i="5"/>
  <c r="B868" i="5"/>
  <c r="C868" i="5"/>
  <c r="D868" i="5"/>
  <c r="E868" i="5"/>
  <c r="F868" i="5"/>
  <c r="G868" i="5"/>
  <c r="A869" i="5"/>
  <c r="B869" i="5"/>
  <c r="C869" i="5"/>
  <c r="D869" i="5"/>
  <c r="E869" i="5"/>
  <c r="F869" i="5"/>
  <c r="G869" i="5"/>
  <c r="A870" i="5"/>
  <c r="B870" i="5"/>
  <c r="C870" i="5"/>
  <c r="D870" i="5"/>
  <c r="E870" i="5"/>
  <c r="F870" i="5"/>
  <c r="G870" i="5"/>
  <c r="A871" i="5"/>
  <c r="B871" i="5"/>
  <c r="C871" i="5"/>
  <c r="D871" i="5"/>
  <c r="E871" i="5"/>
  <c r="F871" i="5"/>
  <c r="G871" i="5"/>
  <c r="A872" i="5"/>
  <c r="B872" i="5"/>
  <c r="C872" i="5"/>
  <c r="D872" i="5"/>
  <c r="E872" i="5"/>
  <c r="F872" i="5"/>
  <c r="G872" i="5"/>
  <c r="A873" i="5"/>
  <c r="B873" i="5"/>
  <c r="C873" i="5"/>
  <c r="D873" i="5"/>
  <c r="E873" i="5"/>
  <c r="F873" i="5"/>
  <c r="G873" i="5"/>
  <c r="A874" i="5"/>
  <c r="B874" i="5"/>
  <c r="C874" i="5"/>
  <c r="D874" i="5"/>
  <c r="E874" i="5"/>
  <c r="F874" i="5"/>
  <c r="G874" i="5"/>
  <c r="A875" i="5"/>
  <c r="B875" i="5"/>
  <c r="C875" i="5"/>
  <c r="D875" i="5"/>
  <c r="E875" i="5"/>
  <c r="F875" i="5"/>
  <c r="G875" i="5"/>
  <c r="A876" i="5"/>
  <c r="B876" i="5"/>
  <c r="C876" i="5"/>
  <c r="D876" i="5"/>
  <c r="E876" i="5"/>
  <c r="F876" i="5"/>
  <c r="G876" i="5"/>
  <c r="A877" i="5"/>
  <c r="B877" i="5"/>
  <c r="C877" i="5"/>
  <c r="D877" i="5"/>
  <c r="E877" i="5"/>
  <c r="F877" i="5"/>
  <c r="G877" i="5"/>
  <c r="A878" i="5"/>
  <c r="B878" i="5"/>
  <c r="C878" i="5"/>
  <c r="D878" i="5"/>
  <c r="E878" i="5"/>
  <c r="F878" i="5"/>
  <c r="G878" i="5"/>
  <c r="A879" i="5"/>
  <c r="B879" i="5"/>
  <c r="C879" i="5"/>
  <c r="D879" i="5"/>
  <c r="E879" i="5"/>
  <c r="F879" i="5"/>
  <c r="G879" i="5"/>
  <c r="A880" i="5"/>
  <c r="B880" i="5"/>
  <c r="C880" i="5"/>
  <c r="D880" i="5"/>
  <c r="E880" i="5"/>
  <c r="F880" i="5"/>
  <c r="G880" i="5"/>
  <c r="A881" i="5"/>
  <c r="B881" i="5"/>
  <c r="C881" i="5"/>
  <c r="D881" i="5"/>
  <c r="E881" i="5"/>
  <c r="F881" i="5"/>
  <c r="G881" i="5"/>
  <c r="A882" i="5"/>
  <c r="B882" i="5"/>
  <c r="C882" i="5"/>
  <c r="D882" i="5"/>
  <c r="E882" i="5"/>
  <c r="F882" i="5"/>
  <c r="G882" i="5"/>
  <c r="A883" i="5"/>
  <c r="B883" i="5"/>
  <c r="C883" i="5"/>
  <c r="D883" i="5"/>
  <c r="E883" i="5"/>
  <c r="F883" i="5"/>
  <c r="G883" i="5"/>
  <c r="A884" i="5"/>
  <c r="B884" i="5"/>
  <c r="C884" i="5"/>
  <c r="D884" i="5"/>
  <c r="E884" i="5"/>
  <c r="F884" i="5"/>
  <c r="G884" i="5"/>
  <c r="A885" i="5"/>
  <c r="B885" i="5"/>
  <c r="C885" i="5"/>
  <c r="D885" i="5"/>
  <c r="E885" i="5"/>
  <c r="F885" i="5"/>
  <c r="G885" i="5"/>
  <c r="A886" i="5"/>
  <c r="B886" i="5"/>
  <c r="C886" i="5"/>
  <c r="D886" i="5"/>
  <c r="E886" i="5"/>
  <c r="F886" i="5"/>
  <c r="G886" i="5"/>
  <c r="A887" i="5"/>
  <c r="B887" i="5"/>
  <c r="C887" i="5"/>
  <c r="D887" i="5"/>
  <c r="E887" i="5"/>
  <c r="F887" i="5"/>
  <c r="G887" i="5"/>
  <c r="A888" i="5"/>
  <c r="B888" i="5"/>
  <c r="C888" i="5"/>
  <c r="D888" i="5"/>
  <c r="E888" i="5"/>
  <c r="F888" i="5"/>
  <c r="G888" i="5"/>
  <c r="A889" i="5"/>
  <c r="B889" i="5"/>
  <c r="C889" i="5"/>
  <c r="D889" i="5"/>
  <c r="E889" i="5"/>
  <c r="F889" i="5"/>
  <c r="G889" i="5"/>
  <c r="A890" i="5"/>
  <c r="B890" i="5"/>
  <c r="C890" i="5"/>
  <c r="D890" i="5"/>
  <c r="E890" i="5"/>
  <c r="F890" i="5"/>
  <c r="G890" i="5"/>
  <c r="A891" i="5"/>
  <c r="B891" i="5"/>
  <c r="C891" i="5"/>
  <c r="D891" i="5"/>
  <c r="E891" i="5"/>
  <c r="F891" i="5"/>
  <c r="G891" i="5"/>
  <c r="A892" i="5"/>
  <c r="B892" i="5"/>
  <c r="C892" i="5"/>
  <c r="D892" i="5"/>
  <c r="E892" i="5"/>
  <c r="F892" i="5"/>
  <c r="G892" i="5"/>
  <c r="A893" i="5"/>
  <c r="B893" i="5"/>
  <c r="C893" i="5"/>
  <c r="D893" i="5"/>
  <c r="E893" i="5"/>
  <c r="F893" i="5"/>
  <c r="G893" i="5"/>
  <c r="A894" i="5"/>
  <c r="B894" i="5"/>
  <c r="C894" i="5"/>
  <c r="D894" i="5"/>
  <c r="E894" i="5"/>
  <c r="F894" i="5"/>
  <c r="G894" i="5"/>
  <c r="A895" i="5"/>
  <c r="B895" i="5"/>
  <c r="C895" i="5"/>
  <c r="D895" i="5"/>
  <c r="E895" i="5"/>
  <c r="F895" i="5"/>
  <c r="G895" i="5"/>
  <c r="A896" i="5"/>
  <c r="B896" i="5"/>
  <c r="C896" i="5"/>
  <c r="D896" i="5"/>
  <c r="E896" i="5"/>
  <c r="F896" i="5"/>
  <c r="G896" i="5"/>
  <c r="A897" i="5"/>
  <c r="B897" i="5"/>
  <c r="C897" i="5"/>
  <c r="D897" i="5"/>
  <c r="E897" i="5"/>
  <c r="F897" i="5"/>
  <c r="G897" i="5"/>
  <c r="A898" i="5"/>
  <c r="B898" i="5"/>
  <c r="C898" i="5"/>
  <c r="D898" i="5"/>
  <c r="E898" i="5"/>
  <c r="F898" i="5"/>
  <c r="G898" i="5"/>
  <c r="A899" i="5"/>
  <c r="B899" i="5"/>
  <c r="C899" i="5"/>
  <c r="D899" i="5"/>
  <c r="E899" i="5"/>
  <c r="F899" i="5"/>
  <c r="G899" i="5"/>
  <c r="A900" i="5"/>
  <c r="B900" i="5"/>
  <c r="C900" i="5"/>
  <c r="D900" i="5"/>
  <c r="E900" i="5"/>
  <c r="F900" i="5"/>
  <c r="G900" i="5"/>
  <c r="A901" i="5"/>
  <c r="B901" i="5"/>
  <c r="C901" i="5"/>
  <c r="D901" i="5"/>
  <c r="E901" i="5"/>
  <c r="F901" i="5"/>
  <c r="G901" i="5"/>
  <c r="A902" i="5"/>
  <c r="B902" i="5"/>
  <c r="C902" i="5"/>
  <c r="D902" i="5"/>
  <c r="E902" i="5"/>
  <c r="F902" i="5"/>
  <c r="G902" i="5"/>
  <c r="A903" i="5"/>
  <c r="B903" i="5"/>
  <c r="C903" i="5"/>
  <c r="D903" i="5"/>
  <c r="E903" i="5"/>
  <c r="F903" i="5"/>
  <c r="G903" i="5"/>
  <c r="A904" i="5"/>
  <c r="B904" i="5"/>
  <c r="C904" i="5"/>
  <c r="D904" i="5"/>
  <c r="E904" i="5"/>
  <c r="F904" i="5"/>
  <c r="G904" i="5"/>
  <c r="A905" i="5"/>
  <c r="B905" i="5"/>
  <c r="C905" i="5"/>
  <c r="D905" i="5"/>
  <c r="E905" i="5"/>
  <c r="F905" i="5"/>
  <c r="G905" i="5"/>
  <c r="A906" i="5"/>
  <c r="B906" i="5"/>
  <c r="C906" i="5"/>
  <c r="D906" i="5"/>
  <c r="E906" i="5"/>
  <c r="F906" i="5"/>
  <c r="G906" i="5"/>
  <c r="A907" i="5"/>
  <c r="B907" i="5"/>
  <c r="C907" i="5"/>
  <c r="D907" i="5"/>
  <c r="E907" i="5"/>
  <c r="F907" i="5"/>
  <c r="G907" i="5"/>
  <c r="A908" i="5"/>
  <c r="B908" i="5"/>
  <c r="C908" i="5"/>
  <c r="D908" i="5"/>
  <c r="E908" i="5"/>
  <c r="F908" i="5"/>
  <c r="G908" i="5"/>
  <c r="A909" i="5"/>
  <c r="B909" i="5"/>
  <c r="C909" i="5"/>
  <c r="D909" i="5"/>
  <c r="E909" i="5"/>
  <c r="F909" i="5"/>
  <c r="G909" i="5"/>
  <c r="A910" i="5"/>
  <c r="B910" i="5"/>
  <c r="C910" i="5"/>
  <c r="D910" i="5"/>
  <c r="E910" i="5"/>
  <c r="F910" i="5"/>
  <c r="G910" i="5"/>
  <c r="A911" i="5"/>
  <c r="B911" i="5"/>
  <c r="C911" i="5"/>
  <c r="D911" i="5"/>
  <c r="E911" i="5"/>
  <c r="F911" i="5"/>
  <c r="G911" i="5"/>
  <c r="A912" i="5"/>
  <c r="B912" i="5"/>
  <c r="C912" i="5"/>
  <c r="D912" i="5"/>
  <c r="E912" i="5"/>
  <c r="F912" i="5"/>
  <c r="G912" i="5"/>
  <c r="A913" i="5"/>
  <c r="B913" i="5"/>
  <c r="C913" i="5"/>
  <c r="D913" i="5"/>
  <c r="E913" i="5"/>
  <c r="F913" i="5"/>
  <c r="G913" i="5"/>
  <c r="A914" i="5"/>
  <c r="B914" i="5"/>
  <c r="C914" i="5"/>
  <c r="D914" i="5"/>
  <c r="E914" i="5"/>
  <c r="F914" i="5"/>
  <c r="G914" i="5"/>
  <c r="A915" i="5"/>
  <c r="B915" i="5"/>
  <c r="C915" i="5"/>
  <c r="D915" i="5"/>
  <c r="E915" i="5"/>
  <c r="F915" i="5"/>
  <c r="G915" i="5"/>
  <c r="A916" i="5"/>
  <c r="B916" i="5"/>
  <c r="C916" i="5"/>
  <c r="D916" i="5"/>
  <c r="E916" i="5"/>
  <c r="F916" i="5"/>
  <c r="G916" i="5"/>
  <c r="A917" i="5"/>
  <c r="B917" i="5"/>
  <c r="C917" i="5"/>
  <c r="D917" i="5"/>
  <c r="E917" i="5"/>
  <c r="F917" i="5"/>
  <c r="G917" i="5"/>
  <c r="A918" i="5"/>
  <c r="B918" i="5"/>
  <c r="C918" i="5"/>
  <c r="D918" i="5"/>
  <c r="E918" i="5"/>
  <c r="F918" i="5"/>
  <c r="G918" i="5"/>
  <c r="A919" i="5"/>
  <c r="B919" i="5"/>
  <c r="C919" i="5"/>
  <c r="D919" i="5"/>
  <c r="E919" i="5"/>
  <c r="F919" i="5"/>
  <c r="G919" i="5"/>
  <c r="A920" i="5"/>
  <c r="B920" i="5"/>
  <c r="C920" i="5"/>
  <c r="D920" i="5"/>
  <c r="E920" i="5"/>
  <c r="F920" i="5"/>
  <c r="G920" i="5"/>
  <c r="A921" i="5"/>
  <c r="B921" i="5"/>
  <c r="C921" i="5"/>
  <c r="D921" i="5"/>
  <c r="E921" i="5"/>
  <c r="F921" i="5"/>
  <c r="G921" i="5"/>
  <c r="A922" i="5"/>
  <c r="B922" i="5"/>
  <c r="C922" i="5"/>
  <c r="D922" i="5"/>
  <c r="E922" i="5"/>
  <c r="F922" i="5"/>
  <c r="G922" i="5"/>
  <c r="A923" i="5"/>
  <c r="B923" i="5"/>
  <c r="C923" i="5"/>
  <c r="D923" i="5"/>
  <c r="E923" i="5"/>
  <c r="F923" i="5"/>
  <c r="G923" i="5"/>
  <c r="A924" i="5"/>
  <c r="B924" i="5"/>
  <c r="C924" i="5"/>
  <c r="D924" i="5"/>
  <c r="E924" i="5"/>
  <c r="F924" i="5"/>
  <c r="G924" i="5"/>
  <c r="A925" i="5"/>
  <c r="B925" i="5"/>
  <c r="C925" i="5"/>
  <c r="D925" i="5"/>
  <c r="E925" i="5"/>
  <c r="F925" i="5"/>
  <c r="G925" i="5"/>
  <c r="A926" i="5"/>
  <c r="B926" i="5"/>
  <c r="C926" i="5"/>
  <c r="D926" i="5"/>
  <c r="E926" i="5"/>
  <c r="F926" i="5"/>
  <c r="G926" i="5"/>
  <c r="A927" i="5"/>
  <c r="B927" i="5"/>
  <c r="C927" i="5"/>
  <c r="D927" i="5"/>
  <c r="E927" i="5"/>
  <c r="F927" i="5"/>
  <c r="G927" i="5"/>
  <c r="A928" i="5"/>
  <c r="B928" i="5"/>
  <c r="C928" i="5"/>
  <c r="D928" i="5"/>
  <c r="E928" i="5"/>
  <c r="F928" i="5"/>
  <c r="G928" i="5"/>
  <c r="A929" i="5"/>
  <c r="B929" i="5"/>
  <c r="C929" i="5"/>
  <c r="D929" i="5"/>
  <c r="E929" i="5"/>
  <c r="F929" i="5"/>
  <c r="G929" i="5"/>
  <c r="A930" i="5"/>
  <c r="B930" i="5"/>
  <c r="C930" i="5"/>
  <c r="D930" i="5"/>
  <c r="E930" i="5"/>
  <c r="F930" i="5"/>
  <c r="G930" i="5"/>
  <c r="A931" i="5"/>
  <c r="B931" i="5"/>
  <c r="C931" i="5"/>
  <c r="D931" i="5"/>
  <c r="E931" i="5"/>
  <c r="F931" i="5"/>
  <c r="G931" i="5"/>
  <c r="A932" i="5"/>
  <c r="B932" i="5"/>
  <c r="C932" i="5"/>
  <c r="D932" i="5"/>
  <c r="E932" i="5"/>
  <c r="F932" i="5"/>
  <c r="G932" i="5"/>
  <c r="A933" i="5"/>
  <c r="B933" i="5"/>
  <c r="C933" i="5"/>
  <c r="D933" i="5"/>
  <c r="E933" i="5"/>
  <c r="F933" i="5"/>
  <c r="G933" i="5"/>
  <c r="A934" i="5"/>
  <c r="B934" i="5"/>
  <c r="C934" i="5"/>
  <c r="D934" i="5"/>
  <c r="E934" i="5"/>
  <c r="F934" i="5"/>
  <c r="G934" i="5"/>
  <c r="A935" i="5"/>
  <c r="B935" i="5"/>
  <c r="C935" i="5"/>
  <c r="D935" i="5"/>
  <c r="E935" i="5"/>
  <c r="F935" i="5"/>
  <c r="G935" i="5"/>
  <c r="A936" i="5"/>
  <c r="B936" i="5"/>
  <c r="C936" i="5"/>
  <c r="D936" i="5"/>
  <c r="E936" i="5"/>
  <c r="F936" i="5"/>
  <c r="G936" i="5"/>
  <c r="A937" i="5"/>
  <c r="B937" i="5"/>
  <c r="C937" i="5"/>
  <c r="D937" i="5"/>
  <c r="E937" i="5"/>
  <c r="F937" i="5"/>
  <c r="G937" i="5"/>
  <c r="A938" i="5"/>
  <c r="B938" i="5"/>
  <c r="C938" i="5"/>
  <c r="D938" i="5"/>
  <c r="E938" i="5"/>
  <c r="F938" i="5"/>
  <c r="G938" i="5"/>
  <c r="A939" i="5"/>
  <c r="B939" i="5"/>
  <c r="C939" i="5"/>
  <c r="D939" i="5"/>
  <c r="E939" i="5"/>
  <c r="F939" i="5"/>
  <c r="G939" i="5"/>
  <c r="A940" i="5"/>
  <c r="B940" i="5"/>
  <c r="C940" i="5"/>
  <c r="D940" i="5"/>
  <c r="E940" i="5"/>
  <c r="F940" i="5"/>
  <c r="G940" i="5"/>
  <c r="A941" i="5"/>
  <c r="B941" i="5"/>
  <c r="C941" i="5"/>
  <c r="D941" i="5"/>
  <c r="E941" i="5"/>
  <c r="F941" i="5"/>
  <c r="G941" i="5"/>
  <c r="A942" i="5"/>
  <c r="B942" i="5"/>
  <c r="C942" i="5"/>
  <c r="D942" i="5"/>
  <c r="E942" i="5"/>
  <c r="F942" i="5"/>
  <c r="G942" i="5"/>
  <c r="A943" i="5"/>
  <c r="B943" i="5"/>
  <c r="C943" i="5"/>
  <c r="D943" i="5"/>
  <c r="E943" i="5"/>
  <c r="F943" i="5"/>
  <c r="G943" i="5"/>
  <c r="A944" i="5"/>
  <c r="B944" i="5"/>
  <c r="C944" i="5"/>
  <c r="D944" i="5"/>
  <c r="E944" i="5"/>
  <c r="F944" i="5"/>
  <c r="G944" i="5"/>
  <c r="A945" i="5"/>
  <c r="B945" i="5"/>
  <c r="C945" i="5"/>
  <c r="D945" i="5"/>
  <c r="E945" i="5"/>
  <c r="F945" i="5"/>
  <c r="G945" i="5"/>
  <c r="A946" i="5"/>
  <c r="B946" i="5"/>
  <c r="C946" i="5"/>
  <c r="D946" i="5"/>
  <c r="E946" i="5"/>
  <c r="F946" i="5"/>
  <c r="G946" i="5"/>
  <c r="A947" i="5"/>
  <c r="B947" i="5"/>
  <c r="C947" i="5"/>
  <c r="D947" i="5"/>
  <c r="E947" i="5"/>
  <c r="F947" i="5"/>
  <c r="G947" i="5"/>
  <c r="A948" i="5"/>
  <c r="B948" i="5"/>
  <c r="C948" i="5"/>
  <c r="D948" i="5"/>
  <c r="E948" i="5"/>
  <c r="F948" i="5"/>
  <c r="G948" i="5"/>
  <c r="A949" i="5"/>
  <c r="B949" i="5"/>
  <c r="C949" i="5"/>
  <c r="D949" i="5"/>
  <c r="E949" i="5"/>
  <c r="F949" i="5"/>
  <c r="G949" i="5"/>
  <c r="A950" i="5"/>
  <c r="B950" i="5"/>
  <c r="C950" i="5"/>
  <c r="D950" i="5"/>
  <c r="E950" i="5"/>
  <c r="F950" i="5"/>
  <c r="G950" i="5"/>
  <c r="A951" i="5"/>
  <c r="B951" i="5"/>
  <c r="C951" i="5"/>
  <c r="D951" i="5"/>
  <c r="E951" i="5"/>
  <c r="F951" i="5"/>
  <c r="G951" i="5"/>
  <c r="A952" i="5"/>
  <c r="B952" i="5"/>
  <c r="C952" i="5"/>
  <c r="D952" i="5"/>
  <c r="E952" i="5"/>
  <c r="F952" i="5"/>
  <c r="G952" i="5"/>
  <c r="A953" i="5"/>
  <c r="B953" i="5"/>
  <c r="C953" i="5"/>
  <c r="D953" i="5"/>
  <c r="E953" i="5"/>
  <c r="F953" i="5"/>
  <c r="G953" i="5"/>
  <c r="A954" i="5"/>
  <c r="B954" i="5"/>
  <c r="C954" i="5"/>
  <c r="D954" i="5"/>
  <c r="E954" i="5"/>
  <c r="F954" i="5"/>
  <c r="G954" i="5"/>
  <c r="A955" i="5"/>
  <c r="B955" i="5"/>
  <c r="C955" i="5"/>
  <c r="D955" i="5"/>
  <c r="E955" i="5"/>
  <c r="F955" i="5"/>
  <c r="G955" i="5"/>
  <c r="A956" i="5"/>
  <c r="B956" i="5"/>
  <c r="C956" i="5"/>
  <c r="D956" i="5"/>
  <c r="E956" i="5"/>
  <c r="F956" i="5"/>
  <c r="G956" i="5"/>
  <c r="A957" i="5"/>
  <c r="B957" i="5"/>
  <c r="C957" i="5"/>
  <c r="D957" i="5"/>
  <c r="E957" i="5"/>
  <c r="F957" i="5"/>
  <c r="G957" i="5"/>
  <c r="A958" i="5"/>
  <c r="B958" i="5"/>
  <c r="C958" i="5"/>
  <c r="D958" i="5"/>
  <c r="E958" i="5"/>
  <c r="F958" i="5"/>
  <c r="G958" i="5"/>
  <c r="A959" i="5"/>
  <c r="B959" i="5"/>
  <c r="C959" i="5"/>
  <c r="D959" i="5"/>
  <c r="E959" i="5"/>
  <c r="F959" i="5"/>
  <c r="G959" i="5"/>
  <c r="A960" i="5"/>
  <c r="B960" i="5"/>
  <c r="C960" i="5"/>
  <c r="D960" i="5"/>
  <c r="E960" i="5"/>
  <c r="F960" i="5"/>
  <c r="G960" i="5"/>
  <c r="A961" i="5"/>
  <c r="B961" i="5"/>
  <c r="C961" i="5"/>
  <c r="D961" i="5"/>
  <c r="E961" i="5"/>
  <c r="F961" i="5"/>
  <c r="G961" i="5"/>
  <c r="A962" i="5"/>
  <c r="B962" i="5"/>
  <c r="C962" i="5"/>
  <c r="D962" i="5"/>
  <c r="E962" i="5"/>
  <c r="F962" i="5"/>
  <c r="G962" i="5"/>
  <c r="A963" i="5"/>
  <c r="B963" i="5"/>
  <c r="C963" i="5"/>
  <c r="D963" i="5"/>
  <c r="E963" i="5"/>
  <c r="F963" i="5"/>
  <c r="G963" i="5"/>
  <c r="A964" i="5"/>
  <c r="B964" i="5"/>
  <c r="C964" i="5"/>
  <c r="D964" i="5"/>
  <c r="E964" i="5"/>
  <c r="F964" i="5"/>
  <c r="G964" i="5"/>
  <c r="A965" i="5"/>
  <c r="B965" i="5"/>
  <c r="C965" i="5"/>
  <c r="D965" i="5"/>
  <c r="E965" i="5"/>
  <c r="F965" i="5"/>
  <c r="G965" i="5"/>
  <c r="A966" i="5"/>
  <c r="B966" i="5"/>
  <c r="C966" i="5"/>
  <c r="D966" i="5"/>
  <c r="E966" i="5"/>
  <c r="F966" i="5"/>
  <c r="G966" i="5"/>
  <c r="A967" i="5"/>
  <c r="B967" i="5"/>
  <c r="C967" i="5"/>
  <c r="D967" i="5"/>
  <c r="E967" i="5"/>
  <c r="F967" i="5"/>
  <c r="G967" i="5"/>
  <c r="A968" i="5"/>
  <c r="B968" i="5"/>
  <c r="C968" i="5"/>
  <c r="D968" i="5"/>
  <c r="E968" i="5"/>
  <c r="F968" i="5"/>
  <c r="G968" i="5"/>
  <c r="A969" i="5"/>
  <c r="B969" i="5"/>
  <c r="C969" i="5"/>
  <c r="D969" i="5"/>
  <c r="E969" i="5"/>
  <c r="F969" i="5"/>
  <c r="G969" i="5"/>
  <c r="A970" i="5"/>
  <c r="B970" i="5"/>
  <c r="C970" i="5"/>
  <c r="D970" i="5"/>
  <c r="E970" i="5"/>
  <c r="F970" i="5"/>
  <c r="G970" i="5"/>
  <c r="A971" i="5"/>
  <c r="B971" i="5"/>
  <c r="C971" i="5"/>
  <c r="D971" i="5"/>
  <c r="E971" i="5"/>
  <c r="F971" i="5"/>
  <c r="G971" i="5"/>
  <c r="A972" i="5"/>
  <c r="B972" i="5"/>
  <c r="C972" i="5"/>
  <c r="D972" i="5"/>
  <c r="E972" i="5"/>
  <c r="F972" i="5"/>
  <c r="G972" i="5"/>
  <c r="A973" i="5"/>
  <c r="B973" i="5"/>
  <c r="C973" i="5"/>
  <c r="D973" i="5"/>
  <c r="E973" i="5"/>
  <c r="F973" i="5"/>
  <c r="G973" i="5"/>
  <c r="A974" i="5"/>
  <c r="B974" i="5"/>
  <c r="C974" i="5"/>
  <c r="D974" i="5"/>
  <c r="E974" i="5"/>
  <c r="F974" i="5"/>
  <c r="G974" i="5"/>
  <c r="A975" i="5"/>
  <c r="B975" i="5"/>
  <c r="C975" i="5"/>
  <c r="D975" i="5"/>
  <c r="E975" i="5"/>
  <c r="F975" i="5"/>
  <c r="G975" i="5"/>
  <c r="A976" i="5"/>
  <c r="B976" i="5"/>
  <c r="C976" i="5"/>
  <c r="D976" i="5"/>
  <c r="E976" i="5"/>
  <c r="F976" i="5"/>
  <c r="G976" i="5"/>
  <c r="A977" i="5"/>
  <c r="B977" i="5"/>
  <c r="C977" i="5"/>
  <c r="D977" i="5"/>
  <c r="E977" i="5"/>
  <c r="F977" i="5"/>
  <c r="G977" i="5"/>
  <c r="A978" i="5"/>
  <c r="B978" i="5"/>
  <c r="C978" i="5"/>
  <c r="D978" i="5"/>
  <c r="E978" i="5"/>
  <c r="F978" i="5"/>
  <c r="G978" i="5"/>
  <c r="A979" i="5"/>
  <c r="B979" i="5"/>
  <c r="C979" i="5"/>
  <c r="D979" i="5"/>
  <c r="E979" i="5"/>
  <c r="F979" i="5"/>
  <c r="G979" i="5"/>
  <c r="A980" i="5"/>
  <c r="B980" i="5"/>
  <c r="C980" i="5"/>
  <c r="D980" i="5"/>
  <c r="E980" i="5"/>
  <c r="F980" i="5"/>
  <c r="G980" i="5"/>
  <c r="A981" i="5"/>
  <c r="B981" i="5"/>
  <c r="C981" i="5"/>
  <c r="D981" i="5"/>
  <c r="E981" i="5"/>
  <c r="F981" i="5"/>
  <c r="G981" i="5"/>
  <c r="A982" i="5"/>
  <c r="B982" i="5"/>
  <c r="C982" i="5"/>
  <c r="D982" i="5"/>
  <c r="E982" i="5"/>
  <c r="F982" i="5"/>
  <c r="G982" i="5"/>
  <c r="A983" i="5"/>
  <c r="B983" i="5"/>
  <c r="C983" i="5"/>
  <c r="D983" i="5"/>
  <c r="E983" i="5"/>
  <c r="F983" i="5"/>
  <c r="G983" i="5"/>
  <c r="A984" i="5"/>
  <c r="B984" i="5"/>
  <c r="C984" i="5"/>
  <c r="D984" i="5"/>
  <c r="E984" i="5"/>
  <c r="F984" i="5"/>
  <c r="G984" i="5"/>
  <c r="A985" i="5"/>
  <c r="B985" i="5"/>
  <c r="C985" i="5"/>
  <c r="D985" i="5"/>
  <c r="E985" i="5"/>
  <c r="F985" i="5"/>
  <c r="G985" i="5"/>
  <c r="A986" i="5"/>
  <c r="B986" i="5"/>
  <c r="C986" i="5"/>
  <c r="D986" i="5"/>
  <c r="E986" i="5"/>
  <c r="F986" i="5"/>
  <c r="G986" i="5"/>
  <c r="A987" i="5"/>
  <c r="B987" i="5"/>
  <c r="C987" i="5"/>
  <c r="D987" i="5"/>
  <c r="E987" i="5"/>
  <c r="F987" i="5"/>
  <c r="G987" i="5"/>
  <c r="A988" i="5"/>
  <c r="B988" i="5"/>
  <c r="C988" i="5"/>
  <c r="D988" i="5"/>
  <c r="E988" i="5"/>
  <c r="F988" i="5"/>
  <c r="G988" i="5"/>
  <c r="A989" i="5"/>
  <c r="B989" i="5"/>
  <c r="C989" i="5"/>
  <c r="D989" i="5"/>
  <c r="E989" i="5"/>
  <c r="F989" i="5"/>
  <c r="G989" i="5"/>
  <c r="A990" i="5"/>
  <c r="B990" i="5"/>
  <c r="C990" i="5"/>
  <c r="D990" i="5"/>
  <c r="E990" i="5"/>
  <c r="F990" i="5"/>
  <c r="G990" i="5"/>
  <c r="A991" i="5"/>
  <c r="B991" i="5"/>
  <c r="C991" i="5"/>
  <c r="D991" i="5"/>
  <c r="E991" i="5"/>
  <c r="F991" i="5"/>
  <c r="G991" i="5"/>
  <c r="A992" i="5"/>
  <c r="B992" i="5"/>
  <c r="C992" i="5"/>
  <c r="D992" i="5"/>
  <c r="E992" i="5"/>
  <c r="F992" i="5"/>
  <c r="G992" i="5"/>
  <c r="A993" i="5"/>
  <c r="B993" i="5"/>
  <c r="C993" i="5"/>
  <c r="D993" i="5"/>
  <c r="E993" i="5"/>
  <c r="F993" i="5"/>
  <c r="G993" i="5"/>
  <c r="A994" i="5"/>
  <c r="B994" i="5"/>
  <c r="C994" i="5"/>
  <c r="D994" i="5"/>
  <c r="E994" i="5"/>
  <c r="F994" i="5"/>
  <c r="G994" i="5"/>
  <c r="A995" i="5"/>
  <c r="B995" i="5"/>
  <c r="C995" i="5"/>
  <c r="D995" i="5"/>
  <c r="E995" i="5"/>
  <c r="F995" i="5"/>
  <c r="G995" i="5"/>
  <c r="A996" i="5"/>
  <c r="B996" i="5"/>
  <c r="C996" i="5"/>
  <c r="D996" i="5"/>
  <c r="E996" i="5"/>
  <c r="F996" i="5"/>
  <c r="G996" i="5"/>
  <c r="A997" i="5"/>
  <c r="B997" i="5"/>
  <c r="C997" i="5"/>
  <c r="D997" i="5"/>
  <c r="E997" i="5"/>
  <c r="F997" i="5"/>
  <c r="G997" i="5"/>
  <c r="A998" i="5"/>
  <c r="B998" i="5"/>
  <c r="C998" i="5"/>
  <c r="D998" i="5"/>
  <c r="E998" i="5"/>
  <c r="F998" i="5"/>
  <c r="G998" i="5"/>
  <c r="A999" i="5"/>
  <c r="B999" i="5"/>
  <c r="C999" i="5"/>
  <c r="D999" i="5"/>
  <c r="E999" i="5"/>
  <c r="F999" i="5"/>
  <c r="G999" i="5"/>
  <c r="A1000" i="5"/>
  <c r="B1000" i="5"/>
  <c r="C1000" i="5"/>
  <c r="D1000" i="5"/>
  <c r="E1000" i="5"/>
  <c r="F1000" i="5"/>
  <c r="G1000" i="5"/>
  <c r="A1001" i="5"/>
  <c r="B1001" i="5"/>
  <c r="C1001" i="5"/>
  <c r="D1001" i="5"/>
  <c r="E1001" i="5"/>
  <c r="F1001" i="5"/>
  <c r="G1001" i="5"/>
  <c r="A1002" i="5"/>
  <c r="B1002" i="5"/>
  <c r="C1002" i="5"/>
  <c r="D1002" i="5"/>
  <c r="E1002" i="5"/>
  <c r="F1002" i="5"/>
  <c r="G1002" i="5"/>
  <c r="A1003" i="5"/>
  <c r="B1003" i="5"/>
  <c r="C1003" i="5"/>
  <c r="D1003" i="5"/>
  <c r="E1003" i="5"/>
  <c r="F1003" i="5"/>
  <c r="G1003" i="5"/>
  <c r="A1004" i="5"/>
  <c r="B1004" i="5"/>
  <c r="C1004" i="5"/>
  <c r="D1004" i="5"/>
  <c r="E1004" i="5"/>
  <c r="F1004" i="5"/>
  <c r="G1004" i="5"/>
  <c r="A1005" i="5"/>
  <c r="B1005" i="5"/>
  <c r="C1005" i="5"/>
  <c r="D1005" i="5"/>
  <c r="E1005" i="5"/>
  <c r="F1005" i="5"/>
  <c r="G1005" i="5"/>
  <c r="A1006" i="5"/>
  <c r="B1006" i="5"/>
  <c r="C1006" i="5"/>
  <c r="D1006" i="5"/>
  <c r="E1006" i="5"/>
  <c r="F1006" i="5"/>
  <c r="G1006" i="5"/>
  <c r="A1007" i="5"/>
  <c r="B1007" i="5"/>
  <c r="C1007" i="5"/>
  <c r="D1007" i="5"/>
  <c r="E1007" i="5"/>
  <c r="F1007" i="5"/>
  <c r="G1007" i="5"/>
  <c r="A1008" i="5"/>
  <c r="B1008" i="5"/>
  <c r="C1008" i="5"/>
  <c r="D1008" i="5"/>
  <c r="E1008" i="5"/>
  <c r="F1008" i="5"/>
  <c r="G1008" i="5"/>
  <c r="A1009" i="5"/>
  <c r="B1009" i="5"/>
  <c r="C1009" i="5"/>
  <c r="D1009" i="5"/>
  <c r="E1009" i="5"/>
  <c r="F1009" i="5"/>
  <c r="G1009" i="5"/>
  <c r="A1010" i="5"/>
  <c r="B1010" i="5"/>
  <c r="C1010" i="5"/>
  <c r="D1010" i="5"/>
  <c r="E1010" i="5"/>
  <c r="F1010" i="5"/>
  <c r="G1010" i="5"/>
  <c r="A1011" i="5"/>
  <c r="B1011" i="5"/>
  <c r="C1011" i="5"/>
  <c r="D1011" i="5"/>
  <c r="E1011" i="5"/>
  <c r="F1011" i="5"/>
  <c r="G1011" i="5"/>
  <c r="A1012" i="5"/>
  <c r="B1012" i="5"/>
  <c r="C1012" i="5"/>
  <c r="D1012" i="5"/>
  <c r="E1012" i="5"/>
  <c r="F1012" i="5"/>
  <c r="G1012" i="5"/>
  <c r="A1013" i="5"/>
  <c r="B1013" i="5"/>
  <c r="C1013" i="5"/>
  <c r="D1013" i="5"/>
  <c r="E1013" i="5"/>
  <c r="F1013" i="5"/>
  <c r="G1013" i="5"/>
  <c r="A1014" i="5"/>
  <c r="B1014" i="5"/>
  <c r="C1014" i="5"/>
  <c r="D1014" i="5"/>
  <c r="E1014" i="5"/>
  <c r="F1014" i="5"/>
  <c r="G1014" i="5"/>
  <c r="A1015" i="5"/>
  <c r="B1015" i="5"/>
  <c r="C1015" i="5"/>
  <c r="D1015" i="5"/>
  <c r="E1015" i="5"/>
  <c r="F1015" i="5"/>
  <c r="G1015" i="5"/>
  <c r="A1016" i="5"/>
  <c r="B1016" i="5"/>
  <c r="C1016" i="5"/>
  <c r="D1016" i="5"/>
  <c r="E1016" i="5"/>
  <c r="F1016" i="5"/>
  <c r="G1016" i="5"/>
  <c r="A1017" i="5"/>
  <c r="B1017" i="5"/>
  <c r="C1017" i="5"/>
  <c r="D1017" i="5"/>
  <c r="E1017" i="5"/>
  <c r="F1017" i="5"/>
  <c r="G1017" i="5"/>
  <c r="A1018" i="5"/>
  <c r="B1018" i="5"/>
  <c r="C1018" i="5"/>
  <c r="D1018" i="5"/>
  <c r="E1018" i="5"/>
  <c r="F1018" i="5"/>
  <c r="G1018" i="5"/>
  <c r="A1019" i="5"/>
  <c r="B1019" i="5"/>
  <c r="C1019" i="5"/>
  <c r="D1019" i="5"/>
  <c r="E1019" i="5"/>
  <c r="F1019" i="5"/>
  <c r="G1019" i="5"/>
  <c r="A1020" i="5"/>
  <c r="B1020" i="5"/>
  <c r="C1020" i="5"/>
  <c r="D1020" i="5"/>
  <c r="E1020" i="5"/>
  <c r="F1020" i="5"/>
  <c r="G1020" i="5"/>
  <c r="A1021" i="5"/>
  <c r="B1021" i="5"/>
  <c r="C1021" i="5"/>
  <c r="D1021" i="5"/>
  <c r="E1021" i="5"/>
  <c r="F1021" i="5"/>
  <c r="G1021" i="5"/>
  <c r="A1022" i="5"/>
  <c r="B1022" i="5"/>
  <c r="C1022" i="5"/>
  <c r="D1022" i="5"/>
  <c r="E1022" i="5"/>
  <c r="F1022" i="5"/>
  <c r="G1022" i="5"/>
  <c r="A1023" i="5"/>
  <c r="B1023" i="5"/>
  <c r="C1023" i="5"/>
  <c r="D1023" i="5"/>
  <c r="E1023" i="5"/>
  <c r="F1023" i="5"/>
  <c r="G1023" i="5"/>
  <c r="A1024" i="5"/>
  <c r="B1024" i="5"/>
  <c r="C1024" i="5"/>
  <c r="D1024" i="5"/>
  <c r="E1024" i="5"/>
  <c r="F1024" i="5"/>
  <c r="G1024" i="5"/>
  <c r="A1025" i="5"/>
  <c r="B1025" i="5"/>
  <c r="C1025" i="5"/>
  <c r="D1025" i="5"/>
  <c r="E1025" i="5"/>
  <c r="F1025" i="5"/>
  <c r="G1025" i="5"/>
  <c r="A1026" i="5"/>
  <c r="B1026" i="5"/>
  <c r="C1026" i="5"/>
  <c r="D1026" i="5"/>
  <c r="E1026" i="5"/>
  <c r="F1026" i="5"/>
  <c r="G1026" i="5"/>
  <c r="A1027" i="5"/>
  <c r="B1027" i="5"/>
  <c r="C1027" i="5"/>
  <c r="D1027" i="5"/>
  <c r="E1027" i="5"/>
  <c r="F1027" i="5"/>
  <c r="G1027" i="5"/>
  <c r="A1028" i="5"/>
  <c r="B1028" i="5"/>
  <c r="C1028" i="5"/>
  <c r="D1028" i="5"/>
  <c r="E1028" i="5"/>
  <c r="F1028" i="5"/>
  <c r="G1028" i="5"/>
  <c r="A1029" i="5"/>
  <c r="B1029" i="5"/>
  <c r="C1029" i="5"/>
  <c r="D1029" i="5"/>
  <c r="E1029" i="5"/>
  <c r="F1029" i="5"/>
  <c r="G1029" i="5"/>
  <c r="A1030" i="5"/>
  <c r="B1030" i="5"/>
  <c r="C1030" i="5"/>
  <c r="D1030" i="5"/>
  <c r="E1030" i="5"/>
  <c r="F1030" i="5"/>
  <c r="G1030" i="5"/>
  <c r="A1031" i="5"/>
  <c r="B1031" i="5"/>
  <c r="C1031" i="5"/>
  <c r="D1031" i="5"/>
  <c r="E1031" i="5"/>
  <c r="F1031" i="5"/>
  <c r="G1031" i="5"/>
  <c r="A1032" i="5"/>
  <c r="B1032" i="5"/>
  <c r="C1032" i="5"/>
  <c r="D1032" i="5"/>
  <c r="E1032" i="5"/>
  <c r="F1032" i="5"/>
  <c r="G1032" i="5"/>
  <c r="A1033" i="5"/>
  <c r="B1033" i="5"/>
  <c r="C1033" i="5"/>
  <c r="D1033" i="5"/>
  <c r="E1033" i="5"/>
  <c r="F1033" i="5"/>
  <c r="G1033" i="5"/>
  <c r="A1034" i="5"/>
  <c r="B1034" i="5"/>
  <c r="C1034" i="5"/>
  <c r="D1034" i="5"/>
  <c r="E1034" i="5"/>
  <c r="F1034" i="5"/>
  <c r="G1034" i="5"/>
  <c r="A1035" i="5"/>
  <c r="B1035" i="5"/>
  <c r="C1035" i="5"/>
  <c r="D1035" i="5"/>
  <c r="E1035" i="5"/>
  <c r="F1035" i="5"/>
  <c r="G1035" i="5"/>
  <c r="A1036" i="5"/>
  <c r="B1036" i="5"/>
  <c r="C1036" i="5"/>
  <c r="D1036" i="5"/>
  <c r="E1036" i="5"/>
  <c r="F1036" i="5"/>
  <c r="G1036" i="5"/>
  <c r="A1037" i="5"/>
  <c r="B1037" i="5"/>
  <c r="C1037" i="5"/>
  <c r="D1037" i="5"/>
  <c r="E1037" i="5"/>
  <c r="F1037" i="5"/>
  <c r="G1037" i="5"/>
  <c r="A1038" i="5"/>
  <c r="B1038" i="5"/>
  <c r="C1038" i="5"/>
  <c r="D1038" i="5"/>
  <c r="E1038" i="5"/>
  <c r="F1038" i="5"/>
  <c r="G1038" i="5"/>
  <c r="A1039" i="5"/>
  <c r="B1039" i="5"/>
  <c r="C1039" i="5"/>
  <c r="D1039" i="5"/>
  <c r="E1039" i="5"/>
  <c r="F1039" i="5"/>
  <c r="G1039" i="5"/>
  <c r="A1040" i="5"/>
  <c r="B1040" i="5"/>
  <c r="C1040" i="5"/>
  <c r="D1040" i="5"/>
  <c r="E1040" i="5"/>
  <c r="F1040" i="5"/>
  <c r="G1040" i="5"/>
  <c r="A1041" i="5"/>
  <c r="B1041" i="5"/>
  <c r="C1041" i="5"/>
  <c r="D1041" i="5"/>
  <c r="E1041" i="5"/>
  <c r="F1041" i="5"/>
  <c r="G1041" i="5"/>
  <c r="A1042" i="5"/>
  <c r="B1042" i="5"/>
  <c r="C1042" i="5"/>
  <c r="D1042" i="5"/>
  <c r="E1042" i="5"/>
  <c r="F1042" i="5"/>
  <c r="G1042" i="5"/>
  <c r="A1043" i="5"/>
  <c r="B1043" i="5"/>
  <c r="C1043" i="5"/>
  <c r="D1043" i="5"/>
  <c r="E1043" i="5"/>
  <c r="F1043" i="5"/>
  <c r="G1043" i="5"/>
  <c r="A1044" i="5"/>
  <c r="B1044" i="5"/>
  <c r="C1044" i="5"/>
  <c r="D1044" i="5"/>
  <c r="E1044" i="5"/>
  <c r="F1044" i="5"/>
  <c r="G1044" i="5"/>
  <c r="A1045" i="5"/>
  <c r="B1045" i="5"/>
  <c r="C1045" i="5"/>
  <c r="D1045" i="5"/>
  <c r="E1045" i="5"/>
  <c r="F1045" i="5"/>
  <c r="G1045" i="5"/>
  <c r="A1046" i="5"/>
  <c r="B1046" i="5"/>
  <c r="C1046" i="5"/>
  <c r="D1046" i="5"/>
  <c r="E1046" i="5"/>
  <c r="F1046" i="5"/>
  <c r="G1046" i="5"/>
  <c r="A1047" i="5"/>
  <c r="B1047" i="5"/>
  <c r="C1047" i="5"/>
  <c r="D1047" i="5"/>
  <c r="E1047" i="5"/>
  <c r="F1047" i="5"/>
  <c r="G1047" i="5"/>
  <c r="A1048" i="5"/>
  <c r="B1048" i="5"/>
  <c r="C1048" i="5"/>
  <c r="D1048" i="5"/>
  <c r="E1048" i="5"/>
  <c r="F1048" i="5"/>
  <c r="G1048" i="5"/>
  <c r="A1049" i="5"/>
  <c r="B1049" i="5"/>
  <c r="C1049" i="5"/>
  <c r="D1049" i="5"/>
  <c r="E1049" i="5"/>
  <c r="F1049" i="5"/>
  <c r="G1049" i="5"/>
  <c r="A1050" i="5"/>
  <c r="B1050" i="5"/>
  <c r="C1050" i="5"/>
  <c r="D1050" i="5"/>
  <c r="E1050" i="5"/>
  <c r="F1050" i="5"/>
  <c r="G1050" i="5"/>
  <c r="A1051" i="5"/>
  <c r="B1051" i="5"/>
  <c r="C1051" i="5"/>
  <c r="D1051" i="5"/>
  <c r="E1051" i="5"/>
  <c r="F1051" i="5"/>
  <c r="G1051" i="5"/>
  <c r="A1052" i="5"/>
  <c r="B1052" i="5"/>
  <c r="C1052" i="5"/>
  <c r="D1052" i="5"/>
  <c r="E1052" i="5"/>
  <c r="F1052" i="5"/>
  <c r="G1052" i="5"/>
  <c r="A1053" i="5"/>
  <c r="B1053" i="5"/>
  <c r="C1053" i="5"/>
  <c r="D1053" i="5"/>
  <c r="E1053" i="5"/>
  <c r="F1053" i="5"/>
  <c r="G1053" i="5"/>
  <c r="A1054" i="5"/>
  <c r="B1054" i="5"/>
  <c r="C1054" i="5"/>
  <c r="D1054" i="5"/>
  <c r="E1054" i="5"/>
  <c r="F1054" i="5"/>
  <c r="G1054" i="5"/>
  <c r="A1055" i="5"/>
  <c r="B1055" i="5"/>
  <c r="C1055" i="5"/>
  <c r="D1055" i="5"/>
  <c r="E1055" i="5"/>
  <c r="F1055" i="5"/>
  <c r="G1055" i="5"/>
  <c r="A1056" i="5"/>
  <c r="B1056" i="5"/>
  <c r="C1056" i="5"/>
  <c r="D1056" i="5"/>
  <c r="E1056" i="5"/>
  <c r="F1056" i="5"/>
  <c r="G1056" i="5"/>
  <c r="A1057" i="5"/>
  <c r="B1057" i="5"/>
  <c r="C1057" i="5"/>
  <c r="D1057" i="5"/>
  <c r="E1057" i="5"/>
  <c r="F1057" i="5"/>
  <c r="G1057" i="5"/>
  <c r="A1058" i="5"/>
  <c r="B1058" i="5"/>
  <c r="C1058" i="5"/>
  <c r="D1058" i="5"/>
  <c r="E1058" i="5"/>
  <c r="F1058" i="5"/>
  <c r="G1058" i="5"/>
  <c r="A1059" i="5"/>
  <c r="B1059" i="5"/>
  <c r="C1059" i="5"/>
  <c r="D1059" i="5"/>
  <c r="E1059" i="5"/>
  <c r="F1059" i="5"/>
  <c r="G1059" i="5"/>
  <c r="A1060" i="5"/>
  <c r="B1060" i="5"/>
  <c r="C1060" i="5"/>
  <c r="D1060" i="5"/>
  <c r="E1060" i="5"/>
  <c r="F1060" i="5"/>
  <c r="G1060" i="5"/>
  <c r="A1061" i="5"/>
  <c r="B1061" i="5"/>
  <c r="C1061" i="5"/>
  <c r="D1061" i="5"/>
  <c r="E1061" i="5"/>
  <c r="F1061" i="5"/>
  <c r="G1061" i="5"/>
  <c r="A1062" i="5"/>
  <c r="B1062" i="5"/>
  <c r="C1062" i="5"/>
  <c r="D1062" i="5"/>
  <c r="E1062" i="5"/>
  <c r="F1062" i="5"/>
  <c r="G1062" i="5"/>
  <c r="A1063" i="5"/>
  <c r="B1063" i="5"/>
  <c r="C1063" i="5"/>
  <c r="D1063" i="5"/>
  <c r="E1063" i="5"/>
  <c r="F1063" i="5"/>
  <c r="G1063" i="5"/>
  <c r="A1064" i="5"/>
  <c r="B1064" i="5"/>
  <c r="C1064" i="5"/>
  <c r="D1064" i="5"/>
  <c r="E1064" i="5"/>
  <c r="F1064" i="5"/>
  <c r="G1064" i="5"/>
  <c r="A1065" i="5"/>
  <c r="B1065" i="5"/>
  <c r="C1065" i="5"/>
  <c r="D1065" i="5"/>
  <c r="E1065" i="5"/>
  <c r="F1065" i="5"/>
  <c r="G1065" i="5"/>
  <c r="A1066" i="5"/>
  <c r="B1066" i="5"/>
  <c r="C1066" i="5"/>
  <c r="D1066" i="5"/>
  <c r="E1066" i="5"/>
  <c r="F1066" i="5"/>
  <c r="G1066" i="5"/>
  <c r="A1067" i="5"/>
  <c r="B1067" i="5"/>
  <c r="C1067" i="5"/>
  <c r="D1067" i="5"/>
  <c r="E1067" i="5"/>
  <c r="F1067" i="5"/>
  <c r="G1067" i="5"/>
  <c r="A1068" i="5"/>
  <c r="B1068" i="5"/>
  <c r="C1068" i="5"/>
  <c r="D1068" i="5"/>
  <c r="E1068" i="5"/>
  <c r="F1068" i="5"/>
  <c r="G1068" i="5"/>
  <c r="A1069" i="5"/>
  <c r="B1069" i="5"/>
  <c r="C1069" i="5"/>
  <c r="D1069" i="5"/>
  <c r="E1069" i="5"/>
  <c r="F1069" i="5"/>
  <c r="G1069" i="5"/>
  <c r="A1070" i="5"/>
  <c r="B1070" i="5"/>
  <c r="C1070" i="5"/>
  <c r="D1070" i="5"/>
  <c r="E1070" i="5"/>
  <c r="F1070" i="5"/>
  <c r="G1070" i="5"/>
  <c r="A1071" i="5"/>
  <c r="B1071" i="5"/>
  <c r="C1071" i="5"/>
  <c r="D1071" i="5"/>
  <c r="E1071" i="5"/>
  <c r="F1071" i="5"/>
  <c r="G1071" i="5"/>
  <c r="A1072" i="5"/>
  <c r="B1072" i="5"/>
  <c r="C1072" i="5"/>
  <c r="D1072" i="5"/>
  <c r="E1072" i="5"/>
  <c r="F1072" i="5"/>
  <c r="G1072" i="5"/>
  <c r="A1073" i="5"/>
  <c r="B1073" i="5"/>
  <c r="C1073" i="5"/>
  <c r="D1073" i="5"/>
  <c r="E1073" i="5"/>
  <c r="F1073" i="5"/>
  <c r="G1073" i="5"/>
  <c r="A1074" i="5"/>
  <c r="B1074" i="5"/>
  <c r="C1074" i="5"/>
  <c r="D1074" i="5"/>
  <c r="E1074" i="5"/>
  <c r="F1074" i="5"/>
  <c r="G1074" i="5"/>
  <c r="A1075" i="5"/>
  <c r="B1075" i="5"/>
  <c r="C1075" i="5"/>
  <c r="D1075" i="5"/>
  <c r="E1075" i="5"/>
  <c r="F1075" i="5"/>
  <c r="G1075" i="5"/>
  <c r="A1076" i="5"/>
  <c r="B1076" i="5"/>
  <c r="C1076" i="5"/>
  <c r="D1076" i="5"/>
  <c r="E1076" i="5"/>
  <c r="F1076" i="5"/>
  <c r="G1076" i="5"/>
  <c r="A1077" i="5"/>
  <c r="B1077" i="5"/>
  <c r="C1077" i="5"/>
  <c r="D1077" i="5"/>
  <c r="E1077" i="5"/>
  <c r="F1077" i="5"/>
  <c r="G1077" i="5"/>
  <c r="A1078" i="5"/>
  <c r="B1078" i="5"/>
  <c r="C1078" i="5"/>
  <c r="D1078" i="5"/>
  <c r="E1078" i="5"/>
  <c r="F1078" i="5"/>
  <c r="G1078" i="5"/>
  <c r="A1079" i="5"/>
  <c r="B1079" i="5"/>
  <c r="C1079" i="5"/>
  <c r="D1079" i="5"/>
  <c r="E1079" i="5"/>
  <c r="F1079" i="5"/>
  <c r="G1079" i="5"/>
  <c r="A1080" i="5"/>
  <c r="B1080" i="5"/>
  <c r="C1080" i="5"/>
  <c r="D1080" i="5"/>
  <c r="E1080" i="5"/>
  <c r="F1080" i="5"/>
  <c r="G1080" i="5"/>
  <c r="A1081" i="5"/>
  <c r="B1081" i="5"/>
  <c r="C1081" i="5"/>
  <c r="D1081" i="5"/>
  <c r="E1081" i="5"/>
  <c r="F1081" i="5"/>
  <c r="G1081" i="5"/>
  <c r="A1082" i="5"/>
  <c r="B1082" i="5"/>
  <c r="C1082" i="5"/>
  <c r="D1082" i="5"/>
  <c r="E1082" i="5"/>
  <c r="F1082" i="5"/>
  <c r="G1082" i="5"/>
  <c r="A1083" i="5"/>
  <c r="B1083" i="5"/>
  <c r="C1083" i="5"/>
  <c r="D1083" i="5"/>
  <c r="E1083" i="5"/>
  <c r="F1083" i="5"/>
  <c r="G1083" i="5"/>
  <c r="A1084" i="5"/>
  <c r="B1084" i="5"/>
  <c r="C1084" i="5"/>
  <c r="D1084" i="5"/>
  <c r="E1084" i="5"/>
  <c r="F1084" i="5"/>
  <c r="G1084" i="5"/>
  <c r="A1085" i="5"/>
  <c r="B1085" i="5"/>
  <c r="C1085" i="5"/>
  <c r="D1085" i="5"/>
  <c r="E1085" i="5"/>
  <c r="F1085" i="5"/>
  <c r="G1085" i="5"/>
  <c r="A1086" i="5"/>
  <c r="B1086" i="5"/>
  <c r="C1086" i="5"/>
  <c r="D1086" i="5"/>
  <c r="E1086" i="5"/>
  <c r="F1086" i="5"/>
  <c r="G1086" i="5"/>
  <c r="A1087" i="5"/>
  <c r="B1087" i="5"/>
  <c r="C1087" i="5"/>
  <c r="D1087" i="5"/>
  <c r="E1087" i="5"/>
  <c r="F1087" i="5"/>
  <c r="G1087" i="5"/>
  <c r="A1088" i="5"/>
  <c r="B1088" i="5"/>
  <c r="C1088" i="5"/>
  <c r="D1088" i="5"/>
  <c r="E1088" i="5"/>
  <c r="F1088" i="5"/>
  <c r="G1088" i="5"/>
  <c r="A1089" i="5"/>
  <c r="B1089" i="5"/>
  <c r="C1089" i="5"/>
  <c r="D1089" i="5"/>
  <c r="E1089" i="5"/>
  <c r="F1089" i="5"/>
  <c r="G1089" i="5"/>
  <c r="A1090" i="5"/>
  <c r="B1090" i="5"/>
  <c r="C1090" i="5"/>
  <c r="D1090" i="5"/>
  <c r="E1090" i="5"/>
  <c r="F1090" i="5"/>
  <c r="G1090" i="5"/>
  <c r="A1091" i="5"/>
  <c r="B1091" i="5"/>
  <c r="C1091" i="5"/>
  <c r="D1091" i="5"/>
  <c r="E1091" i="5"/>
  <c r="F1091" i="5"/>
  <c r="G1091" i="5"/>
  <c r="A1092" i="5"/>
  <c r="B1092" i="5"/>
  <c r="C1092" i="5"/>
  <c r="D1092" i="5"/>
  <c r="E1092" i="5"/>
  <c r="F1092" i="5"/>
  <c r="G1092" i="5"/>
  <c r="A1093" i="5"/>
  <c r="B1093" i="5"/>
  <c r="C1093" i="5"/>
  <c r="D1093" i="5"/>
  <c r="E1093" i="5"/>
  <c r="F1093" i="5"/>
  <c r="G1093" i="5"/>
  <c r="A1094" i="5"/>
  <c r="B1094" i="5"/>
  <c r="C1094" i="5"/>
  <c r="D1094" i="5"/>
  <c r="E1094" i="5"/>
  <c r="F1094" i="5"/>
  <c r="G1094" i="5"/>
  <c r="A1095" i="5"/>
  <c r="B1095" i="5"/>
  <c r="C1095" i="5"/>
  <c r="D1095" i="5"/>
  <c r="E1095" i="5"/>
  <c r="F1095" i="5"/>
  <c r="G1095" i="5"/>
  <c r="A1096" i="5"/>
  <c r="B1096" i="5"/>
  <c r="C1096" i="5"/>
  <c r="D1096" i="5"/>
  <c r="E1096" i="5"/>
  <c r="F1096" i="5"/>
  <c r="G1096" i="5"/>
  <c r="A1097" i="5"/>
  <c r="B1097" i="5"/>
  <c r="C1097" i="5"/>
  <c r="D1097" i="5"/>
  <c r="E1097" i="5"/>
  <c r="F1097" i="5"/>
  <c r="G1097" i="5"/>
  <c r="A1098" i="5"/>
  <c r="B1098" i="5"/>
  <c r="C1098" i="5"/>
  <c r="D1098" i="5"/>
  <c r="E1098" i="5"/>
  <c r="F1098" i="5"/>
  <c r="G1098" i="5"/>
  <c r="A1099" i="5"/>
  <c r="B1099" i="5"/>
  <c r="C1099" i="5"/>
  <c r="D1099" i="5"/>
  <c r="E1099" i="5"/>
  <c r="F1099" i="5"/>
  <c r="G1099" i="5"/>
  <c r="A1100" i="5"/>
  <c r="B1100" i="5"/>
  <c r="C1100" i="5"/>
  <c r="D1100" i="5"/>
  <c r="E1100" i="5"/>
  <c r="F1100" i="5"/>
  <c r="G1100" i="5"/>
  <c r="A1101" i="5"/>
  <c r="B1101" i="5"/>
  <c r="C1101" i="5"/>
  <c r="D1101" i="5"/>
  <c r="E1101" i="5"/>
  <c r="F1101" i="5"/>
  <c r="G1101" i="5"/>
  <c r="A1102" i="5"/>
  <c r="B1102" i="5"/>
  <c r="C1102" i="5"/>
  <c r="D1102" i="5"/>
  <c r="E1102" i="5"/>
  <c r="F1102" i="5"/>
  <c r="G1102" i="5"/>
  <c r="A1103" i="5"/>
  <c r="B1103" i="5"/>
  <c r="C1103" i="5"/>
  <c r="D1103" i="5"/>
  <c r="E1103" i="5"/>
  <c r="F1103" i="5"/>
  <c r="G1103" i="5"/>
  <c r="A1104" i="5"/>
  <c r="B1104" i="5"/>
  <c r="C1104" i="5"/>
  <c r="D1104" i="5"/>
  <c r="E1104" i="5"/>
  <c r="F1104" i="5"/>
  <c r="G1104" i="5"/>
  <c r="A1105" i="5"/>
  <c r="B1105" i="5"/>
  <c r="C1105" i="5"/>
  <c r="D1105" i="5"/>
  <c r="E1105" i="5"/>
  <c r="F1105" i="5"/>
  <c r="G1105" i="5"/>
  <c r="A1106" i="5"/>
  <c r="B1106" i="5"/>
  <c r="C1106" i="5"/>
  <c r="D1106" i="5"/>
  <c r="E1106" i="5"/>
  <c r="F1106" i="5"/>
  <c r="G1106" i="5"/>
  <c r="A1107" i="5"/>
  <c r="B1107" i="5"/>
  <c r="C1107" i="5"/>
  <c r="D1107" i="5"/>
  <c r="E1107" i="5"/>
  <c r="F1107" i="5"/>
  <c r="G1107" i="5"/>
  <c r="A1108" i="5"/>
  <c r="B1108" i="5"/>
  <c r="C1108" i="5"/>
  <c r="D1108" i="5"/>
  <c r="E1108" i="5"/>
  <c r="F1108" i="5"/>
  <c r="G1108" i="5"/>
  <c r="A1109" i="5"/>
  <c r="B1109" i="5"/>
  <c r="C1109" i="5"/>
  <c r="D1109" i="5"/>
  <c r="E1109" i="5"/>
  <c r="F1109" i="5"/>
  <c r="G1109" i="5"/>
  <c r="A1110" i="5"/>
  <c r="B1110" i="5"/>
  <c r="C1110" i="5"/>
  <c r="D1110" i="5"/>
  <c r="E1110" i="5"/>
  <c r="F1110" i="5"/>
  <c r="G1110" i="5"/>
  <c r="A1111" i="5"/>
  <c r="B1111" i="5"/>
  <c r="C1111" i="5"/>
  <c r="D1111" i="5"/>
  <c r="E1111" i="5"/>
  <c r="F1111" i="5"/>
  <c r="G1111" i="5"/>
  <c r="A1112" i="5"/>
  <c r="B1112" i="5"/>
  <c r="C1112" i="5"/>
  <c r="D1112" i="5"/>
  <c r="E1112" i="5"/>
  <c r="F1112" i="5"/>
  <c r="G1112" i="5"/>
  <c r="A1113" i="5"/>
  <c r="B1113" i="5"/>
  <c r="C1113" i="5"/>
  <c r="D1113" i="5"/>
  <c r="E1113" i="5"/>
  <c r="F1113" i="5"/>
  <c r="G1113" i="5"/>
  <c r="A1114" i="5"/>
  <c r="B1114" i="5"/>
  <c r="C1114" i="5"/>
  <c r="D1114" i="5"/>
  <c r="E1114" i="5"/>
  <c r="F1114" i="5"/>
  <c r="G1114" i="5"/>
  <c r="A1115" i="5"/>
  <c r="B1115" i="5"/>
  <c r="C1115" i="5"/>
  <c r="D1115" i="5"/>
  <c r="E1115" i="5"/>
  <c r="F1115" i="5"/>
  <c r="G1115" i="5"/>
  <c r="A1116" i="5"/>
  <c r="B1116" i="5"/>
  <c r="C1116" i="5"/>
  <c r="D1116" i="5"/>
  <c r="E1116" i="5"/>
  <c r="F1116" i="5"/>
  <c r="G1116" i="5"/>
  <c r="A1117" i="5"/>
  <c r="B1117" i="5"/>
  <c r="C1117" i="5"/>
  <c r="D1117" i="5"/>
  <c r="E1117" i="5"/>
  <c r="F1117" i="5"/>
  <c r="G1117" i="5"/>
  <c r="A1118" i="5"/>
  <c r="B1118" i="5"/>
  <c r="C1118" i="5"/>
  <c r="D1118" i="5"/>
  <c r="E1118" i="5"/>
  <c r="F1118" i="5"/>
  <c r="G1118" i="5"/>
  <c r="A1119" i="5"/>
  <c r="B1119" i="5"/>
  <c r="C1119" i="5"/>
  <c r="D1119" i="5"/>
  <c r="E1119" i="5"/>
  <c r="F1119" i="5"/>
  <c r="G1119" i="5"/>
  <c r="A1120" i="5"/>
  <c r="B1120" i="5"/>
  <c r="C1120" i="5"/>
  <c r="D1120" i="5"/>
  <c r="E1120" i="5"/>
  <c r="F1120" i="5"/>
  <c r="G1120" i="5"/>
  <c r="A1121" i="5"/>
  <c r="B1121" i="5"/>
  <c r="C1121" i="5"/>
  <c r="D1121" i="5"/>
  <c r="E1121" i="5"/>
  <c r="F1121" i="5"/>
  <c r="G1121" i="5"/>
  <c r="A1122" i="5"/>
  <c r="B1122" i="5"/>
  <c r="C1122" i="5"/>
  <c r="D1122" i="5"/>
  <c r="E1122" i="5"/>
  <c r="F1122" i="5"/>
  <c r="G1122" i="5"/>
  <c r="A1123" i="5"/>
  <c r="B1123" i="5"/>
  <c r="C1123" i="5"/>
  <c r="D1123" i="5"/>
  <c r="E1123" i="5"/>
  <c r="F1123" i="5"/>
  <c r="G1123" i="5"/>
  <c r="A1124" i="5"/>
  <c r="B1124" i="5"/>
  <c r="C1124" i="5"/>
  <c r="D1124" i="5"/>
  <c r="E1124" i="5"/>
  <c r="F1124" i="5"/>
  <c r="G1124" i="5"/>
  <c r="A1125" i="5"/>
  <c r="B1125" i="5"/>
  <c r="C1125" i="5"/>
  <c r="D1125" i="5"/>
  <c r="E1125" i="5"/>
  <c r="F1125" i="5"/>
  <c r="G1125" i="5"/>
  <c r="A1126" i="5"/>
  <c r="B1126" i="5"/>
  <c r="C1126" i="5"/>
  <c r="D1126" i="5"/>
  <c r="E1126" i="5"/>
  <c r="F1126" i="5"/>
  <c r="G1126" i="5"/>
  <c r="A1127" i="5"/>
  <c r="B1127" i="5"/>
  <c r="C1127" i="5"/>
  <c r="D1127" i="5"/>
  <c r="E1127" i="5"/>
  <c r="F1127" i="5"/>
  <c r="G1127" i="5"/>
  <c r="A1128" i="5"/>
  <c r="B1128" i="5"/>
  <c r="C1128" i="5"/>
  <c r="D1128" i="5"/>
  <c r="E1128" i="5"/>
  <c r="F1128" i="5"/>
  <c r="G1128" i="5"/>
  <c r="A1129" i="5"/>
  <c r="B1129" i="5"/>
  <c r="C1129" i="5"/>
  <c r="D1129" i="5"/>
  <c r="E1129" i="5"/>
  <c r="F1129" i="5"/>
  <c r="G1129" i="5"/>
  <c r="A1130" i="5"/>
  <c r="B1130" i="5"/>
  <c r="C1130" i="5"/>
  <c r="D1130" i="5"/>
  <c r="E1130" i="5"/>
  <c r="F1130" i="5"/>
  <c r="G1130" i="5"/>
  <c r="A1131" i="5"/>
  <c r="B1131" i="5"/>
  <c r="C1131" i="5"/>
  <c r="D1131" i="5"/>
  <c r="E1131" i="5"/>
  <c r="F1131" i="5"/>
  <c r="G1131" i="5"/>
  <c r="A1132" i="5"/>
  <c r="B1132" i="5"/>
  <c r="C1132" i="5"/>
  <c r="D1132" i="5"/>
  <c r="E1132" i="5"/>
  <c r="F1132" i="5"/>
  <c r="G1132" i="5"/>
  <c r="A1133" i="5"/>
  <c r="B1133" i="5"/>
  <c r="C1133" i="5"/>
  <c r="D1133" i="5"/>
  <c r="E1133" i="5"/>
  <c r="F1133" i="5"/>
  <c r="G1133" i="5"/>
  <c r="A1134" i="5"/>
  <c r="B1134" i="5"/>
  <c r="C1134" i="5"/>
  <c r="D1134" i="5"/>
  <c r="E1134" i="5"/>
  <c r="F1134" i="5"/>
  <c r="G1134" i="5"/>
  <c r="A1135" i="5"/>
  <c r="B1135" i="5"/>
  <c r="C1135" i="5"/>
  <c r="D1135" i="5"/>
  <c r="E1135" i="5"/>
  <c r="F1135" i="5"/>
  <c r="G1135" i="5"/>
  <c r="A1136" i="5"/>
  <c r="B1136" i="5"/>
  <c r="C1136" i="5"/>
  <c r="D1136" i="5"/>
  <c r="E1136" i="5"/>
  <c r="F1136" i="5"/>
  <c r="G1136" i="5"/>
  <c r="A1137" i="5"/>
  <c r="B1137" i="5"/>
  <c r="C1137" i="5"/>
  <c r="D1137" i="5"/>
  <c r="E1137" i="5"/>
  <c r="F1137" i="5"/>
  <c r="G1137" i="5"/>
  <c r="A1138" i="5"/>
  <c r="B1138" i="5"/>
  <c r="C1138" i="5"/>
  <c r="D1138" i="5"/>
  <c r="E1138" i="5"/>
  <c r="F1138" i="5"/>
  <c r="G1138" i="5"/>
  <c r="A1139" i="5"/>
  <c r="B1139" i="5"/>
  <c r="C1139" i="5"/>
  <c r="D1139" i="5"/>
  <c r="E1139" i="5"/>
  <c r="F1139" i="5"/>
  <c r="G1139" i="5"/>
  <c r="A1140" i="5"/>
  <c r="B1140" i="5"/>
  <c r="C1140" i="5"/>
  <c r="D1140" i="5"/>
  <c r="E1140" i="5"/>
  <c r="F1140" i="5"/>
  <c r="G1140" i="5"/>
  <c r="A1141" i="5"/>
  <c r="B1141" i="5"/>
  <c r="C1141" i="5"/>
  <c r="D1141" i="5"/>
  <c r="E1141" i="5"/>
  <c r="F1141" i="5"/>
  <c r="G1141" i="5"/>
  <c r="A1142" i="5"/>
  <c r="B1142" i="5"/>
  <c r="C1142" i="5"/>
  <c r="D1142" i="5"/>
  <c r="E1142" i="5"/>
  <c r="F1142" i="5"/>
  <c r="G1142" i="5"/>
  <c r="A1143" i="5"/>
  <c r="B1143" i="5"/>
  <c r="C1143" i="5"/>
  <c r="D1143" i="5"/>
  <c r="E1143" i="5"/>
  <c r="F1143" i="5"/>
  <c r="G1143" i="5"/>
  <c r="A1144" i="5"/>
  <c r="B1144" i="5"/>
  <c r="C1144" i="5"/>
  <c r="D1144" i="5"/>
  <c r="E1144" i="5"/>
  <c r="F1144" i="5"/>
  <c r="G1144" i="5"/>
  <c r="A1145" i="5"/>
  <c r="B1145" i="5"/>
  <c r="C1145" i="5"/>
  <c r="D1145" i="5"/>
  <c r="E1145" i="5"/>
  <c r="F1145" i="5"/>
  <c r="G1145" i="5"/>
  <c r="A1146" i="5"/>
  <c r="B1146" i="5"/>
  <c r="C1146" i="5"/>
  <c r="D1146" i="5"/>
  <c r="E1146" i="5"/>
  <c r="F1146" i="5"/>
  <c r="G1146" i="5"/>
  <c r="A1147" i="5"/>
  <c r="B1147" i="5"/>
  <c r="C1147" i="5"/>
  <c r="D1147" i="5"/>
  <c r="E1147" i="5"/>
  <c r="F1147" i="5"/>
  <c r="G1147" i="5"/>
  <c r="A1148" i="5"/>
  <c r="B1148" i="5"/>
  <c r="C1148" i="5"/>
  <c r="D1148" i="5"/>
  <c r="E1148" i="5"/>
  <c r="F1148" i="5"/>
  <c r="G1148" i="5"/>
  <c r="A1149" i="5"/>
  <c r="B1149" i="5"/>
  <c r="C1149" i="5"/>
  <c r="D1149" i="5"/>
  <c r="E1149" i="5"/>
  <c r="F1149" i="5"/>
  <c r="G1149" i="5"/>
  <c r="A1150" i="5"/>
  <c r="B1150" i="5"/>
  <c r="C1150" i="5"/>
  <c r="D1150" i="5"/>
  <c r="E1150" i="5"/>
  <c r="F1150" i="5"/>
  <c r="G1150" i="5"/>
  <c r="A1151" i="5"/>
  <c r="B1151" i="5"/>
  <c r="C1151" i="5"/>
  <c r="D1151" i="5"/>
  <c r="E1151" i="5"/>
  <c r="F1151" i="5"/>
  <c r="G1151" i="5"/>
  <c r="A1152" i="5"/>
  <c r="B1152" i="5"/>
  <c r="C1152" i="5"/>
  <c r="D1152" i="5"/>
  <c r="E1152" i="5"/>
  <c r="F1152" i="5"/>
  <c r="G1152" i="5"/>
  <c r="A1153" i="5"/>
  <c r="B1153" i="5"/>
  <c r="C1153" i="5"/>
  <c r="D1153" i="5"/>
  <c r="E1153" i="5"/>
  <c r="F1153" i="5"/>
  <c r="G1153" i="5"/>
  <c r="A1154" i="5"/>
  <c r="B1154" i="5"/>
  <c r="C1154" i="5"/>
  <c r="D1154" i="5"/>
  <c r="E1154" i="5"/>
  <c r="F1154" i="5"/>
  <c r="G1154" i="5"/>
  <c r="A1155" i="5"/>
  <c r="B1155" i="5"/>
  <c r="C1155" i="5"/>
  <c r="D1155" i="5"/>
  <c r="E1155" i="5"/>
  <c r="F1155" i="5"/>
  <c r="G1155" i="5"/>
  <c r="A1156" i="5"/>
  <c r="B1156" i="5"/>
  <c r="C1156" i="5"/>
  <c r="D1156" i="5"/>
  <c r="E1156" i="5"/>
  <c r="F1156" i="5"/>
  <c r="G1156" i="5"/>
  <c r="A1157" i="5"/>
  <c r="B1157" i="5"/>
  <c r="C1157" i="5"/>
  <c r="D1157" i="5"/>
  <c r="E1157" i="5"/>
  <c r="F1157" i="5"/>
  <c r="G1157" i="5"/>
  <c r="A1158" i="5"/>
  <c r="B1158" i="5"/>
  <c r="C1158" i="5"/>
  <c r="D1158" i="5"/>
  <c r="E1158" i="5"/>
  <c r="F1158" i="5"/>
  <c r="G1158" i="5"/>
  <c r="A1159" i="5"/>
  <c r="B1159" i="5"/>
  <c r="C1159" i="5"/>
  <c r="D1159" i="5"/>
  <c r="E1159" i="5"/>
  <c r="F1159" i="5"/>
  <c r="G1159" i="5"/>
  <c r="A1160" i="5"/>
  <c r="B1160" i="5"/>
  <c r="C1160" i="5"/>
  <c r="D1160" i="5"/>
  <c r="E1160" i="5"/>
  <c r="F1160" i="5"/>
  <c r="G1160" i="5"/>
  <c r="A1161" i="5"/>
  <c r="B1161" i="5"/>
  <c r="C1161" i="5"/>
  <c r="D1161" i="5"/>
  <c r="E1161" i="5"/>
  <c r="F1161" i="5"/>
  <c r="G1161" i="5"/>
  <c r="A1162" i="5"/>
  <c r="B1162" i="5"/>
  <c r="C1162" i="5"/>
  <c r="D1162" i="5"/>
  <c r="E1162" i="5"/>
  <c r="F1162" i="5"/>
  <c r="G1162" i="5"/>
  <c r="A1163" i="5"/>
  <c r="B1163" i="5"/>
  <c r="C1163" i="5"/>
  <c r="D1163" i="5"/>
  <c r="E1163" i="5"/>
  <c r="F1163" i="5"/>
  <c r="G1163" i="5"/>
  <c r="A1164" i="5"/>
  <c r="B1164" i="5"/>
  <c r="C1164" i="5"/>
  <c r="D1164" i="5"/>
  <c r="E1164" i="5"/>
  <c r="F1164" i="5"/>
  <c r="G1164" i="5"/>
  <c r="A1165" i="5"/>
  <c r="B1165" i="5"/>
  <c r="C1165" i="5"/>
  <c r="D1165" i="5"/>
  <c r="E1165" i="5"/>
  <c r="F1165" i="5"/>
  <c r="G1165" i="5"/>
  <c r="A1166" i="5"/>
  <c r="B1166" i="5"/>
  <c r="C1166" i="5"/>
  <c r="D1166" i="5"/>
  <c r="E1166" i="5"/>
  <c r="F1166" i="5"/>
  <c r="G1166" i="5"/>
  <c r="A1167" i="5"/>
  <c r="B1167" i="5"/>
  <c r="C1167" i="5"/>
  <c r="D1167" i="5"/>
  <c r="E1167" i="5"/>
  <c r="F1167" i="5"/>
  <c r="G1167" i="5"/>
  <c r="A1168" i="5"/>
  <c r="B1168" i="5"/>
  <c r="C1168" i="5"/>
  <c r="D1168" i="5"/>
  <c r="E1168" i="5"/>
  <c r="F1168" i="5"/>
  <c r="G1168" i="5"/>
  <c r="A1169" i="5"/>
  <c r="B1169" i="5"/>
  <c r="C1169" i="5"/>
  <c r="D1169" i="5"/>
  <c r="E1169" i="5"/>
  <c r="F1169" i="5"/>
  <c r="G1169" i="5"/>
  <c r="A1170" i="5"/>
  <c r="B1170" i="5"/>
  <c r="C1170" i="5"/>
  <c r="D1170" i="5"/>
  <c r="E1170" i="5"/>
  <c r="F1170" i="5"/>
  <c r="G1170" i="5"/>
  <c r="A1171" i="5"/>
  <c r="B1171" i="5"/>
  <c r="C1171" i="5"/>
  <c r="D1171" i="5"/>
  <c r="E1171" i="5"/>
  <c r="F1171" i="5"/>
  <c r="G1171" i="5"/>
  <c r="A1172" i="5"/>
  <c r="B1172" i="5"/>
  <c r="C1172" i="5"/>
  <c r="D1172" i="5"/>
  <c r="E1172" i="5"/>
  <c r="F1172" i="5"/>
  <c r="G1172" i="5"/>
  <c r="A1173" i="5"/>
  <c r="B1173" i="5"/>
  <c r="C1173" i="5"/>
  <c r="D1173" i="5"/>
  <c r="E1173" i="5"/>
  <c r="F1173" i="5"/>
  <c r="G1173" i="5"/>
  <c r="A1174" i="5"/>
  <c r="B1174" i="5"/>
  <c r="C1174" i="5"/>
  <c r="D1174" i="5"/>
  <c r="E1174" i="5"/>
  <c r="F1174" i="5"/>
  <c r="G1174" i="5"/>
  <c r="A1175" i="5"/>
  <c r="B1175" i="5"/>
  <c r="C1175" i="5"/>
  <c r="D1175" i="5"/>
  <c r="E1175" i="5"/>
  <c r="F1175" i="5"/>
  <c r="G1175" i="5"/>
  <c r="A1176" i="5"/>
  <c r="B1176" i="5"/>
  <c r="C1176" i="5"/>
  <c r="D1176" i="5"/>
  <c r="E1176" i="5"/>
  <c r="F1176" i="5"/>
  <c r="G1176" i="5"/>
  <c r="A1177" i="5"/>
  <c r="B1177" i="5"/>
  <c r="C1177" i="5"/>
  <c r="D1177" i="5"/>
  <c r="E1177" i="5"/>
  <c r="F1177" i="5"/>
  <c r="G1177" i="5"/>
  <c r="A1178" i="5"/>
  <c r="B1178" i="5"/>
  <c r="C1178" i="5"/>
  <c r="D1178" i="5"/>
  <c r="E1178" i="5"/>
  <c r="F1178" i="5"/>
  <c r="G1178" i="5"/>
  <c r="A1179" i="5"/>
  <c r="B1179" i="5"/>
  <c r="C1179" i="5"/>
  <c r="D1179" i="5"/>
  <c r="E1179" i="5"/>
  <c r="F1179" i="5"/>
  <c r="G1179" i="5"/>
  <c r="A1180" i="5"/>
  <c r="B1180" i="5"/>
  <c r="C1180" i="5"/>
  <c r="D1180" i="5"/>
  <c r="E1180" i="5"/>
  <c r="F1180" i="5"/>
  <c r="G1180" i="5"/>
  <c r="A1181" i="5"/>
  <c r="B1181" i="5"/>
  <c r="C1181" i="5"/>
  <c r="D1181" i="5"/>
  <c r="E1181" i="5"/>
  <c r="F1181" i="5"/>
  <c r="G1181" i="5"/>
  <c r="A1182" i="5"/>
  <c r="B1182" i="5"/>
  <c r="C1182" i="5"/>
  <c r="D1182" i="5"/>
  <c r="E1182" i="5"/>
  <c r="F1182" i="5"/>
  <c r="G1182" i="5"/>
  <c r="A1183" i="5"/>
  <c r="B1183" i="5"/>
  <c r="C1183" i="5"/>
  <c r="D1183" i="5"/>
  <c r="E1183" i="5"/>
  <c r="F1183" i="5"/>
  <c r="G1183" i="5"/>
  <c r="A1184" i="5"/>
  <c r="B1184" i="5"/>
  <c r="C1184" i="5"/>
  <c r="D1184" i="5"/>
  <c r="E1184" i="5"/>
  <c r="F1184" i="5"/>
  <c r="G1184" i="5"/>
  <c r="A1185" i="5"/>
  <c r="B1185" i="5"/>
  <c r="C1185" i="5"/>
  <c r="D1185" i="5"/>
  <c r="E1185" i="5"/>
  <c r="F1185" i="5"/>
  <c r="G1185" i="5"/>
  <c r="A1186" i="5"/>
  <c r="B1186" i="5"/>
  <c r="C1186" i="5"/>
  <c r="D1186" i="5"/>
  <c r="E1186" i="5"/>
  <c r="F1186" i="5"/>
  <c r="G1186" i="5"/>
  <c r="A1187" i="5"/>
  <c r="B1187" i="5"/>
  <c r="C1187" i="5"/>
  <c r="D1187" i="5"/>
  <c r="E1187" i="5"/>
  <c r="F1187" i="5"/>
  <c r="G1187" i="5"/>
  <c r="A1188" i="5"/>
  <c r="B1188" i="5"/>
  <c r="C1188" i="5"/>
  <c r="D1188" i="5"/>
  <c r="E1188" i="5"/>
  <c r="F1188" i="5"/>
  <c r="G1188" i="5"/>
  <c r="A1189" i="5"/>
  <c r="B1189" i="5"/>
  <c r="C1189" i="5"/>
  <c r="D1189" i="5"/>
  <c r="E1189" i="5"/>
  <c r="F1189" i="5"/>
  <c r="G1189" i="5"/>
  <c r="A1190" i="5"/>
  <c r="B1190" i="5"/>
  <c r="C1190" i="5"/>
  <c r="D1190" i="5"/>
  <c r="E1190" i="5"/>
  <c r="F1190" i="5"/>
  <c r="G1190" i="5"/>
  <c r="A1191" i="5"/>
  <c r="B1191" i="5"/>
  <c r="C1191" i="5"/>
  <c r="D1191" i="5"/>
  <c r="E1191" i="5"/>
  <c r="F1191" i="5"/>
  <c r="G1191" i="5"/>
  <c r="A1192" i="5"/>
  <c r="B1192" i="5"/>
  <c r="C1192" i="5"/>
  <c r="D1192" i="5"/>
  <c r="E1192" i="5"/>
  <c r="F1192" i="5"/>
  <c r="G1192" i="5"/>
  <c r="A1193" i="5"/>
  <c r="B1193" i="5"/>
  <c r="C1193" i="5"/>
  <c r="D1193" i="5"/>
  <c r="E1193" i="5"/>
  <c r="F1193" i="5"/>
  <c r="G1193" i="5"/>
  <c r="A1194" i="5"/>
  <c r="B1194" i="5"/>
  <c r="C1194" i="5"/>
  <c r="D1194" i="5"/>
  <c r="E1194" i="5"/>
  <c r="F1194" i="5"/>
  <c r="G1194" i="5"/>
  <c r="A1195" i="5"/>
  <c r="B1195" i="5"/>
  <c r="C1195" i="5"/>
  <c r="D1195" i="5"/>
  <c r="E1195" i="5"/>
  <c r="F1195" i="5"/>
  <c r="G1195" i="5"/>
  <c r="A1196" i="5"/>
  <c r="B1196" i="5"/>
  <c r="C1196" i="5"/>
  <c r="D1196" i="5"/>
  <c r="E1196" i="5"/>
  <c r="F1196" i="5"/>
  <c r="G1196" i="5"/>
  <c r="A1197" i="5"/>
  <c r="B1197" i="5"/>
  <c r="C1197" i="5"/>
  <c r="D1197" i="5"/>
  <c r="E1197" i="5"/>
  <c r="F1197" i="5"/>
  <c r="G1197" i="5"/>
  <c r="A1198" i="5"/>
  <c r="B1198" i="5"/>
  <c r="C1198" i="5"/>
  <c r="D1198" i="5"/>
  <c r="E1198" i="5"/>
  <c r="F1198" i="5"/>
  <c r="G1198" i="5"/>
  <c r="A1199" i="5"/>
  <c r="B1199" i="5"/>
  <c r="C1199" i="5"/>
  <c r="D1199" i="5"/>
  <c r="E1199" i="5"/>
  <c r="F1199" i="5"/>
  <c r="G1199" i="5"/>
  <c r="A1200" i="5"/>
  <c r="B1200" i="5"/>
  <c r="C1200" i="5"/>
  <c r="D1200" i="5"/>
  <c r="E1200" i="5"/>
  <c r="F1200" i="5"/>
  <c r="G1200" i="5"/>
  <c r="A1201" i="5"/>
  <c r="B1201" i="5"/>
  <c r="C1201" i="5"/>
  <c r="D1201" i="5"/>
  <c r="E1201" i="5"/>
  <c r="F1201" i="5"/>
  <c r="G1201" i="5"/>
  <c r="A1202" i="5"/>
  <c r="B1202" i="5"/>
  <c r="C1202" i="5"/>
  <c r="D1202" i="5"/>
  <c r="E1202" i="5"/>
  <c r="F1202" i="5"/>
  <c r="G1202" i="5"/>
  <c r="A1203" i="5"/>
  <c r="B1203" i="5"/>
  <c r="C1203" i="5"/>
  <c r="D1203" i="5"/>
  <c r="E1203" i="5"/>
  <c r="F1203" i="5"/>
  <c r="G1203" i="5"/>
  <c r="A1204" i="5"/>
  <c r="B1204" i="5"/>
  <c r="C1204" i="5"/>
  <c r="D1204" i="5"/>
  <c r="E1204" i="5"/>
  <c r="F1204" i="5"/>
  <c r="G1204" i="5"/>
  <c r="A1205" i="5"/>
  <c r="B1205" i="5"/>
  <c r="C1205" i="5"/>
  <c r="D1205" i="5"/>
  <c r="E1205" i="5"/>
  <c r="F1205" i="5"/>
  <c r="G1205" i="5"/>
  <c r="A1206" i="5"/>
  <c r="B1206" i="5"/>
  <c r="C1206" i="5"/>
  <c r="D1206" i="5"/>
  <c r="E1206" i="5"/>
  <c r="F1206" i="5"/>
  <c r="G1206" i="5"/>
  <c r="A1207" i="5"/>
  <c r="B1207" i="5"/>
  <c r="C1207" i="5"/>
  <c r="D1207" i="5"/>
  <c r="E1207" i="5"/>
  <c r="F1207" i="5"/>
  <c r="G1207" i="5"/>
  <c r="A1208" i="5"/>
  <c r="B1208" i="5"/>
  <c r="C1208" i="5"/>
  <c r="D1208" i="5"/>
  <c r="E1208" i="5"/>
  <c r="F1208" i="5"/>
  <c r="G1208" i="5"/>
  <c r="A1209" i="5"/>
  <c r="B1209" i="5"/>
  <c r="C1209" i="5"/>
  <c r="D1209" i="5"/>
  <c r="E1209" i="5"/>
  <c r="F1209" i="5"/>
  <c r="G1209" i="5"/>
  <c r="A1210" i="5"/>
  <c r="B1210" i="5"/>
  <c r="C1210" i="5"/>
  <c r="D1210" i="5"/>
  <c r="E1210" i="5"/>
  <c r="F1210" i="5"/>
  <c r="G1210" i="5"/>
  <c r="A1211" i="5"/>
  <c r="B1211" i="5"/>
  <c r="C1211" i="5"/>
  <c r="D1211" i="5"/>
  <c r="E1211" i="5"/>
  <c r="F1211" i="5"/>
  <c r="G1211" i="5"/>
  <c r="A1212" i="5"/>
  <c r="B1212" i="5"/>
  <c r="C1212" i="5"/>
  <c r="D1212" i="5"/>
  <c r="E1212" i="5"/>
  <c r="F1212" i="5"/>
  <c r="G1212" i="5"/>
  <c r="A1213" i="5"/>
  <c r="B1213" i="5"/>
  <c r="C1213" i="5"/>
  <c r="D1213" i="5"/>
  <c r="E1213" i="5"/>
  <c r="F1213" i="5"/>
  <c r="G1213" i="5"/>
  <c r="A1214" i="5"/>
  <c r="B1214" i="5"/>
  <c r="C1214" i="5"/>
  <c r="D1214" i="5"/>
  <c r="E1214" i="5"/>
  <c r="F1214" i="5"/>
  <c r="G1214" i="5"/>
  <c r="A1215" i="5"/>
  <c r="B1215" i="5"/>
  <c r="C1215" i="5"/>
  <c r="D1215" i="5"/>
  <c r="E1215" i="5"/>
  <c r="F1215" i="5"/>
  <c r="G1215" i="5"/>
  <c r="A1216" i="5"/>
  <c r="B1216" i="5"/>
  <c r="C1216" i="5"/>
  <c r="D1216" i="5"/>
  <c r="E1216" i="5"/>
  <c r="F1216" i="5"/>
  <c r="G1216" i="5"/>
  <c r="A1217" i="5"/>
  <c r="B1217" i="5"/>
  <c r="C1217" i="5"/>
  <c r="D1217" i="5"/>
  <c r="E1217" i="5"/>
  <c r="F1217" i="5"/>
  <c r="G1217" i="5"/>
  <c r="A1218" i="5"/>
  <c r="B1218" i="5"/>
  <c r="C1218" i="5"/>
  <c r="D1218" i="5"/>
  <c r="E1218" i="5"/>
  <c r="F1218" i="5"/>
  <c r="G1218" i="5"/>
  <c r="A1219" i="5"/>
  <c r="B1219" i="5"/>
  <c r="C1219" i="5"/>
  <c r="D1219" i="5"/>
  <c r="E1219" i="5"/>
  <c r="F1219" i="5"/>
  <c r="G1219" i="5"/>
  <c r="A1220" i="5"/>
  <c r="B1220" i="5"/>
  <c r="C1220" i="5"/>
  <c r="D1220" i="5"/>
  <c r="E1220" i="5"/>
  <c r="F1220" i="5"/>
  <c r="G1220" i="5"/>
  <c r="A1221" i="5"/>
  <c r="B1221" i="5"/>
  <c r="C1221" i="5"/>
  <c r="D1221" i="5"/>
  <c r="E1221" i="5"/>
  <c r="F1221" i="5"/>
  <c r="G1221" i="5"/>
  <c r="A1222" i="5"/>
  <c r="B1222" i="5"/>
  <c r="C1222" i="5"/>
  <c r="D1222" i="5"/>
  <c r="E1222" i="5"/>
  <c r="F1222" i="5"/>
  <c r="G1222" i="5"/>
  <c r="A1223" i="5"/>
  <c r="B1223" i="5"/>
  <c r="C1223" i="5"/>
  <c r="D1223" i="5"/>
  <c r="E1223" i="5"/>
  <c r="F1223" i="5"/>
  <c r="G1223" i="5"/>
  <c r="A1224" i="5"/>
  <c r="B1224" i="5"/>
  <c r="C1224" i="5"/>
  <c r="D1224" i="5"/>
  <c r="E1224" i="5"/>
  <c r="F1224" i="5"/>
  <c r="G1224" i="5"/>
  <c r="A1225" i="5"/>
  <c r="B1225" i="5"/>
  <c r="C1225" i="5"/>
  <c r="D1225" i="5"/>
  <c r="E1225" i="5"/>
  <c r="F1225" i="5"/>
  <c r="G1225" i="5"/>
  <c r="A1226" i="5"/>
  <c r="B1226" i="5"/>
  <c r="C1226" i="5"/>
  <c r="D1226" i="5"/>
  <c r="E1226" i="5"/>
  <c r="F1226" i="5"/>
  <c r="G1226" i="5"/>
  <c r="A1227" i="5"/>
  <c r="B1227" i="5"/>
  <c r="C1227" i="5"/>
  <c r="D1227" i="5"/>
  <c r="E1227" i="5"/>
  <c r="F1227" i="5"/>
  <c r="G1227" i="5"/>
  <c r="A1228" i="5"/>
  <c r="B1228" i="5"/>
  <c r="C1228" i="5"/>
  <c r="D1228" i="5"/>
  <c r="E1228" i="5"/>
  <c r="F1228" i="5"/>
  <c r="G1228" i="5"/>
  <c r="A1229" i="5"/>
  <c r="B1229" i="5"/>
  <c r="C1229" i="5"/>
  <c r="D1229" i="5"/>
  <c r="E1229" i="5"/>
  <c r="F1229" i="5"/>
  <c r="G1229" i="5"/>
  <c r="A1230" i="5"/>
  <c r="B1230" i="5"/>
  <c r="C1230" i="5"/>
  <c r="D1230" i="5"/>
  <c r="E1230" i="5"/>
  <c r="F1230" i="5"/>
  <c r="G1230" i="5"/>
  <c r="A1231" i="5"/>
  <c r="B1231" i="5"/>
  <c r="C1231" i="5"/>
  <c r="D1231" i="5"/>
  <c r="E1231" i="5"/>
  <c r="F1231" i="5"/>
  <c r="G1231" i="5"/>
  <c r="A1232" i="5"/>
  <c r="B1232" i="5"/>
  <c r="C1232" i="5"/>
  <c r="D1232" i="5"/>
  <c r="E1232" i="5"/>
  <c r="F1232" i="5"/>
  <c r="G1232" i="5"/>
  <c r="A1233" i="5"/>
  <c r="B1233" i="5"/>
  <c r="C1233" i="5"/>
  <c r="D1233" i="5"/>
  <c r="E1233" i="5"/>
  <c r="F1233" i="5"/>
  <c r="G1233" i="5"/>
  <c r="A1234" i="5"/>
  <c r="B1234" i="5"/>
  <c r="C1234" i="5"/>
  <c r="D1234" i="5"/>
  <c r="E1234" i="5"/>
  <c r="F1234" i="5"/>
  <c r="G1234" i="5"/>
  <c r="A1235" i="5"/>
  <c r="B1235" i="5"/>
  <c r="C1235" i="5"/>
  <c r="D1235" i="5"/>
  <c r="E1235" i="5"/>
  <c r="F1235" i="5"/>
  <c r="G1235" i="5"/>
  <c r="A1236" i="5"/>
  <c r="B1236" i="5"/>
  <c r="C1236" i="5"/>
  <c r="D1236" i="5"/>
  <c r="E1236" i="5"/>
  <c r="F1236" i="5"/>
  <c r="G1236" i="5"/>
  <c r="A1237" i="5"/>
  <c r="B1237" i="5"/>
  <c r="C1237" i="5"/>
  <c r="D1237" i="5"/>
  <c r="E1237" i="5"/>
  <c r="F1237" i="5"/>
  <c r="G1237" i="5"/>
  <c r="A1238" i="5"/>
  <c r="B1238" i="5"/>
  <c r="C1238" i="5"/>
  <c r="D1238" i="5"/>
  <c r="E1238" i="5"/>
  <c r="F1238" i="5"/>
  <c r="G1238" i="5"/>
  <c r="A1239" i="5"/>
  <c r="B1239" i="5"/>
  <c r="C1239" i="5"/>
  <c r="D1239" i="5"/>
  <c r="E1239" i="5"/>
  <c r="F1239" i="5"/>
  <c r="G1239" i="5"/>
  <c r="A1240" i="5"/>
  <c r="B1240" i="5"/>
  <c r="C1240" i="5"/>
  <c r="D1240" i="5"/>
  <c r="E1240" i="5"/>
  <c r="F1240" i="5"/>
  <c r="G1240" i="5"/>
  <c r="A1241" i="5"/>
  <c r="B1241" i="5"/>
  <c r="C1241" i="5"/>
  <c r="D1241" i="5"/>
  <c r="E1241" i="5"/>
  <c r="F1241" i="5"/>
  <c r="G1241" i="5"/>
  <c r="A1242" i="5"/>
  <c r="B1242" i="5"/>
  <c r="C1242" i="5"/>
  <c r="D1242" i="5"/>
  <c r="E1242" i="5"/>
  <c r="F1242" i="5"/>
  <c r="G1242" i="5"/>
  <c r="A1243" i="5"/>
  <c r="B1243" i="5"/>
  <c r="C1243" i="5"/>
  <c r="D1243" i="5"/>
  <c r="E1243" i="5"/>
  <c r="F1243" i="5"/>
  <c r="G1243" i="5"/>
  <c r="A1244" i="5"/>
  <c r="B1244" i="5"/>
  <c r="C1244" i="5"/>
  <c r="D1244" i="5"/>
  <c r="E1244" i="5"/>
  <c r="F1244" i="5"/>
  <c r="G1244" i="5"/>
  <c r="A1245" i="5"/>
  <c r="B1245" i="5"/>
  <c r="C1245" i="5"/>
  <c r="D1245" i="5"/>
  <c r="E1245" i="5"/>
  <c r="F1245" i="5"/>
  <c r="G1245" i="5"/>
  <c r="A1246" i="5"/>
  <c r="B1246" i="5"/>
  <c r="C1246" i="5"/>
  <c r="D1246" i="5"/>
  <c r="E1246" i="5"/>
  <c r="F1246" i="5"/>
  <c r="G1246" i="5"/>
  <c r="A1247" i="5"/>
  <c r="B1247" i="5"/>
  <c r="C1247" i="5"/>
  <c r="D1247" i="5"/>
  <c r="E1247" i="5"/>
  <c r="F1247" i="5"/>
  <c r="G1247" i="5"/>
  <c r="A1248" i="5"/>
  <c r="B1248" i="5"/>
  <c r="C1248" i="5"/>
  <c r="D1248" i="5"/>
  <c r="E1248" i="5"/>
  <c r="F1248" i="5"/>
  <c r="G1248" i="5"/>
  <c r="A1249" i="5"/>
  <c r="B1249" i="5"/>
  <c r="C1249" i="5"/>
  <c r="D1249" i="5"/>
  <c r="E1249" i="5"/>
  <c r="F1249" i="5"/>
  <c r="G1249" i="5"/>
  <c r="A1250" i="5"/>
  <c r="B1250" i="5"/>
  <c r="C1250" i="5"/>
  <c r="D1250" i="5"/>
  <c r="E1250" i="5"/>
  <c r="F1250" i="5"/>
  <c r="G1250" i="5"/>
  <c r="A1251" i="5"/>
  <c r="B1251" i="5"/>
  <c r="C1251" i="5"/>
  <c r="D1251" i="5"/>
  <c r="E1251" i="5"/>
  <c r="F1251" i="5"/>
  <c r="G1251" i="5"/>
  <c r="A1252" i="5"/>
  <c r="B1252" i="5"/>
  <c r="C1252" i="5"/>
  <c r="D1252" i="5"/>
  <c r="E1252" i="5"/>
  <c r="F1252" i="5"/>
  <c r="G1252" i="5"/>
  <c r="A1253" i="5"/>
  <c r="B1253" i="5"/>
  <c r="C1253" i="5"/>
  <c r="D1253" i="5"/>
  <c r="E1253" i="5"/>
  <c r="F1253" i="5"/>
  <c r="G1253" i="5"/>
  <c r="A1254" i="5"/>
  <c r="B1254" i="5"/>
  <c r="C1254" i="5"/>
  <c r="D1254" i="5"/>
  <c r="E1254" i="5"/>
  <c r="F1254" i="5"/>
  <c r="G1254" i="5"/>
  <c r="A1255" i="5"/>
  <c r="B1255" i="5"/>
  <c r="C1255" i="5"/>
  <c r="D1255" i="5"/>
  <c r="E1255" i="5"/>
  <c r="F1255" i="5"/>
  <c r="G1255" i="5"/>
  <c r="A1256" i="5"/>
  <c r="B1256" i="5"/>
  <c r="C1256" i="5"/>
  <c r="D1256" i="5"/>
  <c r="E1256" i="5"/>
  <c r="F1256" i="5"/>
  <c r="G1256" i="5"/>
  <c r="A1257" i="5"/>
  <c r="B1257" i="5"/>
  <c r="C1257" i="5"/>
  <c r="D1257" i="5"/>
  <c r="E1257" i="5"/>
  <c r="F1257" i="5"/>
  <c r="G1257" i="5"/>
  <c r="A1258" i="5"/>
  <c r="B1258" i="5"/>
  <c r="C1258" i="5"/>
  <c r="D1258" i="5"/>
  <c r="E1258" i="5"/>
  <c r="F1258" i="5"/>
  <c r="G1258" i="5"/>
  <c r="A1259" i="5"/>
  <c r="B1259" i="5"/>
  <c r="C1259" i="5"/>
  <c r="D1259" i="5"/>
  <c r="E1259" i="5"/>
  <c r="F1259" i="5"/>
  <c r="G1259" i="5"/>
  <c r="A1260" i="5"/>
  <c r="B1260" i="5"/>
  <c r="C1260" i="5"/>
  <c r="D1260" i="5"/>
  <c r="E1260" i="5"/>
  <c r="F1260" i="5"/>
  <c r="G1260" i="5"/>
  <c r="A1261" i="5"/>
  <c r="B1261" i="5"/>
  <c r="C1261" i="5"/>
  <c r="D1261" i="5"/>
  <c r="E1261" i="5"/>
  <c r="F1261" i="5"/>
  <c r="G1261" i="5"/>
  <c r="A1262" i="5"/>
  <c r="B1262" i="5"/>
  <c r="C1262" i="5"/>
  <c r="D1262" i="5"/>
  <c r="E1262" i="5"/>
  <c r="F1262" i="5"/>
  <c r="G1262" i="5"/>
  <c r="A1263" i="5"/>
  <c r="B1263" i="5"/>
  <c r="C1263" i="5"/>
  <c r="D1263" i="5"/>
  <c r="E1263" i="5"/>
  <c r="F1263" i="5"/>
  <c r="G1263" i="5"/>
  <c r="A1264" i="5"/>
  <c r="B1264" i="5"/>
  <c r="C1264" i="5"/>
  <c r="D1264" i="5"/>
  <c r="E1264" i="5"/>
  <c r="F1264" i="5"/>
  <c r="G1264" i="5"/>
  <c r="A1265" i="5"/>
  <c r="B1265" i="5"/>
  <c r="C1265" i="5"/>
  <c r="D1265" i="5"/>
  <c r="E1265" i="5"/>
  <c r="F1265" i="5"/>
  <c r="G1265" i="5"/>
  <c r="A1266" i="5"/>
  <c r="B1266" i="5"/>
  <c r="C1266" i="5"/>
  <c r="D1266" i="5"/>
  <c r="E1266" i="5"/>
  <c r="F1266" i="5"/>
  <c r="G1266" i="5"/>
  <c r="A1267" i="5"/>
  <c r="B1267" i="5"/>
  <c r="C1267" i="5"/>
  <c r="D1267" i="5"/>
  <c r="E1267" i="5"/>
  <c r="F1267" i="5"/>
  <c r="G1267" i="5"/>
  <c r="A1268" i="5"/>
  <c r="B1268" i="5"/>
  <c r="C1268" i="5"/>
  <c r="D1268" i="5"/>
  <c r="E1268" i="5"/>
  <c r="F1268" i="5"/>
  <c r="G1268" i="5"/>
  <c r="A1269" i="5"/>
  <c r="B1269" i="5"/>
  <c r="C1269" i="5"/>
  <c r="D1269" i="5"/>
  <c r="E1269" i="5"/>
  <c r="F1269" i="5"/>
  <c r="G1269" i="5"/>
  <c r="A1270" i="5"/>
  <c r="B1270" i="5"/>
  <c r="C1270" i="5"/>
  <c r="D1270" i="5"/>
  <c r="E1270" i="5"/>
  <c r="F1270" i="5"/>
  <c r="G1270" i="5"/>
  <c r="A1271" i="5"/>
  <c r="B1271" i="5"/>
  <c r="C1271" i="5"/>
  <c r="D1271" i="5"/>
  <c r="E1271" i="5"/>
  <c r="F1271" i="5"/>
  <c r="G1271" i="5"/>
  <c r="A1272" i="5"/>
  <c r="B1272" i="5"/>
  <c r="C1272" i="5"/>
  <c r="D1272" i="5"/>
  <c r="E1272" i="5"/>
  <c r="F1272" i="5"/>
  <c r="G1272" i="5"/>
  <c r="A1273" i="5"/>
  <c r="B1273" i="5"/>
  <c r="C1273" i="5"/>
  <c r="D1273" i="5"/>
  <c r="E1273" i="5"/>
  <c r="F1273" i="5"/>
  <c r="G1273" i="5"/>
  <c r="A1274" i="5"/>
  <c r="B1274" i="5"/>
  <c r="C1274" i="5"/>
  <c r="D1274" i="5"/>
  <c r="E1274" i="5"/>
  <c r="F1274" i="5"/>
  <c r="G1274" i="5"/>
  <c r="A1275" i="5"/>
  <c r="B1275" i="5"/>
  <c r="C1275" i="5"/>
  <c r="D1275" i="5"/>
  <c r="E1275" i="5"/>
  <c r="F1275" i="5"/>
  <c r="G1275" i="5"/>
  <c r="A1276" i="5"/>
  <c r="B1276" i="5"/>
  <c r="C1276" i="5"/>
  <c r="D1276" i="5"/>
  <c r="E1276" i="5"/>
  <c r="F1276" i="5"/>
  <c r="G1276" i="5"/>
  <c r="A1277" i="5"/>
  <c r="B1277" i="5"/>
  <c r="C1277" i="5"/>
  <c r="D1277" i="5"/>
  <c r="E1277" i="5"/>
  <c r="F1277" i="5"/>
  <c r="G1277" i="5"/>
  <c r="A1278" i="5"/>
  <c r="B1278" i="5"/>
  <c r="C1278" i="5"/>
  <c r="D1278" i="5"/>
  <c r="E1278" i="5"/>
  <c r="F1278" i="5"/>
  <c r="G1278" i="5"/>
  <c r="A1279" i="5"/>
  <c r="B1279" i="5"/>
  <c r="C1279" i="5"/>
  <c r="D1279" i="5"/>
  <c r="E1279" i="5"/>
  <c r="F1279" i="5"/>
  <c r="G1279" i="5"/>
  <c r="A1280" i="5"/>
  <c r="B1280" i="5"/>
  <c r="C1280" i="5"/>
  <c r="D1280" i="5"/>
  <c r="E1280" i="5"/>
  <c r="F1280" i="5"/>
  <c r="G1280" i="5"/>
  <c r="A1281" i="5"/>
  <c r="B1281" i="5"/>
  <c r="C1281" i="5"/>
  <c r="D1281" i="5"/>
  <c r="E1281" i="5"/>
  <c r="F1281" i="5"/>
  <c r="G1281" i="5"/>
  <c r="A1282" i="5"/>
  <c r="B1282" i="5"/>
  <c r="C1282" i="5"/>
  <c r="D1282" i="5"/>
  <c r="E1282" i="5"/>
  <c r="F1282" i="5"/>
  <c r="G1282" i="5"/>
  <c r="A1283" i="5"/>
  <c r="B1283" i="5"/>
  <c r="C1283" i="5"/>
  <c r="D1283" i="5"/>
  <c r="E1283" i="5"/>
  <c r="F1283" i="5"/>
  <c r="G1283" i="5"/>
  <c r="A1284" i="5"/>
  <c r="B1284" i="5"/>
  <c r="C1284" i="5"/>
  <c r="D1284" i="5"/>
  <c r="E1284" i="5"/>
  <c r="F1284" i="5"/>
  <c r="G1284" i="5"/>
  <c r="A1285" i="5"/>
  <c r="B1285" i="5"/>
  <c r="C1285" i="5"/>
  <c r="D1285" i="5"/>
  <c r="E1285" i="5"/>
  <c r="F1285" i="5"/>
  <c r="G1285" i="5"/>
  <c r="A1286" i="5"/>
  <c r="B1286" i="5"/>
  <c r="C1286" i="5"/>
  <c r="D1286" i="5"/>
  <c r="E1286" i="5"/>
  <c r="F1286" i="5"/>
  <c r="G1286" i="5"/>
  <c r="A1287" i="5"/>
  <c r="B1287" i="5"/>
  <c r="C1287" i="5"/>
  <c r="D1287" i="5"/>
  <c r="E1287" i="5"/>
  <c r="F1287" i="5"/>
  <c r="G1287" i="5"/>
  <c r="A1288" i="5"/>
  <c r="B1288" i="5"/>
  <c r="C1288" i="5"/>
  <c r="D1288" i="5"/>
  <c r="E1288" i="5"/>
  <c r="F1288" i="5"/>
  <c r="G1288" i="5"/>
  <c r="A1289" i="5"/>
  <c r="B1289" i="5"/>
  <c r="C1289" i="5"/>
  <c r="D1289" i="5"/>
  <c r="E1289" i="5"/>
  <c r="F1289" i="5"/>
  <c r="G1289" i="5"/>
  <c r="A1290" i="5"/>
  <c r="B1290" i="5"/>
  <c r="C1290" i="5"/>
  <c r="D1290" i="5"/>
  <c r="E1290" i="5"/>
  <c r="F1290" i="5"/>
  <c r="G1290" i="5"/>
  <c r="A1291" i="5"/>
  <c r="B1291" i="5"/>
  <c r="C1291" i="5"/>
  <c r="D1291" i="5"/>
  <c r="E1291" i="5"/>
  <c r="F1291" i="5"/>
  <c r="G1291" i="5"/>
  <c r="A1292" i="5"/>
  <c r="B1292" i="5"/>
  <c r="C1292" i="5"/>
  <c r="D1292" i="5"/>
  <c r="E1292" i="5"/>
  <c r="F1292" i="5"/>
  <c r="G1292" i="5"/>
  <c r="A1293" i="5"/>
  <c r="B1293" i="5"/>
  <c r="C1293" i="5"/>
  <c r="D1293" i="5"/>
  <c r="E1293" i="5"/>
  <c r="F1293" i="5"/>
  <c r="G1293" i="5"/>
  <c r="A1294" i="5"/>
  <c r="B1294" i="5"/>
  <c r="C1294" i="5"/>
  <c r="D1294" i="5"/>
  <c r="E1294" i="5"/>
  <c r="F1294" i="5"/>
  <c r="G1294" i="5"/>
  <c r="A1295" i="5"/>
  <c r="B1295" i="5"/>
  <c r="C1295" i="5"/>
  <c r="D1295" i="5"/>
  <c r="E1295" i="5"/>
  <c r="F1295" i="5"/>
  <c r="G1295" i="5"/>
  <c r="A1296" i="5"/>
  <c r="B1296" i="5"/>
  <c r="C1296" i="5"/>
  <c r="D1296" i="5"/>
  <c r="E1296" i="5"/>
  <c r="F1296" i="5"/>
  <c r="G1296" i="5"/>
  <c r="A1297" i="5"/>
  <c r="B1297" i="5"/>
  <c r="C1297" i="5"/>
  <c r="D1297" i="5"/>
  <c r="E1297" i="5"/>
  <c r="F1297" i="5"/>
  <c r="G1297" i="5"/>
  <c r="A1298" i="5"/>
  <c r="B1298" i="5"/>
  <c r="C1298" i="5"/>
  <c r="D1298" i="5"/>
  <c r="E1298" i="5"/>
  <c r="F1298" i="5"/>
  <c r="G1298" i="5"/>
  <c r="A1299" i="5"/>
  <c r="B1299" i="5"/>
  <c r="C1299" i="5"/>
  <c r="D1299" i="5"/>
  <c r="E1299" i="5"/>
  <c r="F1299" i="5"/>
  <c r="G1299" i="5"/>
  <c r="A1300" i="5"/>
  <c r="B1300" i="5"/>
  <c r="C1300" i="5"/>
  <c r="D1300" i="5"/>
  <c r="E1300" i="5"/>
  <c r="F1300" i="5"/>
  <c r="G1300" i="5"/>
  <c r="A1301" i="5"/>
  <c r="B1301" i="5"/>
  <c r="C1301" i="5"/>
  <c r="D1301" i="5"/>
  <c r="E1301" i="5"/>
  <c r="F1301" i="5"/>
  <c r="G1301" i="5"/>
  <c r="A1302" i="5"/>
  <c r="B1302" i="5"/>
  <c r="C1302" i="5"/>
  <c r="D1302" i="5"/>
  <c r="E1302" i="5"/>
  <c r="F1302" i="5"/>
  <c r="G1302" i="5"/>
  <c r="A1303" i="5"/>
  <c r="B1303" i="5"/>
  <c r="C1303" i="5"/>
  <c r="D1303" i="5"/>
  <c r="E1303" i="5"/>
  <c r="F1303" i="5"/>
  <c r="G1303" i="5"/>
  <c r="A1304" i="5"/>
  <c r="B1304" i="5"/>
  <c r="C1304" i="5"/>
  <c r="D1304" i="5"/>
  <c r="E1304" i="5"/>
  <c r="F1304" i="5"/>
  <c r="G1304" i="5"/>
  <c r="A1305" i="5"/>
  <c r="B1305" i="5"/>
  <c r="C1305" i="5"/>
  <c r="D1305" i="5"/>
  <c r="E1305" i="5"/>
  <c r="F1305" i="5"/>
  <c r="G1305" i="5"/>
  <c r="A1306" i="5"/>
  <c r="B1306" i="5"/>
  <c r="C1306" i="5"/>
  <c r="D1306" i="5"/>
  <c r="E1306" i="5"/>
  <c r="F1306" i="5"/>
  <c r="G1306" i="5"/>
  <c r="A1307" i="5"/>
  <c r="B1307" i="5"/>
  <c r="C1307" i="5"/>
  <c r="D1307" i="5"/>
  <c r="E1307" i="5"/>
  <c r="F1307" i="5"/>
  <c r="G1307" i="5"/>
  <c r="A1308" i="5"/>
  <c r="B1308" i="5"/>
  <c r="C1308" i="5"/>
  <c r="D1308" i="5"/>
  <c r="E1308" i="5"/>
  <c r="F1308" i="5"/>
  <c r="G1308" i="5"/>
  <c r="A1309" i="5"/>
  <c r="B1309" i="5"/>
  <c r="C1309" i="5"/>
  <c r="D1309" i="5"/>
  <c r="E1309" i="5"/>
  <c r="F1309" i="5"/>
  <c r="G1309" i="5"/>
  <c r="A1310" i="5"/>
  <c r="B1310" i="5"/>
  <c r="C1310" i="5"/>
  <c r="D1310" i="5"/>
  <c r="E1310" i="5"/>
  <c r="F1310" i="5"/>
  <c r="G1310" i="5"/>
  <c r="A1311" i="5"/>
  <c r="B1311" i="5"/>
  <c r="C1311" i="5"/>
  <c r="D1311" i="5"/>
  <c r="E1311" i="5"/>
  <c r="F1311" i="5"/>
  <c r="G1311" i="5"/>
  <c r="A1312" i="5"/>
  <c r="B1312" i="5"/>
  <c r="C1312" i="5"/>
  <c r="D1312" i="5"/>
  <c r="E1312" i="5"/>
  <c r="F1312" i="5"/>
  <c r="G1312" i="5"/>
  <c r="A1313" i="5"/>
  <c r="B1313" i="5"/>
  <c r="C1313" i="5"/>
  <c r="D1313" i="5"/>
  <c r="E1313" i="5"/>
  <c r="F1313" i="5"/>
  <c r="G1313" i="5"/>
  <c r="A1314" i="5"/>
  <c r="B1314" i="5"/>
  <c r="C1314" i="5"/>
  <c r="D1314" i="5"/>
  <c r="E1314" i="5"/>
  <c r="F1314" i="5"/>
  <c r="G1314" i="5"/>
  <c r="A1315" i="5"/>
  <c r="B1315" i="5"/>
  <c r="C1315" i="5"/>
  <c r="D1315" i="5"/>
  <c r="E1315" i="5"/>
  <c r="F1315" i="5"/>
  <c r="G1315" i="5"/>
  <c r="A1316" i="5"/>
  <c r="B1316" i="5"/>
  <c r="C1316" i="5"/>
  <c r="D1316" i="5"/>
  <c r="E1316" i="5"/>
  <c r="F1316" i="5"/>
  <c r="G1316" i="5"/>
  <c r="A1317" i="5"/>
  <c r="B1317" i="5"/>
  <c r="C1317" i="5"/>
  <c r="D1317" i="5"/>
  <c r="E1317" i="5"/>
  <c r="F1317" i="5"/>
  <c r="G1317" i="5"/>
  <c r="A1318" i="5"/>
  <c r="B1318" i="5"/>
  <c r="C1318" i="5"/>
  <c r="D1318" i="5"/>
  <c r="E1318" i="5"/>
  <c r="F1318" i="5"/>
  <c r="G1318" i="5"/>
  <c r="A1319" i="5"/>
  <c r="B1319" i="5"/>
  <c r="C1319" i="5"/>
  <c r="D1319" i="5"/>
  <c r="E1319" i="5"/>
  <c r="F1319" i="5"/>
  <c r="G1319" i="5"/>
  <c r="A1320" i="5"/>
  <c r="B1320" i="5"/>
  <c r="C1320" i="5"/>
  <c r="D1320" i="5"/>
  <c r="E1320" i="5"/>
  <c r="F1320" i="5"/>
  <c r="G1320" i="5"/>
  <c r="A1321" i="5"/>
  <c r="B1321" i="5"/>
  <c r="C1321" i="5"/>
  <c r="D1321" i="5"/>
  <c r="E1321" i="5"/>
  <c r="F1321" i="5"/>
  <c r="G1321" i="5"/>
  <c r="A1322" i="5"/>
  <c r="B1322" i="5"/>
  <c r="C1322" i="5"/>
  <c r="D1322" i="5"/>
  <c r="E1322" i="5"/>
  <c r="F1322" i="5"/>
  <c r="G1322" i="5"/>
  <c r="A1323" i="5"/>
  <c r="B1323" i="5"/>
  <c r="C1323" i="5"/>
  <c r="D1323" i="5"/>
  <c r="E1323" i="5"/>
  <c r="F1323" i="5"/>
  <c r="G1323" i="5"/>
  <c r="A1324" i="5"/>
  <c r="B1324" i="5"/>
  <c r="C1324" i="5"/>
  <c r="D1324" i="5"/>
  <c r="E1324" i="5"/>
  <c r="F1324" i="5"/>
  <c r="G1324" i="5"/>
  <c r="A1325" i="5"/>
  <c r="B1325" i="5"/>
  <c r="C1325" i="5"/>
  <c r="D1325" i="5"/>
  <c r="E1325" i="5"/>
  <c r="F1325" i="5"/>
  <c r="G1325" i="5"/>
  <c r="A1326" i="5"/>
  <c r="B1326" i="5"/>
  <c r="C1326" i="5"/>
  <c r="D1326" i="5"/>
  <c r="E1326" i="5"/>
  <c r="F1326" i="5"/>
  <c r="G1326" i="5"/>
  <c r="A1327" i="5"/>
  <c r="B1327" i="5"/>
  <c r="C1327" i="5"/>
  <c r="D1327" i="5"/>
  <c r="E1327" i="5"/>
  <c r="F1327" i="5"/>
  <c r="G1327" i="5"/>
  <c r="A1328" i="5"/>
  <c r="B1328" i="5"/>
  <c r="C1328" i="5"/>
  <c r="D1328" i="5"/>
  <c r="E1328" i="5"/>
  <c r="F1328" i="5"/>
  <c r="G1328" i="5"/>
  <c r="A1329" i="5"/>
  <c r="B1329" i="5"/>
  <c r="C1329" i="5"/>
  <c r="D1329" i="5"/>
  <c r="E1329" i="5"/>
  <c r="F1329" i="5"/>
  <c r="G1329" i="5"/>
  <c r="A1330" i="5"/>
  <c r="B1330" i="5"/>
  <c r="C1330" i="5"/>
  <c r="D1330" i="5"/>
  <c r="E1330" i="5"/>
  <c r="F1330" i="5"/>
  <c r="G1330" i="5"/>
  <c r="A1331" i="5"/>
  <c r="B1331" i="5"/>
  <c r="C1331" i="5"/>
  <c r="D1331" i="5"/>
  <c r="E1331" i="5"/>
  <c r="F1331" i="5"/>
  <c r="G1331" i="5"/>
  <c r="A1332" i="5"/>
  <c r="B1332" i="5"/>
  <c r="C1332" i="5"/>
  <c r="D1332" i="5"/>
  <c r="E1332" i="5"/>
  <c r="F1332" i="5"/>
  <c r="G1332" i="5"/>
  <c r="A1333" i="5"/>
  <c r="B1333" i="5"/>
  <c r="C1333" i="5"/>
  <c r="D1333" i="5"/>
  <c r="E1333" i="5"/>
  <c r="F1333" i="5"/>
  <c r="G1333" i="5"/>
  <c r="A1334" i="5"/>
  <c r="B1334" i="5"/>
  <c r="C1334" i="5"/>
  <c r="D1334" i="5"/>
  <c r="E1334" i="5"/>
  <c r="F1334" i="5"/>
  <c r="G1334" i="5"/>
  <c r="A1335" i="5"/>
  <c r="B1335" i="5"/>
  <c r="C1335" i="5"/>
  <c r="D1335" i="5"/>
  <c r="E1335" i="5"/>
  <c r="F1335" i="5"/>
  <c r="G1335" i="5"/>
  <c r="A1336" i="5"/>
  <c r="B1336" i="5"/>
  <c r="C1336" i="5"/>
  <c r="D1336" i="5"/>
  <c r="E1336" i="5"/>
  <c r="F1336" i="5"/>
  <c r="G1336" i="5"/>
  <c r="A1337" i="5"/>
  <c r="B1337" i="5"/>
  <c r="C1337" i="5"/>
  <c r="D1337" i="5"/>
  <c r="E1337" i="5"/>
  <c r="F1337" i="5"/>
  <c r="G1337" i="5"/>
  <c r="A1338" i="5"/>
  <c r="B1338" i="5"/>
  <c r="C1338" i="5"/>
  <c r="D1338" i="5"/>
  <c r="E1338" i="5"/>
  <c r="F1338" i="5"/>
  <c r="G1338" i="5"/>
  <c r="A1339" i="5"/>
  <c r="B1339" i="5"/>
  <c r="C1339" i="5"/>
  <c r="D1339" i="5"/>
  <c r="E1339" i="5"/>
  <c r="F1339" i="5"/>
  <c r="G1339" i="5"/>
  <c r="A1340" i="5"/>
  <c r="B1340" i="5"/>
  <c r="C1340" i="5"/>
  <c r="D1340" i="5"/>
  <c r="E1340" i="5"/>
  <c r="F1340" i="5"/>
  <c r="G1340" i="5"/>
  <c r="A1341" i="5"/>
  <c r="B1341" i="5"/>
  <c r="C1341" i="5"/>
  <c r="D1341" i="5"/>
  <c r="E1341" i="5"/>
  <c r="F1341" i="5"/>
  <c r="G1341" i="5"/>
  <c r="A1342" i="5"/>
  <c r="B1342" i="5"/>
  <c r="C1342" i="5"/>
  <c r="D1342" i="5"/>
  <c r="E1342" i="5"/>
  <c r="F1342" i="5"/>
  <c r="G1342" i="5"/>
  <c r="A1343" i="5"/>
  <c r="B1343" i="5"/>
  <c r="C1343" i="5"/>
  <c r="D1343" i="5"/>
  <c r="E1343" i="5"/>
  <c r="F1343" i="5"/>
  <c r="G1343" i="5"/>
  <c r="A1344" i="5"/>
  <c r="B1344" i="5"/>
  <c r="C1344" i="5"/>
  <c r="D1344" i="5"/>
  <c r="E1344" i="5"/>
  <c r="F1344" i="5"/>
  <c r="G1344" i="5"/>
  <c r="A1345" i="5"/>
  <c r="B1345" i="5"/>
  <c r="C1345" i="5"/>
  <c r="D1345" i="5"/>
  <c r="E1345" i="5"/>
  <c r="F1345" i="5"/>
  <c r="G1345" i="5"/>
  <c r="A1346" i="5"/>
  <c r="B1346" i="5"/>
  <c r="C1346" i="5"/>
  <c r="D1346" i="5"/>
  <c r="E1346" i="5"/>
  <c r="F1346" i="5"/>
  <c r="G1346" i="5"/>
  <c r="A1347" i="5"/>
  <c r="B1347" i="5"/>
  <c r="C1347" i="5"/>
  <c r="D1347" i="5"/>
  <c r="E1347" i="5"/>
  <c r="F1347" i="5"/>
  <c r="G1347" i="5"/>
  <c r="A1348" i="5"/>
  <c r="B1348" i="5"/>
  <c r="C1348" i="5"/>
  <c r="D1348" i="5"/>
  <c r="E1348" i="5"/>
  <c r="F1348" i="5"/>
  <c r="G1348" i="5"/>
  <c r="A1349" i="5"/>
  <c r="B1349" i="5"/>
  <c r="C1349" i="5"/>
  <c r="D1349" i="5"/>
  <c r="E1349" i="5"/>
  <c r="F1349" i="5"/>
  <c r="G1349" i="5"/>
  <c r="A1350" i="5"/>
  <c r="B1350" i="5"/>
  <c r="C1350" i="5"/>
  <c r="D1350" i="5"/>
  <c r="E1350" i="5"/>
  <c r="F1350" i="5"/>
  <c r="G1350" i="5"/>
  <c r="A1351" i="5"/>
  <c r="B1351" i="5"/>
  <c r="C1351" i="5"/>
  <c r="D1351" i="5"/>
  <c r="E1351" i="5"/>
  <c r="F1351" i="5"/>
  <c r="G1351" i="5"/>
  <c r="A1352" i="5"/>
  <c r="B1352" i="5"/>
  <c r="C1352" i="5"/>
  <c r="D1352" i="5"/>
  <c r="E1352" i="5"/>
  <c r="F1352" i="5"/>
  <c r="G1352" i="5"/>
  <c r="A1353" i="5"/>
  <c r="B1353" i="5"/>
  <c r="C1353" i="5"/>
  <c r="D1353" i="5"/>
  <c r="E1353" i="5"/>
  <c r="F1353" i="5"/>
  <c r="G1353" i="5"/>
  <c r="A1354" i="5"/>
  <c r="B1354" i="5"/>
  <c r="C1354" i="5"/>
  <c r="D1354" i="5"/>
  <c r="E1354" i="5"/>
  <c r="F1354" i="5"/>
  <c r="G1354" i="5"/>
  <c r="A1355" i="5"/>
  <c r="B1355" i="5"/>
  <c r="C1355" i="5"/>
  <c r="D1355" i="5"/>
  <c r="E1355" i="5"/>
  <c r="F1355" i="5"/>
  <c r="G1355" i="5"/>
  <c r="A1356" i="5"/>
  <c r="B1356" i="5"/>
  <c r="C1356" i="5"/>
  <c r="D1356" i="5"/>
  <c r="E1356" i="5"/>
  <c r="F1356" i="5"/>
  <c r="G1356" i="5"/>
  <c r="A1357" i="5"/>
  <c r="B1357" i="5"/>
  <c r="C1357" i="5"/>
  <c r="D1357" i="5"/>
  <c r="E1357" i="5"/>
  <c r="F1357" i="5"/>
  <c r="G1357" i="5"/>
  <c r="A1358" i="5"/>
  <c r="B1358" i="5"/>
  <c r="C1358" i="5"/>
  <c r="D1358" i="5"/>
  <c r="E1358" i="5"/>
  <c r="F1358" i="5"/>
  <c r="G1358" i="5"/>
  <c r="A1359" i="5"/>
  <c r="B1359" i="5"/>
  <c r="C1359" i="5"/>
  <c r="D1359" i="5"/>
  <c r="E1359" i="5"/>
  <c r="F1359" i="5"/>
  <c r="G1359" i="5"/>
  <c r="A1360" i="5"/>
  <c r="B1360" i="5"/>
  <c r="C1360" i="5"/>
  <c r="D1360" i="5"/>
  <c r="E1360" i="5"/>
  <c r="F1360" i="5"/>
  <c r="G1360" i="5"/>
  <c r="A1361" i="5"/>
  <c r="B1361" i="5"/>
  <c r="C1361" i="5"/>
  <c r="D1361" i="5"/>
  <c r="E1361" i="5"/>
  <c r="F1361" i="5"/>
  <c r="G1361" i="5"/>
  <c r="A1362" i="5"/>
  <c r="B1362" i="5"/>
  <c r="C1362" i="5"/>
  <c r="D1362" i="5"/>
  <c r="E1362" i="5"/>
  <c r="F1362" i="5"/>
  <c r="G1362" i="5"/>
  <c r="A1363" i="5"/>
  <c r="B1363" i="5"/>
  <c r="C1363" i="5"/>
  <c r="D1363" i="5"/>
  <c r="E1363" i="5"/>
  <c r="F1363" i="5"/>
  <c r="G1363" i="5"/>
  <c r="A1364" i="5"/>
  <c r="B1364" i="5"/>
  <c r="C1364" i="5"/>
  <c r="D1364" i="5"/>
  <c r="E1364" i="5"/>
  <c r="F1364" i="5"/>
  <c r="G1364" i="5"/>
  <c r="A1365" i="5"/>
  <c r="B1365" i="5"/>
  <c r="C1365" i="5"/>
  <c r="D1365" i="5"/>
  <c r="E1365" i="5"/>
  <c r="F1365" i="5"/>
  <c r="G1365" i="5"/>
  <c r="A1366" i="5"/>
  <c r="B1366" i="5"/>
  <c r="C1366" i="5"/>
  <c r="D1366" i="5"/>
  <c r="E1366" i="5"/>
  <c r="F1366" i="5"/>
  <c r="G1366" i="5"/>
  <c r="A1367" i="5"/>
  <c r="B1367" i="5"/>
  <c r="C1367" i="5"/>
  <c r="D1367" i="5"/>
  <c r="E1367" i="5"/>
  <c r="F1367" i="5"/>
  <c r="G1367" i="5"/>
  <c r="A1368" i="5"/>
  <c r="B1368" i="5"/>
  <c r="C1368" i="5"/>
  <c r="D1368" i="5"/>
  <c r="E1368" i="5"/>
  <c r="F1368" i="5"/>
  <c r="G1368" i="5"/>
  <c r="A1369" i="5"/>
  <c r="B1369" i="5"/>
  <c r="C1369" i="5"/>
  <c r="D1369" i="5"/>
  <c r="E1369" i="5"/>
  <c r="F1369" i="5"/>
  <c r="G1369" i="5"/>
  <c r="A1370" i="5"/>
  <c r="B1370" i="5"/>
  <c r="C1370" i="5"/>
  <c r="D1370" i="5"/>
  <c r="E1370" i="5"/>
  <c r="F1370" i="5"/>
  <c r="G1370" i="5"/>
  <c r="B2" i="5"/>
  <c r="C2" i="5"/>
  <c r="D2" i="5"/>
  <c r="E2" i="5"/>
  <c r="F2" i="5"/>
  <c r="G2" i="5"/>
  <c r="A2" i="5"/>
  <c r="A1196" i="8"/>
  <c r="B1196" i="8"/>
  <c r="C1196" i="8"/>
  <c r="D1196" i="8"/>
  <c r="E1196" i="8"/>
  <c r="F1196" i="8"/>
  <c r="G1196" i="8"/>
  <c r="A1197" i="8"/>
  <c r="B1197" i="8"/>
  <c r="C1197" i="8"/>
  <c r="D1197" i="8"/>
  <c r="E1197" i="8"/>
  <c r="F1197" i="8"/>
  <c r="G1197" i="8"/>
  <c r="A1198" i="8"/>
  <c r="B1198" i="8"/>
  <c r="C1198" i="8"/>
  <c r="D1198" i="8"/>
  <c r="E1198" i="8"/>
  <c r="F1198" i="8"/>
  <c r="G1198" i="8"/>
  <c r="A1199" i="8"/>
  <c r="B1199" i="8"/>
  <c r="C1199" i="8"/>
  <c r="D1199" i="8"/>
  <c r="E1199" i="8"/>
  <c r="F1199" i="8"/>
  <c r="G1199" i="8"/>
  <c r="A1200" i="8"/>
  <c r="B1200" i="8"/>
  <c r="C1200" i="8"/>
  <c r="D1200" i="8"/>
  <c r="E1200" i="8"/>
  <c r="F1200" i="8"/>
  <c r="G1200" i="8"/>
  <c r="A1201" i="8"/>
  <c r="B1201" i="8"/>
  <c r="C1201" i="8"/>
  <c r="D1201" i="8"/>
  <c r="E1201" i="8"/>
  <c r="F1201" i="8"/>
  <c r="G1201" i="8"/>
  <c r="A1166" i="8"/>
  <c r="B1166" i="8"/>
  <c r="C1166" i="8"/>
  <c r="D1166" i="8"/>
  <c r="E1166" i="8"/>
  <c r="F1166" i="8"/>
  <c r="G1166" i="8"/>
  <c r="A1167" i="8"/>
  <c r="B1167" i="8"/>
  <c r="C1167" i="8"/>
  <c r="D1167" i="8"/>
  <c r="E1167" i="8"/>
  <c r="F1167" i="8"/>
  <c r="G1167" i="8"/>
  <c r="A1168" i="8"/>
  <c r="B1168" i="8"/>
  <c r="C1168" i="8"/>
  <c r="D1168" i="8"/>
  <c r="E1168" i="8"/>
  <c r="F1168" i="8"/>
  <c r="G1168" i="8"/>
  <c r="A1169" i="8"/>
  <c r="B1169" i="8"/>
  <c r="C1169" i="8"/>
  <c r="D1169" i="8"/>
  <c r="E1169" i="8"/>
  <c r="F1169" i="8"/>
  <c r="G1169" i="8"/>
  <c r="A1170" i="8"/>
  <c r="B1170" i="8"/>
  <c r="C1170" i="8"/>
  <c r="D1170" i="8"/>
  <c r="E1170" i="8"/>
  <c r="F1170" i="8"/>
  <c r="G1170" i="8"/>
  <c r="A1171" i="8"/>
  <c r="B1171" i="8"/>
  <c r="C1171" i="8"/>
  <c r="D1171" i="8"/>
  <c r="E1171" i="8"/>
  <c r="F1171" i="8"/>
  <c r="G1171" i="8"/>
  <c r="A1172" i="8"/>
  <c r="B1172" i="8"/>
  <c r="C1172" i="8"/>
  <c r="D1172" i="8"/>
  <c r="E1172" i="8"/>
  <c r="F1172" i="8"/>
  <c r="G1172" i="8"/>
  <c r="A1173" i="8"/>
  <c r="B1173" i="8"/>
  <c r="C1173" i="8"/>
  <c r="D1173" i="8"/>
  <c r="E1173" i="8"/>
  <c r="F1173" i="8"/>
  <c r="G1173" i="8"/>
  <c r="A1174" i="8"/>
  <c r="B1174" i="8"/>
  <c r="C1174" i="8"/>
  <c r="D1174" i="8"/>
  <c r="E1174" i="8"/>
  <c r="F1174" i="8"/>
  <c r="G1174" i="8"/>
  <c r="A1175" i="8"/>
  <c r="B1175" i="8"/>
  <c r="C1175" i="8"/>
  <c r="D1175" i="8"/>
  <c r="E1175" i="8"/>
  <c r="F1175" i="8"/>
  <c r="G1175" i="8"/>
  <c r="A1176" i="8"/>
  <c r="B1176" i="8"/>
  <c r="C1176" i="8"/>
  <c r="D1176" i="8"/>
  <c r="E1176" i="8"/>
  <c r="F1176" i="8"/>
  <c r="G1176" i="8"/>
  <c r="A1177" i="8"/>
  <c r="B1177" i="8"/>
  <c r="C1177" i="8"/>
  <c r="D1177" i="8"/>
  <c r="E1177" i="8"/>
  <c r="F1177" i="8"/>
  <c r="G1177" i="8"/>
  <c r="A1178" i="8"/>
  <c r="B1178" i="8"/>
  <c r="C1178" i="8"/>
  <c r="D1178" i="8"/>
  <c r="E1178" i="8"/>
  <c r="F1178" i="8"/>
  <c r="G1178" i="8"/>
  <c r="A1179" i="8"/>
  <c r="B1179" i="8"/>
  <c r="C1179" i="8"/>
  <c r="D1179" i="8"/>
  <c r="E1179" i="8"/>
  <c r="F1179" i="8"/>
  <c r="G1179" i="8"/>
  <c r="A1180" i="8"/>
  <c r="B1180" i="8"/>
  <c r="C1180" i="8"/>
  <c r="D1180" i="8"/>
  <c r="E1180" i="8"/>
  <c r="F1180" i="8"/>
  <c r="G1180" i="8"/>
  <c r="A1181" i="8"/>
  <c r="B1181" i="8"/>
  <c r="C1181" i="8"/>
  <c r="D1181" i="8"/>
  <c r="E1181" i="8"/>
  <c r="F1181" i="8"/>
  <c r="G1181" i="8"/>
  <c r="A1182" i="8"/>
  <c r="B1182" i="8"/>
  <c r="C1182" i="8"/>
  <c r="D1182" i="8"/>
  <c r="E1182" i="8"/>
  <c r="F1182" i="8"/>
  <c r="G1182" i="8"/>
  <c r="A1183" i="8"/>
  <c r="B1183" i="8"/>
  <c r="C1183" i="8"/>
  <c r="D1183" i="8"/>
  <c r="E1183" i="8"/>
  <c r="F1183" i="8"/>
  <c r="G1183" i="8"/>
  <c r="A1184" i="8"/>
  <c r="B1184" i="8"/>
  <c r="C1184" i="8"/>
  <c r="D1184" i="8"/>
  <c r="E1184" i="8"/>
  <c r="F1184" i="8"/>
  <c r="G1184" i="8"/>
  <c r="A1185" i="8"/>
  <c r="B1185" i="8"/>
  <c r="C1185" i="8"/>
  <c r="D1185" i="8"/>
  <c r="E1185" i="8"/>
  <c r="F1185" i="8"/>
  <c r="G1185" i="8"/>
  <c r="A1186" i="8"/>
  <c r="B1186" i="8"/>
  <c r="C1186" i="8"/>
  <c r="D1186" i="8"/>
  <c r="E1186" i="8"/>
  <c r="F1186" i="8"/>
  <c r="G1186" i="8"/>
  <c r="A1187" i="8"/>
  <c r="B1187" i="8"/>
  <c r="C1187" i="8"/>
  <c r="D1187" i="8"/>
  <c r="E1187" i="8"/>
  <c r="F1187" i="8"/>
  <c r="G1187" i="8"/>
  <c r="A1188" i="8"/>
  <c r="B1188" i="8"/>
  <c r="C1188" i="8"/>
  <c r="D1188" i="8"/>
  <c r="E1188" i="8"/>
  <c r="F1188" i="8"/>
  <c r="G1188" i="8"/>
  <c r="A1189" i="8"/>
  <c r="B1189" i="8"/>
  <c r="C1189" i="8"/>
  <c r="D1189" i="8"/>
  <c r="E1189" i="8"/>
  <c r="F1189" i="8"/>
  <c r="G1189" i="8"/>
  <c r="A1190" i="8"/>
  <c r="B1190" i="8"/>
  <c r="C1190" i="8"/>
  <c r="D1190" i="8"/>
  <c r="E1190" i="8"/>
  <c r="F1190" i="8"/>
  <c r="G1190" i="8"/>
  <c r="A1191" i="8"/>
  <c r="B1191" i="8"/>
  <c r="C1191" i="8"/>
  <c r="D1191" i="8"/>
  <c r="E1191" i="8"/>
  <c r="F1191" i="8"/>
  <c r="G1191" i="8"/>
  <c r="A1192" i="8"/>
  <c r="B1192" i="8"/>
  <c r="C1192" i="8"/>
  <c r="D1192" i="8"/>
  <c r="E1192" i="8"/>
  <c r="F1192" i="8"/>
  <c r="G1192" i="8"/>
  <c r="A1193" i="8"/>
  <c r="B1193" i="8"/>
  <c r="C1193" i="8"/>
  <c r="D1193" i="8"/>
  <c r="E1193" i="8"/>
  <c r="F1193" i="8"/>
  <c r="G1193" i="8"/>
  <c r="A1194" i="8"/>
  <c r="B1194" i="8"/>
  <c r="C1194" i="8"/>
  <c r="D1194" i="8"/>
  <c r="E1194" i="8"/>
  <c r="F1194" i="8"/>
  <c r="G1194" i="8"/>
  <c r="A1195" i="8"/>
  <c r="B1195" i="8"/>
  <c r="C1195" i="8"/>
  <c r="D1195" i="8"/>
  <c r="E1195" i="8"/>
  <c r="F1195" i="8"/>
  <c r="G1195" i="8"/>
  <c r="A1110" i="8"/>
  <c r="B1110" i="8"/>
  <c r="C1110" i="8"/>
  <c r="D1110" i="8"/>
  <c r="E1110" i="8"/>
  <c r="F1110" i="8"/>
  <c r="G1110" i="8"/>
  <c r="A1111" i="8"/>
  <c r="B1111" i="8"/>
  <c r="C1111" i="8"/>
  <c r="D1111" i="8"/>
  <c r="E1111" i="8"/>
  <c r="F1111" i="8"/>
  <c r="G1111" i="8"/>
  <c r="A1112" i="8"/>
  <c r="B1112" i="8"/>
  <c r="C1112" i="8"/>
  <c r="D1112" i="8"/>
  <c r="E1112" i="8"/>
  <c r="F1112" i="8"/>
  <c r="G1112" i="8"/>
  <c r="A1113" i="8"/>
  <c r="B1113" i="8"/>
  <c r="C1113" i="8"/>
  <c r="D1113" i="8"/>
  <c r="E1113" i="8"/>
  <c r="F1113" i="8"/>
  <c r="G1113" i="8"/>
  <c r="A1114" i="8"/>
  <c r="B1114" i="8"/>
  <c r="C1114" i="8"/>
  <c r="D1114" i="8"/>
  <c r="E1114" i="8"/>
  <c r="F1114" i="8"/>
  <c r="G1114" i="8"/>
  <c r="A1115" i="8"/>
  <c r="B1115" i="8"/>
  <c r="C1115" i="8"/>
  <c r="D1115" i="8"/>
  <c r="E1115" i="8"/>
  <c r="F1115" i="8"/>
  <c r="G1115" i="8"/>
  <c r="A1116" i="8"/>
  <c r="B1116" i="8"/>
  <c r="C1116" i="8"/>
  <c r="D1116" i="8"/>
  <c r="E1116" i="8"/>
  <c r="F1116" i="8"/>
  <c r="G1116" i="8"/>
  <c r="A1117" i="8"/>
  <c r="B1117" i="8"/>
  <c r="C1117" i="8"/>
  <c r="D1117" i="8"/>
  <c r="E1117" i="8"/>
  <c r="F1117" i="8"/>
  <c r="G1117" i="8"/>
  <c r="A1118" i="8"/>
  <c r="B1118" i="8"/>
  <c r="C1118" i="8"/>
  <c r="D1118" i="8"/>
  <c r="E1118" i="8"/>
  <c r="F1118" i="8"/>
  <c r="G1118" i="8"/>
  <c r="A1119" i="8"/>
  <c r="B1119" i="8"/>
  <c r="C1119" i="8"/>
  <c r="D1119" i="8"/>
  <c r="E1119" i="8"/>
  <c r="F1119" i="8"/>
  <c r="G1119" i="8"/>
  <c r="A1120" i="8"/>
  <c r="B1120" i="8"/>
  <c r="C1120" i="8"/>
  <c r="D1120" i="8"/>
  <c r="E1120" i="8"/>
  <c r="F1120" i="8"/>
  <c r="G1120" i="8"/>
  <c r="A1121" i="8"/>
  <c r="B1121" i="8"/>
  <c r="C1121" i="8"/>
  <c r="D1121" i="8"/>
  <c r="E1121" i="8"/>
  <c r="F1121" i="8"/>
  <c r="G1121" i="8"/>
  <c r="A1122" i="8"/>
  <c r="B1122" i="8"/>
  <c r="C1122" i="8"/>
  <c r="D1122" i="8"/>
  <c r="E1122" i="8"/>
  <c r="F1122" i="8"/>
  <c r="G1122" i="8"/>
  <c r="A1123" i="8"/>
  <c r="B1123" i="8"/>
  <c r="C1123" i="8"/>
  <c r="D1123" i="8"/>
  <c r="E1123" i="8"/>
  <c r="F1123" i="8"/>
  <c r="G1123" i="8"/>
  <c r="A1124" i="8"/>
  <c r="B1124" i="8"/>
  <c r="C1124" i="8"/>
  <c r="D1124" i="8"/>
  <c r="E1124" i="8"/>
  <c r="F1124" i="8"/>
  <c r="G1124" i="8"/>
  <c r="A1125" i="8"/>
  <c r="B1125" i="8"/>
  <c r="C1125" i="8"/>
  <c r="D1125" i="8"/>
  <c r="E1125" i="8"/>
  <c r="F1125" i="8"/>
  <c r="G1125" i="8"/>
  <c r="A1126" i="8"/>
  <c r="B1126" i="8"/>
  <c r="C1126" i="8"/>
  <c r="D1126" i="8"/>
  <c r="E1126" i="8"/>
  <c r="F1126" i="8"/>
  <c r="G1126" i="8"/>
  <c r="A1127" i="8"/>
  <c r="B1127" i="8"/>
  <c r="C1127" i="8"/>
  <c r="D1127" i="8"/>
  <c r="E1127" i="8"/>
  <c r="F1127" i="8"/>
  <c r="G1127" i="8"/>
  <c r="A1128" i="8"/>
  <c r="B1128" i="8"/>
  <c r="C1128" i="8"/>
  <c r="D1128" i="8"/>
  <c r="E1128" i="8"/>
  <c r="F1128" i="8"/>
  <c r="G1128" i="8"/>
  <c r="A1129" i="8"/>
  <c r="B1129" i="8"/>
  <c r="C1129" i="8"/>
  <c r="D1129" i="8"/>
  <c r="E1129" i="8"/>
  <c r="F1129" i="8"/>
  <c r="G1129" i="8"/>
  <c r="A1130" i="8"/>
  <c r="B1130" i="8"/>
  <c r="C1130" i="8"/>
  <c r="D1130" i="8"/>
  <c r="E1130" i="8"/>
  <c r="F1130" i="8"/>
  <c r="G1130" i="8"/>
  <c r="A1131" i="8"/>
  <c r="B1131" i="8"/>
  <c r="C1131" i="8"/>
  <c r="D1131" i="8"/>
  <c r="E1131" i="8"/>
  <c r="F1131" i="8"/>
  <c r="G1131" i="8"/>
  <c r="A1132" i="8"/>
  <c r="B1132" i="8"/>
  <c r="C1132" i="8"/>
  <c r="D1132" i="8"/>
  <c r="E1132" i="8"/>
  <c r="F1132" i="8"/>
  <c r="G1132" i="8"/>
  <c r="A1133" i="8"/>
  <c r="B1133" i="8"/>
  <c r="C1133" i="8"/>
  <c r="D1133" i="8"/>
  <c r="E1133" i="8"/>
  <c r="F1133" i="8"/>
  <c r="G1133" i="8"/>
  <c r="A1134" i="8"/>
  <c r="B1134" i="8"/>
  <c r="C1134" i="8"/>
  <c r="D1134" i="8"/>
  <c r="E1134" i="8"/>
  <c r="F1134" i="8"/>
  <c r="G1134" i="8"/>
  <c r="A1135" i="8"/>
  <c r="B1135" i="8"/>
  <c r="C1135" i="8"/>
  <c r="D1135" i="8"/>
  <c r="E1135" i="8"/>
  <c r="F1135" i="8"/>
  <c r="G1135" i="8"/>
  <c r="A1136" i="8"/>
  <c r="B1136" i="8"/>
  <c r="C1136" i="8"/>
  <c r="D1136" i="8"/>
  <c r="E1136" i="8"/>
  <c r="F1136" i="8"/>
  <c r="G1136" i="8"/>
  <c r="A1137" i="8"/>
  <c r="B1137" i="8"/>
  <c r="C1137" i="8"/>
  <c r="D1137" i="8"/>
  <c r="E1137" i="8"/>
  <c r="F1137" i="8"/>
  <c r="G1137" i="8"/>
  <c r="A1138" i="8"/>
  <c r="B1138" i="8"/>
  <c r="C1138" i="8"/>
  <c r="D1138" i="8"/>
  <c r="E1138" i="8"/>
  <c r="F1138" i="8"/>
  <c r="G1138" i="8"/>
  <c r="A1139" i="8"/>
  <c r="B1139" i="8"/>
  <c r="C1139" i="8"/>
  <c r="D1139" i="8"/>
  <c r="E1139" i="8"/>
  <c r="F1139" i="8"/>
  <c r="G1139" i="8"/>
  <c r="A1140" i="8"/>
  <c r="B1140" i="8"/>
  <c r="C1140" i="8"/>
  <c r="D1140" i="8"/>
  <c r="E1140" i="8"/>
  <c r="F1140" i="8"/>
  <c r="G1140" i="8"/>
  <c r="A1141" i="8"/>
  <c r="B1141" i="8"/>
  <c r="C1141" i="8"/>
  <c r="D1141" i="8"/>
  <c r="E1141" i="8"/>
  <c r="F1141" i="8"/>
  <c r="G1141" i="8"/>
  <c r="A1142" i="8"/>
  <c r="B1142" i="8"/>
  <c r="C1142" i="8"/>
  <c r="D1142" i="8"/>
  <c r="E1142" i="8"/>
  <c r="F1142" i="8"/>
  <c r="G1142" i="8"/>
  <c r="A1143" i="8"/>
  <c r="B1143" i="8"/>
  <c r="C1143" i="8"/>
  <c r="D1143" i="8"/>
  <c r="E1143" i="8"/>
  <c r="F1143" i="8"/>
  <c r="G1143" i="8"/>
  <c r="A1144" i="8"/>
  <c r="B1144" i="8"/>
  <c r="C1144" i="8"/>
  <c r="D1144" i="8"/>
  <c r="E1144" i="8"/>
  <c r="F1144" i="8"/>
  <c r="G1144" i="8"/>
  <c r="A1145" i="8"/>
  <c r="B1145" i="8"/>
  <c r="C1145" i="8"/>
  <c r="D1145" i="8"/>
  <c r="E1145" i="8"/>
  <c r="F1145" i="8"/>
  <c r="G1145" i="8"/>
  <c r="A1146" i="8"/>
  <c r="B1146" i="8"/>
  <c r="C1146" i="8"/>
  <c r="D1146" i="8"/>
  <c r="E1146" i="8"/>
  <c r="F1146" i="8"/>
  <c r="G1146" i="8"/>
  <c r="A1147" i="8"/>
  <c r="B1147" i="8"/>
  <c r="C1147" i="8"/>
  <c r="D1147" i="8"/>
  <c r="E1147" i="8"/>
  <c r="F1147" i="8"/>
  <c r="G1147" i="8"/>
  <c r="A1148" i="8"/>
  <c r="B1148" i="8"/>
  <c r="C1148" i="8"/>
  <c r="D1148" i="8"/>
  <c r="E1148" i="8"/>
  <c r="F1148" i="8"/>
  <c r="G1148" i="8"/>
  <c r="A1149" i="8"/>
  <c r="B1149" i="8"/>
  <c r="C1149" i="8"/>
  <c r="D1149" i="8"/>
  <c r="E1149" i="8"/>
  <c r="F1149" i="8"/>
  <c r="G1149" i="8"/>
  <c r="A1150" i="8"/>
  <c r="B1150" i="8"/>
  <c r="C1150" i="8"/>
  <c r="D1150" i="8"/>
  <c r="E1150" i="8"/>
  <c r="F1150" i="8"/>
  <c r="G1150" i="8"/>
  <c r="A1151" i="8"/>
  <c r="B1151" i="8"/>
  <c r="C1151" i="8"/>
  <c r="D1151" i="8"/>
  <c r="E1151" i="8"/>
  <c r="F1151" i="8"/>
  <c r="G1151" i="8"/>
  <c r="A1152" i="8"/>
  <c r="B1152" i="8"/>
  <c r="C1152" i="8"/>
  <c r="D1152" i="8"/>
  <c r="E1152" i="8"/>
  <c r="F1152" i="8"/>
  <c r="G1152" i="8"/>
  <c r="A1153" i="8"/>
  <c r="B1153" i="8"/>
  <c r="C1153" i="8"/>
  <c r="D1153" i="8"/>
  <c r="E1153" i="8"/>
  <c r="F1153" i="8"/>
  <c r="G1153" i="8"/>
  <c r="A1154" i="8"/>
  <c r="B1154" i="8"/>
  <c r="C1154" i="8"/>
  <c r="D1154" i="8"/>
  <c r="E1154" i="8"/>
  <c r="F1154" i="8"/>
  <c r="G1154" i="8"/>
  <c r="A1155" i="8"/>
  <c r="B1155" i="8"/>
  <c r="C1155" i="8"/>
  <c r="D1155" i="8"/>
  <c r="E1155" i="8"/>
  <c r="F1155" i="8"/>
  <c r="G1155" i="8"/>
  <c r="A1156" i="8"/>
  <c r="B1156" i="8"/>
  <c r="C1156" i="8"/>
  <c r="D1156" i="8"/>
  <c r="E1156" i="8"/>
  <c r="F1156" i="8"/>
  <c r="G1156" i="8"/>
  <c r="A1157" i="8"/>
  <c r="B1157" i="8"/>
  <c r="C1157" i="8"/>
  <c r="D1157" i="8"/>
  <c r="E1157" i="8"/>
  <c r="F1157" i="8"/>
  <c r="G1157" i="8"/>
  <c r="A1158" i="8"/>
  <c r="B1158" i="8"/>
  <c r="C1158" i="8"/>
  <c r="D1158" i="8"/>
  <c r="E1158" i="8"/>
  <c r="F1158" i="8"/>
  <c r="G1158" i="8"/>
  <c r="A1159" i="8"/>
  <c r="B1159" i="8"/>
  <c r="C1159" i="8"/>
  <c r="D1159" i="8"/>
  <c r="E1159" i="8"/>
  <c r="F1159" i="8"/>
  <c r="G1159" i="8"/>
  <c r="A1160" i="8"/>
  <c r="B1160" i="8"/>
  <c r="C1160" i="8"/>
  <c r="D1160" i="8"/>
  <c r="E1160" i="8"/>
  <c r="F1160" i="8"/>
  <c r="G1160" i="8"/>
  <c r="A1161" i="8"/>
  <c r="B1161" i="8"/>
  <c r="C1161" i="8"/>
  <c r="D1161" i="8"/>
  <c r="E1161" i="8"/>
  <c r="F1161" i="8"/>
  <c r="G1161" i="8"/>
  <c r="A1162" i="8"/>
  <c r="B1162" i="8"/>
  <c r="C1162" i="8"/>
  <c r="D1162" i="8"/>
  <c r="E1162" i="8"/>
  <c r="F1162" i="8"/>
  <c r="G1162" i="8"/>
  <c r="A1163" i="8"/>
  <c r="B1163" i="8"/>
  <c r="C1163" i="8"/>
  <c r="D1163" i="8"/>
  <c r="E1163" i="8"/>
  <c r="F1163" i="8"/>
  <c r="G1163" i="8"/>
  <c r="A1164" i="8"/>
  <c r="B1164" i="8"/>
  <c r="C1164" i="8"/>
  <c r="D1164" i="8"/>
  <c r="E1164" i="8"/>
  <c r="F1164" i="8"/>
  <c r="G1164" i="8"/>
  <c r="A1165" i="8"/>
  <c r="B1165" i="8"/>
  <c r="C1165" i="8"/>
  <c r="D1165" i="8"/>
  <c r="E1165" i="8"/>
  <c r="F1165" i="8"/>
  <c r="G1165" i="8"/>
  <c r="A821" i="8"/>
  <c r="B821" i="8"/>
  <c r="C821" i="8"/>
  <c r="D821" i="8"/>
  <c r="E821" i="8"/>
  <c r="F821" i="8"/>
  <c r="G821" i="8"/>
  <c r="A822" i="8"/>
  <c r="B822" i="8"/>
  <c r="C822" i="8"/>
  <c r="D822" i="8"/>
  <c r="E822" i="8"/>
  <c r="F822" i="8"/>
  <c r="G822" i="8"/>
  <c r="A823" i="8"/>
  <c r="B823" i="8"/>
  <c r="C823" i="8"/>
  <c r="D823" i="8"/>
  <c r="E823" i="8"/>
  <c r="F823" i="8"/>
  <c r="G823" i="8"/>
  <c r="A824" i="8"/>
  <c r="B824" i="8"/>
  <c r="C824" i="8"/>
  <c r="D824" i="8"/>
  <c r="E824" i="8"/>
  <c r="F824" i="8"/>
  <c r="G824" i="8"/>
  <c r="A825" i="8"/>
  <c r="B825" i="8"/>
  <c r="C825" i="8"/>
  <c r="D825" i="8"/>
  <c r="E825" i="8"/>
  <c r="F825" i="8"/>
  <c r="G825" i="8"/>
  <c r="A826" i="8"/>
  <c r="B826" i="8"/>
  <c r="C826" i="8"/>
  <c r="D826" i="8"/>
  <c r="E826" i="8"/>
  <c r="F826" i="8"/>
  <c r="G826" i="8"/>
  <c r="A827" i="8"/>
  <c r="B827" i="8"/>
  <c r="C827" i="8"/>
  <c r="D827" i="8"/>
  <c r="E827" i="8"/>
  <c r="F827" i="8"/>
  <c r="G827" i="8"/>
  <c r="A828" i="8"/>
  <c r="B828" i="8"/>
  <c r="C828" i="8"/>
  <c r="D828" i="8"/>
  <c r="E828" i="8"/>
  <c r="F828" i="8"/>
  <c r="G828" i="8"/>
  <c r="A829" i="8"/>
  <c r="B829" i="8"/>
  <c r="C829" i="8"/>
  <c r="D829" i="8"/>
  <c r="E829" i="8"/>
  <c r="F829" i="8"/>
  <c r="G829" i="8"/>
  <c r="A830" i="8"/>
  <c r="B830" i="8"/>
  <c r="C830" i="8"/>
  <c r="D830" i="8"/>
  <c r="E830" i="8"/>
  <c r="F830" i="8"/>
  <c r="G830" i="8"/>
  <c r="A831" i="8"/>
  <c r="B831" i="8"/>
  <c r="C831" i="8"/>
  <c r="D831" i="8"/>
  <c r="E831" i="8"/>
  <c r="F831" i="8"/>
  <c r="G831" i="8"/>
  <c r="A832" i="8"/>
  <c r="B832" i="8"/>
  <c r="C832" i="8"/>
  <c r="D832" i="8"/>
  <c r="E832" i="8"/>
  <c r="F832" i="8"/>
  <c r="G832" i="8"/>
  <c r="A833" i="8"/>
  <c r="B833" i="8"/>
  <c r="C833" i="8"/>
  <c r="D833" i="8"/>
  <c r="E833" i="8"/>
  <c r="F833" i="8"/>
  <c r="G833" i="8"/>
  <c r="A834" i="8"/>
  <c r="B834" i="8"/>
  <c r="C834" i="8"/>
  <c r="D834" i="8"/>
  <c r="E834" i="8"/>
  <c r="F834" i="8"/>
  <c r="G834" i="8"/>
  <c r="A835" i="8"/>
  <c r="B835" i="8"/>
  <c r="C835" i="8"/>
  <c r="D835" i="8"/>
  <c r="E835" i="8"/>
  <c r="F835" i="8"/>
  <c r="G835" i="8"/>
  <c r="A836" i="8"/>
  <c r="B836" i="8"/>
  <c r="C836" i="8"/>
  <c r="D836" i="8"/>
  <c r="E836" i="8"/>
  <c r="F836" i="8"/>
  <c r="G836" i="8"/>
  <c r="A837" i="8"/>
  <c r="B837" i="8"/>
  <c r="C837" i="8"/>
  <c r="D837" i="8"/>
  <c r="E837" i="8"/>
  <c r="F837" i="8"/>
  <c r="G837" i="8"/>
  <c r="A838" i="8"/>
  <c r="B838" i="8"/>
  <c r="C838" i="8"/>
  <c r="D838" i="8"/>
  <c r="E838" i="8"/>
  <c r="F838" i="8"/>
  <c r="G838" i="8"/>
  <c r="A839" i="8"/>
  <c r="B839" i="8"/>
  <c r="C839" i="8"/>
  <c r="D839" i="8"/>
  <c r="E839" i="8"/>
  <c r="F839" i="8"/>
  <c r="G839" i="8"/>
  <c r="A840" i="8"/>
  <c r="B840" i="8"/>
  <c r="C840" i="8"/>
  <c r="D840" i="8"/>
  <c r="E840" i="8"/>
  <c r="F840" i="8"/>
  <c r="G840" i="8"/>
  <c r="A841" i="8"/>
  <c r="B841" i="8"/>
  <c r="C841" i="8"/>
  <c r="D841" i="8"/>
  <c r="E841" i="8"/>
  <c r="F841" i="8"/>
  <c r="G841" i="8"/>
  <c r="A842" i="8"/>
  <c r="B842" i="8"/>
  <c r="C842" i="8"/>
  <c r="D842" i="8"/>
  <c r="E842" i="8"/>
  <c r="F842" i="8"/>
  <c r="G842" i="8"/>
  <c r="A843" i="8"/>
  <c r="B843" i="8"/>
  <c r="C843" i="8"/>
  <c r="D843" i="8"/>
  <c r="E843" i="8"/>
  <c r="F843" i="8"/>
  <c r="G843" i="8"/>
  <c r="A844" i="8"/>
  <c r="B844" i="8"/>
  <c r="C844" i="8"/>
  <c r="D844" i="8"/>
  <c r="E844" i="8"/>
  <c r="F844" i="8"/>
  <c r="G844" i="8"/>
  <c r="A845" i="8"/>
  <c r="B845" i="8"/>
  <c r="C845" i="8"/>
  <c r="D845" i="8"/>
  <c r="E845" i="8"/>
  <c r="F845" i="8"/>
  <c r="G845" i="8"/>
  <c r="A846" i="8"/>
  <c r="B846" i="8"/>
  <c r="C846" i="8"/>
  <c r="D846" i="8"/>
  <c r="E846" i="8"/>
  <c r="F846" i="8"/>
  <c r="G846" i="8"/>
  <c r="A847" i="8"/>
  <c r="B847" i="8"/>
  <c r="C847" i="8"/>
  <c r="D847" i="8"/>
  <c r="E847" i="8"/>
  <c r="F847" i="8"/>
  <c r="G847" i="8"/>
  <c r="A848" i="8"/>
  <c r="B848" i="8"/>
  <c r="C848" i="8"/>
  <c r="D848" i="8"/>
  <c r="E848" i="8"/>
  <c r="F848" i="8"/>
  <c r="G848" i="8"/>
  <c r="A849" i="8"/>
  <c r="B849" i="8"/>
  <c r="C849" i="8"/>
  <c r="D849" i="8"/>
  <c r="E849" i="8"/>
  <c r="F849" i="8"/>
  <c r="G849" i="8"/>
  <c r="A850" i="8"/>
  <c r="B850" i="8"/>
  <c r="C850" i="8"/>
  <c r="D850" i="8"/>
  <c r="E850" i="8"/>
  <c r="F850" i="8"/>
  <c r="G850" i="8"/>
  <c r="A851" i="8"/>
  <c r="B851" i="8"/>
  <c r="C851" i="8"/>
  <c r="D851" i="8"/>
  <c r="E851" i="8"/>
  <c r="F851" i="8"/>
  <c r="G851" i="8"/>
  <c r="A852" i="8"/>
  <c r="B852" i="8"/>
  <c r="C852" i="8"/>
  <c r="D852" i="8"/>
  <c r="E852" i="8"/>
  <c r="F852" i="8"/>
  <c r="G852" i="8"/>
  <c r="A853" i="8"/>
  <c r="B853" i="8"/>
  <c r="C853" i="8"/>
  <c r="D853" i="8"/>
  <c r="E853" i="8"/>
  <c r="F853" i="8"/>
  <c r="G853" i="8"/>
  <c r="A854" i="8"/>
  <c r="B854" i="8"/>
  <c r="C854" i="8"/>
  <c r="D854" i="8"/>
  <c r="E854" i="8"/>
  <c r="F854" i="8"/>
  <c r="G854" i="8"/>
  <c r="A855" i="8"/>
  <c r="B855" i="8"/>
  <c r="C855" i="8"/>
  <c r="D855" i="8"/>
  <c r="E855" i="8"/>
  <c r="F855" i="8"/>
  <c r="G855" i="8"/>
  <c r="A856" i="8"/>
  <c r="B856" i="8"/>
  <c r="C856" i="8"/>
  <c r="D856" i="8"/>
  <c r="E856" i="8"/>
  <c r="F856" i="8"/>
  <c r="G856" i="8"/>
  <c r="A857" i="8"/>
  <c r="B857" i="8"/>
  <c r="C857" i="8"/>
  <c r="D857" i="8"/>
  <c r="E857" i="8"/>
  <c r="F857" i="8"/>
  <c r="G857" i="8"/>
  <c r="A858" i="8"/>
  <c r="B858" i="8"/>
  <c r="C858" i="8"/>
  <c r="D858" i="8"/>
  <c r="E858" i="8"/>
  <c r="F858" i="8"/>
  <c r="G858" i="8"/>
  <c r="A859" i="8"/>
  <c r="B859" i="8"/>
  <c r="C859" i="8"/>
  <c r="D859" i="8"/>
  <c r="E859" i="8"/>
  <c r="F859" i="8"/>
  <c r="G859" i="8"/>
  <c r="A860" i="8"/>
  <c r="B860" i="8"/>
  <c r="C860" i="8"/>
  <c r="D860" i="8"/>
  <c r="E860" i="8"/>
  <c r="F860" i="8"/>
  <c r="G860" i="8"/>
  <c r="A861" i="8"/>
  <c r="B861" i="8"/>
  <c r="C861" i="8"/>
  <c r="D861" i="8"/>
  <c r="E861" i="8"/>
  <c r="F861" i="8"/>
  <c r="G861" i="8"/>
  <c r="A862" i="8"/>
  <c r="B862" i="8"/>
  <c r="C862" i="8"/>
  <c r="D862" i="8"/>
  <c r="E862" i="8"/>
  <c r="F862" i="8"/>
  <c r="G862" i="8"/>
  <c r="A863" i="8"/>
  <c r="B863" i="8"/>
  <c r="C863" i="8"/>
  <c r="D863" i="8"/>
  <c r="E863" i="8"/>
  <c r="F863" i="8"/>
  <c r="G863" i="8"/>
  <c r="A864" i="8"/>
  <c r="B864" i="8"/>
  <c r="C864" i="8"/>
  <c r="D864" i="8"/>
  <c r="E864" i="8"/>
  <c r="F864" i="8"/>
  <c r="G864" i="8"/>
  <c r="A865" i="8"/>
  <c r="B865" i="8"/>
  <c r="C865" i="8"/>
  <c r="D865" i="8"/>
  <c r="E865" i="8"/>
  <c r="F865" i="8"/>
  <c r="G865" i="8"/>
  <c r="A866" i="8"/>
  <c r="B866" i="8"/>
  <c r="C866" i="8"/>
  <c r="D866" i="8"/>
  <c r="E866" i="8"/>
  <c r="F866" i="8"/>
  <c r="G866" i="8"/>
  <c r="A867" i="8"/>
  <c r="B867" i="8"/>
  <c r="C867" i="8"/>
  <c r="D867" i="8"/>
  <c r="E867" i="8"/>
  <c r="F867" i="8"/>
  <c r="G867" i="8"/>
  <c r="A868" i="8"/>
  <c r="B868" i="8"/>
  <c r="C868" i="8"/>
  <c r="D868" i="8"/>
  <c r="E868" i="8"/>
  <c r="F868" i="8"/>
  <c r="G868" i="8"/>
  <c r="A869" i="8"/>
  <c r="B869" i="8"/>
  <c r="C869" i="8"/>
  <c r="D869" i="8"/>
  <c r="E869" i="8"/>
  <c r="F869" i="8"/>
  <c r="G869" i="8"/>
  <c r="A870" i="8"/>
  <c r="B870" i="8"/>
  <c r="C870" i="8"/>
  <c r="D870" i="8"/>
  <c r="E870" i="8"/>
  <c r="F870" i="8"/>
  <c r="G870" i="8"/>
  <c r="A871" i="8"/>
  <c r="B871" i="8"/>
  <c r="C871" i="8"/>
  <c r="D871" i="8"/>
  <c r="E871" i="8"/>
  <c r="F871" i="8"/>
  <c r="G871" i="8"/>
  <c r="A872" i="8"/>
  <c r="B872" i="8"/>
  <c r="C872" i="8"/>
  <c r="D872" i="8"/>
  <c r="E872" i="8"/>
  <c r="F872" i="8"/>
  <c r="G872" i="8"/>
  <c r="A873" i="8"/>
  <c r="B873" i="8"/>
  <c r="C873" i="8"/>
  <c r="D873" i="8"/>
  <c r="E873" i="8"/>
  <c r="F873" i="8"/>
  <c r="G873" i="8"/>
  <c r="A874" i="8"/>
  <c r="B874" i="8"/>
  <c r="C874" i="8"/>
  <c r="D874" i="8"/>
  <c r="E874" i="8"/>
  <c r="F874" i="8"/>
  <c r="G874" i="8"/>
  <c r="A875" i="8"/>
  <c r="B875" i="8"/>
  <c r="C875" i="8"/>
  <c r="D875" i="8"/>
  <c r="E875" i="8"/>
  <c r="F875" i="8"/>
  <c r="G875" i="8"/>
  <c r="A876" i="8"/>
  <c r="B876" i="8"/>
  <c r="C876" i="8"/>
  <c r="D876" i="8"/>
  <c r="E876" i="8"/>
  <c r="F876" i="8"/>
  <c r="G876" i="8"/>
  <c r="A877" i="8"/>
  <c r="B877" i="8"/>
  <c r="C877" i="8"/>
  <c r="D877" i="8"/>
  <c r="E877" i="8"/>
  <c r="F877" i="8"/>
  <c r="G877" i="8"/>
  <c r="A878" i="8"/>
  <c r="B878" i="8"/>
  <c r="C878" i="8"/>
  <c r="D878" i="8"/>
  <c r="E878" i="8"/>
  <c r="F878" i="8"/>
  <c r="G878" i="8"/>
  <c r="A879" i="8"/>
  <c r="B879" i="8"/>
  <c r="C879" i="8"/>
  <c r="D879" i="8"/>
  <c r="E879" i="8"/>
  <c r="F879" i="8"/>
  <c r="G879" i="8"/>
  <c r="A880" i="8"/>
  <c r="B880" i="8"/>
  <c r="C880" i="8"/>
  <c r="D880" i="8"/>
  <c r="E880" i="8"/>
  <c r="F880" i="8"/>
  <c r="G880" i="8"/>
  <c r="A881" i="8"/>
  <c r="B881" i="8"/>
  <c r="C881" i="8"/>
  <c r="D881" i="8"/>
  <c r="E881" i="8"/>
  <c r="F881" i="8"/>
  <c r="G881" i="8"/>
  <c r="A882" i="8"/>
  <c r="B882" i="8"/>
  <c r="C882" i="8"/>
  <c r="D882" i="8"/>
  <c r="E882" i="8"/>
  <c r="F882" i="8"/>
  <c r="G882" i="8"/>
  <c r="A883" i="8"/>
  <c r="B883" i="8"/>
  <c r="C883" i="8"/>
  <c r="D883" i="8"/>
  <c r="E883" i="8"/>
  <c r="F883" i="8"/>
  <c r="G883" i="8"/>
  <c r="A884" i="8"/>
  <c r="B884" i="8"/>
  <c r="C884" i="8"/>
  <c r="D884" i="8"/>
  <c r="E884" i="8"/>
  <c r="F884" i="8"/>
  <c r="G884" i="8"/>
  <c r="A885" i="8"/>
  <c r="B885" i="8"/>
  <c r="C885" i="8"/>
  <c r="D885" i="8"/>
  <c r="E885" i="8"/>
  <c r="F885" i="8"/>
  <c r="G885" i="8"/>
  <c r="A886" i="8"/>
  <c r="B886" i="8"/>
  <c r="C886" i="8"/>
  <c r="D886" i="8"/>
  <c r="E886" i="8"/>
  <c r="F886" i="8"/>
  <c r="G886" i="8"/>
  <c r="A887" i="8"/>
  <c r="B887" i="8"/>
  <c r="C887" i="8"/>
  <c r="D887" i="8"/>
  <c r="E887" i="8"/>
  <c r="F887" i="8"/>
  <c r="G887" i="8"/>
  <c r="A888" i="8"/>
  <c r="B888" i="8"/>
  <c r="C888" i="8"/>
  <c r="D888" i="8"/>
  <c r="E888" i="8"/>
  <c r="F888" i="8"/>
  <c r="G888" i="8"/>
  <c r="A889" i="8"/>
  <c r="B889" i="8"/>
  <c r="C889" i="8"/>
  <c r="D889" i="8"/>
  <c r="E889" i="8"/>
  <c r="F889" i="8"/>
  <c r="G889" i="8"/>
  <c r="A890" i="8"/>
  <c r="B890" i="8"/>
  <c r="C890" i="8"/>
  <c r="D890" i="8"/>
  <c r="E890" i="8"/>
  <c r="F890" i="8"/>
  <c r="G890" i="8"/>
  <c r="A891" i="8"/>
  <c r="B891" i="8"/>
  <c r="C891" i="8"/>
  <c r="D891" i="8"/>
  <c r="E891" i="8"/>
  <c r="F891" i="8"/>
  <c r="G891" i="8"/>
  <c r="A892" i="8"/>
  <c r="B892" i="8"/>
  <c r="C892" i="8"/>
  <c r="D892" i="8"/>
  <c r="E892" i="8"/>
  <c r="F892" i="8"/>
  <c r="G892" i="8"/>
  <c r="A893" i="8"/>
  <c r="B893" i="8"/>
  <c r="C893" i="8"/>
  <c r="D893" i="8"/>
  <c r="E893" i="8"/>
  <c r="F893" i="8"/>
  <c r="G893" i="8"/>
  <c r="A894" i="8"/>
  <c r="B894" i="8"/>
  <c r="C894" i="8"/>
  <c r="D894" i="8"/>
  <c r="E894" i="8"/>
  <c r="F894" i="8"/>
  <c r="G894" i="8"/>
  <c r="A895" i="8"/>
  <c r="B895" i="8"/>
  <c r="C895" i="8"/>
  <c r="D895" i="8"/>
  <c r="E895" i="8"/>
  <c r="F895" i="8"/>
  <c r="G895" i="8"/>
  <c r="A896" i="8"/>
  <c r="B896" i="8"/>
  <c r="C896" i="8"/>
  <c r="D896" i="8"/>
  <c r="E896" i="8"/>
  <c r="F896" i="8"/>
  <c r="G896" i="8"/>
  <c r="A897" i="8"/>
  <c r="B897" i="8"/>
  <c r="C897" i="8"/>
  <c r="D897" i="8"/>
  <c r="E897" i="8"/>
  <c r="F897" i="8"/>
  <c r="G897" i="8"/>
  <c r="A898" i="8"/>
  <c r="B898" i="8"/>
  <c r="C898" i="8"/>
  <c r="D898" i="8"/>
  <c r="E898" i="8"/>
  <c r="F898" i="8"/>
  <c r="G898" i="8"/>
  <c r="A899" i="8"/>
  <c r="B899" i="8"/>
  <c r="C899" i="8"/>
  <c r="D899" i="8"/>
  <c r="E899" i="8"/>
  <c r="F899" i="8"/>
  <c r="G899" i="8"/>
  <c r="A900" i="8"/>
  <c r="B900" i="8"/>
  <c r="C900" i="8"/>
  <c r="D900" i="8"/>
  <c r="E900" i="8"/>
  <c r="F900" i="8"/>
  <c r="G900" i="8"/>
  <c r="A901" i="8"/>
  <c r="B901" i="8"/>
  <c r="C901" i="8"/>
  <c r="D901" i="8"/>
  <c r="E901" i="8"/>
  <c r="F901" i="8"/>
  <c r="G901" i="8"/>
  <c r="A902" i="8"/>
  <c r="B902" i="8"/>
  <c r="C902" i="8"/>
  <c r="D902" i="8"/>
  <c r="E902" i="8"/>
  <c r="F902" i="8"/>
  <c r="G902" i="8"/>
  <c r="A903" i="8"/>
  <c r="B903" i="8"/>
  <c r="C903" i="8"/>
  <c r="D903" i="8"/>
  <c r="E903" i="8"/>
  <c r="F903" i="8"/>
  <c r="G903" i="8"/>
  <c r="A904" i="8"/>
  <c r="B904" i="8"/>
  <c r="C904" i="8"/>
  <c r="D904" i="8"/>
  <c r="E904" i="8"/>
  <c r="F904" i="8"/>
  <c r="G904" i="8"/>
  <c r="A905" i="8"/>
  <c r="B905" i="8"/>
  <c r="C905" i="8"/>
  <c r="D905" i="8"/>
  <c r="E905" i="8"/>
  <c r="F905" i="8"/>
  <c r="G905" i="8"/>
  <c r="A906" i="8"/>
  <c r="B906" i="8"/>
  <c r="C906" i="8"/>
  <c r="D906" i="8"/>
  <c r="E906" i="8"/>
  <c r="F906" i="8"/>
  <c r="G906" i="8"/>
  <c r="A907" i="8"/>
  <c r="B907" i="8"/>
  <c r="C907" i="8"/>
  <c r="D907" i="8"/>
  <c r="E907" i="8"/>
  <c r="F907" i="8"/>
  <c r="G907" i="8"/>
  <c r="A908" i="8"/>
  <c r="B908" i="8"/>
  <c r="C908" i="8"/>
  <c r="D908" i="8"/>
  <c r="E908" i="8"/>
  <c r="F908" i="8"/>
  <c r="G908" i="8"/>
  <c r="A909" i="8"/>
  <c r="B909" i="8"/>
  <c r="C909" i="8"/>
  <c r="D909" i="8"/>
  <c r="E909" i="8"/>
  <c r="F909" i="8"/>
  <c r="G909" i="8"/>
  <c r="A910" i="8"/>
  <c r="B910" i="8"/>
  <c r="C910" i="8"/>
  <c r="D910" i="8"/>
  <c r="E910" i="8"/>
  <c r="F910" i="8"/>
  <c r="G910" i="8"/>
  <c r="A911" i="8"/>
  <c r="B911" i="8"/>
  <c r="C911" i="8"/>
  <c r="D911" i="8"/>
  <c r="E911" i="8"/>
  <c r="F911" i="8"/>
  <c r="G911" i="8"/>
  <c r="A912" i="8"/>
  <c r="B912" i="8"/>
  <c r="C912" i="8"/>
  <c r="D912" i="8"/>
  <c r="E912" i="8"/>
  <c r="F912" i="8"/>
  <c r="G912" i="8"/>
  <c r="A913" i="8"/>
  <c r="B913" i="8"/>
  <c r="C913" i="8"/>
  <c r="D913" i="8"/>
  <c r="E913" i="8"/>
  <c r="F913" i="8"/>
  <c r="G913" i="8"/>
  <c r="A914" i="8"/>
  <c r="B914" i="8"/>
  <c r="C914" i="8"/>
  <c r="D914" i="8"/>
  <c r="E914" i="8"/>
  <c r="F914" i="8"/>
  <c r="G914" i="8"/>
  <c r="A915" i="8"/>
  <c r="B915" i="8"/>
  <c r="C915" i="8"/>
  <c r="D915" i="8"/>
  <c r="E915" i="8"/>
  <c r="F915" i="8"/>
  <c r="G915" i="8"/>
  <c r="A916" i="8"/>
  <c r="B916" i="8"/>
  <c r="C916" i="8"/>
  <c r="D916" i="8"/>
  <c r="E916" i="8"/>
  <c r="F916" i="8"/>
  <c r="G916" i="8"/>
  <c r="A917" i="8"/>
  <c r="B917" i="8"/>
  <c r="C917" i="8"/>
  <c r="D917" i="8"/>
  <c r="E917" i="8"/>
  <c r="F917" i="8"/>
  <c r="G917" i="8"/>
  <c r="A918" i="8"/>
  <c r="B918" i="8"/>
  <c r="C918" i="8"/>
  <c r="D918" i="8"/>
  <c r="E918" i="8"/>
  <c r="F918" i="8"/>
  <c r="G918" i="8"/>
  <c r="A919" i="8"/>
  <c r="B919" i="8"/>
  <c r="C919" i="8"/>
  <c r="D919" i="8"/>
  <c r="E919" i="8"/>
  <c r="F919" i="8"/>
  <c r="G919" i="8"/>
  <c r="A920" i="8"/>
  <c r="B920" i="8"/>
  <c r="C920" i="8"/>
  <c r="D920" i="8"/>
  <c r="E920" i="8"/>
  <c r="F920" i="8"/>
  <c r="G920" i="8"/>
  <c r="A921" i="8"/>
  <c r="B921" i="8"/>
  <c r="C921" i="8"/>
  <c r="D921" i="8"/>
  <c r="E921" i="8"/>
  <c r="F921" i="8"/>
  <c r="G921" i="8"/>
  <c r="A922" i="8"/>
  <c r="B922" i="8"/>
  <c r="C922" i="8"/>
  <c r="D922" i="8"/>
  <c r="E922" i="8"/>
  <c r="F922" i="8"/>
  <c r="G922" i="8"/>
  <c r="A923" i="8"/>
  <c r="B923" i="8"/>
  <c r="C923" i="8"/>
  <c r="D923" i="8"/>
  <c r="E923" i="8"/>
  <c r="F923" i="8"/>
  <c r="G923" i="8"/>
  <c r="A924" i="8"/>
  <c r="B924" i="8"/>
  <c r="C924" i="8"/>
  <c r="D924" i="8"/>
  <c r="E924" i="8"/>
  <c r="F924" i="8"/>
  <c r="G924" i="8"/>
  <c r="A925" i="8"/>
  <c r="B925" i="8"/>
  <c r="C925" i="8"/>
  <c r="D925" i="8"/>
  <c r="E925" i="8"/>
  <c r="F925" i="8"/>
  <c r="G925" i="8"/>
  <c r="A926" i="8"/>
  <c r="B926" i="8"/>
  <c r="C926" i="8"/>
  <c r="D926" i="8"/>
  <c r="E926" i="8"/>
  <c r="F926" i="8"/>
  <c r="G926" i="8"/>
  <c r="A927" i="8"/>
  <c r="B927" i="8"/>
  <c r="C927" i="8"/>
  <c r="D927" i="8"/>
  <c r="E927" i="8"/>
  <c r="F927" i="8"/>
  <c r="G927" i="8"/>
  <c r="A928" i="8"/>
  <c r="B928" i="8"/>
  <c r="C928" i="8"/>
  <c r="D928" i="8"/>
  <c r="E928" i="8"/>
  <c r="F928" i="8"/>
  <c r="G928" i="8"/>
  <c r="A929" i="8"/>
  <c r="B929" i="8"/>
  <c r="C929" i="8"/>
  <c r="D929" i="8"/>
  <c r="E929" i="8"/>
  <c r="F929" i="8"/>
  <c r="G929" i="8"/>
  <c r="A930" i="8"/>
  <c r="B930" i="8"/>
  <c r="C930" i="8"/>
  <c r="D930" i="8"/>
  <c r="E930" i="8"/>
  <c r="F930" i="8"/>
  <c r="G930" i="8"/>
  <c r="A931" i="8"/>
  <c r="B931" i="8"/>
  <c r="C931" i="8"/>
  <c r="D931" i="8"/>
  <c r="E931" i="8"/>
  <c r="F931" i="8"/>
  <c r="G931" i="8"/>
  <c r="A932" i="8"/>
  <c r="B932" i="8"/>
  <c r="C932" i="8"/>
  <c r="D932" i="8"/>
  <c r="E932" i="8"/>
  <c r="F932" i="8"/>
  <c r="G932" i="8"/>
  <c r="A933" i="8"/>
  <c r="B933" i="8"/>
  <c r="C933" i="8"/>
  <c r="D933" i="8"/>
  <c r="E933" i="8"/>
  <c r="F933" i="8"/>
  <c r="G933" i="8"/>
  <c r="A934" i="8"/>
  <c r="B934" i="8"/>
  <c r="C934" i="8"/>
  <c r="D934" i="8"/>
  <c r="E934" i="8"/>
  <c r="F934" i="8"/>
  <c r="G934" i="8"/>
  <c r="A935" i="8"/>
  <c r="B935" i="8"/>
  <c r="C935" i="8"/>
  <c r="D935" i="8"/>
  <c r="E935" i="8"/>
  <c r="F935" i="8"/>
  <c r="G935" i="8"/>
  <c r="A936" i="8"/>
  <c r="B936" i="8"/>
  <c r="C936" i="8"/>
  <c r="D936" i="8"/>
  <c r="E936" i="8"/>
  <c r="F936" i="8"/>
  <c r="G936" i="8"/>
  <c r="A937" i="8"/>
  <c r="B937" i="8"/>
  <c r="C937" i="8"/>
  <c r="D937" i="8"/>
  <c r="E937" i="8"/>
  <c r="F937" i="8"/>
  <c r="G937" i="8"/>
  <c r="A938" i="8"/>
  <c r="B938" i="8"/>
  <c r="C938" i="8"/>
  <c r="D938" i="8"/>
  <c r="E938" i="8"/>
  <c r="F938" i="8"/>
  <c r="G938" i="8"/>
  <c r="A939" i="8"/>
  <c r="B939" i="8"/>
  <c r="C939" i="8"/>
  <c r="D939" i="8"/>
  <c r="E939" i="8"/>
  <c r="F939" i="8"/>
  <c r="G939" i="8"/>
  <c r="A940" i="8"/>
  <c r="B940" i="8"/>
  <c r="C940" i="8"/>
  <c r="D940" i="8"/>
  <c r="E940" i="8"/>
  <c r="F940" i="8"/>
  <c r="G940" i="8"/>
  <c r="A941" i="8"/>
  <c r="B941" i="8"/>
  <c r="C941" i="8"/>
  <c r="D941" i="8"/>
  <c r="E941" i="8"/>
  <c r="F941" i="8"/>
  <c r="G941" i="8"/>
  <c r="A942" i="8"/>
  <c r="B942" i="8"/>
  <c r="C942" i="8"/>
  <c r="D942" i="8"/>
  <c r="E942" i="8"/>
  <c r="F942" i="8"/>
  <c r="G942" i="8"/>
  <c r="A943" i="8"/>
  <c r="B943" i="8"/>
  <c r="C943" i="8"/>
  <c r="D943" i="8"/>
  <c r="E943" i="8"/>
  <c r="F943" i="8"/>
  <c r="G943" i="8"/>
  <c r="A944" i="8"/>
  <c r="B944" i="8"/>
  <c r="C944" i="8"/>
  <c r="D944" i="8"/>
  <c r="E944" i="8"/>
  <c r="F944" i="8"/>
  <c r="G944" i="8"/>
  <c r="A945" i="8"/>
  <c r="B945" i="8"/>
  <c r="C945" i="8"/>
  <c r="D945" i="8"/>
  <c r="E945" i="8"/>
  <c r="F945" i="8"/>
  <c r="G945" i="8"/>
  <c r="A946" i="8"/>
  <c r="B946" i="8"/>
  <c r="C946" i="8"/>
  <c r="D946" i="8"/>
  <c r="E946" i="8"/>
  <c r="F946" i="8"/>
  <c r="G946" i="8"/>
  <c r="A947" i="8"/>
  <c r="B947" i="8"/>
  <c r="C947" i="8"/>
  <c r="D947" i="8"/>
  <c r="E947" i="8"/>
  <c r="F947" i="8"/>
  <c r="G947" i="8"/>
  <c r="A948" i="8"/>
  <c r="B948" i="8"/>
  <c r="C948" i="8"/>
  <c r="D948" i="8"/>
  <c r="E948" i="8"/>
  <c r="F948" i="8"/>
  <c r="G948" i="8"/>
  <c r="A949" i="8"/>
  <c r="B949" i="8"/>
  <c r="C949" i="8"/>
  <c r="D949" i="8"/>
  <c r="E949" i="8"/>
  <c r="F949" i="8"/>
  <c r="G949" i="8"/>
  <c r="A950" i="8"/>
  <c r="B950" i="8"/>
  <c r="C950" i="8"/>
  <c r="D950" i="8"/>
  <c r="E950" i="8"/>
  <c r="F950" i="8"/>
  <c r="G950" i="8"/>
  <c r="A951" i="8"/>
  <c r="B951" i="8"/>
  <c r="C951" i="8"/>
  <c r="D951" i="8"/>
  <c r="E951" i="8"/>
  <c r="F951" i="8"/>
  <c r="G951" i="8"/>
  <c r="A952" i="8"/>
  <c r="B952" i="8"/>
  <c r="C952" i="8"/>
  <c r="D952" i="8"/>
  <c r="E952" i="8"/>
  <c r="F952" i="8"/>
  <c r="G952" i="8"/>
  <c r="A953" i="8"/>
  <c r="B953" i="8"/>
  <c r="C953" i="8"/>
  <c r="D953" i="8"/>
  <c r="E953" i="8"/>
  <c r="F953" i="8"/>
  <c r="G953" i="8"/>
  <c r="A954" i="8"/>
  <c r="B954" i="8"/>
  <c r="C954" i="8"/>
  <c r="D954" i="8"/>
  <c r="E954" i="8"/>
  <c r="F954" i="8"/>
  <c r="G954" i="8"/>
  <c r="A955" i="8"/>
  <c r="B955" i="8"/>
  <c r="C955" i="8"/>
  <c r="D955" i="8"/>
  <c r="E955" i="8"/>
  <c r="F955" i="8"/>
  <c r="G955" i="8"/>
  <c r="A956" i="8"/>
  <c r="B956" i="8"/>
  <c r="C956" i="8"/>
  <c r="D956" i="8"/>
  <c r="E956" i="8"/>
  <c r="F956" i="8"/>
  <c r="G956" i="8"/>
  <c r="A957" i="8"/>
  <c r="B957" i="8"/>
  <c r="C957" i="8"/>
  <c r="D957" i="8"/>
  <c r="E957" i="8"/>
  <c r="F957" i="8"/>
  <c r="G957" i="8"/>
  <c r="A958" i="8"/>
  <c r="B958" i="8"/>
  <c r="C958" i="8"/>
  <c r="D958" i="8"/>
  <c r="E958" i="8"/>
  <c r="F958" i="8"/>
  <c r="G958" i="8"/>
  <c r="A959" i="8"/>
  <c r="B959" i="8"/>
  <c r="C959" i="8"/>
  <c r="D959" i="8"/>
  <c r="E959" i="8"/>
  <c r="F959" i="8"/>
  <c r="G959" i="8"/>
  <c r="A960" i="8"/>
  <c r="B960" i="8"/>
  <c r="C960" i="8"/>
  <c r="D960" i="8"/>
  <c r="E960" i="8"/>
  <c r="F960" i="8"/>
  <c r="G960" i="8"/>
  <c r="A961" i="8"/>
  <c r="B961" i="8"/>
  <c r="C961" i="8"/>
  <c r="D961" i="8"/>
  <c r="E961" i="8"/>
  <c r="F961" i="8"/>
  <c r="G961" i="8"/>
  <c r="A962" i="8"/>
  <c r="B962" i="8"/>
  <c r="C962" i="8"/>
  <c r="D962" i="8"/>
  <c r="E962" i="8"/>
  <c r="F962" i="8"/>
  <c r="G962" i="8"/>
  <c r="A963" i="8"/>
  <c r="B963" i="8"/>
  <c r="C963" i="8"/>
  <c r="D963" i="8"/>
  <c r="E963" i="8"/>
  <c r="F963" i="8"/>
  <c r="G963" i="8"/>
  <c r="A964" i="8"/>
  <c r="B964" i="8"/>
  <c r="C964" i="8"/>
  <c r="D964" i="8"/>
  <c r="E964" i="8"/>
  <c r="F964" i="8"/>
  <c r="G964" i="8"/>
  <c r="A965" i="8"/>
  <c r="B965" i="8"/>
  <c r="C965" i="8"/>
  <c r="D965" i="8"/>
  <c r="E965" i="8"/>
  <c r="F965" i="8"/>
  <c r="G965" i="8"/>
  <c r="A966" i="8"/>
  <c r="B966" i="8"/>
  <c r="C966" i="8"/>
  <c r="D966" i="8"/>
  <c r="E966" i="8"/>
  <c r="F966" i="8"/>
  <c r="G966" i="8"/>
  <c r="A967" i="8"/>
  <c r="B967" i="8"/>
  <c r="C967" i="8"/>
  <c r="D967" i="8"/>
  <c r="E967" i="8"/>
  <c r="F967" i="8"/>
  <c r="G967" i="8"/>
  <c r="A968" i="8"/>
  <c r="B968" i="8"/>
  <c r="C968" i="8"/>
  <c r="D968" i="8"/>
  <c r="E968" i="8"/>
  <c r="F968" i="8"/>
  <c r="G968" i="8"/>
  <c r="A969" i="8"/>
  <c r="B969" i="8"/>
  <c r="C969" i="8"/>
  <c r="D969" i="8"/>
  <c r="E969" i="8"/>
  <c r="F969" i="8"/>
  <c r="G969" i="8"/>
  <c r="A970" i="8"/>
  <c r="B970" i="8"/>
  <c r="C970" i="8"/>
  <c r="D970" i="8"/>
  <c r="E970" i="8"/>
  <c r="F970" i="8"/>
  <c r="G970" i="8"/>
  <c r="A971" i="8"/>
  <c r="B971" i="8"/>
  <c r="C971" i="8"/>
  <c r="D971" i="8"/>
  <c r="E971" i="8"/>
  <c r="F971" i="8"/>
  <c r="G971" i="8"/>
  <c r="A972" i="8"/>
  <c r="B972" i="8"/>
  <c r="C972" i="8"/>
  <c r="D972" i="8"/>
  <c r="E972" i="8"/>
  <c r="F972" i="8"/>
  <c r="G972" i="8"/>
  <c r="A973" i="8"/>
  <c r="B973" i="8"/>
  <c r="C973" i="8"/>
  <c r="D973" i="8"/>
  <c r="E973" i="8"/>
  <c r="F973" i="8"/>
  <c r="G973" i="8"/>
  <c r="A974" i="8"/>
  <c r="B974" i="8"/>
  <c r="C974" i="8"/>
  <c r="D974" i="8"/>
  <c r="E974" i="8"/>
  <c r="F974" i="8"/>
  <c r="G974" i="8"/>
  <c r="A975" i="8"/>
  <c r="B975" i="8"/>
  <c r="C975" i="8"/>
  <c r="D975" i="8"/>
  <c r="E975" i="8"/>
  <c r="F975" i="8"/>
  <c r="G975" i="8"/>
  <c r="A976" i="8"/>
  <c r="B976" i="8"/>
  <c r="C976" i="8"/>
  <c r="D976" i="8"/>
  <c r="E976" i="8"/>
  <c r="F976" i="8"/>
  <c r="G976" i="8"/>
  <c r="A977" i="8"/>
  <c r="B977" i="8"/>
  <c r="C977" i="8"/>
  <c r="D977" i="8"/>
  <c r="E977" i="8"/>
  <c r="F977" i="8"/>
  <c r="G977" i="8"/>
  <c r="A978" i="8"/>
  <c r="B978" i="8"/>
  <c r="C978" i="8"/>
  <c r="D978" i="8"/>
  <c r="E978" i="8"/>
  <c r="F978" i="8"/>
  <c r="G978" i="8"/>
  <c r="A979" i="8"/>
  <c r="B979" i="8"/>
  <c r="C979" i="8"/>
  <c r="D979" i="8"/>
  <c r="E979" i="8"/>
  <c r="F979" i="8"/>
  <c r="G979" i="8"/>
  <c r="A980" i="8"/>
  <c r="B980" i="8"/>
  <c r="C980" i="8"/>
  <c r="D980" i="8"/>
  <c r="E980" i="8"/>
  <c r="F980" i="8"/>
  <c r="G980" i="8"/>
  <c r="A981" i="8"/>
  <c r="B981" i="8"/>
  <c r="C981" i="8"/>
  <c r="D981" i="8"/>
  <c r="E981" i="8"/>
  <c r="F981" i="8"/>
  <c r="G981" i="8"/>
  <c r="A982" i="8"/>
  <c r="B982" i="8"/>
  <c r="C982" i="8"/>
  <c r="D982" i="8"/>
  <c r="E982" i="8"/>
  <c r="F982" i="8"/>
  <c r="G982" i="8"/>
  <c r="A983" i="8"/>
  <c r="B983" i="8"/>
  <c r="C983" i="8"/>
  <c r="D983" i="8"/>
  <c r="E983" i="8"/>
  <c r="F983" i="8"/>
  <c r="G983" i="8"/>
  <c r="A984" i="8"/>
  <c r="B984" i="8"/>
  <c r="C984" i="8"/>
  <c r="D984" i="8"/>
  <c r="E984" i="8"/>
  <c r="F984" i="8"/>
  <c r="G984" i="8"/>
  <c r="A985" i="8"/>
  <c r="B985" i="8"/>
  <c r="C985" i="8"/>
  <c r="D985" i="8"/>
  <c r="E985" i="8"/>
  <c r="F985" i="8"/>
  <c r="G985" i="8"/>
  <c r="A986" i="8"/>
  <c r="B986" i="8"/>
  <c r="C986" i="8"/>
  <c r="D986" i="8"/>
  <c r="E986" i="8"/>
  <c r="F986" i="8"/>
  <c r="G986" i="8"/>
  <c r="A987" i="8"/>
  <c r="B987" i="8"/>
  <c r="C987" i="8"/>
  <c r="D987" i="8"/>
  <c r="E987" i="8"/>
  <c r="F987" i="8"/>
  <c r="G987" i="8"/>
  <c r="A988" i="8"/>
  <c r="B988" i="8"/>
  <c r="C988" i="8"/>
  <c r="D988" i="8"/>
  <c r="E988" i="8"/>
  <c r="F988" i="8"/>
  <c r="G988" i="8"/>
  <c r="A989" i="8"/>
  <c r="B989" i="8"/>
  <c r="C989" i="8"/>
  <c r="D989" i="8"/>
  <c r="E989" i="8"/>
  <c r="F989" i="8"/>
  <c r="G989" i="8"/>
  <c r="A990" i="8"/>
  <c r="B990" i="8"/>
  <c r="C990" i="8"/>
  <c r="D990" i="8"/>
  <c r="E990" i="8"/>
  <c r="F990" i="8"/>
  <c r="G990" i="8"/>
  <c r="A991" i="8"/>
  <c r="B991" i="8"/>
  <c r="C991" i="8"/>
  <c r="D991" i="8"/>
  <c r="E991" i="8"/>
  <c r="F991" i="8"/>
  <c r="G991" i="8"/>
  <c r="A992" i="8"/>
  <c r="B992" i="8"/>
  <c r="C992" i="8"/>
  <c r="D992" i="8"/>
  <c r="E992" i="8"/>
  <c r="F992" i="8"/>
  <c r="G992" i="8"/>
  <c r="A993" i="8"/>
  <c r="B993" i="8"/>
  <c r="C993" i="8"/>
  <c r="D993" i="8"/>
  <c r="E993" i="8"/>
  <c r="F993" i="8"/>
  <c r="G993" i="8"/>
  <c r="A994" i="8"/>
  <c r="B994" i="8"/>
  <c r="C994" i="8"/>
  <c r="D994" i="8"/>
  <c r="E994" i="8"/>
  <c r="F994" i="8"/>
  <c r="G994" i="8"/>
  <c r="A995" i="8"/>
  <c r="B995" i="8"/>
  <c r="C995" i="8"/>
  <c r="D995" i="8"/>
  <c r="E995" i="8"/>
  <c r="F995" i="8"/>
  <c r="G995" i="8"/>
  <c r="A996" i="8"/>
  <c r="B996" i="8"/>
  <c r="C996" i="8"/>
  <c r="D996" i="8"/>
  <c r="E996" i="8"/>
  <c r="F996" i="8"/>
  <c r="G996" i="8"/>
  <c r="A997" i="8"/>
  <c r="B997" i="8"/>
  <c r="C997" i="8"/>
  <c r="D997" i="8"/>
  <c r="E997" i="8"/>
  <c r="F997" i="8"/>
  <c r="G997" i="8"/>
  <c r="A998" i="8"/>
  <c r="B998" i="8"/>
  <c r="C998" i="8"/>
  <c r="D998" i="8"/>
  <c r="E998" i="8"/>
  <c r="F998" i="8"/>
  <c r="G998" i="8"/>
  <c r="A999" i="8"/>
  <c r="B999" i="8"/>
  <c r="C999" i="8"/>
  <c r="D999" i="8"/>
  <c r="E999" i="8"/>
  <c r="F999" i="8"/>
  <c r="G999" i="8"/>
  <c r="A1000" i="8"/>
  <c r="B1000" i="8"/>
  <c r="C1000" i="8"/>
  <c r="D1000" i="8"/>
  <c r="E1000" i="8"/>
  <c r="F1000" i="8"/>
  <c r="G1000" i="8"/>
  <c r="A1001" i="8"/>
  <c r="B1001" i="8"/>
  <c r="C1001" i="8"/>
  <c r="D1001" i="8"/>
  <c r="E1001" i="8"/>
  <c r="F1001" i="8"/>
  <c r="G1001" i="8"/>
  <c r="A1002" i="8"/>
  <c r="B1002" i="8"/>
  <c r="C1002" i="8"/>
  <c r="D1002" i="8"/>
  <c r="E1002" i="8"/>
  <c r="F1002" i="8"/>
  <c r="G1002" i="8"/>
  <c r="A1003" i="8"/>
  <c r="B1003" i="8"/>
  <c r="C1003" i="8"/>
  <c r="D1003" i="8"/>
  <c r="E1003" i="8"/>
  <c r="F1003" i="8"/>
  <c r="G1003" i="8"/>
  <c r="A1004" i="8"/>
  <c r="B1004" i="8"/>
  <c r="C1004" i="8"/>
  <c r="D1004" i="8"/>
  <c r="E1004" i="8"/>
  <c r="F1004" i="8"/>
  <c r="G1004" i="8"/>
  <c r="A1005" i="8"/>
  <c r="B1005" i="8"/>
  <c r="C1005" i="8"/>
  <c r="D1005" i="8"/>
  <c r="E1005" i="8"/>
  <c r="F1005" i="8"/>
  <c r="G1005" i="8"/>
  <c r="A1006" i="8"/>
  <c r="B1006" i="8"/>
  <c r="C1006" i="8"/>
  <c r="D1006" i="8"/>
  <c r="E1006" i="8"/>
  <c r="F1006" i="8"/>
  <c r="G1006" i="8"/>
  <c r="A1007" i="8"/>
  <c r="B1007" i="8"/>
  <c r="C1007" i="8"/>
  <c r="D1007" i="8"/>
  <c r="E1007" i="8"/>
  <c r="F1007" i="8"/>
  <c r="G1007" i="8"/>
  <c r="A1008" i="8"/>
  <c r="B1008" i="8"/>
  <c r="C1008" i="8"/>
  <c r="D1008" i="8"/>
  <c r="E1008" i="8"/>
  <c r="F1008" i="8"/>
  <c r="G1008" i="8"/>
  <c r="A1009" i="8"/>
  <c r="B1009" i="8"/>
  <c r="C1009" i="8"/>
  <c r="D1009" i="8"/>
  <c r="E1009" i="8"/>
  <c r="F1009" i="8"/>
  <c r="G1009" i="8"/>
  <c r="A1010" i="8"/>
  <c r="B1010" i="8"/>
  <c r="C1010" i="8"/>
  <c r="D1010" i="8"/>
  <c r="E1010" i="8"/>
  <c r="F1010" i="8"/>
  <c r="G1010" i="8"/>
  <c r="A1011" i="8"/>
  <c r="B1011" i="8"/>
  <c r="C1011" i="8"/>
  <c r="D1011" i="8"/>
  <c r="E1011" i="8"/>
  <c r="F1011" i="8"/>
  <c r="G1011" i="8"/>
  <c r="A1012" i="8"/>
  <c r="B1012" i="8"/>
  <c r="C1012" i="8"/>
  <c r="D1012" i="8"/>
  <c r="E1012" i="8"/>
  <c r="F1012" i="8"/>
  <c r="G1012" i="8"/>
  <c r="A1013" i="8"/>
  <c r="B1013" i="8"/>
  <c r="C1013" i="8"/>
  <c r="D1013" i="8"/>
  <c r="E1013" i="8"/>
  <c r="F1013" i="8"/>
  <c r="G1013" i="8"/>
  <c r="A1014" i="8"/>
  <c r="B1014" i="8"/>
  <c r="C1014" i="8"/>
  <c r="D1014" i="8"/>
  <c r="E1014" i="8"/>
  <c r="F1014" i="8"/>
  <c r="G1014" i="8"/>
  <c r="A1015" i="8"/>
  <c r="B1015" i="8"/>
  <c r="C1015" i="8"/>
  <c r="D1015" i="8"/>
  <c r="E1015" i="8"/>
  <c r="F1015" i="8"/>
  <c r="G1015" i="8"/>
  <c r="A1016" i="8"/>
  <c r="B1016" i="8"/>
  <c r="C1016" i="8"/>
  <c r="D1016" i="8"/>
  <c r="E1016" i="8"/>
  <c r="F1016" i="8"/>
  <c r="G1016" i="8"/>
  <c r="A1017" i="8"/>
  <c r="B1017" i="8"/>
  <c r="C1017" i="8"/>
  <c r="D1017" i="8"/>
  <c r="E1017" i="8"/>
  <c r="F1017" i="8"/>
  <c r="G1017" i="8"/>
  <c r="A1018" i="8"/>
  <c r="B1018" i="8"/>
  <c r="C1018" i="8"/>
  <c r="D1018" i="8"/>
  <c r="E1018" i="8"/>
  <c r="F1018" i="8"/>
  <c r="G1018" i="8"/>
  <c r="A1019" i="8"/>
  <c r="B1019" i="8"/>
  <c r="C1019" i="8"/>
  <c r="D1019" i="8"/>
  <c r="E1019" i="8"/>
  <c r="F1019" i="8"/>
  <c r="G1019" i="8"/>
  <c r="A1020" i="8"/>
  <c r="B1020" i="8"/>
  <c r="C1020" i="8"/>
  <c r="D1020" i="8"/>
  <c r="E1020" i="8"/>
  <c r="F1020" i="8"/>
  <c r="G1020" i="8"/>
  <c r="A1021" i="8"/>
  <c r="B1021" i="8"/>
  <c r="C1021" i="8"/>
  <c r="D1021" i="8"/>
  <c r="E1021" i="8"/>
  <c r="F1021" i="8"/>
  <c r="G1021" i="8"/>
  <c r="A1022" i="8"/>
  <c r="B1022" i="8"/>
  <c r="C1022" i="8"/>
  <c r="D1022" i="8"/>
  <c r="E1022" i="8"/>
  <c r="F1022" i="8"/>
  <c r="G1022" i="8"/>
  <c r="A1023" i="8"/>
  <c r="B1023" i="8"/>
  <c r="C1023" i="8"/>
  <c r="D1023" i="8"/>
  <c r="E1023" i="8"/>
  <c r="F1023" i="8"/>
  <c r="G1023" i="8"/>
  <c r="A1024" i="8"/>
  <c r="B1024" i="8"/>
  <c r="C1024" i="8"/>
  <c r="D1024" i="8"/>
  <c r="E1024" i="8"/>
  <c r="F1024" i="8"/>
  <c r="G1024" i="8"/>
  <c r="A1025" i="8"/>
  <c r="B1025" i="8"/>
  <c r="C1025" i="8"/>
  <c r="D1025" i="8"/>
  <c r="E1025" i="8"/>
  <c r="F1025" i="8"/>
  <c r="G1025" i="8"/>
  <c r="A1026" i="8"/>
  <c r="B1026" i="8"/>
  <c r="C1026" i="8"/>
  <c r="D1026" i="8"/>
  <c r="E1026" i="8"/>
  <c r="F1026" i="8"/>
  <c r="G1026" i="8"/>
  <c r="A1027" i="8"/>
  <c r="B1027" i="8"/>
  <c r="C1027" i="8"/>
  <c r="D1027" i="8"/>
  <c r="E1027" i="8"/>
  <c r="F1027" i="8"/>
  <c r="G1027" i="8"/>
  <c r="A1028" i="8"/>
  <c r="B1028" i="8"/>
  <c r="C1028" i="8"/>
  <c r="D1028" i="8"/>
  <c r="E1028" i="8"/>
  <c r="F1028" i="8"/>
  <c r="G1028" i="8"/>
  <c r="A1029" i="8"/>
  <c r="B1029" i="8"/>
  <c r="C1029" i="8"/>
  <c r="D1029" i="8"/>
  <c r="E1029" i="8"/>
  <c r="F1029" i="8"/>
  <c r="G1029" i="8"/>
  <c r="A1030" i="8"/>
  <c r="B1030" i="8"/>
  <c r="C1030" i="8"/>
  <c r="D1030" i="8"/>
  <c r="E1030" i="8"/>
  <c r="F1030" i="8"/>
  <c r="G1030" i="8"/>
  <c r="A1031" i="8"/>
  <c r="B1031" i="8"/>
  <c r="C1031" i="8"/>
  <c r="D1031" i="8"/>
  <c r="E1031" i="8"/>
  <c r="F1031" i="8"/>
  <c r="G1031" i="8"/>
  <c r="A1032" i="8"/>
  <c r="B1032" i="8"/>
  <c r="C1032" i="8"/>
  <c r="D1032" i="8"/>
  <c r="E1032" i="8"/>
  <c r="F1032" i="8"/>
  <c r="G1032" i="8"/>
  <c r="A1033" i="8"/>
  <c r="B1033" i="8"/>
  <c r="C1033" i="8"/>
  <c r="D1033" i="8"/>
  <c r="E1033" i="8"/>
  <c r="F1033" i="8"/>
  <c r="G1033" i="8"/>
  <c r="A1034" i="8"/>
  <c r="B1034" i="8"/>
  <c r="C1034" i="8"/>
  <c r="D1034" i="8"/>
  <c r="E1034" i="8"/>
  <c r="F1034" i="8"/>
  <c r="G1034" i="8"/>
  <c r="A1035" i="8"/>
  <c r="B1035" i="8"/>
  <c r="C1035" i="8"/>
  <c r="D1035" i="8"/>
  <c r="E1035" i="8"/>
  <c r="F1035" i="8"/>
  <c r="G1035" i="8"/>
  <c r="A1036" i="8"/>
  <c r="B1036" i="8"/>
  <c r="C1036" i="8"/>
  <c r="D1036" i="8"/>
  <c r="E1036" i="8"/>
  <c r="F1036" i="8"/>
  <c r="G1036" i="8"/>
  <c r="A1037" i="8"/>
  <c r="B1037" i="8"/>
  <c r="C1037" i="8"/>
  <c r="D1037" i="8"/>
  <c r="E1037" i="8"/>
  <c r="F1037" i="8"/>
  <c r="G1037" i="8"/>
  <c r="A1038" i="8"/>
  <c r="B1038" i="8"/>
  <c r="C1038" i="8"/>
  <c r="D1038" i="8"/>
  <c r="E1038" i="8"/>
  <c r="F1038" i="8"/>
  <c r="G1038" i="8"/>
  <c r="A1039" i="8"/>
  <c r="B1039" i="8"/>
  <c r="C1039" i="8"/>
  <c r="D1039" i="8"/>
  <c r="E1039" i="8"/>
  <c r="F1039" i="8"/>
  <c r="G1039" i="8"/>
  <c r="A1040" i="8"/>
  <c r="B1040" i="8"/>
  <c r="C1040" i="8"/>
  <c r="D1040" i="8"/>
  <c r="E1040" i="8"/>
  <c r="F1040" i="8"/>
  <c r="G1040" i="8"/>
  <c r="A1041" i="8"/>
  <c r="B1041" i="8"/>
  <c r="C1041" i="8"/>
  <c r="D1041" i="8"/>
  <c r="E1041" i="8"/>
  <c r="F1041" i="8"/>
  <c r="G1041" i="8"/>
  <c r="A1042" i="8"/>
  <c r="B1042" i="8"/>
  <c r="C1042" i="8"/>
  <c r="D1042" i="8"/>
  <c r="E1042" i="8"/>
  <c r="F1042" i="8"/>
  <c r="G1042" i="8"/>
  <c r="A1043" i="8"/>
  <c r="B1043" i="8"/>
  <c r="C1043" i="8"/>
  <c r="D1043" i="8"/>
  <c r="E1043" i="8"/>
  <c r="F1043" i="8"/>
  <c r="G1043" i="8"/>
  <c r="A1044" i="8"/>
  <c r="B1044" i="8"/>
  <c r="C1044" i="8"/>
  <c r="D1044" i="8"/>
  <c r="E1044" i="8"/>
  <c r="F1044" i="8"/>
  <c r="G1044" i="8"/>
  <c r="A1045" i="8"/>
  <c r="B1045" i="8"/>
  <c r="C1045" i="8"/>
  <c r="D1045" i="8"/>
  <c r="E1045" i="8"/>
  <c r="F1045" i="8"/>
  <c r="G1045" i="8"/>
  <c r="A1046" i="8"/>
  <c r="B1046" i="8"/>
  <c r="C1046" i="8"/>
  <c r="D1046" i="8"/>
  <c r="E1046" i="8"/>
  <c r="F1046" i="8"/>
  <c r="G1046" i="8"/>
  <c r="A1047" i="8"/>
  <c r="B1047" i="8"/>
  <c r="C1047" i="8"/>
  <c r="D1047" i="8"/>
  <c r="E1047" i="8"/>
  <c r="F1047" i="8"/>
  <c r="G1047" i="8"/>
  <c r="A1048" i="8"/>
  <c r="B1048" i="8"/>
  <c r="C1048" i="8"/>
  <c r="D1048" i="8"/>
  <c r="E1048" i="8"/>
  <c r="F1048" i="8"/>
  <c r="G1048" i="8"/>
  <c r="A1049" i="8"/>
  <c r="B1049" i="8"/>
  <c r="C1049" i="8"/>
  <c r="D1049" i="8"/>
  <c r="E1049" i="8"/>
  <c r="F1049" i="8"/>
  <c r="G1049" i="8"/>
  <c r="A1050" i="8"/>
  <c r="B1050" i="8"/>
  <c r="C1050" i="8"/>
  <c r="D1050" i="8"/>
  <c r="E1050" i="8"/>
  <c r="F1050" i="8"/>
  <c r="G1050" i="8"/>
  <c r="A1051" i="8"/>
  <c r="B1051" i="8"/>
  <c r="C1051" i="8"/>
  <c r="D1051" i="8"/>
  <c r="E1051" i="8"/>
  <c r="F1051" i="8"/>
  <c r="G1051" i="8"/>
  <c r="A1052" i="8"/>
  <c r="B1052" i="8"/>
  <c r="C1052" i="8"/>
  <c r="D1052" i="8"/>
  <c r="E1052" i="8"/>
  <c r="F1052" i="8"/>
  <c r="G1052" i="8"/>
  <c r="A1053" i="8"/>
  <c r="B1053" i="8"/>
  <c r="C1053" i="8"/>
  <c r="D1053" i="8"/>
  <c r="E1053" i="8"/>
  <c r="F1053" i="8"/>
  <c r="G1053" i="8"/>
  <c r="A1054" i="8"/>
  <c r="B1054" i="8"/>
  <c r="C1054" i="8"/>
  <c r="D1054" i="8"/>
  <c r="E1054" i="8"/>
  <c r="F1054" i="8"/>
  <c r="G1054" i="8"/>
  <c r="A1055" i="8"/>
  <c r="B1055" i="8"/>
  <c r="C1055" i="8"/>
  <c r="D1055" i="8"/>
  <c r="E1055" i="8"/>
  <c r="F1055" i="8"/>
  <c r="G1055" i="8"/>
  <c r="A1056" i="8"/>
  <c r="B1056" i="8"/>
  <c r="C1056" i="8"/>
  <c r="D1056" i="8"/>
  <c r="E1056" i="8"/>
  <c r="F1056" i="8"/>
  <c r="G1056" i="8"/>
  <c r="A1057" i="8"/>
  <c r="B1057" i="8"/>
  <c r="C1057" i="8"/>
  <c r="D1057" i="8"/>
  <c r="E1057" i="8"/>
  <c r="F1057" i="8"/>
  <c r="G1057" i="8"/>
  <c r="A1058" i="8"/>
  <c r="B1058" i="8"/>
  <c r="C1058" i="8"/>
  <c r="D1058" i="8"/>
  <c r="E1058" i="8"/>
  <c r="F1058" i="8"/>
  <c r="G1058" i="8"/>
  <c r="A1059" i="8"/>
  <c r="B1059" i="8"/>
  <c r="C1059" i="8"/>
  <c r="D1059" i="8"/>
  <c r="E1059" i="8"/>
  <c r="F1059" i="8"/>
  <c r="G1059" i="8"/>
  <c r="A1060" i="8"/>
  <c r="B1060" i="8"/>
  <c r="C1060" i="8"/>
  <c r="D1060" i="8"/>
  <c r="E1060" i="8"/>
  <c r="F1060" i="8"/>
  <c r="G1060" i="8"/>
  <c r="A1061" i="8"/>
  <c r="B1061" i="8"/>
  <c r="C1061" i="8"/>
  <c r="D1061" i="8"/>
  <c r="E1061" i="8"/>
  <c r="F1061" i="8"/>
  <c r="G1061" i="8"/>
  <c r="A1062" i="8"/>
  <c r="B1062" i="8"/>
  <c r="C1062" i="8"/>
  <c r="D1062" i="8"/>
  <c r="E1062" i="8"/>
  <c r="F1062" i="8"/>
  <c r="G1062" i="8"/>
  <c r="A1063" i="8"/>
  <c r="B1063" i="8"/>
  <c r="C1063" i="8"/>
  <c r="D1063" i="8"/>
  <c r="E1063" i="8"/>
  <c r="F1063" i="8"/>
  <c r="G1063" i="8"/>
  <c r="A1064" i="8"/>
  <c r="B1064" i="8"/>
  <c r="C1064" i="8"/>
  <c r="D1064" i="8"/>
  <c r="E1064" i="8"/>
  <c r="F1064" i="8"/>
  <c r="G1064" i="8"/>
  <c r="A1065" i="8"/>
  <c r="B1065" i="8"/>
  <c r="C1065" i="8"/>
  <c r="D1065" i="8"/>
  <c r="E1065" i="8"/>
  <c r="F1065" i="8"/>
  <c r="G1065" i="8"/>
  <c r="A1066" i="8"/>
  <c r="B1066" i="8"/>
  <c r="C1066" i="8"/>
  <c r="D1066" i="8"/>
  <c r="E1066" i="8"/>
  <c r="F1066" i="8"/>
  <c r="G1066" i="8"/>
  <c r="A1067" i="8"/>
  <c r="B1067" i="8"/>
  <c r="C1067" i="8"/>
  <c r="D1067" i="8"/>
  <c r="E1067" i="8"/>
  <c r="F1067" i="8"/>
  <c r="G1067" i="8"/>
  <c r="A1068" i="8"/>
  <c r="B1068" i="8"/>
  <c r="C1068" i="8"/>
  <c r="D1068" i="8"/>
  <c r="E1068" i="8"/>
  <c r="F1068" i="8"/>
  <c r="G1068" i="8"/>
  <c r="A1069" i="8"/>
  <c r="B1069" i="8"/>
  <c r="C1069" i="8"/>
  <c r="D1069" i="8"/>
  <c r="E1069" i="8"/>
  <c r="F1069" i="8"/>
  <c r="G1069" i="8"/>
  <c r="A1070" i="8"/>
  <c r="B1070" i="8"/>
  <c r="C1070" i="8"/>
  <c r="D1070" i="8"/>
  <c r="E1070" i="8"/>
  <c r="F1070" i="8"/>
  <c r="G1070" i="8"/>
  <c r="A1071" i="8"/>
  <c r="B1071" i="8"/>
  <c r="C1071" i="8"/>
  <c r="D1071" i="8"/>
  <c r="E1071" i="8"/>
  <c r="F1071" i="8"/>
  <c r="G1071" i="8"/>
  <c r="A1072" i="8"/>
  <c r="B1072" i="8"/>
  <c r="C1072" i="8"/>
  <c r="D1072" i="8"/>
  <c r="E1072" i="8"/>
  <c r="F1072" i="8"/>
  <c r="G1072" i="8"/>
  <c r="A1073" i="8"/>
  <c r="B1073" i="8"/>
  <c r="C1073" i="8"/>
  <c r="D1073" i="8"/>
  <c r="E1073" i="8"/>
  <c r="F1073" i="8"/>
  <c r="G1073" i="8"/>
  <c r="A1074" i="8"/>
  <c r="B1074" i="8"/>
  <c r="C1074" i="8"/>
  <c r="D1074" i="8"/>
  <c r="E1074" i="8"/>
  <c r="F1074" i="8"/>
  <c r="G1074" i="8"/>
  <c r="A1075" i="8"/>
  <c r="B1075" i="8"/>
  <c r="C1075" i="8"/>
  <c r="D1075" i="8"/>
  <c r="E1075" i="8"/>
  <c r="F1075" i="8"/>
  <c r="G1075" i="8"/>
  <c r="A1076" i="8"/>
  <c r="B1076" i="8"/>
  <c r="C1076" i="8"/>
  <c r="D1076" i="8"/>
  <c r="E1076" i="8"/>
  <c r="F1076" i="8"/>
  <c r="G1076" i="8"/>
  <c r="A1077" i="8"/>
  <c r="B1077" i="8"/>
  <c r="C1077" i="8"/>
  <c r="D1077" i="8"/>
  <c r="E1077" i="8"/>
  <c r="F1077" i="8"/>
  <c r="G1077" i="8"/>
  <c r="A1078" i="8"/>
  <c r="B1078" i="8"/>
  <c r="C1078" i="8"/>
  <c r="D1078" i="8"/>
  <c r="E1078" i="8"/>
  <c r="F1078" i="8"/>
  <c r="G1078" i="8"/>
  <c r="A1079" i="8"/>
  <c r="B1079" i="8"/>
  <c r="C1079" i="8"/>
  <c r="D1079" i="8"/>
  <c r="E1079" i="8"/>
  <c r="F1079" i="8"/>
  <c r="G1079" i="8"/>
  <c r="A1080" i="8"/>
  <c r="B1080" i="8"/>
  <c r="C1080" i="8"/>
  <c r="D1080" i="8"/>
  <c r="E1080" i="8"/>
  <c r="F1080" i="8"/>
  <c r="G1080" i="8"/>
  <c r="A1081" i="8"/>
  <c r="B1081" i="8"/>
  <c r="C1081" i="8"/>
  <c r="D1081" i="8"/>
  <c r="E1081" i="8"/>
  <c r="F1081" i="8"/>
  <c r="G1081" i="8"/>
  <c r="A1082" i="8"/>
  <c r="B1082" i="8"/>
  <c r="C1082" i="8"/>
  <c r="D1082" i="8"/>
  <c r="E1082" i="8"/>
  <c r="F1082" i="8"/>
  <c r="G1082" i="8"/>
  <c r="A1083" i="8"/>
  <c r="B1083" i="8"/>
  <c r="C1083" i="8"/>
  <c r="D1083" i="8"/>
  <c r="E1083" i="8"/>
  <c r="F1083" i="8"/>
  <c r="G1083" i="8"/>
  <c r="A1084" i="8"/>
  <c r="B1084" i="8"/>
  <c r="C1084" i="8"/>
  <c r="D1084" i="8"/>
  <c r="E1084" i="8"/>
  <c r="F1084" i="8"/>
  <c r="G1084" i="8"/>
  <c r="A1085" i="8"/>
  <c r="B1085" i="8"/>
  <c r="C1085" i="8"/>
  <c r="D1085" i="8"/>
  <c r="E1085" i="8"/>
  <c r="F1085" i="8"/>
  <c r="G1085" i="8"/>
  <c r="A1086" i="8"/>
  <c r="B1086" i="8"/>
  <c r="C1086" i="8"/>
  <c r="D1086" i="8"/>
  <c r="E1086" i="8"/>
  <c r="F1086" i="8"/>
  <c r="G1086" i="8"/>
  <c r="A1087" i="8"/>
  <c r="B1087" i="8"/>
  <c r="C1087" i="8"/>
  <c r="D1087" i="8"/>
  <c r="E1087" i="8"/>
  <c r="F1087" i="8"/>
  <c r="G1087" i="8"/>
  <c r="A1088" i="8"/>
  <c r="B1088" i="8"/>
  <c r="C1088" i="8"/>
  <c r="D1088" i="8"/>
  <c r="E1088" i="8"/>
  <c r="F1088" i="8"/>
  <c r="G1088" i="8"/>
  <c r="A1089" i="8"/>
  <c r="B1089" i="8"/>
  <c r="C1089" i="8"/>
  <c r="D1089" i="8"/>
  <c r="E1089" i="8"/>
  <c r="F1089" i="8"/>
  <c r="G1089" i="8"/>
  <c r="A1090" i="8"/>
  <c r="B1090" i="8"/>
  <c r="C1090" i="8"/>
  <c r="D1090" i="8"/>
  <c r="E1090" i="8"/>
  <c r="F1090" i="8"/>
  <c r="G1090" i="8"/>
  <c r="A1091" i="8"/>
  <c r="B1091" i="8"/>
  <c r="C1091" i="8"/>
  <c r="D1091" i="8"/>
  <c r="E1091" i="8"/>
  <c r="F1091" i="8"/>
  <c r="G1091" i="8"/>
  <c r="A1092" i="8"/>
  <c r="B1092" i="8"/>
  <c r="C1092" i="8"/>
  <c r="D1092" i="8"/>
  <c r="E1092" i="8"/>
  <c r="F1092" i="8"/>
  <c r="G1092" i="8"/>
  <c r="A1093" i="8"/>
  <c r="B1093" i="8"/>
  <c r="C1093" i="8"/>
  <c r="D1093" i="8"/>
  <c r="E1093" i="8"/>
  <c r="F1093" i="8"/>
  <c r="G1093" i="8"/>
  <c r="A1094" i="8"/>
  <c r="B1094" i="8"/>
  <c r="C1094" i="8"/>
  <c r="D1094" i="8"/>
  <c r="E1094" i="8"/>
  <c r="F1094" i="8"/>
  <c r="G1094" i="8"/>
  <c r="A1095" i="8"/>
  <c r="B1095" i="8"/>
  <c r="C1095" i="8"/>
  <c r="D1095" i="8"/>
  <c r="E1095" i="8"/>
  <c r="F1095" i="8"/>
  <c r="G1095" i="8"/>
  <c r="A1096" i="8"/>
  <c r="B1096" i="8"/>
  <c r="C1096" i="8"/>
  <c r="D1096" i="8"/>
  <c r="E1096" i="8"/>
  <c r="F1096" i="8"/>
  <c r="G1096" i="8"/>
  <c r="A1097" i="8"/>
  <c r="B1097" i="8"/>
  <c r="C1097" i="8"/>
  <c r="D1097" i="8"/>
  <c r="E1097" i="8"/>
  <c r="F1097" i="8"/>
  <c r="G1097" i="8"/>
  <c r="A1098" i="8"/>
  <c r="B1098" i="8"/>
  <c r="C1098" i="8"/>
  <c r="D1098" i="8"/>
  <c r="E1098" i="8"/>
  <c r="F1098" i="8"/>
  <c r="G1098" i="8"/>
  <c r="A1099" i="8"/>
  <c r="B1099" i="8"/>
  <c r="C1099" i="8"/>
  <c r="D1099" i="8"/>
  <c r="E1099" i="8"/>
  <c r="F1099" i="8"/>
  <c r="G1099" i="8"/>
  <c r="A1100" i="8"/>
  <c r="B1100" i="8"/>
  <c r="C1100" i="8"/>
  <c r="D1100" i="8"/>
  <c r="E1100" i="8"/>
  <c r="F1100" i="8"/>
  <c r="G1100" i="8"/>
  <c r="A1101" i="8"/>
  <c r="B1101" i="8"/>
  <c r="C1101" i="8"/>
  <c r="D1101" i="8"/>
  <c r="E1101" i="8"/>
  <c r="F1101" i="8"/>
  <c r="G1101" i="8"/>
  <c r="A1102" i="8"/>
  <c r="B1102" i="8"/>
  <c r="C1102" i="8"/>
  <c r="D1102" i="8"/>
  <c r="E1102" i="8"/>
  <c r="F1102" i="8"/>
  <c r="G1102" i="8"/>
  <c r="A1103" i="8"/>
  <c r="B1103" i="8"/>
  <c r="C1103" i="8"/>
  <c r="D1103" i="8"/>
  <c r="E1103" i="8"/>
  <c r="F1103" i="8"/>
  <c r="G1103" i="8"/>
  <c r="A1104" i="8"/>
  <c r="B1104" i="8"/>
  <c r="C1104" i="8"/>
  <c r="D1104" i="8"/>
  <c r="E1104" i="8"/>
  <c r="F1104" i="8"/>
  <c r="G1104" i="8"/>
  <c r="A1105" i="8"/>
  <c r="B1105" i="8"/>
  <c r="C1105" i="8"/>
  <c r="D1105" i="8"/>
  <c r="E1105" i="8"/>
  <c r="F1105" i="8"/>
  <c r="G1105" i="8"/>
  <c r="A1106" i="8"/>
  <c r="B1106" i="8"/>
  <c r="C1106" i="8"/>
  <c r="D1106" i="8"/>
  <c r="E1106" i="8"/>
  <c r="F1106" i="8"/>
  <c r="G1106" i="8"/>
  <c r="A1107" i="8"/>
  <c r="B1107" i="8"/>
  <c r="C1107" i="8"/>
  <c r="D1107" i="8"/>
  <c r="E1107" i="8"/>
  <c r="F1107" i="8"/>
  <c r="G1107" i="8"/>
  <c r="A1108" i="8"/>
  <c r="B1108" i="8"/>
  <c r="C1108" i="8"/>
  <c r="D1108" i="8"/>
  <c r="E1108" i="8"/>
  <c r="F1108" i="8"/>
  <c r="G1108" i="8"/>
  <c r="A1109" i="8"/>
  <c r="B1109" i="8"/>
  <c r="C1109" i="8"/>
  <c r="D1109" i="8"/>
  <c r="E1109" i="8"/>
  <c r="F1109" i="8"/>
  <c r="G1109" i="8"/>
  <c r="A3" i="8"/>
  <c r="B3" i="8"/>
  <c r="C3" i="8"/>
  <c r="D3" i="8"/>
  <c r="E3" i="8"/>
  <c r="F3" i="8"/>
  <c r="G3" i="8"/>
  <c r="A4" i="8"/>
  <c r="B4" i="8"/>
  <c r="C4" i="8"/>
  <c r="D4" i="8"/>
  <c r="E4" i="8"/>
  <c r="F4" i="8"/>
  <c r="G4" i="8"/>
  <c r="A5" i="8"/>
  <c r="B5" i="8"/>
  <c r="C5" i="8"/>
  <c r="D5" i="8"/>
  <c r="E5" i="8"/>
  <c r="F5" i="8"/>
  <c r="G5" i="8"/>
  <c r="A6" i="8"/>
  <c r="B6" i="8"/>
  <c r="C6" i="8"/>
  <c r="D6" i="8"/>
  <c r="E6" i="8"/>
  <c r="F6" i="8"/>
  <c r="G6" i="8"/>
  <c r="A7" i="8"/>
  <c r="B7" i="8"/>
  <c r="C7" i="8"/>
  <c r="D7" i="8"/>
  <c r="E7" i="8"/>
  <c r="F7" i="8"/>
  <c r="G7" i="8"/>
  <c r="A8" i="8"/>
  <c r="B8" i="8"/>
  <c r="C8" i="8"/>
  <c r="D8" i="8"/>
  <c r="E8" i="8"/>
  <c r="F8" i="8"/>
  <c r="G8" i="8"/>
  <c r="A9" i="8"/>
  <c r="B9" i="8"/>
  <c r="C9" i="8"/>
  <c r="D9" i="8"/>
  <c r="E9" i="8"/>
  <c r="F9" i="8"/>
  <c r="G9" i="8"/>
  <c r="A10" i="8"/>
  <c r="B10" i="8"/>
  <c r="C10" i="8"/>
  <c r="D10" i="8"/>
  <c r="E10" i="8"/>
  <c r="F10" i="8"/>
  <c r="G10" i="8"/>
  <c r="A11" i="8"/>
  <c r="B11" i="8"/>
  <c r="C11" i="8"/>
  <c r="D11" i="8"/>
  <c r="E11" i="8"/>
  <c r="F11" i="8"/>
  <c r="G11" i="8"/>
  <c r="A12" i="8"/>
  <c r="B12" i="8"/>
  <c r="C12" i="8"/>
  <c r="D12" i="8"/>
  <c r="E12" i="8"/>
  <c r="F12" i="8"/>
  <c r="G12" i="8"/>
  <c r="A13" i="8"/>
  <c r="B13" i="8"/>
  <c r="C13" i="8"/>
  <c r="D13" i="8"/>
  <c r="E13" i="8"/>
  <c r="F13" i="8"/>
  <c r="G13" i="8"/>
  <c r="A14" i="8"/>
  <c r="B14" i="8"/>
  <c r="C14" i="8"/>
  <c r="D14" i="8"/>
  <c r="E14" i="8"/>
  <c r="F14" i="8"/>
  <c r="G14" i="8"/>
  <c r="A15" i="8"/>
  <c r="B15" i="8"/>
  <c r="C15" i="8"/>
  <c r="D15" i="8"/>
  <c r="E15" i="8"/>
  <c r="F15" i="8"/>
  <c r="G15" i="8"/>
  <c r="A16" i="8"/>
  <c r="B16" i="8"/>
  <c r="C16" i="8"/>
  <c r="D16" i="8"/>
  <c r="E16" i="8"/>
  <c r="F16" i="8"/>
  <c r="G16" i="8"/>
  <c r="A17" i="8"/>
  <c r="B17" i="8"/>
  <c r="C17" i="8"/>
  <c r="D17" i="8"/>
  <c r="E17" i="8"/>
  <c r="F17" i="8"/>
  <c r="G17" i="8"/>
  <c r="A18" i="8"/>
  <c r="B18" i="8"/>
  <c r="C18" i="8"/>
  <c r="D18" i="8"/>
  <c r="E18" i="8"/>
  <c r="F18" i="8"/>
  <c r="G18" i="8"/>
  <c r="A19" i="8"/>
  <c r="B19" i="8"/>
  <c r="C19" i="8"/>
  <c r="D19" i="8"/>
  <c r="E19" i="8"/>
  <c r="F19" i="8"/>
  <c r="G19" i="8"/>
  <c r="A20" i="8"/>
  <c r="B20" i="8"/>
  <c r="C20" i="8"/>
  <c r="D20" i="8"/>
  <c r="E20" i="8"/>
  <c r="F20" i="8"/>
  <c r="G20" i="8"/>
  <c r="A21" i="8"/>
  <c r="B21" i="8"/>
  <c r="C21" i="8"/>
  <c r="D21" i="8"/>
  <c r="E21" i="8"/>
  <c r="F21" i="8"/>
  <c r="G21" i="8"/>
  <c r="A22" i="8"/>
  <c r="B22" i="8"/>
  <c r="C22" i="8"/>
  <c r="D22" i="8"/>
  <c r="E22" i="8"/>
  <c r="F22" i="8"/>
  <c r="G22" i="8"/>
  <c r="A23" i="8"/>
  <c r="B23" i="8"/>
  <c r="C23" i="8"/>
  <c r="D23" i="8"/>
  <c r="E23" i="8"/>
  <c r="F23" i="8"/>
  <c r="G23" i="8"/>
  <c r="A24" i="8"/>
  <c r="B24" i="8"/>
  <c r="C24" i="8"/>
  <c r="D24" i="8"/>
  <c r="E24" i="8"/>
  <c r="F24" i="8"/>
  <c r="G24" i="8"/>
  <c r="A25" i="8"/>
  <c r="B25" i="8"/>
  <c r="C25" i="8"/>
  <c r="D25" i="8"/>
  <c r="E25" i="8"/>
  <c r="F25" i="8"/>
  <c r="G25" i="8"/>
  <c r="A26" i="8"/>
  <c r="B26" i="8"/>
  <c r="C26" i="8"/>
  <c r="D26" i="8"/>
  <c r="E26" i="8"/>
  <c r="F26" i="8"/>
  <c r="G26" i="8"/>
  <c r="A27" i="8"/>
  <c r="B27" i="8"/>
  <c r="C27" i="8"/>
  <c r="D27" i="8"/>
  <c r="E27" i="8"/>
  <c r="F27" i="8"/>
  <c r="G27" i="8"/>
  <c r="A28" i="8"/>
  <c r="B28" i="8"/>
  <c r="C28" i="8"/>
  <c r="D28" i="8"/>
  <c r="E28" i="8"/>
  <c r="F28" i="8"/>
  <c r="G28" i="8"/>
  <c r="A29" i="8"/>
  <c r="B29" i="8"/>
  <c r="C29" i="8"/>
  <c r="D29" i="8"/>
  <c r="E29" i="8"/>
  <c r="F29" i="8"/>
  <c r="G29" i="8"/>
  <c r="A30" i="8"/>
  <c r="B30" i="8"/>
  <c r="C30" i="8"/>
  <c r="D30" i="8"/>
  <c r="E30" i="8"/>
  <c r="F30" i="8"/>
  <c r="G30" i="8"/>
  <c r="A31" i="8"/>
  <c r="B31" i="8"/>
  <c r="C31" i="8"/>
  <c r="D31" i="8"/>
  <c r="E31" i="8"/>
  <c r="F31" i="8"/>
  <c r="G31" i="8"/>
  <c r="A32" i="8"/>
  <c r="B32" i="8"/>
  <c r="C32" i="8"/>
  <c r="D32" i="8"/>
  <c r="E32" i="8"/>
  <c r="F32" i="8"/>
  <c r="G32" i="8"/>
  <c r="A33" i="8"/>
  <c r="B33" i="8"/>
  <c r="C33" i="8"/>
  <c r="D33" i="8"/>
  <c r="E33" i="8"/>
  <c r="F33" i="8"/>
  <c r="G33" i="8"/>
  <c r="A34" i="8"/>
  <c r="B34" i="8"/>
  <c r="C34" i="8"/>
  <c r="D34" i="8"/>
  <c r="E34" i="8"/>
  <c r="F34" i="8"/>
  <c r="G34" i="8"/>
  <c r="A35" i="8"/>
  <c r="B35" i="8"/>
  <c r="C35" i="8"/>
  <c r="D35" i="8"/>
  <c r="E35" i="8"/>
  <c r="F35" i="8"/>
  <c r="G35" i="8"/>
  <c r="A36" i="8"/>
  <c r="B36" i="8"/>
  <c r="C36" i="8"/>
  <c r="D36" i="8"/>
  <c r="E36" i="8"/>
  <c r="F36" i="8"/>
  <c r="G36" i="8"/>
  <c r="A37" i="8"/>
  <c r="B37" i="8"/>
  <c r="C37" i="8"/>
  <c r="D37" i="8"/>
  <c r="E37" i="8"/>
  <c r="F37" i="8"/>
  <c r="G37" i="8"/>
  <c r="A38" i="8"/>
  <c r="B38" i="8"/>
  <c r="C38" i="8"/>
  <c r="D38" i="8"/>
  <c r="E38" i="8"/>
  <c r="F38" i="8"/>
  <c r="G38" i="8"/>
  <c r="A39" i="8"/>
  <c r="B39" i="8"/>
  <c r="C39" i="8"/>
  <c r="D39" i="8"/>
  <c r="E39" i="8"/>
  <c r="F39" i="8"/>
  <c r="G39" i="8"/>
  <c r="A40" i="8"/>
  <c r="B40" i="8"/>
  <c r="C40" i="8"/>
  <c r="D40" i="8"/>
  <c r="E40" i="8"/>
  <c r="F40" i="8"/>
  <c r="G40" i="8"/>
  <c r="A41" i="8"/>
  <c r="B41" i="8"/>
  <c r="C41" i="8"/>
  <c r="D41" i="8"/>
  <c r="E41" i="8"/>
  <c r="F41" i="8"/>
  <c r="G41" i="8"/>
  <c r="A42" i="8"/>
  <c r="B42" i="8"/>
  <c r="C42" i="8"/>
  <c r="D42" i="8"/>
  <c r="E42" i="8"/>
  <c r="F42" i="8"/>
  <c r="G42" i="8"/>
  <c r="A43" i="8"/>
  <c r="B43" i="8"/>
  <c r="C43" i="8"/>
  <c r="D43" i="8"/>
  <c r="E43" i="8"/>
  <c r="F43" i="8"/>
  <c r="G43" i="8"/>
  <c r="A44" i="8"/>
  <c r="B44" i="8"/>
  <c r="C44" i="8"/>
  <c r="D44" i="8"/>
  <c r="E44" i="8"/>
  <c r="F44" i="8"/>
  <c r="G44" i="8"/>
  <c r="A45" i="8"/>
  <c r="B45" i="8"/>
  <c r="C45" i="8"/>
  <c r="D45" i="8"/>
  <c r="E45" i="8"/>
  <c r="F45" i="8"/>
  <c r="G45" i="8"/>
  <c r="A46" i="8"/>
  <c r="B46" i="8"/>
  <c r="C46" i="8"/>
  <c r="D46" i="8"/>
  <c r="E46" i="8"/>
  <c r="F46" i="8"/>
  <c r="G46" i="8"/>
  <c r="A47" i="8"/>
  <c r="B47" i="8"/>
  <c r="C47" i="8"/>
  <c r="D47" i="8"/>
  <c r="E47" i="8"/>
  <c r="F47" i="8"/>
  <c r="G47" i="8"/>
  <c r="A48" i="8"/>
  <c r="B48" i="8"/>
  <c r="C48" i="8"/>
  <c r="D48" i="8"/>
  <c r="E48" i="8"/>
  <c r="F48" i="8"/>
  <c r="G48" i="8"/>
  <c r="A49" i="8"/>
  <c r="B49" i="8"/>
  <c r="C49" i="8"/>
  <c r="D49" i="8"/>
  <c r="E49" i="8"/>
  <c r="F49" i="8"/>
  <c r="G49" i="8"/>
  <c r="A50" i="8"/>
  <c r="B50" i="8"/>
  <c r="C50" i="8"/>
  <c r="D50" i="8"/>
  <c r="E50" i="8"/>
  <c r="F50" i="8"/>
  <c r="G50" i="8"/>
  <c r="A51" i="8"/>
  <c r="B51" i="8"/>
  <c r="C51" i="8"/>
  <c r="D51" i="8"/>
  <c r="E51" i="8"/>
  <c r="F51" i="8"/>
  <c r="G51" i="8"/>
  <c r="A52" i="8"/>
  <c r="B52" i="8"/>
  <c r="C52" i="8"/>
  <c r="D52" i="8"/>
  <c r="E52" i="8"/>
  <c r="F52" i="8"/>
  <c r="G52" i="8"/>
  <c r="A53" i="8"/>
  <c r="B53" i="8"/>
  <c r="C53" i="8"/>
  <c r="D53" i="8"/>
  <c r="E53" i="8"/>
  <c r="F53" i="8"/>
  <c r="G53" i="8"/>
  <c r="A54" i="8"/>
  <c r="B54" i="8"/>
  <c r="C54" i="8"/>
  <c r="D54" i="8"/>
  <c r="E54" i="8"/>
  <c r="F54" i="8"/>
  <c r="G54" i="8"/>
  <c r="A55" i="8"/>
  <c r="B55" i="8"/>
  <c r="C55" i="8"/>
  <c r="D55" i="8"/>
  <c r="E55" i="8"/>
  <c r="F55" i="8"/>
  <c r="G55" i="8"/>
  <c r="A56" i="8"/>
  <c r="B56" i="8"/>
  <c r="C56" i="8"/>
  <c r="D56" i="8"/>
  <c r="E56" i="8"/>
  <c r="F56" i="8"/>
  <c r="G56" i="8"/>
  <c r="A57" i="8"/>
  <c r="B57" i="8"/>
  <c r="C57" i="8"/>
  <c r="D57" i="8"/>
  <c r="E57" i="8"/>
  <c r="F57" i="8"/>
  <c r="G57" i="8"/>
  <c r="A58" i="8"/>
  <c r="B58" i="8"/>
  <c r="C58" i="8"/>
  <c r="D58" i="8"/>
  <c r="E58" i="8"/>
  <c r="F58" i="8"/>
  <c r="G58" i="8"/>
  <c r="A59" i="8"/>
  <c r="B59" i="8"/>
  <c r="C59" i="8"/>
  <c r="D59" i="8"/>
  <c r="E59" i="8"/>
  <c r="F59" i="8"/>
  <c r="G59" i="8"/>
  <c r="A60" i="8"/>
  <c r="B60" i="8"/>
  <c r="C60" i="8"/>
  <c r="D60" i="8"/>
  <c r="E60" i="8"/>
  <c r="F60" i="8"/>
  <c r="G60" i="8"/>
  <c r="A61" i="8"/>
  <c r="B61" i="8"/>
  <c r="C61" i="8"/>
  <c r="D61" i="8"/>
  <c r="E61" i="8"/>
  <c r="F61" i="8"/>
  <c r="G61" i="8"/>
  <c r="A62" i="8"/>
  <c r="B62" i="8"/>
  <c r="C62" i="8"/>
  <c r="D62" i="8"/>
  <c r="E62" i="8"/>
  <c r="F62" i="8"/>
  <c r="G62" i="8"/>
  <c r="A63" i="8"/>
  <c r="B63" i="8"/>
  <c r="C63" i="8"/>
  <c r="D63" i="8"/>
  <c r="E63" i="8"/>
  <c r="F63" i="8"/>
  <c r="G63" i="8"/>
  <c r="A64" i="8"/>
  <c r="B64" i="8"/>
  <c r="C64" i="8"/>
  <c r="D64" i="8"/>
  <c r="E64" i="8"/>
  <c r="F64" i="8"/>
  <c r="G64" i="8"/>
  <c r="A65" i="8"/>
  <c r="B65" i="8"/>
  <c r="C65" i="8"/>
  <c r="D65" i="8"/>
  <c r="E65" i="8"/>
  <c r="F65" i="8"/>
  <c r="G65" i="8"/>
  <c r="A66" i="8"/>
  <c r="B66" i="8"/>
  <c r="C66" i="8"/>
  <c r="D66" i="8"/>
  <c r="E66" i="8"/>
  <c r="F66" i="8"/>
  <c r="G66" i="8"/>
  <c r="A67" i="8"/>
  <c r="B67" i="8"/>
  <c r="C67" i="8"/>
  <c r="D67" i="8"/>
  <c r="E67" i="8"/>
  <c r="F67" i="8"/>
  <c r="G67" i="8"/>
  <c r="A68" i="8"/>
  <c r="B68" i="8"/>
  <c r="C68" i="8"/>
  <c r="D68" i="8"/>
  <c r="E68" i="8"/>
  <c r="F68" i="8"/>
  <c r="G68" i="8"/>
  <c r="A69" i="8"/>
  <c r="B69" i="8"/>
  <c r="C69" i="8"/>
  <c r="D69" i="8"/>
  <c r="E69" i="8"/>
  <c r="F69" i="8"/>
  <c r="G69" i="8"/>
  <c r="A70" i="8"/>
  <c r="B70" i="8"/>
  <c r="C70" i="8"/>
  <c r="D70" i="8"/>
  <c r="E70" i="8"/>
  <c r="F70" i="8"/>
  <c r="G70" i="8"/>
  <c r="A71" i="8"/>
  <c r="B71" i="8"/>
  <c r="C71" i="8"/>
  <c r="D71" i="8"/>
  <c r="E71" i="8"/>
  <c r="F71" i="8"/>
  <c r="G71" i="8"/>
  <c r="A72" i="8"/>
  <c r="B72" i="8"/>
  <c r="C72" i="8"/>
  <c r="D72" i="8"/>
  <c r="E72" i="8"/>
  <c r="F72" i="8"/>
  <c r="G72" i="8"/>
  <c r="A73" i="8"/>
  <c r="B73" i="8"/>
  <c r="C73" i="8"/>
  <c r="D73" i="8"/>
  <c r="E73" i="8"/>
  <c r="F73" i="8"/>
  <c r="G73" i="8"/>
  <c r="A74" i="8"/>
  <c r="B74" i="8"/>
  <c r="C74" i="8"/>
  <c r="D74" i="8"/>
  <c r="E74" i="8"/>
  <c r="F74" i="8"/>
  <c r="G74" i="8"/>
  <c r="A75" i="8"/>
  <c r="B75" i="8"/>
  <c r="C75" i="8"/>
  <c r="D75" i="8"/>
  <c r="E75" i="8"/>
  <c r="F75" i="8"/>
  <c r="G75" i="8"/>
  <c r="A76" i="8"/>
  <c r="B76" i="8"/>
  <c r="C76" i="8"/>
  <c r="D76" i="8"/>
  <c r="E76" i="8"/>
  <c r="F76" i="8"/>
  <c r="G76" i="8"/>
  <c r="A77" i="8"/>
  <c r="B77" i="8"/>
  <c r="C77" i="8"/>
  <c r="D77" i="8"/>
  <c r="E77" i="8"/>
  <c r="F77" i="8"/>
  <c r="G77" i="8"/>
  <c r="A78" i="8"/>
  <c r="B78" i="8"/>
  <c r="C78" i="8"/>
  <c r="D78" i="8"/>
  <c r="E78" i="8"/>
  <c r="F78" i="8"/>
  <c r="G78" i="8"/>
  <c r="A79" i="8"/>
  <c r="B79" i="8"/>
  <c r="C79" i="8"/>
  <c r="D79" i="8"/>
  <c r="E79" i="8"/>
  <c r="F79" i="8"/>
  <c r="G79" i="8"/>
  <c r="A80" i="8"/>
  <c r="B80" i="8"/>
  <c r="C80" i="8"/>
  <c r="D80" i="8"/>
  <c r="E80" i="8"/>
  <c r="F80" i="8"/>
  <c r="G80" i="8"/>
  <c r="A81" i="8"/>
  <c r="B81" i="8"/>
  <c r="C81" i="8"/>
  <c r="D81" i="8"/>
  <c r="E81" i="8"/>
  <c r="F81" i="8"/>
  <c r="G81" i="8"/>
  <c r="A82" i="8"/>
  <c r="B82" i="8"/>
  <c r="C82" i="8"/>
  <c r="D82" i="8"/>
  <c r="E82" i="8"/>
  <c r="F82" i="8"/>
  <c r="G82" i="8"/>
  <c r="A83" i="8"/>
  <c r="B83" i="8"/>
  <c r="C83" i="8"/>
  <c r="D83" i="8"/>
  <c r="E83" i="8"/>
  <c r="F83" i="8"/>
  <c r="G83" i="8"/>
  <c r="A84" i="8"/>
  <c r="B84" i="8"/>
  <c r="C84" i="8"/>
  <c r="D84" i="8"/>
  <c r="E84" i="8"/>
  <c r="F84" i="8"/>
  <c r="G84" i="8"/>
  <c r="A85" i="8"/>
  <c r="B85" i="8"/>
  <c r="C85" i="8"/>
  <c r="D85" i="8"/>
  <c r="E85" i="8"/>
  <c r="F85" i="8"/>
  <c r="G85" i="8"/>
  <c r="A86" i="8"/>
  <c r="B86" i="8"/>
  <c r="C86" i="8"/>
  <c r="D86" i="8"/>
  <c r="E86" i="8"/>
  <c r="F86" i="8"/>
  <c r="G86" i="8"/>
  <c r="A87" i="8"/>
  <c r="B87" i="8"/>
  <c r="C87" i="8"/>
  <c r="D87" i="8"/>
  <c r="E87" i="8"/>
  <c r="F87" i="8"/>
  <c r="G87" i="8"/>
  <c r="A88" i="8"/>
  <c r="B88" i="8"/>
  <c r="C88" i="8"/>
  <c r="D88" i="8"/>
  <c r="E88" i="8"/>
  <c r="F88" i="8"/>
  <c r="G88" i="8"/>
  <c r="A89" i="8"/>
  <c r="B89" i="8"/>
  <c r="C89" i="8"/>
  <c r="D89" i="8"/>
  <c r="E89" i="8"/>
  <c r="F89" i="8"/>
  <c r="G89" i="8"/>
  <c r="A90" i="8"/>
  <c r="B90" i="8"/>
  <c r="C90" i="8"/>
  <c r="D90" i="8"/>
  <c r="E90" i="8"/>
  <c r="F90" i="8"/>
  <c r="G90" i="8"/>
  <c r="A91" i="8"/>
  <c r="B91" i="8"/>
  <c r="C91" i="8"/>
  <c r="D91" i="8"/>
  <c r="E91" i="8"/>
  <c r="F91" i="8"/>
  <c r="G91" i="8"/>
  <c r="A92" i="8"/>
  <c r="B92" i="8"/>
  <c r="C92" i="8"/>
  <c r="D92" i="8"/>
  <c r="E92" i="8"/>
  <c r="F92" i="8"/>
  <c r="G92" i="8"/>
  <c r="A93" i="8"/>
  <c r="B93" i="8"/>
  <c r="C93" i="8"/>
  <c r="D93" i="8"/>
  <c r="E93" i="8"/>
  <c r="F93" i="8"/>
  <c r="G93" i="8"/>
  <c r="A94" i="8"/>
  <c r="B94" i="8"/>
  <c r="C94" i="8"/>
  <c r="D94" i="8"/>
  <c r="E94" i="8"/>
  <c r="F94" i="8"/>
  <c r="G94" i="8"/>
  <c r="A95" i="8"/>
  <c r="B95" i="8"/>
  <c r="C95" i="8"/>
  <c r="D95" i="8"/>
  <c r="E95" i="8"/>
  <c r="F95" i="8"/>
  <c r="G95" i="8"/>
  <c r="A96" i="8"/>
  <c r="B96" i="8"/>
  <c r="C96" i="8"/>
  <c r="D96" i="8"/>
  <c r="E96" i="8"/>
  <c r="F96" i="8"/>
  <c r="G96" i="8"/>
  <c r="A97" i="8"/>
  <c r="B97" i="8"/>
  <c r="C97" i="8"/>
  <c r="D97" i="8"/>
  <c r="E97" i="8"/>
  <c r="F97" i="8"/>
  <c r="G97" i="8"/>
  <c r="A98" i="8"/>
  <c r="B98" i="8"/>
  <c r="C98" i="8"/>
  <c r="D98" i="8"/>
  <c r="E98" i="8"/>
  <c r="F98" i="8"/>
  <c r="G98" i="8"/>
  <c r="A99" i="8"/>
  <c r="B99" i="8"/>
  <c r="C99" i="8"/>
  <c r="D99" i="8"/>
  <c r="E99" i="8"/>
  <c r="F99" i="8"/>
  <c r="G99" i="8"/>
  <c r="A100" i="8"/>
  <c r="B100" i="8"/>
  <c r="C100" i="8"/>
  <c r="D100" i="8"/>
  <c r="E100" i="8"/>
  <c r="F100" i="8"/>
  <c r="G100" i="8"/>
  <c r="A101" i="8"/>
  <c r="B101" i="8"/>
  <c r="C101" i="8"/>
  <c r="D101" i="8"/>
  <c r="E101" i="8"/>
  <c r="F101" i="8"/>
  <c r="G101" i="8"/>
  <c r="A102" i="8"/>
  <c r="B102" i="8"/>
  <c r="C102" i="8"/>
  <c r="D102" i="8"/>
  <c r="E102" i="8"/>
  <c r="F102" i="8"/>
  <c r="G102" i="8"/>
  <c r="A103" i="8"/>
  <c r="B103" i="8"/>
  <c r="C103" i="8"/>
  <c r="D103" i="8"/>
  <c r="E103" i="8"/>
  <c r="F103" i="8"/>
  <c r="G103" i="8"/>
  <c r="A104" i="8"/>
  <c r="B104" i="8"/>
  <c r="C104" i="8"/>
  <c r="D104" i="8"/>
  <c r="E104" i="8"/>
  <c r="F104" i="8"/>
  <c r="G104" i="8"/>
  <c r="A105" i="8"/>
  <c r="B105" i="8"/>
  <c r="C105" i="8"/>
  <c r="D105" i="8"/>
  <c r="E105" i="8"/>
  <c r="F105" i="8"/>
  <c r="G105" i="8"/>
  <c r="A106" i="8"/>
  <c r="B106" i="8"/>
  <c r="C106" i="8"/>
  <c r="D106" i="8"/>
  <c r="E106" i="8"/>
  <c r="F106" i="8"/>
  <c r="G106" i="8"/>
  <c r="A107" i="8"/>
  <c r="B107" i="8"/>
  <c r="C107" i="8"/>
  <c r="D107" i="8"/>
  <c r="E107" i="8"/>
  <c r="F107" i="8"/>
  <c r="G107" i="8"/>
  <c r="A108" i="8"/>
  <c r="B108" i="8"/>
  <c r="C108" i="8"/>
  <c r="D108" i="8"/>
  <c r="E108" i="8"/>
  <c r="F108" i="8"/>
  <c r="G108" i="8"/>
  <c r="A109" i="8"/>
  <c r="B109" i="8"/>
  <c r="C109" i="8"/>
  <c r="D109" i="8"/>
  <c r="E109" i="8"/>
  <c r="F109" i="8"/>
  <c r="G109" i="8"/>
  <c r="A110" i="8"/>
  <c r="B110" i="8"/>
  <c r="C110" i="8"/>
  <c r="D110" i="8"/>
  <c r="E110" i="8"/>
  <c r="F110" i="8"/>
  <c r="G110" i="8"/>
  <c r="A111" i="8"/>
  <c r="B111" i="8"/>
  <c r="C111" i="8"/>
  <c r="D111" i="8"/>
  <c r="E111" i="8"/>
  <c r="F111" i="8"/>
  <c r="G111" i="8"/>
  <c r="A112" i="8"/>
  <c r="B112" i="8"/>
  <c r="C112" i="8"/>
  <c r="D112" i="8"/>
  <c r="E112" i="8"/>
  <c r="F112" i="8"/>
  <c r="G112" i="8"/>
  <c r="A113" i="8"/>
  <c r="B113" i="8"/>
  <c r="C113" i="8"/>
  <c r="D113" i="8"/>
  <c r="E113" i="8"/>
  <c r="F113" i="8"/>
  <c r="G113" i="8"/>
  <c r="A114" i="8"/>
  <c r="B114" i="8"/>
  <c r="C114" i="8"/>
  <c r="D114" i="8"/>
  <c r="E114" i="8"/>
  <c r="F114" i="8"/>
  <c r="G114" i="8"/>
  <c r="A115" i="8"/>
  <c r="B115" i="8"/>
  <c r="C115" i="8"/>
  <c r="D115" i="8"/>
  <c r="E115" i="8"/>
  <c r="F115" i="8"/>
  <c r="G115" i="8"/>
  <c r="A116" i="8"/>
  <c r="B116" i="8"/>
  <c r="C116" i="8"/>
  <c r="D116" i="8"/>
  <c r="E116" i="8"/>
  <c r="F116" i="8"/>
  <c r="G116" i="8"/>
  <c r="A117" i="8"/>
  <c r="B117" i="8"/>
  <c r="C117" i="8"/>
  <c r="D117" i="8"/>
  <c r="E117" i="8"/>
  <c r="F117" i="8"/>
  <c r="G117" i="8"/>
  <c r="A118" i="8"/>
  <c r="B118" i="8"/>
  <c r="C118" i="8"/>
  <c r="D118" i="8"/>
  <c r="E118" i="8"/>
  <c r="F118" i="8"/>
  <c r="G118" i="8"/>
  <c r="A119" i="8"/>
  <c r="B119" i="8"/>
  <c r="C119" i="8"/>
  <c r="D119" i="8"/>
  <c r="E119" i="8"/>
  <c r="F119" i="8"/>
  <c r="G119" i="8"/>
  <c r="A120" i="8"/>
  <c r="B120" i="8"/>
  <c r="C120" i="8"/>
  <c r="D120" i="8"/>
  <c r="E120" i="8"/>
  <c r="F120" i="8"/>
  <c r="G120" i="8"/>
  <c r="A121" i="8"/>
  <c r="B121" i="8"/>
  <c r="C121" i="8"/>
  <c r="D121" i="8"/>
  <c r="E121" i="8"/>
  <c r="F121" i="8"/>
  <c r="G121" i="8"/>
  <c r="A122" i="8"/>
  <c r="B122" i="8"/>
  <c r="C122" i="8"/>
  <c r="D122" i="8"/>
  <c r="E122" i="8"/>
  <c r="F122" i="8"/>
  <c r="G122" i="8"/>
  <c r="A123" i="8"/>
  <c r="B123" i="8"/>
  <c r="C123" i="8"/>
  <c r="D123" i="8"/>
  <c r="E123" i="8"/>
  <c r="F123" i="8"/>
  <c r="G123" i="8"/>
  <c r="A124" i="8"/>
  <c r="B124" i="8"/>
  <c r="C124" i="8"/>
  <c r="D124" i="8"/>
  <c r="E124" i="8"/>
  <c r="F124" i="8"/>
  <c r="G124" i="8"/>
  <c r="A125" i="8"/>
  <c r="B125" i="8"/>
  <c r="C125" i="8"/>
  <c r="D125" i="8"/>
  <c r="E125" i="8"/>
  <c r="F125" i="8"/>
  <c r="G125" i="8"/>
  <c r="A126" i="8"/>
  <c r="B126" i="8"/>
  <c r="C126" i="8"/>
  <c r="D126" i="8"/>
  <c r="E126" i="8"/>
  <c r="F126" i="8"/>
  <c r="G126" i="8"/>
  <c r="A127" i="8"/>
  <c r="B127" i="8"/>
  <c r="C127" i="8"/>
  <c r="D127" i="8"/>
  <c r="E127" i="8"/>
  <c r="F127" i="8"/>
  <c r="G127" i="8"/>
  <c r="A128" i="8"/>
  <c r="B128" i="8"/>
  <c r="C128" i="8"/>
  <c r="D128" i="8"/>
  <c r="E128" i="8"/>
  <c r="F128" i="8"/>
  <c r="G128" i="8"/>
  <c r="A129" i="8"/>
  <c r="B129" i="8"/>
  <c r="C129" i="8"/>
  <c r="D129" i="8"/>
  <c r="E129" i="8"/>
  <c r="F129" i="8"/>
  <c r="G129" i="8"/>
  <c r="A130" i="8"/>
  <c r="B130" i="8"/>
  <c r="C130" i="8"/>
  <c r="D130" i="8"/>
  <c r="E130" i="8"/>
  <c r="F130" i="8"/>
  <c r="G130" i="8"/>
  <c r="A131" i="8"/>
  <c r="B131" i="8"/>
  <c r="C131" i="8"/>
  <c r="D131" i="8"/>
  <c r="E131" i="8"/>
  <c r="F131" i="8"/>
  <c r="G131" i="8"/>
  <c r="A132" i="8"/>
  <c r="B132" i="8"/>
  <c r="C132" i="8"/>
  <c r="D132" i="8"/>
  <c r="E132" i="8"/>
  <c r="F132" i="8"/>
  <c r="G132" i="8"/>
  <c r="A133" i="8"/>
  <c r="B133" i="8"/>
  <c r="C133" i="8"/>
  <c r="D133" i="8"/>
  <c r="E133" i="8"/>
  <c r="F133" i="8"/>
  <c r="G133" i="8"/>
  <c r="A134" i="8"/>
  <c r="B134" i="8"/>
  <c r="C134" i="8"/>
  <c r="D134" i="8"/>
  <c r="E134" i="8"/>
  <c r="F134" i="8"/>
  <c r="G134" i="8"/>
  <c r="A135" i="8"/>
  <c r="B135" i="8"/>
  <c r="C135" i="8"/>
  <c r="D135" i="8"/>
  <c r="E135" i="8"/>
  <c r="F135" i="8"/>
  <c r="G135" i="8"/>
  <c r="A136" i="8"/>
  <c r="B136" i="8"/>
  <c r="C136" i="8"/>
  <c r="D136" i="8"/>
  <c r="E136" i="8"/>
  <c r="F136" i="8"/>
  <c r="G136" i="8"/>
  <c r="A137" i="8"/>
  <c r="B137" i="8"/>
  <c r="C137" i="8"/>
  <c r="D137" i="8"/>
  <c r="E137" i="8"/>
  <c r="F137" i="8"/>
  <c r="G137" i="8"/>
  <c r="A138" i="8"/>
  <c r="B138" i="8"/>
  <c r="C138" i="8"/>
  <c r="D138" i="8"/>
  <c r="E138" i="8"/>
  <c r="F138" i="8"/>
  <c r="G138" i="8"/>
  <c r="A139" i="8"/>
  <c r="B139" i="8"/>
  <c r="C139" i="8"/>
  <c r="D139" i="8"/>
  <c r="E139" i="8"/>
  <c r="F139" i="8"/>
  <c r="G139" i="8"/>
  <c r="A140" i="8"/>
  <c r="B140" i="8"/>
  <c r="C140" i="8"/>
  <c r="D140" i="8"/>
  <c r="E140" i="8"/>
  <c r="F140" i="8"/>
  <c r="G140" i="8"/>
  <c r="A141" i="8"/>
  <c r="B141" i="8"/>
  <c r="C141" i="8"/>
  <c r="D141" i="8"/>
  <c r="E141" i="8"/>
  <c r="F141" i="8"/>
  <c r="G141" i="8"/>
  <c r="A142" i="8"/>
  <c r="B142" i="8"/>
  <c r="C142" i="8"/>
  <c r="D142" i="8"/>
  <c r="E142" i="8"/>
  <c r="F142" i="8"/>
  <c r="G142" i="8"/>
  <c r="A143" i="8"/>
  <c r="B143" i="8"/>
  <c r="C143" i="8"/>
  <c r="D143" i="8"/>
  <c r="E143" i="8"/>
  <c r="F143" i="8"/>
  <c r="G143" i="8"/>
  <c r="A144" i="8"/>
  <c r="B144" i="8"/>
  <c r="C144" i="8"/>
  <c r="D144" i="8"/>
  <c r="E144" i="8"/>
  <c r="F144" i="8"/>
  <c r="G144" i="8"/>
  <c r="A145" i="8"/>
  <c r="B145" i="8"/>
  <c r="C145" i="8"/>
  <c r="D145" i="8"/>
  <c r="E145" i="8"/>
  <c r="F145" i="8"/>
  <c r="G145" i="8"/>
  <c r="A146" i="8"/>
  <c r="B146" i="8"/>
  <c r="C146" i="8"/>
  <c r="D146" i="8"/>
  <c r="E146" i="8"/>
  <c r="F146" i="8"/>
  <c r="G146" i="8"/>
  <c r="A147" i="8"/>
  <c r="B147" i="8"/>
  <c r="C147" i="8"/>
  <c r="D147" i="8"/>
  <c r="E147" i="8"/>
  <c r="F147" i="8"/>
  <c r="G147" i="8"/>
  <c r="A148" i="8"/>
  <c r="B148" i="8"/>
  <c r="C148" i="8"/>
  <c r="D148" i="8"/>
  <c r="E148" i="8"/>
  <c r="F148" i="8"/>
  <c r="G148" i="8"/>
  <c r="A149" i="8"/>
  <c r="B149" i="8"/>
  <c r="C149" i="8"/>
  <c r="D149" i="8"/>
  <c r="E149" i="8"/>
  <c r="F149" i="8"/>
  <c r="G149" i="8"/>
  <c r="A150" i="8"/>
  <c r="B150" i="8"/>
  <c r="C150" i="8"/>
  <c r="D150" i="8"/>
  <c r="E150" i="8"/>
  <c r="F150" i="8"/>
  <c r="G150" i="8"/>
  <c r="A151" i="8"/>
  <c r="B151" i="8"/>
  <c r="C151" i="8"/>
  <c r="D151" i="8"/>
  <c r="E151" i="8"/>
  <c r="F151" i="8"/>
  <c r="G151" i="8"/>
  <c r="A152" i="8"/>
  <c r="B152" i="8"/>
  <c r="C152" i="8"/>
  <c r="D152" i="8"/>
  <c r="E152" i="8"/>
  <c r="F152" i="8"/>
  <c r="G152" i="8"/>
  <c r="A153" i="8"/>
  <c r="B153" i="8"/>
  <c r="C153" i="8"/>
  <c r="D153" i="8"/>
  <c r="E153" i="8"/>
  <c r="F153" i="8"/>
  <c r="G153" i="8"/>
  <c r="A154" i="8"/>
  <c r="B154" i="8"/>
  <c r="C154" i="8"/>
  <c r="D154" i="8"/>
  <c r="E154" i="8"/>
  <c r="F154" i="8"/>
  <c r="G154" i="8"/>
  <c r="A155" i="8"/>
  <c r="B155" i="8"/>
  <c r="C155" i="8"/>
  <c r="D155" i="8"/>
  <c r="E155" i="8"/>
  <c r="F155" i="8"/>
  <c r="G155" i="8"/>
  <c r="A156" i="8"/>
  <c r="B156" i="8"/>
  <c r="C156" i="8"/>
  <c r="D156" i="8"/>
  <c r="E156" i="8"/>
  <c r="F156" i="8"/>
  <c r="G156" i="8"/>
  <c r="A157" i="8"/>
  <c r="B157" i="8"/>
  <c r="C157" i="8"/>
  <c r="D157" i="8"/>
  <c r="E157" i="8"/>
  <c r="F157" i="8"/>
  <c r="G157" i="8"/>
  <c r="A158" i="8"/>
  <c r="B158" i="8"/>
  <c r="C158" i="8"/>
  <c r="D158" i="8"/>
  <c r="E158" i="8"/>
  <c r="F158" i="8"/>
  <c r="G158" i="8"/>
  <c r="A159" i="8"/>
  <c r="B159" i="8"/>
  <c r="C159" i="8"/>
  <c r="D159" i="8"/>
  <c r="E159" i="8"/>
  <c r="F159" i="8"/>
  <c r="G159" i="8"/>
  <c r="A160" i="8"/>
  <c r="B160" i="8"/>
  <c r="C160" i="8"/>
  <c r="D160" i="8"/>
  <c r="E160" i="8"/>
  <c r="F160" i="8"/>
  <c r="G160" i="8"/>
  <c r="A161" i="8"/>
  <c r="B161" i="8"/>
  <c r="C161" i="8"/>
  <c r="D161" i="8"/>
  <c r="E161" i="8"/>
  <c r="F161" i="8"/>
  <c r="G161" i="8"/>
  <c r="A162" i="8"/>
  <c r="B162" i="8"/>
  <c r="C162" i="8"/>
  <c r="D162" i="8"/>
  <c r="E162" i="8"/>
  <c r="F162" i="8"/>
  <c r="G162" i="8"/>
  <c r="A163" i="8"/>
  <c r="B163" i="8"/>
  <c r="C163" i="8"/>
  <c r="D163" i="8"/>
  <c r="E163" i="8"/>
  <c r="F163" i="8"/>
  <c r="G163" i="8"/>
  <c r="A164" i="8"/>
  <c r="B164" i="8"/>
  <c r="C164" i="8"/>
  <c r="D164" i="8"/>
  <c r="E164" i="8"/>
  <c r="F164" i="8"/>
  <c r="G164" i="8"/>
  <c r="A165" i="8"/>
  <c r="B165" i="8"/>
  <c r="C165" i="8"/>
  <c r="D165" i="8"/>
  <c r="E165" i="8"/>
  <c r="F165" i="8"/>
  <c r="G165" i="8"/>
  <c r="A166" i="8"/>
  <c r="B166" i="8"/>
  <c r="C166" i="8"/>
  <c r="D166" i="8"/>
  <c r="E166" i="8"/>
  <c r="F166" i="8"/>
  <c r="G166" i="8"/>
  <c r="A167" i="8"/>
  <c r="B167" i="8"/>
  <c r="C167" i="8"/>
  <c r="D167" i="8"/>
  <c r="E167" i="8"/>
  <c r="F167" i="8"/>
  <c r="G167" i="8"/>
  <c r="A168" i="8"/>
  <c r="B168" i="8"/>
  <c r="C168" i="8"/>
  <c r="D168" i="8"/>
  <c r="E168" i="8"/>
  <c r="F168" i="8"/>
  <c r="G168" i="8"/>
  <c r="A169" i="8"/>
  <c r="B169" i="8"/>
  <c r="C169" i="8"/>
  <c r="D169" i="8"/>
  <c r="E169" i="8"/>
  <c r="F169" i="8"/>
  <c r="G169" i="8"/>
  <c r="A170" i="8"/>
  <c r="B170" i="8"/>
  <c r="C170" i="8"/>
  <c r="D170" i="8"/>
  <c r="E170" i="8"/>
  <c r="F170" i="8"/>
  <c r="G170" i="8"/>
  <c r="A171" i="8"/>
  <c r="B171" i="8"/>
  <c r="C171" i="8"/>
  <c r="D171" i="8"/>
  <c r="E171" i="8"/>
  <c r="F171" i="8"/>
  <c r="G171" i="8"/>
  <c r="A172" i="8"/>
  <c r="B172" i="8"/>
  <c r="C172" i="8"/>
  <c r="D172" i="8"/>
  <c r="E172" i="8"/>
  <c r="F172" i="8"/>
  <c r="G172" i="8"/>
  <c r="A173" i="8"/>
  <c r="B173" i="8"/>
  <c r="C173" i="8"/>
  <c r="D173" i="8"/>
  <c r="E173" i="8"/>
  <c r="F173" i="8"/>
  <c r="G173" i="8"/>
  <c r="A174" i="8"/>
  <c r="B174" i="8"/>
  <c r="C174" i="8"/>
  <c r="D174" i="8"/>
  <c r="E174" i="8"/>
  <c r="F174" i="8"/>
  <c r="G174" i="8"/>
  <c r="A175" i="8"/>
  <c r="B175" i="8"/>
  <c r="C175" i="8"/>
  <c r="D175" i="8"/>
  <c r="E175" i="8"/>
  <c r="F175" i="8"/>
  <c r="G175" i="8"/>
  <c r="A176" i="8"/>
  <c r="B176" i="8"/>
  <c r="C176" i="8"/>
  <c r="D176" i="8"/>
  <c r="E176" i="8"/>
  <c r="F176" i="8"/>
  <c r="G176" i="8"/>
  <c r="A177" i="8"/>
  <c r="B177" i="8"/>
  <c r="C177" i="8"/>
  <c r="D177" i="8"/>
  <c r="E177" i="8"/>
  <c r="F177" i="8"/>
  <c r="G177" i="8"/>
  <c r="A178" i="8"/>
  <c r="B178" i="8"/>
  <c r="C178" i="8"/>
  <c r="D178" i="8"/>
  <c r="E178" i="8"/>
  <c r="F178" i="8"/>
  <c r="G178" i="8"/>
  <c r="A179" i="8"/>
  <c r="B179" i="8"/>
  <c r="C179" i="8"/>
  <c r="D179" i="8"/>
  <c r="E179" i="8"/>
  <c r="F179" i="8"/>
  <c r="G179" i="8"/>
  <c r="A180" i="8"/>
  <c r="B180" i="8"/>
  <c r="C180" i="8"/>
  <c r="D180" i="8"/>
  <c r="E180" i="8"/>
  <c r="F180" i="8"/>
  <c r="G180" i="8"/>
  <c r="A181" i="8"/>
  <c r="B181" i="8"/>
  <c r="C181" i="8"/>
  <c r="D181" i="8"/>
  <c r="E181" i="8"/>
  <c r="F181" i="8"/>
  <c r="G181" i="8"/>
  <c r="A182" i="8"/>
  <c r="B182" i="8"/>
  <c r="C182" i="8"/>
  <c r="D182" i="8"/>
  <c r="E182" i="8"/>
  <c r="F182" i="8"/>
  <c r="G182" i="8"/>
  <c r="A183" i="8"/>
  <c r="B183" i="8"/>
  <c r="C183" i="8"/>
  <c r="D183" i="8"/>
  <c r="E183" i="8"/>
  <c r="F183" i="8"/>
  <c r="G183" i="8"/>
  <c r="A184" i="8"/>
  <c r="B184" i="8"/>
  <c r="C184" i="8"/>
  <c r="D184" i="8"/>
  <c r="E184" i="8"/>
  <c r="F184" i="8"/>
  <c r="G184" i="8"/>
  <c r="A185" i="8"/>
  <c r="B185" i="8"/>
  <c r="C185" i="8"/>
  <c r="D185" i="8"/>
  <c r="E185" i="8"/>
  <c r="F185" i="8"/>
  <c r="G185" i="8"/>
  <c r="A186" i="8"/>
  <c r="B186" i="8"/>
  <c r="C186" i="8"/>
  <c r="D186" i="8"/>
  <c r="E186" i="8"/>
  <c r="F186" i="8"/>
  <c r="G186" i="8"/>
  <c r="A187" i="8"/>
  <c r="B187" i="8"/>
  <c r="C187" i="8"/>
  <c r="D187" i="8"/>
  <c r="E187" i="8"/>
  <c r="F187" i="8"/>
  <c r="G187" i="8"/>
  <c r="A188" i="8"/>
  <c r="B188" i="8"/>
  <c r="C188" i="8"/>
  <c r="D188" i="8"/>
  <c r="E188" i="8"/>
  <c r="F188" i="8"/>
  <c r="G188" i="8"/>
  <c r="A189" i="8"/>
  <c r="B189" i="8"/>
  <c r="C189" i="8"/>
  <c r="D189" i="8"/>
  <c r="E189" i="8"/>
  <c r="F189" i="8"/>
  <c r="G189" i="8"/>
  <c r="A190" i="8"/>
  <c r="B190" i="8"/>
  <c r="C190" i="8"/>
  <c r="D190" i="8"/>
  <c r="E190" i="8"/>
  <c r="F190" i="8"/>
  <c r="G190" i="8"/>
  <c r="A191" i="8"/>
  <c r="B191" i="8"/>
  <c r="C191" i="8"/>
  <c r="D191" i="8"/>
  <c r="E191" i="8"/>
  <c r="F191" i="8"/>
  <c r="G191" i="8"/>
  <c r="A192" i="8"/>
  <c r="B192" i="8"/>
  <c r="C192" i="8"/>
  <c r="D192" i="8"/>
  <c r="E192" i="8"/>
  <c r="F192" i="8"/>
  <c r="G192" i="8"/>
  <c r="A193" i="8"/>
  <c r="B193" i="8"/>
  <c r="C193" i="8"/>
  <c r="D193" i="8"/>
  <c r="E193" i="8"/>
  <c r="F193" i="8"/>
  <c r="G193" i="8"/>
  <c r="A194" i="8"/>
  <c r="B194" i="8"/>
  <c r="C194" i="8"/>
  <c r="D194" i="8"/>
  <c r="E194" i="8"/>
  <c r="F194" i="8"/>
  <c r="G194" i="8"/>
  <c r="A195" i="8"/>
  <c r="B195" i="8"/>
  <c r="C195" i="8"/>
  <c r="D195" i="8"/>
  <c r="E195" i="8"/>
  <c r="F195" i="8"/>
  <c r="G195" i="8"/>
  <c r="A196" i="8"/>
  <c r="B196" i="8"/>
  <c r="C196" i="8"/>
  <c r="D196" i="8"/>
  <c r="E196" i="8"/>
  <c r="F196" i="8"/>
  <c r="G196" i="8"/>
  <c r="A197" i="8"/>
  <c r="B197" i="8"/>
  <c r="C197" i="8"/>
  <c r="D197" i="8"/>
  <c r="E197" i="8"/>
  <c r="F197" i="8"/>
  <c r="G197" i="8"/>
  <c r="A198" i="8"/>
  <c r="B198" i="8"/>
  <c r="C198" i="8"/>
  <c r="D198" i="8"/>
  <c r="E198" i="8"/>
  <c r="F198" i="8"/>
  <c r="G198" i="8"/>
  <c r="A199" i="8"/>
  <c r="B199" i="8"/>
  <c r="C199" i="8"/>
  <c r="D199" i="8"/>
  <c r="E199" i="8"/>
  <c r="F199" i="8"/>
  <c r="G199" i="8"/>
  <c r="A200" i="8"/>
  <c r="B200" i="8"/>
  <c r="C200" i="8"/>
  <c r="D200" i="8"/>
  <c r="E200" i="8"/>
  <c r="F200" i="8"/>
  <c r="G200" i="8"/>
  <c r="A201" i="8"/>
  <c r="B201" i="8"/>
  <c r="C201" i="8"/>
  <c r="D201" i="8"/>
  <c r="E201" i="8"/>
  <c r="F201" i="8"/>
  <c r="G201" i="8"/>
  <c r="A202" i="8"/>
  <c r="B202" i="8"/>
  <c r="C202" i="8"/>
  <c r="D202" i="8"/>
  <c r="E202" i="8"/>
  <c r="F202" i="8"/>
  <c r="G202" i="8"/>
  <c r="A203" i="8"/>
  <c r="B203" i="8"/>
  <c r="C203" i="8"/>
  <c r="D203" i="8"/>
  <c r="E203" i="8"/>
  <c r="F203" i="8"/>
  <c r="G203" i="8"/>
  <c r="A204" i="8"/>
  <c r="B204" i="8"/>
  <c r="C204" i="8"/>
  <c r="D204" i="8"/>
  <c r="E204" i="8"/>
  <c r="F204" i="8"/>
  <c r="G204" i="8"/>
  <c r="A205" i="8"/>
  <c r="B205" i="8"/>
  <c r="C205" i="8"/>
  <c r="D205" i="8"/>
  <c r="E205" i="8"/>
  <c r="F205" i="8"/>
  <c r="G205" i="8"/>
  <c r="A206" i="8"/>
  <c r="B206" i="8"/>
  <c r="C206" i="8"/>
  <c r="D206" i="8"/>
  <c r="E206" i="8"/>
  <c r="F206" i="8"/>
  <c r="G206" i="8"/>
  <c r="A207" i="8"/>
  <c r="B207" i="8"/>
  <c r="C207" i="8"/>
  <c r="D207" i="8"/>
  <c r="E207" i="8"/>
  <c r="F207" i="8"/>
  <c r="G207" i="8"/>
  <c r="A208" i="8"/>
  <c r="B208" i="8"/>
  <c r="C208" i="8"/>
  <c r="D208" i="8"/>
  <c r="E208" i="8"/>
  <c r="F208" i="8"/>
  <c r="G208" i="8"/>
  <c r="A209" i="8"/>
  <c r="B209" i="8"/>
  <c r="C209" i="8"/>
  <c r="D209" i="8"/>
  <c r="E209" i="8"/>
  <c r="F209" i="8"/>
  <c r="G209" i="8"/>
  <c r="A210" i="8"/>
  <c r="B210" i="8"/>
  <c r="C210" i="8"/>
  <c r="D210" i="8"/>
  <c r="E210" i="8"/>
  <c r="F210" i="8"/>
  <c r="G210" i="8"/>
  <c r="A211" i="8"/>
  <c r="B211" i="8"/>
  <c r="C211" i="8"/>
  <c r="D211" i="8"/>
  <c r="E211" i="8"/>
  <c r="F211" i="8"/>
  <c r="G211" i="8"/>
  <c r="A212" i="8"/>
  <c r="B212" i="8"/>
  <c r="C212" i="8"/>
  <c r="D212" i="8"/>
  <c r="E212" i="8"/>
  <c r="F212" i="8"/>
  <c r="G212" i="8"/>
  <c r="A213" i="8"/>
  <c r="B213" i="8"/>
  <c r="C213" i="8"/>
  <c r="D213" i="8"/>
  <c r="E213" i="8"/>
  <c r="F213" i="8"/>
  <c r="G213" i="8"/>
  <c r="A214" i="8"/>
  <c r="B214" i="8"/>
  <c r="C214" i="8"/>
  <c r="D214" i="8"/>
  <c r="E214" i="8"/>
  <c r="F214" i="8"/>
  <c r="G214" i="8"/>
  <c r="A215" i="8"/>
  <c r="B215" i="8"/>
  <c r="C215" i="8"/>
  <c r="D215" i="8"/>
  <c r="E215" i="8"/>
  <c r="F215" i="8"/>
  <c r="G215" i="8"/>
  <c r="A216" i="8"/>
  <c r="B216" i="8"/>
  <c r="C216" i="8"/>
  <c r="D216" i="8"/>
  <c r="E216" i="8"/>
  <c r="F216" i="8"/>
  <c r="G216" i="8"/>
  <c r="A217" i="8"/>
  <c r="B217" i="8"/>
  <c r="C217" i="8"/>
  <c r="D217" i="8"/>
  <c r="E217" i="8"/>
  <c r="F217" i="8"/>
  <c r="G217" i="8"/>
  <c r="A218" i="8"/>
  <c r="B218" i="8"/>
  <c r="C218" i="8"/>
  <c r="D218" i="8"/>
  <c r="E218" i="8"/>
  <c r="F218" i="8"/>
  <c r="G218" i="8"/>
  <c r="A219" i="8"/>
  <c r="B219" i="8"/>
  <c r="C219" i="8"/>
  <c r="D219" i="8"/>
  <c r="E219" i="8"/>
  <c r="F219" i="8"/>
  <c r="G219" i="8"/>
  <c r="A220" i="8"/>
  <c r="B220" i="8"/>
  <c r="C220" i="8"/>
  <c r="D220" i="8"/>
  <c r="E220" i="8"/>
  <c r="F220" i="8"/>
  <c r="G220" i="8"/>
  <c r="A221" i="8"/>
  <c r="B221" i="8"/>
  <c r="C221" i="8"/>
  <c r="D221" i="8"/>
  <c r="E221" i="8"/>
  <c r="F221" i="8"/>
  <c r="G221" i="8"/>
  <c r="A222" i="8"/>
  <c r="B222" i="8"/>
  <c r="C222" i="8"/>
  <c r="D222" i="8"/>
  <c r="E222" i="8"/>
  <c r="F222" i="8"/>
  <c r="G222" i="8"/>
  <c r="A223" i="8"/>
  <c r="B223" i="8"/>
  <c r="C223" i="8"/>
  <c r="D223" i="8"/>
  <c r="E223" i="8"/>
  <c r="F223" i="8"/>
  <c r="G223" i="8"/>
  <c r="A224" i="8"/>
  <c r="B224" i="8"/>
  <c r="C224" i="8"/>
  <c r="D224" i="8"/>
  <c r="E224" i="8"/>
  <c r="F224" i="8"/>
  <c r="G224" i="8"/>
  <c r="A225" i="8"/>
  <c r="B225" i="8"/>
  <c r="C225" i="8"/>
  <c r="D225" i="8"/>
  <c r="E225" i="8"/>
  <c r="F225" i="8"/>
  <c r="G225" i="8"/>
  <c r="A226" i="8"/>
  <c r="B226" i="8"/>
  <c r="C226" i="8"/>
  <c r="D226" i="8"/>
  <c r="E226" i="8"/>
  <c r="F226" i="8"/>
  <c r="G226" i="8"/>
  <c r="A227" i="8"/>
  <c r="B227" i="8"/>
  <c r="C227" i="8"/>
  <c r="D227" i="8"/>
  <c r="E227" i="8"/>
  <c r="F227" i="8"/>
  <c r="G227" i="8"/>
  <c r="A228" i="8"/>
  <c r="B228" i="8"/>
  <c r="C228" i="8"/>
  <c r="D228" i="8"/>
  <c r="E228" i="8"/>
  <c r="F228" i="8"/>
  <c r="G228" i="8"/>
  <c r="A229" i="8"/>
  <c r="B229" i="8"/>
  <c r="C229" i="8"/>
  <c r="D229" i="8"/>
  <c r="E229" i="8"/>
  <c r="F229" i="8"/>
  <c r="G229" i="8"/>
  <c r="A230" i="8"/>
  <c r="B230" i="8"/>
  <c r="C230" i="8"/>
  <c r="D230" i="8"/>
  <c r="E230" i="8"/>
  <c r="F230" i="8"/>
  <c r="G230" i="8"/>
  <c r="A231" i="8"/>
  <c r="B231" i="8"/>
  <c r="C231" i="8"/>
  <c r="D231" i="8"/>
  <c r="E231" i="8"/>
  <c r="F231" i="8"/>
  <c r="G231" i="8"/>
  <c r="A232" i="8"/>
  <c r="B232" i="8"/>
  <c r="C232" i="8"/>
  <c r="D232" i="8"/>
  <c r="E232" i="8"/>
  <c r="F232" i="8"/>
  <c r="G232" i="8"/>
  <c r="A233" i="8"/>
  <c r="B233" i="8"/>
  <c r="C233" i="8"/>
  <c r="D233" i="8"/>
  <c r="E233" i="8"/>
  <c r="F233" i="8"/>
  <c r="G233" i="8"/>
  <c r="A234" i="8"/>
  <c r="B234" i="8"/>
  <c r="C234" i="8"/>
  <c r="D234" i="8"/>
  <c r="E234" i="8"/>
  <c r="F234" i="8"/>
  <c r="G234" i="8"/>
  <c r="A235" i="8"/>
  <c r="B235" i="8"/>
  <c r="C235" i="8"/>
  <c r="D235" i="8"/>
  <c r="E235" i="8"/>
  <c r="F235" i="8"/>
  <c r="G235" i="8"/>
  <c r="A236" i="8"/>
  <c r="B236" i="8"/>
  <c r="C236" i="8"/>
  <c r="D236" i="8"/>
  <c r="E236" i="8"/>
  <c r="F236" i="8"/>
  <c r="G236" i="8"/>
  <c r="A237" i="8"/>
  <c r="B237" i="8"/>
  <c r="C237" i="8"/>
  <c r="D237" i="8"/>
  <c r="E237" i="8"/>
  <c r="F237" i="8"/>
  <c r="G237" i="8"/>
  <c r="A238" i="8"/>
  <c r="B238" i="8"/>
  <c r="C238" i="8"/>
  <c r="D238" i="8"/>
  <c r="E238" i="8"/>
  <c r="F238" i="8"/>
  <c r="G238" i="8"/>
  <c r="A239" i="8"/>
  <c r="B239" i="8"/>
  <c r="C239" i="8"/>
  <c r="D239" i="8"/>
  <c r="E239" i="8"/>
  <c r="F239" i="8"/>
  <c r="G239" i="8"/>
  <c r="A240" i="8"/>
  <c r="B240" i="8"/>
  <c r="C240" i="8"/>
  <c r="D240" i="8"/>
  <c r="E240" i="8"/>
  <c r="F240" i="8"/>
  <c r="G240" i="8"/>
  <c r="A241" i="8"/>
  <c r="B241" i="8"/>
  <c r="C241" i="8"/>
  <c r="D241" i="8"/>
  <c r="E241" i="8"/>
  <c r="F241" i="8"/>
  <c r="G241" i="8"/>
  <c r="A242" i="8"/>
  <c r="B242" i="8"/>
  <c r="C242" i="8"/>
  <c r="D242" i="8"/>
  <c r="E242" i="8"/>
  <c r="F242" i="8"/>
  <c r="G242" i="8"/>
  <c r="A243" i="8"/>
  <c r="B243" i="8"/>
  <c r="C243" i="8"/>
  <c r="D243" i="8"/>
  <c r="E243" i="8"/>
  <c r="F243" i="8"/>
  <c r="G243" i="8"/>
  <c r="A244" i="8"/>
  <c r="B244" i="8"/>
  <c r="C244" i="8"/>
  <c r="D244" i="8"/>
  <c r="E244" i="8"/>
  <c r="F244" i="8"/>
  <c r="G244" i="8"/>
  <c r="A245" i="8"/>
  <c r="B245" i="8"/>
  <c r="C245" i="8"/>
  <c r="D245" i="8"/>
  <c r="E245" i="8"/>
  <c r="F245" i="8"/>
  <c r="G245" i="8"/>
  <c r="A246" i="8"/>
  <c r="B246" i="8"/>
  <c r="C246" i="8"/>
  <c r="D246" i="8"/>
  <c r="E246" i="8"/>
  <c r="F246" i="8"/>
  <c r="G246" i="8"/>
  <c r="A247" i="8"/>
  <c r="B247" i="8"/>
  <c r="C247" i="8"/>
  <c r="D247" i="8"/>
  <c r="E247" i="8"/>
  <c r="F247" i="8"/>
  <c r="G247" i="8"/>
  <c r="A248" i="8"/>
  <c r="B248" i="8"/>
  <c r="C248" i="8"/>
  <c r="D248" i="8"/>
  <c r="E248" i="8"/>
  <c r="F248" i="8"/>
  <c r="G248" i="8"/>
  <c r="A249" i="8"/>
  <c r="B249" i="8"/>
  <c r="C249" i="8"/>
  <c r="D249" i="8"/>
  <c r="E249" i="8"/>
  <c r="F249" i="8"/>
  <c r="G249" i="8"/>
  <c r="A250" i="8"/>
  <c r="B250" i="8"/>
  <c r="C250" i="8"/>
  <c r="D250" i="8"/>
  <c r="E250" i="8"/>
  <c r="F250" i="8"/>
  <c r="G250" i="8"/>
  <c r="A251" i="8"/>
  <c r="B251" i="8"/>
  <c r="C251" i="8"/>
  <c r="D251" i="8"/>
  <c r="E251" i="8"/>
  <c r="F251" i="8"/>
  <c r="G251" i="8"/>
  <c r="A252" i="8"/>
  <c r="B252" i="8"/>
  <c r="C252" i="8"/>
  <c r="D252" i="8"/>
  <c r="E252" i="8"/>
  <c r="F252" i="8"/>
  <c r="G252" i="8"/>
  <c r="A253" i="8"/>
  <c r="B253" i="8"/>
  <c r="C253" i="8"/>
  <c r="D253" i="8"/>
  <c r="E253" i="8"/>
  <c r="F253" i="8"/>
  <c r="G253" i="8"/>
  <c r="A254" i="8"/>
  <c r="B254" i="8"/>
  <c r="C254" i="8"/>
  <c r="D254" i="8"/>
  <c r="E254" i="8"/>
  <c r="F254" i="8"/>
  <c r="G254" i="8"/>
  <c r="A255" i="8"/>
  <c r="B255" i="8"/>
  <c r="C255" i="8"/>
  <c r="D255" i="8"/>
  <c r="E255" i="8"/>
  <c r="F255" i="8"/>
  <c r="G255" i="8"/>
  <c r="A256" i="8"/>
  <c r="B256" i="8"/>
  <c r="C256" i="8"/>
  <c r="D256" i="8"/>
  <c r="E256" i="8"/>
  <c r="F256" i="8"/>
  <c r="G256" i="8"/>
  <c r="A257" i="8"/>
  <c r="B257" i="8"/>
  <c r="C257" i="8"/>
  <c r="D257" i="8"/>
  <c r="E257" i="8"/>
  <c r="F257" i="8"/>
  <c r="G257" i="8"/>
  <c r="A258" i="8"/>
  <c r="B258" i="8"/>
  <c r="C258" i="8"/>
  <c r="D258" i="8"/>
  <c r="E258" i="8"/>
  <c r="F258" i="8"/>
  <c r="G258" i="8"/>
  <c r="A259" i="8"/>
  <c r="B259" i="8"/>
  <c r="C259" i="8"/>
  <c r="D259" i="8"/>
  <c r="E259" i="8"/>
  <c r="F259" i="8"/>
  <c r="G259" i="8"/>
  <c r="A260" i="8"/>
  <c r="B260" i="8"/>
  <c r="C260" i="8"/>
  <c r="D260" i="8"/>
  <c r="E260" i="8"/>
  <c r="F260" i="8"/>
  <c r="G260" i="8"/>
  <c r="A261" i="8"/>
  <c r="B261" i="8"/>
  <c r="C261" i="8"/>
  <c r="D261" i="8"/>
  <c r="E261" i="8"/>
  <c r="F261" i="8"/>
  <c r="G261" i="8"/>
  <c r="A262" i="8"/>
  <c r="B262" i="8"/>
  <c r="C262" i="8"/>
  <c r="D262" i="8"/>
  <c r="E262" i="8"/>
  <c r="F262" i="8"/>
  <c r="G262" i="8"/>
  <c r="A263" i="8"/>
  <c r="B263" i="8"/>
  <c r="C263" i="8"/>
  <c r="D263" i="8"/>
  <c r="E263" i="8"/>
  <c r="F263" i="8"/>
  <c r="G263" i="8"/>
  <c r="A264" i="8"/>
  <c r="B264" i="8"/>
  <c r="C264" i="8"/>
  <c r="D264" i="8"/>
  <c r="E264" i="8"/>
  <c r="F264" i="8"/>
  <c r="G264" i="8"/>
  <c r="A265" i="8"/>
  <c r="B265" i="8"/>
  <c r="C265" i="8"/>
  <c r="D265" i="8"/>
  <c r="E265" i="8"/>
  <c r="F265" i="8"/>
  <c r="G265" i="8"/>
  <c r="A266" i="8"/>
  <c r="B266" i="8"/>
  <c r="C266" i="8"/>
  <c r="D266" i="8"/>
  <c r="E266" i="8"/>
  <c r="F266" i="8"/>
  <c r="G266" i="8"/>
  <c r="A267" i="8"/>
  <c r="B267" i="8"/>
  <c r="C267" i="8"/>
  <c r="D267" i="8"/>
  <c r="E267" i="8"/>
  <c r="F267" i="8"/>
  <c r="G267" i="8"/>
  <c r="A268" i="8"/>
  <c r="B268" i="8"/>
  <c r="C268" i="8"/>
  <c r="D268" i="8"/>
  <c r="E268" i="8"/>
  <c r="F268" i="8"/>
  <c r="G268" i="8"/>
  <c r="A269" i="8"/>
  <c r="B269" i="8"/>
  <c r="C269" i="8"/>
  <c r="D269" i="8"/>
  <c r="E269" i="8"/>
  <c r="F269" i="8"/>
  <c r="G269" i="8"/>
  <c r="A270" i="8"/>
  <c r="B270" i="8"/>
  <c r="C270" i="8"/>
  <c r="D270" i="8"/>
  <c r="E270" i="8"/>
  <c r="F270" i="8"/>
  <c r="G270" i="8"/>
  <c r="A271" i="8"/>
  <c r="B271" i="8"/>
  <c r="C271" i="8"/>
  <c r="D271" i="8"/>
  <c r="E271" i="8"/>
  <c r="F271" i="8"/>
  <c r="G271" i="8"/>
  <c r="A272" i="8"/>
  <c r="B272" i="8"/>
  <c r="C272" i="8"/>
  <c r="D272" i="8"/>
  <c r="E272" i="8"/>
  <c r="F272" i="8"/>
  <c r="G272" i="8"/>
  <c r="A273" i="8"/>
  <c r="B273" i="8"/>
  <c r="C273" i="8"/>
  <c r="D273" i="8"/>
  <c r="E273" i="8"/>
  <c r="F273" i="8"/>
  <c r="G273" i="8"/>
  <c r="A274" i="8"/>
  <c r="B274" i="8"/>
  <c r="C274" i="8"/>
  <c r="D274" i="8"/>
  <c r="E274" i="8"/>
  <c r="F274" i="8"/>
  <c r="G274" i="8"/>
  <c r="A275" i="8"/>
  <c r="B275" i="8"/>
  <c r="C275" i="8"/>
  <c r="D275" i="8"/>
  <c r="E275" i="8"/>
  <c r="F275" i="8"/>
  <c r="G275" i="8"/>
  <c r="A276" i="8"/>
  <c r="B276" i="8"/>
  <c r="C276" i="8"/>
  <c r="D276" i="8"/>
  <c r="E276" i="8"/>
  <c r="F276" i="8"/>
  <c r="G276" i="8"/>
  <c r="A277" i="8"/>
  <c r="B277" i="8"/>
  <c r="C277" i="8"/>
  <c r="D277" i="8"/>
  <c r="E277" i="8"/>
  <c r="F277" i="8"/>
  <c r="G277" i="8"/>
  <c r="A278" i="8"/>
  <c r="B278" i="8"/>
  <c r="C278" i="8"/>
  <c r="D278" i="8"/>
  <c r="E278" i="8"/>
  <c r="F278" i="8"/>
  <c r="G278" i="8"/>
  <c r="A279" i="8"/>
  <c r="B279" i="8"/>
  <c r="C279" i="8"/>
  <c r="D279" i="8"/>
  <c r="E279" i="8"/>
  <c r="F279" i="8"/>
  <c r="G279" i="8"/>
  <c r="A280" i="8"/>
  <c r="B280" i="8"/>
  <c r="C280" i="8"/>
  <c r="D280" i="8"/>
  <c r="E280" i="8"/>
  <c r="F280" i="8"/>
  <c r="G280" i="8"/>
  <c r="A281" i="8"/>
  <c r="B281" i="8"/>
  <c r="C281" i="8"/>
  <c r="D281" i="8"/>
  <c r="E281" i="8"/>
  <c r="F281" i="8"/>
  <c r="G281" i="8"/>
  <c r="A282" i="8"/>
  <c r="B282" i="8"/>
  <c r="C282" i="8"/>
  <c r="D282" i="8"/>
  <c r="E282" i="8"/>
  <c r="F282" i="8"/>
  <c r="G282" i="8"/>
  <c r="A283" i="8"/>
  <c r="B283" i="8"/>
  <c r="C283" i="8"/>
  <c r="D283" i="8"/>
  <c r="E283" i="8"/>
  <c r="F283" i="8"/>
  <c r="G283" i="8"/>
  <c r="A284" i="8"/>
  <c r="B284" i="8"/>
  <c r="C284" i="8"/>
  <c r="D284" i="8"/>
  <c r="E284" i="8"/>
  <c r="F284" i="8"/>
  <c r="G284" i="8"/>
  <c r="A285" i="8"/>
  <c r="B285" i="8"/>
  <c r="C285" i="8"/>
  <c r="D285" i="8"/>
  <c r="E285" i="8"/>
  <c r="F285" i="8"/>
  <c r="G285" i="8"/>
  <c r="A286" i="8"/>
  <c r="B286" i="8"/>
  <c r="C286" i="8"/>
  <c r="D286" i="8"/>
  <c r="E286" i="8"/>
  <c r="F286" i="8"/>
  <c r="G286" i="8"/>
  <c r="A287" i="8"/>
  <c r="B287" i="8"/>
  <c r="C287" i="8"/>
  <c r="D287" i="8"/>
  <c r="E287" i="8"/>
  <c r="F287" i="8"/>
  <c r="G287" i="8"/>
  <c r="A288" i="8"/>
  <c r="B288" i="8"/>
  <c r="C288" i="8"/>
  <c r="D288" i="8"/>
  <c r="E288" i="8"/>
  <c r="F288" i="8"/>
  <c r="G288" i="8"/>
  <c r="A289" i="8"/>
  <c r="B289" i="8"/>
  <c r="C289" i="8"/>
  <c r="D289" i="8"/>
  <c r="E289" i="8"/>
  <c r="F289" i="8"/>
  <c r="G289" i="8"/>
  <c r="A290" i="8"/>
  <c r="B290" i="8"/>
  <c r="C290" i="8"/>
  <c r="D290" i="8"/>
  <c r="E290" i="8"/>
  <c r="F290" i="8"/>
  <c r="G290" i="8"/>
  <c r="A291" i="8"/>
  <c r="B291" i="8"/>
  <c r="C291" i="8"/>
  <c r="D291" i="8"/>
  <c r="E291" i="8"/>
  <c r="F291" i="8"/>
  <c r="G291" i="8"/>
  <c r="A292" i="8"/>
  <c r="B292" i="8"/>
  <c r="C292" i="8"/>
  <c r="D292" i="8"/>
  <c r="E292" i="8"/>
  <c r="F292" i="8"/>
  <c r="G292" i="8"/>
  <c r="A293" i="8"/>
  <c r="B293" i="8"/>
  <c r="C293" i="8"/>
  <c r="D293" i="8"/>
  <c r="E293" i="8"/>
  <c r="F293" i="8"/>
  <c r="G293" i="8"/>
  <c r="A294" i="8"/>
  <c r="B294" i="8"/>
  <c r="C294" i="8"/>
  <c r="D294" i="8"/>
  <c r="E294" i="8"/>
  <c r="F294" i="8"/>
  <c r="G294" i="8"/>
  <c r="A295" i="8"/>
  <c r="B295" i="8"/>
  <c r="C295" i="8"/>
  <c r="D295" i="8"/>
  <c r="E295" i="8"/>
  <c r="F295" i="8"/>
  <c r="G295" i="8"/>
  <c r="A296" i="8"/>
  <c r="B296" i="8"/>
  <c r="C296" i="8"/>
  <c r="D296" i="8"/>
  <c r="E296" i="8"/>
  <c r="F296" i="8"/>
  <c r="G296" i="8"/>
  <c r="A297" i="8"/>
  <c r="B297" i="8"/>
  <c r="C297" i="8"/>
  <c r="D297" i="8"/>
  <c r="E297" i="8"/>
  <c r="F297" i="8"/>
  <c r="G297" i="8"/>
  <c r="A298" i="8"/>
  <c r="B298" i="8"/>
  <c r="C298" i="8"/>
  <c r="D298" i="8"/>
  <c r="E298" i="8"/>
  <c r="F298" i="8"/>
  <c r="G298" i="8"/>
  <c r="A299" i="8"/>
  <c r="B299" i="8"/>
  <c r="C299" i="8"/>
  <c r="D299" i="8"/>
  <c r="E299" i="8"/>
  <c r="F299" i="8"/>
  <c r="G299" i="8"/>
  <c r="A300" i="8"/>
  <c r="B300" i="8"/>
  <c r="C300" i="8"/>
  <c r="D300" i="8"/>
  <c r="E300" i="8"/>
  <c r="F300" i="8"/>
  <c r="G300" i="8"/>
  <c r="A301" i="8"/>
  <c r="B301" i="8"/>
  <c r="C301" i="8"/>
  <c r="D301" i="8"/>
  <c r="E301" i="8"/>
  <c r="F301" i="8"/>
  <c r="G301" i="8"/>
  <c r="A302" i="8"/>
  <c r="B302" i="8"/>
  <c r="C302" i="8"/>
  <c r="D302" i="8"/>
  <c r="E302" i="8"/>
  <c r="F302" i="8"/>
  <c r="G302" i="8"/>
  <c r="A303" i="8"/>
  <c r="B303" i="8"/>
  <c r="C303" i="8"/>
  <c r="D303" i="8"/>
  <c r="E303" i="8"/>
  <c r="F303" i="8"/>
  <c r="G303" i="8"/>
  <c r="A304" i="8"/>
  <c r="B304" i="8"/>
  <c r="C304" i="8"/>
  <c r="D304" i="8"/>
  <c r="E304" i="8"/>
  <c r="F304" i="8"/>
  <c r="G304" i="8"/>
  <c r="A305" i="8"/>
  <c r="B305" i="8"/>
  <c r="C305" i="8"/>
  <c r="D305" i="8"/>
  <c r="E305" i="8"/>
  <c r="F305" i="8"/>
  <c r="G305" i="8"/>
  <c r="A306" i="8"/>
  <c r="B306" i="8"/>
  <c r="C306" i="8"/>
  <c r="D306" i="8"/>
  <c r="E306" i="8"/>
  <c r="F306" i="8"/>
  <c r="G306" i="8"/>
  <c r="A307" i="8"/>
  <c r="B307" i="8"/>
  <c r="C307" i="8"/>
  <c r="D307" i="8"/>
  <c r="E307" i="8"/>
  <c r="F307" i="8"/>
  <c r="G307" i="8"/>
  <c r="A308" i="8"/>
  <c r="B308" i="8"/>
  <c r="C308" i="8"/>
  <c r="D308" i="8"/>
  <c r="E308" i="8"/>
  <c r="F308" i="8"/>
  <c r="G308" i="8"/>
  <c r="A309" i="8"/>
  <c r="B309" i="8"/>
  <c r="C309" i="8"/>
  <c r="D309" i="8"/>
  <c r="E309" i="8"/>
  <c r="F309" i="8"/>
  <c r="G309" i="8"/>
  <c r="A310" i="8"/>
  <c r="B310" i="8"/>
  <c r="C310" i="8"/>
  <c r="D310" i="8"/>
  <c r="E310" i="8"/>
  <c r="F310" i="8"/>
  <c r="G310" i="8"/>
  <c r="A311" i="8"/>
  <c r="B311" i="8"/>
  <c r="C311" i="8"/>
  <c r="D311" i="8"/>
  <c r="E311" i="8"/>
  <c r="F311" i="8"/>
  <c r="G311" i="8"/>
  <c r="A312" i="8"/>
  <c r="B312" i="8"/>
  <c r="C312" i="8"/>
  <c r="D312" i="8"/>
  <c r="E312" i="8"/>
  <c r="F312" i="8"/>
  <c r="G312" i="8"/>
  <c r="A313" i="8"/>
  <c r="B313" i="8"/>
  <c r="C313" i="8"/>
  <c r="D313" i="8"/>
  <c r="E313" i="8"/>
  <c r="F313" i="8"/>
  <c r="G313" i="8"/>
  <c r="A314" i="8"/>
  <c r="B314" i="8"/>
  <c r="C314" i="8"/>
  <c r="D314" i="8"/>
  <c r="E314" i="8"/>
  <c r="F314" i="8"/>
  <c r="G314" i="8"/>
  <c r="A315" i="8"/>
  <c r="B315" i="8"/>
  <c r="C315" i="8"/>
  <c r="D315" i="8"/>
  <c r="E315" i="8"/>
  <c r="F315" i="8"/>
  <c r="G315" i="8"/>
  <c r="A316" i="8"/>
  <c r="B316" i="8"/>
  <c r="C316" i="8"/>
  <c r="D316" i="8"/>
  <c r="E316" i="8"/>
  <c r="F316" i="8"/>
  <c r="G316" i="8"/>
  <c r="A317" i="8"/>
  <c r="B317" i="8"/>
  <c r="C317" i="8"/>
  <c r="D317" i="8"/>
  <c r="E317" i="8"/>
  <c r="F317" i="8"/>
  <c r="G317" i="8"/>
  <c r="A318" i="8"/>
  <c r="B318" i="8"/>
  <c r="C318" i="8"/>
  <c r="D318" i="8"/>
  <c r="E318" i="8"/>
  <c r="F318" i="8"/>
  <c r="G318" i="8"/>
  <c r="A319" i="8"/>
  <c r="B319" i="8"/>
  <c r="C319" i="8"/>
  <c r="D319" i="8"/>
  <c r="E319" i="8"/>
  <c r="F319" i="8"/>
  <c r="G319" i="8"/>
  <c r="A320" i="8"/>
  <c r="B320" i="8"/>
  <c r="C320" i="8"/>
  <c r="D320" i="8"/>
  <c r="E320" i="8"/>
  <c r="F320" i="8"/>
  <c r="G320" i="8"/>
  <c r="A321" i="8"/>
  <c r="B321" i="8"/>
  <c r="C321" i="8"/>
  <c r="D321" i="8"/>
  <c r="E321" i="8"/>
  <c r="F321" i="8"/>
  <c r="G321" i="8"/>
  <c r="A322" i="8"/>
  <c r="B322" i="8"/>
  <c r="C322" i="8"/>
  <c r="D322" i="8"/>
  <c r="E322" i="8"/>
  <c r="F322" i="8"/>
  <c r="G322" i="8"/>
  <c r="A323" i="8"/>
  <c r="B323" i="8"/>
  <c r="C323" i="8"/>
  <c r="D323" i="8"/>
  <c r="E323" i="8"/>
  <c r="F323" i="8"/>
  <c r="G323" i="8"/>
  <c r="A324" i="8"/>
  <c r="B324" i="8"/>
  <c r="C324" i="8"/>
  <c r="D324" i="8"/>
  <c r="E324" i="8"/>
  <c r="F324" i="8"/>
  <c r="G324" i="8"/>
  <c r="A325" i="8"/>
  <c r="B325" i="8"/>
  <c r="C325" i="8"/>
  <c r="D325" i="8"/>
  <c r="E325" i="8"/>
  <c r="F325" i="8"/>
  <c r="G325" i="8"/>
  <c r="A326" i="8"/>
  <c r="B326" i="8"/>
  <c r="C326" i="8"/>
  <c r="D326" i="8"/>
  <c r="E326" i="8"/>
  <c r="F326" i="8"/>
  <c r="G326" i="8"/>
  <c r="A327" i="8"/>
  <c r="B327" i="8"/>
  <c r="C327" i="8"/>
  <c r="D327" i="8"/>
  <c r="E327" i="8"/>
  <c r="F327" i="8"/>
  <c r="G327" i="8"/>
  <c r="A328" i="8"/>
  <c r="B328" i="8"/>
  <c r="C328" i="8"/>
  <c r="D328" i="8"/>
  <c r="E328" i="8"/>
  <c r="F328" i="8"/>
  <c r="G328" i="8"/>
  <c r="A329" i="8"/>
  <c r="B329" i="8"/>
  <c r="C329" i="8"/>
  <c r="D329" i="8"/>
  <c r="E329" i="8"/>
  <c r="F329" i="8"/>
  <c r="G329" i="8"/>
  <c r="A330" i="8"/>
  <c r="B330" i="8"/>
  <c r="C330" i="8"/>
  <c r="D330" i="8"/>
  <c r="E330" i="8"/>
  <c r="F330" i="8"/>
  <c r="G330" i="8"/>
  <c r="A331" i="8"/>
  <c r="B331" i="8"/>
  <c r="C331" i="8"/>
  <c r="D331" i="8"/>
  <c r="E331" i="8"/>
  <c r="F331" i="8"/>
  <c r="G331" i="8"/>
  <c r="A332" i="8"/>
  <c r="B332" i="8"/>
  <c r="C332" i="8"/>
  <c r="D332" i="8"/>
  <c r="E332" i="8"/>
  <c r="F332" i="8"/>
  <c r="G332" i="8"/>
  <c r="A333" i="8"/>
  <c r="B333" i="8"/>
  <c r="C333" i="8"/>
  <c r="D333" i="8"/>
  <c r="E333" i="8"/>
  <c r="F333" i="8"/>
  <c r="G333" i="8"/>
  <c r="A334" i="8"/>
  <c r="B334" i="8"/>
  <c r="C334" i="8"/>
  <c r="D334" i="8"/>
  <c r="E334" i="8"/>
  <c r="F334" i="8"/>
  <c r="G334" i="8"/>
  <c r="A335" i="8"/>
  <c r="B335" i="8"/>
  <c r="C335" i="8"/>
  <c r="D335" i="8"/>
  <c r="E335" i="8"/>
  <c r="F335" i="8"/>
  <c r="G335" i="8"/>
  <c r="A336" i="8"/>
  <c r="B336" i="8"/>
  <c r="C336" i="8"/>
  <c r="D336" i="8"/>
  <c r="E336" i="8"/>
  <c r="F336" i="8"/>
  <c r="G336" i="8"/>
  <c r="A337" i="8"/>
  <c r="B337" i="8"/>
  <c r="C337" i="8"/>
  <c r="D337" i="8"/>
  <c r="E337" i="8"/>
  <c r="F337" i="8"/>
  <c r="G337" i="8"/>
  <c r="A338" i="8"/>
  <c r="B338" i="8"/>
  <c r="C338" i="8"/>
  <c r="D338" i="8"/>
  <c r="E338" i="8"/>
  <c r="F338" i="8"/>
  <c r="G338" i="8"/>
  <c r="A339" i="8"/>
  <c r="B339" i="8"/>
  <c r="C339" i="8"/>
  <c r="D339" i="8"/>
  <c r="E339" i="8"/>
  <c r="F339" i="8"/>
  <c r="G339" i="8"/>
  <c r="A340" i="8"/>
  <c r="B340" i="8"/>
  <c r="C340" i="8"/>
  <c r="D340" i="8"/>
  <c r="E340" i="8"/>
  <c r="F340" i="8"/>
  <c r="G340" i="8"/>
  <c r="A341" i="8"/>
  <c r="B341" i="8"/>
  <c r="C341" i="8"/>
  <c r="D341" i="8"/>
  <c r="E341" i="8"/>
  <c r="F341" i="8"/>
  <c r="G341" i="8"/>
  <c r="A342" i="8"/>
  <c r="B342" i="8"/>
  <c r="C342" i="8"/>
  <c r="D342" i="8"/>
  <c r="E342" i="8"/>
  <c r="F342" i="8"/>
  <c r="G342" i="8"/>
  <c r="A343" i="8"/>
  <c r="B343" i="8"/>
  <c r="C343" i="8"/>
  <c r="D343" i="8"/>
  <c r="E343" i="8"/>
  <c r="F343" i="8"/>
  <c r="G343" i="8"/>
  <c r="A344" i="8"/>
  <c r="B344" i="8"/>
  <c r="C344" i="8"/>
  <c r="D344" i="8"/>
  <c r="E344" i="8"/>
  <c r="F344" i="8"/>
  <c r="G344" i="8"/>
  <c r="A345" i="8"/>
  <c r="B345" i="8"/>
  <c r="C345" i="8"/>
  <c r="D345" i="8"/>
  <c r="E345" i="8"/>
  <c r="F345" i="8"/>
  <c r="G345" i="8"/>
  <c r="A346" i="8"/>
  <c r="B346" i="8"/>
  <c r="C346" i="8"/>
  <c r="D346" i="8"/>
  <c r="E346" i="8"/>
  <c r="F346" i="8"/>
  <c r="G346" i="8"/>
  <c r="A347" i="8"/>
  <c r="B347" i="8"/>
  <c r="C347" i="8"/>
  <c r="D347" i="8"/>
  <c r="E347" i="8"/>
  <c r="F347" i="8"/>
  <c r="G347" i="8"/>
  <c r="A348" i="8"/>
  <c r="B348" i="8"/>
  <c r="C348" i="8"/>
  <c r="D348" i="8"/>
  <c r="E348" i="8"/>
  <c r="F348" i="8"/>
  <c r="G348" i="8"/>
  <c r="A349" i="8"/>
  <c r="B349" i="8"/>
  <c r="C349" i="8"/>
  <c r="D349" i="8"/>
  <c r="E349" i="8"/>
  <c r="F349" i="8"/>
  <c r="G349" i="8"/>
  <c r="A350" i="8"/>
  <c r="B350" i="8"/>
  <c r="C350" i="8"/>
  <c r="D350" i="8"/>
  <c r="E350" i="8"/>
  <c r="F350" i="8"/>
  <c r="G350" i="8"/>
  <c r="A351" i="8"/>
  <c r="B351" i="8"/>
  <c r="C351" i="8"/>
  <c r="D351" i="8"/>
  <c r="E351" i="8"/>
  <c r="F351" i="8"/>
  <c r="G351" i="8"/>
  <c r="A352" i="8"/>
  <c r="B352" i="8"/>
  <c r="C352" i="8"/>
  <c r="D352" i="8"/>
  <c r="E352" i="8"/>
  <c r="F352" i="8"/>
  <c r="G352" i="8"/>
  <c r="A353" i="8"/>
  <c r="B353" i="8"/>
  <c r="C353" i="8"/>
  <c r="D353" i="8"/>
  <c r="E353" i="8"/>
  <c r="F353" i="8"/>
  <c r="G353" i="8"/>
  <c r="A354" i="8"/>
  <c r="B354" i="8"/>
  <c r="C354" i="8"/>
  <c r="D354" i="8"/>
  <c r="E354" i="8"/>
  <c r="F354" i="8"/>
  <c r="G354" i="8"/>
  <c r="A355" i="8"/>
  <c r="B355" i="8"/>
  <c r="C355" i="8"/>
  <c r="D355" i="8"/>
  <c r="E355" i="8"/>
  <c r="F355" i="8"/>
  <c r="G355" i="8"/>
  <c r="A356" i="8"/>
  <c r="B356" i="8"/>
  <c r="C356" i="8"/>
  <c r="D356" i="8"/>
  <c r="E356" i="8"/>
  <c r="F356" i="8"/>
  <c r="G356" i="8"/>
  <c r="A357" i="8"/>
  <c r="B357" i="8"/>
  <c r="C357" i="8"/>
  <c r="D357" i="8"/>
  <c r="E357" i="8"/>
  <c r="F357" i="8"/>
  <c r="G357" i="8"/>
  <c r="A358" i="8"/>
  <c r="B358" i="8"/>
  <c r="C358" i="8"/>
  <c r="D358" i="8"/>
  <c r="E358" i="8"/>
  <c r="F358" i="8"/>
  <c r="G358" i="8"/>
  <c r="A359" i="8"/>
  <c r="B359" i="8"/>
  <c r="C359" i="8"/>
  <c r="D359" i="8"/>
  <c r="E359" i="8"/>
  <c r="F359" i="8"/>
  <c r="G359" i="8"/>
  <c r="A360" i="8"/>
  <c r="B360" i="8"/>
  <c r="C360" i="8"/>
  <c r="D360" i="8"/>
  <c r="E360" i="8"/>
  <c r="F360" i="8"/>
  <c r="G360" i="8"/>
  <c r="A361" i="8"/>
  <c r="B361" i="8"/>
  <c r="C361" i="8"/>
  <c r="D361" i="8"/>
  <c r="E361" i="8"/>
  <c r="F361" i="8"/>
  <c r="G361" i="8"/>
  <c r="A362" i="8"/>
  <c r="B362" i="8"/>
  <c r="C362" i="8"/>
  <c r="D362" i="8"/>
  <c r="E362" i="8"/>
  <c r="F362" i="8"/>
  <c r="G362" i="8"/>
  <c r="A363" i="8"/>
  <c r="B363" i="8"/>
  <c r="C363" i="8"/>
  <c r="D363" i="8"/>
  <c r="E363" i="8"/>
  <c r="F363" i="8"/>
  <c r="G363" i="8"/>
  <c r="A364" i="8"/>
  <c r="B364" i="8"/>
  <c r="C364" i="8"/>
  <c r="D364" i="8"/>
  <c r="E364" i="8"/>
  <c r="F364" i="8"/>
  <c r="G364" i="8"/>
  <c r="A365" i="8"/>
  <c r="B365" i="8"/>
  <c r="C365" i="8"/>
  <c r="D365" i="8"/>
  <c r="E365" i="8"/>
  <c r="F365" i="8"/>
  <c r="G365" i="8"/>
  <c r="A366" i="8"/>
  <c r="B366" i="8"/>
  <c r="C366" i="8"/>
  <c r="D366" i="8"/>
  <c r="E366" i="8"/>
  <c r="F366" i="8"/>
  <c r="G366" i="8"/>
  <c r="A367" i="8"/>
  <c r="B367" i="8"/>
  <c r="C367" i="8"/>
  <c r="D367" i="8"/>
  <c r="E367" i="8"/>
  <c r="F367" i="8"/>
  <c r="G367" i="8"/>
  <c r="A368" i="8"/>
  <c r="B368" i="8"/>
  <c r="C368" i="8"/>
  <c r="D368" i="8"/>
  <c r="E368" i="8"/>
  <c r="F368" i="8"/>
  <c r="G368" i="8"/>
  <c r="A369" i="8"/>
  <c r="B369" i="8"/>
  <c r="C369" i="8"/>
  <c r="D369" i="8"/>
  <c r="E369" i="8"/>
  <c r="F369" i="8"/>
  <c r="G369" i="8"/>
  <c r="A370" i="8"/>
  <c r="B370" i="8"/>
  <c r="C370" i="8"/>
  <c r="D370" i="8"/>
  <c r="E370" i="8"/>
  <c r="F370" i="8"/>
  <c r="G370" i="8"/>
  <c r="A371" i="8"/>
  <c r="B371" i="8"/>
  <c r="C371" i="8"/>
  <c r="D371" i="8"/>
  <c r="E371" i="8"/>
  <c r="F371" i="8"/>
  <c r="G371" i="8"/>
  <c r="A372" i="8"/>
  <c r="B372" i="8"/>
  <c r="C372" i="8"/>
  <c r="D372" i="8"/>
  <c r="E372" i="8"/>
  <c r="F372" i="8"/>
  <c r="G372" i="8"/>
  <c r="A373" i="8"/>
  <c r="B373" i="8"/>
  <c r="C373" i="8"/>
  <c r="D373" i="8"/>
  <c r="E373" i="8"/>
  <c r="F373" i="8"/>
  <c r="G373" i="8"/>
  <c r="A374" i="8"/>
  <c r="B374" i="8"/>
  <c r="C374" i="8"/>
  <c r="D374" i="8"/>
  <c r="E374" i="8"/>
  <c r="F374" i="8"/>
  <c r="G374" i="8"/>
  <c r="A375" i="8"/>
  <c r="B375" i="8"/>
  <c r="C375" i="8"/>
  <c r="D375" i="8"/>
  <c r="E375" i="8"/>
  <c r="F375" i="8"/>
  <c r="G375" i="8"/>
  <c r="A376" i="8"/>
  <c r="B376" i="8"/>
  <c r="C376" i="8"/>
  <c r="D376" i="8"/>
  <c r="E376" i="8"/>
  <c r="F376" i="8"/>
  <c r="G376" i="8"/>
  <c r="A377" i="8"/>
  <c r="B377" i="8"/>
  <c r="C377" i="8"/>
  <c r="D377" i="8"/>
  <c r="E377" i="8"/>
  <c r="F377" i="8"/>
  <c r="G377" i="8"/>
  <c r="A378" i="8"/>
  <c r="B378" i="8"/>
  <c r="C378" i="8"/>
  <c r="D378" i="8"/>
  <c r="E378" i="8"/>
  <c r="F378" i="8"/>
  <c r="G378" i="8"/>
  <c r="A379" i="8"/>
  <c r="B379" i="8"/>
  <c r="C379" i="8"/>
  <c r="D379" i="8"/>
  <c r="E379" i="8"/>
  <c r="F379" i="8"/>
  <c r="G379" i="8"/>
  <c r="A380" i="8"/>
  <c r="B380" i="8"/>
  <c r="C380" i="8"/>
  <c r="D380" i="8"/>
  <c r="E380" i="8"/>
  <c r="F380" i="8"/>
  <c r="G380" i="8"/>
  <c r="A381" i="8"/>
  <c r="B381" i="8"/>
  <c r="C381" i="8"/>
  <c r="D381" i="8"/>
  <c r="E381" i="8"/>
  <c r="F381" i="8"/>
  <c r="G381" i="8"/>
  <c r="A382" i="8"/>
  <c r="B382" i="8"/>
  <c r="C382" i="8"/>
  <c r="D382" i="8"/>
  <c r="E382" i="8"/>
  <c r="F382" i="8"/>
  <c r="G382" i="8"/>
  <c r="A383" i="8"/>
  <c r="B383" i="8"/>
  <c r="C383" i="8"/>
  <c r="D383" i="8"/>
  <c r="E383" i="8"/>
  <c r="F383" i="8"/>
  <c r="G383" i="8"/>
  <c r="A384" i="8"/>
  <c r="B384" i="8"/>
  <c r="C384" i="8"/>
  <c r="D384" i="8"/>
  <c r="E384" i="8"/>
  <c r="F384" i="8"/>
  <c r="G384" i="8"/>
  <c r="A385" i="8"/>
  <c r="B385" i="8"/>
  <c r="C385" i="8"/>
  <c r="D385" i="8"/>
  <c r="E385" i="8"/>
  <c r="F385" i="8"/>
  <c r="G385" i="8"/>
  <c r="A386" i="8"/>
  <c r="B386" i="8"/>
  <c r="C386" i="8"/>
  <c r="D386" i="8"/>
  <c r="E386" i="8"/>
  <c r="F386" i="8"/>
  <c r="G386" i="8"/>
  <c r="A387" i="8"/>
  <c r="B387" i="8"/>
  <c r="C387" i="8"/>
  <c r="D387" i="8"/>
  <c r="E387" i="8"/>
  <c r="F387" i="8"/>
  <c r="G387" i="8"/>
  <c r="A388" i="8"/>
  <c r="B388" i="8"/>
  <c r="C388" i="8"/>
  <c r="D388" i="8"/>
  <c r="E388" i="8"/>
  <c r="F388" i="8"/>
  <c r="G388" i="8"/>
  <c r="A389" i="8"/>
  <c r="B389" i="8"/>
  <c r="C389" i="8"/>
  <c r="D389" i="8"/>
  <c r="E389" i="8"/>
  <c r="F389" i="8"/>
  <c r="G389" i="8"/>
  <c r="A390" i="8"/>
  <c r="B390" i="8"/>
  <c r="C390" i="8"/>
  <c r="D390" i="8"/>
  <c r="E390" i="8"/>
  <c r="F390" i="8"/>
  <c r="G390" i="8"/>
  <c r="A391" i="8"/>
  <c r="B391" i="8"/>
  <c r="C391" i="8"/>
  <c r="D391" i="8"/>
  <c r="E391" i="8"/>
  <c r="F391" i="8"/>
  <c r="G391" i="8"/>
  <c r="A392" i="8"/>
  <c r="B392" i="8"/>
  <c r="C392" i="8"/>
  <c r="D392" i="8"/>
  <c r="E392" i="8"/>
  <c r="F392" i="8"/>
  <c r="G392" i="8"/>
  <c r="A393" i="8"/>
  <c r="B393" i="8"/>
  <c r="C393" i="8"/>
  <c r="D393" i="8"/>
  <c r="E393" i="8"/>
  <c r="F393" i="8"/>
  <c r="G393" i="8"/>
  <c r="A394" i="8"/>
  <c r="B394" i="8"/>
  <c r="C394" i="8"/>
  <c r="D394" i="8"/>
  <c r="E394" i="8"/>
  <c r="F394" i="8"/>
  <c r="G394" i="8"/>
  <c r="A395" i="8"/>
  <c r="B395" i="8"/>
  <c r="C395" i="8"/>
  <c r="D395" i="8"/>
  <c r="E395" i="8"/>
  <c r="F395" i="8"/>
  <c r="G395" i="8"/>
  <c r="A396" i="8"/>
  <c r="B396" i="8"/>
  <c r="C396" i="8"/>
  <c r="D396" i="8"/>
  <c r="E396" i="8"/>
  <c r="F396" i="8"/>
  <c r="G396" i="8"/>
  <c r="A397" i="8"/>
  <c r="B397" i="8"/>
  <c r="C397" i="8"/>
  <c r="D397" i="8"/>
  <c r="E397" i="8"/>
  <c r="F397" i="8"/>
  <c r="G397" i="8"/>
  <c r="A398" i="8"/>
  <c r="B398" i="8"/>
  <c r="C398" i="8"/>
  <c r="D398" i="8"/>
  <c r="E398" i="8"/>
  <c r="F398" i="8"/>
  <c r="G398" i="8"/>
  <c r="A399" i="8"/>
  <c r="B399" i="8"/>
  <c r="C399" i="8"/>
  <c r="D399" i="8"/>
  <c r="E399" i="8"/>
  <c r="F399" i="8"/>
  <c r="G399" i="8"/>
  <c r="A400" i="8"/>
  <c r="B400" i="8"/>
  <c r="C400" i="8"/>
  <c r="D400" i="8"/>
  <c r="E400" i="8"/>
  <c r="F400" i="8"/>
  <c r="G400" i="8"/>
  <c r="A401" i="8"/>
  <c r="B401" i="8"/>
  <c r="C401" i="8"/>
  <c r="D401" i="8"/>
  <c r="E401" i="8"/>
  <c r="F401" i="8"/>
  <c r="G401" i="8"/>
  <c r="A402" i="8"/>
  <c r="B402" i="8"/>
  <c r="C402" i="8"/>
  <c r="D402" i="8"/>
  <c r="E402" i="8"/>
  <c r="F402" i="8"/>
  <c r="G402" i="8"/>
  <c r="A403" i="8"/>
  <c r="B403" i="8"/>
  <c r="C403" i="8"/>
  <c r="D403" i="8"/>
  <c r="E403" i="8"/>
  <c r="F403" i="8"/>
  <c r="G403" i="8"/>
  <c r="A404" i="8"/>
  <c r="B404" i="8"/>
  <c r="C404" i="8"/>
  <c r="D404" i="8"/>
  <c r="E404" i="8"/>
  <c r="F404" i="8"/>
  <c r="G404" i="8"/>
  <c r="A405" i="8"/>
  <c r="B405" i="8"/>
  <c r="C405" i="8"/>
  <c r="D405" i="8"/>
  <c r="E405" i="8"/>
  <c r="F405" i="8"/>
  <c r="G405" i="8"/>
  <c r="A406" i="8"/>
  <c r="B406" i="8"/>
  <c r="C406" i="8"/>
  <c r="D406" i="8"/>
  <c r="E406" i="8"/>
  <c r="F406" i="8"/>
  <c r="G406" i="8"/>
  <c r="A407" i="8"/>
  <c r="B407" i="8"/>
  <c r="C407" i="8"/>
  <c r="D407" i="8"/>
  <c r="E407" i="8"/>
  <c r="F407" i="8"/>
  <c r="G407" i="8"/>
  <c r="A408" i="8"/>
  <c r="B408" i="8"/>
  <c r="C408" i="8"/>
  <c r="D408" i="8"/>
  <c r="E408" i="8"/>
  <c r="F408" i="8"/>
  <c r="G408" i="8"/>
  <c r="A409" i="8"/>
  <c r="B409" i="8"/>
  <c r="C409" i="8"/>
  <c r="D409" i="8"/>
  <c r="E409" i="8"/>
  <c r="F409" i="8"/>
  <c r="G409" i="8"/>
  <c r="A410" i="8"/>
  <c r="B410" i="8"/>
  <c r="C410" i="8"/>
  <c r="D410" i="8"/>
  <c r="E410" i="8"/>
  <c r="F410" i="8"/>
  <c r="G410" i="8"/>
  <c r="A411" i="8"/>
  <c r="B411" i="8"/>
  <c r="C411" i="8"/>
  <c r="D411" i="8"/>
  <c r="E411" i="8"/>
  <c r="F411" i="8"/>
  <c r="G411" i="8"/>
  <c r="A412" i="8"/>
  <c r="B412" i="8"/>
  <c r="C412" i="8"/>
  <c r="D412" i="8"/>
  <c r="E412" i="8"/>
  <c r="F412" i="8"/>
  <c r="G412" i="8"/>
  <c r="A413" i="8"/>
  <c r="B413" i="8"/>
  <c r="C413" i="8"/>
  <c r="D413" i="8"/>
  <c r="E413" i="8"/>
  <c r="F413" i="8"/>
  <c r="G413" i="8"/>
  <c r="A414" i="8"/>
  <c r="B414" i="8"/>
  <c r="C414" i="8"/>
  <c r="D414" i="8"/>
  <c r="E414" i="8"/>
  <c r="F414" i="8"/>
  <c r="G414" i="8"/>
  <c r="A415" i="8"/>
  <c r="B415" i="8"/>
  <c r="C415" i="8"/>
  <c r="D415" i="8"/>
  <c r="E415" i="8"/>
  <c r="F415" i="8"/>
  <c r="G415" i="8"/>
  <c r="A416" i="8"/>
  <c r="B416" i="8"/>
  <c r="C416" i="8"/>
  <c r="D416" i="8"/>
  <c r="E416" i="8"/>
  <c r="F416" i="8"/>
  <c r="G416" i="8"/>
  <c r="A417" i="8"/>
  <c r="B417" i="8"/>
  <c r="C417" i="8"/>
  <c r="D417" i="8"/>
  <c r="E417" i="8"/>
  <c r="F417" i="8"/>
  <c r="G417" i="8"/>
  <c r="A418" i="8"/>
  <c r="B418" i="8"/>
  <c r="C418" i="8"/>
  <c r="D418" i="8"/>
  <c r="E418" i="8"/>
  <c r="F418" i="8"/>
  <c r="G418" i="8"/>
  <c r="A419" i="8"/>
  <c r="B419" i="8"/>
  <c r="C419" i="8"/>
  <c r="D419" i="8"/>
  <c r="E419" i="8"/>
  <c r="F419" i="8"/>
  <c r="G419" i="8"/>
  <c r="A420" i="8"/>
  <c r="B420" i="8"/>
  <c r="C420" i="8"/>
  <c r="D420" i="8"/>
  <c r="E420" i="8"/>
  <c r="F420" i="8"/>
  <c r="G420" i="8"/>
  <c r="A421" i="8"/>
  <c r="B421" i="8"/>
  <c r="C421" i="8"/>
  <c r="D421" i="8"/>
  <c r="E421" i="8"/>
  <c r="F421" i="8"/>
  <c r="G421" i="8"/>
  <c r="A422" i="8"/>
  <c r="B422" i="8"/>
  <c r="C422" i="8"/>
  <c r="D422" i="8"/>
  <c r="E422" i="8"/>
  <c r="F422" i="8"/>
  <c r="G422" i="8"/>
  <c r="A423" i="8"/>
  <c r="B423" i="8"/>
  <c r="C423" i="8"/>
  <c r="D423" i="8"/>
  <c r="E423" i="8"/>
  <c r="F423" i="8"/>
  <c r="G423" i="8"/>
  <c r="A424" i="8"/>
  <c r="B424" i="8"/>
  <c r="C424" i="8"/>
  <c r="D424" i="8"/>
  <c r="E424" i="8"/>
  <c r="F424" i="8"/>
  <c r="G424" i="8"/>
  <c r="A425" i="8"/>
  <c r="B425" i="8"/>
  <c r="C425" i="8"/>
  <c r="D425" i="8"/>
  <c r="E425" i="8"/>
  <c r="F425" i="8"/>
  <c r="G425" i="8"/>
  <c r="A426" i="8"/>
  <c r="B426" i="8"/>
  <c r="C426" i="8"/>
  <c r="D426" i="8"/>
  <c r="E426" i="8"/>
  <c r="F426" i="8"/>
  <c r="G426" i="8"/>
  <c r="A427" i="8"/>
  <c r="B427" i="8"/>
  <c r="C427" i="8"/>
  <c r="D427" i="8"/>
  <c r="E427" i="8"/>
  <c r="F427" i="8"/>
  <c r="G427" i="8"/>
  <c r="A428" i="8"/>
  <c r="B428" i="8"/>
  <c r="C428" i="8"/>
  <c r="D428" i="8"/>
  <c r="E428" i="8"/>
  <c r="F428" i="8"/>
  <c r="G428" i="8"/>
  <c r="A429" i="8"/>
  <c r="B429" i="8"/>
  <c r="C429" i="8"/>
  <c r="D429" i="8"/>
  <c r="E429" i="8"/>
  <c r="F429" i="8"/>
  <c r="G429" i="8"/>
  <c r="A430" i="8"/>
  <c r="B430" i="8"/>
  <c r="C430" i="8"/>
  <c r="D430" i="8"/>
  <c r="E430" i="8"/>
  <c r="F430" i="8"/>
  <c r="G430" i="8"/>
  <c r="A431" i="8"/>
  <c r="B431" i="8"/>
  <c r="C431" i="8"/>
  <c r="D431" i="8"/>
  <c r="E431" i="8"/>
  <c r="F431" i="8"/>
  <c r="G431" i="8"/>
  <c r="A432" i="8"/>
  <c r="B432" i="8"/>
  <c r="C432" i="8"/>
  <c r="D432" i="8"/>
  <c r="E432" i="8"/>
  <c r="F432" i="8"/>
  <c r="G432" i="8"/>
  <c r="A433" i="8"/>
  <c r="B433" i="8"/>
  <c r="C433" i="8"/>
  <c r="D433" i="8"/>
  <c r="E433" i="8"/>
  <c r="F433" i="8"/>
  <c r="G433" i="8"/>
  <c r="A434" i="8"/>
  <c r="B434" i="8"/>
  <c r="C434" i="8"/>
  <c r="D434" i="8"/>
  <c r="E434" i="8"/>
  <c r="F434" i="8"/>
  <c r="G434" i="8"/>
  <c r="A435" i="8"/>
  <c r="B435" i="8"/>
  <c r="C435" i="8"/>
  <c r="D435" i="8"/>
  <c r="E435" i="8"/>
  <c r="F435" i="8"/>
  <c r="G435" i="8"/>
  <c r="A436" i="8"/>
  <c r="B436" i="8"/>
  <c r="C436" i="8"/>
  <c r="D436" i="8"/>
  <c r="E436" i="8"/>
  <c r="F436" i="8"/>
  <c r="G436" i="8"/>
  <c r="A437" i="8"/>
  <c r="B437" i="8"/>
  <c r="C437" i="8"/>
  <c r="D437" i="8"/>
  <c r="E437" i="8"/>
  <c r="F437" i="8"/>
  <c r="G437" i="8"/>
  <c r="A438" i="8"/>
  <c r="B438" i="8"/>
  <c r="C438" i="8"/>
  <c r="D438" i="8"/>
  <c r="E438" i="8"/>
  <c r="F438" i="8"/>
  <c r="G438" i="8"/>
  <c r="A439" i="8"/>
  <c r="B439" i="8"/>
  <c r="C439" i="8"/>
  <c r="D439" i="8"/>
  <c r="E439" i="8"/>
  <c r="F439" i="8"/>
  <c r="G439" i="8"/>
  <c r="A440" i="8"/>
  <c r="B440" i="8"/>
  <c r="C440" i="8"/>
  <c r="D440" i="8"/>
  <c r="E440" i="8"/>
  <c r="F440" i="8"/>
  <c r="G440" i="8"/>
  <c r="A441" i="8"/>
  <c r="B441" i="8"/>
  <c r="C441" i="8"/>
  <c r="D441" i="8"/>
  <c r="E441" i="8"/>
  <c r="F441" i="8"/>
  <c r="G441" i="8"/>
  <c r="A442" i="8"/>
  <c r="B442" i="8"/>
  <c r="C442" i="8"/>
  <c r="D442" i="8"/>
  <c r="E442" i="8"/>
  <c r="F442" i="8"/>
  <c r="G442" i="8"/>
  <c r="A443" i="8"/>
  <c r="B443" i="8"/>
  <c r="C443" i="8"/>
  <c r="D443" i="8"/>
  <c r="E443" i="8"/>
  <c r="F443" i="8"/>
  <c r="G443" i="8"/>
  <c r="A444" i="8"/>
  <c r="B444" i="8"/>
  <c r="C444" i="8"/>
  <c r="D444" i="8"/>
  <c r="E444" i="8"/>
  <c r="F444" i="8"/>
  <c r="G444" i="8"/>
  <c r="A445" i="8"/>
  <c r="B445" i="8"/>
  <c r="C445" i="8"/>
  <c r="D445" i="8"/>
  <c r="E445" i="8"/>
  <c r="F445" i="8"/>
  <c r="G445" i="8"/>
  <c r="A446" i="8"/>
  <c r="B446" i="8"/>
  <c r="C446" i="8"/>
  <c r="D446" i="8"/>
  <c r="E446" i="8"/>
  <c r="F446" i="8"/>
  <c r="G446" i="8"/>
  <c r="A447" i="8"/>
  <c r="B447" i="8"/>
  <c r="C447" i="8"/>
  <c r="D447" i="8"/>
  <c r="E447" i="8"/>
  <c r="F447" i="8"/>
  <c r="G447" i="8"/>
  <c r="A448" i="8"/>
  <c r="B448" i="8"/>
  <c r="C448" i="8"/>
  <c r="D448" i="8"/>
  <c r="E448" i="8"/>
  <c r="F448" i="8"/>
  <c r="G448" i="8"/>
  <c r="A449" i="8"/>
  <c r="B449" i="8"/>
  <c r="C449" i="8"/>
  <c r="D449" i="8"/>
  <c r="E449" i="8"/>
  <c r="F449" i="8"/>
  <c r="G449" i="8"/>
  <c r="A450" i="8"/>
  <c r="B450" i="8"/>
  <c r="C450" i="8"/>
  <c r="D450" i="8"/>
  <c r="E450" i="8"/>
  <c r="F450" i="8"/>
  <c r="G450" i="8"/>
  <c r="A451" i="8"/>
  <c r="B451" i="8"/>
  <c r="C451" i="8"/>
  <c r="D451" i="8"/>
  <c r="E451" i="8"/>
  <c r="F451" i="8"/>
  <c r="G451" i="8"/>
  <c r="A452" i="8"/>
  <c r="B452" i="8"/>
  <c r="C452" i="8"/>
  <c r="D452" i="8"/>
  <c r="E452" i="8"/>
  <c r="F452" i="8"/>
  <c r="G452" i="8"/>
  <c r="A453" i="8"/>
  <c r="B453" i="8"/>
  <c r="C453" i="8"/>
  <c r="D453" i="8"/>
  <c r="E453" i="8"/>
  <c r="F453" i="8"/>
  <c r="G453" i="8"/>
  <c r="A454" i="8"/>
  <c r="B454" i="8"/>
  <c r="C454" i="8"/>
  <c r="D454" i="8"/>
  <c r="E454" i="8"/>
  <c r="F454" i="8"/>
  <c r="G454" i="8"/>
  <c r="A455" i="8"/>
  <c r="B455" i="8"/>
  <c r="C455" i="8"/>
  <c r="D455" i="8"/>
  <c r="E455" i="8"/>
  <c r="F455" i="8"/>
  <c r="G455" i="8"/>
  <c r="A456" i="8"/>
  <c r="B456" i="8"/>
  <c r="C456" i="8"/>
  <c r="D456" i="8"/>
  <c r="E456" i="8"/>
  <c r="F456" i="8"/>
  <c r="G456" i="8"/>
  <c r="A457" i="8"/>
  <c r="B457" i="8"/>
  <c r="C457" i="8"/>
  <c r="D457" i="8"/>
  <c r="E457" i="8"/>
  <c r="F457" i="8"/>
  <c r="G457" i="8"/>
  <c r="A458" i="8"/>
  <c r="B458" i="8"/>
  <c r="C458" i="8"/>
  <c r="D458" i="8"/>
  <c r="E458" i="8"/>
  <c r="F458" i="8"/>
  <c r="G458" i="8"/>
  <c r="A459" i="8"/>
  <c r="B459" i="8"/>
  <c r="C459" i="8"/>
  <c r="D459" i="8"/>
  <c r="E459" i="8"/>
  <c r="F459" i="8"/>
  <c r="G459" i="8"/>
  <c r="A460" i="8"/>
  <c r="B460" i="8"/>
  <c r="C460" i="8"/>
  <c r="D460" i="8"/>
  <c r="E460" i="8"/>
  <c r="F460" i="8"/>
  <c r="G460" i="8"/>
  <c r="A461" i="8"/>
  <c r="B461" i="8"/>
  <c r="C461" i="8"/>
  <c r="D461" i="8"/>
  <c r="E461" i="8"/>
  <c r="F461" i="8"/>
  <c r="G461" i="8"/>
  <c r="A462" i="8"/>
  <c r="B462" i="8"/>
  <c r="C462" i="8"/>
  <c r="D462" i="8"/>
  <c r="E462" i="8"/>
  <c r="F462" i="8"/>
  <c r="G462" i="8"/>
  <c r="A463" i="8"/>
  <c r="B463" i="8"/>
  <c r="C463" i="8"/>
  <c r="D463" i="8"/>
  <c r="E463" i="8"/>
  <c r="F463" i="8"/>
  <c r="G463" i="8"/>
  <c r="A464" i="8"/>
  <c r="B464" i="8"/>
  <c r="C464" i="8"/>
  <c r="D464" i="8"/>
  <c r="E464" i="8"/>
  <c r="F464" i="8"/>
  <c r="G464" i="8"/>
  <c r="A465" i="8"/>
  <c r="B465" i="8"/>
  <c r="C465" i="8"/>
  <c r="D465" i="8"/>
  <c r="E465" i="8"/>
  <c r="F465" i="8"/>
  <c r="G465" i="8"/>
  <c r="A466" i="8"/>
  <c r="B466" i="8"/>
  <c r="C466" i="8"/>
  <c r="D466" i="8"/>
  <c r="E466" i="8"/>
  <c r="F466" i="8"/>
  <c r="G466" i="8"/>
  <c r="A467" i="8"/>
  <c r="B467" i="8"/>
  <c r="C467" i="8"/>
  <c r="D467" i="8"/>
  <c r="E467" i="8"/>
  <c r="F467" i="8"/>
  <c r="G467" i="8"/>
  <c r="A468" i="8"/>
  <c r="B468" i="8"/>
  <c r="C468" i="8"/>
  <c r="D468" i="8"/>
  <c r="E468" i="8"/>
  <c r="F468" i="8"/>
  <c r="G468" i="8"/>
  <c r="A469" i="8"/>
  <c r="B469" i="8"/>
  <c r="C469" i="8"/>
  <c r="D469" i="8"/>
  <c r="E469" i="8"/>
  <c r="F469" i="8"/>
  <c r="G469" i="8"/>
  <c r="A470" i="8"/>
  <c r="B470" i="8"/>
  <c r="C470" i="8"/>
  <c r="D470" i="8"/>
  <c r="E470" i="8"/>
  <c r="F470" i="8"/>
  <c r="G470" i="8"/>
  <c r="A471" i="8"/>
  <c r="B471" i="8"/>
  <c r="C471" i="8"/>
  <c r="D471" i="8"/>
  <c r="E471" i="8"/>
  <c r="F471" i="8"/>
  <c r="G471" i="8"/>
  <c r="A472" i="8"/>
  <c r="B472" i="8"/>
  <c r="C472" i="8"/>
  <c r="D472" i="8"/>
  <c r="E472" i="8"/>
  <c r="F472" i="8"/>
  <c r="G472" i="8"/>
  <c r="A473" i="8"/>
  <c r="B473" i="8"/>
  <c r="C473" i="8"/>
  <c r="D473" i="8"/>
  <c r="E473" i="8"/>
  <c r="F473" i="8"/>
  <c r="G473" i="8"/>
  <c r="A474" i="8"/>
  <c r="B474" i="8"/>
  <c r="C474" i="8"/>
  <c r="D474" i="8"/>
  <c r="E474" i="8"/>
  <c r="F474" i="8"/>
  <c r="G474" i="8"/>
  <c r="A475" i="8"/>
  <c r="B475" i="8"/>
  <c r="C475" i="8"/>
  <c r="D475" i="8"/>
  <c r="E475" i="8"/>
  <c r="F475" i="8"/>
  <c r="G475" i="8"/>
  <c r="A476" i="8"/>
  <c r="B476" i="8"/>
  <c r="C476" i="8"/>
  <c r="D476" i="8"/>
  <c r="E476" i="8"/>
  <c r="F476" i="8"/>
  <c r="G476" i="8"/>
  <c r="A477" i="8"/>
  <c r="B477" i="8"/>
  <c r="C477" i="8"/>
  <c r="D477" i="8"/>
  <c r="E477" i="8"/>
  <c r="F477" i="8"/>
  <c r="G477" i="8"/>
  <c r="A478" i="8"/>
  <c r="B478" i="8"/>
  <c r="C478" i="8"/>
  <c r="D478" i="8"/>
  <c r="E478" i="8"/>
  <c r="F478" i="8"/>
  <c r="G478" i="8"/>
  <c r="A479" i="8"/>
  <c r="B479" i="8"/>
  <c r="C479" i="8"/>
  <c r="D479" i="8"/>
  <c r="E479" i="8"/>
  <c r="F479" i="8"/>
  <c r="G479" i="8"/>
  <c r="A480" i="8"/>
  <c r="B480" i="8"/>
  <c r="C480" i="8"/>
  <c r="D480" i="8"/>
  <c r="E480" i="8"/>
  <c r="F480" i="8"/>
  <c r="G480" i="8"/>
  <c r="A481" i="8"/>
  <c r="B481" i="8"/>
  <c r="C481" i="8"/>
  <c r="D481" i="8"/>
  <c r="E481" i="8"/>
  <c r="F481" i="8"/>
  <c r="G481" i="8"/>
  <c r="A482" i="8"/>
  <c r="B482" i="8"/>
  <c r="C482" i="8"/>
  <c r="D482" i="8"/>
  <c r="E482" i="8"/>
  <c r="F482" i="8"/>
  <c r="G482" i="8"/>
  <c r="A483" i="8"/>
  <c r="B483" i="8"/>
  <c r="C483" i="8"/>
  <c r="D483" i="8"/>
  <c r="E483" i="8"/>
  <c r="F483" i="8"/>
  <c r="G483" i="8"/>
  <c r="A484" i="8"/>
  <c r="B484" i="8"/>
  <c r="C484" i="8"/>
  <c r="D484" i="8"/>
  <c r="E484" i="8"/>
  <c r="F484" i="8"/>
  <c r="G484" i="8"/>
  <c r="A485" i="8"/>
  <c r="B485" i="8"/>
  <c r="C485" i="8"/>
  <c r="D485" i="8"/>
  <c r="E485" i="8"/>
  <c r="F485" i="8"/>
  <c r="G485" i="8"/>
  <c r="A486" i="8"/>
  <c r="B486" i="8"/>
  <c r="C486" i="8"/>
  <c r="D486" i="8"/>
  <c r="E486" i="8"/>
  <c r="F486" i="8"/>
  <c r="G486" i="8"/>
  <c r="A487" i="8"/>
  <c r="B487" i="8"/>
  <c r="C487" i="8"/>
  <c r="D487" i="8"/>
  <c r="E487" i="8"/>
  <c r="F487" i="8"/>
  <c r="G487" i="8"/>
  <c r="A488" i="8"/>
  <c r="B488" i="8"/>
  <c r="C488" i="8"/>
  <c r="D488" i="8"/>
  <c r="E488" i="8"/>
  <c r="F488" i="8"/>
  <c r="G488" i="8"/>
  <c r="A489" i="8"/>
  <c r="B489" i="8"/>
  <c r="C489" i="8"/>
  <c r="D489" i="8"/>
  <c r="E489" i="8"/>
  <c r="F489" i="8"/>
  <c r="G489" i="8"/>
  <c r="A490" i="8"/>
  <c r="B490" i="8"/>
  <c r="C490" i="8"/>
  <c r="D490" i="8"/>
  <c r="E490" i="8"/>
  <c r="F490" i="8"/>
  <c r="G490" i="8"/>
  <c r="A491" i="8"/>
  <c r="B491" i="8"/>
  <c r="C491" i="8"/>
  <c r="D491" i="8"/>
  <c r="E491" i="8"/>
  <c r="F491" i="8"/>
  <c r="G491" i="8"/>
  <c r="A492" i="8"/>
  <c r="B492" i="8"/>
  <c r="C492" i="8"/>
  <c r="D492" i="8"/>
  <c r="E492" i="8"/>
  <c r="F492" i="8"/>
  <c r="G492" i="8"/>
  <c r="A493" i="8"/>
  <c r="B493" i="8"/>
  <c r="C493" i="8"/>
  <c r="D493" i="8"/>
  <c r="E493" i="8"/>
  <c r="F493" i="8"/>
  <c r="G493" i="8"/>
  <c r="A494" i="8"/>
  <c r="B494" i="8"/>
  <c r="C494" i="8"/>
  <c r="D494" i="8"/>
  <c r="E494" i="8"/>
  <c r="F494" i="8"/>
  <c r="G494" i="8"/>
  <c r="A495" i="8"/>
  <c r="B495" i="8"/>
  <c r="C495" i="8"/>
  <c r="D495" i="8"/>
  <c r="E495" i="8"/>
  <c r="F495" i="8"/>
  <c r="G495" i="8"/>
  <c r="A496" i="8"/>
  <c r="B496" i="8"/>
  <c r="C496" i="8"/>
  <c r="D496" i="8"/>
  <c r="E496" i="8"/>
  <c r="F496" i="8"/>
  <c r="G496" i="8"/>
  <c r="A497" i="8"/>
  <c r="B497" i="8"/>
  <c r="C497" i="8"/>
  <c r="D497" i="8"/>
  <c r="E497" i="8"/>
  <c r="F497" i="8"/>
  <c r="G497" i="8"/>
  <c r="A498" i="8"/>
  <c r="B498" i="8"/>
  <c r="C498" i="8"/>
  <c r="D498" i="8"/>
  <c r="E498" i="8"/>
  <c r="F498" i="8"/>
  <c r="G498" i="8"/>
  <c r="A499" i="8"/>
  <c r="B499" i="8"/>
  <c r="C499" i="8"/>
  <c r="D499" i="8"/>
  <c r="E499" i="8"/>
  <c r="F499" i="8"/>
  <c r="G499" i="8"/>
  <c r="A500" i="8"/>
  <c r="B500" i="8"/>
  <c r="C500" i="8"/>
  <c r="D500" i="8"/>
  <c r="E500" i="8"/>
  <c r="F500" i="8"/>
  <c r="G500" i="8"/>
  <c r="A501" i="8"/>
  <c r="B501" i="8"/>
  <c r="C501" i="8"/>
  <c r="D501" i="8"/>
  <c r="E501" i="8"/>
  <c r="F501" i="8"/>
  <c r="G501" i="8"/>
  <c r="A502" i="8"/>
  <c r="B502" i="8"/>
  <c r="C502" i="8"/>
  <c r="D502" i="8"/>
  <c r="E502" i="8"/>
  <c r="F502" i="8"/>
  <c r="G502" i="8"/>
  <c r="A503" i="8"/>
  <c r="B503" i="8"/>
  <c r="C503" i="8"/>
  <c r="D503" i="8"/>
  <c r="E503" i="8"/>
  <c r="F503" i="8"/>
  <c r="G503" i="8"/>
  <c r="A504" i="8"/>
  <c r="B504" i="8"/>
  <c r="C504" i="8"/>
  <c r="D504" i="8"/>
  <c r="E504" i="8"/>
  <c r="F504" i="8"/>
  <c r="G504" i="8"/>
  <c r="A505" i="8"/>
  <c r="B505" i="8"/>
  <c r="C505" i="8"/>
  <c r="D505" i="8"/>
  <c r="E505" i="8"/>
  <c r="F505" i="8"/>
  <c r="G505" i="8"/>
  <c r="A506" i="8"/>
  <c r="B506" i="8"/>
  <c r="C506" i="8"/>
  <c r="D506" i="8"/>
  <c r="E506" i="8"/>
  <c r="F506" i="8"/>
  <c r="G506" i="8"/>
  <c r="A507" i="8"/>
  <c r="B507" i="8"/>
  <c r="C507" i="8"/>
  <c r="D507" i="8"/>
  <c r="E507" i="8"/>
  <c r="F507" i="8"/>
  <c r="G507" i="8"/>
  <c r="A508" i="8"/>
  <c r="B508" i="8"/>
  <c r="C508" i="8"/>
  <c r="D508" i="8"/>
  <c r="E508" i="8"/>
  <c r="F508" i="8"/>
  <c r="G508" i="8"/>
  <c r="A509" i="8"/>
  <c r="B509" i="8"/>
  <c r="C509" i="8"/>
  <c r="D509" i="8"/>
  <c r="E509" i="8"/>
  <c r="F509" i="8"/>
  <c r="G509" i="8"/>
  <c r="A510" i="8"/>
  <c r="B510" i="8"/>
  <c r="C510" i="8"/>
  <c r="D510" i="8"/>
  <c r="E510" i="8"/>
  <c r="F510" i="8"/>
  <c r="G510" i="8"/>
  <c r="A511" i="8"/>
  <c r="B511" i="8"/>
  <c r="C511" i="8"/>
  <c r="D511" i="8"/>
  <c r="E511" i="8"/>
  <c r="F511" i="8"/>
  <c r="G511" i="8"/>
  <c r="A512" i="8"/>
  <c r="B512" i="8"/>
  <c r="C512" i="8"/>
  <c r="D512" i="8"/>
  <c r="E512" i="8"/>
  <c r="F512" i="8"/>
  <c r="G512" i="8"/>
  <c r="A513" i="8"/>
  <c r="B513" i="8"/>
  <c r="C513" i="8"/>
  <c r="D513" i="8"/>
  <c r="E513" i="8"/>
  <c r="F513" i="8"/>
  <c r="G513" i="8"/>
  <c r="A514" i="8"/>
  <c r="B514" i="8"/>
  <c r="C514" i="8"/>
  <c r="D514" i="8"/>
  <c r="E514" i="8"/>
  <c r="F514" i="8"/>
  <c r="G514" i="8"/>
  <c r="A515" i="8"/>
  <c r="B515" i="8"/>
  <c r="C515" i="8"/>
  <c r="D515" i="8"/>
  <c r="E515" i="8"/>
  <c r="F515" i="8"/>
  <c r="G515" i="8"/>
  <c r="A516" i="8"/>
  <c r="B516" i="8"/>
  <c r="C516" i="8"/>
  <c r="D516" i="8"/>
  <c r="E516" i="8"/>
  <c r="F516" i="8"/>
  <c r="G516" i="8"/>
  <c r="A517" i="8"/>
  <c r="B517" i="8"/>
  <c r="C517" i="8"/>
  <c r="D517" i="8"/>
  <c r="E517" i="8"/>
  <c r="F517" i="8"/>
  <c r="G517" i="8"/>
  <c r="A518" i="8"/>
  <c r="B518" i="8"/>
  <c r="C518" i="8"/>
  <c r="D518" i="8"/>
  <c r="E518" i="8"/>
  <c r="F518" i="8"/>
  <c r="G518" i="8"/>
  <c r="A519" i="8"/>
  <c r="B519" i="8"/>
  <c r="C519" i="8"/>
  <c r="D519" i="8"/>
  <c r="E519" i="8"/>
  <c r="F519" i="8"/>
  <c r="G519" i="8"/>
  <c r="A520" i="8"/>
  <c r="B520" i="8"/>
  <c r="C520" i="8"/>
  <c r="D520" i="8"/>
  <c r="E520" i="8"/>
  <c r="F520" i="8"/>
  <c r="G520" i="8"/>
  <c r="A521" i="8"/>
  <c r="B521" i="8"/>
  <c r="C521" i="8"/>
  <c r="D521" i="8"/>
  <c r="E521" i="8"/>
  <c r="F521" i="8"/>
  <c r="G521" i="8"/>
  <c r="A522" i="8"/>
  <c r="B522" i="8"/>
  <c r="C522" i="8"/>
  <c r="D522" i="8"/>
  <c r="E522" i="8"/>
  <c r="F522" i="8"/>
  <c r="G522" i="8"/>
  <c r="A523" i="8"/>
  <c r="B523" i="8"/>
  <c r="C523" i="8"/>
  <c r="D523" i="8"/>
  <c r="E523" i="8"/>
  <c r="F523" i="8"/>
  <c r="G523" i="8"/>
  <c r="A524" i="8"/>
  <c r="B524" i="8"/>
  <c r="C524" i="8"/>
  <c r="D524" i="8"/>
  <c r="E524" i="8"/>
  <c r="F524" i="8"/>
  <c r="G524" i="8"/>
  <c r="A525" i="8"/>
  <c r="B525" i="8"/>
  <c r="C525" i="8"/>
  <c r="D525" i="8"/>
  <c r="E525" i="8"/>
  <c r="F525" i="8"/>
  <c r="G525" i="8"/>
  <c r="A526" i="8"/>
  <c r="B526" i="8"/>
  <c r="C526" i="8"/>
  <c r="D526" i="8"/>
  <c r="E526" i="8"/>
  <c r="F526" i="8"/>
  <c r="G526" i="8"/>
  <c r="A527" i="8"/>
  <c r="B527" i="8"/>
  <c r="C527" i="8"/>
  <c r="D527" i="8"/>
  <c r="E527" i="8"/>
  <c r="F527" i="8"/>
  <c r="G527" i="8"/>
  <c r="A528" i="8"/>
  <c r="B528" i="8"/>
  <c r="C528" i="8"/>
  <c r="D528" i="8"/>
  <c r="E528" i="8"/>
  <c r="F528" i="8"/>
  <c r="G528" i="8"/>
  <c r="A529" i="8"/>
  <c r="B529" i="8"/>
  <c r="C529" i="8"/>
  <c r="D529" i="8"/>
  <c r="E529" i="8"/>
  <c r="F529" i="8"/>
  <c r="G529" i="8"/>
  <c r="A530" i="8"/>
  <c r="B530" i="8"/>
  <c r="C530" i="8"/>
  <c r="D530" i="8"/>
  <c r="E530" i="8"/>
  <c r="F530" i="8"/>
  <c r="G530" i="8"/>
  <c r="A531" i="8"/>
  <c r="B531" i="8"/>
  <c r="C531" i="8"/>
  <c r="D531" i="8"/>
  <c r="E531" i="8"/>
  <c r="F531" i="8"/>
  <c r="G531" i="8"/>
  <c r="A532" i="8"/>
  <c r="B532" i="8"/>
  <c r="C532" i="8"/>
  <c r="D532" i="8"/>
  <c r="E532" i="8"/>
  <c r="F532" i="8"/>
  <c r="G532" i="8"/>
  <c r="A533" i="8"/>
  <c r="B533" i="8"/>
  <c r="C533" i="8"/>
  <c r="D533" i="8"/>
  <c r="E533" i="8"/>
  <c r="F533" i="8"/>
  <c r="G533" i="8"/>
  <c r="A534" i="8"/>
  <c r="B534" i="8"/>
  <c r="C534" i="8"/>
  <c r="D534" i="8"/>
  <c r="E534" i="8"/>
  <c r="F534" i="8"/>
  <c r="G534" i="8"/>
  <c r="A535" i="8"/>
  <c r="B535" i="8"/>
  <c r="C535" i="8"/>
  <c r="D535" i="8"/>
  <c r="E535" i="8"/>
  <c r="F535" i="8"/>
  <c r="G535" i="8"/>
  <c r="A536" i="8"/>
  <c r="B536" i="8"/>
  <c r="C536" i="8"/>
  <c r="D536" i="8"/>
  <c r="E536" i="8"/>
  <c r="F536" i="8"/>
  <c r="G536" i="8"/>
  <c r="A537" i="8"/>
  <c r="B537" i="8"/>
  <c r="C537" i="8"/>
  <c r="D537" i="8"/>
  <c r="E537" i="8"/>
  <c r="F537" i="8"/>
  <c r="G537" i="8"/>
  <c r="A538" i="8"/>
  <c r="B538" i="8"/>
  <c r="C538" i="8"/>
  <c r="D538" i="8"/>
  <c r="E538" i="8"/>
  <c r="F538" i="8"/>
  <c r="G538" i="8"/>
  <c r="A539" i="8"/>
  <c r="B539" i="8"/>
  <c r="C539" i="8"/>
  <c r="D539" i="8"/>
  <c r="E539" i="8"/>
  <c r="F539" i="8"/>
  <c r="G539" i="8"/>
  <c r="A540" i="8"/>
  <c r="B540" i="8"/>
  <c r="C540" i="8"/>
  <c r="D540" i="8"/>
  <c r="E540" i="8"/>
  <c r="F540" i="8"/>
  <c r="G540" i="8"/>
  <c r="A541" i="8"/>
  <c r="B541" i="8"/>
  <c r="C541" i="8"/>
  <c r="D541" i="8"/>
  <c r="E541" i="8"/>
  <c r="F541" i="8"/>
  <c r="G541" i="8"/>
  <c r="A542" i="8"/>
  <c r="B542" i="8"/>
  <c r="C542" i="8"/>
  <c r="D542" i="8"/>
  <c r="E542" i="8"/>
  <c r="F542" i="8"/>
  <c r="G542" i="8"/>
  <c r="A543" i="8"/>
  <c r="B543" i="8"/>
  <c r="C543" i="8"/>
  <c r="D543" i="8"/>
  <c r="E543" i="8"/>
  <c r="F543" i="8"/>
  <c r="G543" i="8"/>
  <c r="A544" i="8"/>
  <c r="B544" i="8"/>
  <c r="C544" i="8"/>
  <c r="D544" i="8"/>
  <c r="E544" i="8"/>
  <c r="F544" i="8"/>
  <c r="G544" i="8"/>
  <c r="A545" i="8"/>
  <c r="B545" i="8"/>
  <c r="C545" i="8"/>
  <c r="D545" i="8"/>
  <c r="E545" i="8"/>
  <c r="F545" i="8"/>
  <c r="G545" i="8"/>
  <c r="A546" i="8"/>
  <c r="B546" i="8"/>
  <c r="C546" i="8"/>
  <c r="D546" i="8"/>
  <c r="E546" i="8"/>
  <c r="F546" i="8"/>
  <c r="G546" i="8"/>
  <c r="A547" i="8"/>
  <c r="B547" i="8"/>
  <c r="C547" i="8"/>
  <c r="D547" i="8"/>
  <c r="E547" i="8"/>
  <c r="F547" i="8"/>
  <c r="G547" i="8"/>
  <c r="A548" i="8"/>
  <c r="B548" i="8"/>
  <c r="C548" i="8"/>
  <c r="D548" i="8"/>
  <c r="E548" i="8"/>
  <c r="F548" i="8"/>
  <c r="G548" i="8"/>
  <c r="A549" i="8"/>
  <c r="B549" i="8"/>
  <c r="C549" i="8"/>
  <c r="D549" i="8"/>
  <c r="E549" i="8"/>
  <c r="F549" i="8"/>
  <c r="G549" i="8"/>
  <c r="A550" i="8"/>
  <c r="B550" i="8"/>
  <c r="C550" i="8"/>
  <c r="D550" i="8"/>
  <c r="E550" i="8"/>
  <c r="F550" i="8"/>
  <c r="G550" i="8"/>
  <c r="A551" i="8"/>
  <c r="B551" i="8"/>
  <c r="C551" i="8"/>
  <c r="D551" i="8"/>
  <c r="E551" i="8"/>
  <c r="F551" i="8"/>
  <c r="G551" i="8"/>
  <c r="A552" i="8"/>
  <c r="B552" i="8"/>
  <c r="C552" i="8"/>
  <c r="D552" i="8"/>
  <c r="E552" i="8"/>
  <c r="F552" i="8"/>
  <c r="G552" i="8"/>
  <c r="A553" i="8"/>
  <c r="B553" i="8"/>
  <c r="C553" i="8"/>
  <c r="D553" i="8"/>
  <c r="E553" i="8"/>
  <c r="F553" i="8"/>
  <c r="G553" i="8"/>
  <c r="A554" i="8"/>
  <c r="B554" i="8"/>
  <c r="C554" i="8"/>
  <c r="D554" i="8"/>
  <c r="E554" i="8"/>
  <c r="F554" i="8"/>
  <c r="G554" i="8"/>
  <c r="A555" i="8"/>
  <c r="B555" i="8"/>
  <c r="C555" i="8"/>
  <c r="D555" i="8"/>
  <c r="E555" i="8"/>
  <c r="F555" i="8"/>
  <c r="G555" i="8"/>
  <c r="A556" i="8"/>
  <c r="B556" i="8"/>
  <c r="C556" i="8"/>
  <c r="D556" i="8"/>
  <c r="E556" i="8"/>
  <c r="F556" i="8"/>
  <c r="G556" i="8"/>
  <c r="A557" i="8"/>
  <c r="B557" i="8"/>
  <c r="C557" i="8"/>
  <c r="D557" i="8"/>
  <c r="E557" i="8"/>
  <c r="F557" i="8"/>
  <c r="G557" i="8"/>
  <c r="A558" i="8"/>
  <c r="B558" i="8"/>
  <c r="C558" i="8"/>
  <c r="D558" i="8"/>
  <c r="E558" i="8"/>
  <c r="F558" i="8"/>
  <c r="G558" i="8"/>
  <c r="A559" i="8"/>
  <c r="B559" i="8"/>
  <c r="C559" i="8"/>
  <c r="D559" i="8"/>
  <c r="E559" i="8"/>
  <c r="F559" i="8"/>
  <c r="G559" i="8"/>
  <c r="A560" i="8"/>
  <c r="B560" i="8"/>
  <c r="C560" i="8"/>
  <c r="D560" i="8"/>
  <c r="E560" i="8"/>
  <c r="F560" i="8"/>
  <c r="G560" i="8"/>
  <c r="A561" i="8"/>
  <c r="B561" i="8"/>
  <c r="C561" i="8"/>
  <c r="D561" i="8"/>
  <c r="E561" i="8"/>
  <c r="F561" i="8"/>
  <c r="G561" i="8"/>
  <c r="A562" i="8"/>
  <c r="B562" i="8"/>
  <c r="C562" i="8"/>
  <c r="D562" i="8"/>
  <c r="E562" i="8"/>
  <c r="F562" i="8"/>
  <c r="G562" i="8"/>
  <c r="A563" i="8"/>
  <c r="B563" i="8"/>
  <c r="C563" i="8"/>
  <c r="D563" i="8"/>
  <c r="E563" i="8"/>
  <c r="F563" i="8"/>
  <c r="G563" i="8"/>
  <c r="A564" i="8"/>
  <c r="B564" i="8"/>
  <c r="C564" i="8"/>
  <c r="D564" i="8"/>
  <c r="E564" i="8"/>
  <c r="F564" i="8"/>
  <c r="G564" i="8"/>
  <c r="A565" i="8"/>
  <c r="B565" i="8"/>
  <c r="C565" i="8"/>
  <c r="D565" i="8"/>
  <c r="E565" i="8"/>
  <c r="F565" i="8"/>
  <c r="G565" i="8"/>
  <c r="A566" i="8"/>
  <c r="B566" i="8"/>
  <c r="C566" i="8"/>
  <c r="D566" i="8"/>
  <c r="E566" i="8"/>
  <c r="F566" i="8"/>
  <c r="G566" i="8"/>
  <c r="A567" i="8"/>
  <c r="B567" i="8"/>
  <c r="C567" i="8"/>
  <c r="D567" i="8"/>
  <c r="E567" i="8"/>
  <c r="F567" i="8"/>
  <c r="G567" i="8"/>
  <c r="A568" i="8"/>
  <c r="B568" i="8"/>
  <c r="C568" i="8"/>
  <c r="D568" i="8"/>
  <c r="E568" i="8"/>
  <c r="F568" i="8"/>
  <c r="G568" i="8"/>
  <c r="A569" i="8"/>
  <c r="B569" i="8"/>
  <c r="C569" i="8"/>
  <c r="D569" i="8"/>
  <c r="E569" i="8"/>
  <c r="F569" i="8"/>
  <c r="G569" i="8"/>
  <c r="A570" i="8"/>
  <c r="B570" i="8"/>
  <c r="C570" i="8"/>
  <c r="D570" i="8"/>
  <c r="E570" i="8"/>
  <c r="F570" i="8"/>
  <c r="G570" i="8"/>
  <c r="A571" i="8"/>
  <c r="B571" i="8"/>
  <c r="C571" i="8"/>
  <c r="D571" i="8"/>
  <c r="E571" i="8"/>
  <c r="F571" i="8"/>
  <c r="G571" i="8"/>
  <c r="A572" i="8"/>
  <c r="B572" i="8"/>
  <c r="C572" i="8"/>
  <c r="D572" i="8"/>
  <c r="E572" i="8"/>
  <c r="F572" i="8"/>
  <c r="G572" i="8"/>
  <c r="A573" i="8"/>
  <c r="B573" i="8"/>
  <c r="C573" i="8"/>
  <c r="D573" i="8"/>
  <c r="E573" i="8"/>
  <c r="F573" i="8"/>
  <c r="G573" i="8"/>
  <c r="A574" i="8"/>
  <c r="B574" i="8"/>
  <c r="C574" i="8"/>
  <c r="D574" i="8"/>
  <c r="E574" i="8"/>
  <c r="F574" i="8"/>
  <c r="G574" i="8"/>
  <c r="A575" i="8"/>
  <c r="B575" i="8"/>
  <c r="C575" i="8"/>
  <c r="D575" i="8"/>
  <c r="E575" i="8"/>
  <c r="F575" i="8"/>
  <c r="G575" i="8"/>
  <c r="A576" i="8"/>
  <c r="B576" i="8"/>
  <c r="C576" i="8"/>
  <c r="D576" i="8"/>
  <c r="E576" i="8"/>
  <c r="F576" i="8"/>
  <c r="G576" i="8"/>
  <c r="A577" i="8"/>
  <c r="B577" i="8"/>
  <c r="C577" i="8"/>
  <c r="D577" i="8"/>
  <c r="E577" i="8"/>
  <c r="F577" i="8"/>
  <c r="G577" i="8"/>
  <c r="A578" i="8"/>
  <c r="B578" i="8"/>
  <c r="C578" i="8"/>
  <c r="D578" i="8"/>
  <c r="E578" i="8"/>
  <c r="F578" i="8"/>
  <c r="G578" i="8"/>
  <c r="A579" i="8"/>
  <c r="B579" i="8"/>
  <c r="C579" i="8"/>
  <c r="D579" i="8"/>
  <c r="E579" i="8"/>
  <c r="F579" i="8"/>
  <c r="G579" i="8"/>
  <c r="A580" i="8"/>
  <c r="B580" i="8"/>
  <c r="C580" i="8"/>
  <c r="D580" i="8"/>
  <c r="E580" i="8"/>
  <c r="F580" i="8"/>
  <c r="G580" i="8"/>
  <c r="A581" i="8"/>
  <c r="B581" i="8"/>
  <c r="C581" i="8"/>
  <c r="D581" i="8"/>
  <c r="E581" i="8"/>
  <c r="F581" i="8"/>
  <c r="G581" i="8"/>
  <c r="A582" i="8"/>
  <c r="B582" i="8"/>
  <c r="C582" i="8"/>
  <c r="D582" i="8"/>
  <c r="E582" i="8"/>
  <c r="F582" i="8"/>
  <c r="G582" i="8"/>
  <c r="A583" i="8"/>
  <c r="B583" i="8"/>
  <c r="C583" i="8"/>
  <c r="D583" i="8"/>
  <c r="E583" i="8"/>
  <c r="F583" i="8"/>
  <c r="G583" i="8"/>
  <c r="A584" i="8"/>
  <c r="B584" i="8"/>
  <c r="C584" i="8"/>
  <c r="D584" i="8"/>
  <c r="E584" i="8"/>
  <c r="F584" i="8"/>
  <c r="G584" i="8"/>
  <c r="A585" i="8"/>
  <c r="B585" i="8"/>
  <c r="C585" i="8"/>
  <c r="D585" i="8"/>
  <c r="E585" i="8"/>
  <c r="F585" i="8"/>
  <c r="G585" i="8"/>
  <c r="A586" i="8"/>
  <c r="B586" i="8"/>
  <c r="C586" i="8"/>
  <c r="D586" i="8"/>
  <c r="E586" i="8"/>
  <c r="F586" i="8"/>
  <c r="G586" i="8"/>
  <c r="A587" i="8"/>
  <c r="B587" i="8"/>
  <c r="C587" i="8"/>
  <c r="D587" i="8"/>
  <c r="E587" i="8"/>
  <c r="F587" i="8"/>
  <c r="G587" i="8"/>
  <c r="A588" i="8"/>
  <c r="B588" i="8"/>
  <c r="C588" i="8"/>
  <c r="D588" i="8"/>
  <c r="E588" i="8"/>
  <c r="F588" i="8"/>
  <c r="G588" i="8"/>
  <c r="A589" i="8"/>
  <c r="B589" i="8"/>
  <c r="C589" i="8"/>
  <c r="D589" i="8"/>
  <c r="E589" i="8"/>
  <c r="F589" i="8"/>
  <c r="G589" i="8"/>
  <c r="A590" i="8"/>
  <c r="B590" i="8"/>
  <c r="C590" i="8"/>
  <c r="D590" i="8"/>
  <c r="E590" i="8"/>
  <c r="F590" i="8"/>
  <c r="G590" i="8"/>
  <c r="A591" i="8"/>
  <c r="B591" i="8"/>
  <c r="C591" i="8"/>
  <c r="D591" i="8"/>
  <c r="E591" i="8"/>
  <c r="F591" i="8"/>
  <c r="G591" i="8"/>
  <c r="A592" i="8"/>
  <c r="B592" i="8"/>
  <c r="C592" i="8"/>
  <c r="D592" i="8"/>
  <c r="E592" i="8"/>
  <c r="F592" i="8"/>
  <c r="G592" i="8"/>
  <c r="A593" i="8"/>
  <c r="B593" i="8"/>
  <c r="C593" i="8"/>
  <c r="D593" i="8"/>
  <c r="E593" i="8"/>
  <c r="F593" i="8"/>
  <c r="G593" i="8"/>
  <c r="A594" i="8"/>
  <c r="B594" i="8"/>
  <c r="C594" i="8"/>
  <c r="D594" i="8"/>
  <c r="E594" i="8"/>
  <c r="F594" i="8"/>
  <c r="G594" i="8"/>
  <c r="A595" i="8"/>
  <c r="B595" i="8"/>
  <c r="C595" i="8"/>
  <c r="D595" i="8"/>
  <c r="E595" i="8"/>
  <c r="F595" i="8"/>
  <c r="G595" i="8"/>
  <c r="A596" i="8"/>
  <c r="B596" i="8"/>
  <c r="C596" i="8"/>
  <c r="D596" i="8"/>
  <c r="E596" i="8"/>
  <c r="F596" i="8"/>
  <c r="G596" i="8"/>
  <c r="A597" i="8"/>
  <c r="B597" i="8"/>
  <c r="C597" i="8"/>
  <c r="D597" i="8"/>
  <c r="E597" i="8"/>
  <c r="F597" i="8"/>
  <c r="G597" i="8"/>
  <c r="A598" i="8"/>
  <c r="B598" i="8"/>
  <c r="C598" i="8"/>
  <c r="D598" i="8"/>
  <c r="E598" i="8"/>
  <c r="F598" i="8"/>
  <c r="G598" i="8"/>
  <c r="A599" i="8"/>
  <c r="B599" i="8"/>
  <c r="C599" i="8"/>
  <c r="D599" i="8"/>
  <c r="E599" i="8"/>
  <c r="F599" i="8"/>
  <c r="G599" i="8"/>
  <c r="A600" i="8"/>
  <c r="B600" i="8"/>
  <c r="C600" i="8"/>
  <c r="D600" i="8"/>
  <c r="E600" i="8"/>
  <c r="F600" i="8"/>
  <c r="G600" i="8"/>
  <c r="A601" i="8"/>
  <c r="B601" i="8"/>
  <c r="C601" i="8"/>
  <c r="D601" i="8"/>
  <c r="E601" i="8"/>
  <c r="F601" i="8"/>
  <c r="G601" i="8"/>
  <c r="A602" i="8"/>
  <c r="B602" i="8"/>
  <c r="C602" i="8"/>
  <c r="D602" i="8"/>
  <c r="E602" i="8"/>
  <c r="F602" i="8"/>
  <c r="G602" i="8"/>
  <c r="A603" i="8"/>
  <c r="B603" i="8"/>
  <c r="C603" i="8"/>
  <c r="D603" i="8"/>
  <c r="E603" i="8"/>
  <c r="F603" i="8"/>
  <c r="G603" i="8"/>
  <c r="A604" i="8"/>
  <c r="B604" i="8"/>
  <c r="C604" i="8"/>
  <c r="D604" i="8"/>
  <c r="E604" i="8"/>
  <c r="F604" i="8"/>
  <c r="G604" i="8"/>
  <c r="A605" i="8"/>
  <c r="B605" i="8"/>
  <c r="C605" i="8"/>
  <c r="D605" i="8"/>
  <c r="E605" i="8"/>
  <c r="F605" i="8"/>
  <c r="G605" i="8"/>
  <c r="A606" i="8"/>
  <c r="B606" i="8"/>
  <c r="C606" i="8"/>
  <c r="D606" i="8"/>
  <c r="E606" i="8"/>
  <c r="F606" i="8"/>
  <c r="G606" i="8"/>
  <c r="A607" i="8"/>
  <c r="B607" i="8"/>
  <c r="C607" i="8"/>
  <c r="D607" i="8"/>
  <c r="E607" i="8"/>
  <c r="F607" i="8"/>
  <c r="G607" i="8"/>
  <c r="A608" i="8"/>
  <c r="B608" i="8"/>
  <c r="C608" i="8"/>
  <c r="D608" i="8"/>
  <c r="E608" i="8"/>
  <c r="F608" i="8"/>
  <c r="G608" i="8"/>
  <c r="A609" i="8"/>
  <c r="B609" i="8"/>
  <c r="C609" i="8"/>
  <c r="D609" i="8"/>
  <c r="E609" i="8"/>
  <c r="F609" i="8"/>
  <c r="G609" i="8"/>
  <c r="A610" i="8"/>
  <c r="B610" i="8"/>
  <c r="C610" i="8"/>
  <c r="D610" i="8"/>
  <c r="E610" i="8"/>
  <c r="F610" i="8"/>
  <c r="G610" i="8"/>
  <c r="A611" i="8"/>
  <c r="B611" i="8"/>
  <c r="C611" i="8"/>
  <c r="D611" i="8"/>
  <c r="E611" i="8"/>
  <c r="F611" i="8"/>
  <c r="G611" i="8"/>
  <c r="A612" i="8"/>
  <c r="B612" i="8"/>
  <c r="C612" i="8"/>
  <c r="D612" i="8"/>
  <c r="E612" i="8"/>
  <c r="F612" i="8"/>
  <c r="G612" i="8"/>
  <c r="A613" i="8"/>
  <c r="B613" i="8"/>
  <c r="C613" i="8"/>
  <c r="D613" i="8"/>
  <c r="E613" i="8"/>
  <c r="F613" i="8"/>
  <c r="G613" i="8"/>
  <c r="A614" i="8"/>
  <c r="B614" i="8"/>
  <c r="C614" i="8"/>
  <c r="D614" i="8"/>
  <c r="E614" i="8"/>
  <c r="F614" i="8"/>
  <c r="G614" i="8"/>
  <c r="A615" i="8"/>
  <c r="B615" i="8"/>
  <c r="C615" i="8"/>
  <c r="D615" i="8"/>
  <c r="E615" i="8"/>
  <c r="F615" i="8"/>
  <c r="G615" i="8"/>
  <c r="A616" i="8"/>
  <c r="B616" i="8"/>
  <c r="C616" i="8"/>
  <c r="D616" i="8"/>
  <c r="E616" i="8"/>
  <c r="F616" i="8"/>
  <c r="G616" i="8"/>
  <c r="A617" i="8"/>
  <c r="B617" i="8"/>
  <c r="C617" i="8"/>
  <c r="D617" i="8"/>
  <c r="E617" i="8"/>
  <c r="F617" i="8"/>
  <c r="G617" i="8"/>
  <c r="A618" i="8"/>
  <c r="B618" i="8"/>
  <c r="C618" i="8"/>
  <c r="D618" i="8"/>
  <c r="E618" i="8"/>
  <c r="F618" i="8"/>
  <c r="G618" i="8"/>
  <c r="A619" i="8"/>
  <c r="B619" i="8"/>
  <c r="C619" i="8"/>
  <c r="D619" i="8"/>
  <c r="E619" i="8"/>
  <c r="F619" i="8"/>
  <c r="G619" i="8"/>
  <c r="A620" i="8"/>
  <c r="B620" i="8"/>
  <c r="C620" i="8"/>
  <c r="D620" i="8"/>
  <c r="E620" i="8"/>
  <c r="F620" i="8"/>
  <c r="G620" i="8"/>
  <c r="A621" i="8"/>
  <c r="B621" i="8"/>
  <c r="C621" i="8"/>
  <c r="D621" i="8"/>
  <c r="E621" i="8"/>
  <c r="F621" i="8"/>
  <c r="G621" i="8"/>
  <c r="A622" i="8"/>
  <c r="B622" i="8"/>
  <c r="C622" i="8"/>
  <c r="D622" i="8"/>
  <c r="E622" i="8"/>
  <c r="F622" i="8"/>
  <c r="G622" i="8"/>
  <c r="A623" i="8"/>
  <c r="B623" i="8"/>
  <c r="C623" i="8"/>
  <c r="D623" i="8"/>
  <c r="E623" i="8"/>
  <c r="F623" i="8"/>
  <c r="G623" i="8"/>
  <c r="A624" i="8"/>
  <c r="B624" i="8"/>
  <c r="C624" i="8"/>
  <c r="D624" i="8"/>
  <c r="E624" i="8"/>
  <c r="F624" i="8"/>
  <c r="G624" i="8"/>
  <c r="A625" i="8"/>
  <c r="B625" i="8"/>
  <c r="C625" i="8"/>
  <c r="D625" i="8"/>
  <c r="E625" i="8"/>
  <c r="F625" i="8"/>
  <c r="G625" i="8"/>
  <c r="A626" i="8"/>
  <c r="B626" i="8"/>
  <c r="C626" i="8"/>
  <c r="D626" i="8"/>
  <c r="E626" i="8"/>
  <c r="F626" i="8"/>
  <c r="G626" i="8"/>
  <c r="A627" i="8"/>
  <c r="B627" i="8"/>
  <c r="C627" i="8"/>
  <c r="D627" i="8"/>
  <c r="E627" i="8"/>
  <c r="F627" i="8"/>
  <c r="G627" i="8"/>
  <c r="A628" i="8"/>
  <c r="B628" i="8"/>
  <c r="C628" i="8"/>
  <c r="D628" i="8"/>
  <c r="E628" i="8"/>
  <c r="F628" i="8"/>
  <c r="G628" i="8"/>
  <c r="A629" i="8"/>
  <c r="B629" i="8"/>
  <c r="C629" i="8"/>
  <c r="D629" i="8"/>
  <c r="E629" i="8"/>
  <c r="F629" i="8"/>
  <c r="G629" i="8"/>
  <c r="A630" i="8"/>
  <c r="B630" i="8"/>
  <c r="C630" i="8"/>
  <c r="D630" i="8"/>
  <c r="E630" i="8"/>
  <c r="F630" i="8"/>
  <c r="G630" i="8"/>
  <c r="A631" i="8"/>
  <c r="B631" i="8"/>
  <c r="C631" i="8"/>
  <c r="D631" i="8"/>
  <c r="E631" i="8"/>
  <c r="F631" i="8"/>
  <c r="G631" i="8"/>
  <c r="A632" i="8"/>
  <c r="B632" i="8"/>
  <c r="C632" i="8"/>
  <c r="D632" i="8"/>
  <c r="E632" i="8"/>
  <c r="F632" i="8"/>
  <c r="G632" i="8"/>
  <c r="A633" i="8"/>
  <c r="B633" i="8"/>
  <c r="C633" i="8"/>
  <c r="D633" i="8"/>
  <c r="E633" i="8"/>
  <c r="F633" i="8"/>
  <c r="G633" i="8"/>
  <c r="A634" i="8"/>
  <c r="B634" i="8"/>
  <c r="C634" i="8"/>
  <c r="D634" i="8"/>
  <c r="E634" i="8"/>
  <c r="F634" i="8"/>
  <c r="G634" i="8"/>
  <c r="A635" i="8"/>
  <c r="B635" i="8"/>
  <c r="C635" i="8"/>
  <c r="D635" i="8"/>
  <c r="E635" i="8"/>
  <c r="F635" i="8"/>
  <c r="G635" i="8"/>
  <c r="A636" i="8"/>
  <c r="B636" i="8"/>
  <c r="C636" i="8"/>
  <c r="D636" i="8"/>
  <c r="E636" i="8"/>
  <c r="F636" i="8"/>
  <c r="G636" i="8"/>
  <c r="A637" i="8"/>
  <c r="B637" i="8"/>
  <c r="C637" i="8"/>
  <c r="D637" i="8"/>
  <c r="E637" i="8"/>
  <c r="F637" i="8"/>
  <c r="G637" i="8"/>
  <c r="A638" i="8"/>
  <c r="B638" i="8"/>
  <c r="C638" i="8"/>
  <c r="D638" i="8"/>
  <c r="E638" i="8"/>
  <c r="F638" i="8"/>
  <c r="G638" i="8"/>
  <c r="A639" i="8"/>
  <c r="B639" i="8"/>
  <c r="C639" i="8"/>
  <c r="D639" i="8"/>
  <c r="E639" i="8"/>
  <c r="F639" i="8"/>
  <c r="G639" i="8"/>
  <c r="A640" i="8"/>
  <c r="B640" i="8"/>
  <c r="C640" i="8"/>
  <c r="D640" i="8"/>
  <c r="E640" i="8"/>
  <c r="F640" i="8"/>
  <c r="G640" i="8"/>
  <c r="A641" i="8"/>
  <c r="B641" i="8"/>
  <c r="C641" i="8"/>
  <c r="D641" i="8"/>
  <c r="E641" i="8"/>
  <c r="F641" i="8"/>
  <c r="G641" i="8"/>
  <c r="A642" i="8"/>
  <c r="B642" i="8"/>
  <c r="C642" i="8"/>
  <c r="D642" i="8"/>
  <c r="E642" i="8"/>
  <c r="F642" i="8"/>
  <c r="G642" i="8"/>
  <c r="A643" i="8"/>
  <c r="B643" i="8"/>
  <c r="C643" i="8"/>
  <c r="D643" i="8"/>
  <c r="E643" i="8"/>
  <c r="F643" i="8"/>
  <c r="G643" i="8"/>
  <c r="A644" i="8"/>
  <c r="B644" i="8"/>
  <c r="C644" i="8"/>
  <c r="D644" i="8"/>
  <c r="E644" i="8"/>
  <c r="F644" i="8"/>
  <c r="G644" i="8"/>
  <c r="A645" i="8"/>
  <c r="B645" i="8"/>
  <c r="C645" i="8"/>
  <c r="D645" i="8"/>
  <c r="E645" i="8"/>
  <c r="F645" i="8"/>
  <c r="G645" i="8"/>
  <c r="A646" i="8"/>
  <c r="B646" i="8"/>
  <c r="C646" i="8"/>
  <c r="D646" i="8"/>
  <c r="E646" i="8"/>
  <c r="F646" i="8"/>
  <c r="G646" i="8"/>
  <c r="A647" i="8"/>
  <c r="B647" i="8"/>
  <c r="C647" i="8"/>
  <c r="D647" i="8"/>
  <c r="E647" i="8"/>
  <c r="F647" i="8"/>
  <c r="G647" i="8"/>
  <c r="A648" i="8"/>
  <c r="B648" i="8"/>
  <c r="C648" i="8"/>
  <c r="D648" i="8"/>
  <c r="E648" i="8"/>
  <c r="F648" i="8"/>
  <c r="G648" i="8"/>
  <c r="A649" i="8"/>
  <c r="B649" i="8"/>
  <c r="C649" i="8"/>
  <c r="D649" i="8"/>
  <c r="E649" i="8"/>
  <c r="F649" i="8"/>
  <c r="G649" i="8"/>
  <c r="A650" i="8"/>
  <c r="B650" i="8"/>
  <c r="C650" i="8"/>
  <c r="D650" i="8"/>
  <c r="E650" i="8"/>
  <c r="F650" i="8"/>
  <c r="G650" i="8"/>
  <c r="A651" i="8"/>
  <c r="B651" i="8"/>
  <c r="C651" i="8"/>
  <c r="D651" i="8"/>
  <c r="E651" i="8"/>
  <c r="F651" i="8"/>
  <c r="G651" i="8"/>
  <c r="A652" i="8"/>
  <c r="B652" i="8"/>
  <c r="C652" i="8"/>
  <c r="D652" i="8"/>
  <c r="E652" i="8"/>
  <c r="F652" i="8"/>
  <c r="G652" i="8"/>
  <c r="A653" i="8"/>
  <c r="B653" i="8"/>
  <c r="C653" i="8"/>
  <c r="D653" i="8"/>
  <c r="E653" i="8"/>
  <c r="F653" i="8"/>
  <c r="G653" i="8"/>
  <c r="A654" i="8"/>
  <c r="B654" i="8"/>
  <c r="C654" i="8"/>
  <c r="D654" i="8"/>
  <c r="E654" i="8"/>
  <c r="F654" i="8"/>
  <c r="G654" i="8"/>
  <c r="A655" i="8"/>
  <c r="B655" i="8"/>
  <c r="C655" i="8"/>
  <c r="D655" i="8"/>
  <c r="E655" i="8"/>
  <c r="F655" i="8"/>
  <c r="G655" i="8"/>
  <c r="A656" i="8"/>
  <c r="B656" i="8"/>
  <c r="C656" i="8"/>
  <c r="D656" i="8"/>
  <c r="E656" i="8"/>
  <c r="F656" i="8"/>
  <c r="G656" i="8"/>
  <c r="A657" i="8"/>
  <c r="B657" i="8"/>
  <c r="C657" i="8"/>
  <c r="D657" i="8"/>
  <c r="E657" i="8"/>
  <c r="F657" i="8"/>
  <c r="G657" i="8"/>
  <c r="A658" i="8"/>
  <c r="B658" i="8"/>
  <c r="C658" i="8"/>
  <c r="D658" i="8"/>
  <c r="E658" i="8"/>
  <c r="F658" i="8"/>
  <c r="G658" i="8"/>
  <c r="A659" i="8"/>
  <c r="B659" i="8"/>
  <c r="C659" i="8"/>
  <c r="D659" i="8"/>
  <c r="E659" i="8"/>
  <c r="F659" i="8"/>
  <c r="G659" i="8"/>
  <c r="A660" i="8"/>
  <c r="B660" i="8"/>
  <c r="C660" i="8"/>
  <c r="D660" i="8"/>
  <c r="E660" i="8"/>
  <c r="F660" i="8"/>
  <c r="G660" i="8"/>
  <c r="A661" i="8"/>
  <c r="B661" i="8"/>
  <c r="C661" i="8"/>
  <c r="D661" i="8"/>
  <c r="E661" i="8"/>
  <c r="F661" i="8"/>
  <c r="G661" i="8"/>
  <c r="A662" i="8"/>
  <c r="B662" i="8"/>
  <c r="C662" i="8"/>
  <c r="D662" i="8"/>
  <c r="E662" i="8"/>
  <c r="F662" i="8"/>
  <c r="G662" i="8"/>
  <c r="A663" i="8"/>
  <c r="B663" i="8"/>
  <c r="C663" i="8"/>
  <c r="D663" i="8"/>
  <c r="E663" i="8"/>
  <c r="F663" i="8"/>
  <c r="G663" i="8"/>
  <c r="A664" i="8"/>
  <c r="B664" i="8"/>
  <c r="C664" i="8"/>
  <c r="D664" i="8"/>
  <c r="E664" i="8"/>
  <c r="F664" i="8"/>
  <c r="G664" i="8"/>
  <c r="A665" i="8"/>
  <c r="B665" i="8"/>
  <c r="C665" i="8"/>
  <c r="D665" i="8"/>
  <c r="E665" i="8"/>
  <c r="F665" i="8"/>
  <c r="G665" i="8"/>
  <c r="A666" i="8"/>
  <c r="B666" i="8"/>
  <c r="C666" i="8"/>
  <c r="D666" i="8"/>
  <c r="E666" i="8"/>
  <c r="F666" i="8"/>
  <c r="G666" i="8"/>
  <c r="A667" i="8"/>
  <c r="B667" i="8"/>
  <c r="C667" i="8"/>
  <c r="D667" i="8"/>
  <c r="E667" i="8"/>
  <c r="F667" i="8"/>
  <c r="G667" i="8"/>
  <c r="A668" i="8"/>
  <c r="B668" i="8"/>
  <c r="C668" i="8"/>
  <c r="D668" i="8"/>
  <c r="E668" i="8"/>
  <c r="F668" i="8"/>
  <c r="G668" i="8"/>
  <c r="A669" i="8"/>
  <c r="B669" i="8"/>
  <c r="C669" i="8"/>
  <c r="D669" i="8"/>
  <c r="E669" i="8"/>
  <c r="F669" i="8"/>
  <c r="G669" i="8"/>
  <c r="A670" i="8"/>
  <c r="B670" i="8"/>
  <c r="C670" i="8"/>
  <c r="D670" i="8"/>
  <c r="E670" i="8"/>
  <c r="F670" i="8"/>
  <c r="G670" i="8"/>
  <c r="A671" i="8"/>
  <c r="B671" i="8"/>
  <c r="C671" i="8"/>
  <c r="D671" i="8"/>
  <c r="E671" i="8"/>
  <c r="F671" i="8"/>
  <c r="G671" i="8"/>
  <c r="A672" i="8"/>
  <c r="B672" i="8"/>
  <c r="C672" i="8"/>
  <c r="D672" i="8"/>
  <c r="E672" i="8"/>
  <c r="F672" i="8"/>
  <c r="G672" i="8"/>
  <c r="A673" i="8"/>
  <c r="B673" i="8"/>
  <c r="C673" i="8"/>
  <c r="D673" i="8"/>
  <c r="E673" i="8"/>
  <c r="F673" i="8"/>
  <c r="G673" i="8"/>
  <c r="A674" i="8"/>
  <c r="B674" i="8"/>
  <c r="C674" i="8"/>
  <c r="D674" i="8"/>
  <c r="E674" i="8"/>
  <c r="F674" i="8"/>
  <c r="G674" i="8"/>
  <c r="A675" i="8"/>
  <c r="B675" i="8"/>
  <c r="C675" i="8"/>
  <c r="D675" i="8"/>
  <c r="E675" i="8"/>
  <c r="F675" i="8"/>
  <c r="G675" i="8"/>
  <c r="A676" i="8"/>
  <c r="B676" i="8"/>
  <c r="C676" i="8"/>
  <c r="D676" i="8"/>
  <c r="E676" i="8"/>
  <c r="F676" i="8"/>
  <c r="G676" i="8"/>
  <c r="A677" i="8"/>
  <c r="B677" i="8"/>
  <c r="C677" i="8"/>
  <c r="D677" i="8"/>
  <c r="E677" i="8"/>
  <c r="F677" i="8"/>
  <c r="G677" i="8"/>
  <c r="A678" i="8"/>
  <c r="B678" i="8"/>
  <c r="C678" i="8"/>
  <c r="D678" i="8"/>
  <c r="E678" i="8"/>
  <c r="F678" i="8"/>
  <c r="G678" i="8"/>
  <c r="A679" i="8"/>
  <c r="B679" i="8"/>
  <c r="C679" i="8"/>
  <c r="D679" i="8"/>
  <c r="E679" i="8"/>
  <c r="F679" i="8"/>
  <c r="G679" i="8"/>
  <c r="A680" i="8"/>
  <c r="B680" i="8"/>
  <c r="C680" i="8"/>
  <c r="D680" i="8"/>
  <c r="E680" i="8"/>
  <c r="F680" i="8"/>
  <c r="G680" i="8"/>
  <c r="A681" i="8"/>
  <c r="B681" i="8"/>
  <c r="C681" i="8"/>
  <c r="D681" i="8"/>
  <c r="E681" i="8"/>
  <c r="F681" i="8"/>
  <c r="G681" i="8"/>
  <c r="A682" i="8"/>
  <c r="B682" i="8"/>
  <c r="C682" i="8"/>
  <c r="D682" i="8"/>
  <c r="E682" i="8"/>
  <c r="F682" i="8"/>
  <c r="G682" i="8"/>
  <c r="A683" i="8"/>
  <c r="B683" i="8"/>
  <c r="C683" i="8"/>
  <c r="D683" i="8"/>
  <c r="E683" i="8"/>
  <c r="F683" i="8"/>
  <c r="G683" i="8"/>
  <c r="A684" i="8"/>
  <c r="B684" i="8"/>
  <c r="C684" i="8"/>
  <c r="D684" i="8"/>
  <c r="E684" i="8"/>
  <c r="F684" i="8"/>
  <c r="G684" i="8"/>
  <c r="A685" i="8"/>
  <c r="B685" i="8"/>
  <c r="C685" i="8"/>
  <c r="D685" i="8"/>
  <c r="E685" i="8"/>
  <c r="F685" i="8"/>
  <c r="G685" i="8"/>
  <c r="A686" i="8"/>
  <c r="B686" i="8"/>
  <c r="C686" i="8"/>
  <c r="D686" i="8"/>
  <c r="E686" i="8"/>
  <c r="F686" i="8"/>
  <c r="G686" i="8"/>
  <c r="A687" i="8"/>
  <c r="B687" i="8"/>
  <c r="C687" i="8"/>
  <c r="D687" i="8"/>
  <c r="E687" i="8"/>
  <c r="F687" i="8"/>
  <c r="G687" i="8"/>
  <c r="A688" i="8"/>
  <c r="B688" i="8"/>
  <c r="C688" i="8"/>
  <c r="D688" i="8"/>
  <c r="E688" i="8"/>
  <c r="F688" i="8"/>
  <c r="G688" i="8"/>
  <c r="A689" i="8"/>
  <c r="B689" i="8"/>
  <c r="C689" i="8"/>
  <c r="D689" i="8"/>
  <c r="E689" i="8"/>
  <c r="F689" i="8"/>
  <c r="G689" i="8"/>
  <c r="A690" i="8"/>
  <c r="B690" i="8"/>
  <c r="C690" i="8"/>
  <c r="D690" i="8"/>
  <c r="E690" i="8"/>
  <c r="F690" i="8"/>
  <c r="G690" i="8"/>
  <c r="A691" i="8"/>
  <c r="B691" i="8"/>
  <c r="C691" i="8"/>
  <c r="D691" i="8"/>
  <c r="E691" i="8"/>
  <c r="F691" i="8"/>
  <c r="G691" i="8"/>
  <c r="A692" i="8"/>
  <c r="B692" i="8"/>
  <c r="C692" i="8"/>
  <c r="D692" i="8"/>
  <c r="E692" i="8"/>
  <c r="F692" i="8"/>
  <c r="G692" i="8"/>
  <c r="A693" i="8"/>
  <c r="B693" i="8"/>
  <c r="C693" i="8"/>
  <c r="D693" i="8"/>
  <c r="E693" i="8"/>
  <c r="F693" i="8"/>
  <c r="G693" i="8"/>
  <c r="A694" i="8"/>
  <c r="B694" i="8"/>
  <c r="C694" i="8"/>
  <c r="D694" i="8"/>
  <c r="E694" i="8"/>
  <c r="F694" i="8"/>
  <c r="G694" i="8"/>
  <c r="A695" i="8"/>
  <c r="B695" i="8"/>
  <c r="C695" i="8"/>
  <c r="D695" i="8"/>
  <c r="E695" i="8"/>
  <c r="F695" i="8"/>
  <c r="G695" i="8"/>
  <c r="A696" i="8"/>
  <c r="B696" i="8"/>
  <c r="C696" i="8"/>
  <c r="D696" i="8"/>
  <c r="E696" i="8"/>
  <c r="F696" i="8"/>
  <c r="G696" i="8"/>
  <c r="A697" i="8"/>
  <c r="B697" i="8"/>
  <c r="C697" i="8"/>
  <c r="D697" i="8"/>
  <c r="E697" i="8"/>
  <c r="F697" i="8"/>
  <c r="G697" i="8"/>
  <c r="A698" i="8"/>
  <c r="B698" i="8"/>
  <c r="C698" i="8"/>
  <c r="D698" i="8"/>
  <c r="E698" i="8"/>
  <c r="F698" i="8"/>
  <c r="G698" i="8"/>
  <c r="A699" i="8"/>
  <c r="B699" i="8"/>
  <c r="C699" i="8"/>
  <c r="D699" i="8"/>
  <c r="E699" i="8"/>
  <c r="F699" i="8"/>
  <c r="G699" i="8"/>
  <c r="A700" i="8"/>
  <c r="B700" i="8"/>
  <c r="C700" i="8"/>
  <c r="D700" i="8"/>
  <c r="E700" i="8"/>
  <c r="F700" i="8"/>
  <c r="G700" i="8"/>
  <c r="A701" i="8"/>
  <c r="B701" i="8"/>
  <c r="C701" i="8"/>
  <c r="D701" i="8"/>
  <c r="E701" i="8"/>
  <c r="F701" i="8"/>
  <c r="G701" i="8"/>
  <c r="A702" i="8"/>
  <c r="B702" i="8"/>
  <c r="C702" i="8"/>
  <c r="D702" i="8"/>
  <c r="E702" i="8"/>
  <c r="F702" i="8"/>
  <c r="G702" i="8"/>
  <c r="A703" i="8"/>
  <c r="B703" i="8"/>
  <c r="C703" i="8"/>
  <c r="D703" i="8"/>
  <c r="E703" i="8"/>
  <c r="F703" i="8"/>
  <c r="G703" i="8"/>
  <c r="A704" i="8"/>
  <c r="B704" i="8"/>
  <c r="C704" i="8"/>
  <c r="D704" i="8"/>
  <c r="E704" i="8"/>
  <c r="F704" i="8"/>
  <c r="G704" i="8"/>
  <c r="A705" i="8"/>
  <c r="B705" i="8"/>
  <c r="C705" i="8"/>
  <c r="D705" i="8"/>
  <c r="E705" i="8"/>
  <c r="F705" i="8"/>
  <c r="G705" i="8"/>
  <c r="A706" i="8"/>
  <c r="B706" i="8"/>
  <c r="C706" i="8"/>
  <c r="D706" i="8"/>
  <c r="E706" i="8"/>
  <c r="F706" i="8"/>
  <c r="G706" i="8"/>
  <c r="A707" i="8"/>
  <c r="B707" i="8"/>
  <c r="C707" i="8"/>
  <c r="D707" i="8"/>
  <c r="E707" i="8"/>
  <c r="F707" i="8"/>
  <c r="G707" i="8"/>
  <c r="A708" i="8"/>
  <c r="B708" i="8"/>
  <c r="C708" i="8"/>
  <c r="D708" i="8"/>
  <c r="E708" i="8"/>
  <c r="F708" i="8"/>
  <c r="G708" i="8"/>
  <c r="A709" i="8"/>
  <c r="B709" i="8"/>
  <c r="C709" i="8"/>
  <c r="D709" i="8"/>
  <c r="E709" i="8"/>
  <c r="F709" i="8"/>
  <c r="G709" i="8"/>
  <c r="A710" i="8"/>
  <c r="B710" i="8"/>
  <c r="C710" i="8"/>
  <c r="D710" i="8"/>
  <c r="E710" i="8"/>
  <c r="F710" i="8"/>
  <c r="G710" i="8"/>
  <c r="A711" i="8"/>
  <c r="B711" i="8"/>
  <c r="C711" i="8"/>
  <c r="D711" i="8"/>
  <c r="E711" i="8"/>
  <c r="F711" i="8"/>
  <c r="G711" i="8"/>
  <c r="A712" i="8"/>
  <c r="B712" i="8"/>
  <c r="C712" i="8"/>
  <c r="D712" i="8"/>
  <c r="E712" i="8"/>
  <c r="F712" i="8"/>
  <c r="G712" i="8"/>
  <c r="A713" i="8"/>
  <c r="B713" i="8"/>
  <c r="C713" i="8"/>
  <c r="D713" i="8"/>
  <c r="E713" i="8"/>
  <c r="F713" i="8"/>
  <c r="G713" i="8"/>
  <c r="A714" i="8"/>
  <c r="B714" i="8"/>
  <c r="C714" i="8"/>
  <c r="D714" i="8"/>
  <c r="E714" i="8"/>
  <c r="F714" i="8"/>
  <c r="G714" i="8"/>
  <c r="A715" i="8"/>
  <c r="B715" i="8"/>
  <c r="C715" i="8"/>
  <c r="D715" i="8"/>
  <c r="E715" i="8"/>
  <c r="F715" i="8"/>
  <c r="G715" i="8"/>
  <c r="A716" i="8"/>
  <c r="B716" i="8"/>
  <c r="C716" i="8"/>
  <c r="D716" i="8"/>
  <c r="E716" i="8"/>
  <c r="F716" i="8"/>
  <c r="G716" i="8"/>
  <c r="A717" i="8"/>
  <c r="B717" i="8"/>
  <c r="C717" i="8"/>
  <c r="D717" i="8"/>
  <c r="E717" i="8"/>
  <c r="F717" i="8"/>
  <c r="G717" i="8"/>
  <c r="A718" i="8"/>
  <c r="B718" i="8"/>
  <c r="C718" i="8"/>
  <c r="D718" i="8"/>
  <c r="E718" i="8"/>
  <c r="F718" i="8"/>
  <c r="G718" i="8"/>
  <c r="A719" i="8"/>
  <c r="B719" i="8"/>
  <c r="C719" i="8"/>
  <c r="D719" i="8"/>
  <c r="E719" i="8"/>
  <c r="F719" i="8"/>
  <c r="G719" i="8"/>
  <c r="A720" i="8"/>
  <c r="B720" i="8"/>
  <c r="C720" i="8"/>
  <c r="D720" i="8"/>
  <c r="E720" i="8"/>
  <c r="F720" i="8"/>
  <c r="G720" i="8"/>
  <c r="A721" i="8"/>
  <c r="B721" i="8"/>
  <c r="C721" i="8"/>
  <c r="D721" i="8"/>
  <c r="E721" i="8"/>
  <c r="F721" i="8"/>
  <c r="G721" i="8"/>
  <c r="A722" i="8"/>
  <c r="B722" i="8"/>
  <c r="C722" i="8"/>
  <c r="D722" i="8"/>
  <c r="E722" i="8"/>
  <c r="F722" i="8"/>
  <c r="G722" i="8"/>
  <c r="A723" i="8"/>
  <c r="B723" i="8"/>
  <c r="C723" i="8"/>
  <c r="D723" i="8"/>
  <c r="E723" i="8"/>
  <c r="F723" i="8"/>
  <c r="G723" i="8"/>
  <c r="A724" i="8"/>
  <c r="B724" i="8"/>
  <c r="C724" i="8"/>
  <c r="D724" i="8"/>
  <c r="E724" i="8"/>
  <c r="F724" i="8"/>
  <c r="G724" i="8"/>
  <c r="A725" i="8"/>
  <c r="B725" i="8"/>
  <c r="C725" i="8"/>
  <c r="D725" i="8"/>
  <c r="E725" i="8"/>
  <c r="F725" i="8"/>
  <c r="G725" i="8"/>
  <c r="A726" i="8"/>
  <c r="B726" i="8"/>
  <c r="C726" i="8"/>
  <c r="D726" i="8"/>
  <c r="E726" i="8"/>
  <c r="F726" i="8"/>
  <c r="G726" i="8"/>
  <c r="A727" i="8"/>
  <c r="B727" i="8"/>
  <c r="C727" i="8"/>
  <c r="D727" i="8"/>
  <c r="E727" i="8"/>
  <c r="F727" i="8"/>
  <c r="G727" i="8"/>
  <c r="A728" i="8"/>
  <c r="B728" i="8"/>
  <c r="C728" i="8"/>
  <c r="D728" i="8"/>
  <c r="E728" i="8"/>
  <c r="F728" i="8"/>
  <c r="G728" i="8"/>
  <c r="A729" i="8"/>
  <c r="B729" i="8"/>
  <c r="C729" i="8"/>
  <c r="D729" i="8"/>
  <c r="E729" i="8"/>
  <c r="F729" i="8"/>
  <c r="G729" i="8"/>
  <c r="A730" i="8"/>
  <c r="B730" i="8"/>
  <c r="C730" i="8"/>
  <c r="D730" i="8"/>
  <c r="E730" i="8"/>
  <c r="F730" i="8"/>
  <c r="G730" i="8"/>
  <c r="A731" i="8"/>
  <c r="B731" i="8"/>
  <c r="C731" i="8"/>
  <c r="D731" i="8"/>
  <c r="E731" i="8"/>
  <c r="F731" i="8"/>
  <c r="G731" i="8"/>
  <c r="A732" i="8"/>
  <c r="B732" i="8"/>
  <c r="C732" i="8"/>
  <c r="D732" i="8"/>
  <c r="E732" i="8"/>
  <c r="F732" i="8"/>
  <c r="G732" i="8"/>
  <c r="A733" i="8"/>
  <c r="B733" i="8"/>
  <c r="C733" i="8"/>
  <c r="D733" i="8"/>
  <c r="E733" i="8"/>
  <c r="F733" i="8"/>
  <c r="G733" i="8"/>
  <c r="A734" i="8"/>
  <c r="B734" i="8"/>
  <c r="C734" i="8"/>
  <c r="D734" i="8"/>
  <c r="E734" i="8"/>
  <c r="F734" i="8"/>
  <c r="G734" i="8"/>
  <c r="A735" i="8"/>
  <c r="B735" i="8"/>
  <c r="C735" i="8"/>
  <c r="D735" i="8"/>
  <c r="E735" i="8"/>
  <c r="F735" i="8"/>
  <c r="G735" i="8"/>
  <c r="A736" i="8"/>
  <c r="B736" i="8"/>
  <c r="C736" i="8"/>
  <c r="D736" i="8"/>
  <c r="E736" i="8"/>
  <c r="F736" i="8"/>
  <c r="G736" i="8"/>
  <c r="A737" i="8"/>
  <c r="B737" i="8"/>
  <c r="C737" i="8"/>
  <c r="D737" i="8"/>
  <c r="E737" i="8"/>
  <c r="F737" i="8"/>
  <c r="G737" i="8"/>
  <c r="A738" i="8"/>
  <c r="B738" i="8"/>
  <c r="C738" i="8"/>
  <c r="D738" i="8"/>
  <c r="E738" i="8"/>
  <c r="F738" i="8"/>
  <c r="G738" i="8"/>
  <c r="A739" i="8"/>
  <c r="B739" i="8"/>
  <c r="C739" i="8"/>
  <c r="D739" i="8"/>
  <c r="E739" i="8"/>
  <c r="F739" i="8"/>
  <c r="G739" i="8"/>
  <c r="A740" i="8"/>
  <c r="B740" i="8"/>
  <c r="C740" i="8"/>
  <c r="D740" i="8"/>
  <c r="E740" i="8"/>
  <c r="F740" i="8"/>
  <c r="G740" i="8"/>
  <c r="A741" i="8"/>
  <c r="B741" i="8"/>
  <c r="C741" i="8"/>
  <c r="D741" i="8"/>
  <c r="E741" i="8"/>
  <c r="F741" i="8"/>
  <c r="G741" i="8"/>
  <c r="A742" i="8"/>
  <c r="B742" i="8"/>
  <c r="C742" i="8"/>
  <c r="D742" i="8"/>
  <c r="E742" i="8"/>
  <c r="F742" i="8"/>
  <c r="G742" i="8"/>
  <c r="A743" i="8"/>
  <c r="B743" i="8"/>
  <c r="C743" i="8"/>
  <c r="D743" i="8"/>
  <c r="E743" i="8"/>
  <c r="F743" i="8"/>
  <c r="G743" i="8"/>
  <c r="A744" i="8"/>
  <c r="B744" i="8"/>
  <c r="C744" i="8"/>
  <c r="D744" i="8"/>
  <c r="E744" i="8"/>
  <c r="F744" i="8"/>
  <c r="G744" i="8"/>
  <c r="A745" i="8"/>
  <c r="B745" i="8"/>
  <c r="C745" i="8"/>
  <c r="D745" i="8"/>
  <c r="E745" i="8"/>
  <c r="F745" i="8"/>
  <c r="G745" i="8"/>
  <c r="A746" i="8"/>
  <c r="B746" i="8"/>
  <c r="C746" i="8"/>
  <c r="D746" i="8"/>
  <c r="E746" i="8"/>
  <c r="F746" i="8"/>
  <c r="G746" i="8"/>
  <c r="A747" i="8"/>
  <c r="B747" i="8"/>
  <c r="C747" i="8"/>
  <c r="D747" i="8"/>
  <c r="E747" i="8"/>
  <c r="F747" i="8"/>
  <c r="G747" i="8"/>
  <c r="A748" i="8"/>
  <c r="B748" i="8"/>
  <c r="C748" i="8"/>
  <c r="D748" i="8"/>
  <c r="E748" i="8"/>
  <c r="F748" i="8"/>
  <c r="G748" i="8"/>
  <c r="A749" i="8"/>
  <c r="B749" i="8"/>
  <c r="C749" i="8"/>
  <c r="D749" i="8"/>
  <c r="E749" i="8"/>
  <c r="F749" i="8"/>
  <c r="G749" i="8"/>
  <c r="A750" i="8"/>
  <c r="B750" i="8"/>
  <c r="C750" i="8"/>
  <c r="D750" i="8"/>
  <c r="E750" i="8"/>
  <c r="F750" i="8"/>
  <c r="G750" i="8"/>
  <c r="A751" i="8"/>
  <c r="B751" i="8"/>
  <c r="C751" i="8"/>
  <c r="D751" i="8"/>
  <c r="E751" i="8"/>
  <c r="F751" i="8"/>
  <c r="G751" i="8"/>
  <c r="A752" i="8"/>
  <c r="B752" i="8"/>
  <c r="C752" i="8"/>
  <c r="D752" i="8"/>
  <c r="E752" i="8"/>
  <c r="F752" i="8"/>
  <c r="G752" i="8"/>
  <c r="A753" i="8"/>
  <c r="B753" i="8"/>
  <c r="C753" i="8"/>
  <c r="D753" i="8"/>
  <c r="E753" i="8"/>
  <c r="F753" i="8"/>
  <c r="G753" i="8"/>
  <c r="A754" i="8"/>
  <c r="B754" i="8"/>
  <c r="C754" i="8"/>
  <c r="D754" i="8"/>
  <c r="E754" i="8"/>
  <c r="F754" i="8"/>
  <c r="G754" i="8"/>
  <c r="A755" i="8"/>
  <c r="B755" i="8"/>
  <c r="C755" i="8"/>
  <c r="D755" i="8"/>
  <c r="E755" i="8"/>
  <c r="F755" i="8"/>
  <c r="G755" i="8"/>
  <c r="A756" i="8"/>
  <c r="B756" i="8"/>
  <c r="C756" i="8"/>
  <c r="D756" i="8"/>
  <c r="E756" i="8"/>
  <c r="F756" i="8"/>
  <c r="G756" i="8"/>
  <c r="A757" i="8"/>
  <c r="B757" i="8"/>
  <c r="C757" i="8"/>
  <c r="D757" i="8"/>
  <c r="E757" i="8"/>
  <c r="F757" i="8"/>
  <c r="G757" i="8"/>
  <c r="A758" i="8"/>
  <c r="B758" i="8"/>
  <c r="C758" i="8"/>
  <c r="D758" i="8"/>
  <c r="E758" i="8"/>
  <c r="F758" i="8"/>
  <c r="G758" i="8"/>
  <c r="A759" i="8"/>
  <c r="B759" i="8"/>
  <c r="C759" i="8"/>
  <c r="D759" i="8"/>
  <c r="E759" i="8"/>
  <c r="F759" i="8"/>
  <c r="G759" i="8"/>
  <c r="A760" i="8"/>
  <c r="B760" i="8"/>
  <c r="C760" i="8"/>
  <c r="D760" i="8"/>
  <c r="E760" i="8"/>
  <c r="F760" i="8"/>
  <c r="G760" i="8"/>
  <c r="A761" i="8"/>
  <c r="B761" i="8"/>
  <c r="C761" i="8"/>
  <c r="D761" i="8"/>
  <c r="E761" i="8"/>
  <c r="F761" i="8"/>
  <c r="G761" i="8"/>
  <c r="A762" i="8"/>
  <c r="B762" i="8"/>
  <c r="C762" i="8"/>
  <c r="D762" i="8"/>
  <c r="E762" i="8"/>
  <c r="F762" i="8"/>
  <c r="G762" i="8"/>
  <c r="A763" i="8"/>
  <c r="B763" i="8"/>
  <c r="C763" i="8"/>
  <c r="D763" i="8"/>
  <c r="E763" i="8"/>
  <c r="F763" i="8"/>
  <c r="G763" i="8"/>
  <c r="A764" i="8"/>
  <c r="B764" i="8"/>
  <c r="C764" i="8"/>
  <c r="D764" i="8"/>
  <c r="E764" i="8"/>
  <c r="F764" i="8"/>
  <c r="G764" i="8"/>
  <c r="A765" i="8"/>
  <c r="B765" i="8"/>
  <c r="C765" i="8"/>
  <c r="D765" i="8"/>
  <c r="E765" i="8"/>
  <c r="F765" i="8"/>
  <c r="G765" i="8"/>
  <c r="A766" i="8"/>
  <c r="B766" i="8"/>
  <c r="C766" i="8"/>
  <c r="D766" i="8"/>
  <c r="E766" i="8"/>
  <c r="F766" i="8"/>
  <c r="G766" i="8"/>
  <c r="A767" i="8"/>
  <c r="B767" i="8"/>
  <c r="C767" i="8"/>
  <c r="D767" i="8"/>
  <c r="E767" i="8"/>
  <c r="F767" i="8"/>
  <c r="G767" i="8"/>
  <c r="A768" i="8"/>
  <c r="B768" i="8"/>
  <c r="C768" i="8"/>
  <c r="D768" i="8"/>
  <c r="E768" i="8"/>
  <c r="F768" i="8"/>
  <c r="G768" i="8"/>
  <c r="A769" i="8"/>
  <c r="B769" i="8"/>
  <c r="C769" i="8"/>
  <c r="D769" i="8"/>
  <c r="E769" i="8"/>
  <c r="F769" i="8"/>
  <c r="G769" i="8"/>
  <c r="A770" i="8"/>
  <c r="B770" i="8"/>
  <c r="C770" i="8"/>
  <c r="D770" i="8"/>
  <c r="E770" i="8"/>
  <c r="F770" i="8"/>
  <c r="G770" i="8"/>
  <c r="A771" i="8"/>
  <c r="B771" i="8"/>
  <c r="C771" i="8"/>
  <c r="D771" i="8"/>
  <c r="E771" i="8"/>
  <c r="F771" i="8"/>
  <c r="G771" i="8"/>
  <c r="A772" i="8"/>
  <c r="B772" i="8"/>
  <c r="C772" i="8"/>
  <c r="D772" i="8"/>
  <c r="E772" i="8"/>
  <c r="F772" i="8"/>
  <c r="G772" i="8"/>
  <c r="A773" i="8"/>
  <c r="B773" i="8"/>
  <c r="C773" i="8"/>
  <c r="D773" i="8"/>
  <c r="E773" i="8"/>
  <c r="F773" i="8"/>
  <c r="G773" i="8"/>
  <c r="A774" i="8"/>
  <c r="B774" i="8"/>
  <c r="C774" i="8"/>
  <c r="D774" i="8"/>
  <c r="E774" i="8"/>
  <c r="F774" i="8"/>
  <c r="G774" i="8"/>
  <c r="A775" i="8"/>
  <c r="B775" i="8"/>
  <c r="C775" i="8"/>
  <c r="D775" i="8"/>
  <c r="E775" i="8"/>
  <c r="F775" i="8"/>
  <c r="G775" i="8"/>
  <c r="A776" i="8"/>
  <c r="B776" i="8"/>
  <c r="C776" i="8"/>
  <c r="D776" i="8"/>
  <c r="E776" i="8"/>
  <c r="F776" i="8"/>
  <c r="G776" i="8"/>
  <c r="A777" i="8"/>
  <c r="B777" i="8"/>
  <c r="C777" i="8"/>
  <c r="D777" i="8"/>
  <c r="E777" i="8"/>
  <c r="F777" i="8"/>
  <c r="G777" i="8"/>
  <c r="A778" i="8"/>
  <c r="B778" i="8"/>
  <c r="C778" i="8"/>
  <c r="D778" i="8"/>
  <c r="E778" i="8"/>
  <c r="F778" i="8"/>
  <c r="G778" i="8"/>
  <c r="A779" i="8"/>
  <c r="B779" i="8"/>
  <c r="C779" i="8"/>
  <c r="D779" i="8"/>
  <c r="E779" i="8"/>
  <c r="F779" i="8"/>
  <c r="G779" i="8"/>
  <c r="A780" i="8"/>
  <c r="B780" i="8"/>
  <c r="C780" i="8"/>
  <c r="D780" i="8"/>
  <c r="E780" i="8"/>
  <c r="F780" i="8"/>
  <c r="G780" i="8"/>
  <c r="A781" i="8"/>
  <c r="B781" i="8"/>
  <c r="C781" i="8"/>
  <c r="D781" i="8"/>
  <c r="E781" i="8"/>
  <c r="F781" i="8"/>
  <c r="G781" i="8"/>
  <c r="A782" i="8"/>
  <c r="B782" i="8"/>
  <c r="C782" i="8"/>
  <c r="D782" i="8"/>
  <c r="E782" i="8"/>
  <c r="F782" i="8"/>
  <c r="G782" i="8"/>
  <c r="A783" i="8"/>
  <c r="B783" i="8"/>
  <c r="C783" i="8"/>
  <c r="D783" i="8"/>
  <c r="E783" i="8"/>
  <c r="F783" i="8"/>
  <c r="G783" i="8"/>
  <c r="A784" i="8"/>
  <c r="B784" i="8"/>
  <c r="C784" i="8"/>
  <c r="D784" i="8"/>
  <c r="E784" i="8"/>
  <c r="F784" i="8"/>
  <c r="G784" i="8"/>
  <c r="A785" i="8"/>
  <c r="B785" i="8"/>
  <c r="C785" i="8"/>
  <c r="D785" i="8"/>
  <c r="E785" i="8"/>
  <c r="F785" i="8"/>
  <c r="G785" i="8"/>
  <c r="A786" i="8"/>
  <c r="B786" i="8"/>
  <c r="C786" i="8"/>
  <c r="D786" i="8"/>
  <c r="E786" i="8"/>
  <c r="F786" i="8"/>
  <c r="G786" i="8"/>
  <c r="A787" i="8"/>
  <c r="B787" i="8"/>
  <c r="C787" i="8"/>
  <c r="D787" i="8"/>
  <c r="E787" i="8"/>
  <c r="F787" i="8"/>
  <c r="G787" i="8"/>
  <c r="A788" i="8"/>
  <c r="B788" i="8"/>
  <c r="C788" i="8"/>
  <c r="D788" i="8"/>
  <c r="E788" i="8"/>
  <c r="F788" i="8"/>
  <c r="G788" i="8"/>
  <c r="A789" i="8"/>
  <c r="B789" i="8"/>
  <c r="C789" i="8"/>
  <c r="D789" i="8"/>
  <c r="E789" i="8"/>
  <c r="F789" i="8"/>
  <c r="G789" i="8"/>
  <c r="A790" i="8"/>
  <c r="B790" i="8"/>
  <c r="C790" i="8"/>
  <c r="D790" i="8"/>
  <c r="E790" i="8"/>
  <c r="F790" i="8"/>
  <c r="G790" i="8"/>
  <c r="A791" i="8"/>
  <c r="B791" i="8"/>
  <c r="C791" i="8"/>
  <c r="D791" i="8"/>
  <c r="E791" i="8"/>
  <c r="F791" i="8"/>
  <c r="G791" i="8"/>
  <c r="A792" i="8"/>
  <c r="B792" i="8"/>
  <c r="C792" i="8"/>
  <c r="D792" i="8"/>
  <c r="E792" i="8"/>
  <c r="F792" i="8"/>
  <c r="G792" i="8"/>
  <c r="A793" i="8"/>
  <c r="B793" i="8"/>
  <c r="C793" i="8"/>
  <c r="D793" i="8"/>
  <c r="E793" i="8"/>
  <c r="F793" i="8"/>
  <c r="G793" i="8"/>
  <c r="A794" i="8"/>
  <c r="B794" i="8"/>
  <c r="C794" i="8"/>
  <c r="D794" i="8"/>
  <c r="E794" i="8"/>
  <c r="F794" i="8"/>
  <c r="G794" i="8"/>
  <c r="A795" i="8"/>
  <c r="B795" i="8"/>
  <c r="C795" i="8"/>
  <c r="D795" i="8"/>
  <c r="E795" i="8"/>
  <c r="F795" i="8"/>
  <c r="G795" i="8"/>
  <c r="A796" i="8"/>
  <c r="B796" i="8"/>
  <c r="C796" i="8"/>
  <c r="D796" i="8"/>
  <c r="E796" i="8"/>
  <c r="F796" i="8"/>
  <c r="G796" i="8"/>
  <c r="A797" i="8"/>
  <c r="B797" i="8"/>
  <c r="C797" i="8"/>
  <c r="D797" i="8"/>
  <c r="E797" i="8"/>
  <c r="F797" i="8"/>
  <c r="G797" i="8"/>
  <c r="A798" i="8"/>
  <c r="B798" i="8"/>
  <c r="C798" i="8"/>
  <c r="D798" i="8"/>
  <c r="E798" i="8"/>
  <c r="F798" i="8"/>
  <c r="G798" i="8"/>
  <c r="A799" i="8"/>
  <c r="B799" i="8"/>
  <c r="C799" i="8"/>
  <c r="D799" i="8"/>
  <c r="E799" i="8"/>
  <c r="F799" i="8"/>
  <c r="G799" i="8"/>
  <c r="A800" i="8"/>
  <c r="B800" i="8"/>
  <c r="C800" i="8"/>
  <c r="D800" i="8"/>
  <c r="E800" i="8"/>
  <c r="F800" i="8"/>
  <c r="G800" i="8"/>
  <c r="A801" i="8"/>
  <c r="B801" i="8"/>
  <c r="C801" i="8"/>
  <c r="D801" i="8"/>
  <c r="E801" i="8"/>
  <c r="F801" i="8"/>
  <c r="G801" i="8"/>
  <c r="A802" i="8"/>
  <c r="B802" i="8"/>
  <c r="C802" i="8"/>
  <c r="D802" i="8"/>
  <c r="E802" i="8"/>
  <c r="F802" i="8"/>
  <c r="G802" i="8"/>
  <c r="A803" i="8"/>
  <c r="B803" i="8"/>
  <c r="C803" i="8"/>
  <c r="D803" i="8"/>
  <c r="E803" i="8"/>
  <c r="F803" i="8"/>
  <c r="G803" i="8"/>
  <c r="A804" i="8"/>
  <c r="B804" i="8"/>
  <c r="C804" i="8"/>
  <c r="D804" i="8"/>
  <c r="E804" i="8"/>
  <c r="F804" i="8"/>
  <c r="G804" i="8"/>
  <c r="A805" i="8"/>
  <c r="B805" i="8"/>
  <c r="C805" i="8"/>
  <c r="D805" i="8"/>
  <c r="E805" i="8"/>
  <c r="F805" i="8"/>
  <c r="G805" i="8"/>
  <c r="A806" i="8"/>
  <c r="B806" i="8"/>
  <c r="C806" i="8"/>
  <c r="D806" i="8"/>
  <c r="E806" i="8"/>
  <c r="F806" i="8"/>
  <c r="G806" i="8"/>
  <c r="A807" i="8"/>
  <c r="B807" i="8"/>
  <c r="C807" i="8"/>
  <c r="D807" i="8"/>
  <c r="E807" i="8"/>
  <c r="F807" i="8"/>
  <c r="G807" i="8"/>
  <c r="A808" i="8"/>
  <c r="B808" i="8"/>
  <c r="C808" i="8"/>
  <c r="D808" i="8"/>
  <c r="E808" i="8"/>
  <c r="F808" i="8"/>
  <c r="G808" i="8"/>
  <c r="A809" i="8"/>
  <c r="B809" i="8"/>
  <c r="C809" i="8"/>
  <c r="D809" i="8"/>
  <c r="E809" i="8"/>
  <c r="F809" i="8"/>
  <c r="G809" i="8"/>
  <c r="A810" i="8"/>
  <c r="B810" i="8"/>
  <c r="C810" i="8"/>
  <c r="D810" i="8"/>
  <c r="E810" i="8"/>
  <c r="F810" i="8"/>
  <c r="G810" i="8"/>
  <c r="A811" i="8"/>
  <c r="B811" i="8"/>
  <c r="C811" i="8"/>
  <c r="D811" i="8"/>
  <c r="E811" i="8"/>
  <c r="F811" i="8"/>
  <c r="G811" i="8"/>
  <c r="A812" i="8"/>
  <c r="B812" i="8"/>
  <c r="C812" i="8"/>
  <c r="D812" i="8"/>
  <c r="E812" i="8"/>
  <c r="F812" i="8"/>
  <c r="G812" i="8"/>
  <c r="A813" i="8"/>
  <c r="B813" i="8"/>
  <c r="C813" i="8"/>
  <c r="D813" i="8"/>
  <c r="E813" i="8"/>
  <c r="F813" i="8"/>
  <c r="G813" i="8"/>
  <c r="A814" i="8"/>
  <c r="B814" i="8"/>
  <c r="C814" i="8"/>
  <c r="D814" i="8"/>
  <c r="E814" i="8"/>
  <c r="F814" i="8"/>
  <c r="G814" i="8"/>
  <c r="A815" i="8"/>
  <c r="B815" i="8"/>
  <c r="C815" i="8"/>
  <c r="D815" i="8"/>
  <c r="E815" i="8"/>
  <c r="F815" i="8"/>
  <c r="G815" i="8"/>
  <c r="A816" i="8"/>
  <c r="B816" i="8"/>
  <c r="C816" i="8"/>
  <c r="D816" i="8"/>
  <c r="E816" i="8"/>
  <c r="F816" i="8"/>
  <c r="G816" i="8"/>
  <c r="A817" i="8"/>
  <c r="B817" i="8"/>
  <c r="C817" i="8"/>
  <c r="D817" i="8"/>
  <c r="E817" i="8"/>
  <c r="F817" i="8"/>
  <c r="G817" i="8"/>
  <c r="A818" i="8"/>
  <c r="B818" i="8"/>
  <c r="C818" i="8"/>
  <c r="D818" i="8"/>
  <c r="E818" i="8"/>
  <c r="F818" i="8"/>
  <c r="G818" i="8"/>
  <c r="A819" i="8"/>
  <c r="B819" i="8"/>
  <c r="C819" i="8"/>
  <c r="D819" i="8"/>
  <c r="E819" i="8"/>
  <c r="F819" i="8"/>
  <c r="G819" i="8"/>
  <c r="A820" i="8"/>
  <c r="B820" i="8"/>
  <c r="C820" i="8"/>
  <c r="D820" i="8"/>
  <c r="E820" i="8"/>
  <c r="F820" i="8"/>
  <c r="G820" i="8"/>
  <c r="B2" i="8"/>
  <c r="C2" i="8"/>
  <c r="D2" i="8"/>
  <c r="E2" i="8"/>
  <c r="F2" i="8"/>
  <c r="G2" i="8"/>
  <c r="A2" i="8"/>
  <c r="A3" i="4"/>
  <c r="B3" i="4"/>
  <c r="C3" i="4"/>
  <c r="D3" i="4"/>
  <c r="E3" i="4"/>
  <c r="F3" i="4"/>
  <c r="G3" i="4"/>
  <c r="A4" i="4"/>
  <c r="B4" i="4"/>
  <c r="C4" i="4"/>
  <c r="D4" i="4"/>
  <c r="E4" i="4"/>
  <c r="F4" i="4"/>
  <c r="G4" i="4"/>
  <c r="A5" i="4"/>
  <c r="B5" i="4"/>
  <c r="C5" i="4"/>
  <c r="D5" i="4"/>
  <c r="E5" i="4"/>
  <c r="F5" i="4"/>
  <c r="G5" i="4"/>
  <c r="A6" i="4"/>
  <c r="B6" i="4"/>
  <c r="C6" i="4"/>
  <c r="D6" i="4"/>
  <c r="E6" i="4"/>
  <c r="F6" i="4"/>
  <c r="G6" i="4"/>
  <c r="A7" i="4"/>
  <c r="B7" i="4"/>
  <c r="C7" i="4"/>
  <c r="D7" i="4"/>
  <c r="E7" i="4"/>
  <c r="F7" i="4"/>
  <c r="G7" i="4"/>
  <c r="A8" i="4"/>
  <c r="B8" i="4"/>
  <c r="C8" i="4"/>
  <c r="D8" i="4"/>
  <c r="E8" i="4"/>
  <c r="F8" i="4"/>
  <c r="G8" i="4"/>
  <c r="A9" i="4"/>
  <c r="B9" i="4"/>
  <c r="C9" i="4"/>
  <c r="D9" i="4"/>
  <c r="E9" i="4"/>
  <c r="F9" i="4"/>
  <c r="G9" i="4"/>
  <c r="A10" i="4"/>
  <c r="B10" i="4"/>
  <c r="C10" i="4"/>
  <c r="D10" i="4"/>
  <c r="E10" i="4"/>
  <c r="F10" i="4"/>
  <c r="G10" i="4"/>
  <c r="A11" i="4"/>
  <c r="B11" i="4"/>
  <c r="C11" i="4"/>
  <c r="D11" i="4"/>
  <c r="E11" i="4"/>
  <c r="F11" i="4"/>
  <c r="G11" i="4"/>
  <c r="A12" i="4"/>
  <c r="B12" i="4"/>
  <c r="C12" i="4"/>
  <c r="D12" i="4"/>
  <c r="E12" i="4"/>
  <c r="F12" i="4"/>
  <c r="G12" i="4"/>
  <c r="A13" i="4"/>
  <c r="B13" i="4"/>
  <c r="C13" i="4"/>
  <c r="D13" i="4"/>
  <c r="E13" i="4"/>
  <c r="F13" i="4"/>
  <c r="G13" i="4"/>
  <c r="A14" i="4"/>
  <c r="B14" i="4"/>
  <c r="C14" i="4"/>
  <c r="D14" i="4"/>
  <c r="E14" i="4"/>
  <c r="F14" i="4"/>
  <c r="G14" i="4"/>
  <c r="A15" i="4"/>
  <c r="B15" i="4"/>
  <c r="C15" i="4"/>
  <c r="D15" i="4"/>
  <c r="E15" i="4"/>
  <c r="F15" i="4"/>
  <c r="G15" i="4"/>
  <c r="A16" i="4"/>
  <c r="B16" i="4"/>
  <c r="C16" i="4"/>
  <c r="D16" i="4"/>
  <c r="E16" i="4"/>
  <c r="F16" i="4"/>
  <c r="G16" i="4"/>
  <c r="A17" i="4"/>
  <c r="B17" i="4"/>
  <c r="C17" i="4"/>
  <c r="D17" i="4"/>
  <c r="E17" i="4"/>
  <c r="F17" i="4"/>
  <c r="G17" i="4"/>
  <c r="A18" i="4"/>
  <c r="B18" i="4"/>
  <c r="C18" i="4"/>
  <c r="D18" i="4"/>
  <c r="E18" i="4"/>
  <c r="F18" i="4"/>
  <c r="G18" i="4"/>
  <c r="A19" i="4"/>
  <c r="B19" i="4"/>
  <c r="C19" i="4"/>
  <c r="D19" i="4"/>
  <c r="E19" i="4"/>
  <c r="F19" i="4"/>
  <c r="G19" i="4"/>
  <c r="A20" i="4"/>
  <c r="B20" i="4"/>
  <c r="C20" i="4"/>
  <c r="D20" i="4"/>
  <c r="E20" i="4"/>
  <c r="F20" i="4"/>
  <c r="G20" i="4"/>
  <c r="A21" i="4"/>
  <c r="B21" i="4"/>
  <c r="C21" i="4"/>
  <c r="D21" i="4"/>
  <c r="E21" i="4"/>
  <c r="F21" i="4"/>
  <c r="G21" i="4"/>
  <c r="A22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A24" i="4"/>
  <c r="B24" i="4"/>
  <c r="C24" i="4"/>
  <c r="D24" i="4"/>
  <c r="E24" i="4"/>
  <c r="F24" i="4"/>
  <c r="G24" i="4"/>
  <c r="A25" i="4"/>
  <c r="B25" i="4"/>
  <c r="C25" i="4"/>
  <c r="D25" i="4"/>
  <c r="E25" i="4"/>
  <c r="F25" i="4"/>
  <c r="G25" i="4"/>
  <c r="A26" i="4"/>
  <c r="B26" i="4"/>
  <c r="C26" i="4"/>
  <c r="D26" i="4"/>
  <c r="E26" i="4"/>
  <c r="F26" i="4"/>
  <c r="G26" i="4"/>
  <c r="A27" i="4"/>
  <c r="B27" i="4"/>
  <c r="C27" i="4"/>
  <c r="D27" i="4"/>
  <c r="E27" i="4"/>
  <c r="F27" i="4"/>
  <c r="G27" i="4"/>
  <c r="A28" i="4"/>
  <c r="B28" i="4"/>
  <c r="C28" i="4"/>
  <c r="D28" i="4"/>
  <c r="E28" i="4"/>
  <c r="F28" i="4"/>
  <c r="G28" i="4"/>
  <c r="A29" i="4"/>
  <c r="B29" i="4"/>
  <c r="C29" i="4"/>
  <c r="D29" i="4"/>
  <c r="E29" i="4"/>
  <c r="F29" i="4"/>
  <c r="G29" i="4"/>
  <c r="A30" i="4"/>
  <c r="B30" i="4"/>
  <c r="C30" i="4"/>
  <c r="D30" i="4"/>
  <c r="E30" i="4"/>
  <c r="F30" i="4"/>
  <c r="G30" i="4"/>
  <c r="A31" i="4"/>
  <c r="B31" i="4"/>
  <c r="C31" i="4"/>
  <c r="D31" i="4"/>
  <c r="E31" i="4"/>
  <c r="F31" i="4"/>
  <c r="G31" i="4"/>
  <c r="A32" i="4"/>
  <c r="B32" i="4"/>
  <c r="C32" i="4"/>
  <c r="D32" i="4"/>
  <c r="E32" i="4"/>
  <c r="F32" i="4"/>
  <c r="G32" i="4"/>
  <c r="A33" i="4"/>
  <c r="B33" i="4"/>
  <c r="C33" i="4"/>
  <c r="D33" i="4"/>
  <c r="E33" i="4"/>
  <c r="F33" i="4"/>
  <c r="G33" i="4"/>
  <c r="A34" i="4"/>
  <c r="B34" i="4"/>
  <c r="C34" i="4"/>
  <c r="D34" i="4"/>
  <c r="E34" i="4"/>
  <c r="F34" i="4"/>
  <c r="G34" i="4"/>
  <c r="A35" i="4"/>
  <c r="B35" i="4"/>
  <c r="C35" i="4"/>
  <c r="D35" i="4"/>
  <c r="E35" i="4"/>
  <c r="F35" i="4"/>
  <c r="G35" i="4"/>
  <c r="A36" i="4"/>
  <c r="B36" i="4"/>
  <c r="C36" i="4"/>
  <c r="D36" i="4"/>
  <c r="E36" i="4"/>
  <c r="F36" i="4"/>
  <c r="G36" i="4"/>
  <c r="A37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A39" i="4"/>
  <c r="B39" i="4"/>
  <c r="C39" i="4"/>
  <c r="D39" i="4"/>
  <c r="E39" i="4"/>
  <c r="F39" i="4"/>
  <c r="G39" i="4"/>
  <c r="A40" i="4"/>
  <c r="B40" i="4"/>
  <c r="C40" i="4"/>
  <c r="D40" i="4"/>
  <c r="E40" i="4"/>
  <c r="F40" i="4"/>
  <c r="G40" i="4"/>
  <c r="A41" i="4"/>
  <c r="B41" i="4"/>
  <c r="C41" i="4"/>
  <c r="D41" i="4"/>
  <c r="E41" i="4"/>
  <c r="F41" i="4"/>
  <c r="G41" i="4"/>
  <c r="A42" i="4"/>
  <c r="B42" i="4"/>
  <c r="C42" i="4"/>
  <c r="D42" i="4"/>
  <c r="E42" i="4"/>
  <c r="F42" i="4"/>
  <c r="G42" i="4"/>
  <c r="A43" i="4"/>
  <c r="B43" i="4"/>
  <c r="C43" i="4"/>
  <c r="D43" i="4"/>
  <c r="E43" i="4"/>
  <c r="F43" i="4"/>
  <c r="G43" i="4"/>
  <c r="A44" i="4"/>
  <c r="B44" i="4"/>
  <c r="C44" i="4"/>
  <c r="D44" i="4"/>
  <c r="E44" i="4"/>
  <c r="F44" i="4"/>
  <c r="G44" i="4"/>
  <c r="A45" i="4"/>
  <c r="B45" i="4"/>
  <c r="C45" i="4"/>
  <c r="D45" i="4"/>
  <c r="E45" i="4"/>
  <c r="F45" i="4"/>
  <c r="G45" i="4"/>
  <c r="A46" i="4"/>
  <c r="B46" i="4"/>
  <c r="C46" i="4"/>
  <c r="D46" i="4"/>
  <c r="E46" i="4"/>
  <c r="F46" i="4"/>
  <c r="G46" i="4"/>
  <c r="A47" i="4"/>
  <c r="B47" i="4"/>
  <c r="C47" i="4"/>
  <c r="D47" i="4"/>
  <c r="E47" i="4"/>
  <c r="F47" i="4"/>
  <c r="G47" i="4"/>
  <c r="A48" i="4"/>
  <c r="B48" i="4"/>
  <c r="C48" i="4"/>
  <c r="D48" i="4"/>
  <c r="E48" i="4"/>
  <c r="F48" i="4"/>
  <c r="G48" i="4"/>
  <c r="A49" i="4"/>
  <c r="B49" i="4"/>
  <c r="C49" i="4"/>
  <c r="D49" i="4"/>
  <c r="E49" i="4"/>
  <c r="F49" i="4"/>
  <c r="G49" i="4"/>
  <c r="A50" i="4"/>
  <c r="B50" i="4"/>
  <c r="C50" i="4"/>
  <c r="D50" i="4"/>
  <c r="E50" i="4"/>
  <c r="F50" i="4"/>
  <c r="G50" i="4"/>
  <c r="A51" i="4"/>
  <c r="B51" i="4"/>
  <c r="C51" i="4"/>
  <c r="D51" i="4"/>
  <c r="E51" i="4"/>
  <c r="F51" i="4"/>
  <c r="G51" i="4"/>
  <c r="A52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A54" i="4"/>
  <c r="B54" i="4"/>
  <c r="C54" i="4"/>
  <c r="D54" i="4"/>
  <c r="E54" i="4"/>
  <c r="F54" i="4"/>
  <c r="G54" i="4"/>
  <c r="A55" i="4"/>
  <c r="B55" i="4"/>
  <c r="C55" i="4"/>
  <c r="D55" i="4"/>
  <c r="E55" i="4"/>
  <c r="F55" i="4"/>
  <c r="G55" i="4"/>
  <c r="A56" i="4"/>
  <c r="B56" i="4"/>
  <c r="C56" i="4"/>
  <c r="D56" i="4"/>
  <c r="E56" i="4"/>
  <c r="F56" i="4"/>
  <c r="G56" i="4"/>
  <c r="A57" i="4"/>
  <c r="B57" i="4"/>
  <c r="C57" i="4"/>
  <c r="D57" i="4"/>
  <c r="E57" i="4"/>
  <c r="F57" i="4"/>
  <c r="G57" i="4"/>
  <c r="A58" i="4"/>
  <c r="B58" i="4"/>
  <c r="C58" i="4"/>
  <c r="D58" i="4"/>
  <c r="E58" i="4"/>
  <c r="F58" i="4"/>
  <c r="G58" i="4"/>
  <c r="A59" i="4"/>
  <c r="B59" i="4"/>
  <c r="C59" i="4"/>
  <c r="D59" i="4"/>
  <c r="E59" i="4"/>
  <c r="F59" i="4"/>
  <c r="G59" i="4"/>
  <c r="A60" i="4"/>
  <c r="B60" i="4"/>
  <c r="C60" i="4"/>
  <c r="D60" i="4"/>
  <c r="E60" i="4"/>
  <c r="F60" i="4"/>
  <c r="G60" i="4"/>
  <c r="A61" i="4"/>
  <c r="B61" i="4"/>
  <c r="C61" i="4"/>
  <c r="D61" i="4"/>
  <c r="E61" i="4"/>
  <c r="F61" i="4"/>
  <c r="G61" i="4"/>
  <c r="A62" i="4"/>
  <c r="B62" i="4"/>
  <c r="C62" i="4"/>
  <c r="D62" i="4"/>
  <c r="E62" i="4"/>
  <c r="F62" i="4"/>
  <c r="G62" i="4"/>
  <c r="A63" i="4"/>
  <c r="B63" i="4"/>
  <c r="C63" i="4"/>
  <c r="D63" i="4"/>
  <c r="E63" i="4"/>
  <c r="F63" i="4"/>
  <c r="G63" i="4"/>
  <c r="A64" i="4"/>
  <c r="B64" i="4"/>
  <c r="C64" i="4"/>
  <c r="D64" i="4"/>
  <c r="E64" i="4"/>
  <c r="F64" i="4"/>
  <c r="G64" i="4"/>
  <c r="A65" i="4"/>
  <c r="B65" i="4"/>
  <c r="C65" i="4"/>
  <c r="D65" i="4"/>
  <c r="E65" i="4"/>
  <c r="F65" i="4"/>
  <c r="G65" i="4"/>
  <c r="A66" i="4"/>
  <c r="B66" i="4"/>
  <c r="C66" i="4"/>
  <c r="D66" i="4"/>
  <c r="E66" i="4"/>
  <c r="F66" i="4"/>
  <c r="G66" i="4"/>
  <c r="A67" i="4"/>
  <c r="B67" i="4"/>
  <c r="C67" i="4"/>
  <c r="D67" i="4"/>
  <c r="E67" i="4"/>
  <c r="F67" i="4"/>
  <c r="G67" i="4"/>
  <c r="A68" i="4"/>
  <c r="B68" i="4"/>
  <c r="C68" i="4"/>
  <c r="D68" i="4"/>
  <c r="E68" i="4"/>
  <c r="F68" i="4"/>
  <c r="G68" i="4"/>
  <c r="A69" i="4"/>
  <c r="B69" i="4"/>
  <c r="C69" i="4"/>
  <c r="D69" i="4"/>
  <c r="E69" i="4"/>
  <c r="F69" i="4"/>
  <c r="G69" i="4"/>
  <c r="A70" i="4"/>
  <c r="B70" i="4"/>
  <c r="C70" i="4"/>
  <c r="D70" i="4"/>
  <c r="E70" i="4"/>
  <c r="F70" i="4"/>
  <c r="G70" i="4"/>
  <c r="A71" i="4"/>
  <c r="B71" i="4"/>
  <c r="C71" i="4"/>
  <c r="D71" i="4"/>
  <c r="E71" i="4"/>
  <c r="F71" i="4"/>
  <c r="G71" i="4"/>
  <c r="A72" i="4"/>
  <c r="B72" i="4"/>
  <c r="C72" i="4"/>
  <c r="D72" i="4"/>
  <c r="E72" i="4"/>
  <c r="F72" i="4"/>
  <c r="G72" i="4"/>
  <c r="A73" i="4"/>
  <c r="B73" i="4"/>
  <c r="C73" i="4"/>
  <c r="D73" i="4"/>
  <c r="E73" i="4"/>
  <c r="F73" i="4"/>
  <c r="G73" i="4"/>
  <c r="A74" i="4"/>
  <c r="B74" i="4"/>
  <c r="C74" i="4"/>
  <c r="D74" i="4"/>
  <c r="E74" i="4"/>
  <c r="F74" i="4"/>
  <c r="G74" i="4"/>
  <c r="A75" i="4"/>
  <c r="B75" i="4"/>
  <c r="C75" i="4"/>
  <c r="D75" i="4"/>
  <c r="E75" i="4"/>
  <c r="F75" i="4"/>
  <c r="G75" i="4"/>
  <c r="A76" i="4"/>
  <c r="B76" i="4"/>
  <c r="C76" i="4"/>
  <c r="D76" i="4"/>
  <c r="E76" i="4"/>
  <c r="F76" i="4"/>
  <c r="G76" i="4"/>
  <c r="A77" i="4"/>
  <c r="B77" i="4"/>
  <c r="C77" i="4"/>
  <c r="D77" i="4"/>
  <c r="E77" i="4"/>
  <c r="F77" i="4"/>
  <c r="G77" i="4"/>
  <c r="A78" i="4"/>
  <c r="B78" i="4"/>
  <c r="C78" i="4"/>
  <c r="D78" i="4"/>
  <c r="E78" i="4"/>
  <c r="F78" i="4"/>
  <c r="G78" i="4"/>
  <c r="A79" i="4"/>
  <c r="B79" i="4"/>
  <c r="C79" i="4"/>
  <c r="D79" i="4"/>
  <c r="E79" i="4"/>
  <c r="F79" i="4"/>
  <c r="G79" i="4"/>
  <c r="A80" i="4"/>
  <c r="B80" i="4"/>
  <c r="C80" i="4"/>
  <c r="D80" i="4"/>
  <c r="E80" i="4"/>
  <c r="F80" i="4"/>
  <c r="G80" i="4"/>
  <c r="A81" i="4"/>
  <c r="B81" i="4"/>
  <c r="C81" i="4"/>
  <c r="D81" i="4"/>
  <c r="E81" i="4"/>
  <c r="F81" i="4"/>
  <c r="G81" i="4"/>
  <c r="A82" i="4"/>
  <c r="B82" i="4"/>
  <c r="C82" i="4"/>
  <c r="D82" i="4"/>
  <c r="E82" i="4"/>
  <c r="F82" i="4"/>
  <c r="G82" i="4"/>
  <c r="A83" i="4"/>
  <c r="B83" i="4"/>
  <c r="C83" i="4"/>
  <c r="D83" i="4"/>
  <c r="E83" i="4"/>
  <c r="F83" i="4"/>
  <c r="G83" i="4"/>
  <c r="A84" i="4"/>
  <c r="B84" i="4"/>
  <c r="C84" i="4"/>
  <c r="D84" i="4"/>
  <c r="E84" i="4"/>
  <c r="F84" i="4"/>
  <c r="G84" i="4"/>
  <c r="A85" i="4"/>
  <c r="B85" i="4"/>
  <c r="C85" i="4"/>
  <c r="D85" i="4"/>
  <c r="E85" i="4"/>
  <c r="F85" i="4"/>
  <c r="G85" i="4"/>
  <c r="A86" i="4"/>
  <c r="B86" i="4"/>
  <c r="C86" i="4"/>
  <c r="D86" i="4"/>
  <c r="E86" i="4"/>
  <c r="F86" i="4"/>
  <c r="G86" i="4"/>
  <c r="A87" i="4"/>
  <c r="B87" i="4"/>
  <c r="C87" i="4"/>
  <c r="D87" i="4"/>
  <c r="E87" i="4"/>
  <c r="F87" i="4"/>
  <c r="G87" i="4"/>
  <c r="A88" i="4"/>
  <c r="B88" i="4"/>
  <c r="C88" i="4"/>
  <c r="D88" i="4"/>
  <c r="E88" i="4"/>
  <c r="F88" i="4"/>
  <c r="G88" i="4"/>
  <c r="A89" i="4"/>
  <c r="B89" i="4"/>
  <c r="C89" i="4"/>
  <c r="D89" i="4"/>
  <c r="E89" i="4"/>
  <c r="F89" i="4"/>
  <c r="G89" i="4"/>
  <c r="A90" i="4"/>
  <c r="B90" i="4"/>
  <c r="C90" i="4"/>
  <c r="D90" i="4"/>
  <c r="E90" i="4"/>
  <c r="F90" i="4"/>
  <c r="G90" i="4"/>
  <c r="A91" i="4"/>
  <c r="B91" i="4"/>
  <c r="C91" i="4"/>
  <c r="D91" i="4"/>
  <c r="E91" i="4"/>
  <c r="F91" i="4"/>
  <c r="G91" i="4"/>
  <c r="A92" i="4"/>
  <c r="B92" i="4"/>
  <c r="C92" i="4"/>
  <c r="D92" i="4"/>
  <c r="E92" i="4"/>
  <c r="F92" i="4"/>
  <c r="G92" i="4"/>
  <c r="A93" i="4"/>
  <c r="B93" i="4"/>
  <c r="C93" i="4"/>
  <c r="D93" i="4"/>
  <c r="E93" i="4"/>
  <c r="F93" i="4"/>
  <c r="G93" i="4"/>
  <c r="A94" i="4"/>
  <c r="B94" i="4"/>
  <c r="C94" i="4"/>
  <c r="D94" i="4"/>
  <c r="E94" i="4"/>
  <c r="F94" i="4"/>
  <c r="G94" i="4"/>
  <c r="A95" i="4"/>
  <c r="B95" i="4"/>
  <c r="C95" i="4"/>
  <c r="D95" i="4"/>
  <c r="E95" i="4"/>
  <c r="F95" i="4"/>
  <c r="G95" i="4"/>
  <c r="A96" i="4"/>
  <c r="B96" i="4"/>
  <c r="C96" i="4"/>
  <c r="D96" i="4"/>
  <c r="E96" i="4"/>
  <c r="F96" i="4"/>
  <c r="G96" i="4"/>
  <c r="A97" i="4"/>
  <c r="B97" i="4"/>
  <c r="C97" i="4"/>
  <c r="D97" i="4"/>
  <c r="E97" i="4"/>
  <c r="F97" i="4"/>
  <c r="G97" i="4"/>
  <c r="A98" i="4"/>
  <c r="B98" i="4"/>
  <c r="C98" i="4"/>
  <c r="D98" i="4"/>
  <c r="E98" i="4"/>
  <c r="F98" i="4"/>
  <c r="G98" i="4"/>
  <c r="A99" i="4"/>
  <c r="B99" i="4"/>
  <c r="C99" i="4"/>
  <c r="D99" i="4"/>
  <c r="E99" i="4"/>
  <c r="F99" i="4"/>
  <c r="G99" i="4"/>
  <c r="A100" i="4"/>
  <c r="B100" i="4"/>
  <c r="C100" i="4"/>
  <c r="D100" i="4"/>
  <c r="E100" i="4"/>
  <c r="F100" i="4"/>
  <c r="G100" i="4"/>
  <c r="A101" i="4"/>
  <c r="B101" i="4"/>
  <c r="C101" i="4"/>
  <c r="D101" i="4"/>
  <c r="E101" i="4"/>
  <c r="F101" i="4"/>
  <c r="G101" i="4"/>
  <c r="A102" i="4"/>
  <c r="B102" i="4"/>
  <c r="C102" i="4"/>
  <c r="D102" i="4"/>
  <c r="E102" i="4"/>
  <c r="F102" i="4"/>
  <c r="G102" i="4"/>
  <c r="A103" i="4"/>
  <c r="B103" i="4"/>
  <c r="C103" i="4"/>
  <c r="D103" i="4"/>
  <c r="E103" i="4"/>
  <c r="F103" i="4"/>
  <c r="G103" i="4"/>
  <c r="A104" i="4"/>
  <c r="B104" i="4"/>
  <c r="C104" i="4"/>
  <c r="D104" i="4"/>
  <c r="E104" i="4"/>
  <c r="F104" i="4"/>
  <c r="G104" i="4"/>
  <c r="A105" i="4"/>
  <c r="B105" i="4"/>
  <c r="C105" i="4"/>
  <c r="D105" i="4"/>
  <c r="E105" i="4"/>
  <c r="F105" i="4"/>
  <c r="G105" i="4"/>
  <c r="A106" i="4"/>
  <c r="B106" i="4"/>
  <c r="C106" i="4"/>
  <c r="D106" i="4"/>
  <c r="E106" i="4"/>
  <c r="F106" i="4"/>
  <c r="G106" i="4"/>
  <c r="A107" i="4"/>
  <c r="B107" i="4"/>
  <c r="C107" i="4"/>
  <c r="D107" i="4"/>
  <c r="E107" i="4"/>
  <c r="F107" i="4"/>
  <c r="G107" i="4"/>
  <c r="A108" i="4"/>
  <c r="B108" i="4"/>
  <c r="C108" i="4"/>
  <c r="D108" i="4"/>
  <c r="E108" i="4"/>
  <c r="F108" i="4"/>
  <c r="G108" i="4"/>
  <c r="A109" i="4"/>
  <c r="B109" i="4"/>
  <c r="C109" i="4"/>
  <c r="D109" i="4"/>
  <c r="E109" i="4"/>
  <c r="F109" i="4"/>
  <c r="G109" i="4"/>
  <c r="A110" i="4"/>
  <c r="B110" i="4"/>
  <c r="C110" i="4"/>
  <c r="D110" i="4"/>
  <c r="E110" i="4"/>
  <c r="F110" i="4"/>
  <c r="G110" i="4"/>
  <c r="A111" i="4"/>
  <c r="B111" i="4"/>
  <c r="C111" i="4"/>
  <c r="D111" i="4"/>
  <c r="E111" i="4"/>
  <c r="F111" i="4"/>
  <c r="G111" i="4"/>
  <c r="A112" i="4"/>
  <c r="B112" i="4"/>
  <c r="C112" i="4"/>
  <c r="D112" i="4"/>
  <c r="E112" i="4"/>
  <c r="F112" i="4"/>
  <c r="G112" i="4"/>
  <c r="A113" i="4"/>
  <c r="B113" i="4"/>
  <c r="C113" i="4"/>
  <c r="D113" i="4"/>
  <c r="E113" i="4"/>
  <c r="F113" i="4"/>
  <c r="G113" i="4"/>
  <c r="A114" i="4"/>
  <c r="B114" i="4"/>
  <c r="C114" i="4"/>
  <c r="D114" i="4"/>
  <c r="E114" i="4"/>
  <c r="F114" i="4"/>
  <c r="G114" i="4"/>
  <c r="A115" i="4"/>
  <c r="B115" i="4"/>
  <c r="C115" i="4"/>
  <c r="D115" i="4"/>
  <c r="E115" i="4"/>
  <c r="F115" i="4"/>
  <c r="G115" i="4"/>
  <c r="A116" i="4"/>
  <c r="B116" i="4"/>
  <c r="C116" i="4"/>
  <c r="D116" i="4"/>
  <c r="E116" i="4"/>
  <c r="F116" i="4"/>
  <c r="G116" i="4"/>
  <c r="A117" i="4"/>
  <c r="B117" i="4"/>
  <c r="C117" i="4"/>
  <c r="D117" i="4"/>
  <c r="E117" i="4"/>
  <c r="F117" i="4"/>
  <c r="G117" i="4"/>
  <c r="A118" i="4"/>
  <c r="B118" i="4"/>
  <c r="C118" i="4"/>
  <c r="D118" i="4"/>
  <c r="E118" i="4"/>
  <c r="F118" i="4"/>
  <c r="G118" i="4"/>
  <c r="A119" i="4"/>
  <c r="B119" i="4"/>
  <c r="C119" i="4"/>
  <c r="D119" i="4"/>
  <c r="E119" i="4"/>
  <c r="F119" i="4"/>
  <c r="G119" i="4"/>
  <c r="A120" i="4"/>
  <c r="B120" i="4"/>
  <c r="C120" i="4"/>
  <c r="D120" i="4"/>
  <c r="E120" i="4"/>
  <c r="F120" i="4"/>
  <c r="G120" i="4"/>
  <c r="A121" i="4"/>
  <c r="B121" i="4"/>
  <c r="C121" i="4"/>
  <c r="D121" i="4"/>
  <c r="E121" i="4"/>
  <c r="F121" i="4"/>
  <c r="G121" i="4"/>
  <c r="A122" i="4"/>
  <c r="B122" i="4"/>
  <c r="C122" i="4"/>
  <c r="D122" i="4"/>
  <c r="E122" i="4"/>
  <c r="F122" i="4"/>
  <c r="G122" i="4"/>
  <c r="A123" i="4"/>
  <c r="B123" i="4"/>
  <c r="C123" i="4"/>
  <c r="D123" i="4"/>
  <c r="E123" i="4"/>
  <c r="F123" i="4"/>
  <c r="G123" i="4"/>
  <c r="A124" i="4"/>
  <c r="B124" i="4"/>
  <c r="C124" i="4"/>
  <c r="D124" i="4"/>
  <c r="E124" i="4"/>
  <c r="F124" i="4"/>
  <c r="G124" i="4"/>
  <c r="A125" i="4"/>
  <c r="B125" i="4"/>
  <c r="C125" i="4"/>
  <c r="D125" i="4"/>
  <c r="E125" i="4"/>
  <c r="F125" i="4"/>
  <c r="G125" i="4"/>
  <c r="A126" i="4"/>
  <c r="B126" i="4"/>
  <c r="C126" i="4"/>
  <c r="D126" i="4"/>
  <c r="E126" i="4"/>
  <c r="F126" i="4"/>
  <c r="G126" i="4"/>
  <c r="A127" i="4"/>
  <c r="B127" i="4"/>
  <c r="C127" i="4"/>
  <c r="D127" i="4"/>
  <c r="E127" i="4"/>
  <c r="F127" i="4"/>
  <c r="G127" i="4"/>
  <c r="A128" i="4"/>
  <c r="B128" i="4"/>
  <c r="C128" i="4"/>
  <c r="D128" i="4"/>
  <c r="E128" i="4"/>
  <c r="F128" i="4"/>
  <c r="G128" i="4"/>
  <c r="A129" i="4"/>
  <c r="B129" i="4"/>
  <c r="C129" i="4"/>
  <c r="D129" i="4"/>
  <c r="E129" i="4"/>
  <c r="F129" i="4"/>
  <c r="G129" i="4"/>
  <c r="A130" i="4"/>
  <c r="B130" i="4"/>
  <c r="C130" i="4"/>
  <c r="D130" i="4"/>
  <c r="E130" i="4"/>
  <c r="F130" i="4"/>
  <c r="G130" i="4"/>
  <c r="A131" i="4"/>
  <c r="B131" i="4"/>
  <c r="C131" i="4"/>
  <c r="D131" i="4"/>
  <c r="E131" i="4"/>
  <c r="F131" i="4"/>
  <c r="G131" i="4"/>
  <c r="A132" i="4"/>
  <c r="B132" i="4"/>
  <c r="C132" i="4"/>
  <c r="D132" i="4"/>
  <c r="E132" i="4"/>
  <c r="F132" i="4"/>
  <c r="G132" i="4"/>
  <c r="A133" i="4"/>
  <c r="B133" i="4"/>
  <c r="C133" i="4"/>
  <c r="D133" i="4"/>
  <c r="E133" i="4"/>
  <c r="F133" i="4"/>
  <c r="G133" i="4"/>
  <c r="A134" i="4"/>
  <c r="B134" i="4"/>
  <c r="C134" i="4"/>
  <c r="D134" i="4"/>
  <c r="E134" i="4"/>
  <c r="F134" i="4"/>
  <c r="G134" i="4"/>
  <c r="A135" i="4"/>
  <c r="B135" i="4"/>
  <c r="C135" i="4"/>
  <c r="D135" i="4"/>
  <c r="E135" i="4"/>
  <c r="F135" i="4"/>
  <c r="G135" i="4"/>
  <c r="A136" i="4"/>
  <c r="B136" i="4"/>
  <c r="C136" i="4"/>
  <c r="D136" i="4"/>
  <c r="E136" i="4"/>
  <c r="F136" i="4"/>
  <c r="G136" i="4"/>
  <c r="A137" i="4"/>
  <c r="B137" i="4"/>
  <c r="C137" i="4"/>
  <c r="D137" i="4"/>
  <c r="E137" i="4"/>
  <c r="F137" i="4"/>
  <c r="G137" i="4"/>
  <c r="A138" i="4"/>
  <c r="B138" i="4"/>
  <c r="C138" i="4"/>
  <c r="D138" i="4"/>
  <c r="E138" i="4"/>
  <c r="F138" i="4"/>
  <c r="G138" i="4"/>
  <c r="A139" i="4"/>
  <c r="B139" i="4"/>
  <c r="C139" i="4"/>
  <c r="D139" i="4"/>
  <c r="E139" i="4"/>
  <c r="F139" i="4"/>
  <c r="G139" i="4"/>
  <c r="A140" i="4"/>
  <c r="B140" i="4"/>
  <c r="C140" i="4"/>
  <c r="D140" i="4"/>
  <c r="E140" i="4"/>
  <c r="F140" i="4"/>
  <c r="G140" i="4"/>
  <c r="A141" i="4"/>
  <c r="B141" i="4"/>
  <c r="C141" i="4"/>
  <c r="D141" i="4"/>
  <c r="E141" i="4"/>
  <c r="F141" i="4"/>
  <c r="G141" i="4"/>
  <c r="A142" i="4"/>
  <c r="B142" i="4"/>
  <c r="C142" i="4"/>
  <c r="D142" i="4"/>
  <c r="E142" i="4"/>
  <c r="F142" i="4"/>
  <c r="G142" i="4"/>
  <c r="A143" i="4"/>
  <c r="B143" i="4"/>
  <c r="C143" i="4"/>
  <c r="D143" i="4"/>
  <c r="E143" i="4"/>
  <c r="F143" i="4"/>
  <c r="G143" i="4"/>
  <c r="A144" i="4"/>
  <c r="B144" i="4"/>
  <c r="C144" i="4"/>
  <c r="D144" i="4"/>
  <c r="E144" i="4"/>
  <c r="F144" i="4"/>
  <c r="G144" i="4"/>
  <c r="A145" i="4"/>
  <c r="B145" i="4"/>
  <c r="C145" i="4"/>
  <c r="D145" i="4"/>
  <c r="E145" i="4"/>
  <c r="F145" i="4"/>
  <c r="G145" i="4"/>
  <c r="A146" i="4"/>
  <c r="B146" i="4"/>
  <c r="C146" i="4"/>
  <c r="D146" i="4"/>
  <c r="E146" i="4"/>
  <c r="F146" i="4"/>
  <c r="G146" i="4"/>
  <c r="A147" i="4"/>
  <c r="B147" i="4"/>
  <c r="C147" i="4"/>
  <c r="D147" i="4"/>
  <c r="E147" i="4"/>
  <c r="F147" i="4"/>
  <c r="G147" i="4"/>
  <c r="A148" i="4"/>
  <c r="B148" i="4"/>
  <c r="C148" i="4"/>
  <c r="D148" i="4"/>
  <c r="E148" i="4"/>
  <c r="F148" i="4"/>
  <c r="G148" i="4"/>
  <c r="A149" i="4"/>
  <c r="B149" i="4"/>
  <c r="C149" i="4"/>
  <c r="D149" i="4"/>
  <c r="E149" i="4"/>
  <c r="F149" i="4"/>
  <c r="G149" i="4"/>
  <c r="A150" i="4"/>
  <c r="B150" i="4"/>
  <c r="C150" i="4"/>
  <c r="D150" i="4"/>
  <c r="E150" i="4"/>
  <c r="F150" i="4"/>
  <c r="G150" i="4"/>
  <c r="A151" i="4"/>
  <c r="B151" i="4"/>
  <c r="C151" i="4"/>
  <c r="D151" i="4"/>
  <c r="E151" i="4"/>
  <c r="F151" i="4"/>
  <c r="G151" i="4"/>
  <c r="A152" i="4"/>
  <c r="B152" i="4"/>
  <c r="C152" i="4"/>
  <c r="D152" i="4"/>
  <c r="E152" i="4"/>
  <c r="F152" i="4"/>
  <c r="G152" i="4"/>
  <c r="A153" i="4"/>
  <c r="B153" i="4"/>
  <c r="C153" i="4"/>
  <c r="D153" i="4"/>
  <c r="E153" i="4"/>
  <c r="F153" i="4"/>
  <c r="G153" i="4"/>
  <c r="A154" i="4"/>
  <c r="B154" i="4"/>
  <c r="C154" i="4"/>
  <c r="D154" i="4"/>
  <c r="E154" i="4"/>
  <c r="F154" i="4"/>
  <c r="G154" i="4"/>
  <c r="A155" i="4"/>
  <c r="B155" i="4"/>
  <c r="C155" i="4"/>
  <c r="D155" i="4"/>
  <c r="E155" i="4"/>
  <c r="F155" i="4"/>
  <c r="G155" i="4"/>
  <c r="A156" i="4"/>
  <c r="B156" i="4"/>
  <c r="C156" i="4"/>
  <c r="D156" i="4"/>
  <c r="E156" i="4"/>
  <c r="F156" i="4"/>
  <c r="G156" i="4"/>
  <c r="A157" i="4"/>
  <c r="B157" i="4"/>
  <c r="C157" i="4"/>
  <c r="D157" i="4"/>
  <c r="E157" i="4"/>
  <c r="F157" i="4"/>
  <c r="G157" i="4"/>
  <c r="A158" i="4"/>
  <c r="B158" i="4"/>
  <c r="C158" i="4"/>
  <c r="D158" i="4"/>
  <c r="E158" i="4"/>
  <c r="F158" i="4"/>
  <c r="G158" i="4"/>
  <c r="A159" i="4"/>
  <c r="B159" i="4"/>
  <c r="C159" i="4"/>
  <c r="D159" i="4"/>
  <c r="E159" i="4"/>
  <c r="F159" i="4"/>
  <c r="G159" i="4"/>
  <c r="A160" i="4"/>
  <c r="B160" i="4"/>
  <c r="C160" i="4"/>
  <c r="D160" i="4"/>
  <c r="E160" i="4"/>
  <c r="F160" i="4"/>
  <c r="G160" i="4"/>
  <c r="A161" i="4"/>
  <c r="B161" i="4"/>
  <c r="C161" i="4"/>
  <c r="D161" i="4"/>
  <c r="E161" i="4"/>
  <c r="F161" i="4"/>
  <c r="G161" i="4"/>
  <c r="A162" i="4"/>
  <c r="B162" i="4"/>
  <c r="C162" i="4"/>
  <c r="D162" i="4"/>
  <c r="E162" i="4"/>
  <c r="F162" i="4"/>
  <c r="G162" i="4"/>
  <c r="A163" i="4"/>
  <c r="B163" i="4"/>
  <c r="C163" i="4"/>
  <c r="D163" i="4"/>
  <c r="E163" i="4"/>
  <c r="F163" i="4"/>
  <c r="G163" i="4"/>
  <c r="A164" i="4"/>
  <c r="B164" i="4"/>
  <c r="C164" i="4"/>
  <c r="D164" i="4"/>
  <c r="E164" i="4"/>
  <c r="F164" i="4"/>
  <c r="G164" i="4"/>
  <c r="A165" i="4"/>
  <c r="B165" i="4"/>
  <c r="C165" i="4"/>
  <c r="D165" i="4"/>
  <c r="E165" i="4"/>
  <c r="F165" i="4"/>
  <c r="G165" i="4"/>
  <c r="A166" i="4"/>
  <c r="B166" i="4"/>
  <c r="C166" i="4"/>
  <c r="D166" i="4"/>
  <c r="E166" i="4"/>
  <c r="F166" i="4"/>
  <c r="G166" i="4"/>
  <c r="A167" i="4"/>
  <c r="B167" i="4"/>
  <c r="C167" i="4"/>
  <c r="D167" i="4"/>
  <c r="E167" i="4"/>
  <c r="F167" i="4"/>
  <c r="G167" i="4"/>
  <c r="A168" i="4"/>
  <c r="B168" i="4"/>
  <c r="C168" i="4"/>
  <c r="D168" i="4"/>
  <c r="E168" i="4"/>
  <c r="F168" i="4"/>
  <c r="G168" i="4"/>
  <c r="A169" i="4"/>
  <c r="B169" i="4"/>
  <c r="C169" i="4"/>
  <c r="D169" i="4"/>
  <c r="E169" i="4"/>
  <c r="F169" i="4"/>
  <c r="G169" i="4"/>
  <c r="A170" i="4"/>
  <c r="B170" i="4"/>
  <c r="C170" i="4"/>
  <c r="D170" i="4"/>
  <c r="E170" i="4"/>
  <c r="F170" i="4"/>
  <c r="G170" i="4"/>
  <c r="A171" i="4"/>
  <c r="B171" i="4"/>
  <c r="C171" i="4"/>
  <c r="D171" i="4"/>
  <c r="E171" i="4"/>
  <c r="F171" i="4"/>
  <c r="G171" i="4"/>
  <c r="A172" i="4"/>
  <c r="B172" i="4"/>
  <c r="C172" i="4"/>
  <c r="D172" i="4"/>
  <c r="E172" i="4"/>
  <c r="F172" i="4"/>
  <c r="G172" i="4"/>
  <c r="A173" i="4"/>
  <c r="B173" i="4"/>
  <c r="C173" i="4"/>
  <c r="D173" i="4"/>
  <c r="E173" i="4"/>
  <c r="F173" i="4"/>
  <c r="G173" i="4"/>
  <c r="A174" i="4"/>
  <c r="B174" i="4"/>
  <c r="C174" i="4"/>
  <c r="D174" i="4"/>
  <c r="E174" i="4"/>
  <c r="F174" i="4"/>
  <c r="G174" i="4"/>
  <c r="A175" i="4"/>
  <c r="B175" i="4"/>
  <c r="C175" i="4"/>
  <c r="D175" i="4"/>
  <c r="E175" i="4"/>
  <c r="F175" i="4"/>
  <c r="G175" i="4"/>
  <c r="A176" i="4"/>
  <c r="B176" i="4"/>
  <c r="C176" i="4"/>
  <c r="D176" i="4"/>
  <c r="E176" i="4"/>
  <c r="F176" i="4"/>
  <c r="G176" i="4"/>
  <c r="A177" i="4"/>
  <c r="B177" i="4"/>
  <c r="C177" i="4"/>
  <c r="D177" i="4"/>
  <c r="E177" i="4"/>
  <c r="F177" i="4"/>
  <c r="G177" i="4"/>
  <c r="A178" i="4"/>
  <c r="B178" i="4"/>
  <c r="C178" i="4"/>
  <c r="D178" i="4"/>
  <c r="E178" i="4"/>
  <c r="F178" i="4"/>
  <c r="G178" i="4"/>
  <c r="A179" i="4"/>
  <c r="B179" i="4"/>
  <c r="C179" i="4"/>
  <c r="D179" i="4"/>
  <c r="E179" i="4"/>
  <c r="F179" i="4"/>
  <c r="G179" i="4"/>
  <c r="A180" i="4"/>
  <c r="B180" i="4"/>
  <c r="C180" i="4"/>
  <c r="D180" i="4"/>
  <c r="E180" i="4"/>
  <c r="F180" i="4"/>
  <c r="G180" i="4"/>
  <c r="A181" i="4"/>
  <c r="B181" i="4"/>
  <c r="C181" i="4"/>
  <c r="D181" i="4"/>
  <c r="E181" i="4"/>
  <c r="F181" i="4"/>
  <c r="G181" i="4"/>
  <c r="A182" i="4"/>
  <c r="B182" i="4"/>
  <c r="C182" i="4"/>
  <c r="D182" i="4"/>
  <c r="E182" i="4"/>
  <c r="F182" i="4"/>
  <c r="G182" i="4"/>
  <c r="A183" i="4"/>
  <c r="B183" i="4"/>
  <c r="C183" i="4"/>
  <c r="D183" i="4"/>
  <c r="E183" i="4"/>
  <c r="F183" i="4"/>
  <c r="G183" i="4"/>
  <c r="A184" i="4"/>
  <c r="B184" i="4"/>
  <c r="C184" i="4"/>
  <c r="D184" i="4"/>
  <c r="E184" i="4"/>
  <c r="F184" i="4"/>
  <c r="G184" i="4"/>
  <c r="A185" i="4"/>
  <c r="B185" i="4"/>
  <c r="C185" i="4"/>
  <c r="D185" i="4"/>
  <c r="E185" i="4"/>
  <c r="F185" i="4"/>
  <c r="G185" i="4"/>
  <c r="A186" i="4"/>
  <c r="B186" i="4"/>
  <c r="C186" i="4"/>
  <c r="D186" i="4"/>
  <c r="E186" i="4"/>
  <c r="F186" i="4"/>
  <c r="G186" i="4"/>
  <c r="A187" i="4"/>
  <c r="B187" i="4"/>
  <c r="C187" i="4"/>
  <c r="D187" i="4"/>
  <c r="E187" i="4"/>
  <c r="F187" i="4"/>
  <c r="G187" i="4"/>
  <c r="A188" i="4"/>
  <c r="B188" i="4"/>
  <c r="C188" i="4"/>
  <c r="D188" i="4"/>
  <c r="E188" i="4"/>
  <c r="F188" i="4"/>
  <c r="G188" i="4"/>
  <c r="A189" i="4"/>
  <c r="B189" i="4"/>
  <c r="C189" i="4"/>
  <c r="D189" i="4"/>
  <c r="E189" i="4"/>
  <c r="F189" i="4"/>
  <c r="G189" i="4"/>
  <c r="A190" i="4"/>
  <c r="B190" i="4"/>
  <c r="C190" i="4"/>
  <c r="D190" i="4"/>
  <c r="E190" i="4"/>
  <c r="F190" i="4"/>
  <c r="G190" i="4"/>
  <c r="A191" i="4"/>
  <c r="B191" i="4"/>
  <c r="C191" i="4"/>
  <c r="D191" i="4"/>
  <c r="E191" i="4"/>
  <c r="F191" i="4"/>
  <c r="G191" i="4"/>
  <c r="A192" i="4"/>
  <c r="B192" i="4"/>
  <c r="C192" i="4"/>
  <c r="D192" i="4"/>
  <c r="E192" i="4"/>
  <c r="F192" i="4"/>
  <c r="G192" i="4"/>
  <c r="A193" i="4"/>
  <c r="B193" i="4"/>
  <c r="C193" i="4"/>
  <c r="D193" i="4"/>
  <c r="E193" i="4"/>
  <c r="F193" i="4"/>
  <c r="G193" i="4"/>
  <c r="A194" i="4"/>
  <c r="B194" i="4"/>
  <c r="C194" i="4"/>
  <c r="D194" i="4"/>
  <c r="E194" i="4"/>
  <c r="F194" i="4"/>
  <c r="G194" i="4"/>
  <c r="A195" i="4"/>
  <c r="B195" i="4"/>
  <c r="C195" i="4"/>
  <c r="D195" i="4"/>
  <c r="E195" i="4"/>
  <c r="F195" i="4"/>
  <c r="G195" i="4"/>
  <c r="A196" i="4"/>
  <c r="B196" i="4"/>
  <c r="C196" i="4"/>
  <c r="D196" i="4"/>
  <c r="E196" i="4"/>
  <c r="F196" i="4"/>
  <c r="G196" i="4"/>
  <c r="A197" i="4"/>
  <c r="B197" i="4"/>
  <c r="C197" i="4"/>
  <c r="D197" i="4"/>
  <c r="E197" i="4"/>
  <c r="F197" i="4"/>
  <c r="G197" i="4"/>
  <c r="A198" i="4"/>
  <c r="B198" i="4"/>
  <c r="C198" i="4"/>
  <c r="D198" i="4"/>
  <c r="E198" i="4"/>
  <c r="F198" i="4"/>
  <c r="G198" i="4"/>
  <c r="A199" i="4"/>
  <c r="B199" i="4"/>
  <c r="C199" i="4"/>
  <c r="D199" i="4"/>
  <c r="E199" i="4"/>
  <c r="F199" i="4"/>
  <c r="G199" i="4"/>
  <c r="A200" i="4"/>
  <c r="B200" i="4"/>
  <c r="C200" i="4"/>
  <c r="D200" i="4"/>
  <c r="E200" i="4"/>
  <c r="F200" i="4"/>
  <c r="G200" i="4"/>
  <c r="A201" i="4"/>
  <c r="B201" i="4"/>
  <c r="C201" i="4"/>
  <c r="D201" i="4"/>
  <c r="E201" i="4"/>
  <c r="F201" i="4"/>
  <c r="G201" i="4"/>
  <c r="A202" i="4"/>
  <c r="B202" i="4"/>
  <c r="C202" i="4"/>
  <c r="D202" i="4"/>
  <c r="E202" i="4"/>
  <c r="F202" i="4"/>
  <c r="G202" i="4"/>
  <c r="A203" i="4"/>
  <c r="B203" i="4"/>
  <c r="C203" i="4"/>
  <c r="D203" i="4"/>
  <c r="E203" i="4"/>
  <c r="F203" i="4"/>
  <c r="G203" i="4"/>
  <c r="A204" i="4"/>
  <c r="B204" i="4"/>
  <c r="C204" i="4"/>
  <c r="D204" i="4"/>
  <c r="E204" i="4"/>
  <c r="F204" i="4"/>
  <c r="G204" i="4"/>
  <c r="A205" i="4"/>
  <c r="B205" i="4"/>
  <c r="C205" i="4"/>
  <c r="D205" i="4"/>
  <c r="E205" i="4"/>
  <c r="F205" i="4"/>
  <c r="G205" i="4"/>
  <c r="A206" i="4"/>
  <c r="B206" i="4"/>
  <c r="C206" i="4"/>
  <c r="D206" i="4"/>
  <c r="E206" i="4"/>
  <c r="F206" i="4"/>
  <c r="G206" i="4"/>
  <c r="A207" i="4"/>
  <c r="B207" i="4"/>
  <c r="C207" i="4"/>
  <c r="D207" i="4"/>
  <c r="E207" i="4"/>
  <c r="F207" i="4"/>
  <c r="G207" i="4"/>
  <c r="A208" i="4"/>
  <c r="B208" i="4"/>
  <c r="C208" i="4"/>
  <c r="D208" i="4"/>
  <c r="E208" i="4"/>
  <c r="F208" i="4"/>
  <c r="G208" i="4"/>
  <c r="A209" i="4"/>
  <c r="B209" i="4"/>
  <c r="C209" i="4"/>
  <c r="D209" i="4"/>
  <c r="E209" i="4"/>
  <c r="F209" i="4"/>
  <c r="G209" i="4"/>
  <c r="A210" i="4"/>
  <c r="B210" i="4"/>
  <c r="C210" i="4"/>
  <c r="D210" i="4"/>
  <c r="E210" i="4"/>
  <c r="F210" i="4"/>
  <c r="G210" i="4"/>
  <c r="A211" i="4"/>
  <c r="B211" i="4"/>
  <c r="C211" i="4"/>
  <c r="D211" i="4"/>
  <c r="E211" i="4"/>
  <c r="F211" i="4"/>
  <c r="G211" i="4"/>
  <c r="A212" i="4"/>
  <c r="B212" i="4"/>
  <c r="C212" i="4"/>
  <c r="D212" i="4"/>
  <c r="E212" i="4"/>
  <c r="F212" i="4"/>
  <c r="G212" i="4"/>
  <c r="A213" i="4"/>
  <c r="B213" i="4"/>
  <c r="C213" i="4"/>
  <c r="D213" i="4"/>
  <c r="E213" i="4"/>
  <c r="F213" i="4"/>
  <c r="G213" i="4"/>
  <c r="A214" i="4"/>
  <c r="B214" i="4"/>
  <c r="C214" i="4"/>
  <c r="D214" i="4"/>
  <c r="E214" i="4"/>
  <c r="F214" i="4"/>
  <c r="G214" i="4"/>
  <c r="A215" i="4"/>
  <c r="B215" i="4"/>
  <c r="C215" i="4"/>
  <c r="D215" i="4"/>
  <c r="E215" i="4"/>
  <c r="F215" i="4"/>
  <c r="G215" i="4"/>
  <c r="A216" i="4"/>
  <c r="B216" i="4"/>
  <c r="C216" i="4"/>
  <c r="D216" i="4"/>
  <c r="E216" i="4"/>
  <c r="F216" i="4"/>
  <c r="G216" i="4"/>
  <c r="A217" i="4"/>
  <c r="B217" i="4"/>
  <c r="C217" i="4"/>
  <c r="D217" i="4"/>
  <c r="E217" i="4"/>
  <c r="F217" i="4"/>
  <c r="G217" i="4"/>
  <c r="A218" i="4"/>
  <c r="B218" i="4"/>
  <c r="C218" i="4"/>
  <c r="D218" i="4"/>
  <c r="E218" i="4"/>
  <c r="F218" i="4"/>
  <c r="G218" i="4"/>
  <c r="A219" i="4"/>
  <c r="B219" i="4"/>
  <c r="C219" i="4"/>
  <c r="D219" i="4"/>
  <c r="E219" i="4"/>
  <c r="F219" i="4"/>
  <c r="G219" i="4"/>
  <c r="A220" i="4"/>
  <c r="B220" i="4"/>
  <c r="C220" i="4"/>
  <c r="D220" i="4"/>
  <c r="E220" i="4"/>
  <c r="F220" i="4"/>
  <c r="G220" i="4"/>
  <c r="A221" i="4"/>
  <c r="B221" i="4"/>
  <c r="C221" i="4"/>
  <c r="D221" i="4"/>
  <c r="E221" i="4"/>
  <c r="F221" i="4"/>
  <c r="G221" i="4"/>
  <c r="A222" i="4"/>
  <c r="B222" i="4"/>
  <c r="C222" i="4"/>
  <c r="D222" i="4"/>
  <c r="E222" i="4"/>
  <c r="F222" i="4"/>
  <c r="G222" i="4"/>
  <c r="A223" i="4"/>
  <c r="B223" i="4"/>
  <c r="C223" i="4"/>
  <c r="D223" i="4"/>
  <c r="E223" i="4"/>
  <c r="F223" i="4"/>
  <c r="G223" i="4"/>
  <c r="A224" i="4"/>
  <c r="B224" i="4"/>
  <c r="C224" i="4"/>
  <c r="D224" i="4"/>
  <c r="E224" i="4"/>
  <c r="F224" i="4"/>
  <c r="G224" i="4"/>
  <c r="A225" i="4"/>
  <c r="B225" i="4"/>
  <c r="C225" i="4"/>
  <c r="D225" i="4"/>
  <c r="E225" i="4"/>
  <c r="F225" i="4"/>
  <c r="G225" i="4"/>
  <c r="A226" i="4"/>
  <c r="B226" i="4"/>
  <c r="C226" i="4"/>
  <c r="D226" i="4"/>
  <c r="E226" i="4"/>
  <c r="F226" i="4"/>
  <c r="G226" i="4"/>
  <c r="A227" i="4"/>
  <c r="B227" i="4"/>
  <c r="C227" i="4"/>
  <c r="D227" i="4"/>
  <c r="E227" i="4"/>
  <c r="F227" i="4"/>
  <c r="G227" i="4"/>
  <c r="A228" i="4"/>
  <c r="B228" i="4"/>
  <c r="C228" i="4"/>
  <c r="D228" i="4"/>
  <c r="E228" i="4"/>
  <c r="F228" i="4"/>
  <c r="G228" i="4"/>
  <c r="A229" i="4"/>
  <c r="B229" i="4"/>
  <c r="C229" i="4"/>
  <c r="D229" i="4"/>
  <c r="E229" i="4"/>
  <c r="F229" i="4"/>
  <c r="G229" i="4"/>
  <c r="A230" i="4"/>
  <c r="B230" i="4"/>
  <c r="C230" i="4"/>
  <c r="D230" i="4"/>
  <c r="E230" i="4"/>
  <c r="F230" i="4"/>
  <c r="G230" i="4"/>
  <c r="A231" i="4"/>
  <c r="B231" i="4"/>
  <c r="C231" i="4"/>
  <c r="D231" i="4"/>
  <c r="E231" i="4"/>
  <c r="F231" i="4"/>
  <c r="G231" i="4"/>
  <c r="A232" i="4"/>
  <c r="B232" i="4"/>
  <c r="C232" i="4"/>
  <c r="D232" i="4"/>
  <c r="E232" i="4"/>
  <c r="F232" i="4"/>
  <c r="G232" i="4"/>
  <c r="A233" i="4"/>
  <c r="B233" i="4"/>
  <c r="C233" i="4"/>
  <c r="D233" i="4"/>
  <c r="E233" i="4"/>
  <c r="F233" i="4"/>
  <c r="G233" i="4"/>
  <c r="A234" i="4"/>
  <c r="B234" i="4"/>
  <c r="C234" i="4"/>
  <c r="D234" i="4"/>
  <c r="E234" i="4"/>
  <c r="F234" i="4"/>
  <c r="G234" i="4"/>
  <c r="A235" i="4"/>
  <c r="B235" i="4"/>
  <c r="C235" i="4"/>
  <c r="D235" i="4"/>
  <c r="E235" i="4"/>
  <c r="F235" i="4"/>
  <c r="G235" i="4"/>
  <c r="A236" i="4"/>
  <c r="B236" i="4"/>
  <c r="C236" i="4"/>
  <c r="D236" i="4"/>
  <c r="E236" i="4"/>
  <c r="F236" i="4"/>
  <c r="G236" i="4"/>
  <c r="A237" i="4"/>
  <c r="B237" i="4"/>
  <c r="C237" i="4"/>
  <c r="D237" i="4"/>
  <c r="E237" i="4"/>
  <c r="F237" i="4"/>
  <c r="G237" i="4"/>
  <c r="A238" i="4"/>
  <c r="B238" i="4"/>
  <c r="C238" i="4"/>
  <c r="D238" i="4"/>
  <c r="E238" i="4"/>
  <c r="F238" i="4"/>
  <c r="G238" i="4"/>
  <c r="A239" i="4"/>
  <c r="B239" i="4"/>
  <c r="C239" i="4"/>
  <c r="D239" i="4"/>
  <c r="E239" i="4"/>
  <c r="F239" i="4"/>
  <c r="G239" i="4"/>
  <c r="A240" i="4"/>
  <c r="B240" i="4"/>
  <c r="C240" i="4"/>
  <c r="D240" i="4"/>
  <c r="E240" i="4"/>
  <c r="F240" i="4"/>
  <c r="G240" i="4"/>
  <c r="A241" i="4"/>
  <c r="B241" i="4"/>
  <c r="C241" i="4"/>
  <c r="D241" i="4"/>
  <c r="E241" i="4"/>
  <c r="F241" i="4"/>
  <c r="G241" i="4"/>
  <c r="A242" i="4"/>
  <c r="B242" i="4"/>
  <c r="C242" i="4"/>
  <c r="D242" i="4"/>
  <c r="E242" i="4"/>
  <c r="F242" i="4"/>
  <c r="G242" i="4"/>
  <c r="A243" i="4"/>
  <c r="B243" i="4"/>
  <c r="C243" i="4"/>
  <c r="D243" i="4"/>
  <c r="E243" i="4"/>
  <c r="F243" i="4"/>
  <c r="G243" i="4"/>
  <c r="A244" i="4"/>
  <c r="B244" i="4"/>
  <c r="C244" i="4"/>
  <c r="D244" i="4"/>
  <c r="E244" i="4"/>
  <c r="F244" i="4"/>
  <c r="G244" i="4"/>
  <c r="A245" i="4"/>
  <c r="B245" i="4"/>
  <c r="C245" i="4"/>
  <c r="D245" i="4"/>
  <c r="E245" i="4"/>
  <c r="F245" i="4"/>
  <c r="G245" i="4"/>
  <c r="A246" i="4"/>
  <c r="B246" i="4"/>
  <c r="C246" i="4"/>
  <c r="D246" i="4"/>
  <c r="E246" i="4"/>
  <c r="F246" i="4"/>
  <c r="G246" i="4"/>
  <c r="A247" i="4"/>
  <c r="B247" i="4"/>
  <c r="C247" i="4"/>
  <c r="D247" i="4"/>
  <c r="E247" i="4"/>
  <c r="F247" i="4"/>
  <c r="G247" i="4"/>
  <c r="A248" i="4"/>
  <c r="B248" i="4"/>
  <c r="C248" i="4"/>
  <c r="D248" i="4"/>
  <c r="E248" i="4"/>
  <c r="F248" i="4"/>
  <c r="G248" i="4"/>
  <c r="A249" i="4"/>
  <c r="B249" i="4"/>
  <c r="C249" i="4"/>
  <c r="D249" i="4"/>
  <c r="E249" i="4"/>
  <c r="F249" i="4"/>
  <c r="G249" i="4"/>
  <c r="A250" i="4"/>
  <c r="B250" i="4"/>
  <c r="C250" i="4"/>
  <c r="D250" i="4"/>
  <c r="E250" i="4"/>
  <c r="F250" i="4"/>
  <c r="G250" i="4"/>
  <c r="A251" i="4"/>
  <c r="B251" i="4"/>
  <c r="C251" i="4"/>
  <c r="D251" i="4"/>
  <c r="E251" i="4"/>
  <c r="F251" i="4"/>
  <c r="G251" i="4"/>
  <c r="A252" i="4"/>
  <c r="B252" i="4"/>
  <c r="C252" i="4"/>
  <c r="D252" i="4"/>
  <c r="E252" i="4"/>
  <c r="F252" i="4"/>
  <c r="G252" i="4"/>
  <c r="A253" i="4"/>
  <c r="B253" i="4"/>
  <c r="C253" i="4"/>
  <c r="D253" i="4"/>
  <c r="E253" i="4"/>
  <c r="F253" i="4"/>
  <c r="G253" i="4"/>
  <c r="A254" i="4"/>
  <c r="B254" i="4"/>
  <c r="C254" i="4"/>
  <c r="D254" i="4"/>
  <c r="E254" i="4"/>
  <c r="F254" i="4"/>
  <c r="G254" i="4"/>
  <c r="A255" i="4"/>
  <c r="B255" i="4"/>
  <c r="C255" i="4"/>
  <c r="D255" i="4"/>
  <c r="E255" i="4"/>
  <c r="F255" i="4"/>
  <c r="G255" i="4"/>
  <c r="A256" i="4"/>
  <c r="B256" i="4"/>
  <c r="C256" i="4"/>
  <c r="D256" i="4"/>
  <c r="E256" i="4"/>
  <c r="F256" i="4"/>
  <c r="G256" i="4"/>
  <c r="A257" i="4"/>
  <c r="B257" i="4"/>
  <c r="C257" i="4"/>
  <c r="D257" i="4"/>
  <c r="E257" i="4"/>
  <c r="F257" i="4"/>
  <c r="G257" i="4"/>
  <c r="A258" i="4"/>
  <c r="B258" i="4"/>
  <c r="C258" i="4"/>
  <c r="D258" i="4"/>
  <c r="E258" i="4"/>
  <c r="F258" i="4"/>
  <c r="G258" i="4"/>
  <c r="A259" i="4"/>
  <c r="B259" i="4"/>
  <c r="C259" i="4"/>
  <c r="D259" i="4"/>
  <c r="E259" i="4"/>
  <c r="F259" i="4"/>
  <c r="G259" i="4"/>
  <c r="A260" i="4"/>
  <c r="B260" i="4"/>
  <c r="C260" i="4"/>
  <c r="D260" i="4"/>
  <c r="E260" i="4"/>
  <c r="F260" i="4"/>
  <c r="G260" i="4"/>
  <c r="A261" i="4"/>
  <c r="B261" i="4"/>
  <c r="C261" i="4"/>
  <c r="D261" i="4"/>
  <c r="E261" i="4"/>
  <c r="F261" i="4"/>
  <c r="G261" i="4"/>
  <c r="A262" i="4"/>
  <c r="B262" i="4"/>
  <c r="C262" i="4"/>
  <c r="D262" i="4"/>
  <c r="E262" i="4"/>
  <c r="F262" i="4"/>
  <c r="G262" i="4"/>
  <c r="A263" i="4"/>
  <c r="B263" i="4"/>
  <c r="C263" i="4"/>
  <c r="D263" i="4"/>
  <c r="E263" i="4"/>
  <c r="F263" i="4"/>
  <c r="G263" i="4"/>
  <c r="A264" i="4"/>
  <c r="B264" i="4"/>
  <c r="C264" i="4"/>
  <c r="D264" i="4"/>
  <c r="E264" i="4"/>
  <c r="F264" i="4"/>
  <c r="G264" i="4"/>
  <c r="A265" i="4"/>
  <c r="B265" i="4"/>
  <c r="C265" i="4"/>
  <c r="D265" i="4"/>
  <c r="E265" i="4"/>
  <c r="F265" i="4"/>
  <c r="G265" i="4"/>
  <c r="A266" i="4"/>
  <c r="B266" i="4"/>
  <c r="C266" i="4"/>
  <c r="D266" i="4"/>
  <c r="E266" i="4"/>
  <c r="F266" i="4"/>
  <c r="G266" i="4"/>
  <c r="A267" i="4"/>
  <c r="B267" i="4"/>
  <c r="C267" i="4"/>
  <c r="D267" i="4"/>
  <c r="E267" i="4"/>
  <c r="F267" i="4"/>
  <c r="G267" i="4"/>
  <c r="A268" i="4"/>
  <c r="B268" i="4"/>
  <c r="C268" i="4"/>
  <c r="D268" i="4"/>
  <c r="E268" i="4"/>
  <c r="F268" i="4"/>
  <c r="G268" i="4"/>
  <c r="A269" i="4"/>
  <c r="B269" i="4"/>
  <c r="C269" i="4"/>
  <c r="D269" i="4"/>
  <c r="E269" i="4"/>
  <c r="F269" i="4"/>
  <c r="G269" i="4"/>
  <c r="A270" i="4"/>
  <c r="B270" i="4"/>
  <c r="C270" i="4"/>
  <c r="D270" i="4"/>
  <c r="E270" i="4"/>
  <c r="F270" i="4"/>
  <c r="G270" i="4"/>
  <c r="A271" i="4"/>
  <c r="B271" i="4"/>
  <c r="C271" i="4"/>
  <c r="D271" i="4"/>
  <c r="E271" i="4"/>
  <c r="F271" i="4"/>
  <c r="G271" i="4"/>
  <c r="A272" i="4"/>
  <c r="B272" i="4"/>
  <c r="C272" i="4"/>
  <c r="D272" i="4"/>
  <c r="E272" i="4"/>
  <c r="F272" i="4"/>
  <c r="G272" i="4"/>
  <c r="A273" i="4"/>
  <c r="B273" i="4"/>
  <c r="C273" i="4"/>
  <c r="D273" i="4"/>
  <c r="E273" i="4"/>
  <c r="F273" i="4"/>
  <c r="G273" i="4"/>
  <c r="A274" i="4"/>
  <c r="B274" i="4"/>
  <c r="C274" i="4"/>
  <c r="D274" i="4"/>
  <c r="E274" i="4"/>
  <c r="F274" i="4"/>
  <c r="G274" i="4"/>
  <c r="A275" i="4"/>
  <c r="B275" i="4"/>
  <c r="C275" i="4"/>
  <c r="D275" i="4"/>
  <c r="E275" i="4"/>
  <c r="F275" i="4"/>
  <c r="G275" i="4"/>
  <c r="A276" i="4"/>
  <c r="B276" i="4"/>
  <c r="C276" i="4"/>
  <c r="D276" i="4"/>
  <c r="E276" i="4"/>
  <c r="F276" i="4"/>
  <c r="G276" i="4"/>
  <c r="A277" i="4"/>
  <c r="B277" i="4"/>
  <c r="C277" i="4"/>
  <c r="D277" i="4"/>
  <c r="E277" i="4"/>
  <c r="F277" i="4"/>
  <c r="G277" i="4"/>
  <c r="A278" i="4"/>
  <c r="B278" i="4"/>
  <c r="C278" i="4"/>
  <c r="D278" i="4"/>
  <c r="E278" i="4"/>
  <c r="F278" i="4"/>
  <c r="G278" i="4"/>
  <c r="A279" i="4"/>
  <c r="B279" i="4"/>
  <c r="C279" i="4"/>
  <c r="D279" i="4"/>
  <c r="E279" i="4"/>
  <c r="F279" i="4"/>
  <c r="G279" i="4"/>
  <c r="A280" i="4"/>
  <c r="B280" i="4"/>
  <c r="C280" i="4"/>
  <c r="D280" i="4"/>
  <c r="E280" i="4"/>
  <c r="F280" i="4"/>
  <c r="G280" i="4"/>
  <c r="A281" i="4"/>
  <c r="B281" i="4"/>
  <c r="C281" i="4"/>
  <c r="D281" i="4"/>
  <c r="E281" i="4"/>
  <c r="F281" i="4"/>
  <c r="G281" i="4"/>
  <c r="A282" i="4"/>
  <c r="B282" i="4"/>
  <c r="C282" i="4"/>
  <c r="D282" i="4"/>
  <c r="E282" i="4"/>
  <c r="F282" i="4"/>
  <c r="G282" i="4"/>
  <c r="A283" i="4"/>
  <c r="B283" i="4"/>
  <c r="C283" i="4"/>
  <c r="D283" i="4"/>
  <c r="E283" i="4"/>
  <c r="F283" i="4"/>
  <c r="G283" i="4"/>
  <c r="A284" i="4"/>
  <c r="B284" i="4"/>
  <c r="C284" i="4"/>
  <c r="D284" i="4"/>
  <c r="E284" i="4"/>
  <c r="F284" i="4"/>
  <c r="G284" i="4"/>
  <c r="A285" i="4"/>
  <c r="B285" i="4"/>
  <c r="C285" i="4"/>
  <c r="D285" i="4"/>
  <c r="E285" i="4"/>
  <c r="F285" i="4"/>
  <c r="G285" i="4"/>
  <c r="A286" i="4"/>
  <c r="B286" i="4"/>
  <c r="C286" i="4"/>
  <c r="D286" i="4"/>
  <c r="E286" i="4"/>
  <c r="F286" i="4"/>
  <c r="G286" i="4"/>
  <c r="A287" i="4"/>
  <c r="B287" i="4"/>
  <c r="C287" i="4"/>
  <c r="D287" i="4"/>
  <c r="E287" i="4"/>
  <c r="F287" i="4"/>
  <c r="G287" i="4"/>
  <c r="A288" i="4"/>
  <c r="B288" i="4"/>
  <c r="C288" i="4"/>
  <c r="D288" i="4"/>
  <c r="E288" i="4"/>
  <c r="F288" i="4"/>
  <c r="G288" i="4"/>
  <c r="A289" i="4"/>
  <c r="B289" i="4"/>
  <c r="C289" i="4"/>
  <c r="D289" i="4"/>
  <c r="E289" i="4"/>
  <c r="F289" i="4"/>
  <c r="G289" i="4"/>
  <c r="A290" i="4"/>
  <c r="B290" i="4"/>
  <c r="C290" i="4"/>
  <c r="D290" i="4"/>
  <c r="E290" i="4"/>
  <c r="F290" i="4"/>
  <c r="G290" i="4"/>
  <c r="A291" i="4"/>
  <c r="B291" i="4"/>
  <c r="C291" i="4"/>
  <c r="D291" i="4"/>
  <c r="E291" i="4"/>
  <c r="F291" i="4"/>
  <c r="G291" i="4"/>
  <c r="A292" i="4"/>
  <c r="B292" i="4"/>
  <c r="C292" i="4"/>
  <c r="D292" i="4"/>
  <c r="E292" i="4"/>
  <c r="F292" i="4"/>
  <c r="G292" i="4"/>
  <c r="A293" i="4"/>
  <c r="B293" i="4"/>
  <c r="C293" i="4"/>
  <c r="D293" i="4"/>
  <c r="E293" i="4"/>
  <c r="F293" i="4"/>
  <c r="G293" i="4"/>
  <c r="A294" i="4"/>
  <c r="B294" i="4"/>
  <c r="C294" i="4"/>
  <c r="D294" i="4"/>
  <c r="E294" i="4"/>
  <c r="F294" i="4"/>
  <c r="G294" i="4"/>
  <c r="A295" i="4"/>
  <c r="B295" i="4"/>
  <c r="C295" i="4"/>
  <c r="D295" i="4"/>
  <c r="E295" i="4"/>
  <c r="F295" i="4"/>
  <c r="G295" i="4"/>
  <c r="A296" i="4"/>
  <c r="B296" i="4"/>
  <c r="C296" i="4"/>
  <c r="D296" i="4"/>
  <c r="E296" i="4"/>
  <c r="F296" i="4"/>
  <c r="G296" i="4"/>
  <c r="A297" i="4"/>
  <c r="B297" i="4"/>
  <c r="C297" i="4"/>
  <c r="D297" i="4"/>
  <c r="E297" i="4"/>
  <c r="F297" i="4"/>
  <c r="G297" i="4"/>
  <c r="A298" i="4"/>
  <c r="B298" i="4"/>
  <c r="C298" i="4"/>
  <c r="D298" i="4"/>
  <c r="E298" i="4"/>
  <c r="F298" i="4"/>
  <c r="G298" i="4"/>
  <c r="A299" i="4"/>
  <c r="B299" i="4"/>
  <c r="C299" i="4"/>
  <c r="D299" i="4"/>
  <c r="E299" i="4"/>
  <c r="F299" i="4"/>
  <c r="G299" i="4"/>
  <c r="A300" i="4"/>
  <c r="B300" i="4"/>
  <c r="C300" i="4"/>
  <c r="D300" i="4"/>
  <c r="E300" i="4"/>
  <c r="F300" i="4"/>
  <c r="G300" i="4"/>
  <c r="A301" i="4"/>
  <c r="B301" i="4"/>
  <c r="C301" i="4"/>
  <c r="D301" i="4"/>
  <c r="E301" i="4"/>
  <c r="F301" i="4"/>
  <c r="G301" i="4"/>
  <c r="A302" i="4"/>
  <c r="B302" i="4"/>
  <c r="C302" i="4"/>
  <c r="D302" i="4"/>
  <c r="E302" i="4"/>
  <c r="F302" i="4"/>
  <c r="G302" i="4"/>
  <c r="A303" i="4"/>
  <c r="B303" i="4"/>
  <c r="C303" i="4"/>
  <c r="D303" i="4"/>
  <c r="E303" i="4"/>
  <c r="F303" i="4"/>
  <c r="G303" i="4"/>
  <c r="A304" i="4"/>
  <c r="B304" i="4"/>
  <c r="C304" i="4"/>
  <c r="D304" i="4"/>
  <c r="E304" i="4"/>
  <c r="F304" i="4"/>
  <c r="G304" i="4"/>
  <c r="A305" i="4"/>
  <c r="B305" i="4"/>
  <c r="C305" i="4"/>
  <c r="D305" i="4"/>
  <c r="E305" i="4"/>
  <c r="F305" i="4"/>
  <c r="G305" i="4"/>
  <c r="A306" i="4"/>
  <c r="B306" i="4"/>
  <c r="C306" i="4"/>
  <c r="D306" i="4"/>
  <c r="E306" i="4"/>
  <c r="F306" i="4"/>
  <c r="G306" i="4"/>
  <c r="A307" i="4"/>
  <c r="B307" i="4"/>
  <c r="C307" i="4"/>
  <c r="D307" i="4"/>
  <c r="E307" i="4"/>
  <c r="F307" i="4"/>
  <c r="G307" i="4"/>
  <c r="A308" i="4"/>
  <c r="B308" i="4"/>
  <c r="C308" i="4"/>
  <c r="D308" i="4"/>
  <c r="E308" i="4"/>
  <c r="F308" i="4"/>
  <c r="G308" i="4"/>
  <c r="A309" i="4"/>
  <c r="B309" i="4"/>
  <c r="C309" i="4"/>
  <c r="D309" i="4"/>
  <c r="E309" i="4"/>
  <c r="F309" i="4"/>
  <c r="G309" i="4"/>
  <c r="A310" i="4"/>
  <c r="B310" i="4"/>
  <c r="C310" i="4"/>
  <c r="D310" i="4"/>
  <c r="E310" i="4"/>
  <c r="F310" i="4"/>
  <c r="G310" i="4"/>
  <c r="A311" i="4"/>
  <c r="B311" i="4"/>
  <c r="C311" i="4"/>
  <c r="D311" i="4"/>
  <c r="E311" i="4"/>
  <c r="F311" i="4"/>
  <c r="G311" i="4"/>
  <c r="A312" i="4"/>
  <c r="B312" i="4"/>
  <c r="C312" i="4"/>
  <c r="D312" i="4"/>
  <c r="E312" i="4"/>
  <c r="F312" i="4"/>
  <c r="G312" i="4"/>
  <c r="A313" i="4"/>
  <c r="B313" i="4"/>
  <c r="C313" i="4"/>
  <c r="D313" i="4"/>
  <c r="E313" i="4"/>
  <c r="F313" i="4"/>
  <c r="G313" i="4"/>
  <c r="A314" i="4"/>
  <c r="B314" i="4"/>
  <c r="C314" i="4"/>
  <c r="D314" i="4"/>
  <c r="E314" i="4"/>
  <c r="F314" i="4"/>
  <c r="G314" i="4"/>
  <c r="A315" i="4"/>
  <c r="B315" i="4"/>
  <c r="C315" i="4"/>
  <c r="D315" i="4"/>
  <c r="E315" i="4"/>
  <c r="F315" i="4"/>
  <c r="G315" i="4"/>
  <c r="A316" i="4"/>
  <c r="B316" i="4"/>
  <c r="C316" i="4"/>
  <c r="D316" i="4"/>
  <c r="E316" i="4"/>
  <c r="F316" i="4"/>
  <c r="G316" i="4"/>
  <c r="A317" i="4"/>
  <c r="B317" i="4"/>
  <c r="C317" i="4"/>
  <c r="D317" i="4"/>
  <c r="E317" i="4"/>
  <c r="F317" i="4"/>
  <c r="G317" i="4"/>
  <c r="A318" i="4"/>
  <c r="B318" i="4"/>
  <c r="C318" i="4"/>
  <c r="D318" i="4"/>
  <c r="E318" i="4"/>
  <c r="F318" i="4"/>
  <c r="G318" i="4"/>
  <c r="A319" i="4"/>
  <c r="B319" i="4"/>
  <c r="C319" i="4"/>
  <c r="D319" i="4"/>
  <c r="E319" i="4"/>
  <c r="F319" i="4"/>
  <c r="G319" i="4"/>
  <c r="A320" i="4"/>
  <c r="B320" i="4"/>
  <c r="C320" i="4"/>
  <c r="D320" i="4"/>
  <c r="E320" i="4"/>
  <c r="F320" i="4"/>
  <c r="G320" i="4"/>
  <c r="A321" i="4"/>
  <c r="B321" i="4"/>
  <c r="C321" i="4"/>
  <c r="D321" i="4"/>
  <c r="E321" i="4"/>
  <c r="F321" i="4"/>
  <c r="G321" i="4"/>
  <c r="A322" i="4"/>
  <c r="B322" i="4"/>
  <c r="C322" i="4"/>
  <c r="D322" i="4"/>
  <c r="E322" i="4"/>
  <c r="F322" i="4"/>
  <c r="G322" i="4"/>
  <c r="A323" i="4"/>
  <c r="B323" i="4"/>
  <c r="C323" i="4"/>
  <c r="D323" i="4"/>
  <c r="E323" i="4"/>
  <c r="F323" i="4"/>
  <c r="G323" i="4"/>
  <c r="A324" i="4"/>
  <c r="B324" i="4"/>
  <c r="C324" i="4"/>
  <c r="D324" i="4"/>
  <c r="E324" i="4"/>
  <c r="F324" i="4"/>
  <c r="G324" i="4"/>
  <c r="A325" i="4"/>
  <c r="B325" i="4"/>
  <c r="C325" i="4"/>
  <c r="D325" i="4"/>
  <c r="E325" i="4"/>
  <c r="F325" i="4"/>
  <c r="G325" i="4"/>
  <c r="A326" i="4"/>
  <c r="B326" i="4"/>
  <c r="C326" i="4"/>
  <c r="D326" i="4"/>
  <c r="E326" i="4"/>
  <c r="F326" i="4"/>
  <c r="G326" i="4"/>
  <c r="A327" i="4"/>
  <c r="B327" i="4"/>
  <c r="C327" i="4"/>
  <c r="D327" i="4"/>
  <c r="E327" i="4"/>
  <c r="F327" i="4"/>
  <c r="G327" i="4"/>
  <c r="A328" i="4"/>
  <c r="B328" i="4"/>
  <c r="C328" i="4"/>
  <c r="D328" i="4"/>
  <c r="E328" i="4"/>
  <c r="F328" i="4"/>
  <c r="G328" i="4"/>
  <c r="A329" i="4"/>
  <c r="B329" i="4"/>
  <c r="C329" i="4"/>
  <c r="D329" i="4"/>
  <c r="E329" i="4"/>
  <c r="F329" i="4"/>
  <c r="G329" i="4"/>
  <c r="A330" i="4"/>
  <c r="B330" i="4"/>
  <c r="C330" i="4"/>
  <c r="D330" i="4"/>
  <c r="E330" i="4"/>
  <c r="F330" i="4"/>
  <c r="G330" i="4"/>
  <c r="A331" i="4"/>
  <c r="B331" i="4"/>
  <c r="C331" i="4"/>
  <c r="D331" i="4"/>
  <c r="E331" i="4"/>
  <c r="F331" i="4"/>
  <c r="G331" i="4"/>
  <c r="A332" i="4"/>
  <c r="B332" i="4"/>
  <c r="C332" i="4"/>
  <c r="D332" i="4"/>
  <c r="E332" i="4"/>
  <c r="F332" i="4"/>
  <c r="G332" i="4"/>
  <c r="A333" i="4"/>
  <c r="B333" i="4"/>
  <c r="C333" i="4"/>
  <c r="D333" i="4"/>
  <c r="E333" i="4"/>
  <c r="F333" i="4"/>
  <c r="G333" i="4"/>
  <c r="A334" i="4"/>
  <c r="B334" i="4"/>
  <c r="C334" i="4"/>
  <c r="D334" i="4"/>
  <c r="E334" i="4"/>
  <c r="F334" i="4"/>
  <c r="G334" i="4"/>
  <c r="A335" i="4"/>
  <c r="B335" i="4"/>
  <c r="C335" i="4"/>
  <c r="D335" i="4"/>
  <c r="E335" i="4"/>
  <c r="F335" i="4"/>
  <c r="G335" i="4"/>
  <c r="A336" i="4"/>
  <c r="B336" i="4"/>
  <c r="C336" i="4"/>
  <c r="D336" i="4"/>
  <c r="E336" i="4"/>
  <c r="F336" i="4"/>
  <c r="G336" i="4"/>
  <c r="A337" i="4"/>
  <c r="B337" i="4"/>
  <c r="C337" i="4"/>
  <c r="D337" i="4"/>
  <c r="E337" i="4"/>
  <c r="F337" i="4"/>
  <c r="G337" i="4"/>
  <c r="A338" i="4"/>
  <c r="B338" i="4"/>
  <c r="C338" i="4"/>
  <c r="D338" i="4"/>
  <c r="E338" i="4"/>
  <c r="F338" i="4"/>
  <c r="G338" i="4"/>
  <c r="A339" i="4"/>
  <c r="B339" i="4"/>
  <c r="C339" i="4"/>
  <c r="D339" i="4"/>
  <c r="E339" i="4"/>
  <c r="F339" i="4"/>
  <c r="G339" i="4"/>
  <c r="A340" i="4"/>
  <c r="B340" i="4"/>
  <c r="C340" i="4"/>
  <c r="D340" i="4"/>
  <c r="E340" i="4"/>
  <c r="F340" i="4"/>
  <c r="G340" i="4"/>
  <c r="A341" i="4"/>
  <c r="B341" i="4"/>
  <c r="C341" i="4"/>
  <c r="D341" i="4"/>
  <c r="E341" i="4"/>
  <c r="F341" i="4"/>
  <c r="G341" i="4"/>
  <c r="A342" i="4"/>
  <c r="B342" i="4"/>
  <c r="C342" i="4"/>
  <c r="D342" i="4"/>
  <c r="E342" i="4"/>
  <c r="F342" i="4"/>
  <c r="G342" i="4"/>
  <c r="A343" i="4"/>
  <c r="B343" i="4"/>
  <c r="C343" i="4"/>
  <c r="D343" i="4"/>
  <c r="E343" i="4"/>
  <c r="F343" i="4"/>
  <c r="G343" i="4"/>
  <c r="A344" i="4"/>
  <c r="B344" i="4"/>
  <c r="C344" i="4"/>
  <c r="D344" i="4"/>
  <c r="E344" i="4"/>
  <c r="F344" i="4"/>
  <c r="G344" i="4"/>
  <c r="A345" i="4"/>
  <c r="B345" i="4"/>
  <c r="C345" i="4"/>
  <c r="D345" i="4"/>
  <c r="E345" i="4"/>
  <c r="F345" i="4"/>
  <c r="G345" i="4"/>
  <c r="A346" i="4"/>
  <c r="B346" i="4"/>
  <c r="C346" i="4"/>
  <c r="D346" i="4"/>
  <c r="E346" i="4"/>
  <c r="F346" i="4"/>
  <c r="G346" i="4"/>
  <c r="A347" i="4"/>
  <c r="B347" i="4"/>
  <c r="C347" i="4"/>
  <c r="D347" i="4"/>
  <c r="E347" i="4"/>
  <c r="F347" i="4"/>
  <c r="G347" i="4"/>
  <c r="A348" i="4"/>
  <c r="B348" i="4"/>
  <c r="C348" i="4"/>
  <c r="D348" i="4"/>
  <c r="E348" i="4"/>
  <c r="F348" i="4"/>
  <c r="G348" i="4"/>
  <c r="A349" i="4"/>
  <c r="B349" i="4"/>
  <c r="C349" i="4"/>
  <c r="D349" i="4"/>
  <c r="E349" i="4"/>
  <c r="F349" i="4"/>
  <c r="G349" i="4"/>
  <c r="A350" i="4"/>
  <c r="B350" i="4"/>
  <c r="C350" i="4"/>
  <c r="D350" i="4"/>
  <c r="E350" i="4"/>
  <c r="F350" i="4"/>
  <c r="G350" i="4"/>
  <c r="A351" i="4"/>
  <c r="B351" i="4"/>
  <c r="C351" i="4"/>
  <c r="D351" i="4"/>
  <c r="E351" i="4"/>
  <c r="F351" i="4"/>
  <c r="G351" i="4"/>
  <c r="A352" i="4"/>
  <c r="B352" i="4"/>
  <c r="C352" i="4"/>
  <c r="D352" i="4"/>
  <c r="E352" i="4"/>
  <c r="F352" i="4"/>
  <c r="G352" i="4"/>
  <c r="A353" i="4"/>
  <c r="B353" i="4"/>
  <c r="C353" i="4"/>
  <c r="D353" i="4"/>
  <c r="E353" i="4"/>
  <c r="F353" i="4"/>
  <c r="G353" i="4"/>
  <c r="A354" i="4"/>
  <c r="B354" i="4"/>
  <c r="C354" i="4"/>
  <c r="D354" i="4"/>
  <c r="E354" i="4"/>
  <c r="F354" i="4"/>
  <c r="G354" i="4"/>
  <c r="A355" i="4"/>
  <c r="B355" i="4"/>
  <c r="C355" i="4"/>
  <c r="D355" i="4"/>
  <c r="E355" i="4"/>
  <c r="F355" i="4"/>
  <c r="G355" i="4"/>
  <c r="A356" i="4"/>
  <c r="B356" i="4"/>
  <c r="C356" i="4"/>
  <c r="D356" i="4"/>
  <c r="E356" i="4"/>
  <c r="F356" i="4"/>
  <c r="G356" i="4"/>
  <c r="A357" i="4"/>
  <c r="B357" i="4"/>
  <c r="C357" i="4"/>
  <c r="D357" i="4"/>
  <c r="E357" i="4"/>
  <c r="F357" i="4"/>
  <c r="G357" i="4"/>
  <c r="A358" i="4"/>
  <c r="B358" i="4"/>
  <c r="C358" i="4"/>
  <c r="D358" i="4"/>
  <c r="E358" i="4"/>
  <c r="F358" i="4"/>
  <c r="G358" i="4"/>
  <c r="A359" i="4"/>
  <c r="B359" i="4"/>
  <c r="C359" i="4"/>
  <c r="D359" i="4"/>
  <c r="E359" i="4"/>
  <c r="F359" i="4"/>
  <c r="G359" i="4"/>
  <c r="A360" i="4"/>
  <c r="B360" i="4"/>
  <c r="C360" i="4"/>
  <c r="D360" i="4"/>
  <c r="E360" i="4"/>
  <c r="F360" i="4"/>
  <c r="G360" i="4"/>
  <c r="A361" i="4"/>
  <c r="B361" i="4"/>
  <c r="C361" i="4"/>
  <c r="D361" i="4"/>
  <c r="E361" i="4"/>
  <c r="F361" i="4"/>
  <c r="G361" i="4"/>
  <c r="A362" i="4"/>
  <c r="B362" i="4"/>
  <c r="C362" i="4"/>
  <c r="D362" i="4"/>
  <c r="E362" i="4"/>
  <c r="F362" i="4"/>
  <c r="G362" i="4"/>
  <c r="A363" i="4"/>
  <c r="B363" i="4"/>
  <c r="C363" i="4"/>
  <c r="D363" i="4"/>
  <c r="E363" i="4"/>
  <c r="F363" i="4"/>
  <c r="G363" i="4"/>
  <c r="A364" i="4"/>
  <c r="B364" i="4"/>
  <c r="C364" i="4"/>
  <c r="D364" i="4"/>
  <c r="E364" i="4"/>
  <c r="F364" i="4"/>
  <c r="G364" i="4"/>
  <c r="A365" i="4"/>
  <c r="B365" i="4"/>
  <c r="C365" i="4"/>
  <c r="D365" i="4"/>
  <c r="E365" i="4"/>
  <c r="F365" i="4"/>
  <c r="G365" i="4"/>
  <c r="A366" i="4"/>
  <c r="B366" i="4"/>
  <c r="C366" i="4"/>
  <c r="D366" i="4"/>
  <c r="E366" i="4"/>
  <c r="F366" i="4"/>
  <c r="G366" i="4"/>
  <c r="A367" i="4"/>
  <c r="B367" i="4"/>
  <c r="C367" i="4"/>
  <c r="D367" i="4"/>
  <c r="E367" i="4"/>
  <c r="F367" i="4"/>
  <c r="G367" i="4"/>
  <c r="A368" i="4"/>
  <c r="B368" i="4"/>
  <c r="C368" i="4"/>
  <c r="D368" i="4"/>
  <c r="E368" i="4"/>
  <c r="F368" i="4"/>
  <c r="G368" i="4"/>
  <c r="A369" i="4"/>
  <c r="B369" i="4"/>
  <c r="C369" i="4"/>
  <c r="D369" i="4"/>
  <c r="E369" i="4"/>
  <c r="F369" i="4"/>
  <c r="G369" i="4"/>
  <c r="A370" i="4"/>
  <c r="B370" i="4"/>
  <c r="C370" i="4"/>
  <c r="D370" i="4"/>
  <c r="E370" i="4"/>
  <c r="F370" i="4"/>
  <c r="G370" i="4"/>
  <c r="A371" i="4"/>
  <c r="B371" i="4"/>
  <c r="C371" i="4"/>
  <c r="D371" i="4"/>
  <c r="E371" i="4"/>
  <c r="F371" i="4"/>
  <c r="G371" i="4"/>
  <c r="A372" i="4"/>
  <c r="B372" i="4"/>
  <c r="C372" i="4"/>
  <c r="D372" i="4"/>
  <c r="E372" i="4"/>
  <c r="F372" i="4"/>
  <c r="G372" i="4"/>
  <c r="A373" i="4"/>
  <c r="B373" i="4"/>
  <c r="C373" i="4"/>
  <c r="D373" i="4"/>
  <c r="E373" i="4"/>
  <c r="F373" i="4"/>
  <c r="G373" i="4"/>
  <c r="A374" i="4"/>
  <c r="B374" i="4"/>
  <c r="C374" i="4"/>
  <c r="D374" i="4"/>
  <c r="E374" i="4"/>
  <c r="F374" i="4"/>
  <c r="G374" i="4"/>
  <c r="A375" i="4"/>
  <c r="B375" i="4"/>
  <c r="C375" i="4"/>
  <c r="D375" i="4"/>
  <c r="E375" i="4"/>
  <c r="F375" i="4"/>
  <c r="G375" i="4"/>
  <c r="A376" i="4"/>
  <c r="B376" i="4"/>
  <c r="C376" i="4"/>
  <c r="D376" i="4"/>
  <c r="E376" i="4"/>
  <c r="F376" i="4"/>
  <c r="G376" i="4"/>
  <c r="A377" i="4"/>
  <c r="B377" i="4"/>
  <c r="C377" i="4"/>
  <c r="D377" i="4"/>
  <c r="E377" i="4"/>
  <c r="F377" i="4"/>
  <c r="G377" i="4"/>
  <c r="A378" i="4"/>
  <c r="B378" i="4"/>
  <c r="C378" i="4"/>
  <c r="D378" i="4"/>
  <c r="E378" i="4"/>
  <c r="F378" i="4"/>
  <c r="G378" i="4"/>
  <c r="A379" i="4"/>
  <c r="B379" i="4"/>
  <c r="C379" i="4"/>
  <c r="D379" i="4"/>
  <c r="E379" i="4"/>
  <c r="F379" i="4"/>
  <c r="G379" i="4"/>
  <c r="A380" i="4"/>
  <c r="B380" i="4"/>
  <c r="C380" i="4"/>
  <c r="D380" i="4"/>
  <c r="E380" i="4"/>
  <c r="F380" i="4"/>
  <c r="G380" i="4"/>
  <c r="A381" i="4"/>
  <c r="B381" i="4"/>
  <c r="C381" i="4"/>
  <c r="D381" i="4"/>
  <c r="E381" i="4"/>
  <c r="F381" i="4"/>
  <c r="G381" i="4"/>
  <c r="A382" i="4"/>
  <c r="B382" i="4"/>
  <c r="C382" i="4"/>
  <c r="D382" i="4"/>
  <c r="E382" i="4"/>
  <c r="F382" i="4"/>
  <c r="G382" i="4"/>
  <c r="A383" i="4"/>
  <c r="B383" i="4"/>
  <c r="C383" i="4"/>
  <c r="D383" i="4"/>
  <c r="E383" i="4"/>
  <c r="F383" i="4"/>
  <c r="G383" i="4"/>
  <c r="A384" i="4"/>
  <c r="B384" i="4"/>
  <c r="C384" i="4"/>
  <c r="D384" i="4"/>
  <c r="E384" i="4"/>
  <c r="F384" i="4"/>
  <c r="G384" i="4"/>
  <c r="A385" i="4"/>
  <c r="B385" i="4"/>
  <c r="C385" i="4"/>
  <c r="D385" i="4"/>
  <c r="E385" i="4"/>
  <c r="F385" i="4"/>
  <c r="G385" i="4"/>
  <c r="A386" i="4"/>
  <c r="B386" i="4"/>
  <c r="C386" i="4"/>
  <c r="D386" i="4"/>
  <c r="E386" i="4"/>
  <c r="F386" i="4"/>
  <c r="G386" i="4"/>
  <c r="A387" i="4"/>
  <c r="B387" i="4"/>
  <c r="C387" i="4"/>
  <c r="D387" i="4"/>
  <c r="E387" i="4"/>
  <c r="F387" i="4"/>
  <c r="G387" i="4"/>
  <c r="A388" i="4"/>
  <c r="B388" i="4"/>
  <c r="C388" i="4"/>
  <c r="D388" i="4"/>
  <c r="E388" i="4"/>
  <c r="F388" i="4"/>
  <c r="G388" i="4"/>
  <c r="A389" i="4"/>
  <c r="B389" i="4"/>
  <c r="C389" i="4"/>
  <c r="D389" i="4"/>
  <c r="E389" i="4"/>
  <c r="F389" i="4"/>
  <c r="G389" i="4"/>
  <c r="A390" i="4"/>
  <c r="B390" i="4"/>
  <c r="C390" i="4"/>
  <c r="D390" i="4"/>
  <c r="E390" i="4"/>
  <c r="F390" i="4"/>
  <c r="G390" i="4"/>
  <c r="A391" i="4"/>
  <c r="B391" i="4"/>
  <c r="C391" i="4"/>
  <c r="D391" i="4"/>
  <c r="E391" i="4"/>
  <c r="F391" i="4"/>
  <c r="G391" i="4"/>
  <c r="A392" i="4"/>
  <c r="B392" i="4"/>
  <c r="C392" i="4"/>
  <c r="D392" i="4"/>
  <c r="E392" i="4"/>
  <c r="F392" i="4"/>
  <c r="G392" i="4"/>
  <c r="A393" i="4"/>
  <c r="B393" i="4"/>
  <c r="C393" i="4"/>
  <c r="D393" i="4"/>
  <c r="E393" i="4"/>
  <c r="F393" i="4"/>
  <c r="G393" i="4"/>
  <c r="A394" i="4"/>
  <c r="B394" i="4"/>
  <c r="C394" i="4"/>
  <c r="D394" i="4"/>
  <c r="E394" i="4"/>
  <c r="F394" i="4"/>
  <c r="G394" i="4"/>
  <c r="A395" i="4"/>
  <c r="B395" i="4"/>
  <c r="C395" i="4"/>
  <c r="D395" i="4"/>
  <c r="E395" i="4"/>
  <c r="F395" i="4"/>
  <c r="G395" i="4"/>
  <c r="A396" i="4"/>
  <c r="B396" i="4"/>
  <c r="C396" i="4"/>
  <c r="D396" i="4"/>
  <c r="E396" i="4"/>
  <c r="F396" i="4"/>
  <c r="G396" i="4"/>
  <c r="A397" i="4"/>
  <c r="B397" i="4"/>
  <c r="C397" i="4"/>
  <c r="D397" i="4"/>
  <c r="E397" i="4"/>
  <c r="F397" i="4"/>
  <c r="G397" i="4"/>
  <c r="A398" i="4"/>
  <c r="B398" i="4"/>
  <c r="C398" i="4"/>
  <c r="D398" i="4"/>
  <c r="E398" i="4"/>
  <c r="F398" i="4"/>
  <c r="G398" i="4"/>
  <c r="A399" i="4"/>
  <c r="B399" i="4"/>
  <c r="C399" i="4"/>
  <c r="D399" i="4"/>
  <c r="E399" i="4"/>
  <c r="F399" i="4"/>
  <c r="G399" i="4"/>
  <c r="A400" i="4"/>
  <c r="B400" i="4"/>
  <c r="C400" i="4"/>
  <c r="D400" i="4"/>
  <c r="E400" i="4"/>
  <c r="F400" i="4"/>
  <c r="G400" i="4"/>
  <c r="A401" i="4"/>
  <c r="B401" i="4"/>
  <c r="C401" i="4"/>
  <c r="D401" i="4"/>
  <c r="E401" i="4"/>
  <c r="F401" i="4"/>
  <c r="G401" i="4"/>
  <c r="A402" i="4"/>
  <c r="B402" i="4"/>
  <c r="C402" i="4"/>
  <c r="D402" i="4"/>
  <c r="E402" i="4"/>
  <c r="F402" i="4"/>
  <c r="G402" i="4"/>
  <c r="A403" i="4"/>
  <c r="B403" i="4"/>
  <c r="C403" i="4"/>
  <c r="D403" i="4"/>
  <c r="E403" i="4"/>
  <c r="F403" i="4"/>
  <c r="G403" i="4"/>
  <c r="A404" i="4"/>
  <c r="B404" i="4"/>
  <c r="C404" i="4"/>
  <c r="D404" i="4"/>
  <c r="E404" i="4"/>
  <c r="F404" i="4"/>
  <c r="G404" i="4"/>
  <c r="A405" i="4"/>
  <c r="B405" i="4"/>
  <c r="C405" i="4"/>
  <c r="D405" i="4"/>
  <c r="E405" i="4"/>
  <c r="F405" i="4"/>
  <c r="G405" i="4"/>
  <c r="A406" i="4"/>
  <c r="B406" i="4"/>
  <c r="C406" i="4"/>
  <c r="D406" i="4"/>
  <c r="E406" i="4"/>
  <c r="F406" i="4"/>
  <c r="G406" i="4"/>
  <c r="A407" i="4"/>
  <c r="B407" i="4"/>
  <c r="C407" i="4"/>
  <c r="D407" i="4"/>
  <c r="E407" i="4"/>
  <c r="F407" i="4"/>
  <c r="G407" i="4"/>
  <c r="A408" i="4"/>
  <c r="B408" i="4"/>
  <c r="C408" i="4"/>
  <c r="D408" i="4"/>
  <c r="E408" i="4"/>
  <c r="F408" i="4"/>
  <c r="G408" i="4"/>
  <c r="A409" i="4"/>
  <c r="B409" i="4"/>
  <c r="C409" i="4"/>
  <c r="D409" i="4"/>
  <c r="E409" i="4"/>
  <c r="F409" i="4"/>
  <c r="G409" i="4"/>
  <c r="A410" i="4"/>
  <c r="B410" i="4"/>
  <c r="C410" i="4"/>
  <c r="D410" i="4"/>
  <c r="E410" i="4"/>
  <c r="F410" i="4"/>
  <c r="G410" i="4"/>
  <c r="A411" i="4"/>
  <c r="B411" i="4"/>
  <c r="C411" i="4"/>
  <c r="D411" i="4"/>
  <c r="E411" i="4"/>
  <c r="F411" i="4"/>
  <c r="G411" i="4"/>
  <c r="A412" i="4"/>
  <c r="B412" i="4"/>
  <c r="C412" i="4"/>
  <c r="D412" i="4"/>
  <c r="E412" i="4"/>
  <c r="F412" i="4"/>
  <c r="G412" i="4"/>
  <c r="A413" i="4"/>
  <c r="B413" i="4"/>
  <c r="C413" i="4"/>
  <c r="D413" i="4"/>
  <c r="E413" i="4"/>
  <c r="F413" i="4"/>
  <c r="G413" i="4"/>
  <c r="A414" i="4"/>
  <c r="B414" i="4"/>
  <c r="C414" i="4"/>
  <c r="D414" i="4"/>
  <c r="E414" i="4"/>
  <c r="F414" i="4"/>
  <c r="G414" i="4"/>
  <c r="A415" i="4"/>
  <c r="B415" i="4"/>
  <c r="C415" i="4"/>
  <c r="D415" i="4"/>
  <c r="E415" i="4"/>
  <c r="F415" i="4"/>
  <c r="G415" i="4"/>
  <c r="A416" i="4"/>
  <c r="B416" i="4"/>
  <c r="C416" i="4"/>
  <c r="D416" i="4"/>
  <c r="E416" i="4"/>
  <c r="F416" i="4"/>
  <c r="G416" i="4"/>
  <c r="A417" i="4"/>
  <c r="B417" i="4"/>
  <c r="C417" i="4"/>
  <c r="D417" i="4"/>
  <c r="E417" i="4"/>
  <c r="F417" i="4"/>
  <c r="G417" i="4"/>
  <c r="A418" i="4"/>
  <c r="B418" i="4"/>
  <c r="C418" i="4"/>
  <c r="D418" i="4"/>
  <c r="E418" i="4"/>
  <c r="F418" i="4"/>
  <c r="G418" i="4"/>
  <c r="A419" i="4"/>
  <c r="B419" i="4"/>
  <c r="C419" i="4"/>
  <c r="D419" i="4"/>
  <c r="E419" i="4"/>
  <c r="F419" i="4"/>
  <c r="G419" i="4"/>
  <c r="A420" i="4"/>
  <c r="B420" i="4"/>
  <c r="C420" i="4"/>
  <c r="D420" i="4"/>
  <c r="E420" i="4"/>
  <c r="F420" i="4"/>
  <c r="G420" i="4"/>
  <c r="A421" i="4"/>
  <c r="B421" i="4"/>
  <c r="C421" i="4"/>
  <c r="D421" i="4"/>
  <c r="E421" i="4"/>
  <c r="F421" i="4"/>
  <c r="G421" i="4"/>
  <c r="A422" i="4"/>
  <c r="B422" i="4"/>
  <c r="C422" i="4"/>
  <c r="D422" i="4"/>
  <c r="E422" i="4"/>
  <c r="F422" i="4"/>
  <c r="G422" i="4"/>
  <c r="A423" i="4"/>
  <c r="B423" i="4"/>
  <c r="C423" i="4"/>
  <c r="D423" i="4"/>
  <c r="E423" i="4"/>
  <c r="F423" i="4"/>
  <c r="G423" i="4"/>
  <c r="A424" i="4"/>
  <c r="B424" i="4"/>
  <c r="C424" i="4"/>
  <c r="D424" i="4"/>
  <c r="E424" i="4"/>
  <c r="F424" i="4"/>
  <c r="G424" i="4"/>
  <c r="A425" i="4"/>
  <c r="B425" i="4"/>
  <c r="C425" i="4"/>
  <c r="D425" i="4"/>
  <c r="E425" i="4"/>
  <c r="F425" i="4"/>
  <c r="G425" i="4"/>
  <c r="A426" i="4"/>
  <c r="B426" i="4"/>
  <c r="C426" i="4"/>
  <c r="D426" i="4"/>
  <c r="E426" i="4"/>
  <c r="F426" i="4"/>
  <c r="G426" i="4"/>
  <c r="A427" i="4"/>
  <c r="B427" i="4"/>
  <c r="C427" i="4"/>
  <c r="D427" i="4"/>
  <c r="E427" i="4"/>
  <c r="F427" i="4"/>
  <c r="G427" i="4"/>
  <c r="A428" i="4"/>
  <c r="B428" i="4"/>
  <c r="C428" i="4"/>
  <c r="D428" i="4"/>
  <c r="E428" i="4"/>
  <c r="F428" i="4"/>
  <c r="G428" i="4"/>
  <c r="A429" i="4"/>
  <c r="B429" i="4"/>
  <c r="C429" i="4"/>
  <c r="D429" i="4"/>
  <c r="E429" i="4"/>
  <c r="F429" i="4"/>
  <c r="G429" i="4"/>
  <c r="A430" i="4"/>
  <c r="B430" i="4"/>
  <c r="C430" i="4"/>
  <c r="D430" i="4"/>
  <c r="E430" i="4"/>
  <c r="F430" i="4"/>
  <c r="G430" i="4"/>
  <c r="A431" i="4"/>
  <c r="B431" i="4"/>
  <c r="C431" i="4"/>
  <c r="D431" i="4"/>
  <c r="E431" i="4"/>
  <c r="F431" i="4"/>
  <c r="G431" i="4"/>
  <c r="A432" i="4"/>
  <c r="B432" i="4"/>
  <c r="C432" i="4"/>
  <c r="D432" i="4"/>
  <c r="E432" i="4"/>
  <c r="F432" i="4"/>
  <c r="G432" i="4"/>
  <c r="A433" i="4"/>
  <c r="B433" i="4"/>
  <c r="C433" i="4"/>
  <c r="D433" i="4"/>
  <c r="E433" i="4"/>
  <c r="F433" i="4"/>
  <c r="G433" i="4"/>
  <c r="A434" i="4"/>
  <c r="B434" i="4"/>
  <c r="C434" i="4"/>
  <c r="D434" i="4"/>
  <c r="E434" i="4"/>
  <c r="F434" i="4"/>
  <c r="G434" i="4"/>
  <c r="A435" i="4"/>
  <c r="B435" i="4"/>
  <c r="C435" i="4"/>
  <c r="D435" i="4"/>
  <c r="E435" i="4"/>
  <c r="F435" i="4"/>
  <c r="G435" i="4"/>
  <c r="A436" i="4"/>
  <c r="B436" i="4"/>
  <c r="C436" i="4"/>
  <c r="D436" i="4"/>
  <c r="E436" i="4"/>
  <c r="F436" i="4"/>
  <c r="G436" i="4"/>
  <c r="A437" i="4"/>
  <c r="B437" i="4"/>
  <c r="C437" i="4"/>
  <c r="D437" i="4"/>
  <c r="E437" i="4"/>
  <c r="F437" i="4"/>
  <c r="G437" i="4"/>
  <c r="A438" i="4"/>
  <c r="B438" i="4"/>
  <c r="C438" i="4"/>
  <c r="D438" i="4"/>
  <c r="E438" i="4"/>
  <c r="F438" i="4"/>
  <c r="G438" i="4"/>
  <c r="A439" i="4"/>
  <c r="B439" i="4"/>
  <c r="C439" i="4"/>
  <c r="D439" i="4"/>
  <c r="E439" i="4"/>
  <c r="F439" i="4"/>
  <c r="G439" i="4"/>
  <c r="A440" i="4"/>
  <c r="B440" i="4"/>
  <c r="C440" i="4"/>
  <c r="D440" i="4"/>
  <c r="E440" i="4"/>
  <c r="F440" i="4"/>
  <c r="G440" i="4"/>
  <c r="A441" i="4"/>
  <c r="B441" i="4"/>
  <c r="C441" i="4"/>
  <c r="D441" i="4"/>
  <c r="E441" i="4"/>
  <c r="F441" i="4"/>
  <c r="G441" i="4"/>
  <c r="A442" i="4"/>
  <c r="B442" i="4"/>
  <c r="C442" i="4"/>
  <c r="D442" i="4"/>
  <c r="E442" i="4"/>
  <c r="F442" i="4"/>
  <c r="G442" i="4"/>
  <c r="A443" i="4"/>
  <c r="B443" i="4"/>
  <c r="C443" i="4"/>
  <c r="D443" i="4"/>
  <c r="E443" i="4"/>
  <c r="F443" i="4"/>
  <c r="G443" i="4"/>
  <c r="A444" i="4"/>
  <c r="B444" i="4"/>
  <c r="C444" i="4"/>
  <c r="D444" i="4"/>
  <c r="E444" i="4"/>
  <c r="F444" i="4"/>
  <c r="G444" i="4"/>
  <c r="A445" i="4"/>
  <c r="B445" i="4"/>
  <c r="C445" i="4"/>
  <c r="D445" i="4"/>
  <c r="E445" i="4"/>
  <c r="F445" i="4"/>
  <c r="G445" i="4"/>
  <c r="A446" i="4"/>
  <c r="B446" i="4"/>
  <c r="C446" i="4"/>
  <c r="D446" i="4"/>
  <c r="E446" i="4"/>
  <c r="F446" i="4"/>
  <c r="G446" i="4"/>
  <c r="A447" i="4"/>
  <c r="B447" i="4"/>
  <c r="C447" i="4"/>
  <c r="D447" i="4"/>
  <c r="E447" i="4"/>
  <c r="F447" i="4"/>
  <c r="G447" i="4"/>
  <c r="A448" i="4"/>
  <c r="B448" i="4"/>
  <c r="C448" i="4"/>
  <c r="D448" i="4"/>
  <c r="E448" i="4"/>
  <c r="F448" i="4"/>
  <c r="G448" i="4"/>
  <c r="A449" i="4"/>
  <c r="B449" i="4"/>
  <c r="C449" i="4"/>
  <c r="D449" i="4"/>
  <c r="E449" i="4"/>
  <c r="F449" i="4"/>
  <c r="G449" i="4"/>
  <c r="A450" i="4"/>
  <c r="B450" i="4"/>
  <c r="C450" i="4"/>
  <c r="D450" i="4"/>
  <c r="E450" i="4"/>
  <c r="F450" i="4"/>
  <c r="G450" i="4"/>
  <c r="A451" i="4"/>
  <c r="B451" i="4"/>
  <c r="C451" i="4"/>
  <c r="D451" i="4"/>
  <c r="E451" i="4"/>
  <c r="F451" i="4"/>
  <c r="G451" i="4"/>
  <c r="A452" i="4"/>
  <c r="B452" i="4"/>
  <c r="C452" i="4"/>
  <c r="D452" i="4"/>
  <c r="E452" i="4"/>
  <c r="F452" i="4"/>
  <c r="G452" i="4"/>
  <c r="A453" i="4"/>
  <c r="B453" i="4"/>
  <c r="C453" i="4"/>
  <c r="D453" i="4"/>
  <c r="E453" i="4"/>
  <c r="F453" i="4"/>
  <c r="G453" i="4"/>
  <c r="A454" i="4"/>
  <c r="B454" i="4"/>
  <c r="C454" i="4"/>
  <c r="D454" i="4"/>
  <c r="E454" i="4"/>
  <c r="F454" i="4"/>
  <c r="G454" i="4"/>
  <c r="A455" i="4"/>
  <c r="B455" i="4"/>
  <c r="C455" i="4"/>
  <c r="D455" i="4"/>
  <c r="E455" i="4"/>
  <c r="F455" i="4"/>
  <c r="G455" i="4"/>
  <c r="A456" i="4"/>
  <c r="B456" i="4"/>
  <c r="C456" i="4"/>
  <c r="D456" i="4"/>
  <c r="E456" i="4"/>
  <c r="F456" i="4"/>
  <c r="G456" i="4"/>
  <c r="A457" i="4"/>
  <c r="B457" i="4"/>
  <c r="C457" i="4"/>
  <c r="D457" i="4"/>
  <c r="E457" i="4"/>
  <c r="F457" i="4"/>
  <c r="G457" i="4"/>
  <c r="A458" i="4"/>
  <c r="B458" i="4"/>
  <c r="C458" i="4"/>
  <c r="D458" i="4"/>
  <c r="E458" i="4"/>
  <c r="F458" i="4"/>
  <c r="G458" i="4"/>
  <c r="A459" i="4"/>
  <c r="B459" i="4"/>
  <c r="C459" i="4"/>
  <c r="D459" i="4"/>
  <c r="E459" i="4"/>
  <c r="F459" i="4"/>
  <c r="G459" i="4"/>
  <c r="A460" i="4"/>
  <c r="B460" i="4"/>
  <c r="C460" i="4"/>
  <c r="D460" i="4"/>
  <c r="E460" i="4"/>
  <c r="F460" i="4"/>
  <c r="G460" i="4"/>
  <c r="A461" i="4"/>
  <c r="B461" i="4"/>
  <c r="C461" i="4"/>
  <c r="D461" i="4"/>
  <c r="E461" i="4"/>
  <c r="F461" i="4"/>
  <c r="G461" i="4"/>
  <c r="A462" i="4"/>
  <c r="B462" i="4"/>
  <c r="C462" i="4"/>
  <c r="D462" i="4"/>
  <c r="E462" i="4"/>
  <c r="F462" i="4"/>
  <c r="G462" i="4"/>
  <c r="A463" i="4"/>
  <c r="B463" i="4"/>
  <c r="C463" i="4"/>
  <c r="D463" i="4"/>
  <c r="E463" i="4"/>
  <c r="F463" i="4"/>
  <c r="G463" i="4"/>
  <c r="A464" i="4"/>
  <c r="B464" i="4"/>
  <c r="C464" i="4"/>
  <c r="D464" i="4"/>
  <c r="E464" i="4"/>
  <c r="F464" i="4"/>
  <c r="G464" i="4"/>
  <c r="A465" i="4"/>
  <c r="B465" i="4"/>
  <c r="C465" i="4"/>
  <c r="D465" i="4"/>
  <c r="E465" i="4"/>
  <c r="F465" i="4"/>
  <c r="G465" i="4"/>
  <c r="A466" i="4"/>
  <c r="B466" i="4"/>
  <c r="C466" i="4"/>
  <c r="D466" i="4"/>
  <c r="E466" i="4"/>
  <c r="F466" i="4"/>
  <c r="G466" i="4"/>
  <c r="A467" i="4"/>
  <c r="B467" i="4"/>
  <c r="C467" i="4"/>
  <c r="D467" i="4"/>
  <c r="E467" i="4"/>
  <c r="F467" i="4"/>
  <c r="G467" i="4"/>
  <c r="A468" i="4"/>
  <c r="B468" i="4"/>
  <c r="C468" i="4"/>
  <c r="D468" i="4"/>
  <c r="E468" i="4"/>
  <c r="F468" i="4"/>
  <c r="G468" i="4"/>
  <c r="A469" i="4"/>
  <c r="B469" i="4"/>
  <c r="C469" i="4"/>
  <c r="D469" i="4"/>
  <c r="E469" i="4"/>
  <c r="F469" i="4"/>
  <c r="G469" i="4"/>
  <c r="A470" i="4"/>
  <c r="B470" i="4"/>
  <c r="C470" i="4"/>
  <c r="D470" i="4"/>
  <c r="E470" i="4"/>
  <c r="F470" i="4"/>
  <c r="G470" i="4"/>
  <c r="A471" i="4"/>
  <c r="B471" i="4"/>
  <c r="C471" i="4"/>
  <c r="D471" i="4"/>
  <c r="E471" i="4"/>
  <c r="F471" i="4"/>
  <c r="G471" i="4"/>
  <c r="A472" i="4"/>
  <c r="B472" i="4"/>
  <c r="C472" i="4"/>
  <c r="D472" i="4"/>
  <c r="E472" i="4"/>
  <c r="F472" i="4"/>
  <c r="G472" i="4"/>
  <c r="A473" i="4"/>
  <c r="B473" i="4"/>
  <c r="C473" i="4"/>
  <c r="D473" i="4"/>
  <c r="E473" i="4"/>
  <c r="F473" i="4"/>
  <c r="G473" i="4"/>
  <c r="A474" i="4"/>
  <c r="B474" i="4"/>
  <c r="C474" i="4"/>
  <c r="D474" i="4"/>
  <c r="E474" i="4"/>
  <c r="F474" i="4"/>
  <c r="G474" i="4"/>
  <c r="A475" i="4"/>
  <c r="B475" i="4"/>
  <c r="C475" i="4"/>
  <c r="D475" i="4"/>
  <c r="E475" i="4"/>
  <c r="F475" i="4"/>
  <c r="G475" i="4"/>
  <c r="A476" i="4"/>
  <c r="B476" i="4"/>
  <c r="C476" i="4"/>
  <c r="D476" i="4"/>
  <c r="E476" i="4"/>
  <c r="F476" i="4"/>
  <c r="G476" i="4"/>
  <c r="A477" i="4"/>
  <c r="B477" i="4"/>
  <c r="C477" i="4"/>
  <c r="D477" i="4"/>
  <c r="E477" i="4"/>
  <c r="F477" i="4"/>
  <c r="G477" i="4"/>
  <c r="A478" i="4"/>
  <c r="B478" i="4"/>
  <c r="C478" i="4"/>
  <c r="D478" i="4"/>
  <c r="E478" i="4"/>
  <c r="F478" i="4"/>
  <c r="G478" i="4"/>
  <c r="A479" i="4"/>
  <c r="B479" i="4"/>
  <c r="C479" i="4"/>
  <c r="D479" i="4"/>
  <c r="E479" i="4"/>
  <c r="F479" i="4"/>
  <c r="G479" i="4"/>
  <c r="A480" i="4"/>
  <c r="B480" i="4"/>
  <c r="C480" i="4"/>
  <c r="D480" i="4"/>
  <c r="E480" i="4"/>
  <c r="F480" i="4"/>
  <c r="G480" i="4"/>
  <c r="A481" i="4"/>
  <c r="B481" i="4"/>
  <c r="C481" i="4"/>
  <c r="D481" i="4"/>
  <c r="E481" i="4"/>
  <c r="F481" i="4"/>
  <c r="G481" i="4"/>
  <c r="A482" i="4"/>
  <c r="B482" i="4"/>
  <c r="C482" i="4"/>
  <c r="D482" i="4"/>
  <c r="E482" i="4"/>
  <c r="F482" i="4"/>
  <c r="G482" i="4"/>
  <c r="A483" i="4"/>
  <c r="B483" i="4"/>
  <c r="C483" i="4"/>
  <c r="D483" i="4"/>
  <c r="E483" i="4"/>
  <c r="F483" i="4"/>
  <c r="G483" i="4"/>
  <c r="A484" i="4"/>
  <c r="B484" i="4"/>
  <c r="C484" i="4"/>
  <c r="D484" i="4"/>
  <c r="E484" i="4"/>
  <c r="F484" i="4"/>
  <c r="G484" i="4"/>
  <c r="A485" i="4"/>
  <c r="B485" i="4"/>
  <c r="C485" i="4"/>
  <c r="D485" i="4"/>
  <c r="E485" i="4"/>
  <c r="F485" i="4"/>
  <c r="G485" i="4"/>
  <c r="A486" i="4"/>
  <c r="B486" i="4"/>
  <c r="C486" i="4"/>
  <c r="D486" i="4"/>
  <c r="E486" i="4"/>
  <c r="F486" i="4"/>
  <c r="G486" i="4"/>
  <c r="A487" i="4"/>
  <c r="B487" i="4"/>
  <c r="C487" i="4"/>
  <c r="D487" i="4"/>
  <c r="E487" i="4"/>
  <c r="F487" i="4"/>
  <c r="G487" i="4"/>
  <c r="A488" i="4"/>
  <c r="B488" i="4"/>
  <c r="C488" i="4"/>
  <c r="D488" i="4"/>
  <c r="E488" i="4"/>
  <c r="F488" i="4"/>
  <c r="G488" i="4"/>
  <c r="A489" i="4"/>
  <c r="B489" i="4"/>
  <c r="C489" i="4"/>
  <c r="D489" i="4"/>
  <c r="E489" i="4"/>
  <c r="F489" i="4"/>
  <c r="G489" i="4"/>
  <c r="A490" i="4"/>
  <c r="B490" i="4"/>
  <c r="C490" i="4"/>
  <c r="D490" i="4"/>
  <c r="E490" i="4"/>
  <c r="F490" i="4"/>
  <c r="G490" i="4"/>
  <c r="A491" i="4"/>
  <c r="B491" i="4"/>
  <c r="C491" i="4"/>
  <c r="D491" i="4"/>
  <c r="E491" i="4"/>
  <c r="F491" i="4"/>
  <c r="G491" i="4"/>
  <c r="A492" i="4"/>
  <c r="B492" i="4"/>
  <c r="C492" i="4"/>
  <c r="D492" i="4"/>
  <c r="E492" i="4"/>
  <c r="F492" i="4"/>
  <c r="G492" i="4"/>
  <c r="A493" i="4"/>
  <c r="B493" i="4"/>
  <c r="C493" i="4"/>
  <c r="D493" i="4"/>
  <c r="E493" i="4"/>
  <c r="F493" i="4"/>
  <c r="G493" i="4"/>
  <c r="A494" i="4"/>
  <c r="B494" i="4"/>
  <c r="C494" i="4"/>
  <c r="D494" i="4"/>
  <c r="E494" i="4"/>
  <c r="F494" i="4"/>
  <c r="G494" i="4"/>
  <c r="A495" i="4"/>
  <c r="B495" i="4"/>
  <c r="C495" i="4"/>
  <c r="D495" i="4"/>
  <c r="E495" i="4"/>
  <c r="F495" i="4"/>
  <c r="G495" i="4"/>
  <c r="A496" i="4"/>
  <c r="B496" i="4"/>
  <c r="C496" i="4"/>
  <c r="D496" i="4"/>
  <c r="E496" i="4"/>
  <c r="F496" i="4"/>
  <c r="G496" i="4"/>
  <c r="A497" i="4"/>
  <c r="B497" i="4"/>
  <c r="C497" i="4"/>
  <c r="D497" i="4"/>
  <c r="E497" i="4"/>
  <c r="F497" i="4"/>
  <c r="G497" i="4"/>
  <c r="A498" i="4"/>
  <c r="B498" i="4"/>
  <c r="C498" i="4"/>
  <c r="D498" i="4"/>
  <c r="E498" i="4"/>
  <c r="F498" i="4"/>
  <c r="G498" i="4"/>
  <c r="A499" i="4"/>
  <c r="B499" i="4"/>
  <c r="C499" i="4"/>
  <c r="D499" i="4"/>
  <c r="E499" i="4"/>
  <c r="F499" i="4"/>
  <c r="G499" i="4"/>
  <c r="A500" i="4"/>
  <c r="B500" i="4"/>
  <c r="C500" i="4"/>
  <c r="D500" i="4"/>
  <c r="E500" i="4"/>
  <c r="F500" i="4"/>
  <c r="G500" i="4"/>
  <c r="A501" i="4"/>
  <c r="B501" i="4"/>
  <c r="C501" i="4"/>
  <c r="D501" i="4"/>
  <c r="E501" i="4"/>
  <c r="F501" i="4"/>
  <c r="G501" i="4"/>
  <c r="A502" i="4"/>
  <c r="B502" i="4"/>
  <c r="C502" i="4"/>
  <c r="D502" i="4"/>
  <c r="E502" i="4"/>
  <c r="F502" i="4"/>
  <c r="G502" i="4"/>
  <c r="A503" i="4"/>
  <c r="B503" i="4"/>
  <c r="C503" i="4"/>
  <c r="D503" i="4"/>
  <c r="E503" i="4"/>
  <c r="F503" i="4"/>
  <c r="G503" i="4"/>
  <c r="A504" i="4"/>
  <c r="B504" i="4"/>
  <c r="C504" i="4"/>
  <c r="D504" i="4"/>
  <c r="E504" i="4"/>
  <c r="F504" i="4"/>
  <c r="G504" i="4"/>
  <c r="A505" i="4"/>
  <c r="B505" i="4"/>
  <c r="C505" i="4"/>
  <c r="D505" i="4"/>
  <c r="E505" i="4"/>
  <c r="F505" i="4"/>
  <c r="G505" i="4"/>
  <c r="A506" i="4"/>
  <c r="B506" i="4"/>
  <c r="C506" i="4"/>
  <c r="D506" i="4"/>
  <c r="E506" i="4"/>
  <c r="F506" i="4"/>
  <c r="G506" i="4"/>
  <c r="A507" i="4"/>
  <c r="B507" i="4"/>
  <c r="C507" i="4"/>
  <c r="D507" i="4"/>
  <c r="E507" i="4"/>
  <c r="F507" i="4"/>
  <c r="G507" i="4"/>
  <c r="A508" i="4"/>
  <c r="B508" i="4"/>
  <c r="C508" i="4"/>
  <c r="D508" i="4"/>
  <c r="E508" i="4"/>
  <c r="F508" i="4"/>
  <c r="G508" i="4"/>
  <c r="A509" i="4"/>
  <c r="B509" i="4"/>
  <c r="C509" i="4"/>
  <c r="D509" i="4"/>
  <c r="E509" i="4"/>
  <c r="F509" i="4"/>
  <c r="G509" i="4"/>
  <c r="A510" i="4"/>
  <c r="B510" i="4"/>
  <c r="C510" i="4"/>
  <c r="D510" i="4"/>
  <c r="E510" i="4"/>
  <c r="F510" i="4"/>
  <c r="G510" i="4"/>
  <c r="A511" i="4"/>
  <c r="B511" i="4"/>
  <c r="C511" i="4"/>
  <c r="D511" i="4"/>
  <c r="E511" i="4"/>
  <c r="F511" i="4"/>
  <c r="G511" i="4"/>
  <c r="A512" i="4"/>
  <c r="B512" i="4"/>
  <c r="C512" i="4"/>
  <c r="D512" i="4"/>
  <c r="E512" i="4"/>
  <c r="F512" i="4"/>
  <c r="G512" i="4"/>
  <c r="A513" i="4"/>
  <c r="B513" i="4"/>
  <c r="C513" i="4"/>
  <c r="D513" i="4"/>
  <c r="E513" i="4"/>
  <c r="F513" i="4"/>
  <c r="G513" i="4"/>
  <c r="A514" i="4"/>
  <c r="B514" i="4"/>
  <c r="C514" i="4"/>
  <c r="D514" i="4"/>
  <c r="E514" i="4"/>
  <c r="F514" i="4"/>
  <c r="G514" i="4"/>
  <c r="A515" i="4"/>
  <c r="B515" i="4"/>
  <c r="C515" i="4"/>
  <c r="D515" i="4"/>
  <c r="E515" i="4"/>
  <c r="F515" i="4"/>
  <c r="G515" i="4"/>
  <c r="A516" i="4"/>
  <c r="B516" i="4"/>
  <c r="C516" i="4"/>
  <c r="D516" i="4"/>
  <c r="E516" i="4"/>
  <c r="F516" i="4"/>
  <c r="G516" i="4"/>
  <c r="A517" i="4"/>
  <c r="B517" i="4"/>
  <c r="C517" i="4"/>
  <c r="D517" i="4"/>
  <c r="E517" i="4"/>
  <c r="F517" i="4"/>
  <c r="G517" i="4"/>
  <c r="A518" i="4"/>
  <c r="B518" i="4"/>
  <c r="C518" i="4"/>
  <c r="D518" i="4"/>
  <c r="E518" i="4"/>
  <c r="F518" i="4"/>
  <c r="G518" i="4"/>
  <c r="A519" i="4"/>
  <c r="B519" i="4"/>
  <c r="C519" i="4"/>
  <c r="D519" i="4"/>
  <c r="E519" i="4"/>
  <c r="F519" i="4"/>
  <c r="G519" i="4"/>
  <c r="A520" i="4"/>
  <c r="B520" i="4"/>
  <c r="C520" i="4"/>
  <c r="D520" i="4"/>
  <c r="E520" i="4"/>
  <c r="F520" i="4"/>
  <c r="G520" i="4"/>
  <c r="A521" i="4"/>
  <c r="B521" i="4"/>
  <c r="C521" i="4"/>
  <c r="D521" i="4"/>
  <c r="E521" i="4"/>
  <c r="F521" i="4"/>
  <c r="G521" i="4"/>
  <c r="A522" i="4"/>
  <c r="B522" i="4"/>
  <c r="C522" i="4"/>
  <c r="D522" i="4"/>
  <c r="E522" i="4"/>
  <c r="F522" i="4"/>
  <c r="G522" i="4"/>
  <c r="A523" i="4"/>
  <c r="B523" i="4"/>
  <c r="C523" i="4"/>
  <c r="D523" i="4"/>
  <c r="E523" i="4"/>
  <c r="F523" i="4"/>
  <c r="G523" i="4"/>
  <c r="A524" i="4"/>
  <c r="B524" i="4"/>
  <c r="C524" i="4"/>
  <c r="D524" i="4"/>
  <c r="E524" i="4"/>
  <c r="F524" i="4"/>
  <c r="G524" i="4"/>
  <c r="A525" i="4"/>
  <c r="B525" i="4"/>
  <c r="C525" i="4"/>
  <c r="D525" i="4"/>
  <c r="E525" i="4"/>
  <c r="F525" i="4"/>
  <c r="G525" i="4"/>
  <c r="A526" i="4"/>
  <c r="B526" i="4"/>
  <c r="C526" i="4"/>
  <c r="D526" i="4"/>
  <c r="E526" i="4"/>
  <c r="F526" i="4"/>
  <c r="G526" i="4"/>
  <c r="A527" i="4"/>
  <c r="B527" i="4"/>
  <c r="C527" i="4"/>
  <c r="D527" i="4"/>
  <c r="E527" i="4"/>
  <c r="F527" i="4"/>
  <c r="G527" i="4"/>
  <c r="A528" i="4"/>
  <c r="B528" i="4"/>
  <c r="C528" i="4"/>
  <c r="D528" i="4"/>
  <c r="E528" i="4"/>
  <c r="F528" i="4"/>
  <c r="G528" i="4"/>
  <c r="A529" i="4"/>
  <c r="B529" i="4"/>
  <c r="C529" i="4"/>
  <c r="D529" i="4"/>
  <c r="E529" i="4"/>
  <c r="F529" i="4"/>
  <c r="G529" i="4"/>
  <c r="A530" i="4"/>
  <c r="B530" i="4"/>
  <c r="C530" i="4"/>
  <c r="D530" i="4"/>
  <c r="E530" i="4"/>
  <c r="F530" i="4"/>
  <c r="G530" i="4"/>
  <c r="A531" i="4"/>
  <c r="B531" i="4"/>
  <c r="C531" i="4"/>
  <c r="D531" i="4"/>
  <c r="E531" i="4"/>
  <c r="F531" i="4"/>
  <c r="G531" i="4"/>
  <c r="A532" i="4"/>
  <c r="B532" i="4"/>
  <c r="C532" i="4"/>
  <c r="D532" i="4"/>
  <c r="E532" i="4"/>
  <c r="F532" i="4"/>
  <c r="G532" i="4"/>
  <c r="A533" i="4"/>
  <c r="B533" i="4"/>
  <c r="C533" i="4"/>
  <c r="D533" i="4"/>
  <c r="E533" i="4"/>
  <c r="F533" i="4"/>
  <c r="G533" i="4"/>
  <c r="A534" i="4"/>
  <c r="B534" i="4"/>
  <c r="C534" i="4"/>
  <c r="D534" i="4"/>
  <c r="E534" i="4"/>
  <c r="F534" i="4"/>
  <c r="G534" i="4"/>
  <c r="A535" i="4"/>
  <c r="B535" i="4"/>
  <c r="C535" i="4"/>
  <c r="D535" i="4"/>
  <c r="E535" i="4"/>
  <c r="F535" i="4"/>
  <c r="G535" i="4"/>
  <c r="A536" i="4"/>
  <c r="B536" i="4"/>
  <c r="C536" i="4"/>
  <c r="D536" i="4"/>
  <c r="E536" i="4"/>
  <c r="F536" i="4"/>
  <c r="G536" i="4"/>
  <c r="A537" i="4"/>
  <c r="B537" i="4"/>
  <c r="C537" i="4"/>
  <c r="D537" i="4"/>
  <c r="E537" i="4"/>
  <c r="F537" i="4"/>
  <c r="G537" i="4"/>
  <c r="A538" i="4"/>
  <c r="B538" i="4"/>
  <c r="C538" i="4"/>
  <c r="D538" i="4"/>
  <c r="E538" i="4"/>
  <c r="F538" i="4"/>
  <c r="G538" i="4"/>
  <c r="A539" i="4"/>
  <c r="B539" i="4"/>
  <c r="C539" i="4"/>
  <c r="D539" i="4"/>
  <c r="E539" i="4"/>
  <c r="F539" i="4"/>
  <c r="G539" i="4"/>
  <c r="A540" i="4"/>
  <c r="B540" i="4"/>
  <c r="C540" i="4"/>
  <c r="D540" i="4"/>
  <c r="E540" i="4"/>
  <c r="F540" i="4"/>
  <c r="G540" i="4"/>
  <c r="A541" i="4"/>
  <c r="B541" i="4"/>
  <c r="C541" i="4"/>
  <c r="D541" i="4"/>
  <c r="E541" i="4"/>
  <c r="F541" i="4"/>
  <c r="G541" i="4"/>
  <c r="A542" i="4"/>
  <c r="B542" i="4"/>
  <c r="C542" i="4"/>
  <c r="D542" i="4"/>
  <c r="E542" i="4"/>
  <c r="F542" i="4"/>
  <c r="G542" i="4"/>
  <c r="A543" i="4"/>
  <c r="B543" i="4"/>
  <c r="C543" i="4"/>
  <c r="D543" i="4"/>
  <c r="E543" i="4"/>
  <c r="F543" i="4"/>
  <c r="G543" i="4"/>
  <c r="A544" i="4"/>
  <c r="B544" i="4"/>
  <c r="C544" i="4"/>
  <c r="D544" i="4"/>
  <c r="E544" i="4"/>
  <c r="F544" i="4"/>
  <c r="G544" i="4"/>
  <c r="A545" i="4"/>
  <c r="B545" i="4"/>
  <c r="C545" i="4"/>
  <c r="D545" i="4"/>
  <c r="E545" i="4"/>
  <c r="F545" i="4"/>
  <c r="G545" i="4"/>
  <c r="A546" i="4"/>
  <c r="B546" i="4"/>
  <c r="C546" i="4"/>
  <c r="D546" i="4"/>
  <c r="E546" i="4"/>
  <c r="F546" i="4"/>
  <c r="G546" i="4"/>
  <c r="A547" i="4"/>
  <c r="B547" i="4"/>
  <c r="C547" i="4"/>
  <c r="D547" i="4"/>
  <c r="E547" i="4"/>
  <c r="F547" i="4"/>
  <c r="G547" i="4"/>
  <c r="A548" i="4"/>
  <c r="B548" i="4"/>
  <c r="C548" i="4"/>
  <c r="D548" i="4"/>
  <c r="E548" i="4"/>
  <c r="F548" i="4"/>
  <c r="G548" i="4"/>
  <c r="A549" i="4"/>
  <c r="B549" i="4"/>
  <c r="C549" i="4"/>
  <c r="D549" i="4"/>
  <c r="E549" i="4"/>
  <c r="F549" i="4"/>
  <c r="G549" i="4"/>
  <c r="A550" i="4"/>
  <c r="B550" i="4"/>
  <c r="C550" i="4"/>
  <c r="D550" i="4"/>
  <c r="E550" i="4"/>
  <c r="F550" i="4"/>
  <c r="G550" i="4"/>
  <c r="A551" i="4"/>
  <c r="B551" i="4"/>
  <c r="C551" i="4"/>
  <c r="D551" i="4"/>
  <c r="E551" i="4"/>
  <c r="F551" i="4"/>
  <c r="G551" i="4"/>
  <c r="A552" i="4"/>
  <c r="B552" i="4"/>
  <c r="C552" i="4"/>
  <c r="D552" i="4"/>
  <c r="E552" i="4"/>
  <c r="F552" i="4"/>
  <c r="G552" i="4"/>
  <c r="A553" i="4"/>
  <c r="B553" i="4"/>
  <c r="C553" i="4"/>
  <c r="D553" i="4"/>
  <c r="E553" i="4"/>
  <c r="F553" i="4"/>
  <c r="G553" i="4"/>
  <c r="A554" i="4"/>
  <c r="B554" i="4"/>
  <c r="C554" i="4"/>
  <c r="D554" i="4"/>
  <c r="E554" i="4"/>
  <c r="F554" i="4"/>
  <c r="G554" i="4"/>
  <c r="A555" i="4"/>
  <c r="B555" i="4"/>
  <c r="C555" i="4"/>
  <c r="D555" i="4"/>
  <c r="E555" i="4"/>
  <c r="F555" i="4"/>
  <c r="G555" i="4"/>
  <c r="A556" i="4"/>
  <c r="B556" i="4"/>
  <c r="C556" i="4"/>
  <c r="D556" i="4"/>
  <c r="E556" i="4"/>
  <c r="F556" i="4"/>
  <c r="G556" i="4"/>
  <c r="A557" i="4"/>
  <c r="B557" i="4"/>
  <c r="C557" i="4"/>
  <c r="D557" i="4"/>
  <c r="E557" i="4"/>
  <c r="F557" i="4"/>
  <c r="G557" i="4"/>
  <c r="A558" i="4"/>
  <c r="B558" i="4"/>
  <c r="C558" i="4"/>
  <c r="D558" i="4"/>
  <c r="E558" i="4"/>
  <c r="F558" i="4"/>
  <c r="G558" i="4"/>
  <c r="A559" i="4"/>
  <c r="B559" i="4"/>
  <c r="C559" i="4"/>
  <c r="D559" i="4"/>
  <c r="E559" i="4"/>
  <c r="F559" i="4"/>
  <c r="G559" i="4"/>
  <c r="A560" i="4"/>
  <c r="B560" i="4"/>
  <c r="C560" i="4"/>
  <c r="D560" i="4"/>
  <c r="E560" i="4"/>
  <c r="F560" i="4"/>
  <c r="G560" i="4"/>
  <c r="A561" i="4"/>
  <c r="B561" i="4"/>
  <c r="C561" i="4"/>
  <c r="D561" i="4"/>
  <c r="E561" i="4"/>
  <c r="F561" i="4"/>
  <c r="G561" i="4"/>
  <c r="A562" i="4"/>
  <c r="B562" i="4"/>
  <c r="C562" i="4"/>
  <c r="D562" i="4"/>
  <c r="E562" i="4"/>
  <c r="F562" i="4"/>
  <c r="G562" i="4"/>
  <c r="A563" i="4"/>
  <c r="B563" i="4"/>
  <c r="C563" i="4"/>
  <c r="D563" i="4"/>
  <c r="E563" i="4"/>
  <c r="F563" i="4"/>
  <c r="G563" i="4"/>
  <c r="A564" i="4"/>
  <c r="B564" i="4"/>
  <c r="C564" i="4"/>
  <c r="D564" i="4"/>
  <c r="E564" i="4"/>
  <c r="F564" i="4"/>
  <c r="G564" i="4"/>
  <c r="A565" i="4"/>
  <c r="B565" i="4"/>
  <c r="C565" i="4"/>
  <c r="D565" i="4"/>
  <c r="E565" i="4"/>
  <c r="F565" i="4"/>
  <c r="G565" i="4"/>
  <c r="A566" i="4"/>
  <c r="B566" i="4"/>
  <c r="C566" i="4"/>
  <c r="D566" i="4"/>
  <c r="E566" i="4"/>
  <c r="F566" i="4"/>
  <c r="G566" i="4"/>
  <c r="A567" i="4"/>
  <c r="B567" i="4"/>
  <c r="C567" i="4"/>
  <c r="D567" i="4"/>
  <c r="E567" i="4"/>
  <c r="F567" i="4"/>
  <c r="G567" i="4"/>
  <c r="A568" i="4"/>
  <c r="B568" i="4"/>
  <c r="C568" i="4"/>
  <c r="D568" i="4"/>
  <c r="E568" i="4"/>
  <c r="F568" i="4"/>
  <c r="G568" i="4"/>
  <c r="A569" i="4"/>
  <c r="B569" i="4"/>
  <c r="C569" i="4"/>
  <c r="D569" i="4"/>
  <c r="E569" i="4"/>
  <c r="F569" i="4"/>
  <c r="G569" i="4"/>
  <c r="A570" i="4"/>
  <c r="B570" i="4"/>
  <c r="C570" i="4"/>
  <c r="D570" i="4"/>
  <c r="E570" i="4"/>
  <c r="F570" i="4"/>
  <c r="G570" i="4"/>
  <c r="A571" i="4"/>
  <c r="B571" i="4"/>
  <c r="C571" i="4"/>
  <c r="D571" i="4"/>
  <c r="E571" i="4"/>
  <c r="F571" i="4"/>
  <c r="G571" i="4"/>
  <c r="A572" i="4"/>
  <c r="B572" i="4"/>
  <c r="C572" i="4"/>
  <c r="D572" i="4"/>
  <c r="E572" i="4"/>
  <c r="F572" i="4"/>
  <c r="G572" i="4"/>
  <c r="A573" i="4"/>
  <c r="B573" i="4"/>
  <c r="C573" i="4"/>
  <c r="D573" i="4"/>
  <c r="E573" i="4"/>
  <c r="F573" i="4"/>
  <c r="G573" i="4"/>
  <c r="A574" i="4"/>
  <c r="B574" i="4"/>
  <c r="C574" i="4"/>
  <c r="D574" i="4"/>
  <c r="E574" i="4"/>
  <c r="F574" i="4"/>
  <c r="G574" i="4"/>
  <c r="A575" i="4"/>
  <c r="B575" i="4"/>
  <c r="C575" i="4"/>
  <c r="D575" i="4"/>
  <c r="E575" i="4"/>
  <c r="F575" i="4"/>
  <c r="G575" i="4"/>
  <c r="A576" i="4"/>
  <c r="B576" i="4"/>
  <c r="C576" i="4"/>
  <c r="D576" i="4"/>
  <c r="E576" i="4"/>
  <c r="F576" i="4"/>
  <c r="G576" i="4"/>
  <c r="A577" i="4"/>
  <c r="B577" i="4"/>
  <c r="C577" i="4"/>
  <c r="D577" i="4"/>
  <c r="E577" i="4"/>
  <c r="F577" i="4"/>
  <c r="G577" i="4"/>
  <c r="A578" i="4"/>
  <c r="B578" i="4"/>
  <c r="C578" i="4"/>
  <c r="D578" i="4"/>
  <c r="E578" i="4"/>
  <c r="F578" i="4"/>
  <c r="G578" i="4"/>
  <c r="A579" i="4"/>
  <c r="B579" i="4"/>
  <c r="C579" i="4"/>
  <c r="D579" i="4"/>
  <c r="E579" i="4"/>
  <c r="F579" i="4"/>
  <c r="G579" i="4"/>
  <c r="A580" i="4"/>
  <c r="B580" i="4"/>
  <c r="C580" i="4"/>
  <c r="D580" i="4"/>
  <c r="E580" i="4"/>
  <c r="F580" i="4"/>
  <c r="G580" i="4"/>
  <c r="A581" i="4"/>
  <c r="B581" i="4"/>
  <c r="C581" i="4"/>
  <c r="D581" i="4"/>
  <c r="E581" i="4"/>
  <c r="F581" i="4"/>
  <c r="G581" i="4"/>
  <c r="A582" i="4"/>
  <c r="B582" i="4"/>
  <c r="C582" i="4"/>
  <c r="D582" i="4"/>
  <c r="E582" i="4"/>
  <c r="F582" i="4"/>
  <c r="G582" i="4"/>
  <c r="A583" i="4"/>
  <c r="B583" i="4"/>
  <c r="C583" i="4"/>
  <c r="D583" i="4"/>
  <c r="E583" i="4"/>
  <c r="F583" i="4"/>
  <c r="G583" i="4"/>
  <c r="A584" i="4"/>
  <c r="B584" i="4"/>
  <c r="C584" i="4"/>
  <c r="D584" i="4"/>
  <c r="E584" i="4"/>
  <c r="F584" i="4"/>
  <c r="G584" i="4"/>
  <c r="A585" i="4"/>
  <c r="B585" i="4"/>
  <c r="C585" i="4"/>
  <c r="D585" i="4"/>
  <c r="E585" i="4"/>
  <c r="F585" i="4"/>
  <c r="G585" i="4"/>
  <c r="A586" i="4"/>
  <c r="B586" i="4"/>
  <c r="C586" i="4"/>
  <c r="D586" i="4"/>
  <c r="E586" i="4"/>
  <c r="F586" i="4"/>
  <c r="G586" i="4"/>
  <c r="A587" i="4"/>
  <c r="B587" i="4"/>
  <c r="C587" i="4"/>
  <c r="D587" i="4"/>
  <c r="E587" i="4"/>
  <c r="F587" i="4"/>
  <c r="G587" i="4"/>
  <c r="A588" i="4"/>
  <c r="B588" i="4"/>
  <c r="C588" i="4"/>
  <c r="D588" i="4"/>
  <c r="E588" i="4"/>
  <c r="F588" i="4"/>
  <c r="G588" i="4"/>
  <c r="A589" i="4"/>
  <c r="B589" i="4"/>
  <c r="C589" i="4"/>
  <c r="D589" i="4"/>
  <c r="E589" i="4"/>
  <c r="F589" i="4"/>
  <c r="G589" i="4"/>
  <c r="A590" i="4"/>
  <c r="B590" i="4"/>
  <c r="C590" i="4"/>
  <c r="D590" i="4"/>
  <c r="E590" i="4"/>
  <c r="F590" i="4"/>
  <c r="G590" i="4"/>
  <c r="A591" i="4"/>
  <c r="B591" i="4"/>
  <c r="C591" i="4"/>
  <c r="D591" i="4"/>
  <c r="E591" i="4"/>
  <c r="F591" i="4"/>
  <c r="G591" i="4"/>
  <c r="A592" i="4"/>
  <c r="B592" i="4"/>
  <c r="C592" i="4"/>
  <c r="D592" i="4"/>
  <c r="E592" i="4"/>
  <c r="F592" i="4"/>
  <c r="G592" i="4"/>
  <c r="A593" i="4"/>
  <c r="B593" i="4"/>
  <c r="C593" i="4"/>
  <c r="D593" i="4"/>
  <c r="E593" i="4"/>
  <c r="F593" i="4"/>
  <c r="G593" i="4"/>
  <c r="A594" i="4"/>
  <c r="B594" i="4"/>
  <c r="C594" i="4"/>
  <c r="D594" i="4"/>
  <c r="E594" i="4"/>
  <c r="F594" i="4"/>
  <c r="G594" i="4"/>
  <c r="A595" i="4"/>
  <c r="B595" i="4"/>
  <c r="C595" i="4"/>
  <c r="D595" i="4"/>
  <c r="E595" i="4"/>
  <c r="F595" i="4"/>
  <c r="G595" i="4"/>
  <c r="A596" i="4"/>
  <c r="B596" i="4"/>
  <c r="C596" i="4"/>
  <c r="D596" i="4"/>
  <c r="E596" i="4"/>
  <c r="F596" i="4"/>
  <c r="G596" i="4"/>
  <c r="A597" i="4"/>
  <c r="B597" i="4"/>
  <c r="C597" i="4"/>
  <c r="D597" i="4"/>
  <c r="E597" i="4"/>
  <c r="F597" i="4"/>
  <c r="G597" i="4"/>
  <c r="A598" i="4"/>
  <c r="B598" i="4"/>
  <c r="C598" i="4"/>
  <c r="D598" i="4"/>
  <c r="E598" i="4"/>
  <c r="F598" i="4"/>
  <c r="G598" i="4"/>
  <c r="A599" i="4"/>
  <c r="B599" i="4"/>
  <c r="C599" i="4"/>
  <c r="D599" i="4"/>
  <c r="E599" i="4"/>
  <c r="F599" i="4"/>
  <c r="G599" i="4"/>
  <c r="A600" i="4"/>
  <c r="B600" i="4"/>
  <c r="C600" i="4"/>
  <c r="D600" i="4"/>
  <c r="E600" i="4"/>
  <c r="F600" i="4"/>
  <c r="G600" i="4"/>
  <c r="A601" i="4"/>
  <c r="B601" i="4"/>
  <c r="C601" i="4"/>
  <c r="D601" i="4"/>
  <c r="E601" i="4"/>
  <c r="F601" i="4"/>
  <c r="G601" i="4"/>
  <c r="A602" i="4"/>
  <c r="B602" i="4"/>
  <c r="C602" i="4"/>
  <c r="D602" i="4"/>
  <c r="E602" i="4"/>
  <c r="F602" i="4"/>
  <c r="G602" i="4"/>
  <c r="A603" i="4"/>
  <c r="B603" i="4"/>
  <c r="C603" i="4"/>
  <c r="D603" i="4"/>
  <c r="E603" i="4"/>
  <c r="F603" i="4"/>
  <c r="G603" i="4"/>
  <c r="A604" i="4"/>
  <c r="B604" i="4"/>
  <c r="C604" i="4"/>
  <c r="D604" i="4"/>
  <c r="E604" i="4"/>
  <c r="F604" i="4"/>
  <c r="G604" i="4"/>
  <c r="A605" i="4"/>
  <c r="B605" i="4"/>
  <c r="C605" i="4"/>
  <c r="D605" i="4"/>
  <c r="E605" i="4"/>
  <c r="F605" i="4"/>
  <c r="G605" i="4"/>
  <c r="A606" i="4"/>
  <c r="B606" i="4"/>
  <c r="C606" i="4"/>
  <c r="D606" i="4"/>
  <c r="E606" i="4"/>
  <c r="F606" i="4"/>
  <c r="G606" i="4"/>
  <c r="A607" i="4"/>
  <c r="B607" i="4"/>
  <c r="C607" i="4"/>
  <c r="D607" i="4"/>
  <c r="E607" i="4"/>
  <c r="F607" i="4"/>
  <c r="G607" i="4"/>
  <c r="A608" i="4"/>
  <c r="B608" i="4"/>
  <c r="C608" i="4"/>
  <c r="D608" i="4"/>
  <c r="E608" i="4"/>
  <c r="F608" i="4"/>
  <c r="G608" i="4"/>
  <c r="A609" i="4"/>
  <c r="B609" i="4"/>
  <c r="C609" i="4"/>
  <c r="D609" i="4"/>
  <c r="E609" i="4"/>
  <c r="F609" i="4"/>
  <c r="G609" i="4"/>
  <c r="A610" i="4"/>
  <c r="B610" i="4"/>
  <c r="C610" i="4"/>
  <c r="D610" i="4"/>
  <c r="E610" i="4"/>
  <c r="F610" i="4"/>
  <c r="G610" i="4"/>
  <c r="A611" i="4"/>
  <c r="B611" i="4"/>
  <c r="C611" i="4"/>
  <c r="D611" i="4"/>
  <c r="E611" i="4"/>
  <c r="F611" i="4"/>
  <c r="G611" i="4"/>
  <c r="A612" i="4"/>
  <c r="B612" i="4"/>
  <c r="C612" i="4"/>
  <c r="D612" i="4"/>
  <c r="E612" i="4"/>
  <c r="F612" i="4"/>
  <c r="G612" i="4"/>
  <c r="A613" i="4"/>
  <c r="B613" i="4"/>
  <c r="C613" i="4"/>
  <c r="D613" i="4"/>
  <c r="E613" i="4"/>
  <c r="F613" i="4"/>
  <c r="G613" i="4"/>
  <c r="A614" i="4"/>
  <c r="B614" i="4"/>
  <c r="C614" i="4"/>
  <c r="D614" i="4"/>
  <c r="E614" i="4"/>
  <c r="F614" i="4"/>
  <c r="G614" i="4"/>
  <c r="A615" i="4"/>
  <c r="B615" i="4"/>
  <c r="C615" i="4"/>
  <c r="D615" i="4"/>
  <c r="E615" i="4"/>
  <c r="F615" i="4"/>
  <c r="G615" i="4"/>
  <c r="A616" i="4"/>
  <c r="B616" i="4"/>
  <c r="C616" i="4"/>
  <c r="D616" i="4"/>
  <c r="E616" i="4"/>
  <c r="F616" i="4"/>
  <c r="G616" i="4"/>
  <c r="A617" i="4"/>
  <c r="B617" i="4"/>
  <c r="C617" i="4"/>
  <c r="D617" i="4"/>
  <c r="E617" i="4"/>
  <c r="F617" i="4"/>
  <c r="G617" i="4"/>
  <c r="A618" i="4"/>
  <c r="B618" i="4"/>
  <c r="C618" i="4"/>
  <c r="D618" i="4"/>
  <c r="E618" i="4"/>
  <c r="F618" i="4"/>
  <c r="G618" i="4"/>
  <c r="A619" i="4"/>
  <c r="B619" i="4"/>
  <c r="C619" i="4"/>
  <c r="D619" i="4"/>
  <c r="E619" i="4"/>
  <c r="F619" i="4"/>
  <c r="G619" i="4"/>
  <c r="A620" i="4"/>
  <c r="B620" i="4"/>
  <c r="C620" i="4"/>
  <c r="D620" i="4"/>
  <c r="E620" i="4"/>
  <c r="F620" i="4"/>
  <c r="G620" i="4"/>
  <c r="A621" i="4"/>
  <c r="B621" i="4"/>
  <c r="C621" i="4"/>
  <c r="D621" i="4"/>
  <c r="E621" i="4"/>
  <c r="F621" i="4"/>
  <c r="G621" i="4"/>
  <c r="A622" i="4"/>
  <c r="B622" i="4"/>
  <c r="C622" i="4"/>
  <c r="D622" i="4"/>
  <c r="E622" i="4"/>
  <c r="F622" i="4"/>
  <c r="G622" i="4"/>
  <c r="A623" i="4"/>
  <c r="B623" i="4"/>
  <c r="C623" i="4"/>
  <c r="D623" i="4"/>
  <c r="E623" i="4"/>
  <c r="F623" i="4"/>
  <c r="G623" i="4"/>
  <c r="A624" i="4"/>
  <c r="B624" i="4"/>
  <c r="C624" i="4"/>
  <c r="D624" i="4"/>
  <c r="E624" i="4"/>
  <c r="F624" i="4"/>
  <c r="G624" i="4"/>
  <c r="A625" i="4"/>
  <c r="B625" i="4"/>
  <c r="C625" i="4"/>
  <c r="D625" i="4"/>
  <c r="E625" i="4"/>
  <c r="F625" i="4"/>
  <c r="G625" i="4"/>
  <c r="A626" i="4"/>
  <c r="B626" i="4"/>
  <c r="C626" i="4"/>
  <c r="D626" i="4"/>
  <c r="E626" i="4"/>
  <c r="F626" i="4"/>
  <c r="G626" i="4"/>
  <c r="A627" i="4"/>
  <c r="B627" i="4"/>
  <c r="C627" i="4"/>
  <c r="D627" i="4"/>
  <c r="E627" i="4"/>
  <c r="F627" i="4"/>
  <c r="G627" i="4"/>
  <c r="A628" i="4"/>
  <c r="B628" i="4"/>
  <c r="C628" i="4"/>
  <c r="D628" i="4"/>
  <c r="E628" i="4"/>
  <c r="F628" i="4"/>
  <c r="G628" i="4"/>
  <c r="A629" i="4"/>
  <c r="B629" i="4"/>
  <c r="C629" i="4"/>
  <c r="D629" i="4"/>
  <c r="E629" i="4"/>
  <c r="F629" i="4"/>
  <c r="G629" i="4"/>
  <c r="A630" i="4"/>
  <c r="B630" i="4"/>
  <c r="C630" i="4"/>
  <c r="D630" i="4"/>
  <c r="E630" i="4"/>
  <c r="F630" i="4"/>
  <c r="G630" i="4"/>
  <c r="A631" i="4"/>
  <c r="B631" i="4"/>
  <c r="C631" i="4"/>
  <c r="D631" i="4"/>
  <c r="E631" i="4"/>
  <c r="F631" i="4"/>
  <c r="G631" i="4"/>
  <c r="A632" i="4"/>
  <c r="B632" i="4"/>
  <c r="C632" i="4"/>
  <c r="D632" i="4"/>
  <c r="E632" i="4"/>
  <c r="F632" i="4"/>
  <c r="G632" i="4"/>
  <c r="A633" i="4"/>
  <c r="B633" i="4"/>
  <c r="C633" i="4"/>
  <c r="D633" i="4"/>
  <c r="E633" i="4"/>
  <c r="F633" i="4"/>
  <c r="G633" i="4"/>
  <c r="A634" i="4"/>
  <c r="B634" i="4"/>
  <c r="C634" i="4"/>
  <c r="D634" i="4"/>
  <c r="E634" i="4"/>
  <c r="F634" i="4"/>
  <c r="G634" i="4"/>
  <c r="A635" i="4"/>
  <c r="B635" i="4"/>
  <c r="C635" i="4"/>
  <c r="D635" i="4"/>
  <c r="E635" i="4"/>
  <c r="F635" i="4"/>
  <c r="G635" i="4"/>
  <c r="A636" i="4"/>
  <c r="B636" i="4"/>
  <c r="C636" i="4"/>
  <c r="D636" i="4"/>
  <c r="E636" i="4"/>
  <c r="F636" i="4"/>
  <c r="G636" i="4"/>
  <c r="A637" i="4"/>
  <c r="B637" i="4"/>
  <c r="C637" i="4"/>
  <c r="D637" i="4"/>
  <c r="E637" i="4"/>
  <c r="F637" i="4"/>
  <c r="G637" i="4"/>
  <c r="A638" i="4"/>
  <c r="B638" i="4"/>
  <c r="C638" i="4"/>
  <c r="D638" i="4"/>
  <c r="E638" i="4"/>
  <c r="F638" i="4"/>
  <c r="G638" i="4"/>
  <c r="A639" i="4"/>
  <c r="B639" i="4"/>
  <c r="C639" i="4"/>
  <c r="D639" i="4"/>
  <c r="E639" i="4"/>
  <c r="F639" i="4"/>
  <c r="G639" i="4"/>
  <c r="A640" i="4"/>
  <c r="B640" i="4"/>
  <c r="C640" i="4"/>
  <c r="D640" i="4"/>
  <c r="E640" i="4"/>
  <c r="F640" i="4"/>
  <c r="G640" i="4"/>
  <c r="A641" i="4"/>
  <c r="B641" i="4"/>
  <c r="C641" i="4"/>
  <c r="D641" i="4"/>
  <c r="E641" i="4"/>
  <c r="F641" i="4"/>
  <c r="G641" i="4"/>
  <c r="A642" i="4"/>
  <c r="B642" i="4"/>
  <c r="C642" i="4"/>
  <c r="D642" i="4"/>
  <c r="E642" i="4"/>
  <c r="F642" i="4"/>
  <c r="G642" i="4"/>
  <c r="A643" i="4"/>
  <c r="B643" i="4"/>
  <c r="C643" i="4"/>
  <c r="D643" i="4"/>
  <c r="E643" i="4"/>
  <c r="F643" i="4"/>
  <c r="G643" i="4"/>
  <c r="A644" i="4"/>
  <c r="B644" i="4"/>
  <c r="C644" i="4"/>
  <c r="D644" i="4"/>
  <c r="E644" i="4"/>
  <c r="F644" i="4"/>
  <c r="G644" i="4"/>
  <c r="A645" i="4"/>
  <c r="B645" i="4"/>
  <c r="C645" i="4"/>
  <c r="D645" i="4"/>
  <c r="E645" i="4"/>
  <c r="F645" i="4"/>
  <c r="G645" i="4"/>
  <c r="A646" i="4"/>
  <c r="B646" i="4"/>
  <c r="C646" i="4"/>
  <c r="D646" i="4"/>
  <c r="E646" i="4"/>
  <c r="F646" i="4"/>
  <c r="G646" i="4"/>
  <c r="A647" i="4"/>
  <c r="B647" i="4"/>
  <c r="C647" i="4"/>
  <c r="D647" i="4"/>
  <c r="E647" i="4"/>
  <c r="F647" i="4"/>
  <c r="G647" i="4"/>
  <c r="A648" i="4"/>
  <c r="B648" i="4"/>
  <c r="C648" i="4"/>
  <c r="D648" i="4"/>
  <c r="E648" i="4"/>
  <c r="F648" i="4"/>
  <c r="G648" i="4"/>
  <c r="A649" i="4"/>
  <c r="B649" i="4"/>
  <c r="C649" i="4"/>
  <c r="D649" i="4"/>
  <c r="E649" i="4"/>
  <c r="F649" i="4"/>
  <c r="G649" i="4"/>
  <c r="A650" i="4"/>
  <c r="B650" i="4"/>
  <c r="C650" i="4"/>
  <c r="D650" i="4"/>
  <c r="E650" i="4"/>
  <c r="F650" i="4"/>
  <c r="G650" i="4"/>
  <c r="A651" i="4"/>
  <c r="B651" i="4"/>
  <c r="C651" i="4"/>
  <c r="D651" i="4"/>
  <c r="E651" i="4"/>
  <c r="F651" i="4"/>
  <c r="G651" i="4"/>
  <c r="A652" i="4"/>
  <c r="B652" i="4"/>
  <c r="C652" i="4"/>
  <c r="D652" i="4"/>
  <c r="E652" i="4"/>
  <c r="F652" i="4"/>
  <c r="G652" i="4"/>
  <c r="A653" i="4"/>
  <c r="B653" i="4"/>
  <c r="C653" i="4"/>
  <c r="D653" i="4"/>
  <c r="E653" i="4"/>
  <c r="F653" i="4"/>
  <c r="G653" i="4"/>
  <c r="A654" i="4"/>
  <c r="B654" i="4"/>
  <c r="C654" i="4"/>
  <c r="D654" i="4"/>
  <c r="E654" i="4"/>
  <c r="F654" i="4"/>
  <c r="G654" i="4"/>
  <c r="A655" i="4"/>
  <c r="B655" i="4"/>
  <c r="C655" i="4"/>
  <c r="D655" i="4"/>
  <c r="E655" i="4"/>
  <c r="F655" i="4"/>
  <c r="G655" i="4"/>
  <c r="A656" i="4"/>
  <c r="B656" i="4"/>
  <c r="C656" i="4"/>
  <c r="D656" i="4"/>
  <c r="E656" i="4"/>
  <c r="F656" i="4"/>
  <c r="G656" i="4"/>
  <c r="A657" i="4"/>
  <c r="B657" i="4"/>
  <c r="C657" i="4"/>
  <c r="D657" i="4"/>
  <c r="E657" i="4"/>
  <c r="F657" i="4"/>
  <c r="G657" i="4"/>
  <c r="A658" i="4"/>
  <c r="B658" i="4"/>
  <c r="C658" i="4"/>
  <c r="D658" i="4"/>
  <c r="E658" i="4"/>
  <c r="F658" i="4"/>
  <c r="G658" i="4"/>
  <c r="A659" i="4"/>
  <c r="B659" i="4"/>
  <c r="C659" i="4"/>
  <c r="D659" i="4"/>
  <c r="E659" i="4"/>
  <c r="F659" i="4"/>
  <c r="G659" i="4"/>
  <c r="A660" i="4"/>
  <c r="B660" i="4"/>
  <c r="C660" i="4"/>
  <c r="D660" i="4"/>
  <c r="E660" i="4"/>
  <c r="F660" i="4"/>
  <c r="G660" i="4"/>
  <c r="A661" i="4"/>
  <c r="B661" i="4"/>
  <c r="C661" i="4"/>
  <c r="D661" i="4"/>
  <c r="E661" i="4"/>
  <c r="F661" i="4"/>
  <c r="G661" i="4"/>
  <c r="A662" i="4"/>
  <c r="B662" i="4"/>
  <c r="C662" i="4"/>
  <c r="D662" i="4"/>
  <c r="E662" i="4"/>
  <c r="F662" i="4"/>
  <c r="G662" i="4"/>
  <c r="A663" i="4"/>
  <c r="B663" i="4"/>
  <c r="C663" i="4"/>
  <c r="D663" i="4"/>
  <c r="E663" i="4"/>
  <c r="F663" i="4"/>
  <c r="G663" i="4"/>
  <c r="A664" i="4"/>
  <c r="B664" i="4"/>
  <c r="C664" i="4"/>
  <c r="D664" i="4"/>
  <c r="E664" i="4"/>
  <c r="F664" i="4"/>
  <c r="G664" i="4"/>
  <c r="A665" i="4"/>
  <c r="B665" i="4"/>
  <c r="C665" i="4"/>
  <c r="D665" i="4"/>
  <c r="E665" i="4"/>
  <c r="F665" i="4"/>
  <c r="G665" i="4"/>
  <c r="A666" i="4"/>
  <c r="B666" i="4"/>
  <c r="C666" i="4"/>
  <c r="D666" i="4"/>
  <c r="E666" i="4"/>
  <c r="F666" i="4"/>
  <c r="G666" i="4"/>
  <c r="A667" i="4"/>
  <c r="B667" i="4"/>
  <c r="C667" i="4"/>
  <c r="D667" i="4"/>
  <c r="E667" i="4"/>
  <c r="F667" i="4"/>
  <c r="G667" i="4"/>
  <c r="A668" i="4"/>
  <c r="B668" i="4"/>
  <c r="C668" i="4"/>
  <c r="D668" i="4"/>
  <c r="E668" i="4"/>
  <c r="F668" i="4"/>
  <c r="G668" i="4"/>
  <c r="A669" i="4"/>
  <c r="B669" i="4"/>
  <c r="C669" i="4"/>
  <c r="D669" i="4"/>
  <c r="E669" i="4"/>
  <c r="F669" i="4"/>
  <c r="G669" i="4"/>
  <c r="A670" i="4"/>
  <c r="B670" i="4"/>
  <c r="C670" i="4"/>
  <c r="D670" i="4"/>
  <c r="E670" i="4"/>
  <c r="F670" i="4"/>
  <c r="G670" i="4"/>
  <c r="A671" i="4"/>
  <c r="B671" i="4"/>
  <c r="C671" i="4"/>
  <c r="D671" i="4"/>
  <c r="E671" i="4"/>
  <c r="F671" i="4"/>
  <c r="G671" i="4"/>
  <c r="A672" i="4"/>
  <c r="B672" i="4"/>
  <c r="C672" i="4"/>
  <c r="D672" i="4"/>
  <c r="E672" i="4"/>
  <c r="F672" i="4"/>
  <c r="G672" i="4"/>
  <c r="A673" i="4"/>
  <c r="B673" i="4"/>
  <c r="C673" i="4"/>
  <c r="D673" i="4"/>
  <c r="E673" i="4"/>
  <c r="F673" i="4"/>
  <c r="G673" i="4"/>
  <c r="A674" i="4"/>
  <c r="B674" i="4"/>
  <c r="C674" i="4"/>
  <c r="D674" i="4"/>
  <c r="E674" i="4"/>
  <c r="F674" i="4"/>
  <c r="G674" i="4"/>
  <c r="A675" i="4"/>
  <c r="B675" i="4"/>
  <c r="C675" i="4"/>
  <c r="D675" i="4"/>
  <c r="E675" i="4"/>
  <c r="F675" i="4"/>
  <c r="G675" i="4"/>
  <c r="A676" i="4"/>
  <c r="B676" i="4"/>
  <c r="C676" i="4"/>
  <c r="D676" i="4"/>
  <c r="E676" i="4"/>
  <c r="F676" i="4"/>
  <c r="G676" i="4"/>
  <c r="A677" i="4"/>
  <c r="B677" i="4"/>
  <c r="C677" i="4"/>
  <c r="D677" i="4"/>
  <c r="E677" i="4"/>
  <c r="F677" i="4"/>
  <c r="G677" i="4"/>
  <c r="A678" i="4"/>
  <c r="B678" i="4"/>
  <c r="C678" i="4"/>
  <c r="D678" i="4"/>
  <c r="E678" i="4"/>
  <c r="F678" i="4"/>
  <c r="G678" i="4"/>
  <c r="A679" i="4"/>
  <c r="B679" i="4"/>
  <c r="C679" i="4"/>
  <c r="D679" i="4"/>
  <c r="E679" i="4"/>
  <c r="F679" i="4"/>
  <c r="G679" i="4"/>
  <c r="A680" i="4"/>
  <c r="B680" i="4"/>
  <c r="C680" i="4"/>
  <c r="D680" i="4"/>
  <c r="E680" i="4"/>
  <c r="F680" i="4"/>
  <c r="G680" i="4"/>
  <c r="A681" i="4"/>
  <c r="B681" i="4"/>
  <c r="C681" i="4"/>
  <c r="D681" i="4"/>
  <c r="E681" i="4"/>
  <c r="F681" i="4"/>
  <c r="G681" i="4"/>
  <c r="A682" i="4"/>
  <c r="B682" i="4"/>
  <c r="C682" i="4"/>
  <c r="D682" i="4"/>
  <c r="E682" i="4"/>
  <c r="F682" i="4"/>
  <c r="G682" i="4"/>
  <c r="A683" i="4"/>
  <c r="B683" i="4"/>
  <c r="C683" i="4"/>
  <c r="D683" i="4"/>
  <c r="E683" i="4"/>
  <c r="F683" i="4"/>
  <c r="G683" i="4"/>
  <c r="A684" i="4"/>
  <c r="B684" i="4"/>
  <c r="C684" i="4"/>
  <c r="D684" i="4"/>
  <c r="E684" i="4"/>
  <c r="F684" i="4"/>
  <c r="G684" i="4"/>
  <c r="A685" i="4"/>
  <c r="B685" i="4"/>
  <c r="C685" i="4"/>
  <c r="D685" i="4"/>
  <c r="E685" i="4"/>
  <c r="F685" i="4"/>
  <c r="G685" i="4"/>
  <c r="A686" i="4"/>
  <c r="B686" i="4"/>
  <c r="C686" i="4"/>
  <c r="D686" i="4"/>
  <c r="E686" i="4"/>
  <c r="F686" i="4"/>
  <c r="G686" i="4"/>
  <c r="A687" i="4"/>
  <c r="B687" i="4"/>
  <c r="C687" i="4"/>
  <c r="D687" i="4"/>
  <c r="E687" i="4"/>
  <c r="F687" i="4"/>
  <c r="G687" i="4"/>
  <c r="A688" i="4"/>
  <c r="B688" i="4"/>
  <c r="C688" i="4"/>
  <c r="D688" i="4"/>
  <c r="E688" i="4"/>
  <c r="F688" i="4"/>
  <c r="G688" i="4"/>
  <c r="A689" i="4"/>
  <c r="B689" i="4"/>
  <c r="C689" i="4"/>
  <c r="D689" i="4"/>
  <c r="E689" i="4"/>
  <c r="F689" i="4"/>
  <c r="G689" i="4"/>
  <c r="A690" i="4"/>
  <c r="B690" i="4"/>
  <c r="C690" i="4"/>
  <c r="D690" i="4"/>
  <c r="E690" i="4"/>
  <c r="F690" i="4"/>
  <c r="G690" i="4"/>
  <c r="A691" i="4"/>
  <c r="B691" i="4"/>
  <c r="C691" i="4"/>
  <c r="D691" i="4"/>
  <c r="E691" i="4"/>
  <c r="F691" i="4"/>
  <c r="G691" i="4"/>
  <c r="A692" i="4"/>
  <c r="B692" i="4"/>
  <c r="C692" i="4"/>
  <c r="D692" i="4"/>
  <c r="E692" i="4"/>
  <c r="F692" i="4"/>
  <c r="G692" i="4"/>
  <c r="A693" i="4"/>
  <c r="B693" i="4"/>
  <c r="C693" i="4"/>
  <c r="D693" i="4"/>
  <c r="E693" i="4"/>
  <c r="F693" i="4"/>
  <c r="G693" i="4"/>
  <c r="A694" i="4"/>
  <c r="B694" i="4"/>
  <c r="C694" i="4"/>
  <c r="D694" i="4"/>
  <c r="E694" i="4"/>
  <c r="F694" i="4"/>
  <c r="G694" i="4"/>
  <c r="A695" i="4"/>
  <c r="B695" i="4"/>
  <c r="C695" i="4"/>
  <c r="D695" i="4"/>
  <c r="E695" i="4"/>
  <c r="F695" i="4"/>
  <c r="G695" i="4"/>
  <c r="A696" i="4"/>
  <c r="B696" i="4"/>
  <c r="C696" i="4"/>
  <c r="D696" i="4"/>
  <c r="E696" i="4"/>
  <c r="F696" i="4"/>
  <c r="G696" i="4"/>
  <c r="A697" i="4"/>
  <c r="B697" i="4"/>
  <c r="C697" i="4"/>
  <c r="D697" i="4"/>
  <c r="E697" i="4"/>
  <c r="F697" i="4"/>
  <c r="G697" i="4"/>
  <c r="A698" i="4"/>
  <c r="B698" i="4"/>
  <c r="C698" i="4"/>
  <c r="D698" i="4"/>
  <c r="E698" i="4"/>
  <c r="F698" i="4"/>
  <c r="G698" i="4"/>
  <c r="A699" i="4"/>
  <c r="B699" i="4"/>
  <c r="C699" i="4"/>
  <c r="D699" i="4"/>
  <c r="E699" i="4"/>
  <c r="F699" i="4"/>
  <c r="G699" i="4"/>
  <c r="A700" i="4"/>
  <c r="B700" i="4"/>
  <c r="C700" i="4"/>
  <c r="D700" i="4"/>
  <c r="E700" i="4"/>
  <c r="F700" i="4"/>
  <c r="G700" i="4"/>
  <c r="A701" i="4"/>
  <c r="B701" i="4"/>
  <c r="C701" i="4"/>
  <c r="D701" i="4"/>
  <c r="E701" i="4"/>
  <c r="F701" i="4"/>
  <c r="G701" i="4"/>
  <c r="A702" i="4"/>
  <c r="B702" i="4"/>
  <c r="C702" i="4"/>
  <c r="D702" i="4"/>
  <c r="E702" i="4"/>
  <c r="F702" i="4"/>
  <c r="G702" i="4"/>
  <c r="A703" i="4"/>
  <c r="B703" i="4"/>
  <c r="C703" i="4"/>
  <c r="D703" i="4"/>
  <c r="E703" i="4"/>
  <c r="F703" i="4"/>
  <c r="G703" i="4"/>
  <c r="A704" i="4"/>
  <c r="B704" i="4"/>
  <c r="C704" i="4"/>
  <c r="D704" i="4"/>
  <c r="E704" i="4"/>
  <c r="F704" i="4"/>
  <c r="G704" i="4"/>
  <c r="A705" i="4"/>
  <c r="B705" i="4"/>
  <c r="C705" i="4"/>
  <c r="D705" i="4"/>
  <c r="E705" i="4"/>
  <c r="F705" i="4"/>
  <c r="G705" i="4"/>
  <c r="A706" i="4"/>
  <c r="B706" i="4"/>
  <c r="C706" i="4"/>
  <c r="D706" i="4"/>
  <c r="E706" i="4"/>
  <c r="F706" i="4"/>
  <c r="G706" i="4"/>
  <c r="A707" i="4"/>
  <c r="B707" i="4"/>
  <c r="C707" i="4"/>
  <c r="D707" i="4"/>
  <c r="E707" i="4"/>
  <c r="F707" i="4"/>
  <c r="G707" i="4"/>
  <c r="A708" i="4"/>
  <c r="B708" i="4"/>
  <c r="C708" i="4"/>
  <c r="D708" i="4"/>
  <c r="E708" i="4"/>
  <c r="F708" i="4"/>
  <c r="G708" i="4"/>
  <c r="A709" i="4"/>
  <c r="B709" i="4"/>
  <c r="C709" i="4"/>
  <c r="D709" i="4"/>
  <c r="E709" i="4"/>
  <c r="F709" i="4"/>
  <c r="G709" i="4"/>
  <c r="A710" i="4"/>
  <c r="B710" i="4"/>
  <c r="C710" i="4"/>
  <c r="D710" i="4"/>
  <c r="E710" i="4"/>
  <c r="F710" i="4"/>
  <c r="G710" i="4"/>
  <c r="A711" i="4"/>
  <c r="B711" i="4"/>
  <c r="C711" i="4"/>
  <c r="D711" i="4"/>
  <c r="E711" i="4"/>
  <c r="F711" i="4"/>
  <c r="G711" i="4"/>
  <c r="A712" i="4"/>
  <c r="B712" i="4"/>
  <c r="C712" i="4"/>
  <c r="D712" i="4"/>
  <c r="E712" i="4"/>
  <c r="F712" i="4"/>
  <c r="G712" i="4"/>
  <c r="A713" i="4"/>
  <c r="B713" i="4"/>
  <c r="C713" i="4"/>
  <c r="D713" i="4"/>
  <c r="E713" i="4"/>
  <c r="F713" i="4"/>
  <c r="G713" i="4"/>
  <c r="A714" i="4"/>
  <c r="B714" i="4"/>
  <c r="C714" i="4"/>
  <c r="D714" i="4"/>
  <c r="E714" i="4"/>
  <c r="F714" i="4"/>
  <c r="G714" i="4"/>
  <c r="A715" i="4"/>
  <c r="B715" i="4"/>
  <c r="C715" i="4"/>
  <c r="D715" i="4"/>
  <c r="E715" i="4"/>
  <c r="F715" i="4"/>
  <c r="G715" i="4"/>
  <c r="A716" i="4"/>
  <c r="B716" i="4"/>
  <c r="C716" i="4"/>
  <c r="D716" i="4"/>
  <c r="E716" i="4"/>
  <c r="F716" i="4"/>
  <c r="G716" i="4"/>
  <c r="A717" i="4"/>
  <c r="B717" i="4"/>
  <c r="C717" i="4"/>
  <c r="D717" i="4"/>
  <c r="E717" i="4"/>
  <c r="F717" i="4"/>
  <c r="G717" i="4"/>
  <c r="A718" i="4"/>
  <c r="B718" i="4"/>
  <c r="C718" i="4"/>
  <c r="D718" i="4"/>
  <c r="E718" i="4"/>
  <c r="F718" i="4"/>
  <c r="G718" i="4"/>
  <c r="A719" i="4"/>
  <c r="B719" i="4"/>
  <c r="C719" i="4"/>
  <c r="D719" i="4"/>
  <c r="E719" i="4"/>
  <c r="F719" i="4"/>
  <c r="G719" i="4"/>
  <c r="A720" i="4"/>
  <c r="B720" i="4"/>
  <c r="C720" i="4"/>
  <c r="D720" i="4"/>
  <c r="E720" i="4"/>
  <c r="F720" i="4"/>
  <c r="G720" i="4"/>
  <c r="A721" i="4"/>
  <c r="B721" i="4"/>
  <c r="C721" i="4"/>
  <c r="D721" i="4"/>
  <c r="E721" i="4"/>
  <c r="F721" i="4"/>
  <c r="G721" i="4"/>
  <c r="A722" i="4"/>
  <c r="B722" i="4"/>
  <c r="C722" i="4"/>
  <c r="D722" i="4"/>
  <c r="E722" i="4"/>
  <c r="F722" i="4"/>
  <c r="G722" i="4"/>
  <c r="A723" i="4"/>
  <c r="B723" i="4"/>
  <c r="C723" i="4"/>
  <c r="D723" i="4"/>
  <c r="E723" i="4"/>
  <c r="F723" i="4"/>
  <c r="G723" i="4"/>
  <c r="A724" i="4"/>
  <c r="B724" i="4"/>
  <c r="C724" i="4"/>
  <c r="D724" i="4"/>
  <c r="E724" i="4"/>
  <c r="F724" i="4"/>
  <c r="G724" i="4"/>
  <c r="A725" i="4"/>
  <c r="B725" i="4"/>
  <c r="C725" i="4"/>
  <c r="D725" i="4"/>
  <c r="E725" i="4"/>
  <c r="F725" i="4"/>
  <c r="G725" i="4"/>
  <c r="A726" i="4"/>
  <c r="B726" i="4"/>
  <c r="C726" i="4"/>
  <c r="D726" i="4"/>
  <c r="E726" i="4"/>
  <c r="F726" i="4"/>
  <c r="G726" i="4"/>
  <c r="A727" i="4"/>
  <c r="B727" i="4"/>
  <c r="C727" i="4"/>
  <c r="D727" i="4"/>
  <c r="E727" i="4"/>
  <c r="F727" i="4"/>
  <c r="G727" i="4"/>
  <c r="A728" i="4"/>
  <c r="B728" i="4"/>
  <c r="C728" i="4"/>
  <c r="D728" i="4"/>
  <c r="E728" i="4"/>
  <c r="F728" i="4"/>
  <c r="G728" i="4"/>
  <c r="A729" i="4"/>
  <c r="B729" i="4"/>
  <c r="C729" i="4"/>
  <c r="D729" i="4"/>
  <c r="E729" i="4"/>
  <c r="F729" i="4"/>
  <c r="G729" i="4"/>
  <c r="A730" i="4"/>
  <c r="B730" i="4"/>
  <c r="C730" i="4"/>
  <c r="D730" i="4"/>
  <c r="E730" i="4"/>
  <c r="F730" i="4"/>
  <c r="G730" i="4"/>
  <c r="A731" i="4"/>
  <c r="B731" i="4"/>
  <c r="C731" i="4"/>
  <c r="D731" i="4"/>
  <c r="E731" i="4"/>
  <c r="F731" i="4"/>
  <c r="G731" i="4"/>
  <c r="A732" i="4"/>
  <c r="B732" i="4"/>
  <c r="C732" i="4"/>
  <c r="D732" i="4"/>
  <c r="E732" i="4"/>
  <c r="F732" i="4"/>
  <c r="G732" i="4"/>
  <c r="A733" i="4"/>
  <c r="B733" i="4"/>
  <c r="C733" i="4"/>
  <c r="D733" i="4"/>
  <c r="E733" i="4"/>
  <c r="F733" i="4"/>
  <c r="G733" i="4"/>
  <c r="A734" i="4"/>
  <c r="B734" i="4"/>
  <c r="C734" i="4"/>
  <c r="D734" i="4"/>
  <c r="E734" i="4"/>
  <c r="F734" i="4"/>
  <c r="G734" i="4"/>
  <c r="A735" i="4"/>
  <c r="B735" i="4"/>
  <c r="C735" i="4"/>
  <c r="D735" i="4"/>
  <c r="E735" i="4"/>
  <c r="F735" i="4"/>
  <c r="G735" i="4"/>
  <c r="A736" i="4"/>
  <c r="B736" i="4"/>
  <c r="C736" i="4"/>
  <c r="D736" i="4"/>
  <c r="E736" i="4"/>
  <c r="F736" i="4"/>
  <c r="G736" i="4"/>
  <c r="A737" i="4"/>
  <c r="B737" i="4"/>
  <c r="C737" i="4"/>
  <c r="D737" i="4"/>
  <c r="E737" i="4"/>
  <c r="F737" i="4"/>
  <c r="G737" i="4"/>
  <c r="A738" i="4"/>
  <c r="B738" i="4"/>
  <c r="C738" i="4"/>
  <c r="D738" i="4"/>
  <c r="E738" i="4"/>
  <c r="F738" i="4"/>
  <c r="G738" i="4"/>
  <c r="A739" i="4"/>
  <c r="B739" i="4"/>
  <c r="C739" i="4"/>
  <c r="D739" i="4"/>
  <c r="E739" i="4"/>
  <c r="F739" i="4"/>
  <c r="G739" i="4"/>
  <c r="A740" i="4"/>
  <c r="B740" i="4"/>
  <c r="C740" i="4"/>
  <c r="D740" i="4"/>
  <c r="E740" i="4"/>
  <c r="F740" i="4"/>
  <c r="G740" i="4"/>
  <c r="A741" i="4"/>
  <c r="B741" i="4"/>
  <c r="C741" i="4"/>
  <c r="D741" i="4"/>
  <c r="E741" i="4"/>
  <c r="F741" i="4"/>
  <c r="G741" i="4"/>
  <c r="A742" i="4"/>
  <c r="B742" i="4"/>
  <c r="C742" i="4"/>
  <c r="D742" i="4"/>
  <c r="E742" i="4"/>
  <c r="F742" i="4"/>
  <c r="G742" i="4"/>
  <c r="A743" i="4"/>
  <c r="B743" i="4"/>
  <c r="C743" i="4"/>
  <c r="D743" i="4"/>
  <c r="E743" i="4"/>
  <c r="F743" i="4"/>
  <c r="G743" i="4"/>
  <c r="A744" i="4"/>
  <c r="B744" i="4"/>
  <c r="C744" i="4"/>
  <c r="D744" i="4"/>
  <c r="E744" i="4"/>
  <c r="F744" i="4"/>
  <c r="G744" i="4"/>
  <c r="A745" i="4"/>
  <c r="B745" i="4"/>
  <c r="C745" i="4"/>
  <c r="D745" i="4"/>
  <c r="E745" i="4"/>
  <c r="F745" i="4"/>
  <c r="G745" i="4"/>
  <c r="A746" i="4"/>
  <c r="B746" i="4"/>
  <c r="C746" i="4"/>
  <c r="D746" i="4"/>
  <c r="E746" i="4"/>
  <c r="F746" i="4"/>
  <c r="G746" i="4"/>
  <c r="A747" i="4"/>
  <c r="B747" i="4"/>
  <c r="C747" i="4"/>
  <c r="D747" i="4"/>
  <c r="E747" i="4"/>
  <c r="F747" i="4"/>
  <c r="G747" i="4"/>
  <c r="A748" i="4"/>
  <c r="B748" i="4"/>
  <c r="C748" i="4"/>
  <c r="D748" i="4"/>
  <c r="E748" i="4"/>
  <c r="F748" i="4"/>
  <c r="G748" i="4"/>
  <c r="A749" i="4"/>
  <c r="B749" i="4"/>
  <c r="C749" i="4"/>
  <c r="D749" i="4"/>
  <c r="E749" i="4"/>
  <c r="F749" i="4"/>
  <c r="G749" i="4"/>
  <c r="A750" i="4"/>
  <c r="B750" i="4"/>
  <c r="C750" i="4"/>
  <c r="D750" i="4"/>
  <c r="E750" i="4"/>
  <c r="F750" i="4"/>
  <c r="G750" i="4"/>
  <c r="A751" i="4"/>
  <c r="B751" i="4"/>
  <c r="C751" i="4"/>
  <c r="D751" i="4"/>
  <c r="E751" i="4"/>
  <c r="F751" i="4"/>
  <c r="G751" i="4"/>
  <c r="A752" i="4"/>
  <c r="B752" i="4"/>
  <c r="C752" i="4"/>
  <c r="D752" i="4"/>
  <c r="E752" i="4"/>
  <c r="F752" i="4"/>
  <c r="G752" i="4"/>
  <c r="A753" i="4"/>
  <c r="B753" i="4"/>
  <c r="C753" i="4"/>
  <c r="D753" i="4"/>
  <c r="E753" i="4"/>
  <c r="F753" i="4"/>
  <c r="G753" i="4"/>
  <c r="A754" i="4"/>
  <c r="B754" i="4"/>
  <c r="C754" i="4"/>
  <c r="D754" i="4"/>
  <c r="E754" i="4"/>
  <c r="F754" i="4"/>
  <c r="G754" i="4"/>
  <c r="A755" i="4"/>
  <c r="B755" i="4"/>
  <c r="C755" i="4"/>
  <c r="D755" i="4"/>
  <c r="E755" i="4"/>
  <c r="F755" i="4"/>
  <c r="G755" i="4"/>
  <c r="A756" i="4"/>
  <c r="B756" i="4"/>
  <c r="C756" i="4"/>
  <c r="D756" i="4"/>
  <c r="E756" i="4"/>
  <c r="F756" i="4"/>
  <c r="G756" i="4"/>
  <c r="A757" i="4"/>
  <c r="B757" i="4"/>
  <c r="C757" i="4"/>
  <c r="D757" i="4"/>
  <c r="E757" i="4"/>
  <c r="F757" i="4"/>
  <c r="G757" i="4"/>
  <c r="A758" i="4"/>
  <c r="B758" i="4"/>
  <c r="C758" i="4"/>
  <c r="D758" i="4"/>
  <c r="E758" i="4"/>
  <c r="F758" i="4"/>
  <c r="G758" i="4"/>
  <c r="A759" i="4"/>
  <c r="B759" i="4"/>
  <c r="C759" i="4"/>
  <c r="D759" i="4"/>
  <c r="E759" i="4"/>
  <c r="F759" i="4"/>
  <c r="G759" i="4"/>
  <c r="A760" i="4"/>
  <c r="B760" i="4"/>
  <c r="C760" i="4"/>
  <c r="D760" i="4"/>
  <c r="E760" i="4"/>
  <c r="F760" i="4"/>
  <c r="G760" i="4"/>
  <c r="A761" i="4"/>
  <c r="B761" i="4"/>
  <c r="C761" i="4"/>
  <c r="D761" i="4"/>
  <c r="E761" i="4"/>
  <c r="F761" i="4"/>
  <c r="G761" i="4"/>
  <c r="A762" i="4"/>
  <c r="B762" i="4"/>
  <c r="C762" i="4"/>
  <c r="D762" i="4"/>
  <c r="E762" i="4"/>
  <c r="F762" i="4"/>
  <c r="G762" i="4"/>
  <c r="A763" i="4"/>
  <c r="B763" i="4"/>
  <c r="C763" i="4"/>
  <c r="D763" i="4"/>
  <c r="E763" i="4"/>
  <c r="F763" i="4"/>
  <c r="G763" i="4"/>
  <c r="A764" i="4"/>
  <c r="B764" i="4"/>
  <c r="C764" i="4"/>
  <c r="D764" i="4"/>
  <c r="E764" i="4"/>
  <c r="F764" i="4"/>
  <c r="G764" i="4"/>
  <c r="A765" i="4"/>
  <c r="B765" i="4"/>
  <c r="C765" i="4"/>
  <c r="D765" i="4"/>
  <c r="E765" i="4"/>
  <c r="F765" i="4"/>
  <c r="G765" i="4"/>
  <c r="A766" i="4"/>
  <c r="B766" i="4"/>
  <c r="C766" i="4"/>
  <c r="D766" i="4"/>
  <c r="E766" i="4"/>
  <c r="F766" i="4"/>
  <c r="G766" i="4"/>
  <c r="A767" i="4"/>
  <c r="B767" i="4"/>
  <c r="C767" i="4"/>
  <c r="D767" i="4"/>
  <c r="E767" i="4"/>
  <c r="F767" i="4"/>
  <c r="G767" i="4"/>
  <c r="A768" i="4"/>
  <c r="B768" i="4"/>
  <c r="C768" i="4"/>
  <c r="D768" i="4"/>
  <c r="E768" i="4"/>
  <c r="F768" i="4"/>
  <c r="G768" i="4"/>
  <c r="A769" i="4"/>
  <c r="B769" i="4"/>
  <c r="C769" i="4"/>
  <c r="D769" i="4"/>
  <c r="E769" i="4"/>
  <c r="F769" i="4"/>
  <c r="G769" i="4"/>
  <c r="A770" i="4"/>
  <c r="B770" i="4"/>
  <c r="C770" i="4"/>
  <c r="D770" i="4"/>
  <c r="E770" i="4"/>
  <c r="F770" i="4"/>
  <c r="G770" i="4"/>
  <c r="A771" i="4"/>
  <c r="B771" i="4"/>
  <c r="C771" i="4"/>
  <c r="D771" i="4"/>
  <c r="E771" i="4"/>
  <c r="F771" i="4"/>
  <c r="G771" i="4"/>
  <c r="A772" i="4"/>
  <c r="B772" i="4"/>
  <c r="C772" i="4"/>
  <c r="D772" i="4"/>
  <c r="E772" i="4"/>
  <c r="F772" i="4"/>
  <c r="G772" i="4"/>
  <c r="A773" i="4"/>
  <c r="B773" i="4"/>
  <c r="C773" i="4"/>
  <c r="D773" i="4"/>
  <c r="E773" i="4"/>
  <c r="F773" i="4"/>
  <c r="G773" i="4"/>
  <c r="A774" i="4"/>
  <c r="B774" i="4"/>
  <c r="C774" i="4"/>
  <c r="D774" i="4"/>
  <c r="E774" i="4"/>
  <c r="F774" i="4"/>
  <c r="G774" i="4"/>
  <c r="A775" i="4"/>
  <c r="B775" i="4"/>
  <c r="C775" i="4"/>
  <c r="D775" i="4"/>
  <c r="E775" i="4"/>
  <c r="F775" i="4"/>
  <c r="G775" i="4"/>
  <c r="A776" i="4"/>
  <c r="B776" i="4"/>
  <c r="C776" i="4"/>
  <c r="D776" i="4"/>
  <c r="E776" i="4"/>
  <c r="F776" i="4"/>
  <c r="G776" i="4"/>
  <c r="A777" i="4"/>
  <c r="B777" i="4"/>
  <c r="C777" i="4"/>
  <c r="D777" i="4"/>
  <c r="E777" i="4"/>
  <c r="F777" i="4"/>
  <c r="G777" i="4"/>
  <c r="A778" i="4"/>
  <c r="B778" i="4"/>
  <c r="C778" i="4"/>
  <c r="D778" i="4"/>
  <c r="E778" i="4"/>
  <c r="F778" i="4"/>
  <c r="G778" i="4"/>
  <c r="A779" i="4"/>
  <c r="B779" i="4"/>
  <c r="C779" i="4"/>
  <c r="D779" i="4"/>
  <c r="E779" i="4"/>
  <c r="F779" i="4"/>
  <c r="G779" i="4"/>
  <c r="A780" i="4"/>
  <c r="B780" i="4"/>
  <c r="C780" i="4"/>
  <c r="D780" i="4"/>
  <c r="E780" i="4"/>
  <c r="F780" i="4"/>
  <c r="G780" i="4"/>
  <c r="A781" i="4"/>
  <c r="B781" i="4"/>
  <c r="C781" i="4"/>
  <c r="D781" i="4"/>
  <c r="E781" i="4"/>
  <c r="F781" i="4"/>
  <c r="G781" i="4"/>
  <c r="A782" i="4"/>
  <c r="B782" i="4"/>
  <c r="C782" i="4"/>
  <c r="D782" i="4"/>
  <c r="E782" i="4"/>
  <c r="F782" i="4"/>
  <c r="G782" i="4"/>
  <c r="A783" i="4"/>
  <c r="B783" i="4"/>
  <c r="C783" i="4"/>
  <c r="D783" i="4"/>
  <c r="E783" i="4"/>
  <c r="F783" i="4"/>
  <c r="G783" i="4"/>
  <c r="A784" i="4"/>
  <c r="B784" i="4"/>
  <c r="C784" i="4"/>
  <c r="D784" i="4"/>
  <c r="E784" i="4"/>
  <c r="F784" i="4"/>
  <c r="G784" i="4"/>
  <c r="A785" i="4"/>
  <c r="B785" i="4"/>
  <c r="C785" i="4"/>
  <c r="D785" i="4"/>
  <c r="E785" i="4"/>
  <c r="F785" i="4"/>
  <c r="G785" i="4"/>
  <c r="A786" i="4"/>
  <c r="B786" i="4"/>
  <c r="C786" i="4"/>
  <c r="D786" i="4"/>
  <c r="E786" i="4"/>
  <c r="F786" i="4"/>
  <c r="G786" i="4"/>
  <c r="A787" i="4"/>
  <c r="B787" i="4"/>
  <c r="C787" i="4"/>
  <c r="D787" i="4"/>
  <c r="E787" i="4"/>
  <c r="F787" i="4"/>
  <c r="G787" i="4"/>
  <c r="A788" i="4"/>
  <c r="B788" i="4"/>
  <c r="C788" i="4"/>
  <c r="D788" i="4"/>
  <c r="E788" i="4"/>
  <c r="F788" i="4"/>
  <c r="G788" i="4"/>
  <c r="A789" i="4"/>
  <c r="B789" i="4"/>
  <c r="C789" i="4"/>
  <c r="D789" i="4"/>
  <c r="E789" i="4"/>
  <c r="F789" i="4"/>
  <c r="G789" i="4"/>
  <c r="A790" i="4"/>
  <c r="B790" i="4"/>
  <c r="C790" i="4"/>
  <c r="D790" i="4"/>
  <c r="E790" i="4"/>
  <c r="F790" i="4"/>
  <c r="G790" i="4"/>
  <c r="A791" i="4"/>
  <c r="B791" i="4"/>
  <c r="C791" i="4"/>
  <c r="D791" i="4"/>
  <c r="E791" i="4"/>
  <c r="F791" i="4"/>
  <c r="G791" i="4"/>
  <c r="A792" i="4"/>
  <c r="B792" i="4"/>
  <c r="C792" i="4"/>
  <c r="D792" i="4"/>
  <c r="E792" i="4"/>
  <c r="F792" i="4"/>
  <c r="G792" i="4"/>
  <c r="A793" i="4"/>
  <c r="B793" i="4"/>
  <c r="C793" i="4"/>
  <c r="D793" i="4"/>
  <c r="E793" i="4"/>
  <c r="F793" i="4"/>
  <c r="G793" i="4"/>
  <c r="A794" i="4"/>
  <c r="B794" i="4"/>
  <c r="C794" i="4"/>
  <c r="D794" i="4"/>
  <c r="E794" i="4"/>
  <c r="F794" i="4"/>
  <c r="G794" i="4"/>
  <c r="A795" i="4"/>
  <c r="B795" i="4"/>
  <c r="C795" i="4"/>
  <c r="D795" i="4"/>
  <c r="E795" i="4"/>
  <c r="F795" i="4"/>
  <c r="G795" i="4"/>
  <c r="A796" i="4"/>
  <c r="B796" i="4"/>
  <c r="C796" i="4"/>
  <c r="D796" i="4"/>
  <c r="E796" i="4"/>
  <c r="F796" i="4"/>
  <c r="G796" i="4"/>
  <c r="A797" i="4"/>
  <c r="B797" i="4"/>
  <c r="C797" i="4"/>
  <c r="D797" i="4"/>
  <c r="E797" i="4"/>
  <c r="F797" i="4"/>
  <c r="G797" i="4"/>
  <c r="A798" i="4"/>
  <c r="B798" i="4"/>
  <c r="C798" i="4"/>
  <c r="D798" i="4"/>
  <c r="E798" i="4"/>
  <c r="F798" i="4"/>
  <c r="G798" i="4"/>
  <c r="A799" i="4"/>
  <c r="B799" i="4"/>
  <c r="C799" i="4"/>
  <c r="D799" i="4"/>
  <c r="E799" i="4"/>
  <c r="F799" i="4"/>
  <c r="G799" i="4"/>
  <c r="A800" i="4"/>
  <c r="B800" i="4"/>
  <c r="C800" i="4"/>
  <c r="D800" i="4"/>
  <c r="E800" i="4"/>
  <c r="F800" i="4"/>
  <c r="G800" i="4"/>
  <c r="A801" i="4"/>
  <c r="B801" i="4"/>
  <c r="C801" i="4"/>
  <c r="D801" i="4"/>
  <c r="E801" i="4"/>
  <c r="F801" i="4"/>
  <c r="G801" i="4"/>
  <c r="A802" i="4"/>
  <c r="B802" i="4"/>
  <c r="C802" i="4"/>
  <c r="D802" i="4"/>
  <c r="E802" i="4"/>
  <c r="F802" i="4"/>
  <c r="G802" i="4"/>
  <c r="A803" i="4"/>
  <c r="B803" i="4"/>
  <c r="C803" i="4"/>
  <c r="D803" i="4"/>
  <c r="E803" i="4"/>
  <c r="F803" i="4"/>
  <c r="G803" i="4"/>
  <c r="A804" i="4"/>
  <c r="B804" i="4"/>
  <c r="C804" i="4"/>
  <c r="D804" i="4"/>
  <c r="E804" i="4"/>
  <c r="F804" i="4"/>
  <c r="G804" i="4"/>
  <c r="A805" i="4"/>
  <c r="B805" i="4"/>
  <c r="C805" i="4"/>
  <c r="D805" i="4"/>
  <c r="E805" i="4"/>
  <c r="F805" i="4"/>
  <c r="G805" i="4"/>
  <c r="A806" i="4"/>
  <c r="B806" i="4"/>
  <c r="C806" i="4"/>
  <c r="D806" i="4"/>
  <c r="E806" i="4"/>
  <c r="F806" i="4"/>
  <c r="G806" i="4"/>
  <c r="A807" i="4"/>
  <c r="B807" i="4"/>
  <c r="C807" i="4"/>
  <c r="D807" i="4"/>
  <c r="E807" i="4"/>
  <c r="F807" i="4"/>
  <c r="G807" i="4"/>
  <c r="A808" i="4"/>
  <c r="B808" i="4"/>
  <c r="C808" i="4"/>
  <c r="D808" i="4"/>
  <c r="E808" i="4"/>
  <c r="F808" i="4"/>
  <c r="G808" i="4"/>
  <c r="A809" i="4"/>
  <c r="B809" i="4"/>
  <c r="C809" i="4"/>
  <c r="D809" i="4"/>
  <c r="E809" i="4"/>
  <c r="F809" i="4"/>
  <c r="G809" i="4"/>
  <c r="A810" i="4"/>
  <c r="B810" i="4"/>
  <c r="C810" i="4"/>
  <c r="D810" i="4"/>
  <c r="E810" i="4"/>
  <c r="F810" i="4"/>
  <c r="G810" i="4"/>
  <c r="A811" i="4"/>
  <c r="B811" i="4"/>
  <c r="C811" i="4"/>
  <c r="D811" i="4"/>
  <c r="E811" i="4"/>
  <c r="F811" i="4"/>
  <c r="G811" i="4"/>
  <c r="A812" i="4"/>
  <c r="B812" i="4"/>
  <c r="C812" i="4"/>
  <c r="D812" i="4"/>
  <c r="E812" i="4"/>
  <c r="F812" i="4"/>
  <c r="G812" i="4"/>
  <c r="A813" i="4"/>
  <c r="B813" i="4"/>
  <c r="C813" i="4"/>
  <c r="D813" i="4"/>
  <c r="E813" i="4"/>
  <c r="F813" i="4"/>
  <c r="G813" i="4"/>
  <c r="A814" i="4"/>
  <c r="B814" i="4"/>
  <c r="C814" i="4"/>
  <c r="D814" i="4"/>
  <c r="E814" i="4"/>
  <c r="F814" i="4"/>
  <c r="G814" i="4"/>
  <c r="A815" i="4"/>
  <c r="B815" i="4"/>
  <c r="C815" i="4"/>
  <c r="D815" i="4"/>
  <c r="E815" i="4"/>
  <c r="F815" i="4"/>
  <c r="G815" i="4"/>
  <c r="A816" i="4"/>
  <c r="B816" i="4"/>
  <c r="C816" i="4"/>
  <c r="D816" i="4"/>
  <c r="E816" i="4"/>
  <c r="F816" i="4"/>
  <c r="G816" i="4"/>
  <c r="A817" i="4"/>
  <c r="B817" i="4"/>
  <c r="C817" i="4"/>
  <c r="D817" i="4"/>
  <c r="E817" i="4"/>
  <c r="F817" i="4"/>
  <c r="G817" i="4"/>
  <c r="A818" i="4"/>
  <c r="B818" i="4"/>
  <c r="C818" i="4"/>
  <c r="D818" i="4"/>
  <c r="E818" i="4"/>
  <c r="F818" i="4"/>
  <c r="G818" i="4"/>
  <c r="A819" i="4"/>
  <c r="B819" i="4"/>
  <c r="C819" i="4"/>
  <c r="D819" i="4"/>
  <c r="E819" i="4"/>
  <c r="F819" i="4"/>
  <c r="G819" i="4"/>
  <c r="A820" i="4"/>
  <c r="B820" i="4"/>
  <c r="C820" i="4"/>
  <c r="D820" i="4"/>
  <c r="E820" i="4"/>
  <c r="F820" i="4"/>
  <c r="G820" i="4"/>
  <c r="A821" i="4"/>
  <c r="B821" i="4"/>
  <c r="C821" i="4"/>
  <c r="D821" i="4"/>
  <c r="E821" i="4"/>
  <c r="F821" i="4"/>
  <c r="G821" i="4"/>
  <c r="A822" i="4"/>
  <c r="B822" i="4"/>
  <c r="C822" i="4"/>
  <c r="D822" i="4"/>
  <c r="E822" i="4"/>
  <c r="F822" i="4"/>
  <c r="G822" i="4"/>
  <c r="A823" i="4"/>
  <c r="B823" i="4"/>
  <c r="C823" i="4"/>
  <c r="D823" i="4"/>
  <c r="E823" i="4"/>
  <c r="F823" i="4"/>
  <c r="G823" i="4"/>
  <c r="A824" i="4"/>
  <c r="B824" i="4"/>
  <c r="C824" i="4"/>
  <c r="D824" i="4"/>
  <c r="E824" i="4"/>
  <c r="F824" i="4"/>
  <c r="G824" i="4"/>
  <c r="A825" i="4"/>
  <c r="B825" i="4"/>
  <c r="C825" i="4"/>
  <c r="D825" i="4"/>
  <c r="E825" i="4"/>
  <c r="F825" i="4"/>
  <c r="G825" i="4"/>
  <c r="A826" i="4"/>
  <c r="B826" i="4"/>
  <c r="C826" i="4"/>
  <c r="D826" i="4"/>
  <c r="E826" i="4"/>
  <c r="F826" i="4"/>
  <c r="G826" i="4"/>
  <c r="A827" i="4"/>
  <c r="B827" i="4"/>
  <c r="C827" i="4"/>
  <c r="D827" i="4"/>
  <c r="E827" i="4"/>
  <c r="F827" i="4"/>
  <c r="G827" i="4"/>
  <c r="A828" i="4"/>
  <c r="B828" i="4"/>
  <c r="C828" i="4"/>
  <c r="D828" i="4"/>
  <c r="E828" i="4"/>
  <c r="F828" i="4"/>
  <c r="G828" i="4"/>
  <c r="A829" i="4"/>
  <c r="B829" i="4"/>
  <c r="C829" i="4"/>
  <c r="D829" i="4"/>
  <c r="E829" i="4"/>
  <c r="F829" i="4"/>
  <c r="G829" i="4"/>
  <c r="A830" i="4"/>
  <c r="B830" i="4"/>
  <c r="C830" i="4"/>
  <c r="D830" i="4"/>
  <c r="E830" i="4"/>
  <c r="F830" i="4"/>
  <c r="G830" i="4"/>
  <c r="A831" i="4"/>
  <c r="B831" i="4"/>
  <c r="C831" i="4"/>
  <c r="D831" i="4"/>
  <c r="E831" i="4"/>
  <c r="F831" i="4"/>
  <c r="G831" i="4"/>
  <c r="A832" i="4"/>
  <c r="B832" i="4"/>
  <c r="C832" i="4"/>
  <c r="D832" i="4"/>
  <c r="E832" i="4"/>
  <c r="F832" i="4"/>
  <c r="G832" i="4"/>
  <c r="A833" i="4"/>
  <c r="B833" i="4"/>
  <c r="C833" i="4"/>
  <c r="D833" i="4"/>
  <c r="E833" i="4"/>
  <c r="F833" i="4"/>
  <c r="G833" i="4"/>
  <c r="A834" i="4"/>
  <c r="B834" i="4"/>
  <c r="C834" i="4"/>
  <c r="D834" i="4"/>
  <c r="E834" i="4"/>
  <c r="F834" i="4"/>
  <c r="G834" i="4"/>
  <c r="A835" i="4"/>
  <c r="B835" i="4"/>
  <c r="C835" i="4"/>
  <c r="D835" i="4"/>
  <c r="E835" i="4"/>
  <c r="F835" i="4"/>
  <c r="G835" i="4"/>
  <c r="A836" i="4"/>
  <c r="B836" i="4"/>
  <c r="C836" i="4"/>
  <c r="D836" i="4"/>
  <c r="E836" i="4"/>
  <c r="F836" i="4"/>
  <c r="G836" i="4"/>
  <c r="A837" i="4"/>
  <c r="B837" i="4"/>
  <c r="C837" i="4"/>
  <c r="D837" i="4"/>
  <c r="E837" i="4"/>
  <c r="F837" i="4"/>
  <c r="G837" i="4"/>
  <c r="A838" i="4"/>
  <c r="B838" i="4"/>
  <c r="C838" i="4"/>
  <c r="D838" i="4"/>
  <c r="E838" i="4"/>
  <c r="F838" i="4"/>
  <c r="G838" i="4"/>
  <c r="A839" i="4"/>
  <c r="B839" i="4"/>
  <c r="C839" i="4"/>
  <c r="D839" i="4"/>
  <c r="E839" i="4"/>
  <c r="F839" i="4"/>
  <c r="G839" i="4"/>
  <c r="A840" i="4"/>
  <c r="B840" i="4"/>
  <c r="C840" i="4"/>
  <c r="D840" i="4"/>
  <c r="E840" i="4"/>
  <c r="F840" i="4"/>
  <c r="G840" i="4"/>
  <c r="A841" i="4"/>
  <c r="B841" i="4"/>
  <c r="C841" i="4"/>
  <c r="D841" i="4"/>
  <c r="E841" i="4"/>
  <c r="F841" i="4"/>
  <c r="G841" i="4"/>
  <c r="A842" i="4"/>
  <c r="B842" i="4"/>
  <c r="C842" i="4"/>
  <c r="D842" i="4"/>
  <c r="E842" i="4"/>
  <c r="F842" i="4"/>
  <c r="G842" i="4"/>
  <c r="A843" i="4"/>
  <c r="B843" i="4"/>
  <c r="C843" i="4"/>
  <c r="D843" i="4"/>
  <c r="E843" i="4"/>
  <c r="F843" i="4"/>
  <c r="G843" i="4"/>
  <c r="A844" i="4"/>
  <c r="B844" i="4"/>
  <c r="C844" i="4"/>
  <c r="D844" i="4"/>
  <c r="E844" i="4"/>
  <c r="F844" i="4"/>
  <c r="G844" i="4"/>
  <c r="A845" i="4"/>
  <c r="B845" i="4"/>
  <c r="C845" i="4"/>
  <c r="D845" i="4"/>
  <c r="E845" i="4"/>
  <c r="F845" i="4"/>
  <c r="G845" i="4"/>
  <c r="A846" i="4"/>
  <c r="B846" i="4"/>
  <c r="C846" i="4"/>
  <c r="D846" i="4"/>
  <c r="E846" i="4"/>
  <c r="F846" i="4"/>
  <c r="G846" i="4"/>
  <c r="A847" i="4"/>
  <c r="B847" i="4"/>
  <c r="C847" i="4"/>
  <c r="D847" i="4"/>
  <c r="E847" i="4"/>
  <c r="F847" i="4"/>
  <c r="G847" i="4"/>
  <c r="A848" i="4"/>
  <c r="B848" i="4"/>
  <c r="C848" i="4"/>
  <c r="D848" i="4"/>
  <c r="E848" i="4"/>
  <c r="F848" i="4"/>
  <c r="G848" i="4"/>
  <c r="A849" i="4"/>
  <c r="B849" i="4"/>
  <c r="C849" i="4"/>
  <c r="D849" i="4"/>
  <c r="E849" i="4"/>
  <c r="F849" i="4"/>
  <c r="G849" i="4"/>
  <c r="A850" i="4"/>
  <c r="B850" i="4"/>
  <c r="C850" i="4"/>
  <c r="D850" i="4"/>
  <c r="E850" i="4"/>
  <c r="F850" i="4"/>
  <c r="G850" i="4"/>
  <c r="A851" i="4"/>
  <c r="B851" i="4"/>
  <c r="C851" i="4"/>
  <c r="D851" i="4"/>
  <c r="E851" i="4"/>
  <c r="F851" i="4"/>
  <c r="G851" i="4"/>
  <c r="A852" i="4"/>
  <c r="B852" i="4"/>
  <c r="C852" i="4"/>
  <c r="D852" i="4"/>
  <c r="E852" i="4"/>
  <c r="F852" i="4"/>
  <c r="G852" i="4"/>
  <c r="A853" i="4"/>
  <c r="B853" i="4"/>
  <c r="C853" i="4"/>
  <c r="D853" i="4"/>
  <c r="E853" i="4"/>
  <c r="F853" i="4"/>
  <c r="G853" i="4"/>
  <c r="A854" i="4"/>
  <c r="B854" i="4"/>
  <c r="C854" i="4"/>
  <c r="D854" i="4"/>
  <c r="E854" i="4"/>
  <c r="F854" i="4"/>
  <c r="G854" i="4"/>
  <c r="A855" i="4"/>
  <c r="B855" i="4"/>
  <c r="C855" i="4"/>
  <c r="D855" i="4"/>
  <c r="E855" i="4"/>
  <c r="F855" i="4"/>
  <c r="G855" i="4"/>
  <c r="A856" i="4"/>
  <c r="B856" i="4"/>
  <c r="C856" i="4"/>
  <c r="D856" i="4"/>
  <c r="E856" i="4"/>
  <c r="F856" i="4"/>
  <c r="G856" i="4"/>
  <c r="A857" i="4"/>
  <c r="B857" i="4"/>
  <c r="C857" i="4"/>
  <c r="D857" i="4"/>
  <c r="E857" i="4"/>
  <c r="F857" i="4"/>
  <c r="G857" i="4"/>
  <c r="A858" i="4"/>
  <c r="B858" i="4"/>
  <c r="C858" i="4"/>
  <c r="D858" i="4"/>
  <c r="E858" i="4"/>
  <c r="F858" i="4"/>
  <c r="G858" i="4"/>
  <c r="A859" i="4"/>
  <c r="B859" i="4"/>
  <c r="C859" i="4"/>
  <c r="D859" i="4"/>
  <c r="E859" i="4"/>
  <c r="F859" i="4"/>
  <c r="G859" i="4"/>
  <c r="A860" i="4"/>
  <c r="B860" i="4"/>
  <c r="C860" i="4"/>
  <c r="D860" i="4"/>
  <c r="E860" i="4"/>
  <c r="F860" i="4"/>
  <c r="G860" i="4"/>
  <c r="A861" i="4"/>
  <c r="B861" i="4"/>
  <c r="C861" i="4"/>
  <c r="D861" i="4"/>
  <c r="E861" i="4"/>
  <c r="F861" i="4"/>
  <c r="G861" i="4"/>
  <c r="A862" i="4"/>
  <c r="B862" i="4"/>
  <c r="C862" i="4"/>
  <c r="D862" i="4"/>
  <c r="E862" i="4"/>
  <c r="F862" i="4"/>
  <c r="G862" i="4"/>
  <c r="A863" i="4"/>
  <c r="B863" i="4"/>
  <c r="C863" i="4"/>
  <c r="D863" i="4"/>
  <c r="E863" i="4"/>
  <c r="F863" i="4"/>
  <c r="G863" i="4"/>
  <c r="A864" i="4"/>
  <c r="B864" i="4"/>
  <c r="C864" i="4"/>
  <c r="D864" i="4"/>
  <c r="E864" i="4"/>
  <c r="F864" i="4"/>
  <c r="G864" i="4"/>
  <c r="A865" i="4"/>
  <c r="B865" i="4"/>
  <c r="C865" i="4"/>
  <c r="D865" i="4"/>
  <c r="E865" i="4"/>
  <c r="F865" i="4"/>
  <c r="G865" i="4"/>
  <c r="A866" i="4"/>
  <c r="B866" i="4"/>
  <c r="C866" i="4"/>
  <c r="D866" i="4"/>
  <c r="E866" i="4"/>
  <c r="F866" i="4"/>
  <c r="G866" i="4"/>
  <c r="A867" i="4"/>
  <c r="B867" i="4"/>
  <c r="C867" i="4"/>
  <c r="D867" i="4"/>
  <c r="E867" i="4"/>
  <c r="F867" i="4"/>
  <c r="G867" i="4"/>
  <c r="A868" i="4"/>
  <c r="B868" i="4"/>
  <c r="C868" i="4"/>
  <c r="D868" i="4"/>
  <c r="E868" i="4"/>
  <c r="F868" i="4"/>
  <c r="G868" i="4"/>
  <c r="A869" i="4"/>
  <c r="B869" i="4"/>
  <c r="C869" i="4"/>
  <c r="D869" i="4"/>
  <c r="E869" i="4"/>
  <c r="F869" i="4"/>
  <c r="G869" i="4"/>
  <c r="A870" i="4"/>
  <c r="B870" i="4"/>
  <c r="C870" i="4"/>
  <c r="D870" i="4"/>
  <c r="E870" i="4"/>
  <c r="F870" i="4"/>
  <c r="G870" i="4"/>
  <c r="A871" i="4"/>
  <c r="B871" i="4"/>
  <c r="C871" i="4"/>
  <c r="D871" i="4"/>
  <c r="E871" i="4"/>
  <c r="F871" i="4"/>
  <c r="G871" i="4"/>
  <c r="A872" i="4"/>
  <c r="B872" i="4"/>
  <c r="C872" i="4"/>
  <c r="D872" i="4"/>
  <c r="E872" i="4"/>
  <c r="F872" i="4"/>
  <c r="G872" i="4"/>
  <c r="A873" i="4"/>
  <c r="B873" i="4"/>
  <c r="C873" i="4"/>
  <c r="D873" i="4"/>
  <c r="E873" i="4"/>
  <c r="F873" i="4"/>
  <c r="G873" i="4"/>
  <c r="A874" i="4"/>
  <c r="B874" i="4"/>
  <c r="C874" i="4"/>
  <c r="D874" i="4"/>
  <c r="E874" i="4"/>
  <c r="F874" i="4"/>
  <c r="G874" i="4"/>
  <c r="A875" i="4"/>
  <c r="B875" i="4"/>
  <c r="C875" i="4"/>
  <c r="D875" i="4"/>
  <c r="E875" i="4"/>
  <c r="F875" i="4"/>
  <c r="G875" i="4"/>
  <c r="A876" i="4"/>
  <c r="B876" i="4"/>
  <c r="C876" i="4"/>
  <c r="D876" i="4"/>
  <c r="E876" i="4"/>
  <c r="F876" i="4"/>
  <c r="G876" i="4"/>
  <c r="A877" i="4"/>
  <c r="B877" i="4"/>
  <c r="C877" i="4"/>
  <c r="D877" i="4"/>
  <c r="E877" i="4"/>
  <c r="F877" i="4"/>
  <c r="G877" i="4"/>
  <c r="A878" i="4"/>
  <c r="B878" i="4"/>
  <c r="C878" i="4"/>
  <c r="D878" i="4"/>
  <c r="E878" i="4"/>
  <c r="F878" i="4"/>
  <c r="G878" i="4"/>
  <c r="A879" i="4"/>
  <c r="B879" i="4"/>
  <c r="C879" i="4"/>
  <c r="D879" i="4"/>
  <c r="E879" i="4"/>
  <c r="F879" i="4"/>
  <c r="G879" i="4"/>
  <c r="A880" i="4"/>
  <c r="B880" i="4"/>
  <c r="C880" i="4"/>
  <c r="D880" i="4"/>
  <c r="E880" i="4"/>
  <c r="F880" i="4"/>
  <c r="G880" i="4"/>
  <c r="A881" i="4"/>
  <c r="B881" i="4"/>
  <c r="C881" i="4"/>
  <c r="D881" i="4"/>
  <c r="E881" i="4"/>
  <c r="F881" i="4"/>
  <c r="G881" i="4"/>
  <c r="A882" i="4"/>
  <c r="B882" i="4"/>
  <c r="C882" i="4"/>
  <c r="D882" i="4"/>
  <c r="E882" i="4"/>
  <c r="F882" i="4"/>
  <c r="G882" i="4"/>
  <c r="A883" i="4"/>
  <c r="B883" i="4"/>
  <c r="C883" i="4"/>
  <c r="D883" i="4"/>
  <c r="E883" i="4"/>
  <c r="F883" i="4"/>
  <c r="G883" i="4"/>
  <c r="A884" i="4"/>
  <c r="B884" i="4"/>
  <c r="C884" i="4"/>
  <c r="D884" i="4"/>
  <c r="E884" i="4"/>
  <c r="F884" i="4"/>
  <c r="G884" i="4"/>
  <c r="A885" i="4"/>
  <c r="B885" i="4"/>
  <c r="C885" i="4"/>
  <c r="D885" i="4"/>
  <c r="E885" i="4"/>
  <c r="F885" i="4"/>
  <c r="G885" i="4"/>
  <c r="A886" i="4"/>
  <c r="B886" i="4"/>
  <c r="C886" i="4"/>
  <c r="D886" i="4"/>
  <c r="E886" i="4"/>
  <c r="F886" i="4"/>
  <c r="G886" i="4"/>
  <c r="A887" i="4"/>
  <c r="B887" i="4"/>
  <c r="C887" i="4"/>
  <c r="D887" i="4"/>
  <c r="E887" i="4"/>
  <c r="F887" i="4"/>
  <c r="G887" i="4"/>
  <c r="A888" i="4"/>
  <c r="B888" i="4"/>
  <c r="C888" i="4"/>
  <c r="D888" i="4"/>
  <c r="E888" i="4"/>
  <c r="F888" i="4"/>
  <c r="G888" i="4"/>
  <c r="A889" i="4"/>
  <c r="B889" i="4"/>
  <c r="C889" i="4"/>
  <c r="D889" i="4"/>
  <c r="E889" i="4"/>
  <c r="F889" i="4"/>
  <c r="G889" i="4"/>
  <c r="A890" i="4"/>
  <c r="B890" i="4"/>
  <c r="C890" i="4"/>
  <c r="D890" i="4"/>
  <c r="E890" i="4"/>
  <c r="F890" i="4"/>
  <c r="G890" i="4"/>
  <c r="A891" i="4"/>
  <c r="B891" i="4"/>
  <c r="C891" i="4"/>
  <c r="D891" i="4"/>
  <c r="E891" i="4"/>
  <c r="F891" i="4"/>
  <c r="G891" i="4"/>
  <c r="A892" i="4"/>
  <c r="B892" i="4"/>
  <c r="C892" i="4"/>
  <c r="D892" i="4"/>
  <c r="E892" i="4"/>
  <c r="F892" i="4"/>
  <c r="G892" i="4"/>
  <c r="A893" i="4"/>
  <c r="B893" i="4"/>
  <c r="C893" i="4"/>
  <c r="D893" i="4"/>
  <c r="E893" i="4"/>
  <c r="F893" i="4"/>
  <c r="G893" i="4"/>
  <c r="A894" i="4"/>
  <c r="B894" i="4"/>
  <c r="C894" i="4"/>
  <c r="D894" i="4"/>
  <c r="E894" i="4"/>
  <c r="F894" i="4"/>
  <c r="G894" i="4"/>
  <c r="A895" i="4"/>
  <c r="B895" i="4"/>
  <c r="C895" i="4"/>
  <c r="D895" i="4"/>
  <c r="E895" i="4"/>
  <c r="F895" i="4"/>
  <c r="G895" i="4"/>
  <c r="A896" i="4"/>
  <c r="B896" i="4"/>
  <c r="C896" i="4"/>
  <c r="D896" i="4"/>
  <c r="E896" i="4"/>
  <c r="F896" i="4"/>
  <c r="G896" i="4"/>
  <c r="A897" i="4"/>
  <c r="B897" i="4"/>
  <c r="C897" i="4"/>
  <c r="D897" i="4"/>
  <c r="E897" i="4"/>
  <c r="F897" i="4"/>
  <c r="G897" i="4"/>
  <c r="A898" i="4"/>
  <c r="B898" i="4"/>
  <c r="C898" i="4"/>
  <c r="D898" i="4"/>
  <c r="E898" i="4"/>
  <c r="F898" i="4"/>
  <c r="G898" i="4"/>
  <c r="A899" i="4"/>
  <c r="B899" i="4"/>
  <c r="C899" i="4"/>
  <c r="D899" i="4"/>
  <c r="E899" i="4"/>
  <c r="F899" i="4"/>
  <c r="G899" i="4"/>
  <c r="A900" i="4"/>
  <c r="B900" i="4"/>
  <c r="C900" i="4"/>
  <c r="D900" i="4"/>
  <c r="E900" i="4"/>
  <c r="F900" i="4"/>
  <c r="G900" i="4"/>
  <c r="A901" i="4"/>
  <c r="B901" i="4"/>
  <c r="C901" i="4"/>
  <c r="D901" i="4"/>
  <c r="E901" i="4"/>
  <c r="F901" i="4"/>
  <c r="G901" i="4"/>
  <c r="A902" i="4"/>
  <c r="B902" i="4"/>
  <c r="C902" i="4"/>
  <c r="D902" i="4"/>
  <c r="E902" i="4"/>
  <c r="F902" i="4"/>
  <c r="G902" i="4"/>
  <c r="A903" i="4"/>
  <c r="B903" i="4"/>
  <c r="C903" i="4"/>
  <c r="D903" i="4"/>
  <c r="E903" i="4"/>
  <c r="F903" i="4"/>
  <c r="G903" i="4"/>
  <c r="A904" i="4"/>
  <c r="B904" i="4"/>
  <c r="C904" i="4"/>
  <c r="D904" i="4"/>
  <c r="E904" i="4"/>
  <c r="F904" i="4"/>
  <c r="G904" i="4"/>
  <c r="A905" i="4"/>
  <c r="B905" i="4"/>
  <c r="C905" i="4"/>
  <c r="D905" i="4"/>
  <c r="E905" i="4"/>
  <c r="F905" i="4"/>
  <c r="G905" i="4"/>
  <c r="A906" i="4"/>
  <c r="B906" i="4"/>
  <c r="C906" i="4"/>
  <c r="D906" i="4"/>
  <c r="E906" i="4"/>
  <c r="F906" i="4"/>
  <c r="G906" i="4"/>
  <c r="A907" i="4"/>
  <c r="B907" i="4"/>
  <c r="C907" i="4"/>
  <c r="D907" i="4"/>
  <c r="E907" i="4"/>
  <c r="F907" i="4"/>
  <c r="G907" i="4"/>
  <c r="A908" i="4"/>
  <c r="B908" i="4"/>
  <c r="C908" i="4"/>
  <c r="D908" i="4"/>
  <c r="E908" i="4"/>
  <c r="F908" i="4"/>
  <c r="G908" i="4"/>
  <c r="A909" i="4"/>
  <c r="B909" i="4"/>
  <c r="C909" i="4"/>
  <c r="D909" i="4"/>
  <c r="E909" i="4"/>
  <c r="F909" i="4"/>
  <c r="G909" i="4"/>
  <c r="A910" i="4"/>
  <c r="B910" i="4"/>
  <c r="C910" i="4"/>
  <c r="D910" i="4"/>
  <c r="E910" i="4"/>
  <c r="F910" i="4"/>
  <c r="G910" i="4"/>
  <c r="A911" i="4"/>
  <c r="B911" i="4"/>
  <c r="C911" i="4"/>
  <c r="D911" i="4"/>
  <c r="E911" i="4"/>
  <c r="F911" i="4"/>
  <c r="G911" i="4"/>
  <c r="A912" i="4"/>
  <c r="B912" i="4"/>
  <c r="C912" i="4"/>
  <c r="D912" i="4"/>
  <c r="E912" i="4"/>
  <c r="F912" i="4"/>
  <c r="G912" i="4"/>
  <c r="A913" i="4"/>
  <c r="B913" i="4"/>
  <c r="C913" i="4"/>
  <c r="D913" i="4"/>
  <c r="E913" i="4"/>
  <c r="F913" i="4"/>
  <c r="G913" i="4"/>
  <c r="A914" i="4"/>
  <c r="B914" i="4"/>
  <c r="C914" i="4"/>
  <c r="D914" i="4"/>
  <c r="E914" i="4"/>
  <c r="F914" i="4"/>
  <c r="G914" i="4"/>
  <c r="A915" i="4"/>
  <c r="B915" i="4"/>
  <c r="C915" i="4"/>
  <c r="D915" i="4"/>
  <c r="E915" i="4"/>
  <c r="F915" i="4"/>
  <c r="G915" i="4"/>
  <c r="A916" i="4"/>
  <c r="B916" i="4"/>
  <c r="C916" i="4"/>
  <c r="D916" i="4"/>
  <c r="E916" i="4"/>
  <c r="F916" i="4"/>
  <c r="G916" i="4"/>
  <c r="A917" i="4"/>
  <c r="B917" i="4"/>
  <c r="C917" i="4"/>
  <c r="D917" i="4"/>
  <c r="E917" i="4"/>
  <c r="F917" i="4"/>
  <c r="G917" i="4"/>
  <c r="A918" i="4"/>
  <c r="B918" i="4"/>
  <c r="C918" i="4"/>
  <c r="D918" i="4"/>
  <c r="E918" i="4"/>
  <c r="F918" i="4"/>
  <c r="G918" i="4"/>
  <c r="A919" i="4"/>
  <c r="B919" i="4"/>
  <c r="C919" i="4"/>
  <c r="D919" i="4"/>
  <c r="E919" i="4"/>
  <c r="F919" i="4"/>
  <c r="G919" i="4"/>
  <c r="A920" i="4"/>
  <c r="B920" i="4"/>
  <c r="C920" i="4"/>
  <c r="D920" i="4"/>
  <c r="E920" i="4"/>
  <c r="F920" i="4"/>
  <c r="G920" i="4"/>
  <c r="A921" i="4"/>
  <c r="B921" i="4"/>
  <c r="C921" i="4"/>
  <c r="D921" i="4"/>
  <c r="E921" i="4"/>
  <c r="F921" i="4"/>
  <c r="G921" i="4"/>
  <c r="A922" i="4"/>
  <c r="B922" i="4"/>
  <c r="C922" i="4"/>
  <c r="D922" i="4"/>
  <c r="E922" i="4"/>
  <c r="F922" i="4"/>
  <c r="G922" i="4"/>
  <c r="A923" i="4"/>
  <c r="B923" i="4"/>
  <c r="C923" i="4"/>
  <c r="D923" i="4"/>
  <c r="E923" i="4"/>
  <c r="F923" i="4"/>
  <c r="G923" i="4"/>
  <c r="A924" i="4"/>
  <c r="B924" i="4"/>
  <c r="C924" i="4"/>
  <c r="D924" i="4"/>
  <c r="E924" i="4"/>
  <c r="F924" i="4"/>
  <c r="G924" i="4"/>
  <c r="A925" i="4"/>
  <c r="B925" i="4"/>
  <c r="C925" i="4"/>
  <c r="D925" i="4"/>
  <c r="E925" i="4"/>
  <c r="F925" i="4"/>
  <c r="G925" i="4"/>
  <c r="A926" i="4"/>
  <c r="B926" i="4"/>
  <c r="C926" i="4"/>
  <c r="D926" i="4"/>
  <c r="E926" i="4"/>
  <c r="F926" i="4"/>
  <c r="G926" i="4"/>
  <c r="A927" i="4"/>
  <c r="B927" i="4"/>
  <c r="C927" i="4"/>
  <c r="D927" i="4"/>
  <c r="E927" i="4"/>
  <c r="F927" i="4"/>
  <c r="G927" i="4"/>
  <c r="A928" i="4"/>
  <c r="B928" i="4"/>
  <c r="C928" i="4"/>
  <c r="D928" i="4"/>
  <c r="E928" i="4"/>
  <c r="F928" i="4"/>
  <c r="G928" i="4"/>
  <c r="A929" i="4"/>
  <c r="B929" i="4"/>
  <c r="C929" i="4"/>
  <c r="D929" i="4"/>
  <c r="E929" i="4"/>
  <c r="F929" i="4"/>
  <c r="G929" i="4"/>
  <c r="A930" i="4"/>
  <c r="B930" i="4"/>
  <c r="C930" i="4"/>
  <c r="D930" i="4"/>
  <c r="E930" i="4"/>
  <c r="F930" i="4"/>
  <c r="G930" i="4"/>
  <c r="A931" i="4"/>
  <c r="B931" i="4"/>
  <c r="C931" i="4"/>
  <c r="D931" i="4"/>
  <c r="E931" i="4"/>
  <c r="F931" i="4"/>
  <c r="G931" i="4"/>
  <c r="A932" i="4"/>
  <c r="B932" i="4"/>
  <c r="C932" i="4"/>
  <c r="D932" i="4"/>
  <c r="E932" i="4"/>
  <c r="F932" i="4"/>
  <c r="G932" i="4"/>
  <c r="A933" i="4"/>
  <c r="B933" i="4"/>
  <c r="C933" i="4"/>
  <c r="D933" i="4"/>
  <c r="E933" i="4"/>
  <c r="F933" i="4"/>
  <c r="G933" i="4"/>
  <c r="A934" i="4"/>
  <c r="B934" i="4"/>
  <c r="C934" i="4"/>
  <c r="D934" i="4"/>
  <c r="E934" i="4"/>
  <c r="F934" i="4"/>
  <c r="G934" i="4"/>
  <c r="A935" i="4"/>
  <c r="B935" i="4"/>
  <c r="C935" i="4"/>
  <c r="D935" i="4"/>
  <c r="E935" i="4"/>
  <c r="F935" i="4"/>
  <c r="G935" i="4"/>
  <c r="A936" i="4"/>
  <c r="B936" i="4"/>
  <c r="C936" i="4"/>
  <c r="D936" i="4"/>
  <c r="E936" i="4"/>
  <c r="F936" i="4"/>
  <c r="G936" i="4"/>
  <c r="A937" i="4"/>
  <c r="B937" i="4"/>
  <c r="C937" i="4"/>
  <c r="D937" i="4"/>
  <c r="E937" i="4"/>
  <c r="F937" i="4"/>
  <c r="G937" i="4"/>
  <c r="A938" i="4"/>
  <c r="B938" i="4"/>
  <c r="C938" i="4"/>
  <c r="D938" i="4"/>
  <c r="E938" i="4"/>
  <c r="F938" i="4"/>
  <c r="G938" i="4"/>
  <c r="A939" i="4"/>
  <c r="B939" i="4"/>
  <c r="C939" i="4"/>
  <c r="D939" i="4"/>
  <c r="E939" i="4"/>
  <c r="F939" i="4"/>
  <c r="G939" i="4"/>
  <c r="A940" i="4"/>
  <c r="B940" i="4"/>
  <c r="C940" i="4"/>
  <c r="D940" i="4"/>
  <c r="E940" i="4"/>
  <c r="F940" i="4"/>
  <c r="G940" i="4"/>
  <c r="A941" i="4"/>
  <c r="B941" i="4"/>
  <c r="C941" i="4"/>
  <c r="D941" i="4"/>
  <c r="E941" i="4"/>
  <c r="F941" i="4"/>
  <c r="G941" i="4"/>
  <c r="A942" i="4"/>
  <c r="B942" i="4"/>
  <c r="C942" i="4"/>
  <c r="D942" i="4"/>
  <c r="E942" i="4"/>
  <c r="F942" i="4"/>
  <c r="G942" i="4"/>
  <c r="A943" i="4"/>
  <c r="B943" i="4"/>
  <c r="C943" i="4"/>
  <c r="D943" i="4"/>
  <c r="E943" i="4"/>
  <c r="F943" i="4"/>
  <c r="G943" i="4"/>
  <c r="A944" i="4"/>
  <c r="B944" i="4"/>
  <c r="C944" i="4"/>
  <c r="D944" i="4"/>
  <c r="E944" i="4"/>
  <c r="F944" i="4"/>
  <c r="G944" i="4"/>
  <c r="A945" i="4"/>
  <c r="B945" i="4"/>
  <c r="C945" i="4"/>
  <c r="D945" i="4"/>
  <c r="E945" i="4"/>
  <c r="F945" i="4"/>
  <c r="G945" i="4"/>
  <c r="A946" i="4"/>
  <c r="B946" i="4"/>
  <c r="C946" i="4"/>
  <c r="D946" i="4"/>
  <c r="E946" i="4"/>
  <c r="F946" i="4"/>
  <c r="G946" i="4"/>
  <c r="A947" i="4"/>
  <c r="B947" i="4"/>
  <c r="C947" i="4"/>
  <c r="D947" i="4"/>
  <c r="E947" i="4"/>
  <c r="F947" i="4"/>
  <c r="G947" i="4"/>
  <c r="A948" i="4"/>
  <c r="B948" i="4"/>
  <c r="C948" i="4"/>
  <c r="D948" i="4"/>
  <c r="E948" i="4"/>
  <c r="F948" i="4"/>
  <c r="G948" i="4"/>
  <c r="A949" i="4"/>
  <c r="B949" i="4"/>
  <c r="C949" i="4"/>
  <c r="D949" i="4"/>
  <c r="E949" i="4"/>
  <c r="F949" i="4"/>
  <c r="G949" i="4"/>
  <c r="A950" i="4"/>
  <c r="B950" i="4"/>
  <c r="C950" i="4"/>
  <c r="D950" i="4"/>
  <c r="E950" i="4"/>
  <c r="F950" i="4"/>
  <c r="G950" i="4"/>
  <c r="A951" i="4"/>
  <c r="B951" i="4"/>
  <c r="C951" i="4"/>
  <c r="D951" i="4"/>
  <c r="E951" i="4"/>
  <c r="F951" i="4"/>
  <c r="G951" i="4"/>
  <c r="A952" i="4"/>
  <c r="B952" i="4"/>
  <c r="C952" i="4"/>
  <c r="D952" i="4"/>
  <c r="E952" i="4"/>
  <c r="F952" i="4"/>
  <c r="G952" i="4"/>
  <c r="A953" i="4"/>
  <c r="B953" i="4"/>
  <c r="C953" i="4"/>
  <c r="D953" i="4"/>
  <c r="E953" i="4"/>
  <c r="F953" i="4"/>
  <c r="G953" i="4"/>
  <c r="A954" i="4"/>
  <c r="B954" i="4"/>
  <c r="C954" i="4"/>
  <c r="D954" i="4"/>
  <c r="E954" i="4"/>
  <c r="F954" i="4"/>
  <c r="G954" i="4"/>
  <c r="A955" i="4"/>
  <c r="B955" i="4"/>
  <c r="C955" i="4"/>
  <c r="D955" i="4"/>
  <c r="E955" i="4"/>
  <c r="F955" i="4"/>
  <c r="G955" i="4"/>
  <c r="A956" i="4"/>
  <c r="B956" i="4"/>
  <c r="C956" i="4"/>
  <c r="D956" i="4"/>
  <c r="E956" i="4"/>
  <c r="F956" i="4"/>
  <c r="G956" i="4"/>
  <c r="A957" i="4"/>
  <c r="B957" i="4"/>
  <c r="C957" i="4"/>
  <c r="D957" i="4"/>
  <c r="E957" i="4"/>
  <c r="F957" i="4"/>
  <c r="G957" i="4"/>
  <c r="A958" i="4"/>
  <c r="B958" i="4"/>
  <c r="C958" i="4"/>
  <c r="D958" i="4"/>
  <c r="E958" i="4"/>
  <c r="F958" i="4"/>
  <c r="G958" i="4"/>
  <c r="A959" i="4"/>
  <c r="B959" i="4"/>
  <c r="C959" i="4"/>
  <c r="D959" i="4"/>
  <c r="E959" i="4"/>
  <c r="F959" i="4"/>
  <c r="G959" i="4"/>
  <c r="A960" i="4"/>
  <c r="B960" i="4"/>
  <c r="C960" i="4"/>
  <c r="D960" i="4"/>
  <c r="E960" i="4"/>
  <c r="F960" i="4"/>
  <c r="G960" i="4"/>
  <c r="A961" i="4"/>
  <c r="B961" i="4"/>
  <c r="C961" i="4"/>
  <c r="D961" i="4"/>
  <c r="E961" i="4"/>
  <c r="F961" i="4"/>
  <c r="G961" i="4"/>
  <c r="A962" i="4"/>
  <c r="B962" i="4"/>
  <c r="C962" i="4"/>
  <c r="D962" i="4"/>
  <c r="E962" i="4"/>
  <c r="F962" i="4"/>
  <c r="G962" i="4"/>
  <c r="A963" i="4"/>
  <c r="B963" i="4"/>
  <c r="C963" i="4"/>
  <c r="D963" i="4"/>
  <c r="E963" i="4"/>
  <c r="F963" i="4"/>
  <c r="G963" i="4"/>
  <c r="A964" i="4"/>
  <c r="B964" i="4"/>
  <c r="C964" i="4"/>
  <c r="D964" i="4"/>
  <c r="E964" i="4"/>
  <c r="F964" i="4"/>
  <c r="G964" i="4"/>
  <c r="A965" i="4"/>
  <c r="B965" i="4"/>
  <c r="C965" i="4"/>
  <c r="D965" i="4"/>
  <c r="E965" i="4"/>
  <c r="F965" i="4"/>
  <c r="G965" i="4"/>
  <c r="A966" i="4"/>
  <c r="B966" i="4"/>
  <c r="C966" i="4"/>
  <c r="D966" i="4"/>
  <c r="E966" i="4"/>
  <c r="F966" i="4"/>
  <c r="G966" i="4"/>
  <c r="A967" i="4"/>
  <c r="B967" i="4"/>
  <c r="C967" i="4"/>
  <c r="D967" i="4"/>
  <c r="E967" i="4"/>
  <c r="F967" i="4"/>
  <c r="G967" i="4"/>
  <c r="A968" i="4"/>
  <c r="B968" i="4"/>
  <c r="C968" i="4"/>
  <c r="D968" i="4"/>
  <c r="E968" i="4"/>
  <c r="F968" i="4"/>
  <c r="G968" i="4"/>
  <c r="A969" i="4"/>
  <c r="B969" i="4"/>
  <c r="C969" i="4"/>
  <c r="D969" i="4"/>
  <c r="E969" i="4"/>
  <c r="F969" i="4"/>
  <c r="G969" i="4"/>
  <c r="A970" i="4"/>
  <c r="B970" i="4"/>
  <c r="C970" i="4"/>
  <c r="D970" i="4"/>
  <c r="E970" i="4"/>
  <c r="F970" i="4"/>
  <c r="G970" i="4"/>
  <c r="A971" i="4"/>
  <c r="B971" i="4"/>
  <c r="C971" i="4"/>
  <c r="D971" i="4"/>
  <c r="E971" i="4"/>
  <c r="F971" i="4"/>
  <c r="G971" i="4"/>
  <c r="A972" i="4"/>
  <c r="B972" i="4"/>
  <c r="C972" i="4"/>
  <c r="D972" i="4"/>
  <c r="E972" i="4"/>
  <c r="F972" i="4"/>
  <c r="G972" i="4"/>
  <c r="A973" i="4"/>
  <c r="B973" i="4"/>
  <c r="C973" i="4"/>
  <c r="D973" i="4"/>
  <c r="E973" i="4"/>
  <c r="F973" i="4"/>
  <c r="G973" i="4"/>
  <c r="A974" i="4"/>
  <c r="B974" i="4"/>
  <c r="C974" i="4"/>
  <c r="D974" i="4"/>
  <c r="E974" i="4"/>
  <c r="F974" i="4"/>
  <c r="G974" i="4"/>
  <c r="A975" i="4"/>
  <c r="B975" i="4"/>
  <c r="C975" i="4"/>
  <c r="D975" i="4"/>
  <c r="E975" i="4"/>
  <c r="F975" i="4"/>
  <c r="G975" i="4"/>
  <c r="A976" i="4"/>
  <c r="B976" i="4"/>
  <c r="C976" i="4"/>
  <c r="D976" i="4"/>
  <c r="E976" i="4"/>
  <c r="F976" i="4"/>
  <c r="G976" i="4"/>
  <c r="A977" i="4"/>
  <c r="B977" i="4"/>
  <c r="C977" i="4"/>
  <c r="D977" i="4"/>
  <c r="E977" i="4"/>
  <c r="F977" i="4"/>
  <c r="G977" i="4"/>
  <c r="A978" i="4"/>
  <c r="B978" i="4"/>
  <c r="C978" i="4"/>
  <c r="D978" i="4"/>
  <c r="E978" i="4"/>
  <c r="F978" i="4"/>
  <c r="G978" i="4"/>
  <c r="A979" i="4"/>
  <c r="B979" i="4"/>
  <c r="C979" i="4"/>
  <c r="D979" i="4"/>
  <c r="E979" i="4"/>
  <c r="F979" i="4"/>
  <c r="G979" i="4"/>
  <c r="A980" i="4"/>
  <c r="B980" i="4"/>
  <c r="C980" i="4"/>
  <c r="D980" i="4"/>
  <c r="E980" i="4"/>
  <c r="F980" i="4"/>
  <c r="G980" i="4"/>
  <c r="A981" i="4"/>
  <c r="B981" i="4"/>
  <c r="C981" i="4"/>
  <c r="D981" i="4"/>
  <c r="E981" i="4"/>
  <c r="F981" i="4"/>
  <c r="G981" i="4"/>
  <c r="A982" i="4"/>
  <c r="B982" i="4"/>
  <c r="C982" i="4"/>
  <c r="D982" i="4"/>
  <c r="E982" i="4"/>
  <c r="F982" i="4"/>
  <c r="G982" i="4"/>
  <c r="A983" i="4"/>
  <c r="B983" i="4"/>
  <c r="C983" i="4"/>
  <c r="D983" i="4"/>
  <c r="E983" i="4"/>
  <c r="F983" i="4"/>
  <c r="G983" i="4"/>
  <c r="A984" i="4"/>
  <c r="B984" i="4"/>
  <c r="C984" i="4"/>
  <c r="D984" i="4"/>
  <c r="E984" i="4"/>
  <c r="F984" i="4"/>
  <c r="G984" i="4"/>
  <c r="A985" i="4"/>
  <c r="B985" i="4"/>
  <c r="C985" i="4"/>
  <c r="D985" i="4"/>
  <c r="E985" i="4"/>
  <c r="F985" i="4"/>
  <c r="G985" i="4"/>
  <c r="A986" i="4"/>
  <c r="B986" i="4"/>
  <c r="C986" i="4"/>
  <c r="D986" i="4"/>
  <c r="E986" i="4"/>
  <c r="F986" i="4"/>
  <c r="G986" i="4"/>
  <c r="A987" i="4"/>
  <c r="B987" i="4"/>
  <c r="C987" i="4"/>
  <c r="D987" i="4"/>
  <c r="E987" i="4"/>
  <c r="F987" i="4"/>
  <c r="G987" i="4"/>
  <c r="A988" i="4"/>
  <c r="B988" i="4"/>
  <c r="C988" i="4"/>
  <c r="D988" i="4"/>
  <c r="E988" i="4"/>
  <c r="F988" i="4"/>
  <c r="G988" i="4"/>
  <c r="A989" i="4"/>
  <c r="B989" i="4"/>
  <c r="C989" i="4"/>
  <c r="D989" i="4"/>
  <c r="E989" i="4"/>
  <c r="F989" i="4"/>
  <c r="G989" i="4"/>
  <c r="A990" i="4"/>
  <c r="B990" i="4"/>
  <c r="C990" i="4"/>
  <c r="D990" i="4"/>
  <c r="E990" i="4"/>
  <c r="F990" i="4"/>
  <c r="G990" i="4"/>
  <c r="A991" i="4"/>
  <c r="B991" i="4"/>
  <c r="C991" i="4"/>
  <c r="D991" i="4"/>
  <c r="E991" i="4"/>
  <c r="F991" i="4"/>
  <c r="G991" i="4"/>
  <c r="A992" i="4"/>
  <c r="B992" i="4"/>
  <c r="C992" i="4"/>
  <c r="D992" i="4"/>
  <c r="E992" i="4"/>
  <c r="F992" i="4"/>
  <c r="G992" i="4"/>
  <c r="A993" i="4"/>
  <c r="B993" i="4"/>
  <c r="C993" i="4"/>
  <c r="D993" i="4"/>
  <c r="E993" i="4"/>
  <c r="F993" i="4"/>
  <c r="G993" i="4"/>
  <c r="A994" i="4"/>
  <c r="B994" i="4"/>
  <c r="C994" i="4"/>
  <c r="D994" i="4"/>
  <c r="E994" i="4"/>
  <c r="F994" i="4"/>
  <c r="G994" i="4"/>
  <c r="A995" i="4"/>
  <c r="B995" i="4"/>
  <c r="C995" i="4"/>
  <c r="D995" i="4"/>
  <c r="E995" i="4"/>
  <c r="F995" i="4"/>
  <c r="G995" i="4"/>
  <c r="A996" i="4"/>
  <c r="B996" i="4"/>
  <c r="C996" i="4"/>
  <c r="D996" i="4"/>
  <c r="E996" i="4"/>
  <c r="F996" i="4"/>
  <c r="G996" i="4"/>
  <c r="A997" i="4"/>
  <c r="B997" i="4"/>
  <c r="C997" i="4"/>
  <c r="D997" i="4"/>
  <c r="E997" i="4"/>
  <c r="F997" i="4"/>
  <c r="G997" i="4"/>
  <c r="A998" i="4"/>
  <c r="B998" i="4"/>
  <c r="C998" i="4"/>
  <c r="D998" i="4"/>
  <c r="E998" i="4"/>
  <c r="F998" i="4"/>
  <c r="G998" i="4"/>
  <c r="A999" i="4"/>
  <c r="B999" i="4"/>
  <c r="C999" i="4"/>
  <c r="D999" i="4"/>
  <c r="E999" i="4"/>
  <c r="F999" i="4"/>
  <c r="G999" i="4"/>
  <c r="A1000" i="4"/>
  <c r="B1000" i="4"/>
  <c r="C1000" i="4"/>
  <c r="D1000" i="4"/>
  <c r="E1000" i="4"/>
  <c r="F1000" i="4"/>
  <c r="G1000" i="4"/>
  <c r="A1001" i="4"/>
  <c r="B1001" i="4"/>
  <c r="C1001" i="4"/>
  <c r="D1001" i="4"/>
  <c r="E1001" i="4"/>
  <c r="F1001" i="4"/>
  <c r="G1001" i="4"/>
  <c r="A1002" i="4"/>
  <c r="B1002" i="4"/>
  <c r="C1002" i="4"/>
  <c r="D1002" i="4"/>
  <c r="E1002" i="4"/>
  <c r="F1002" i="4"/>
  <c r="G1002" i="4"/>
  <c r="A1003" i="4"/>
  <c r="B1003" i="4"/>
  <c r="C1003" i="4"/>
  <c r="D1003" i="4"/>
  <c r="E1003" i="4"/>
  <c r="F1003" i="4"/>
  <c r="G1003" i="4"/>
  <c r="A1004" i="4"/>
  <c r="B1004" i="4"/>
  <c r="C1004" i="4"/>
  <c r="D1004" i="4"/>
  <c r="E1004" i="4"/>
  <c r="F1004" i="4"/>
  <c r="G1004" i="4"/>
  <c r="A1005" i="4"/>
  <c r="B1005" i="4"/>
  <c r="C1005" i="4"/>
  <c r="D1005" i="4"/>
  <c r="E1005" i="4"/>
  <c r="F1005" i="4"/>
  <c r="G1005" i="4"/>
  <c r="A1006" i="4"/>
  <c r="B1006" i="4"/>
  <c r="C1006" i="4"/>
  <c r="D1006" i="4"/>
  <c r="E1006" i="4"/>
  <c r="F1006" i="4"/>
  <c r="G1006" i="4"/>
  <c r="A1007" i="4"/>
  <c r="B1007" i="4"/>
  <c r="C1007" i="4"/>
  <c r="D1007" i="4"/>
  <c r="E1007" i="4"/>
  <c r="F1007" i="4"/>
  <c r="G1007" i="4"/>
  <c r="A1008" i="4"/>
  <c r="B1008" i="4"/>
  <c r="C1008" i="4"/>
  <c r="D1008" i="4"/>
  <c r="E1008" i="4"/>
  <c r="F1008" i="4"/>
  <c r="G1008" i="4"/>
  <c r="A1009" i="4"/>
  <c r="B1009" i="4"/>
  <c r="C1009" i="4"/>
  <c r="D1009" i="4"/>
  <c r="E1009" i="4"/>
  <c r="F1009" i="4"/>
  <c r="G1009" i="4"/>
  <c r="A1010" i="4"/>
  <c r="B1010" i="4"/>
  <c r="C1010" i="4"/>
  <c r="D1010" i="4"/>
  <c r="E1010" i="4"/>
  <c r="F1010" i="4"/>
  <c r="G1010" i="4"/>
  <c r="A1011" i="4"/>
  <c r="B1011" i="4"/>
  <c r="C1011" i="4"/>
  <c r="D1011" i="4"/>
  <c r="E1011" i="4"/>
  <c r="F1011" i="4"/>
  <c r="G1011" i="4"/>
  <c r="A1012" i="4"/>
  <c r="B1012" i="4"/>
  <c r="C1012" i="4"/>
  <c r="D1012" i="4"/>
  <c r="E1012" i="4"/>
  <c r="F1012" i="4"/>
  <c r="G1012" i="4"/>
  <c r="A1013" i="4"/>
  <c r="B1013" i="4"/>
  <c r="C1013" i="4"/>
  <c r="D1013" i="4"/>
  <c r="E1013" i="4"/>
  <c r="F1013" i="4"/>
  <c r="G1013" i="4"/>
  <c r="A1014" i="4"/>
  <c r="B1014" i="4"/>
  <c r="C1014" i="4"/>
  <c r="D1014" i="4"/>
  <c r="E1014" i="4"/>
  <c r="F1014" i="4"/>
  <c r="G1014" i="4"/>
  <c r="A1015" i="4"/>
  <c r="B1015" i="4"/>
  <c r="C1015" i="4"/>
  <c r="D1015" i="4"/>
  <c r="E1015" i="4"/>
  <c r="F1015" i="4"/>
  <c r="G1015" i="4"/>
  <c r="A1016" i="4"/>
  <c r="B1016" i="4"/>
  <c r="C1016" i="4"/>
  <c r="D1016" i="4"/>
  <c r="E1016" i="4"/>
  <c r="F1016" i="4"/>
  <c r="G1016" i="4"/>
  <c r="A1017" i="4"/>
  <c r="B1017" i="4"/>
  <c r="C1017" i="4"/>
  <c r="D1017" i="4"/>
  <c r="E1017" i="4"/>
  <c r="F1017" i="4"/>
  <c r="G1017" i="4"/>
  <c r="A1018" i="4"/>
  <c r="B1018" i="4"/>
  <c r="C1018" i="4"/>
  <c r="D1018" i="4"/>
  <c r="E1018" i="4"/>
  <c r="F1018" i="4"/>
  <c r="G1018" i="4"/>
  <c r="A1019" i="4"/>
  <c r="B1019" i="4"/>
  <c r="C1019" i="4"/>
  <c r="D1019" i="4"/>
  <c r="E1019" i="4"/>
  <c r="F1019" i="4"/>
  <c r="G1019" i="4"/>
  <c r="A1020" i="4"/>
  <c r="B1020" i="4"/>
  <c r="C1020" i="4"/>
  <c r="D1020" i="4"/>
  <c r="E1020" i="4"/>
  <c r="F1020" i="4"/>
  <c r="G1020" i="4"/>
  <c r="A1021" i="4"/>
  <c r="B1021" i="4"/>
  <c r="C1021" i="4"/>
  <c r="D1021" i="4"/>
  <c r="E1021" i="4"/>
  <c r="F1021" i="4"/>
  <c r="G1021" i="4"/>
  <c r="A1022" i="4"/>
  <c r="B1022" i="4"/>
  <c r="C1022" i="4"/>
  <c r="D1022" i="4"/>
  <c r="E1022" i="4"/>
  <c r="F1022" i="4"/>
  <c r="G1022" i="4"/>
  <c r="A1023" i="4"/>
  <c r="B1023" i="4"/>
  <c r="C1023" i="4"/>
  <c r="D1023" i="4"/>
  <c r="E1023" i="4"/>
  <c r="F1023" i="4"/>
  <c r="G1023" i="4"/>
  <c r="A1024" i="4"/>
  <c r="B1024" i="4"/>
  <c r="C1024" i="4"/>
  <c r="D1024" i="4"/>
  <c r="E1024" i="4"/>
  <c r="F1024" i="4"/>
  <c r="G1024" i="4"/>
  <c r="A1025" i="4"/>
  <c r="B1025" i="4"/>
  <c r="C1025" i="4"/>
  <c r="D1025" i="4"/>
  <c r="E1025" i="4"/>
  <c r="F1025" i="4"/>
  <c r="G1025" i="4"/>
  <c r="A1026" i="4"/>
  <c r="B1026" i="4"/>
  <c r="C1026" i="4"/>
  <c r="D1026" i="4"/>
  <c r="E1026" i="4"/>
  <c r="F1026" i="4"/>
  <c r="G1026" i="4"/>
  <c r="A1027" i="4"/>
  <c r="B1027" i="4"/>
  <c r="C1027" i="4"/>
  <c r="D1027" i="4"/>
  <c r="E1027" i="4"/>
  <c r="F1027" i="4"/>
  <c r="G1027" i="4"/>
  <c r="A1028" i="4"/>
  <c r="B1028" i="4"/>
  <c r="C1028" i="4"/>
  <c r="D1028" i="4"/>
  <c r="E1028" i="4"/>
  <c r="F1028" i="4"/>
  <c r="G1028" i="4"/>
  <c r="A1029" i="4"/>
  <c r="B1029" i="4"/>
  <c r="C1029" i="4"/>
  <c r="D1029" i="4"/>
  <c r="E1029" i="4"/>
  <c r="F1029" i="4"/>
  <c r="G1029" i="4"/>
  <c r="A1030" i="4"/>
  <c r="B1030" i="4"/>
  <c r="C1030" i="4"/>
  <c r="D1030" i="4"/>
  <c r="E1030" i="4"/>
  <c r="F1030" i="4"/>
  <c r="G1030" i="4"/>
  <c r="A1031" i="4"/>
  <c r="B1031" i="4"/>
  <c r="C1031" i="4"/>
  <c r="D1031" i="4"/>
  <c r="E1031" i="4"/>
  <c r="F1031" i="4"/>
  <c r="G1031" i="4"/>
  <c r="A1032" i="4"/>
  <c r="B1032" i="4"/>
  <c r="C1032" i="4"/>
  <c r="D1032" i="4"/>
  <c r="E1032" i="4"/>
  <c r="F1032" i="4"/>
  <c r="G1032" i="4"/>
  <c r="A1033" i="4"/>
  <c r="B1033" i="4"/>
  <c r="C1033" i="4"/>
  <c r="D1033" i="4"/>
  <c r="E1033" i="4"/>
  <c r="F1033" i="4"/>
  <c r="G1033" i="4"/>
  <c r="A1034" i="4"/>
  <c r="B1034" i="4"/>
  <c r="C1034" i="4"/>
  <c r="D1034" i="4"/>
  <c r="E1034" i="4"/>
  <c r="F1034" i="4"/>
  <c r="G1034" i="4"/>
  <c r="A1035" i="4"/>
  <c r="B1035" i="4"/>
  <c r="C1035" i="4"/>
  <c r="D1035" i="4"/>
  <c r="E1035" i="4"/>
  <c r="F1035" i="4"/>
  <c r="G1035" i="4"/>
  <c r="A1036" i="4"/>
  <c r="B1036" i="4"/>
  <c r="C1036" i="4"/>
  <c r="D1036" i="4"/>
  <c r="E1036" i="4"/>
  <c r="F1036" i="4"/>
  <c r="G1036" i="4"/>
  <c r="A1037" i="4"/>
  <c r="B1037" i="4"/>
  <c r="C1037" i="4"/>
  <c r="D1037" i="4"/>
  <c r="E1037" i="4"/>
  <c r="F1037" i="4"/>
  <c r="G1037" i="4"/>
  <c r="A1038" i="4"/>
  <c r="B1038" i="4"/>
  <c r="C1038" i="4"/>
  <c r="D1038" i="4"/>
  <c r="E1038" i="4"/>
  <c r="F1038" i="4"/>
  <c r="G1038" i="4"/>
  <c r="A1039" i="4"/>
  <c r="B1039" i="4"/>
  <c r="C1039" i="4"/>
  <c r="D1039" i="4"/>
  <c r="E1039" i="4"/>
  <c r="F1039" i="4"/>
  <c r="G1039" i="4"/>
  <c r="A1040" i="4"/>
  <c r="B1040" i="4"/>
  <c r="C1040" i="4"/>
  <c r="D1040" i="4"/>
  <c r="E1040" i="4"/>
  <c r="F1040" i="4"/>
  <c r="G1040" i="4"/>
  <c r="A1041" i="4"/>
  <c r="B1041" i="4"/>
  <c r="C1041" i="4"/>
  <c r="D1041" i="4"/>
  <c r="E1041" i="4"/>
  <c r="F1041" i="4"/>
  <c r="G1041" i="4"/>
  <c r="A1042" i="4"/>
  <c r="B1042" i="4"/>
  <c r="C1042" i="4"/>
  <c r="D1042" i="4"/>
  <c r="E1042" i="4"/>
  <c r="F1042" i="4"/>
  <c r="G1042" i="4"/>
  <c r="A1043" i="4"/>
  <c r="B1043" i="4"/>
  <c r="C1043" i="4"/>
  <c r="D1043" i="4"/>
  <c r="E1043" i="4"/>
  <c r="F1043" i="4"/>
  <c r="G1043" i="4"/>
  <c r="A1044" i="4"/>
  <c r="B1044" i="4"/>
  <c r="C1044" i="4"/>
  <c r="D1044" i="4"/>
  <c r="E1044" i="4"/>
  <c r="F1044" i="4"/>
  <c r="G1044" i="4"/>
  <c r="A1045" i="4"/>
  <c r="B1045" i="4"/>
  <c r="C1045" i="4"/>
  <c r="D1045" i="4"/>
  <c r="E1045" i="4"/>
  <c r="F1045" i="4"/>
  <c r="G1045" i="4"/>
  <c r="A1046" i="4"/>
  <c r="B1046" i="4"/>
  <c r="C1046" i="4"/>
  <c r="D1046" i="4"/>
  <c r="E1046" i="4"/>
  <c r="F1046" i="4"/>
  <c r="G1046" i="4"/>
  <c r="A1047" i="4"/>
  <c r="B1047" i="4"/>
  <c r="C1047" i="4"/>
  <c r="D1047" i="4"/>
  <c r="E1047" i="4"/>
  <c r="F1047" i="4"/>
  <c r="G1047" i="4"/>
  <c r="A1048" i="4"/>
  <c r="B1048" i="4"/>
  <c r="C1048" i="4"/>
  <c r="D1048" i="4"/>
  <c r="E1048" i="4"/>
  <c r="F1048" i="4"/>
  <c r="G1048" i="4"/>
  <c r="A1049" i="4"/>
  <c r="B1049" i="4"/>
  <c r="C1049" i="4"/>
  <c r="D1049" i="4"/>
  <c r="E1049" i="4"/>
  <c r="F1049" i="4"/>
  <c r="G1049" i="4"/>
  <c r="A1050" i="4"/>
  <c r="B1050" i="4"/>
  <c r="C1050" i="4"/>
  <c r="D1050" i="4"/>
  <c r="E1050" i="4"/>
  <c r="F1050" i="4"/>
  <c r="G1050" i="4"/>
  <c r="A1051" i="4"/>
  <c r="B1051" i="4"/>
  <c r="C1051" i="4"/>
  <c r="D1051" i="4"/>
  <c r="E1051" i="4"/>
  <c r="F1051" i="4"/>
  <c r="G1051" i="4"/>
  <c r="A1052" i="4"/>
  <c r="B1052" i="4"/>
  <c r="C1052" i="4"/>
  <c r="D1052" i="4"/>
  <c r="E1052" i="4"/>
  <c r="F1052" i="4"/>
  <c r="G1052" i="4"/>
  <c r="A1053" i="4"/>
  <c r="B1053" i="4"/>
  <c r="C1053" i="4"/>
  <c r="D1053" i="4"/>
  <c r="E1053" i="4"/>
  <c r="F1053" i="4"/>
  <c r="G1053" i="4"/>
  <c r="A1054" i="4"/>
  <c r="B1054" i="4"/>
  <c r="C1054" i="4"/>
  <c r="D1054" i="4"/>
  <c r="E1054" i="4"/>
  <c r="F1054" i="4"/>
  <c r="G1054" i="4"/>
  <c r="A1055" i="4"/>
  <c r="B1055" i="4"/>
  <c r="C1055" i="4"/>
  <c r="D1055" i="4"/>
  <c r="E1055" i="4"/>
  <c r="F1055" i="4"/>
  <c r="G1055" i="4"/>
  <c r="A1056" i="4"/>
  <c r="B1056" i="4"/>
  <c r="C1056" i="4"/>
  <c r="D1056" i="4"/>
  <c r="E1056" i="4"/>
  <c r="F1056" i="4"/>
  <c r="G1056" i="4"/>
  <c r="A1057" i="4"/>
  <c r="B1057" i="4"/>
  <c r="C1057" i="4"/>
  <c r="D1057" i="4"/>
  <c r="E1057" i="4"/>
  <c r="F1057" i="4"/>
  <c r="G1057" i="4"/>
  <c r="A1058" i="4"/>
  <c r="B1058" i="4"/>
  <c r="C1058" i="4"/>
  <c r="D1058" i="4"/>
  <c r="E1058" i="4"/>
  <c r="F1058" i="4"/>
  <c r="G1058" i="4"/>
  <c r="A1059" i="4"/>
  <c r="B1059" i="4"/>
  <c r="C1059" i="4"/>
  <c r="D1059" i="4"/>
  <c r="E1059" i="4"/>
  <c r="F1059" i="4"/>
  <c r="G1059" i="4"/>
  <c r="A1060" i="4"/>
  <c r="B1060" i="4"/>
  <c r="C1060" i="4"/>
  <c r="D1060" i="4"/>
  <c r="E1060" i="4"/>
  <c r="F1060" i="4"/>
  <c r="G1060" i="4"/>
  <c r="A1061" i="4"/>
  <c r="B1061" i="4"/>
  <c r="C1061" i="4"/>
  <c r="D1061" i="4"/>
  <c r="E1061" i="4"/>
  <c r="F1061" i="4"/>
  <c r="G1061" i="4"/>
  <c r="A1062" i="4"/>
  <c r="B1062" i="4"/>
  <c r="C1062" i="4"/>
  <c r="D1062" i="4"/>
  <c r="E1062" i="4"/>
  <c r="F1062" i="4"/>
  <c r="G1062" i="4"/>
  <c r="A1063" i="4"/>
  <c r="B1063" i="4"/>
  <c r="C1063" i="4"/>
  <c r="D1063" i="4"/>
  <c r="E1063" i="4"/>
  <c r="F1063" i="4"/>
  <c r="G1063" i="4"/>
  <c r="A1064" i="4"/>
  <c r="B1064" i="4"/>
  <c r="C1064" i="4"/>
  <c r="D1064" i="4"/>
  <c r="E1064" i="4"/>
  <c r="F1064" i="4"/>
  <c r="G1064" i="4"/>
  <c r="A1065" i="4"/>
  <c r="B1065" i="4"/>
  <c r="C1065" i="4"/>
  <c r="D1065" i="4"/>
  <c r="E1065" i="4"/>
  <c r="F1065" i="4"/>
  <c r="G1065" i="4"/>
  <c r="A1066" i="4"/>
  <c r="B1066" i="4"/>
  <c r="C1066" i="4"/>
  <c r="D1066" i="4"/>
  <c r="E1066" i="4"/>
  <c r="F1066" i="4"/>
  <c r="G1066" i="4"/>
  <c r="A1067" i="4"/>
  <c r="B1067" i="4"/>
  <c r="C1067" i="4"/>
  <c r="D1067" i="4"/>
  <c r="E1067" i="4"/>
  <c r="F1067" i="4"/>
  <c r="G1067" i="4"/>
  <c r="A1068" i="4"/>
  <c r="B1068" i="4"/>
  <c r="C1068" i="4"/>
  <c r="D1068" i="4"/>
  <c r="E1068" i="4"/>
  <c r="F1068" i="4"/>
  <c r="G1068" i="4"/>
  <c r="A1069" i="4"/>
  <c r="B1069" i="4"/>
  <c r="C1069" i="4"/>
  <c r="D1069" i="4"/>
  <c r="E1069" i="4"/>
  <c r="F1069" i="4"/>
  <c r="G1069" i="4"/>
  <c r="A1070" i="4"/>
  <c r="B1070" i="4"/>
  <c r="C1070" i="4"/>
  <c r="D1070" i="4"/>
  <c r="E1070" i="4"/>
  <c r="F1070" i="4"/>
  <c r="G1070" i="4"/>
  <c r="A1071" i="4"/>
  <c r="B1071" i="4"/>
  <c r="C1071" i="4"/>
  <c r="D1071" i="4"/>
  <c r="E1071" i="4"/>
  <c r="F1071" i="4"/>
  <c r="G1071" i="4"/>
  <c r="A1072" i="4"/>
  <c r="B1072" i="4"/>
  <c r="C1072" i="4"/>
  <c r="D1072" i="4"/>
  <c r="E1072" i="4"/>
  <c r="F1072" i="4"/>
  <c r="G1072" i="4"/>
  <c r="A1073" i="4"/>
  <c r="B1073" i="4"/>
  <c r="C1073" i="4"/>
  <c r="D1073" i="4"/>
  <c r="E1073" i="4"/>
  <c r="F1073" i="4"/>
  <c r="G1073" i="4"/>
  <c r="A1074" i="4"/>
  <c r="B1074" i="4"/>
  <c r="C1074" i="4"/>
  <c r="D1074" i="4"/>
  <c r="E1074" i="4"/>
  <c r="F1074" i="4"/>
  <c r="G1074" i="4"/>
  <c r="A1075" i="4"/>
  <c r="B1075" i="4"/>
  <c r="C1075" i="4"/>
  <c r="D1075" i="4"/>
  <c r="E1075" i="4"/>
  <c r="F1075" i="4"/>
  <c r="G1075" i="4"/>
  <c r="A1076" i="4"/>
  <c r="B1076" i="4"/>
  <c r="C1076" i="4"/>
  <c r="D1076" i="4"/>
  <c r="E1076" i="4"/>
  <c r="F1076" i="4"/>
  <c r="G1076" i="4"/>
  <c r="A1077" i="4"/>
  <c r="B1077" i="4"/>
  <c r="C1077" i="4"/>
  <c r="D1077" i="4"/>
  <c r="E1077" i="4"/>
  <c r="F1077" i="4"/>
  <c r="G1077" i="4"/>
  <c r="A1078" i="4"/>
  <c r="B1078" i="4"/>
  <c r="C1078" i="4"/>
  <c r="D1078" i="4"/>
  <c r="E1078" i="4"/>
  <c r="F1078" i="4"/>
  <c r="G1078" i="4"/>
  <c r="A1079" i="4"/>
  <c r="B1079" i="4"/>
  <c r="C1079" i="4"/>
  <c r="D1079" i="4"/>
  <c r="E1079" i="4"/>
  <c r="F1079" i="4"/>
  <c r="G1079" i="4"/>
  <c r="A1080" i="4"/>
  <c r="B1080" i="4"/>
  <c r="C1080" i="4"/>
  <c r="D1080" i="4"/>
  <c r="E1080" i="4"/>
  <c r="F1080" i="4"/>
  <c r="G1080" i="4"/>
  <c r="A1081" i="4"/>
  <c r="B1081" i="4"/>
  <c r="C1081" i="4"/>
  <c r="D1081" i="4"/>
  <c r="E1081" i="4"/>
  <c r="F1081" i="4"/>
  <c r="G1081" i="4"/>
  <c r="A1082" i="4"/>
  <c r="B1082" i="4"/>
  <c r="C1082" i="4"/>
  <c r="D1082" i="4"/>
  <c r="E1082" i="4"/>
  <c r="F1082" i="4"/>
  <c r="G1082" i="4"/>
  <c r="A1083" i="4"/>
  <c r="B1083" i="4"/>
  <c r="C1083" i="4"/>
  <c r="D1083" i="4"/>
  <c r="E1083" i="4"/>
  <c r="F1083" i="4"/>
  <c r="G1083" i="4"/>
  <c r="A1084" i="4"/>
  <c r="B1084" i="4"/>
  <c r="C1084" i="4"/>
  <c r="D1084" i="4"/>
  <c r="E1084" i="4"/>
  <c r="F1084" i="4"/>
  <c r="G1084" i="4"/>
  <c r="A1085" i="4"/>
  <c r="B1085" i="4"/>
  <c r="C1085" i="4"/>
  <c r="D1085" i="4"/>
  <c r="E1085" i="4"/>
  <c r="F1085" i="4"/>
  <c r="G1085" i="4"/>
  <c r="A1086" i="4"/>
  <c r="B1086" i="4"/>
  <c r="C1086" i="4"/>
  <c r="D1086" i="4"/>
  <c r="E1086" i="4"/>
  <c r="F1086" i="4"/>
  <c r="G1086" i="4"/>
  <c r="A1087" i="4"/>
  <c r="B1087" i="4"/>
  <c r="C1087" i="4"/>
  <c r="D1087" i="4"/>
  <c r="E1087" i="4"/>
  <c r="F1087" i="4"/>
  <c r="G1087" i="4"/>
  <c r="A1088" i="4"/>
  <c r="B1088" i="4"/>
  <c r="C1088" i="4"/>
  <c r="D1088" i="4"/>
  <c r="E1088" i="4"/>
  <c r="F1088" i="4"/>
  <c r="G1088" i="4"/>
  <c r="A1089" i="4"/>
  <c r="B1089" i="4"/>
  <c r="C1089" i="4"/>
  <c r="D1089" i="4"/>
  <c r="E1089" i="4"/>
  <c r="F1089" i="4"/>
  <c r="G1089" i="4"/>
  <c r="A1090" i="4"/>
  <c r="B1090" i="4"/>
  <c r="C1090" i="4"/>
  <c r="D1090" i="4"/>
  <c r="E1090" i="4"/>
  <c r="F1090" i="4"/>
  <c r="G1090" i="4"/>
  <c r="A1091" i="4"/>
  <c r="B1091" i="4"/>
  <c r="C1091" i="4"/>
  <c r="D1091" i="4"/>
  <c r="E1091" i="4"/>
  <c r="F1091" i="4"/>
  <c r="G1091" i="4"/>
  <c r="A1092" i="4"/>
  <c r="B1092" i="4"/>
  <c r="C1092" i="4"/>
  <c r="D1092" i="4"/>
  <c r="E1092" i="4"/>
  <c r="F1092" i="4"/>
  <c r="G1092" i="4"/>
  <c r="A1093" i="4"/>
  <c r="B1093" i="4"/>
  <c r="C1093" i="4"/>
  <c r="D1093" i="4"/>
  <c r="E1093" i="4"/>
  <c r="F1093" i="4"/>
  <c r="G1093" i="4"/>
  <c r="A1094" i="4"/>
  <c r="B1094" i="4"/>
  <c r="C1094" i="4"/>
  <c r="D1094" i="4"/>
  <c r="E1094" i="4"/>
  <c r="F1094" i="4"/>
  <c r="G1094" i="4"/>
  <c r="A1095" i="4"/>
  <c r="B1095" i="4"/>
  <c r="C1095" i="4"/>
  <c r="D1095" i="4"/>
  <c r="E1095" i="4"/>
  <c r="F1095" i="4"/>
  <c r="G1095" i="4"/>
  <c r="A1096" i="4"/>
  <c r="B1096" i="4"/>
  <c r="C1096" i="4"/>
  <c r="D1096" i="4"/>
  <c r="E1096" i="4"/>
  <c r="F1096" i="4"/>
  <c r="G1096" i="4"/>
  <c r="A1097" i="4"/>
  <c r="B1097" i="4"/>
  <c r="C1097" i="4"/>
  <c r="D1097" i="4"/>
  <c r="E1097" i="4"/>
  <c r="F1097" i="4"/>
  <c r="G1097" i="4"/>
  <c r="A1098" i="4"/>
  <c r="B1098" i="4"/>
  <c r="C1098" i="4"/>
  <c r="D1098" i="4"/>
  <c r="E1098" i="4"/>
  <c r="F1098" i="4"/>
  <c r="G1098" i="4"/>
  <c r="A1099" i="4"/>
  <c r="B1099" i="4"/>
  <c r="C1099" i="4"/>
  <c r="D1099" i="4"/>
  <c r="E1099" i="4"/>
  <c r="F1099" i="4"/>
  <c r="G1099" i="4"/>
  <c r="A1100" i="4"/>
  <c r="B1100" i="4"/>
  <c r="C1100" i="4"/>
  <c r="D1100" i="4"/>
  <c r="E1100" i="4"/>
  <c r="F1100" i="4"/>
  <c r="G1100" i="4"/>
  <c r="A1101" i="4"/>
  <c r="B1101" i="4"/>
  <c r="C1101" i="4"/>
  <c r="D1101" i="4"/>
  <c r="E1101" i="4"/>
  <c r="F1101" i="4"/>
  <c r="G1101" i="4"/>
  <c r="A1102" i="4"/>
  <c r="B1102" i="4"/>
  <c r="C1102" i="4"/>
  <c r="D1102" i="4"/>
  <c r="E1102" i="4"/>
  <c r="F1102" i="4"/>
  <c r="G1102" i="4"/>
  <c r="A1103" i="4"/>
  <c r="B1103" i="4"/>
  <c r="C1103" i="4"/>
  <c r="D1103" i="4"/>
  <c r="E1103" i="4"/>
  <c r="F1103" i="4"/>
  <c r="G1103" i="4"/>
  <c r="A1104" i="4"/>
  <c r="B1104" i="4"/>
  <c r="C1104" i="4"/>
  <c r="D1104" i="4"/>
  <c r="E1104" i="4"/>
  <c r="F1104" i="4"/>
  <c r="G1104" i="4"/>
  <c r="A1105" i="4"/>
  <c r="B1105" i="4"/>
  <c r="C1105" i="4"/>
  <c r="D1105" i="4"/>
  <c r="E1105" i="4"/>
  <c r="F1105" i="4"/>
  <c r="G1105" i="4"/>
  <c r="A1106" i="4"/>
  <c r="B1106" i="4"/>
  <c r="C1106" i="4"/>
  <c r="D1106" i="4"/>
  <c r="E1106" i="4"/>
  <c r="F1106" i="4"/>
  <c r="G1106" i="4"/>
  <c r="A1107" i="4"/>
  <c r="B1107" i="4"/>
  <c r="C1107" i="4"/>
  <c r="D1107" i="4"/>
  <c r="E1107" i="4"/>
  <c r="F1107" i="4"/>
  <c r="G1107" i="4"/>
  <c r="A1108" i="4"/>
  <c r="B1108" i="4"/>
  <c r="C1108" i="4"/>
  <c r="D1108" i="4"/>
  <c r="E1108" i="4"/>
  <c r="F1108" i="4"/>
  <c r="G1108" i="4"/>
  <c r="A1109" i="4"/>
  <c r="B1109" i="4"/>
  <c r="C1109" i="4"/>
  <c r="D1109" i="4"/>
  <c r="E1109" i="4"/>
  <c r="F1109" i="4"/>
  <c r="G1109" i="4"/>
  <c r="A1110" i="4"/>
  <c r="B1110" i="4"/>
  <c r="C1110" i="4"/>
  <c r="D1110" i="4"/>
  <c r="E1110" i="4"/>
  <c r="F1110" i="4"/>
  <c r="G1110" i="4"/>
  <c r="A1111" i="4"/>
  <c r="B1111" i="4"/>
  <c r="C1111" i="4"/>
  <c r="D1111" i="4"/>
  <c r="E1111" i="4"/>
  <c r="F1111" i="4"/>
  <c r="G1111" i="4"/>
  <c r="A1112" i="4"/>
  <c r="B1112" i="4"/>
  <c r="C1112" i="4"/>
  <c r="D1112" i="4"/>
  <c r="E1112" i="4"/>
  <c r="F1112" i="4"/>
  <c r="G1112" i="4"/>
  <c r="A1113" i="4"/>
  <c r="B1113" i="4"/>
  <c r="C1113" i="4"/>
  <c r="D1113" i="4"/>
  <c r="E1113" i="4"/>
  <c r="F1113" i="4"/>
  <c r="G1113" i="4"/>
  <c r="A1114" i="4"/>
  <c r="B1114" i="4"/>
  <c r="C1114" i="4"/>
  <c r="D1114" i="4"/>
  <c r="E1114" i="4"/>
  <c r="F1114" i="4"/>
  <c r="G1114" i="4"/>
  <c r="A1115" i="4"/>
  <c r="B1115" i="4"/>
  <c r="C1115" i="4"/>
  <c r="D1115" i="4"/>
  <c r="E1115" i="4"/>
  <c r="F1115" i="4"/>
  <c r="G1115" i="4"/>
  <c r="A1116" i="4"/>
  <c r="B1116" i="4"/>
  <c r="C1116" i="4"/>
  <c r="D1116" i="4"/>
  <c r="E1116" i="4"/>
  <c r="F1116" i="4"/>
  <c r="G1116" i="4"/>
  <c r="A1117" i="4"/>
  <c r="B1117" i="4"/>
  <c r="C1117" i="4"/>
  <c r="D1117" i="4"/>
  <c r="E1117" i="4"/>
  <c r="F1117" i="4"/>
  <c r="G1117" i="4"/>
  <c r="A1118" i="4"/>
  <c r="B1118" i="4"/>
  <c r="C1118" i="4"/>
  <c r="D1118" i="4"/>
  <c r="E1118" i="4"/>
  <c r="F1118" i="4"/>
  <c r="G1118" i="4"/>
  <c r="A1119" i="4"/>
  <c r="B1119" i="4"/>
  <c r="C1119" i="4"/>
  <c r="D1119" i="4"/>
  <c r="E1119" i="4"/>
  <c r="F1119" i="4"/>
  <c r="G1119" i="4"/>
  <c r="A1120" i="4"/>
  <c r="B1120" i="4"/>
  <c r="C1120" i="4"/>
  <c r="D1120" i="4"/>
  <c r="E1120" i="4"/>
  <c r="F1120" i="4"/>
  <c r="G1120" i="4"/>
  <c r="A1121" i="4"/>
  <c r="B1121" i="4"/>
  <c r="C1121" i="4"/>
  <c r="D1121" i="4"/>
  <c r="E1121" i="4"/>
  <c r="F1121" i="4"/>
  <c r="G1121" i="4"/>
  <c r="A1122" i="4"/>
  <c r="B1122" i="4"/>
  <c r="C1122" i="4"/>
  <c r="D1122" i="4"/>
  <c r="E1122" i="4"/>
  <c r="F1122" i="4"/>
  <c r="G1122" i="4"/>
  <c r="A1123" i="4"/>
  <c r="B1123" i="4"/>
  <c r="C1123" i="4"/>
  <c r="D1123" i="4"/>
  <c r="E1123" i="4"/>
  <c r="F1123" i="4"/>
  <c r="G1123" i="4"/>
  <c r="A1124" i="4"/>
  <c r="B1124" i="4"/>
  <c r="C1124" i="4"/>
  <c r="D1124" i="4"/>
  <c r="E1124" i="4"/>
  <c r="F1124" i="4"/>
  <c r="G1124" i="4"/>
  <c r="A1125" i="4"/>
  <c r="B1125" i="4"/>
  <c r="C1125" i="4"/>
  <c r="D1125" i="4"/>
  <c r="E1125" i="4"/>
  <c r="F1125" i="4"/>
  <c r="G1125" i="4"/>
  <c r="A1126" i="4"/>
  <c r="B1126" i="4"/>
  <c r="C1126" i="4"/>
  <c r="D1126" i="4"/>
  <c r="E1126" i="4"/>
  <c r="F1126" i="4"/>
  <c r="G1126" i="4"/>
  <c r="A1127" i="4"/>
  <c r="B1127" i="4"/>
  <c r="C1127" i="4"/>
  <c r="D1127" i="4"/>
  <c r="E1127" i="4"/>
  <c r="F1127" i="4"/>
  <c r="G1127" i="4"/>
  <c r="A1128" i="4"/>
  <c r="B1128" i="4"/>
  <c r="C1128" i="4"/>
  <c r="D1128" i="4"/>
  <c r="E1128" i="4"/>
  <c r="F1128" i="4"/>
  <c r="G1128" i="4"/>
  <c r="A1129" i="4"/>
  <c r="B1129" i="4"/>
  <c r="C1129" i="4"/>
  <c r="D1129" i="4"/>
  <c r="E1129" i="4"/>
  <c r="F1129" i="4"/>
  <c r="G1129" i="4"/>
  <c r="A1130" i="4"/>
  <c r="B1130" i="4"/>
  <c r="C1130" i="4"/>
  <c r="D1130" i="4"/>
  <c r="E1130" i="4"/>
  <c r="F1130" i="4"/>
  <c r="G1130" i="4"/>
  <c r="A1131" i="4"/>
  <c r="B1131" i="4"/>
  <c r="C1131" i="4"/>
  <c r="D1131" i="4"/>
  <c r="E1131" i="4"/>
  <c r="F1131" i="4"/>
  <c r="G1131" i="4"/>
  <c r="A1132" i="4"/>
  <c r="B1132" i="4"/>
  <c r="C1132" i="4"/>
  <c r="D1132" i="4"/>
  <c r="E1132" i="4"/>
  <c r="F1132" i="4"/>
  <c r="G1132" i="4"/>
  <c r="A1133" i="4"/>
  <c r="B1133" i="4"/>
  <c r="C1133" i="4"/>
  <c r="D1133" i="4"/>
  <c r="E1133" i="4"/>
  <c r="F1133" i="4"/>
  <c r="G1133" i="4"/>
  <c r="A1134" i="4"/>
  <c r="B1134" i="4"/>
  <c r="C1134" i="4"/>
  <c r="D1134" i="4"/>
  <c r="E1134" i="4"/>
  <c r="F1134" i="4"/>
  <c r="G1134" i="4"/>
  <c r="A1135" i="4"/>
  <c r="B1135" i="4"/>
  <c r="C1135" i="4"/>
  <c r="D1135" i="4"/>
  <c r="E1135" i="4"/>
  <c r="F1135" i="4"/>
  <c r="G1135" i="4"/>
  <c r="A1136" i="4"/>
  <c r="B1136" i="4"/>
  <c r="C1136" i="4"/>
  <c r="D1136" i="4"/>
  <c r="E1136" i="4"/>
  <c r="F1136" i="4"/>
  <c r="G1136" i="4"/>
  <c r="A1137" i="4"/>
  <c r="B1137" i="4"/>
  <c r="C1137" i="4"/>
  <c r="D1137" i="4"/>
  <c r="E1137" i="4"/>
  <c r="F1137" i="4"/>
  <c r="G1137" i="4"/>
  <c r="A1138" i="4"/>
  <c r="B1138" i="4"/>
  <c r="C1138" i="4"/>
  <c r="D1138" i="4"/>
  <c r="E1138" i="4"/>
  <c r="F1138" i="4"/>
  <c r="G1138" i="4"/>
  <c r="A1139" i="4"/>
  <c r="B1139" i="4"/>
  <c r="C1139" i="4"/>
  <c r="D1139" i="4"/>
  <c r="E1139" i="4"/>
  <c r="F1139" i="4"/>
  <c r="G1139" i="4"/>
  <c r="A1140" i="4"/>
  <c r="B1140" i="4"/>
  <c r="C1140" i="4"/>
  <c r="D1140" i="4"/>
  <c r="E1140" i="4"/>
  <c r="F1140" i="4"/>
  <c r="G1140" i="4"/>
  <c r="A1141" i="4"/>
  <c r="B1141" i="4"/>
  <c r="C1141" i="4"/>
  <c r="D1141" i="4"/>
  <c r="E1141" i="4"/>
  <c r="F1141" i="4"/>
  <c r="G1141" i="4"/>
  <c r="A1142" i="4"/>
  <c r="B1142" i="4"/>
  <c r="C1142" i="4"/>
  <c r="D1142" i="4"/>
  <c r="E1142" i="4"/>
  <c r="F1142" i="4"/>
  <c r="G1142" i="4"/>
  <c r="A1143" i="4"/>
  <c r="B1143" i="4"/>
  <c r="C1143" i="4"/>
  <c r="D1143" i="4"/>
  <c r="E1143" i="4"/>
  <c r="F1143" i="4"/>
  <c r="G1143" i="4"/>
  <c r="A1144" i="4"/>
  <c r="B1144" i="4"/>
  <c r="C1144" i="4"/>
  <c r="D1144" i="4"/>
  <c r="E1144" i="4"/>
  <c r="F1144" i="4"/>
  <c r="G1144" i="4"/>
  <c r="A1145" i="4"/>
  <c r="B1145" i="4"/>
  <c r="C1145" i="4"/>
  <c r="D1145" i="4"/>
  <c r="E1145" i="4"/>
  <c r="F1145" i="4"/>
  <c r="G1145" i="4"/>
  <c r="A1146" i="4"/>
  <c r="B1146" i="4"/>
  <c r="C1146" i="4"/>
  <c r="D1146" i="4"/>
  <c r="E1146" i="4"/>
  <c r="F1146" i="4"/>
  <c r="G1146" i="4"/>
  <c r="A1147" i="4"/>
  <c r="B1147" i="4"/>
  <c r="C1147" i="4"/>
  <c r="D1147" i="4"/>
  <c r="E1147" i="4"/>
  <c r="F1147" i="4"/>
  <c r="G1147" i="4"/>
  <c r="A1148" i="4"/>
  <c r="B1148" i="4"/>
  <c r="C1148" i="4"/>
  <c r="D1148" i="4"/>
  <c r="E1148" i="4"/>
  <c r="F1148" i="4"/>
  <c r="G1148" i="4"/>
  <c r="A1149" i="4"/>
  <c r="B1149" i="4"/>
  <c r="C1149" i="4"/>
  <c r="D1149" i="4"/>
  <c r="E1149" i="4"/>
  <c r="F1149" i="4"/>
  <c r="G1149" i="4"/>
  <c r="A1150" i="4"/>
  <c r="B1150" i="4"/>
  <c r="C1150" i="4"/>
  <c r="D1150" i="4"/>
  <c r="E1150" i="4"/>
  <c r="F1150" i="4"/>
  <c r="G1150" i="4"/>
  <c r="A1151" i="4"/>
  <c r="B1151" i="4"/>
  <c r="C1151" i="4"/>
  <c r="D1151" i="4"/>
  <c r="E1151" i="4"/>
  <c r="F1151" i="4"/>
  <c r="G1151" i="4"/>
  <c r="A1152" i="4"/>
  <c r="B1152" i="4"/>
  <c r="C1152" i="4"/>
  <c r="D1152" i="4"/>
  <c r="E1152" i="4"/>
  <c r="F1152" i="4"/>
  <c r="G1152" i="4"/>
  <c r="A1153" i="4"/>
  <c r="B1153" i="4"/>
  <c r="C1153" i="4"/>
  <c r="D1153" i="4"/>
  <c r="E1153" i="4"/>
  <c r="F1153" i="4"/>
  <c r="G1153" i="4"/>
  <c r="A1154" i="4"/>
  <c r="B1154" i="4"/>
  <c r="C1154" i="4"/>
  <c r="D1154" i="4"/>
  <c r="E1154" i="4"/>
  <c r="F1154" i="4"/>
  <c r="G1154" i="4"/>
  <c r="A1155" i="4"/>
  <c r="B1155" i="4"/>
  <c r="C1155" i="4"/>
  <c r="D1155" i="4"/>
  <c r="E1155" i="4"/>
  <c r="F1155" i="4"/>
  <c r="G1155" i="4"/>
  <c r="A1156" i="4"/>
  <c r="B1156" i="4"/>
  <c r="C1156" i="4"/>
  <c r="D1156" i="4"/>
  <c r="E1156" i="4"/>
  <c r="F1156" i="4"/>
  <c r="G1156" i="4"/>
  <c r="A1157" i="4"/>
  <c r="B1157" i="4"/>
  <c r="C1157" i="4"/>
  <c r="D1157" i="4"/>
  <c r="E1157" i="4"/>
  <c r="F1157" i="4"/>
  <c r="G1157" i="4"/>
  <c r="A1158" i="4"/>
  <c r="B1158" i="4"/>
  <c r="C1158" i="4"/>
  <c r="D1158" i="4"/>
  <c r="E1158" i="4"/>
  <c r="F1158" i="4"/>
  <c r="G1158" i="4"/>
  <c r="A1159" i="4"/>
  <c r="B1159" i="4"/>
  <c r="C1159" i="4"/>
  <c r="D1159" i="4"/>
  <c r="E1159" i="4"/>
  <c r="F1159" i="4"/>
  <c r="G1159" i="4"/>
  <c r="A1160" i="4"/>
  <c r="B1160" i="4"/>
  <c r="C1160" i="4"/>
  <c r="D1160" i="4"/>
  <c r="E1160" i="4"/>
  <c r="F1160" i="4"/>
  <c r="G1160" i="4"/>
  <c r="A1161" i="4"/>
  <c r="B1161" i="4"/>
  <c r="C1161" i="4"/>
  <c r="D1161" i="4"/>
  <c r="E1161" i="4"/>
  <c r="F1161" i="4"/>
  <c r="G1161" i="4"/>
  <c r="A1162" i="4"/>
  <c r="B1162" i="4"/>
  <c r="C1162" i="4"/>
  <c r="D1162" i="4"/>
  <c r="E1162" i="4"/>
  <c r="F1162" i="4"/>
  <c r="G1162" i="4"/>
  <c r="A1163" i="4"/>
  <c r="B1163" i="4"/>
  <c r="C1163" i="4"/>
  <c r="D1163" i="4"/>
  <c r="E1163" i="4"/>
  <c r="F1163" i="4"/>
  <c r="G1163" i="4"/>
  <c r="A1164" i="4"/>
  <c r="B1164" i="4"/>
  <c r="C1164" i="4"/>
  <c r="D1164" i="4"/>
  <c r="E1164" i="4"/>
  <c r="F1164" i="4"/>
  <c r="G1164" i="4"/>
  <c r="A1165" i="4"/>
  <c r="B1165" i="4"/>
  <c r="C1165" i="4"/>
  <c r="D1165" i="4"/>
  <c r="E1165" i="4"/>
  <c r="F1165" i="4"/>
  <c r="G1165" i="4"/>
  <c r="A1166" i="4"/>
  <c r="B1166" i="4"/>
  <c r="C1166" i="4"/>
  <c r="D1166" i="4"/>
  <c r="E1166" i="4"/>
  <c r="F1166" i="4"/>
  <c r="G1166" i="4"/>
  <c r="A1167" i="4"/>
  <c r="B1167" i="4"/>
  <c r="C1167" i="4"/>
  <c r="D1167" i="4"/>
  <c r="E1167" i="4"/>
  <c r="F1167" i="4"/>
  <c r="G1167" i="4"/>
  <c r="A1168" i="4"/>
  <c r="B1168" i="4"/>
  <c r="C1168" i="4"/>
  <c r="D1168" i="4"/>
  <c r="E1168" i="4"/>
  <c r="F1168" i="4"/>
  <c r="G1168" i="4"/>
  <c r="A1169" i="4"/>
  <c r="B1169" i="4"/>
  <c r="C1169" i="4"/>
  <c r="D1169" i="4"/>
  <c r="E1169" i="4"/>
  <c r="F1169" i="4"/>
  <c r="G1169" i="4"/>
  <c r="A1170" i="4"/>
  <c r="B1170" i="4"/>
  <c r="C1170" i="4"/>
  <c r="D1170" i="4"/>
  <c r="E1170" i="4"/>
  <c r="F1170" i="4"/>
  <c r="G1170" i="4"/>
  <c r="A1171" i="4"/>
  <c r="B1171" i="4"/>
  <c r="C1171" i="4"/>
  <c r="D1171" i="4"/>
  <c r="E1171" i="4"/>
  <c r="F1171" i="4"/>
  <c r="G1171" i="4"/>
  <c r="A1172" i="4"/>
  <c r="B1172" i="4"/>
  <c r="C1172" i="4"/>
  <c r="D1172" i="4"/>
  <c r="E1172" i="4"/>
  <c r="F1172" i="4"/>
  <c r="G1172" i="4"/>
  <c r="A1173" i="4"/>
  <c r="B1173" i="4"/>
  <c r="C1173" i="4"/>
  <c r="D1173" i="4"/>
  <c r="E1173" i="4"/>
  <c r="F1173" i="4"/>
  <c r="G1173" i="4"/>
  <c r="A1174" i="4"/>
  <c r="B1174" i="4"/>
  <c r="C1174" i="4"/>
  <c r="D1174" i="4"/>
  <c r="E1174" i="4"/>
  <c r="F1174" i="4"/>
  <c r="G1174" i="4"/>
  <c r="A1175" i="4"/>
  <c r="B1175" i="4"/>
  <c r="C1175" i="4"/>
  <c r="D1175" i="4"/>
  <c r="E1175" i="4"/>
  <c r="F1175" i="4"/>
  <c r="G1175" i="4"/>
  <c r="A1176" i="4"/>
  <c r="B1176" i="4"/>
  <c r="C1176" i="4"/>
  <c r="D1176" i="4"/>
  <c r="E1176" i="4"/>
  <c r="F1176" i="4"/>
  <c r="G1176" i="4"/>
  <c r="A1177" i="4"/>
  <c r="B1177" i="4"/>
  <c r="C1177" i="4"/>
  <c r="D1177" i="4"/>
  <c r="E1177" i="4"/>
  <c r="F1177" i="4"/>
  <c r="G1177" i="4"/>
  <c r="A1178" i="4"/>
  <c r="B1178" i="4"/>
  <c r="C1178" i="4"/>
  <c r="D1178" i="4"/>
  <c r="E1178" i="4"/>
  <c r="F1178" i="4"/>
  <c r="G1178" i="4"/>
  <c r="A1179" i="4"/>
  <c r="B1179" i="4"/>
  <c r="C1179" i="4"/>
  <c r="D1179" i="4"/>
  <c r="E1179" i="4"/>
  <c r="F1179" i="4"/>
  <c r="G1179" i="4"/>
  <c r="A1180" i="4"/>
  <c r="B1180" i="4"/>
  <c r="C1180" i="4"/>
  <c r="D1180" i="4"/>
  <c r="E1180" i="4"/>
  <c r="F1180" i="4"/>
  <c r="G1180" i="4"/>
  <c r="A1181" i="4"/>
  <c r="B1181" i="4"/>
  <c r="C1181" i="4"/>
  <c r="D1181" i="4"/>
  <c r="E1181" i="4"/>
  <c r="F1181" i="4"/>
  <c r="G1181" i="4"/>
  <c r="A1182" i="4"/>
  <c r="B1182" i="4"/>
  <c r="C1182" i="4"/>
  <c r="D1182" i="4"/>
  <c r="E1182" i="4"/>
  <c r="F1182" i="4"/>
  <c r="G1182" i="4"/>
  <c r="A1183" i="4"/>
  <c r="B1183" i="4"/>
  <c r="C1183" i="4"/>
  <c r="D1183" i="4"/>
  <c r="E1183" i="4"/>
  <c r="F1183" i="4"/>
  <c r="G1183" i="4"/>
  <c r="A1184" i="4"/>
  <c r="B1184" i="4"/>
  <c r="C1184" i="4"/>
  <c r="D1184" i="4"/>
  <c r="E1184" i="4"/>
  <c r="F1184" i="4"/>
  <c r="G1184" i="4"/>
  <c r="A1185" i="4"/>
  <c r="B1185" i="4"/>
  <c r="C1185" i="4"/>
  <c r="D1185" i="4"/>
  <c r="E1185" i="4"/>
  <c r="F1185" i="4"/>
  <c r="G1185" i="4"/>
  <c r="A1186" i="4"/>
  <c r="B1186" i="4"/>
  <c r="C1186" i="4"/>
  <c r="D1186" i="4"/>
  <c r="E1186" i="4"/>
  <c r="F1186" i="4"/>
  <c r="G1186" i="4"/>
  <c r="A1187" i="4"/>
  <c r="B1187" i="4"/>
  <c r="C1187" i="4"/>
  <c r="D1187" i="4"/>
  <c r="E1187" i="4"/>
  <c r="F1187" i="4"/>
  <c r="G1187" i="4"/>
  <c r="A1188" i="4"/>
  <c r="B1188" i="4"/>
  <c r="C1188" i="4"/>
  <c r="D1188" i="4"/>
  <c r="E1188" i="4"/>
  <c r="F1188" i="4"/>
  <c r="G1188" i="4"/>
  <c r="A1189" i="4"/>
  <c r="B1189" i="4"/>
  <c r="C1189" i="4"/>
  <c r="D1189" i="4"/>
  <c r="E1189" i="4"/>
  <c r="F1189" i="4"/>
  <c r="G1189" i="4"/>
  <c r="A1190" i="4"/>
  <c r="B1190" i="4"/>
  <c r="C1190" i="4"/>
  <c r="D1190" i="4"/>
  <c r="E1190" i="4"/>
  <c r="F1190" i="4"/>
  <c r="G1190" i="4"/>
  <c r="A1191" i="4"/>
  <c r="B1191" i="4"/>
  <c r="C1191" i="4"/>
  <c r="D1191" i="4"/>
  <c r="E1191" i="4"/>
  <c r="F1191" i="4"/>
  <c r="G1191" i="4"/>
  <c r="A1192" i="4"/>
  <c r="B1192" i="4"/>
  <c r="C1192" i="4"/>
  <c r="D1192" i="4"/>
  <c r="E1192" i="4"/>
  <c r="F1192" i="4"/>
  <c r="G1192" i="4"/>
  <c r="A1193" i="4"/>
  <c r="B1193" i="4"/>
  <c r="C1193" i="4"/>
  <c r="D1193" i="4"/>
  <c r="E1193" i="4"/>
  <c r="F1193" i="4"/>
  <c r="G1193" i="4"/>
  <c r="A1194" i="4"/>
  <c r="B1194" i="4"/>
  <c r="C1194" i="4"/>
  <c r="D1194" i="4"/>
  <c r="E1194" i="4"/>
  <c r="F1194" i="4"/>
  <c r="G1194" i="4"/>
  <c r="A1195" i="4"/>
  <c r="B1195" i="4"/>
  <c r="C1195" i="4"/>
  <c r="D1195" i="4"/>
  <c r="E1195" i="4"/>
  <c r="F1195" i="4"/>
  <c r="G1195" i="4"/>
  <c r="A1196" i="4"/>
  <c r="B1196" i="4"/>
  <c r="C1196" i="4"/>
  <c r="D1196" i="4"/>
  <c r="E1196" i="4"/>
  <c r="F1196" i="4"/>
  <c r="G1196" i="4"/>
  <c r="A1197" i="4"/>
  <c r="B1197" i="4"/>
  <c r="C1197" i="4"/>
  <c r="D1197" i="4"/>
  <c r="E1197" i="4"/>
  <c r="F1197" i="4"/>
  <c r="G1197" i="4"/>
  <c r="A1198" i="4"/>
  <c r="B1198" i="4"/>
  <c r="C1198" i="4"/>
  <c r="D1198" i="4"/>
  <c r="E1198" i="4"/>
  <c r="F1198" i="4"/>
  <c r="G1198" i="4"/>
  <c r="A1199" i="4"/>
  <c r="B1199" i="4"/>
  <c r="C1199" i="4"/>
  <c r="D1199" i="4"/>
  <c r="E1199" i="4"/>
  <c r="F1199" i="4"/>
  <c r="G1199" i="4"/>
  <c r="A1200" i="4"/>
  <c r="B1200" i="4"/>
  <c r="C1200" i="4"/>
  <c r="D1200" i="4"/>
  <c r="E1200" i="4"/>
  <c r="F1200" i="4"/>
  <c r="G1200" i="4"/>
  <c r="A1201" i="4"/>
  <c r="B1201" i="4"/>
  <c r="C1201" i="4"/>
  <c r="D1201" i="4"/>
  <c r="E1201" i="4"/>
  <c r="F1201" i="4"/>
  <c r="G1201" i="4"/>
  <c r="A1202" i="4"/>
  <c r="B1202" i="4"/>
  <c r="C1202" i="4"/>
  <c r="D1202" i="4"/>
  <c r="E1202" i="4"/>
  <c r="F1202" i="4"/>
  <c r="G1202" i="4"/>
  <c r="A1203" i="4"/>
  <c r="B1203" i="4"/>
  <c r="C1203" i="4"/>
  <c r="D1203" i="4"/>
  <c r="E1203" i="4"/>
  <c r="F1203" i="4"/>
  <c r="G1203" i="4"/>
  <c r="A1204" i="4"/>
  <c r="B1204" i="4"/>
  <c r="C1204" i="4"/>
  <c r="D1204" i="4"/>
  <c r="E1204" i="4"/>
  <c r="F1204" i="4"/>
  <c r="G1204" i="4"/>
  <c r="A1205" i="4"/>
  <c r="B1205" i="4"/>
  <c r="C1205" i="4"/>
  <c r="D1205" i="4"/>
  <c r="E1205" i="4"/>
  <c r="F1205" i="4"/>
  <c r="G1205" i="4"/>
  <c r="A1206" i="4"/>
  <c r="B1206" i="4"/>
  <c r="C1206" i="4"/>
  <c r="D1206" i="4"/>
  <c r="E1206" i="4"/>
  <c r="F1206" i="4"/>
  <c r="G1206" i="4"/>
  <c r="A1207" i="4"/>
  <c r="B1207" i="4"/>
  <c r="C1207" i="4"/>
  <c r="D1207" i="4"/>
  <c r="E1207" i="4"/>
  <c r="F1207" i="4"/>
  <c r="G1207" i="4"/>
  <c r="A1208" i="4"/>
  <c r="B1208" i="4"/>
  <c r="C1208" i="4"/>
  <c r="D1208" i="4"/>
  <c r="E1208" i="4"/>
  <c r="F1208" i="4"/>
  <c r="G1208" i="4"/>
  <c r="A1209" i="4"/>
  <c r="B1209" i="4"/>
  <c r="C1209" i="4"/>
  <c r="D1209" i="4"/>
  <c r="E1209" i="4"/>
  <c r="F1209" i="4"/>
  <c r="G1209" i="4"/>
  <c r="A1210" i="4"/>
  <c r="B1210" i="4"/>
  <c r="C1210" i="4"/>
  <c r="D1210" i="4"/>
  <c r="E1210" i="4"/>
  <c r="F1210" i="4"/>
  <c r="G1210" i="4"/>
  <c r="A1211" i="4"/>
  <c r="B1211" i="4"/>
  <c r="C1211" i="4"/>
  <c r="D1211" i="4"/>
  <c r="E1211" i="4"/>
  <c r="F1211" i="4"/>
  <c r="G1211" i="4"/>
  <c r="A1212" i="4"/>
  <c r="B1212" i="4"/>
  <c r="C1212" i="4"/>
  <c r="D1212" i="4"/>
  <c r="E1212" i="4"/>
  <c r="F1212" i="4"/>
  <c r="G1212" i="4"/>
  <c r="A1213" i="4"/>
  <c r="B1213" i="4"/>
  <c r="C1213" i="4"/>
  <c r="D1213" i="4"/>
  <c r="E1213" i="4"/>
  <c r="F1213" i="4"/>
  <c r="G1213" i="4"/>
  <c r="A1214" i="4"/>
  <c r="B1214" i="4"/>
  <c r="C1214" i="4"/>
  <c r="D1214" i="4"/>
  <c r="E1214" i="4"/>
  <c r="F1214" i="4"/>
  <c r="G1214" i="4"/>
  <c r="A1215" i="4"/>
  <c r="B1215" i="4"/>
  <c r="C1215" i="4"/>
  <c r="D1215" i="4"/>
  <c r="E1215" i="4"/>
  <c r="F1215" i="4"/>
  <c r="G1215" i="4"/>
  <c r="A1216" i="4"/>
  <c r="B1216" i="4"/>
  <c r="C1216" i="4"/>
  <c r="D1216" i="4"/>
  <c r="E1216" i="4"/>
  <c r="F1216" i="4"/>
  <c r="G1216" i="4"/>
  <c r="A1217" i="4"/>
  <c r="B1217" i="4"/>
  <c r="C1217" i="4"/>
  <c r="D1217" i="4"/>
  <c r="E1217" i="4"/>
  <c r="F1217" i="4"/>
  <c r="G1217" i="4"/>
  <c r="A1218" i="4"/>
  <c r="B1218" i="4"/>
  <c r="C1218" i="4"/>
  <c r="D1218" i="4"/>
  <c r="E1218" i="4"/>
  <c r="F1218" i="4"/>
  <c r="G1218" i="4"/>
  <c r="A1219" i="4"/>
  <c r="B1219" i="4"/>
  <c r="C1219" i="4"/>
  <c r="D1219" i="4"/>
  <c r="E1219" i="4"/>
  <c r="F1219" i="4"/>
  <c r="G1219" i="4"/>
  <c r="A1220" i="4"/>
  <c r="B1220" i="4"/>
  <c r="C1220" i="4"/>
  <c r="D1220" i="4"/>
  <c r="E1220" i="4"/>
  <c r="F1220" i="4"/>
  <c r="G1220" i="4"/>
  <c r="A1221" i="4"/>
  <c r="B1221" i="4"/>
  <c r="C1221" i="4"/>
  <c r="D1221" i="4"/>
  <c r="E1221" i="4"/>
  <c r="F1221" i="4"/>
  <c r="G1221" i="4"/>
  <c r="A1222" i="4"/>
  <c r="B1222" i="4"/>
  <c r="C1222" i="4"/>
  <c r="D1222" i="4"/>
  <c r="E1222" i="4"/>
  <c r="F1222" i="4"/>
  <c r="G1222" i="4"/>
  <c r="A1223" i="4"/>
  <c r="B1223" i="4"/>
  <c r="C1223" i="4"/>
  <c r="D1223" i="4"/>
  <c r="E1223" i="4"/>
  <c r="F1223" i="4"/>
  <c r="G1223" i="4"/>
  <c r="A1224" i="4"/>
  <c r="B1224" i="4"/>
  <c r="C1224" i="4"/>
  <c r="D1224" i="4"/>
  <c r="E1224" i="4"/>
  <c r="F1224" i="4"/>
  <c r="G1224" i="4"/>
  <c r="A1225" i="4"/>
  <c r="B1225" i="4"/>
  <c r="C1225" i="4"/>
  <c r="D1225" i="4"/>
  <c r="E1225" i="4"/>
  <c r="F1225" i="4"/>
  <c r="G1225" i="4"/>
  <c r="A1226" i="4"/>
  <c r="B1226" i="4"/>
  <c r="C1226" i="4"/>
  <c r="D1226" i="4"/>
  <c r="E1226" i="4"/>
  <c r="F1226" i="4"/>
  <c r="G1226" i="4"/>
  <c r="A1227" i="4"/>
  <c r="B1227" i="4"/>
  <c r="C1227" i="4"/>
  <c r="D1227" i="4"/>
  <c r="E1227" i="4"/>
  <c r="F1227" i="4"/>
  <c r="G1227" i="4"/>
  <c r="A1228" i="4"/>
  <c r="B1228" i="4"/>
  <c r="C1228" i="4"/>
  <c r="D1228" i="4"/>
  <c r="E1228" i="4"/>
  <c r="F1228" i="4"/>
  <c r="G1228" i="4"/>
  <c r="A1229" i="4"/>
  <c r="B1229" i="4"/>
  <c r="C1229" i="4"/>
  <c r="D1229" i="4"/>
  <c r="E1229" i="4"/>
  <c r="F1229" i="4"/>
  <c r="G1229" i="4"/>
  <c r="A1230" i="4"/>
  <c r="B1230" i="4"/>
  <c r="C1230" i="4"/>
  <c r="D1230" i="4"/>
  <c r="E1230" i="4"/>
  <c r="F1230" i="4"/>
  <c r="G1230" i="4"/>
  <c r="A1231" i="4"/>
  <c r="B1231" i="4"/>
  <c r="C1231" i="4"/>
  <c r="D1231" i="4"/>
  <c r="E1231" i="4"/>
  <c r="F1231" i="4"/>
  <c r="G1231" i="4"/>
  <c r="A1232" i="4"/>
  <c r="B1232" i="4"/>
  <c r="C1232" i="4"/>
  <c r="D1232" i="4"/>
  <c r="E1232" i="4"/>
  <c r="F1232" i="4"/>
  <c r="G1232" i="4"/>
  <c r="A1233" i="4"/>
  <c r="B1233" i="4"/>
  <c r="C1233" i="4"/>
  <c r="D1233" i="4"/>
  <c r="E1233" i="4"/>
  <c r="F1233" i="4"/>
  <c r="G1233" i="4"/>
  <c r="A1234" i="4"/>
  <c r="B1234" i="4"/>
  <c r="C1234" i="4"/>
  <c r="D1234" i="4"/>
  <c r="E1234" i="4"/>
  <c r="F1234" i="4"/>
  <c r="G1234" i="4"/>
  <c r="A1235" i="4"/>
  <c r="B1235" i="4"/>
  <c r="C1235" i="4"/>
  <c r="D1235" i="4"/>
  <c r="E1235" i="4"/>
  <c r="F1235" i="4"/>
  <c r="G1235" i="4"/>
  <c r="A1236" i="4"/>
  <c r="B1236" i="4"/>
  <c r="C1236" i="4"/>
  <c r="D1236" i="4"/>
  <c r="E1236" i="4"/>
  <c r="F1236" i="4"/>
  <c r="G1236" i="4"/>
  <c r="A1237" i="4"/>
  <c r="B1237" i="4"/>
  <c r="C1237" i="4"/>
  <c r="D1237" i="4"/>
  <c r="E1237" i="4"/>
  <c r="F1237" i="4"/>
  <c r="G1237" i="4"/>
  <c r="A1238" i="4"/>
  <c r="B1238" i="4"/>
  <c r="C1238" i="4"/>
  <c r="D1238" i="4"/>
  <c r="E1238" i="4"/>
  <c r="F1238" i="4"/>
  <c r="G1238" i="4"/>
  <c r="A1239" i="4"/>
  <c r="B1239" i="4"/>
  <c r="C1239" i="4"/>
  <c r="D1239" i="4"/>
  <c r="E1239" i="4"/>
  <c r="F1239" i="4"/>
  <c r="G1239" i="4"/>
  <c r="A1240" i="4"/>
  <c r="B1240" i="4"/>
  <c r="C1240" i="4"/>
  <c r="D1240" i="4"/>
  <c r="E1240" i="4"/>
  <c r="F1240" i="4"/>
  <c r="G1240" i="4"/>
  <c r="A1241" i="4"/>
  <c r="B1241" i="4"/>
  <c r="C1241" i="4"/>
  <c r="D1241" i="4"/>
  <c r="E1241" i="4"/>
  <c r="F1241" i="4"/>
  <c r="G1241" i="4"/>
  <c r="A1242" i="4"/>
  <c r="B1242" i="4"/>
  <c r="C1242" i="4"/>
  <c r="D1242" i="4"/>
  <c r="E1242" i="4"/>
  <c r="F1242" i="4"/>
  <c r="G1242" i="4"/>
  <c r="A1243" i="4"/>
  <c r="B1243" i="4"/>
  <c r="C1243" i="4"/>
  <c r="D1243" i="4"/>
  <c r="E1243" i="4"/>
  <c r="F1243" i="4"/>
  <c r="G1243" i="4"/>
  <c r="A1244" i="4"/>
  <c r="B1244" i="4"/>
  <c r="C1244" i="4"/>
  <c r="D1244" i="4"/>
  <c r="E1244" i="4"/>
  <c r="F1244" i="4"/>
  <c r="G1244" i="4"/>
  <c r="A1245" i="4"/>
  <c r="B1245" i="4"/>
  <c r="C1245" i="4"/>
  <c r="D1245" i="4"/>
  <c r="E1245" i="4"/>
  <c r="F1245" i="4"/>
  <c r="G1245" i="4"/>
  <c r="A1246" i="4"/>
  <c r="B1246" i="4"/>
  <c r="C1246" i="4"/>
  <c r="D1246" i="4"/>
  <c r="E1246" i="4"/>
  <c r="F1246" i="4"/>
  <c r="G1246" i="4"/>
  <c r="A1247" i="4"/>
  <c r="B1247" i="4"/>
  <c r="C1247" i="4"/>
  <c r="D1247" i="4"/>
  <c r="E1247" i="4"/>
  <c r="F1247" i="4"/>
  <c r="G1247" i="4"/>
  <c r="A1248" i="4"/>
  <c r="B1248" i="4"/>
  <c r="C1248" i="4"/>
  <c r="D1248" i="4"/>
  <c r="E1248" i="4"/>
  <c r="F1248" i="4"/>
  <c r="G1248" i="4"/>
  <c r="A1249" i="4"/>
  <c r="B1249" i="4"/>
  <c r="C1249" i="4"/>
  <c r="D1249" i="4"/>
  <c r="E1249" i="4"/>
  <c r="F1249" i="4"/>
  <c r="G1249" i="4"/>
  <c r="A1250" i="4"/>
  <c r="B1250" i="4"/>
  <c r="C1250" i="4"/>
  <c r="D1250" i="4"/>
  <c r="E1250" i="4"/>
  <c r="F1250" i="4"/>
  <c r="G1250" i="4"/>
  <c r="A1251" i="4"/>
  <c r="B1251" i="4"/>
  <c r="C1251" i="4"/>
  <c r="D1251" i="4"/>
  <c r="E1251" i="4"/>
  <c r="F1251" i="4"/>
  <c r="G1251" i="4"/>
  <c r="A1252" i="4"/>
  <c r="B1252" i="4"/>
  <c r="C1252" i="4"/>
  <c r="D1252" i="4"/>
  <c r="E1252" i="4"/>
  <c r="F1252" i="4"/>
  <c r="G1252" i="4"/>
  <c r="A1253" i="4"/>
  <c r="B1253" i="4"/>
  <c r="C1253" i="4"/>
  <c r="D1253" i="4"/>
  <c r="E1253" i="4"/>
  <c r="F1253" i="4"/>
  <c r="G1253" i="4"/>
  <c r="A1254" i="4"/>
  <c r="B1254" i="4"/>
  <c r="C1254" i="4"/>
  <c r="D1254" i="4"/>
  <c r="E1254" i="4"/>
  <c r="F1254" i="4"/>
  <c r="G1254" i="4"/>
  <c r="A1255" i="4"/>
  <c r="B1255" i="4"/>
  <c r="C1255" i="4"/>
  <c r="D1255" i="4"/>
  <c r="E1255" i="4"/>
  <c r="F1255" i="4"/>
  <c r="G1255" i="4"/>
  <c r="A1256" i="4"/>
  <c r="B1256" i="4"/>
  <c r="C1256" i="4"/>
  <c r="D1256" i="4"/>
  <c r="E1256" i="4"/>
  <c r="F1256" i="4"/>
  <c r="G1256" i="4"/>
  <c r="A1257" i="4"/>
  <c r="B1257" i="4"/>
  <c r="C1257" i="4"/>
  <c r="D1257" i="4"/>
  <c r="E1257" i="4"/>
  <c r="F1257" i="4"/>
  <c r="G1257" i="4"/>
  <c r="A1258" i="4"/>
  <c r="B1258" i="4"/>
  <c r="C1258" i="4"/>
  <c r="D1258" i="4"/>
  <c r="E1258" i="4"/>
  <c r="F1258" i="4"/>
  <c r="G1258" i="4"/>
  <c r="A1259" i="4"/>
  <c r="B1259" i="4"/>
  <c r="C1259" i="4"/>
  <c r="D1259" i="4"/>
  <c r="E1259" i="4"/>
  <c r="F1259" i="4"/>
  <c r="G1259" i="4"/>
  <c r="A1260" i="4"/>
  <c r="B1260" i="4"/>
  <c r="C1260" i="4"/>
  <c r="D1260" i="4"/>
  <c r="E1260" i="4"/>
  <c r="F1260" i="4"/>
  <c r="G1260" i="4"/>
  <c r="A1261" i="4"/>
  <c r="B1261" i="4"/>
  <c r="C1261" i="4"/>
  <c r="D1261" i="4"/>
  <c r="E1261" i="4"/>
  <c r="F1261" i="4"/>
  <c r="G1261" i="4"/>
  <c r="A1262" i="4"/>
  <c r="B1262" i="4"/>
  <c r="C1262" i="4"/>
  <c r="D1262" i="4"/>
  <c r="E1262" i="4"/>
  <c r="F1262" i="4"/>
  <c r="G1262" i="4"/>
  <c r="A1263" i="4"/>
  <c r="B1263" i="4"/>
  <c r="C1263" i="4"/>
  <c r="D1263" i="4"/>
  <c r="E1263" i="4"/>
  <c r="F1263" i="4"/>
  <c r="G1263" i="4"/>
  <c r="A1264" i="4"/>
  <c r="B1264" i="4"/>
  <c r="C1264" i="4"/>
  <c r="D1264" i="4"/>
  <c r="E1264" i="4"/>
  <c r="F1264" i="4"/>
  <c r="G1264" i="4"/>
  <c r="A1265" i="4"/>
  <c r="B1265" i="4"/>
  <c r="C1265" i="4"/>
  <c r="D1265" i="4"/>
  <c r="E1265" i="4"/>
  <c r="F1265" i="4"/>
  <c r="G1265" i="4"/>
  <c r="A1266" i="4"/>
  <c r="B1266" i="4"/>
  <c r="C1266" i="4"/>
  <c r="D1266" i="4"/>
  <c r="E1266" i="4"/>
  <c r="F1266" i="4"/>
  <c r="G1266" i="4"/>
  <c r="A1267" i="4"/>
  <c r="B1267" i="4"/>
  <c r="C1267" i="4"/>
  <c r="D1267" i="4"/>
  <c r="E1267" i="4"/>
  <c r="F1267" i="4"/>
  <c r="G1267" i="4"/>
  <c r="A1268" i="4"/>
  <c r="B1268" i="4"/>
  <c r="C1268" i="4"/>
  <c r="D1268" i="4"/>
  <c r="E1268" i="4"/>
  <c r="F1268" i="4"/>
  <c r="G1268" i="4"/>
  <c r="A1269" i="4"/>
  <c r="B1269" i="4"/>
  <c r="C1269" i="4"/>
  <c r="D1269" i="4"/>
  <c r="E1269" i="4"/>
  <c r="F1269" i="4"/>
  <c r="G1269" i="4"/>
  <c r="A1270" i="4"/>
  <c r="B1270" i="4"/>
  <c r="C1270" i="4"/>
  <c r="D1270" i="4"/>
  <c r="E1270" i="4"/>
  <c r="F1270" i="4"/>
  <c r="G1270" i="4"/>
  <c r="A1271" i="4"/>
  <c r="B1271" i="4"/>
  <c r="C1271" i="4"/>
  <c r="D1271" i="4"/>
  <c r="E1271" i="4"/>
  <c r="F1271" i="4"/>
  <c r="G1271" i="4"/>
  <c r="A1272" i="4"/>
  <c r="B1272" i="4"/>
  <c r="C1272" i="4"/>
  <c r="D1272" i="4"/>
  <c r="E1272" i="4"/>
  <c r="F1272" i="4"/>
  <c r="G1272" i="4"/>
  <c r="A1273" i="4"/>
  <c r="B1273" i="4"/>
  <c r="C1273" i="4"/>
  <c r="D1273" i="4"/>
  <c r="E1273" i="4"/>
  <c r="F1273" i="4"/>
  <c r="G1273" i="4"/>
  <c r="A1274" i="4"/>
  <c r="B1274" i="4"/>
  <c r="C1274" i="4"/>
  <c r="D1274" i="4"/>
  <c r="E1274" i="4"/>
  <c r="F1274" i="4"/>
  <c r="G1274" i="4"/>
  <c r="A1275" i="4"/>
  <c r="B1275" i="4"/>
  <c r="C1275" i="4"/>
  <c r="D1275" i="4"/>
  <c r="E1275" i="4"/>
  <c r="F1275" i="4"/>
  <c r="G1275" i="4"/>
  <c r="A1276" i="4"/>
  <c r="B1276" i="4"/>
  <c r="C1276" i="4"/>
  <c r="D1276" i="4"/>
  <c r="E1276" i="4"/>
  <c r="F1276" i="4"/>
  <c r="G1276" i="4"/>
  <c r="A1277" i="4"/>
  <c r="B1277" i="4"/>
  <c r="C1277" i="4"/>
  <c r="D1277" i="4"/>
  <c r="E1277" i="4"/>
  <c r="F1277" i="4"/>
  <c r="G1277" i="4"/>
  <c r="A1278" i="4"/>
  <c r="B1278" i="4"/>
  <c r="C1278" i="4"/>
  <c r="D1278" i="4"/>
  <c r="E1278" i="4"/>
  <c r="F1278" i="4"/>
  <c r="G1278" i="4"/>
  <c r="A1279" i="4"/>
  <c r="B1279" i="4"/>
  <c r="C1279" i="4"/>
  <c r="D1279" i="4"/>
  <c r="E1279" i="4"/>
  <c r="F1279" i="4"/>
  <c r="G1279" i="4"/>
  <c r="A1280" i="4"/>
  <c r="B1280" i="4"/>
  <c r="C1280" i="4"/>
  <c r="D1280" i="4"/>
  <c r="E1280" i="4"/>
  <c r="F1280" i="4"/>
  <c r="G1280" i="4"/>
  <c r="A1281" i="4"/>
  <c r="B1281" i="4"/>
  <c r="C1281" i="4"/>
  <c r="D1281" i="4"/>
  <c r="E1281" i="4"/>
  <c r="F1281" i="4"/>
  <c r="G1281" i="4"/>
  <c r="A1282" i="4"/>
  <c r="B1282" i="4"/>
  <c r="C1282" i="4"/>
  <c r="D1282" i="4"/>
  <c r="E1282" i="4"/>
  <c r="F1282" i="4"/>
  <c r="G1282" i="4"/>
  <c r="A1283" i="4"/>
  <c r="B1283" i="4"/>
  <c r="C1283" i="4"/>
  <c r="D1283" i="4"/>
  <c r="E1283" i="4"/>
  <c r="F1283" i="4"/>
  <c r="G1283" i="4"/>
  <c r="A1284" i="4"/>
  <c r="B1284" i="4"/>
  <c r="C1284" i="4"/>
  <c r="D1284" i="4"/>
  <c r="E1284" i="4"/>
  <c r="F1284" i="4"/>
  <c r="G1284" i="4"/>
  <c r="A1285" i="4"/>
  <c r="B1285" i="4"/>
  <c r="C1285" i="4"/>
  <c r="D1285" i="4"/>
  <c r="E1285" i="4"/>
  <c r="F1285" i="4"/>
  <c r="G1285" i="4"/>
  <c r="A1286" i="4"/>
  <c r="B1286" i="4"/>
  <c r="C1286" i="4"/>
  <c r="D1286" i="4"/>
  <c r="E1286" i="4"/>
  <c r="F1286" i="4"/>
  <c r="G1286" i="4"/>
  <c r="A1287" i="4"/>
  <c r="B1287" i="4"/>
  <c r="C1287" i="4"/>
  <c r="D1287" i="4"/>
  <c r="E1287" i="4"/>
  <c r="F1287" i="4"/>
  <c r="G1287" i="4"/>
  <c r="A1288" i="4"/>
  <c r="B1288" i="4"/>
  <c r="C1288" i="4"/>
  <c r="D1288" i="4"/>
  <c r="E1288" i="4"/>
  <c r="F1288" i="4"/>
  <c r="G1288" i="4"/>
  <c r="A1289" i="4"/>
  <c r="B1289" i="4"/>
  <c r="C1289" i="4"/>
  <c r="D1289" i="4"/>
  <c r="E1289" i="4"/>
  <c r="F1289" i="4"/>
  <c r="G1289" i="4"/>
  <c r="A1290" i="4"/>
  <c r="B1290" i="4"/>
  <c r="C1290" i="4"/>
  <c r="D1290" i="4"/>
  <c r="E1290" i="4"/>
  <c r="F1290" i="4"/>
  <c r="G1290" i="4"/>
  <c r="A1291" i="4"/>
  <c r="B1291" i="4"/>
  <c r="C1291" i="4"/>
  <c r="D1291" i="4"/>
  <c r="E1291" i="4"/>
  <c r="F1291" i="4"/>
  <c r="G1291" i="4"/>
  <c r="A1292" i="4"/>
  <c r="B1292" i="4"/>
  <c r="C1292" i="4"/>
  <c r="D1292" i="4"/>
  <c r="E1292" i="4"/>
  <c r="F1292" i="4"/>
  <c r="G1292" i="4"/>
  <c r="A1293" i="4"/>
  <c r="B1293" i="4"/>
  <c r="C1293" i="4"/>
  <c r="D1293" i="4"/>
  <c r="E1293" i="4"/>
  <c r="F1293" i="4"/>
  <c r="G1293" i="4"/>
  <c r="A1294" i="4"/>
  <c r="B1294" i="4"/>
  <c r="C1294" i="4"/>
  <c r="D1294" i="4"/>
  <c r="E1294" i="4"/>
  <c r="F1294" i="4"/>
  <c r="G1294" i="4"/>
  <c r="A1295" i="4"/>
  <c r="B1295" i="4"/>
  <c r="C1295" i="4"/>
  <c r="D1295" i="4"/>
  <c r="E1295" i="4"/>
  <c r="F1295" i="4"/>
  <c r="G1295" i="4"/>
  <c r="A1296" i="4"/>
  <c r="B1296" i="4"/>
  <c r="C1296" i="4"/>
  <c r="D1296" i="4"/>
  <c r="E1296" i="4"/>
  <c r="F1296" i="4"/>
  <c r="G1296" i="4"/>
  <c r="A1297" i="4"/>
  <c r="B1297" i="4"/>
  <c r="C1297" i="4"/>
  <c r="D1297" i="4"/>
  <c r="E1297" i="4"/>
  <c r="F1297" i="4"/>
  <c r="G1297" i="4"/>
  <c r="A1298" i="4"/>
  <c r="B1298" i="4"/>
  <c r="C1298" i="4"/>
  <c r="D1298" i="4"/>
  <c r="E1298" i="4"/>
  <c r="F1298" i="4"/>
  <c r="G1298" i="4"/>
  <c r="A1299" i="4"/>
  <c r="B1299" i="4"/>
  <c r="C1299" i="4"/>
  <c r="D1299" i="4"/>
  <c r="E1299" i="4"/>
  <c r="F1299" i="4"/>
  <c r="G1299" i="4"/>
  <c r="A1300" i="4"/>
  <c r="B1300" i="4"/>
  <c r="C1300" i="4"/>
  <c r="D1300" i="4"/>
  <c r="E1300" i="4"/>
  <c r="F1300" i="4"/>
  <c r="G1300" i="4"/>
  <c r="A1301" i="4"/>
  <c r="B1301" i="4"/>
  <c r="C1301" i="4"/>
  <c r="D1301" i="4"/>
  <c r="E1301" i="4"/>
  <c r="F1301" i="4"/>
  <c r="G1301" i="4"/>
  <c r="A1302" i="4"/>
  <c r="B1302" i="4"/>
  <c r="C1302" i="4"/>
  <c r="D1302" i="4"/>
  <c r="E1302" i="4"/>
  <c r="F1302" i="4"/>
  <c r="G1302" i="4"/>
  <c r="A1303" i="4"/>
  <c r="B1303" i="4"/>
  <c r="C1303" i="4"/>
  <c r="D1303" i="4"/>
  <c r="E1303" i="4"/>
  <c r="F1303" i="4"/>
  <c r="G1303" i="4"/>
  <c r="A1304" i="4"/>
  <c r="B1304" i="4"/>
  <c r="C1304" i="4"/>
  <c r="D1304" i="4"/>
  <c r="E1304" i="4"/>
  <c r="F1304" i="4"/>
  <c r="G1304" i="4"/>
  <c r="A1305" i="4"/>
  <c r="B1305" i="4"/>
  <c r="C1305" i="4"/>
  <c r="D1305" i="4"/>
  <c r="E1305" i="4"/>
  <c r="F1305" i="4"/>
  <c r="G1305" i="4"/>
  <c r="A1306" i="4"/>
  <c r="B1306" i="4"/>
  <c r="C1306" i="4"/>
  <c r="D1306" i="4"/>
  <c r="E1306" i="4"/>
  <c r="F1306" i="4"/>
  <c r="G1306" i="4"/>
  <c r="A1307" i="4"/>
  <c r="B1307" i="4"/>
  <c r="C1307" i="4"/>
  <c r="D1307" i="4"/>
  <c r="E1307" i="4"/>
  <c r="F1307" i="4"/>
  <c r="G1307" i="4"/>
  <c r="A1308" i="4"/>
  <c r="B1308" i="4"/>
  <c r="C1308" i="4"/>
  <c r="D1308" i="4"/>
  <c r="E1308" i="4"/>
  <c r="F1308" i="4"/>
  <c r="G1308" i="4"/>
  <c r="A1309" i="4"/>
  <c r="B1309" i="4"/>
  <c r="C1309" i="4"/>
  <c r="D1309" i="4"/>
  <c r="E1309" i="4"/>
  <c r="F1309" i="4"/>
  <c r="G1309" i="4"/>
  <c r="A1310" i="4"/>
  <c r="B1310" i="4"/>
  <c r="C1310" i="4"/>
  <c r="D1310" i="4"/>
  <c r="E1310" i="4"/>
  <c r="F1310" i="4"/>
  <c r="G1310" i="4"/>
  <c r="A1311" i="4"/>
  <c r="B1311" i="4"/>
  <c r="C1311" i="4"/>
  <c r="D1311" i="4"/>
  <c r="E1311" i="4"/>
  <c r="F1311" i="4"/>
  <c r="G1311" i="4"/>
  <c r="A1312" i="4"/>
  <c r="B1312" i="4"/>
  <c r="C1312" i="4"/>
  <c r="D1312" i="4"/>
  <c r="E1312" i="4"/>
  <c r="F1312" i="4"/>
  <c r="G1312" i="4"/>
  <c r="A1313" i="4"/>
  <c r="B1313" i="4"/>
  <c r="C1313" i="4"/>
  <c r="D1313" i="4"/>
  <c r="E1313" i="4"/>
  <c r="F1313" i="4"/>
  <c r="G1313" i="4"/>
  <c r="A1314" i="4"/>
  <c r="B1314" i="4"/>
  <c r="C1314" i="4"/>
  <c r="D1314" i="4"/>
  <c r="E1314" i="4"/>
  <c r="F1314" i="4"/>
  <c r="G1314" i="4"/>
  <c r="A1315" i="4"/>
  <c r="B1315" i="4"/>
  <c r="C1315" i="4"/>
  <c r="D1315" i="4"/>
  <c r="E1315" i="4"/>
  <c r="F1315" i="4"/>
  <c r="G1315" i="4"/>
  <c r="A1316" i="4"/>
  <c r="B1316" i="4"/>
  <c r="C1316" i="4"/>
  <c r="D1316" i="4"/>
  <c r="E1316" i="4"/>
  <c r="F1316" i="4"/>
  <c r="G1316" i="4"/>
  <c r="A1317" i="4"/>
  <c r="B1317" i="4"/>
  <c r="C1317" i="4"/>
  <c r="D1317" i="4"/>
  <c r="E1317" i="4"/>
  <c r="F1317" i="4"/>
  <c r="G1317" i="4"/>
  <c r="A1318" i="4"/>
  <c r="B1318" i="4"/>
  <c r="C1318" i="4"/>
  <c r="D1318" i="4"/>
  <c r="E1318" i="4"/>
  <c r="F1318" i="4"/>
  <c r="G1318" i="4"/>
  <c r="A1319" i="4"/>
  <c r="B1319" i="4"/>
  <c r="C1319" i="4"/>
  <c r="D1319" i="4"/>
  <c r="E1319" i="4"/>
  <c r="F1319" i="4"/>
  <c r="G1319" i="4"/>
  <c r="A1320" i="4"/>
  <c r="B1320" i="4"/>
  <c r="C1320" i="4"/>
  <c r="D1320" i="4"/>
  <c r="E1320" i="4"/>
  <c r="F1320" i="4"/>
  <c r="G1320" i="4"/>
  <c r="A1321" i="4"/>
  <c r="B1321" i="4"/>
  <c r="C1321" i="4"/>
  <c r="D1321" i="4"/>
  <c r="E1321" i="4"/>
  <c r="F1321" i="4"/>
  <c r="G1321" i="4"/>
  <c r="A1322" i="4"/>
  <c r="B1322" i="4"/>
  <c r="C1322" i="4"/>
  <c r="D1322" i="4"/>
  <c r="E1322" i="4"/>
  <c r="F1322" i="4"/>
  <c r="G1322" i="4"/>
  <c r="A1323" i="4"/>
  <c r="B1323" i="4"/>
  <c r="C1323" i="4"/>
  <c r="D1323" i="4"/>
  <c r="E1323" i="4"/>
  <c r="F1323" i="4"/>
  <c r="G1323" i="4"/>
  <c r="A1324" i="4"/>
  <c r="B1324" i="4"/>
  <c r="C1324" i="4"/>
  <c r="D1324" i="4"/>
  <c r="E1324" i="4"/>
  <c r="F1324" i="4"/>
  <c r="G1324" i="4"/>
  <c r="A1325" i="4"/>
  <c r="B1325" i="4"/>
  <c r="C1325" i="4"/>
  <c r="D1325" i="4"/>
  <c r="E1325" i="4"/>
  <c r="F1325" i="4"/>
  <c r="G1325" i="4"/>
  <c r="A1326" i="4"/>
  <c r="B1326" i="4"/>
  <c r="C1326" i="4"/>
  <c r="D1326" i="4"/>
  <c r="E1326" i="4"/>
  <c r="F1326" i="4"/>
  <c r="G1326" i="4"/>
  <c r="A1327" i="4"/>
  <c r="B1327" i="4"/>
  <c r="C1327" i="4"/>
  <c r="D1327" i="4"/>
  <c r="E1327" i="4"/>
  <c r="F1327" i="4"/>
  <c r="G1327" i="4"/>
  <c r="A1328" i="4"/>
  <c r="B1328" i="4"/>
  <c r="C1328" i="4"/>
  <c r="D1328" i="4"/>
  <c r="E1328" i="4"/>
  <c r="F1328" i="4"/>
  <c r="G1328" i="4"/>
  <c r="A1329" i="4"/>
  <c r="B1329" i="4"/>
  <c r="C1329" i="4"/>
  <c r="D1329" i="4"/>
  <c r="E1329" i="4"/>
  <c r="F1329" i="4"/>
  <c r="G1329" i="4"/>
  <c r="A1330" i="4"/>
  <c r="B1330" i="4"/>
  <c r="C1330" i="4"/>
  <c r="D1330" i="4"/>
  <c r="E1330" i="4"/>
  <c r="F1330" i="4"/>
  <c r="G1330" i="4"/>
  <c r="A1331" i="4"/>
  <c r="B1331" i="4"/>
  <c r="C1331" i="4"/>
  <c r="D1331" i="4"/>
  <c r="E1331" i="4"/>
  <c r="F1331" i="4"/>
  <c r="G1331" i="4"/>
  <c r="A1332" i="4"/>
  <c r="B1332" i="4"/>
  <c r="C1332" i="4"/>
  <c r="D1332" i="4"/>
  <c r="E1332" i="4"/>
  <c r="F1332" i="4"/>
  <c r="G1332" i="4"/>
  <c r="A1333" i="4"/>
  <c r="B1333" i="4"/>
  <c r="C1333" i="4"/>
  <c r="D1333" i="4"/>
  <c r="E1333" i="4"/>
  <c r="F1333" i="4"/>
  <c r="G1333" i="4"/>
  <c r="A1334" i="4"/>
  <c r="B1334" i="4"/>
  <c r="C1334" i="4"/>
  <c r="D1334" i="4"/>
  <c r="E1334" i="4"/>
  <c r="F1334" i="4"/>
  <c r="G1334" i="4"/>
  <c r="A1335" i="4"/>
  <c r="B1335" i="4"/>
  <c r="C1335" i="4"/>
  <c r="D1335" i="4"/>
  <c r="E1335" i="4"/>
  <c r="F1335" i="4"/>
  <c r="G1335" i="4"/>
  <c r="A1336" i="4"/>
  <c r="B1336" i="4"/>
  <c r="C1336" i="4"/>
  <c r="D1336" i="4"/>
  <c r="E1336" i="4"/>
  <c r="F1336" i="4"/>
  <c r="G1336" i="4"/>
  <c r="A1337" i="4"/>
  <c r="B1337" i="4"/>
  <c r="C1337" i="4"/>
  <c r="D1337" i="4"/>
  <c r="E1337" i="4"/>
  <c r="F1337" i="4"/>
  <c r="G1337" i="4"/>
  <c r="A1338" i="4"/>
  <c r="B1338" i="4"/>
  <c r="C1338" i="4"/>
  <c r="D1338" i="4"/>
  <c r="E1338" i="4"/>
  <c r="F1338" i="4"/>
  <c r="G1338" i="4"/>
  <c r="A1339" i="4"/>
  <c r="B1339" i="4"/>
  <c r="C1339" i="4"/>
  <c r="D1339" i="4"/>
  <c r="E1339" i="4"/>
  <c r="F1339" i="4"/>
  <c r="G1339" i="4"/>
  <c r="A1340" i="4"/>
  <c r="B1340" i="4"/>
  <c r="C1340" i="4"/>
  <c r="D1340" i="4"/>
  <c r="E1340" i="4"/>
  <c r="F1340" i="4"/>
  <c r="G1340" i="4"/>
  <c r="A1341" i="4"/>
  <c r="B1341" i="4"/>
  <c r="C1341" i="4"/>
  <c r="D1341" i="4"/>
  <c r="E1341" i="4"/>
  <c r="F1341" i="4"/>
  <c r="G1341" i="4"/>
  <c r="A1342" i="4"/>
  <c r="B1342" i="4"/>
  <c r="C1342" i="4"/>
  <c r="D1342" i="4"/>
  <c r="E1342" i="4"/>
  <c r="F1342" i="4"/>
  <c r="G1342" i="4"/>
  <c r="A1343" i="4"/>
  <c r="B1343" i="4"/>
  <c r="C1343" i="4"/>
  <c r="D1343" i="4"/>
  <c r="E1343" i="4"/>
  <c r="F1343" i="4"/>
  <c r="G1343" i="4"/>
  <c r="A1344" i="4"/>
  <c r="B1344" i="4"/>
  <c r="C1344" i="4"/>
  <c r="D1344" i="4"/>
  <c r="E1344" i="4"/>
  <c r="F1344" i="4"/>
  <c r="G1344" i="4"/>
  <c r="A1345" i="4"/>
  <c r="B1345" i="4"/>
  <c r="C1345" i="4"/>
  <c r="D1345" i="4"/>
  <c r="E1345" i="4"/>
  <c r="F1345" i="4"/>
  <c r="G1345" i="4"/>
  <c r="A1346" i="4"/>
  <c r="B1346" i="4"/>
  <c r="C1346" i="4"/>
  <c r="D1346" i="4"/>
  <c r="E1346" i="4"/>
  <c r="F1346" i="4"/>
  <c r="G1346" i="4"/>
  <c r="A1347" i="4"/>
  <c r="B1347" i="4"/>
  <c r="C1347" i="4"/>
  <c r="D1347" i="4"/>
  <c r="E1347" i="4"/>
  <c r="F1347" i="4"/>
  <c r="G1347" i="4"/>
  <c r="A1348" i="4"/>
  <c r="B1348" i="4"/>
  <c r="C1348" i="4"/>
  <c r="D1348" i="4"/>
  <c r="E1348" i="4"/>
  <c r="F1348" i="4"/>
  <c r="G1348" i="4"/>
  <c r="A1349" i="4"/>
  <c r="B1349" i="4"/>
  <c r="C1349" i="4"/>
  <c r="D1349" i="4"/>
  <c r="E1349" i="4"/>
  <c r="F1349" i="4"/>
  <c r="G1349" i="4"/>
  <c r="A1350" i="4"/>
  <c r="B1350" i="4"/>
  <c r="C1350" i="4"/>
  <c r="D1350" i="4"/>
  <c r="E1350" i="4"/>
  <c r="F1350" i="4"/>
  <c r="G1350" i="4"/>
  <c r="A1351" i="4"/>
  <c r="B1351" i="4"/>
  <c r="C1351" i="4"/>
  <c r="D1351" i="4"/>
  <c r="E1351" i="4"/>
  <c r="F1351" i="4"/>
  <c r="G1351" i="4"/>
  <c r="A1352" i="4"/>
  <c r="B1352" i="4"/>
  <c r="C1352" i="4"/>
  <c r="D1352" i="4"/>
  <c r="E1352" i="4"/>
  <c r="F1352" i="4"/>
  <c r="G1352" i="4"/>
  <c r="A1353" i="4"/>
  <c r="B1353" i="4"/>
  <c r="C1353" i="4"/>
  <c r="D1353" i="4"/>
  <c r="E1353" i="4"/>
  <c r="F1353" i="4"/>
  <c r="G1353" i="4"/>
  <c r="A1354" i="4"/>
  <c r="B1354" i="4"/>
  <c r="C1354" i="4"/>
  <c r="D1354" i="4"/>
  <c r="E1354" i="4"/>
  <c r="F1354" i="4"/>
  <c r="G1354" i="4"/>
  <c r="A1355" i="4"/>
  <c r="B1355" i="4"/>
  <c r="C1355" i="4"/>
  <c r="D1355" i="4"/>
  <c r="E1355" i="4"/>
  <c r="F1355" i="4"/>
  <c r="G1355" i="4"/>
  <c r="A1356" i="4"/>
  <c r="B1356" i="4"/>
  <c r="C1356" i="4"/>
  <c r="D1356" i="4"/>
  <c r="E1356" i="4"/>
  <c r="F1356" i="4"/>
  <c r="G1356" i="4"/>
  <c r="A1357" i="4"/>
  <c r="B1357" i="4"/>
  <c r="C1357" i="4"/>
  <c r="D1357" i="4"/>
  <c r="E1357" i="4"/>
  <c r="F1357" i="4"/>
  <c r="G1357" i="4"/>
  <c r="A1358" i="4"/>
  <c r="B1358" i="4"/>
  <c r="C1358" i="4"/>
  <c r="D1358" i="4"/>
  <c r="E1358" i="4"/>
  <c r="F1358" i="4"/>
  <c r="G1358" i="4"/>
  <c r="A1359" i="4"/>
  <c r="B1359" i="4"/>
  <c r="C1359" i="4"/>
  <c r="D1359" i="4"/>
  <c r="E1359" i="4"/>
  <c r="F1359" i="4"/>
  <c r="G1359" i="4"/>
  <c r="A1360" i="4"/>
  <c r="B1360" i="4"/>
  <c r="C1360" i="4"/>
  <c r="D1360" i="4"/>
  <c r="E1360" i="4"/>
  <c r="F1360" i="4"/>
  <c r="G1360" i="4"/>
  <c r="A1361" i="4"/>
  <c r="B1361" i="4"/>
  <c r="C1361" i="4"/>
  <c r="D1361" i="4"/>
  <c r="E1361" i="4"/>
  <c r="F1361" i="4"/>
  <c r="G1361" i="4"/>
  <c r="A1362" i="4"/>
  <c r="B1362" i="4"/>
  <c r="C1362" i="4"/>
  <c r="D1362" i="4"/>
  <c r="E1362" i="4"/>
  <c r="F1362" i="4"/>
  <c r="G1362" i="4"/>
  <c r="A1363" i="4"/>
  <c r="B1363" i="4"/>
  <c r="C1363" i="4"/>
  <c r="D1363" i="4"/>
  <c r="E1363" i="4"/>
  <c r="F1363" i="4"/>
  <c r="G1363" i="4"/>
  <c r="A1364" i="4"/>
  <c r="B1364" i="4"/>
  <c r="C1364" i="4"/>
  <c r="D1364" i="4"/>
  <c r="E1364" i="4"/>
  <c r="F1364" i="4"/>
  <c r="G1364" i="4"/>
  <c r="A1365" i="4"/>
  <c r="B1365" i="4"/>
  <c r="C1365" i="4"/>
  <c r="D1365" i="4"/>
  <c r="E1365" i="4"/>
  <c r="F1365" i="4"/>
  <c r="G1365" i="4"/>
  <c r="A1366" i="4"/>
  <c r="B1366" i="4"/>
  <c r="C1366" i="4"/>
  <c r="D1366" i="4"/>
  <c r="E1366" i="4"/>
  <c r="F1366" i="4"/>
  <c r="G1366" i="4"/>
  <c r="A1367" i="4"/>
  <c r="B1367" i="4"/>
  <c r="C1367" i="4"/>
  <c r="D1367" i="4"/>
  <c r="E1367" i="4"/>
  <c r="F1367" i="4"/>
  <c r="G1367" i="4"/>
  <c r="A1368" i="4"/>
  <c r="B1368" i="4"/>
  <c r="C1368" i="4"/>
  <c r="D1368" i="4"/>
  <c r="E1368" i="4"/>
  <c r="F1368" i="4"/>
  <c r="G1368" i="4"/>
  <c r="A1369" i="4"/>
  <c r="B1369" i="4"/>
  <c r="C1369" i="4"/>
  <c r="D1369" i="4"/>
  <c r="E1369" i="4"/>
  <c r="F1369" i="4"/>
  <c r="G1369" i="4"/>
  <c r="A1370" i="4"/>
  <c r="B1370" i="4"/>
  <c r="C1370" i="4"/>
  <c r="D1370" i="4"/>
  <c r="E1370" i="4"/>
  <c r="F1370" i="4"/>
  <c r="G1370" i="4"/>
  <c r="B2" i="4"/>
  <c r="C2" i="4"/>
  <c r="D2" i="4"/>
  <c r="E2" i="4"/>
  <c r="F2" i="4"/>
  <c r="G2" i="4"/>
  <c r="A2" i="4"/>
  <c r="A3" i="7"/>
  <c r="B3" i="7"/>
  <c r="C3" i="7"/>
  <c r="D3" i="7"/>
  <c r="E3" i="7"/>
  <c r="F3" i="7"/>
  <c r="G3" i="7"/>
  <c r="A4" i="7"/>
  <c r="B4" i="7"/>
  <c r="C4" i="7"/>
  <c r="D4" i="7"/>
  <c r="E4" i="7"/>
  <c r="F4" i="7"/>
  <c r="G4" i="7"/>
  <c r="A5" i="7"/>
  <c r="B5" i="7"/>
  <c r="C5" i="7"/>
  <c r="D5" i="7"/>
  <c r="E5" i="7"/>
  <c r="F5" i="7"/>
  <c r="G5" i="7"/>
  <c r="A6" i="7"/>
  <c r="B6" i="7"/>
  <c r="C6" i="7"/>
  <c r="D6" i="7"/>
  <c r="E6" i="7"/>
  <c r="F6" i="7"/>
  <c r="G6" i="7"/>
  <c r="A7" i="7"/>
  <c r="B7" i="7"/>
  <c r="C7" i="7"/>
  <c r="D7" i="7"/>
  <c r="E7" i="7"/>
  <c r="F7" i="7"/>
  <c r="G7" i="7"/>
  <c r="A8" i="7"/>
  <c r="B8" i="7"/>
  <c r="C8" i="7"/>
  <c r="D8" i="7"/>
  <c r="E8" i="7"/>
  <c r="F8" i="7"/>
  <c r="G8" i="7"/>
  <c r="A9" i="7"/>
  <c r="B9" i="7"/>
  <c r="C9" i="7"/>
  <c r="D9" i="7"/>
  <c r="E9" i="7"/>
  <c r="F9" i="7"/>
  <c r="G9" i="7"/>
  <c r="A10" i="7"/>
  <c r="B10" i="7"/>
  <c r="C10" i="7"/>
  <c r="D10" i="7"/>
  <c r="E10" i="7"/>
  <c r="F10" i="7"/>
  <c r="G10" i="7"/>
  <c r="A11" i="7"/>
  <c r="B11" i="7"/>
  <c r="C11" i="7"/>
  <c r="D11" i="7"/>
  <c r="E11" i="7"/>
  <c r="F11" i="7"/>
  <c r="G11" i="7"/>
  <c r="A12" i="7"/>
  <c r="B12" i="7"/>
  <c r="C12" i="7"/>
  <c r="D12" i="7"/>
  <c r="E12" i="7"/>
  <c r="F12" i="7"/>
  <c r="G12" i="7"/>
  <c r="A13" i="7"/>
  <c r="B13" i="7"/>
  <c r="C13" i="7"/>
  <c r="D13" i="7"/>
  <c r="E13" i="7"/>
  <c r="F13" i="7"/>
  <c r="G13" i="7"/>
  <c r="A14" i="7"/>
  <c r="B14" i="7"/>
  <c r="C14" i="7"/>
  <c r="D14" i="7"/>
  <c r="E14" i="7"/>
  <c r="F14" i="7"/>
  <c r="G14" i="7"/>
  <c r="A15" i="7"/>
  <c r="B15" i="7"/>
  <c r="C15" i="7"/>
  <c r="D15" i="7"/>
  <c r="E15" i="7"/>
  <c r="F15" i="7"/>
  <c r="G15" i="7"/>
  <c r="A16" i="7"/>
  <c r="B16" i="7"/>
  <c r="C16" i="7"/>
  <c r="D16" i="7"/>
  <c r="E16" i="7"/>
  <c r="F16" i="7"/>
  <c r="G16" i="7"/>
  <c r="A17" i="7"/>
  <c r="B17" i="7"/>
  <c r="C17" i="7"/>
  <c r="D17" i="7"/>
  <c r="E17" i="7"/>
  <c r="F17" i="7"/>
  <c r="G17" i="7"/>
  <c r="A18" i="7"/>
  <c r="B18" i="7"/>
  <c r="C18" i="7"/>
  <c r="D18" i="7"/>
  <c r="E18" i="7"/>
  <c r="F18" i="7"/>
  <c r="G18" i="7"/>
  <c r="A19" i="7"/>
  <c r="B19" i="7"/>
  <c r="C19" i="7"/>
  <c r="D19" i="7"/>
  <c r="E19" i="7"/>
  <c r="F19" i="7"/>
  <c r="G19" i="7"/>
  <c r="A20" i="7"/>
  <c r="B20" i="7"/>
  <c r="C20" i="7"/>
  <c r="D20" i="7"/>
  <c r="E20" i="7"/>
  <c r="F20" i="7"/>
  <c r="G20" i="7"/>
  <c r="A21" i="7"/>
  <c r="B21" i="7"/>
  <c r="C21" i="7"/>
  <c r="D21" i="7"/>
  <c r="E21" i="7"/>
  <c r="F21" i="7"/>
  <c r="G21" i="7"/>
  <c r="A22" i="7"/>
  <c r="B22" i="7"/>
  <c r="C22" i="7"/>
  <c r="D22" i="7"/>
  <c r="E22" i="7"/>
  <c r="F22" i="7"/>
  <c r="G22" i="7"/>
  <c r="A23" i="7"/>
  <c r="B23" i="7"/>
  <c r="C23" i="7"/>
  <c r="D23" i="7"/>
  <c r="E23" i="7"/>
  <c r="F23" i="7"/>
  <c r="G23" i="7"/>
  <c r="A24" i="7"/>
  <c r="B24" i="7"/>
  <c r="C24" i="7"/>
  <c r="D24" i="7"/>
  <c r="E24" i="7"/>
  <c r="F24" i="7"/>
  <c r="G24" i="7"/>
  <c r="A25" i="7"/>
  <c r="B25" i="7"/>
  <c r="C25" i="7"/>
  <c r="D25" i="7"/>
  <c r="E25" i="7"/>
  <c r="F25" i="7"/>
  <c r="G25" i="7"/>
  <c r="A26" i="7"/>
  <c r="B26" i="7"/>
  <c r="C26" i="7"/>
  <c r="D26" i="7"/>
  <c r="E26" i="7"/>
  <c r="F26" i="7"/>
  <c r="G26" i="7"/>
  <c r="A27" i="7"/>
  <c r="B27" i="7"/>
  <c r="C27" i="7"/>
  <c r="D27" i="7"/>
  <c r="E27" i="7"/>
  <c r="F27" i="7"/>
  <c r="G27" i="7"/>
  <c r="A28" i="7"/>
  <c r="B28" i="7"/>
  <c r="C28" i="7"/>
  <c r="D28" i="7"/>
  <c r="E28" i="7"/>
  <c r="F28" i="7"/>
  <c r="G28" i="7"/>
  <c r="A29" i="7"/>
  <c r="B29" i="7"/>
  <c r="C29" i="7"/>
  <c r="D29" i="7"/>
  <c r="E29" i="7"/>
  <c r="F29" i="7"/>
  <c r="G29" i="7"/>
  <c r="A30" i="7"/>
  <c r="B30" i="7"/>
  <c r="C30" i="7"/>
  <c r="D30" i="7"/>
  <c r="E30" i="7"/>
  <c r="F30" i="7"/>
  <c r="G30" i="7"/>
  <c r="A31" i="7"/>
  <c r="B31" i="7"/>
  <c r="C31" i="7"/>
  <c r="D31" i="7"/>
  <c r="E31" i="7"/>
  <c r="F31" i="7"/>
  <c r="G31" i="7"/>
  <c r="A32" i="7"/>
  <c r="B32" i="7"/>
  <c r="C32" i="7"/>
  <c r="D32" i="7"/>
  <c r="E32" i="7"/>
  <c r="F32" i="7"/>
  <c r="G32" i="7"/>
  <c r="A33" i="7"/>
  <c r="B33" i="7"/>
  <c r="C33" i="7"/>
  <c r="D33" i="7"/>
  <c r="E33" i="7"/>
  <c r="F33" i="7"/>
  <c r="G33" i="7"/>
  <c r="A34" i="7"/>
  <c r="B34" i="7"/>
  <c r="C34" i="7"/>
  <c r="D34" i="7"/>
  <c r="E34" i="7"/>
  <c r="F34" i="7"/>
  <c r="G34" i="7"/>
  <c r="A35" i="7"/>
  <c r="B35" i="7"/>
  <c r="C35" i="7"/>
  <c r="D35" i="7"/>
  <c r="E35" i="7"/>
  <c r="F35" i="7"/>
  <c r="G35" i="7"/>
  <c r="A36" i="7"/>
  <c r="B36" i="7"/>
  <c r="C36" i="7"/>
  <c r="D36" i="7"/>
  <c r="E36" i="7"/>
  <c r="F36" i="7"/>
  <c r="G36" i="7"/>
  <c r="A37" i="7"/>
  <c r="B37" i="7"/>
  <c r="C37" i="7"/>
  <c r="D37" i="7"/>
  <c r="E37" i="7"/>
  <c r="F37" i="7"/>
  <c r="G37" i="7"/>
  <c r="A38" i="7"/>
  <c r="B38" i="7"/>
  <c r="C38" i="7"/>
  <c r="D38" i="7"/>
  <c r="E38" i="7"/>
  <c r="F38" i="7"/>
  <c r="G38" i="7"/>
  <c r="A39" i="7"/>
  <c r="B39" i="7"/>
  <c r="C39" i="7"/>
  <c r="D39" i="7"/>
  <c r="E39" i="7"/>
  <c r="F39" i="7"/>
  <c r="G39" i="7"/>
  <c r="A40" i="7"/>
  <c r="B40" i="7"/>
  <c r="C40" i="7"/>
  <c r="D40" i="7"/>
  <c r="E40" i="7"/>
  <c r="F40" i="7"/>
  <c r="G40" i="7"/>
  <c r="A41" i="7"/>
  <c r="B41" i="7"/>
  <c r="C41" i="7"/>
  <c r="D41" i="7"/>
  <c r="E41" i="7"/>
  <c r="F41" i="7"/>
  <c r="G41" i="7"/>
  <c r="A42" i="7"/>
  <c r="B42" i="7"/>
  <c r="C42" i="7"/>
  <c r="D42" i="7"/>
  <c r="E42" i="7"/>
  <c r="F42" i="7"/>
  <c r="G42" i="7"/>
  <c r="A43" i="7"/>
  <c r="B43" i="7"/>
  <c r="C43" i="7"/>
  <c r="D43" i="7"/>
  <c r="E43" i="7"/>
  <c r="F43" i="7"/>
  <c r="G43" i="7"/>
  <c r="A44" i="7"/>
  <c r="B44" i="7"/>
  <c r="C44" i="7"/>
  <c r="D44" i="7"/>
  <c r="E44" i="7"/>
  <c r="F44" i="7"/>
  <c r="G44" i="7"/>
  <c r="A45" i="7"/>
  <c r="B45" i="7"/>
  <c r="C45" i="7"/>
  <c r="D45" i="7"/>
  <c r="E45" i="7"/>
  <c r="F45" i="7"/>
  <c r="G45" i="7"/>
  <c r="A46" i="7"/>
  <c r="B46" i="7"/>
  <c r="C46" i="7"/>
  <c r="D46" i="7"/>
  <c r="E46" i="7"/>
  <c r="F46" i="7"/>
  <c r="G46" i="7"/>
  <c r="A47" i="7"/>
  <c r="B47" i="7"/>
  <c r="C47" i="7"/>
  <c r="D47" i="7"/>
  <c r="E47" i="7"/>
  <c r="F47" i="7"/>
  <c r="G47" i="7"/>
  <c r="A48" i="7"/>
  <c r="B48" i="7"/>
  <c r="C48" i="7"/>
  <c r="D48" i="7"/>
  <c r="E48" i="7"/>
  <c r="F48" i="7"/>
  <c r="G48" i="7"/>
  <c r="A49" i="7"/>
  <c r="B49" i="7"/>
  <c r="C49" i="7"/>
  <c r="D49" i="7"/>
  <c r="E49" i="7"/>
  <c r="F49" i="7"/>
  <c r="G49" i="7"/>
  <c r="A50" i="7"/>
  <c r="B50" i="7"/>
  <c r="C50" i="7"/>
  <c r="D50" i="7"/>
  <c r="E50" i="7"/>
  <c r="F50" i="7"/>
  <c r="G50" i="7"/>
  <c r="A51" i="7"/>
  <c r="B51" i="7"/>
  <c r="C51" i="7"/>
  <c r="D51" i="7"/>
  <c r="E51" i="7"/>
  <c r="F51" i="7"/>
  <c r="G51" i="7"/>
  <c r="A52" i="7"/>
  <c r="B52" i="7"/>
  <c r="C52" i="7"/>
  <c r="D52" i="7"/>
  <c r="E52" i="7"/>
  <c r="F52" i="7"/>
  <c r="G52" i="7"/>
  <c r="A53" i="7"/>
  <c r="B53" i="7"/>
  <c r="C53" i="7"/>
  <c r="D53" i="7"/>
  <c r="E53" i="7"/>
  <c r="F53" i="7"/>
  <c r="G53" i="7"/>
  <c r="A54" i="7"/>
  <c r="B54" i="7"/>
  <c r="C54" i="7"/>
  <c r="D54" i="7"/>
  <c r="E54" i="7"/>
  <c r="F54" i="7"/>
  <c r="G54" i="7"/>
  <c r="A55" i="7"/>
  <c r="B55" i="7"/>
  <c r="C55" i="7"/>
  <c r="D55" i="7"/>
  <c r="E55" i="7"/>
  <c r="F55" i="7"/>
  <c r="G55" i="7"/>
  <c r="A56" i="7"/>
  <c r="B56" i="7"/>
  <c r="C56" i="7"/>
  <c r="D56" i="7"/>
  <c r="E56" i="7"/>
  <c r="F56" i="7"/>
  <c r="G56" i="7"/>
  <c r="A57" i="7"/>
  <c r="B57" i="7"/>
  <c r="C57" i="7"/>
  <c r="D57" i="7"/>
  <c r="E57" i="7"/>
  <c r="F57" i="7"/>
  <c r="G57" i="7"/>
  <c r="A58" i="7"/>
  <c r="B58" i="7"/>
  <c r="C58" i="7"/>
  <c r="D58" i="7"/>
  <c r="E58" i="7"/>
  <c r="F58" i="7"/>
  <c r="G58" i="7"/>
  <c r="A59" i="7"/>
  <c r="B59" i="7"/>
  <c r="C59" i="7"/>
  <c r="D59" i="7"/>
  <c r="E59" i="7"/>
  <c r="F59" i="7"/>
  <c r="G59" i="7"/>
  <c r="A60" i="7"/>
  <c r="B60" i="7"/>
  <c r="C60" i="7"/>
  <c r="D60" i="7"/>
  <c r="E60" i="7"/>
  <c r="F60" i="7"/>
  <c r="G60" i="7"/>
  <c r="A61" i="7"/>
  <c r="B61" i="7"/>
  <c r="C61" i="7"/>
  <c r="D61" i="7"/>
  <c r="E61" i="7"/>
  <c r="F61" i="7"/>
  <c r="G61" i="7"/>
  <c r="A62" i="7"/>
  <c r="B62" i="7"/>
  <c r="C62" i="7"/>
  <c r="D62" i="7"/>
  <c r="E62" i="7"/>
  <c r="F62" i="7"/>
  <c r="G62" i="7"/>
  <c r="A63" i="7"/>
  <c r="B63" i="7"/>
  <c r="C63" i="7"/>
  <c r="D63" i="7"/>
  <c r="E63" i="7"/>
  <c r="F63" i="7"/>
  <c r="G63" i="7"/>
  <c r="A64" i="7"/>
  <c r="B64" i="7"/>
  <c r="C64" i="7"/>
  <c r="D64" i="7"/>
  <c r="E64" i="7"/>
  <c r="F64" i="7"/>
  <c r="G64" i="7"/>
  <c r="A65" i="7"/>
  <c r="B65" i="7"/>
  <c r="C65" i="7"/>
  <c r="D65" i="7"/>
  <c r="E65" i="7"/>
  <c r="F65" i="7"/>
  <c r="G65" i="7"/>
  <c r="A66" i="7"/>
  <c r="B66" i="7"/>
  <c r="C66" i="7"/>
  <c r="D66" i="7"/>
  <c r="E66" i="7"/>
  <c r="F66" i="7"/>
  <c r="G66" i="7"/>
  <c r="A67" i="7"/>
  <c r="B67" i="7"/>
  <c r="C67" i="7"/>
  <c r="D67" i="7"/>
  <c r="E67" i="7"/>
  <c r="F67" i="7"/>
  <c r="G67" i="7"/>
  <c r="A68" i="7"/>
  <c r="B68" i="7"/>
  <c r="C68" i="7"/>
  <c r="D68" i="7"/>
  <c r="E68" i="7"/>
  <c r="F68" i="7"/>
  <c r="G68" i="7"/>
  <c r="A69" i="7"/>
  <c r="B69" i="7"/>
  <c r="C69" i="7"/>
  <c r="D69" i="7"/>
  <c r="E69" i="7"/>
  <c r="F69" i="7"/>
  <c r="G69" i="7"/>
  <c r="A70" i="7"/>
  <c r="B70" i="7"/>
  <c r="C70" i="7"/>
  <c r="D70" i="7"/>
  <c r="E70" i="7"/>
  <c r="F70" i="7"/>
  <c r="G70" i="7"/>
  <c r="A71" i="7"/>
  <c r="B71" i="7"/>
  <c r="C71" i="7"/>
  <c r="D71" i="7"/>
  <c r="E71" i="7"/>
  <c r="F71" i="7"/>
  <c r="G71" i="7"/>
  <c r="A72" i="7"/>
  <c r="B72" i="7"/>
  <c r="C72" i="7"/>
  <c r="D72" i="7"/>
  <c r="E72" i="7"/>
  <c r="F72" i="7"/>
  <c r="G72" i="7"/>
  <c r="A73" i="7"/>
  <c r="B73" i="7"/>
  <c r="C73" i="7"/>
  <c r="D73" i="7"/>
  <c r="E73" i="7"/>
  <c r="F73" i="7"/>
  <c r="G73" i="7"/>
  <c r="A74" i="7"/>
  <c r="B74" i="7"/>
  <c r="C74" i="7"/>
  <c r="D74" i="7"/>
  <c r="E74" i="7"/>
  <c r="F74" i="7"/>
  <c r="G74" i="7"/>
  <c r="A75" i="7"/>
  <c r="B75" i="7"/>
  <c r="C75" i="7"/>
  <c r="D75" i="7"/>
  <c r="E75" i="7"/>
  <c r="F75" i="7"/>
  <c r="G75" i="7"/>
  <c r="A76" i="7"/>
  <c r="B76" i="7"/>
  <c r="C76" i="7"/>
  <c r="D76" i="7"/>
  <c r="E76" i="7"/>
  <c r="F76" i="7"/>
  <c r="G76" i="7"/>
  <c r="A77" i="7"/>
  <c r="B77" i="7"/>
  <c r="C77" i="7"/>
  <c r="D77" i="7"/>
  <c r="E77" i="7"/>
  <c r="F77" i="7"/>
  <c r="G77" i="7"/>
  <c r="A78" i="7"/>
  <c r="B78" i="7"/>
  <c r="C78" i="7"/>
  <c r="D78" i="7"/>
  <c r="E78" i="7"/>
  <c r="F78" i="7"/>
  <c r="G78" i="7"/>
  <c r="A79" i="7"/>
  <c r="B79" i="7"/>
  <c r="C79" i="7"/>
  <c r="D79" i="7"/>
  <c r="E79" i="7"/>
  <c r="F79" i="7"/>
  <c r="G79" i="7"/>
  <c r="A80" i="7"/>
  <c r="B80" i="7"/>
  <c r="C80" i="7"/>
  <c r="D80" i="7"/>
  <c r="E80" i="7"/>
  <c r="F80" i="7"/>
  <c r="G80" i="7"/>
  <c r="A81" i="7"/>
  <c r="B81" i="7"/>
  <c r="C81" i="7"/>
  <c r="D81" i="7"/>
  <c r="E81" i="7"/>
  <c r="F81" i="7"/>
  <c r="G81" i="7"/>
  <c r="A82" i="7"/>
  <c r="B82" i="7"/>
  <c r="C82" i="7"/>
  <c r="D82" i="7"/>
  <c r="E82" i="7"/>
  <c r="F82" i="7"/>
  <c r="G82" i="7"/>
  <c r="A83" i="7"/>
  <c r="B83" i="7"/>
  <c r="C83" i="7"/>
  <c r="D83" i="7"/>
  <c r="E83" i="7"/>
  <c r="F83" i="7"/>
  <c r="G83" i="7"/>
  <c r="A84" i="7"/>
  <c r="B84" i="7"/>
  <c r="C84" i="7"/>
  <c r="D84" i="7"/>
  <c r="E84" i="7"/>
  <c r="F84" i="7"/>
  <c r="G84" i="7"/>
  <c r="A85" i="7"/>
  <c r="B85" i="7"/>
  <c r="C85" i="7"/>
  <c r="D85" i="7"/>
  <c r="E85" i="7"/>
  <c r="F85" i="7"/>
  <c r="G85" i="7"/>
  <c r="A86" i="7"/>
  <c r="B86" i="7"/>
  <c r="C86" i="7"/>
  <c r="D86" i="7"/>
  <c r="E86" i="7"/>
  <c r="F86" i="7"/>
  <c r="G86" i="7"/>
  <c r="A87" i="7"/>
  <c r="B87" i="7"/>
  <c r="C87" i="7"/>
  <c r="D87" i="7"/>
  <c r="E87" i="7"/>
  <c r="F87" i="7"/>
  <c r="G87" i="7"/>
  <c r="A88" i="7"/>
  <c r="B88" i="7"/>
  <c r="C88" i="7"/>
  <c r="D88" i="7"/>
  <c r="E88" i="7"/>
  <c r="F88" i="7"/>
  <c r="G88" i="7"/>
  <c r="A89" i="7"/>
  <c r="B89" i="7"/>
  <c r="C89" i="7"/>
  <c r="D89" i="7"/>
  <c r="E89" i="7"/>
  <c r="F89" i="7"/>
  <c r="G89" i="7"/>
  <c r="A90" i="7"/>
  <c r="B90" i="7"/>
  <c r="C90" i="7"/>
  <c r="D90" i="7"/>
  <c r="E90" i="7"/>
  <c r="F90" i="7"/>
  <c r="G90" i="7"/>
  <c r="A91" i="7"/>
  <c r="B91" i="7"/>
  <c r="C91" i="7"/>
  <c r="D91" i="7"/>
  <c r="E91" i="7"/>
  <c r="F91" i="7"/>
  <c r="G91" i="7"/>
  <c r="A92" i="7"/>
  <c r="B92" i="7"/>
  <c r="C92" i="7"/>
  <c r="D92" i="7"/>
  <c r="E92" i="7"/>
  <c r="F92" i="7"/>
  <c r="G92" i="7"/>
  <c r="A93" i="7"/>
  <c r="B93" i="7"/>
  <c r="C93" i="7"/>
  <c r="D93" i="7"/>
  <c r="E93" i="7"/>
  <c r="F93" i="7"/>
  <c r="G93" i="7"/>
  <c r="A94" i="7"/>
  <c r="B94" i="7"/>
  <c r="C94" i="7"/>
  <c r="D94" i="7"/>
  <c r="E94" i="7"/>
  <c r="F94" i="7"/>
  <c r="G94" i="7"/>
  <c r="A95" i="7"/>
  <c r="B95" i="7"/>
  <c r="C95" i="7"/>
  <c r="D95" i="7"/>
  <c r="E95" i="7"/>
  <c r="F95" i="7"/>
  <c r="G95" i="7"/>
  <c r="A96" i="7"/>
  <c r="B96" i="7"/>
  <c r="C96" i="7"/>
  <c r="D96" i="7"/>
  <c r="E96" i="7"/>
  <c r="F96" i="7"/>
  <c r="G96" i="7"/>
  <c r="A97" i="7"/>
  <c r="B97" i="7"/>
  <c r="C97" i="7"/>
  <c r="D97" i="7"/>
  <c r="E97" i="7"/>
  <c r="F97" i="7"/>
  <c r="G97" i="7"/>
  <c r="A98" i="7"/>
  <c r="B98" i="7"/>
  <c r="C98" i="7"/>
  <c r="D98" i="7"/>
  <c r="E98" i="7"/>
  <c r="F98" i="7"/>
  <c r="G98" i="7"/>
  <c r="A99" i="7"/>
  <c r="B99" i="7"/>
  <c r="C99" i="7"/>
  <c r="D99" i="7"/>
  <c r="E99" i="7"/>
  <c r="F99" i="7"/>
  <c r="G99" i="7"/>
  <c r="A100" i="7"/>
  <c r="B100" i="7"/>
  <c r="C100" i="7"/>
  <c r="D100" i="7"/>
  <c r="E100" i="7"/>
  <c r="F100" i="7"/>
  <c r="G100" i="7"/>
  <c r="A101" i="7"/>
  <c r="B101" i="7"/>
  <c r="C101" i="7"/>
  <c r="D101" i="7"/>
  <c r="E101" i="7"/>
  <c r="F101" i="7"/>
  <c r="G101" i="7"/>
  <c r="A102" i="7"/>
  <c r="B102" i="7"/>
  <c r="C102" i="7"/>
  <c r="D102" i="7"/>
  <c r="E102" i="7"/>
  <c r="F102" i="7"/>
  <c r="G102" i="7"/>
  <c r="A103" i="7"/>
  <c r="B103" i="7"/>
  <c r="C103" i="7"/>
  <c r="D103" i="7"/>
  <c r="E103" i="7"/>
  <c r="F103" i="7"/>
  <c r="G103" i="7"/>
  <c r="A104" i="7"/>
  <c r="B104" i="7"/>
  <c r="C104" i="7"/>
  <c r="D104" i="7"/>
  <c r="E104" i="7"/>
  <c r="F104" i="7"/>
  <c r="G104" i="7"/>
  <c r="A105" i="7"/>
  <c r="B105" i="7"/>
  <c r="C105" i="7"/>
  <c r="D105" i="7"/>
  <c r="E105" i="7"/>
  <c r="F105" i="7"/>
  <c r="G105" i="7"/>
  <c r="A106" i="7"/>
  <c r="B106" i="7"/>
  <c r="C106" i="7"/>
  <c r="D106" i="7"/>
  <c r="E106" i="7"/>
  <c r="F106" i="7"/>
  <c r="G106" i="7"/>
  <c r="A107" i="7"/>
  <c r="B107" i="7"/>
  <c r="C107" i="7"/>
  <c r="D107" i="7"/>
  <c r="E107" i="7"/>
  <c r="F107" i="7"/>
  <c r="G107" i="7"/>
  <c r="A108" i="7"/>
  <c r="B108" i="7"/>
  <c r="C108" i="7"/>
  <c r="D108" i="7"/>
  <c r="E108" i="7"/>
  <c r="F108" i="7"/>
  <c r="G108" i="7"/>
  <c r="A109" i="7"/>
  <c r="B109" i="7"/>
  <c r="C109" i="7"/>
  <c r="D109" i="7"/>
  <c r="E109" i="7"/>
  <c r="F109" i="7"/>
  <c r="G109" i="7"/>
  <c r="A110" i="7"/>
  <c r="B110" i="7"/>
  <c r="C110" i="7"/>
  <c r="D110" i="7"/>
  <c r="E110" i="7"/>
  <c r="F110" i="7"/>
  <c r="G110" i="7"/>
  <c r="A111" i="7"/>
  <c r="B111" i="7"/>
  <c r="C111" i="7"/>
  <c r="D111" i="7"/>
  <c r="E111" i="7"/>
  <c r="F111" i="7"/>
  <c r="G111" i="7"/>
  <c r="A112" i="7"/>
  <c r="B112" i="7"/>
  <c r="C112" i="7"/>
  <c r="D112" i="7"/>
  <c r="E112" i="7"/>
  <c r="F112" i="7"/>
  <c r="G112" i="7"/>
  <c r="A113" i="7"/>
  <c r="B113" i="7"/>
  <c r="C113" i="7"/>
  <c r="D113" i="7"/>
  <c r="E113" i="7"/>
  <c r="F113" i="7"/>
  <c r="G113" i="7"/>
  <c r="A114" i="7"/>
  <c r="B114" i="7"/>
  <c r="C114" i="7"/>
  <c r="D114" i="7"/>
  <c r="E114" i="7"/>
  <c r="F114" i="7"/>
  <c r="G114" i="7"/>
  <c r="A115" i="7"/>
  <c r="B115" i="7"/>
  <c r="C115" i="7"/>
  <c r="D115" i="7"/>
  <c r="E115" i="7"/>
  <c r="F115" i="7"/>
  <c r="G115" i="7"/>
  <c r="A116" i="7"/>
  <c r="B116" i="7"/>
  <c r="C116" i="7"/>
  <c r="D116" i="7"/>
  <c r="E116" i="7"/>
  <c r="F116" i="7"/>
  <c r="G116" i="7"/>
  <c r="A117" i="7"/>
  <c r="B117" i="7"/>
  <c r="C117" i="7"/>
  <c r="D117" i="7"/>
  <c r="E117" i="7"/>
  <c r="F117" i="7"/>
  <c r="G117" i="7"/>
  <c r="A118" i="7"/>
  <c r="B118" i="7"/>
  <c r="C118" i="7"/>
  <c r="D118" i="7"/>
  <c r="E118" i="7"/>
  <c r="F118" i="7"/>
  <c r="G118" i="7"/>
  <c r="A119" i="7"/>
  <c r="B119" i="7"/>
  <c r="C119" i="7"/>
  <c r="D119" i="7"/>
  <c r="E119" i="7"/>
  <c r="F119" i="7"/>
  <c r="G119" i="7"/>
  <c r="A120" i="7"/>
  <c r="B120" i="7"/>
  <c r="C120" i="7"/>
  <c r="D120" i="7"/>
  <c r="E120" i="7"/>
  <c r="F120" i="7"/>
  <c r="G120" i="7"/>
  <c r="A121" i="7"/>
  <c r="B121" i="7"/>
  <c r="C121" i="7"/>
  <c r="D121" i="7"/>
  <c r="E121" i="7"/>
  <c r="F121" i="7"/>
  <c r="G121" i="7"/>
  <c r="B2" i="7"/>
  <c r="C2" i="7"/>
  <c r="D2" i="7"/>
  <c r="E2" i="7"/>
  <c r="F2" i="7"/>
  <c r="G2" i="7"/>
  <c r="A2" i="7"/>
  <c r="A2983" i="3"/>
  <c r="B2983" i="3"/>
  <c r="C2983" i="3"/>
  <c r="D2983" i="3"/>
  <c r="E2983" i="3"/>
  <c r="F2983" i="3"/>
  <c r="G2983" i="3"/>
  <c r="A2984" i="3"/>
  <c r="B2984" i="3"/>
  <c r="C2984" i="3"/>
  <c r="D2984" i="3"/>
  <c r="E2984" i="3"/>
  <c r="F2984" i="3"/>
  <c r="G2984" i="3"/>
  <c r="A2985" i="3"/>
  <c r="B2985" i="3"/>
  <c r="C2985" i="3"/>
  <c r="D2985" i="3"/>
  <c r="E2985" i="3"/>
  <c r="F2985" i="3"/>
  <c r="G2985" i="3"/>
  <c r="A2986" i="3"/>
  <c r="B2986" i="3"/>
  <c r="C2986" i="3"/>
  <c r="D2986" i="3"/>
  <c r="E2986" i="3"/>
  <c r="F2986" i="3"/>
  <c r="G2986" i="3"/>
  <c r="A2987" i="3"/>
  <c r="B2987" i="3"/>
  <c r="C2987" i="3"/>
  <c r="D2987" i="3"/>
  <c r="E2987" i="3"/>
  <c r="F2987" i="3"/>
  <c r="G2987" i="3"/>
  <c r="A2988" i="3"/>
  <c r="B2988" i="3"/>
  <c r="C2988" i="3"/>
  <c r="D2988" i="3"/>
  <c r="E2988" i="3"/>
  <c r="F2988" i="3"/>
  <c r="G2988" i="3"/>
  <c r="A2989" i="3"/>
  <c r="B2989" i="3"/>
  <c r="C2989" i="3"/>
  <c r="D2989" i="3"/>
  <c r="E2989" i="3"/>
  <c r="F2989" i="3"/>
  <c r="G2989" i="3"/>
  <c r="A2990" i="3"/>
  <c r="B2990" i="3"/>
  <c r="C2990" i="3"/>
  <c r="D2990" i="3"/>
  <c r="E2990" i="3"/>
  <c r="F2990" i="3"/>
  <c r="G2990" i="3"/>
  <c r="A3" i="3"/>
  <c r="B3" i="3"/>
  <c r="C3" i="3"/>
  <c r="D3" i="3"/>
  <c r="E3" i="3"/>
  <c r="F3" i="3"/>
  <c r="G3" i="3"/>
  <c r="A4" i="3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A14" i="3"/>
  <c r="B14" i="3"/>
  <c r="C14" i="3"/>
  <c r="D14" i="3"/>
  <c r="E14" i="3"/>
  <c r="F14" i="3"/>
  <c r="G14" i="3"/>
  <c r="A15" i="3"/>
  <c r="B15" i="3"/>
  <c r="C15" i="3"/>
  <c r="D15" i="3"/>
  <c r="E15" i="3"/>
  <c r="F15" i="3"/>
  <c r="G15" i="3"/>
  <c r="A16" i="3"/>
  <c r="B16" i="3"/>
  <c r="C16" i="3"/>
  <c r="D16" i="3"/>
  <c r="E16" i="3"/>
  <c r="F16" i="3"/>
  <c r="G16" i="3"/>
  <c r="A17" i="3"/>
  <c r="B17" i="3"/>
  <c r="C17" i="3"/>
  <c r="D17" i="3"/>
  <c r="E17" i="3"/>
  <c r="F17" i="3"/>
  <c r="G17" i="3"/>
  <c r="A18" i="3"/>
  <c r="B18" i="3"/>
  <c r="C18" i="3"/>
  <c r="D18" i="3"/>
  <c r="E18" i="3"/>
  <c r="F18" i="3"/>
  <c r="G18" i="3"/>
  <c r="A19" i="3"/>
  <c r="B19" i="3"/>
  <c r="C19" i="3"/>
  <c r="D19" i="3"/>
  <c r="E19" i="3"/>
  <c r="F19" i="3"/>
  <c r="G19" i="3"/>
  <c r="A20" i="3"/>
  <c r="B20" i="3"/>
  <c r="C20" i="3"/>
  <c r="D20" i="3"/>
  <c r="E20" i="3"/>
  <c r="F20" i="3"/>
  <c r="G20" i="3"/>
  <c r="A21" i="3"/>
  <c r="B21" i="3"/>
  <c r="C21" i="3"/>
  <c r="D21" i="3"/>
  <c r="E21" i="3"/>
  <c r="F21" i="3"/>
  <c r="G21" i="3"/>
  <c r="A22" i="3"/>
  <c r="B22" i="3"/>
  <c r="C22" i="3"/>
  <c r="D22" i="3"/>
  <c r="E22" i="3"/>
  <c r="F22" i="3"/>
  <c r="G22" i="3"/>
  <c r="A23" i="3"/>
  <c r="B23" i="3"/>
  <c r="C23" i="3"/>
  <c r="D23" i="3"/>
  <c r="E23" i="3"/>
  <c r="F23" i="3"/>
  <c r="G23" i="3"/>
  <c r="A24" i="3"/>
  <c r="B24" i="3"/>
  <c r="C24" i="3"/>
  <c r="D24" i="3"/>
  <c r="E24" i="3"/>
  <c r="F24" i="3"/>
  <c r="G24" i="3"/>
  <c r="A25" i="3"/>
  <c r="B25" i="3"/>
  <c r="C25" i="3"/>
  <c r="D25" i="3"/>
  <c r="E25" i="3"/>
  <c r="F25" i="3"/>
  <c r="G25" i="3"/>
  <c r="A26" i="3"/>
  <c r="B26" i="3"/>
  <c r="C26" i="3"/>
  <c r="D26" i="3"/>
  <c r="E26" i="3"/>
  <c r="F26" i="3"/>
  <c r="G26" i="3"/>
  <c r="A27" i="3"/>
  <c r="B27" i="3"/>
  <c r="C27" i="3"/>
  <c r="D27" i="3"/>
  <c r="E27" i="3"/>
  <c r="F27" i="3"/>
  <c r="G27" i="3"/>
  <c r="A28" i="3"/>
  <c r="B28" i="3"/>
  <c r="C28" i="3"/>
  <c r="D28" i="3"/>
  <c r="E28" i="3"/>
  <c r="F28" i="3"/>
  <c r="G28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A31" i="3"/>
  <c r="B31" i="3"/>
  <c r="C31" i="3"/>
  <c r="D31" i="3"/>
  <c r="E31" i="3"/>
  <c r="F31" i="3"/>
  <c r="G31" i="3"/>
  <c r="A32" i="3"/>
  <c r="B32" i="3"/>
  <c r="C32" i="3"/>
  <c r="D32" i="3"/>
  <c r="E32" i="3"/>
  <c r="F32" i="3"/>
  <c r="G32" i="3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A35" i="3"/>
  <c r="B35" i="3"/>
  <c r="C35" i="3"/>
  <c r="D35" i="3"/>
  <c r="E35" i="3"/>
  <c r="F35" i="3"/>
  <c r="G35" i="3"/>
  <c r="A36" i="3"/>
  <c r="B36" i="3"/>
  <c r="C36" i="3"/>
  <c r="D36" i="3"/>
  <c r="E36" i="3"/>
  <c r="F36" i="3"/>
  <c r="G36" i="3"/>
  <c r="A37" i="3"/>
  <c r="B37" i="3"/>
  <c r="C37" i="3"/>
  <c r="D37" i="3"/>
  <c r="E37" i="3"/>
  <c r="F37" i="3"/>
  <c r="G37" i="3"/>
  <c r="A38" i="3"/>
  <c r="B38" i="3"/>
  <c r="C38" i="3"/>
  <c r="D38" i="3"/>
  <c r="E38" i="3"/>
  <c r="F38" i="3"/>
  <c r="G38" i="3"/>
  <c r="A39" i="3"/>
  <c r="B39" i="3"/>
  <c r="C39" i="3"/>
  <c r="D39" i="3"/>
  <c r="E39" i="3"/>
  <c r="F39" i="3"/>
  <c r="G39" i="3"/>
  <c r="A40" i="3"/>
  <c r="B40" i="3"/>
  <c r="C40" i="3"/>
  <c r="D40" i="3"/>
  <c r="E40" i="3"/>
  <c r="F40" i="3"/>
  <c r="G40" i="3"/>
  <c r="A41" i="3"/>
  <c r="B41" i="3"/>
  <c r="C41" i="3"/>
  <c r="D41" i="3"/>
  <c r="E41" i="3"/>
  <c r="F41" i="3"/>
  <c r="G41" i="3"/>
  <c r="A42" i="3"/>
  <c r="B42" i="3"/>
  <c r="C42" i="3"/>
  <c r="D42" i="3"/>
  <c r="E42" i="3"/>
  <c r="F42" i="3"/>
  <c r="G42" i="3"/>
  <c r="A43" i="3"/>
  <c r="B43" i="3"/>
  <c r="C43" i="3"/>
  <c r="D43" i="3"/>
  <c r="E43" i="3"/>
  <c r="F43" i="3"/>
  <c r="G43" i="3"/>
  <c r="A44" i="3"/>
  <c r="B44" i="3"/>
  <c r="C44" i="3"/>
  <c r="D44" i="3"/>
  <c r="E44" i="3"/>
  <c r="F44" i="3"/>
  <c r="G44" i="3"/>
  <c r="A45" i="3"/>
  <c r="B45" i="3"/>
  <c r="C45" i="3"/>
  <c r="D45" i="3"/>
  <c r="E45" i="3"/>
  <c r="F45" i="3"/>
  <c r="G45" i="3"/>
  <c r="A46" i="3"/>
  <c r="B46" i="3"/>
  <c r="C46" i="3"/>
  <c r="D46" i="3"/>
  <c r="E46" i="3"/>
  <c r="F46" i="3"/>
  <c r="G46" i="3"/>
  <c r="A47" i="3"/>
  <c r="B47" i="3"/>
  <c r="C47" i="3"/>
  <c r="D47" i="3"/>
  <c r="E47" i="3"/>
  <c r="F47" i="3"/>
  <c r="G47" i="3"/>
  <c r="A48" i="3"/>
  <c r="B48" i="3"/>
  <c r="C48" i="3"/>
  <c r="D48" i="3"/>
  <c r="E48" i="3"/>
  <c r="F48" i="3"/>
  <c r="G48" i="3"/>
  <c r="A49" i="3"/>
  <c r="B49" i="3"/>
  <c r="C49" i="3"/>
  <c r="D49" i="3"/>
  <c r="E49" i="3"/>
  <c r="F49" i="3"/>
  <c r="G49" i="3"/>
  <c r="A50" i="3"/>
  <c r="B50" i="3"/>
  <c r="C50" i="3"/>
  <c r="D50" i="3"/>
  <c r="E50" i="3"/>
  <c r="F50" i="3"/>
  <c r="G50" i="3"/>
  <c r="A51" i="3"/>
  <c r="B51" i="3"/>
  <c r="C51" i="3"/>
  <c r="D51" i="3"/>
  <c r="E51" i="3"/>
  <c r="F51" i="3"/>
  <c r="G51" i="3"/>
  <c r="A52" i="3"/>
  <c r="B52" i="3"/>
  <c r="C52" i="3"/>
  <c r="D52" i="3"/>
  <c r="E52" i="3"/>
  <c r="F52" i="3"/>
  <c r="G52" i="3"/>
  <c r="A53" i="3"/>
  <c r="B53" i="3"/>
  <c r="C53" i="3"/>
  <c r="D53" i="3"/>
  <c r="E53" i="3"/>
  <c r="F53" i="3"/>
  <c r="G53" i="3"/>
  <c r="A54" i="3"/>
  <c r="B54" i="3"/>
  <c r="C54" i="3"/>
  <c r="D54" i="3"/>
  <c r="E54" i="3"/>
  <c r="F54" i="3"/>
  <c r="G54" i="3"/>
  <c r="A55" i="3"/>
  <c r="B55" i="3"/>
  <c r="C55" i="3"/>
  <c r="D55" i="3"/>
  <c r="E55" i="3"/>
  <c r="F55" i="3"/>
  <c r="G55" i="3"/>
  <c r="A56" i="3"/>
  <c r="B56" i="3"/>
  <c r="C56" i="3"/>
  <c r="D56" i="3"/>
  <c r="E56" i="3"/>
  <c r="F56" i="3"/>
  <c r="G56" i="3"/>
  <c r="A57" i="3"/>
  <c r="B57" i="3"/>
  <c r="C57" i="3"/>
  <c r="D57" i="3"/>
  <c r="E57" i="3"/>
  <c r="F57" i="3"/>
  <c r="G57" i="3"/>
  <c r="A58" i="3"/>
  <c r="B58" i="3"/>
  <c r="C58" i="3"/>
  <c r="D58" i="3"/>
  <c r="E58" i="3"/>
  <c r="F58" i="3"/>
  <c r="G58" i="3"/>
  <c r="A59" i="3"/>
  <c r="B59" i="3"/>
  <c r="C59" i="3"/>
  <c r="D59" i="3"/>
  <c r="E59" i="3"/>
  <c r="F59" i="3"/>
  <c r="G59" i="3"/>
  <c r="A60" i="3"/>
  <c r="B60" i="3"/>
  <c r="C60" i="3"/>
  <c r="D60" i="3"/>
  <c r="E60" i="3"/>
  <c r="F60" i="3"/>
  <c r="G60" i="3"/>
  <c r="A61" i="3"/>
  <c r="B61" i="3"/>
  <c r="C61" i="3"/>
  <c r="D61" i="3"/>
  <c r="E61" i="3"/>
  <c r="F61" i="3"/>
  <c r="G61" i="3"/>
  <c r="A62" i="3"/>
  <c r="B62" i="3"/>
  <c r="C62" i="3"/>
  <c r="D62" i="3"/>
  <c r="E62" i="3"/>
  <c r="F62" i="3"/>
  <c r="G62" i="3"/>
  <c r="A63" i="3"/>
  <c r="B63" i="3"/>
  <c r="C63" i="3"/>
  <c r="D63" i="3"/>
  <c r="E63" i="3"/>
  <c r="F63" i="3"/>
  <c r="G63" i="3"/>
  <c r="A64" i="3"/>
  <c r="B64" i="3"/>
  <c r="C64" i="3"/>
  <c r="D64" i="3"/>
  <c r="E64" i="3"/>
  <c r="F64" i="3"/>
  <c r="G64" i="3"/>
  <c r="A65" i="3"/>
  <c r="B65" i="3"/>
  <c r="C65" i="3"/>
  <c r="D65" i="3"/>
  <c r="E65" i="3"/>
  <c r="F65" i="3"/>
  <c r="G65" i="3"/>
  <c r="A66" i="3"/>
  <c r="B66" i="3"/>
  <c r="C66" i="3"/>
  <c r="D66" i="3"/>
  <c r="E66" i="3"/>
  <c r="F66" i="3"/>
  <c r="G66" i="3"/>
  <c r="A67" i="3"/>
  <c r="B67" i="3"/>
  <c r="C67" i="3"/>
  <c r="D67" i="3"/>
  <c r="E67" i="3"/>
  <c r="F67" i="3"/>
  <c r="G67" i="3"/>
  <c r="A68" i="3"/>
  <c r="B68" i="3"/>
  <c r="C68" i="3"/>
  <c r="D68" i="3"/>
  <c r="E68" i="3"/>
  <c r="F68" i="3"/>
  <c r="G68" i="3"/>
  <c r="A69" i="3"/>
  <c r="B69" i="3"/>
  <c r="C69" i="3"/>
  <c r="D69" i="3"/>
  <c r="E69" i="3"/>
  <c r="F69" i="3"/>
  <c r="G69" i="3"/>
  <c r="A70" i="3"/>
  <c r="B70" i="3"/>
  <c r="C70" i="3"/>
  <c r="D70" i="3"/>
  <c r="E70" i="3"/>
  <c r="F70" i="3"/>
  <c r="G70" i="3"/>
  <c r="A71" i="3"/>
  <c r="B71" i="3"/>
  <c r="C71" i="3"/>
  <c r="D71" i="3"/>
  <c r="E71" i="3"/>
  <c r="F71" i="3"/>
  <c r="G71" i="3"/>
  <c r="A72" i="3"/>
  <c r="B72" i="3"/>
  <c r="C72" i="3"/>
  <c r="D72" i="3"/>
  <c r="E72" i="3"/>
  <c r="F72" i="3"/>
  <c r="G72" i="3"/>
  <c r="A73" i="3"/>
  <c r="B73" i="3"/>
  <c r="C73" i="3"/>
  <c r="D73" i="3"/>
  <c r="E73" i="3"/>
  <c r="F73" i="3"/>
  <c r="G73" i="3"/>
  <c r="A74" i="3"/>
  <c r="B74" i="3"/>
  <c r="C74" i="3"/>
  <c r="D74" i="3"/>
  <c r="E74" i="3"/>
  <c r="F74" i="3"/>
  <c r="G74" i="3"/>
  <c r="A75" i="3"/>
  <c r="B75" i="3"/>
  <c r="C75" i="3"/>
  <c r="D75" i="3"/>
  <c r="E75" i="3"/>
  <c r="F75" i="3"/>
  <c r="G75" i="3"/>
  <c r="A76" i="3"/>
  <c r="B76" i="3"/>
  <c r="C76" i="3"/>
  <c r="D76" i="3"/>
  <c r="E76" i="3"/>
  <c r="F76" i="3"/>
  <c r="G76" i="3"/>
  <c r="A77" i="3"/>
  <c r="B77" i="3"/>
  <c r="C77" i="3"/>
  <c r="D77" i="3"/>
  <c r="E77" i="3"/>
  <c r="F77" i="3"/>
  <c r="G77" i="3"/>
  <c r="A78" i="3"/>
  <c r="B78" i="3"/>
  <c r="C78" i="3"/>
  <c r="D78" i="3"/>
  <c r="E78" i="3"/>
  <c r="F78" i="3"/>
  <c r="G78" i="3"/>
  <c r="A79" i="3"/>
  <c r="B79" i="3"/>
  <c r="C79" i="3"/>
  <c r="D79" i="3"/>
  <c r="E79" i="3"/>
  <c r="F79" i="3"/>
  <c r="G79" i="3"/>
  <c r="A80" i="3"/>
  <c r="B80" i="3"/>
  <c r="C80" i="3"/>
  <c r="D80" i="3"/>
  <c r="E80" i="3"/>
  <c r="F80" i="3"/>
  <c r="G80" i="3"/>
  <c r="A81" i="3"/>
  <c r="B81" i="3"/>
  <c r="C81" i="3"/>
  <c r="D81" i="3"/>
  <c r="E81" i="3"/>
  <c r="F81" i="3"/>
  <c r="G81" i="3"/>
  <c r="A82" i="3"/>
  <c r="B82" i="3"/>
  <c r="C82" i="3"/>
  <c r="D82" i="3"/>
  <c r="E82" i="3"/>
  <c r="F82" i="3"/>
  <c r="G82" i="3"/>
  <c r="A83" i="3"/>
  <c r="B83" i="3"/>
  <c r="C83" i="3"/>
  <c r="D83" i="3"/>
  <c r="E83" i="3"/>
  <c r="F83" i="3"/>
  <c r="G83" i="3"/>
  <c r="A84" i="3"/>
  <c r="B84" i="3"/>
  <c r="C84" i="3"/>
  <c r="D84" i="3"/>
  <c r="E84" i="3"/>
  <c r="F84" i="3"/>
  <c r="G84" i="3"/>
  <c r="A85" i="3"/>
  <c r="B85" i="3"/>
  <c r="C85" i="3"/>
  <c r="D85" i="3"/>
  <c r="E85" i="3"/>
  <c r="F85" i="3"/>
  <c r="G85" i="3"/>
  <c r="A86" i="3"/>
  <c r="B86" i="3"/>
  <c r="C86" i="3"/>
  <c r="D86" i="3"/>
  <c r="E86" i="3"/>
  <c r="F86" i="3"/>
  <c r="G86" i="3"/>
  <c r="A87" i="3"/>
  <c r="B87" i="3"/>
  <c r="C87" i="3"/>
  <c r="D87" i="3"/>
  <c r="E87" i="3"/>
  <c r="F87" i="3"/>
  <c r="G87" i="3"/>
  <c r="A88" i="3"/>
  <c r="B88" i="3"/>
  <c r="C88" i="3"/>
  <c r="D88" i="3"/>
  <c r="E88" i="3"/>
  <c r="F88" i="3"/>
  <c r="G88" i="3"/>
  <c r="A89" i="3"/>
  <c r="B89" i="3"/>
  <c r="C89" i="3"/>
  <c r="D89" i="3"/>
  <c r="E89" i="3"/>
  <c r="F89" i="3"/>
  <c r="G89" i="3"/>
  <c r="A90" i="3"/>
  <c r="B90" i="3"/>
  <c r="C90" i="3"/>
  <c r="D90" i="3"/>
  <c r="E90" i="3"/>
  <c r="F90" i="3"/>
  <c r="G90" i="3"/>
  <c r="A91" i="3"/>
  <c r="B91" i="3"/>
  <c r="C91" i="3"/>
  <c r="D91" i="3"/>
  <c r="E91" i="3"/>
  <c r="F91" i="3"/>
  <c r="G91" i="3"/>
  <c r="A92" i="3"/>
  <c r="B92" i="3"/>
  <c r="C92" i="3"/>
  <c r="D92" i="3"/>
  <c r="E92" i="3"/>
  <c r="F92" i="3"/>
  <c r="G92" i="3"/>
  <c r="A93" i="3"/>
  <c r="B93" i="3"/>
  <c r="C93" i="3"/>
  <c r="D93" i="3"/>
  <c r="E93" i="3"/>
  <c r="F93" i="3"/>
  <c r="G93" i="3"/>
  <c r="A94" i="3"/>
  <c r="B94" i="3"/>
  <c r="C94" i="3"/>
  <c r="D94" i="3"/>
  <c r="E94" i="3"/>
  <c r="F94" i="3"/>
  <c r="G94" i="3"/>
  <c r="A95" i="3"/>
  <c r="B95" i="3"/>
  <c r="C95" i="3"/>
  <c r="D95" i="3"/>
  <c r="E95" i="3"/>
  <c r="F95" i="3"/>
  <c r="G95" i="3"/>
  <c r="A96" i="3"/>
  <c r="B96" i="3"/>
  <c r="C96" i="3"/>
  <c r="D96" i="3"/>
  <c r="E96" i="3"/>
  <c r="F96" i="3"/>
  <c r="G96" i="3"/>
  <c r="A97" i="3"/>
  <c r="B97" i="3"/>
  <c r="C97" i="3"/>
  <c r="D97" i="3"/>
  <c r="E97" i="3"/>
  <c r="F97" i="3"/>
  <c r="G97" i="3"/>
  <c r="A98" i="3"/>
  <c r="B98" i="3"/>
  <c r="C98" i="3"/>
  <c r="D98" i="3"/>
  <c r="E98" i="3"/>
  <c r="F98" i="3"/>
  <c r="G98" i="3"/>
  <c r="A99" i="3"/>
  <c r="B99" i="3"/>
  <c r="C99" i="3"/>
  <c r="D99" i="3"/>
  <c r="E99" i="3"/>
  <c r="F99" i="3"/>
  <c r="G99" i="3"/>
  <c r="A100" i="3"/>
  <c r="B100" i="3"/>
  <c r="C100" i="3"/>
  <c r="D100" i="3"/>
  <c r="E100" i="3"/>
  <c r="F100" i="3"/>
  <c r="G100" i="3"/>
  <c r="A101" i="3"/>
  <c r="B101" i="3"/>
  <c r="C101" i="3"/>
  <c r="D101" i="3"/>
  <c r="E101" i="3"/>
  <c r="F101" i="3"/>
  <c r="G101" i="3"/>
  <c r="A102" i="3"/>
  <c r="B102" i="3"/>
  <c r="C102" i="3"/>
  <c r="D102" i="3"/>
  <c r="E102" i="3"/>
  <c r="F102" i="3"/>
  <c r="G102" i="3"/>
  <c r="A103" i="3"/>
  <c r="B103" i="3"/>
  <c r="C103" i="3"/>
  <c r="D103" i="3"/>
  <c r="E103" i="3"/>
  <c r="F103" i="3"/>
  <c r="G103" i="3"/>
  <c r="A104" i="3"/>
  <c r="B104" i="3"/>
  <c r="C104" i="3"/>
  <c r="D104" i="3"/>
  <c r="E104" i="3"/>
  <c r="F104" i="3"/>
  <c r="G104" i="3"/>
  <c r="A105" i="3"/>
  <c r="B105" i="3"/>
  <c r="C105" i="3"/>
  <c r="D105" i="3"/>
  <c r="E105" i="3"/>
  <c r="F105" i="3"/>
  <c r="G105" i="3"/>
  <c r="A106" i="3"/>
  <c r="B106" i="3"/>
  <c r="C106" i="3"/>
  <c r="D106" i="3"/>
  <c r="E106" i="3"/>
  <c r="F106" i="3"/>
  <c r="G106" i="3"/>
  <c r="A107" i="3"/>
  <c r="B107" i="3"/>
  <c r="C107" i="3"/>
  <c r="D107" i="3"/>
  <c r="E107" i="3"/>
  <c r="F107" i="3"/>
  <c r="G107" i="3"/>
  <c r="A108" i="3"/>
  <c r="B108" i="3"/>
  <c r="C108" i="3"/>
  <c r="D108" i="3"/>
  <c r="E108" i="3"/>
  <c r="F108" i="3"/>
  <c r="G108" i="3"/>
  <c r="A109" i="3"/>
  <c r="B109" i="3"/>
  <c r="C109" i="3"/>
  <c r="D109" i="3"/>
  <c r="E109" i="3"/>
  <c r="F109" i="3"/>
  <c r="G109" i="3"/>
  <c r="A110" i="3"/>
  <c r="B110" i="3"/>
  <c r="C110" i="3"/>
  <c r="D110" i="3"/>
  <c r="E110" i="3"/>
  <c r="F110" i="3"/>
  <c r="G110" i="3"/>
  <c r="A111" i="3"/>
  <c r="B111" i="3"/>
  <c r="C111" i="3"/>
  <c r="D111" i="3"/>
  <c r="E111" i="3"/>
  <c r="F111" i="3"/>
  <c r="G111" i="3"/>
  <c r="A112" i="3"/>
  <c r="B112" i="3"/>
  <c r="C112" i="3"/>
  <c r="D112" i="3"/>
  <c r="E112" i="3"/>
  <c r="F112" i="3"/>
  <c r="G112" i="3"/>
  <c r="A113" i="3"/>
  <c r="B113" i="3"/>
  <c r="C113" i="3"/>
  <c r="D113" i="3"/>
  <c r="E113" i="3"/>
  <c r="F113" i="3"/>
  <c r="G113" i="3"/>
  <c r="A114" i="3"/>
  <c r="B114" i="3"/>
  <c r="C114" i="3"/>
  <c r="D114" i="3"/>
  <c r="E114" i="3"/>
  <c r="F114" i="3"/>
  <c r="G114" i="3"/>
  <c r="A115" i="3"/>
  <c r="B115" i="3"/>
  <c r="C115" i="3"/>
  <c r="D115" i="3"/>
  <c r="E115" i="3"/>
  <c r="F115" i="3"/>
  <c r="G115" i="3"/>
  <c r="A116" i="3"/>
  <c r="B116" i="3"/>
  <c r="C116" i="3"/>
  <c r="D116" i="3"/>
  <c r="E116" i="3"/>
  <c r="F116" i="3"/>
  <c r="G116" i="3"/>
  <c r="A117" i="3"/>
  <c r="B117" i="3"/>
  <c r="C117" i="3"/>
  <c r="D117" i="3"/>
  <c r="E117" i="3"/>
  <c r="F117" i="3"/>
  <c r="G117" i="3"/>
  <c r="A118" i="3"/>
  <c r="B118" i="3"/>
  <c r="C118" i="3"/>
  <c r="D118" i="3"/>
  <c r="E118" i="3"/>
  <c r="F118" i="3"/>
  <c r="G118" i="3"/>
  <c r="A119" i="3"/>
  <c r="B119" i="3"/>
  <c r="C119" i="3"/>
  <c r="D119" i="3"/>
  <c r="E119" i="3"/>
  <c r="F119" i="3"/>
  <c r="G119" i="3"/>
  <c r="A120" i="3"/>
  <c r="B120" i="3"/>
  <c r="C120" i="3"/>
  <c r="D120" i="3"/>
  <c r="E120" i="3"/>
  <c r="F120" i="3"/>
  <c r="G120" i="3"/>
  <c r="A121" i="3"/>
  <c r="B121" i="3"/>
  <c r="C121" i="3"/>
  <c r="D121" i="3"/>
  <c r="E121" i="3"/>
  <c r="F121" i="3"/>
  <c r="G121" i="3"/>
  <c r="A122" i="3"/>
  <c r="B122" i="3"/>
  <c r="C122" i="3"/>
  <c r="D122" i="3"/>
  <c r="E122" i="3"/>
  <c r="F122" i="3"/>
  <c r="G122" i="3"/>
  <c r="A123" i="3"/>
  <c r="B123" i="3"/>
  <c r="C123" i="3"/>
  <c r="D123" i="3"/>
  <c r="E123" i="3"/>
  <c r="F123" i="3"/>
  <c r="G123" i="3"/>
  <c r="A124" i="3"/>
  <c r="B124" i="3"/>
  <c r="C124" i="3"/>
  <c r="D124" i="3"/>
  <c r="E124" i="3"/>
  <c r="F124" i="3"/>
  <c r="G124" i="3"/>
  <c r="A125" i="3"/>
  <c r="B125" i="3"/>
  <c r="C125" i="3"/>
  <c r="D125" i="3"/>
  <c r="E125" i="3"/>
  <c r="F125" i="3"/>
  <c r="G125" i="3"/>
  <c r="A126" i="3"/>
  <c r="B126" i="3"/>
  <c r="C126" i="3"/>
  <c r="D126" i="3"/>
  <c r="E126" i="3"/>
  <c r="F126" i="3"/>
  <c r="G126" i="3"/>
  <c r="A127" i="3"/>
  <c r="B127" i="3"/>
  <c r="C127" i="3"/>
  <c r="D127" i="3"/>
  <c r="E127" i="3"/>
  <c r="F127" i="3"/>
  <c r="G127" i="3"/>
  <c r="A128" i="3"/>
  <c r="B128" i="3"/>
  <c r="C128" i="3"/>
  <c r="D128" i="3"/>
  <c r="E128" i="3"/>
  <c r="F128" i="3"/>
  <c r="G128" i="3"/>
  <c r="A129" i="3"/>
  <c r="B129" i="3"/>
  <c r="C129" i="3"/>
  <c r="D129" i="3"/>
  <c r="E129" i="3"/>
  <c r="F129" i="3"/>
  <c r="G129" i="3"/>
  <c r="A130" i="3"/>
  <c r="B130" i="3"/>
  <c r="C130" i="3"/>
  <c r="D130" i="3"/>
  <c r="E130" i="3"/>
  <c r="F130" i="3"/>
  <c r="G130" i="3"/>
  <c r="A131" i="3"/>
  <c r="B131" i="3"/>
  <c r="C131" i="3"/>
  <c r="D131" i="3"/>
  <c r="E131" i="3"/>
  <c r="F131" i="3"/>
  <c r="G131" i="3"/>
  <c r="A132" i="3"/>
  <c r="B132" i="3"/>
  <c r="C132" i="3"/>
  <c r="D132" i="3"/>
  <c r="E132" i="3"/>
  <c r="F132" i="3"/>
  <c r="G132" i="3"/>
  <c r="A133" i="3"/>
  <c r="B133" i="3"/>
  <c r="C133" i="3"/>
  <c r="D133" i="3"/>
  <c r="E133" i="3"/>
  <c r="F133" i="3"/>
  <c r="G133" i="3"/>
  <c r="A134" i="3"/>
  <c r="B134" i="3"/>
  <c r="C134" i="3"/>
  <c r="D134" i="3"/>
  <c r="E134" i="3"/>
  <c r="F134" i="3"/>
  <c r="G134" i="3"/>
  <c r="A135" i="3"/>
  <c r="B135" i="3"/>
  <c r="C135" i="3"/>
  <c r="D135" i="3"/>
  <c r="E135" i="3"/>
  <c r="F135" i="3"/>
  <c r="G135" i="3"/>
  <c r="A136" i="3"/>
  <c r="B136" i="3"/>
  <c r="C136" i="3"/>
  <c r="D136" i="3"/>
  <c r="E136" i="3"/>
  <c r="F136" i="3"/>
  <c r="G136" i="3"/>
  <c r="A137" i="3"/>
  <c r="B137" i="3"/>
  <c r="C137" i="3"/>
  <c r="D137" i="3"/>
  <c r="E137" i="3"/>
  <c r="F137" i="3"/>
  <c r="G137" i="3"/>
  <c r="A138" i="3"/>
  <c r="B138" i="3"/>
  <c r="C138" i="3"/>
  <c r="D138" i="3"/>
  <c r="E138" i="3"/>
  <c r="F138" i="3"/>
  <c r="G138" i="3"/>
  <c r="A139" i="3"/>
  <c r="B139" i="3"/>
  <c r="C139" i="3"/>
  <c r="D139" i="3"/>
  <c r="E139" i="3"/>
  <c r="F139" i="3"/>
  <c r="G139" i="3"/>
  <c r="A140" i="3"/>
  <c r="B140" i="3"/>
  <c r="C140" i="3"/>
  <c r="D140" i="3"/>
  <c r="E140" i="3"/>
  <c r="F140" i="3"/>
  <c r="G140" i="3"/>
  <c r="A141" i="3"/>
  <c r="B141" i="3"/>
  <c r="C141" i="3"/>
  <c r="D141" i="3"/>
  <c r="E141" i="3"/>
  <c r="F141" i="3"/>
  <c r="G141" i="3"/>
  <c r="A142" i="3"/>
  <c r="B142" i="3"/>
  <c r="C142" i="3"/>
  <c r="D142" i="3"/>
  <c r="E142" i="3"/>
  <c r="F142" i="3"/>
  <c r="G142" i="3"/>
  <c r="A143" i="3"/>
  <c r="B143" i="3"/>
  <c r="C143" i="3"/>
  <c r="D143" i="3"/>
  <c r="E143" i="3"/>
  <c r="F143" i="3"/>
  <c r="G143" i="3"/>
  <c r="A144" i="3"/>
  <c r="B144" i="3"/>
  <c r="C144" i="3"/>
  <c r="D144" i="3"/>
  <c r="E144" i="3"/>
  <c r="F144" i="3"/>
  <c r="G144" i="3"/>
  <c r="A145" i="3"/>
  <c r="B145" i="3"/>
  <c r="C145" i="3"/>
  <c r="D145" i="3"/>
  <c r="E145" i="3"/>
  <c r="F145" i="3"/>
  <c r="G145" i="3"/>
  <c r="A146" i="3"/>
  <c r="B146" i="3"/>
  <c r="C146" i="3"/>
  <c r="D146" i="3"/>
  <c r="E146" i="3"/>
  <c r="F146" i="3"/>
  <c r="G146" i="3"/>
  <c r="A147" i="3"/>
  <c r="B147" i="3"/>
  <c r="C147" i="3"/>
  <c r="D147" i="3"/>
  <c r="E147" i="3"/>
  <c r="F147" i="3"/>
  <c r="G147" i="3"/>
  <c r="A148" i="3"/>
  <c r="B148" i="3"/>
  <c r="C148" i="3"/>
  <c r="D148" i="3"/>
  <c r="E148" i="3"/>
  <c r="F148" i="3"/>
  <c r="G148" i="3"/>
  <c r="A149" i="3"/>
  <c r="B149" i="3"/>
  <c r="C149" i="3"/>
  <c r="D149" i="3"/>
  <c r="E149" i="3"/>
  <c r="F149" i="3"/>
  <c r="G149" i="3"/>
  <c r="A150" i="3"/>
  <c r="B150" i="3"/>
  <c r="C150" i="3"/>
  <c r="D150" i="3"/>
  <c r="E150" i="3"/>
  <c r="F150" i="3"/>
  <c r="G150" i="3"/>
  <c r="A151" i="3"/>
  <c r="B151" i="3"/>
  <c r="C151" i="3"/>
  <c r="D151" i="3"/>
  <c r="E151" i="3"/>
  <c r="F151" i="3"/>
  <c r="G151" i="3"/>
  <c r="A152" i="3"/>
  <c r="B152" i="3"/>
  <c r="C152" i="3"/>
  <c r="D152" i="3"/>
  <c r="E152" i="3"/>
  <c r="F152" i="3"/>
  <c r="G152" i="3"/>
  <c r="A153" i="3"/>
  <c r="B153" i="3"/>
  <c r="C153" i="3"/>
  <c r="D153" i="3"/>
  <c r="E153" i="3"/>
  <c r="F153" i="3"/>
  <c r="G153" i="3"/>
  <c r="A154" i="3"/>
  <c r="B154" i="3"/>
  <c r="C154" i="3"/>
  <c r="D154" i="3"/>
  <c r="E154" i="3"/>
  <c r="F154" i="3"/>
  <c r="G154" i="3"/>
  <c r="A155" i="3"/>
  <c r="B155" i="3"/>
  <c r="C155" i="3"/>
  <c r="D155" i="3"/>
  <c r="E155" i="3"/>
  <c r="F155" i="3"/>
  <c r="G155" i="3"/>
  <c r="A156" i="3"/>
  <c r="B156" i="3"/>
  <c r="C156" i="3"/>
  <c r="D156" i="3"/>
  <c r="E156" i="3"/>
  <c r="F156" i="3"/>
  <c r="G156" i="3"/>
  <c r="A157" i="3"/>
  <c r="B157" i="3"/>
  <c r="C157" i="3"/>
  <c r="D157" i="3"/>
  <c r="E157" i="3"/>
  <c r="F157" i="3"/>
  <c r="G157" i="3"/>
  <c r="A158" i="3"/>
  <c r="B158" i="3"/>
  <c r="C158" i="3"/>
  <c r="D158" i="3"/>
  <c r="E158" i="3"/>
  <c r="F158" i="3"/>
  <c r="G158" i="3"/>
  <c r="A159" i="3"/>
  <c r="B159" i="3"/>
  <c r="C159" i="3"/>
  <c r="D159" i="3"/>
  <c r="E159" i="3"/>
  <c r="F159" i="3"/>
  <c r="G159" i="3"/>
  <c r="A160" i="3"/>
  <c r="B160" i="3"/>
  <c r="C160" i="3"/>
  <c r="D160" i="3"/>
  <c r="E160" i="3"/>
  <c r="F160" i="3"/>
  <c r="G160" i="3"/>
  <c r="A161" i="3"/>
  <c r="B161" i="3"/>
  <c r="C161" i="3"/>
  <c r="D161" i="3"/>
  <c r="E161" i="3"/>
  <c r="F161" i="3"/>
  <c r="G161" i="3"/>
  <c r="A162" i="3"/>
  <c r="B162" i="3"/>
  <c r="C162" i="3"/>
  <c r="D162" i="3"/>
  <c r="E162" i="3"/>
  <c r="F162" i="3"/>
  <c r="G162" i="3"/>
  <c r="A163" i="3"/>
  <c r="B163" i="3"/>
  <c r="C163" i="3"/>
  <c r="D163" i="3"/>
  <c r="E163" i="3"/>
  <c r="F163" i="3"/>
  <c r="G163" i="3"/>
  <c r="A164" i="3"/>
  <c r="B164" i="3"/>
  <c r="C164" i="3"/>
  <c r="D164" i="3"/>
  <c r="E164" i="3"/>
  <c r="F164" i="3"/>
  <c r="G164" i="3"/>
  <c r="A165" i="3"/>
  <c r="B165" i="3"/>
  <c r="C165" i="3"/>
  <c r="D165" i="3"/>
  <c r="E165" i="3"/>
  <c r="F165" i="3"/>
  <c r="G165" i="3"/>
  <c r="A166" i="3"/>
  <c r="B166" i="3"/>
  <c r="C166" i="3"/>
  <c r="D166" i="3"/>
  <c r="E166" i="3"/>
  <c r="F166" i="3"/>
  <c r="G166" i="3"/>
  <c r="A167" i="3"/>
  <c r="B167" i="3"/>
  <c r="C167" i="3"/>
  <c r="D167" i="3"/>
  <c r="E167" i="3"/>
  <c r="F167" i="3"/>
  <c r="G167" i="3"/>
  <c r="A168" i="3"/>
  <c r="B168" i="3"/>
  <c r="C168" i="3"/>
  <c r="D168" i="3"/>
  <c r="E168" i="3"/>
  <c r="F168" i="3"/>
  <c r="G168" i="3"/>
  <c r="A169" i="3"/>
  <c r="B169" i="3"/>
  <c r="C169" i="3"/>
  <c r="D169" i="3"/>
  <c r="E169" i="3"/>
  <c r="F169" i="3"/>
  <c r="G169" i="3"/>
  <c r="A170" i="3"/>
  <c r="B170" i="3"/>
  <c r="C170" i="3"/>
  <c r="D170" i="3"/>
  <c r="E170" i="3"/>
  <c r="F170" i="3"/>
  <c r="G170" i="3"/>
  <c r="A171" i="3"/>
  <c r="B171" i="3"/>
  <c r="C171" i="3"/>
  <c r="D171" i="3"/>
  <c r="E171" i="3"/>
  <c r="F171" i="3"/>
  <c r="G171" i="3"/>
  <c r="A172" i="3"/>
  <c r="B172" i="3"/>
  <c r="C172" i="3"/>
  <c r="D172" i="3"/>
  <c r="E172" i="3"/>
  <c r="F172" i="3"/>
  <c r="G172" i="3"/>
  <c r="A173" i="3"/>
  <c r="B173" i="3"/>
  <c r="C173" i="3"/>
  <c r="D173" i="3"/>
  <c r="E173" i="3"/>
  <c r="F173" i="3"/>
  <c r="G173" i="3"/>
  <c r="A174" i="3"/>
  <c r="B174" i="3"/>
  <c r="C174" i="3"/>
  <c r="D174" i="3"/>
  <c r="E174" i="3"/>
  <c r="F174" i="3"/>
  <c r="G174" i="3"/>
  <c r="A175" i="3"/>
  <c r="B175" i="3"/>
  <c r="C175" i="3"/>
  <c r="D175" i="3"/>
  <c r="E175" i="3"/>
  <c r="F175" i="3"/>
  <c r="G175" i="3"/>
  <c r="A176" i="3"/>
  <c r="B176" i="3"/>
  <c r="C176" i="3"/>
  <c r="D176" i="3"/>
  <c r="E176" i="3"/>
  <c r="F176" i="3"/>
  <c r="G176" i="3"/>
  <c r="A177" i="3"/>
  <c r="B177" i="3"/>
  <c r="C177" i="3"/>
  <c r="D177" i="3"/>
  <c r="E177" i="3"/>
  <c r="F177" i="3"/>
  <c r="G177" i="3"/>
  <c r="A178" i="3"/>
  <c r="B178" i="3"/>
  <c r="C178" i="3"/>
  <c r="D178" i="3"/>
  <c r="E178" i="3"/>
  <c r="F178" i="3"/>
  <c r="G178" i="3"/>
  <c r="A179" i="3"/>
  <c r="B179" i="3"/>
  <c r="C179" i="3"/>
  <c r="D179" i="3"/>
  <c r="E179" i="3"/>
  <c r="F179" i="3"/>
  <c r="G179" i="3"/>
  <c r="A180" i="3"/>
  <c r="B180" i="3"/>
  <c r="C180" i="3"/>
  <c r="D180" i="3"/>
  <c r="E180" i="3"/>
  <c r="F180" i="3"/>
  <c r="G180" i="3"/>
  <c r="A181" i="3"/>
  <c r="B181" i="3"/>
  <c r="C181" i="3"/>
  <c r="D181" i="3"/>
  <c r="E181" i="3"/>
  <c r="F181" i="3"/>
  <c r="G181" i="3"/>
  <c r="A182" i="3"/>
  <c r="B182" i="3"/>
  <c r="C182" i="3"/>
  <c r="D182" i="3"/>
  <c r="E182" i="3"/>
  <c r="F182" i="3"/>
  <c r="G182" i="3"/>
  <c r="A183" i="3"/>
  <c r="B183" i="3"/>
  <c r="C183" i="3"/>
  <c r="D183" i="3"/>
  <c r="E183" i="3"/>
  <c r="F183" i="3"/>
  <c r="G183" i="3"/>
  <c r="A184" i="3"/>
  <c r="B184" i="3"/>
  <c r="C184" i="3"/>
  <c r="D184" i="3"/>
  <c r="E184" i="3"/>
  <c r="F184" i="3"/>
  <c r="G184" i="3"/>
  <c r="A185" i="3"/>
  <c r="B185" i="3"/>
  <c r="C185" i="3"/>
  <c r="D185" i="3"/>
  <c r="E185" i="3"/>
  <c r="F185" i="3"/>
  <c r="G185" i="3"/>
  <c r="A186" i="3"/>
  <c r="B186" i="3"/>
  <c r="C186" i="3"/>
  <c r="D186" i="3"/>
  <c r="E186" i="3"/>
  <c r="F186" i="3"/>
  <c r="G186" i="3"/>
  <c r="A187" i="3"/>
  <c r="B187" i="3"/>
  <c r="C187" i="3"/>
  <c r="D187" i="3"/>
  <c r="E187" i="3"/>
  <c r="F187" i="3"/>
  <c r="G187" i="3"/>
  <c r="A188" i="3"/>
  <c r="B188" i="3"/>
  <c r="C188" i="3"/>
  <c r="D188" i="3"/>
  <c r="E188" i="3"/>
  <c r="F188" i="3"/>
  <c r="G188" i="3"/>
  <c r="A189" i="3"/>
  <c r="B189" i="3"/>
  <c r="C189" i="3"/>
  <c r="D189" i="3"/>
  <c r="E189" i="3"/>
  <c r="F189" i="3"/>
  <c r="G189" i="3"/>
  <c r="A190" i="3"/>
  <c r="B190" i="3"/>
  <c r="C190" i="3"/>
  <c r="D190" i="3"/>
  <c r="E190" i="3"/>
  <c r="F190" i="3"/>
  <c r="G190" i="3"/>
  <c r="A191" i="3"/>
  <c r="B191" i="3"/>
  <c r="C191" i="3"/>
  <c r="D191" i="3"/>
  <c r="E191" i="3"/>
  <c r="F191" i="3"/>
  <c r="G191" i="3"/>
  <c r="A192" i="3"/>
  <c r="B192" i="3"/>
  <c r="C192" i="3"/>
  <c r="D192" i="3"/>
  <c r="E192" i="3"/>
  <c r="F192" i="3"/>
  <c r="G192" i="3"/>
  <c r="A193" i="3"/>
  <c r="B193" i="3"/>
  <c r="C193" i="3"/>
  <c r="D193" i="3"/>
  <c r="E193" i="3"/>
  <c r="F193" i="3"/>
  <c r="G193" i="3"/>
  <c r="A194" i="3"/>
  <c r="B194" i="3"/>
  <c r="C194" i="3"/>
  <c r="D194" i="3"/>
  <c r="E194" i="3"/>
  <c r="F194" i="3"/>
  <c r="G194" i="3"/>
  <c r="A195" i="3"/>
  <c r="B195" i="3"/>
  <c r="C195" i="3"/>
  <c r="D195" i="3"/>
  <c r="E195" i="3"/>
  <c r="F195" i="3"/>
  <c r="G195" i="3"/>
  <c r="A196" i="3"/>
  <c r="B196" i="3"/>
  <c r="C196" i="3"/>
  <c r="D196" i="3"/>
  <c r="E196" i="3"/>
  <c r="F196" i="3"/>
  <c r="G196" i="3"/>
  <c r="A197" i="3"/>
  <c r="B197" i="3"/>
  <c r="C197" i="3"/>
  <c r="D197" i="3"/>
  <c r="E197" i="3"/>
  <c r="F197" i="3"/>
  <c r="G197" i="3"/>
  <c r="A198" i="3"/>
  <c r="B198" i="3"/>
  <c r="C198" i="3"/>
  <c r="D198" i="3"/>
  <c r="E198" i="3"/>
  <c r="F198" i="3"/>
  <c r="G198" i="3"/>
  <c r="A199" i="3"/>
  <c r="B199" i="3"/>
  <c r="C199" i="3"/>
  <c r="D199" i="3"/>
  <c r="E199" i="3"/>
  <c r="F199" i="3"/>
  <c r="G199" i="3"/>
  <c r="A200" i="3"/>
  <c r="B200" i="3"/>
  <c r="C200" i="3"/>
  <c r="D200" i="3"/>
  <c r="E200" i="3"/>
  <c r="F200" i="3"/>
  <c r="G200" i="3"/>
  <c r="A201" i="3"/>
  <c r="B201" i="3"/>
  <c r="C201" i="3"/>
  <c r="D201" i="3"/>
  <c r="E201" i="3"/>
  <c r="F201" i="3"/>
  <c r="G201" i="3"/>
  <c r="A202" i="3"/>
  <c r="B202" i="3"/>
  <c r="C202" i="3"/>
  <c r="D202" i="3"/>
  <c r="E202" i="3"/>
  <c r="F202" i="3"/>
  <c r="G202" i="3"/>
  <c r="A203" i="3"/>
  <c r="B203" i="3"/>
  <c r="C203" i="3"/>
  <c r="D203" i="3"/>
  <c r="E203" i="3"/>
  <c r="F203" i="3"/>
  <c r="G203" i="3"/>
  <c r="A204" i="3"/>
  <c r="B204" i="3"/>
  <c r="C204" i="3"/>
  <c r="D204" i="3"/>
  <c r="E204" i="3"/>
  <c r="F204" i="3"/>
  <c r="G204" i="3"/>
  <c r="A205" i="3"/>
  <c r="B205" i="3"/>
  <c r="C205" i="3"/>
  <c r="D205" i="3"/>
  <c r="E205" i="3"/>
  <c r="F205" i="3"/>
  <c r="G205" i="3"/>
  <c r="A206" i="3"/>
  <c r="B206" i="3"/>
  <c r="C206" i="3"/>
  <c r="D206" i="3"/>
  <c r="E206" i="3"/>
  <c r="F206" i="3"/>
  <c r="G206" i="3"/>
  <c r="A207" i="3"/>
  <c r="B207" i="3"/>
  <c r="C207" i="3"/>
  <c r="D207" i="3"/>
  <c r="E207" i="3"/>
  <c r="F207" i="3"/>
  <c r="G207" i="3"/>
  <c r="A208" i="3"/>
  <c r="B208" i="3"/>
  <c r="C208" i="3"/>
  <c r="D208" i="3"/>
  <c r="E208" i="3"/>
  <c r="F208" i="3"/>
  <c r="G208" i="3"/>
  <c r="A209" i="3"/>
  <c r="B209" i="3"/>
  <c r="C209" i="3"/>
  <c r="D209" i="3"/>
  <c r="E209" i="3"/>
  <c r="F209" i="3"/>
  <c r="G209" i="3"/>
  <c r="A210" i="3"/>
  <c r="B210" i="3"/>
  <c r="C210" i="3"/>
  <c r="D210" i="3"/>
  <c r="E210" i="3"/>
  <c r="F210" i="3"/>
  <c r="G210" i="3"/>
  <c r="A211" i="3"/>
  <c r="B211" i="3"/>
  <c r="C211" i="3"/>
  <c r="D211" i="3"/>
  <c r="E211" i="3"/>
  <c r="F211" i="3"/>
  <c r="G211" i="3"/>
  <c r="A212" i="3"/>
  <c r="B212" i="3"/>
  <c r="C212" i="3"/>
  <c r="D212" i="3"/>
  <c r="E212" i="3"/>
  <c r="F212" i="3"/>
  <c r="G212" i="3"/>
  <c r="A213" i="3"/>
  <c r="B213" i="3"/>
  <c r="C213" i="3"/>
  <c r="D213" i="3"/>
  <c r="E213" i="3"/>
  <c r="F213" i="3"/>
  <c r="G213" i="3"/>
  <c r="A214" i="3"/>
  <c r="B214" i="3"/>
  <c r="C214" i="3"/>
  <c r="D214" i="3"/>
  <c r="E214" i="3"/>
  <c r="F214" i="3"/>
  <c r="G214" i="3"/>
  <c r="A215" i="3"/>
  <c r="B215" i="3"/>
  <c r="C215" i="3"/>
  <c r="D215" i="3"/>
  <c r="E215" i="3"/>
  <c r="F215" i="3"/>
  <c r="G215" i="3"/>
  <c r="A216" i="3"/>
  <c r="B216" i="3"/>
  <c r="C216" i="3"/>
  <c r="D216" i="3"/>
  <c r="E216" i="3"/>
  <c r="F216" i="3"/>
  <c r="G216" i="3"/>
  <c r="A217" i="3"/>
  <c r="B217" i="3"/>
  <c r="C217" i="3"/>
  <c r="D217" i="3"/>
  <c r="E217" i="3"/>
  <c r="F217" i="3"/>
  <c r="G217" i="3"/>
  <c r="A218" i="3"/>
  <c r="B218" i="3"/>
  <c r="C218" i="3"/>
  <c r="D218" i="3"/>
  <c r="E218" i="3"/>
  <c r="F218" i="3"/>
  <c r="G218" i="3"/>
  <c r="A219" i="3"/>
  <c r="B219" i="3"/>
  <c r="C219" i="3"/>
  <c r="D219" i="3"/>
  <c r="E219" i="3"/>
  <c r="F219" i="3"/>
  <c r="G219" i="3"/>
  <c r="A220" i="3"/>
  <c r="B220" i="3"/>
  <c r="C220" i="3"/>
  <c r="D220" i="3"/>
  <c r="E220" i="3"/>
  <c r="F220" i="3"/>
  <c r="G220" i="3"/>
  <c r="A221" i="3"/>
  <c r="B221" i="3"/>
  <c r="C221" i="3"/>
  <c r="D221" i="3"/>
  <c r="E221" i="3"/>
  <c r="F221" i="3"/>
  <c r="G221" i="3"/>
  <c r="A222" i="3"/>
  <c r="B222" i="3"/>
  <c r="C222" i="3"/>
  <c r="D222" i="3"/>
  <c r="E222" i="3"/>
  <c r="F222" i="3"/>
  <c r="G222" i="3"/>
  <c r="A223" i="3"/>
  <c r="B223" i="3"/>
  <c r="C223" i="3"/>
  <c r="D223" i="3"/>
  <c r="E223" i="3"/>
  <c r="F223" i="3"/>
  <c r="G223" i="3"/>
  <c r="A224" i="3"/>
  <c r="B224" i="3"/>
  <c r="C224" i="3"/>
  <c r="D224" i="3"/>
  <c r="E224" i="3"/>
  <c r="F224" i="3"/>
  <c r="G224" i="3"/>
  <c r="A225" i="3"/>
  <c r="B225" i="3"/>
  <c r="C225" i="3"/>
  <c r="D225" i="3"/>
  <c r="E225" i="3"/>
  <c r="F225" i="3"/>
  <c r="G225" i="3"/>
  <c r="A226" i="3"/>
  <c r="B226" i="3"/>
  <c r="C226" i="3"/>
  <c r="D226" i="3"/>
  <c r="E226" i="3"/>
  <c r="F226" i="3"/>
  <c r="G226" i="3"/>
  <c r="A227" i="3"/>
  <c r="B227" i="3"/>
  <c r="C227" i="3"/>
  <c r="D227" i="3"/>
  <c r="E227" i="3"/>
  <c r="F227" i="3"/>
  <c r="G227" i="3"/>
  <c r="A228" i="3"/>
  <c r="B228" i="3"/>
  <c r="C228" i="3"/>
  <c r="D228" i="3"/>
  <c r="E228" i="3"/>
  <c r="F228" i="3"/>
  <c r="G228" i="3"/>
  <c r="A229" i="3"/>
  <c r="B229" i="3"/>
  <c r="C229" i="3"/>
  <c r="D229" i="3"/>
  <c r="E229" i="3"/>
  <c r="F229" i="3"/>
  <c r="G229" i="3"/>
  <c r="A230" i="3"/>
  <c r="B230" i="3"/>
  <c r="C230" i="3"/>
  <c r="D230" i="3"/>
  <c r="E230" i="3"/>
  <c r="F230" i="3"/>
  <c r="G230" i="3"/>
  <c r="A231" i="3"/>
  <c r="B231" i="3"/>
  <c r="C231" i="3"/>
  <c r="D231" i="3"/>
  <c r="E231" i="3"/>
  <c r="F231" i="3"/>
  <c r="G231" i="3"/>
  <c r="A232" i="3"/>
  <c r="B232" i="3"/>
  <c r="C232" i="3"/>
  <c r="D232" i="3"/>
  <c r="E232" i="3"/>
  <c r="F232" i="3"/>
  <c r="G232" i="3"/>
  <c r="A233" i="3"/>
  <c r="B233" i="3"/>
  <c r="C233" i="3"/>
  <c r="D233" i="3"/>
  <c r="E233" i="3"/>
  <c r="F233" i="3"/>
  <c r="G233" i="3"/>
  <c r="A234" i="3"/>
  <c r="B234" i="3"/>
  <c r="C234" i="3"/>
  <c r="D234" i="3"/>
  <c r="E234" i="3"/>
  <c r="F234" i="3"/>
  <c r="G234" i="3"/>
  <c r="A235" i="3"/>
  <c r="B235" i="3"/>
  <c r="C235" i="3"/>
  <c r="D235" i="3"/>
  <c r="E235" i="3"/>
  <c r="F235" i="3"/>
  <c r="G235" i="3"/>
  <c r="A236" i="3"/>
  <c r="B236" i="3"/>
  <c r="C236" i="3"/>
  <c r="D236" i="3"/>
  <c r="E236" i="3"/>
  <c r="F236" i="3"/>
  <c r="G236" i="3"/>
  <c r="A237" i="3"/>
  <c r="B237" i="3"/>
  <c r="C237" i="3"/>
  <c r="D237" i="3"/>
  <c r="E237" i="3"/>
  <c r="F237" i="3"/>
  <c r="G237" i="3"/>
  <c r="A238" i="3"/>
  <c r="B238" i="3"/>
  <c r="C238" i="3"/>
  <c r="D238" i="3"/>
  <c r="E238" i="3"/>
  <c r="F238" i="3"/>
  <c r="G238" i="3"/>
  <c r="A239" i="3"/>
  <c r="B239" i="3"/>
  <c r="C239" i="3"/>
  <c r="D239" i="3"/>
  <c r="E239" i="3"/>
  <c r="F239" i="3"/>
  <c r="G239" i="3"/>
  <c r="A240" i="3"/>
  <c r="B240" i="3"/>
  <c r="C240" i="3"/>
  <c r="D240" i="3"/>
  <c r="E240" i="3"/>
  <c r="F240" i="3"/>
  <c r="G240" i="3"/>
  <c r="A241" i="3"/>
  <c r="B241" i="3"/>
  <c r="C241" i="3"/>
  <c r="D241" i="3"/>
  <c r="E241" i="3"/>
  <c r="F241" i="3"/>
  <c r="G241" i="3"/>
  <c r="A242" i="3"/>
  <c r="B242" i="3"/>
  <c r="C242" i="3"/>
  <c r="D242" i="3"/>
  <c r="E242" i="3"/>
  <c r="F242" i="3"/>
  <c r="G242" i="3"/>
  <c r="A243" i="3"/>
  <c r="B243" i="3"/>
  <c r="C243" i="3"/>
  <c r="D243" i="3"/>
  <c r="E243" i="3"/>
  <c r="F243" i="3"/>
  <c r="G243" i="3"/>
  <c r="A244" i="3"/>
  <c r="B244" i="3"/>
  <c r="C244" i="3"/>
  <c r="D244" i="3"/>
  <c r="E244" i="3"/>
  <c r="F244" i="3"/>
  <c r="G244" i="3"/>
  <c r="A245" i="3"/>
  <c r="B245" i="3"/>
  <c r="C245" i="3"/>
  <c r="D245" i="3"/>
  <c r="E245" i="3"/>
  <c r="F245" i="3"/>
  <c r="G245" i="3"/>
  <c r="A246" i="3"/>
  <c r="B246" i="3"/>
  <c r="C246" i="3"/>
  <c r="D246" i="3"/>
  <c r="E246" i="3"/>
  <c r="F246" i="3"/>
  <c r="G246" i="3"/>
  <c r="A247" i="3"/>
  <c r="B247" i="3"/>
  <c r="C247" i="3"/>
  <c r="D247" i="3"/>
  <c r="E247" i="3"/>
  <c r="F247" i="3"/>
  <c r="G247" i="3"/>
  <c r="A248" i="3"/>
  <c r="B248" i="3"/>
  <c r="C248" i="3"/>
  <c r="D248" i="3"/>
  <c r="E248" i="3"/>
  <c r="F248" i="3"/>
  <c r="G248" i="3"/>
  <c r="A249" i="3"/>
  <c r="B249" i="3"/>
  <c r="C249" i="3"/>
  <c r="D249" i="3"/>
  <c r="E249" i="3"/>
  <c r="F249" i="3"/>
  <c r="G249" i="3"/>
  <c r="A250" i="3"/>
  <c r="B250" i="3"/>
  <c r="C250" i="3"/>
  <c r="D250" i="3"/>
  <c r="E250" i="3"/>
  <c r="F250" i="3"/>
  <c r="G250" i="3"/>
  <c r="A251" i="3"/>
  <c r="B251" i="3"/>
  <c r="C251" i="3"/>
  <c r="D251" i="3"/>
  <c r="E251" i="3"/>
  <c r="F251" i="3"/>
  <c r="G251" i="3"/>
  <c r="A252" i="3"/>
  <c r="B252" i="3"/>
  <c r="C252" i="3"/>
  <c r="D252" i="3"/>
  <c r="E252" i="3"/>
  <c r="F252" i="3"/>
  <c r="G252" i="3"/>
  <c r="A253" i="3"/>
  <c r="B253" i="3"/>
  <c r="C253" i="3"/>
  <c r="D253" i="3"/>
  <c r="E253" i="3"/>
  <c r="F253" i="3"/>
  <c r="G253" i="3"/>
  <c r="A254" i="3"/>
  <c r="B254" i="3"/>
  <c r="C254" i="3"/>
  <c r="D254" i="3"/>
  <c r="E254" i="3"/>
  <c r="F254" i="3"/>
  <c r="G254" i="3"/>
  <c r="A255" i="3"/>
  <c r="B255" i="3"/>
  <c r="C255" i="3"/>
  <c r="D255" i="3"/>
  <c r="E255" i="3"/>
  <c r="F255" i="3"/>
  <c r="G255" i="3"/>
  <c r="A256" i="3"/>
  <c r="B256" i="3"/>
  <c r="C256" i="3"/>
  <c r="D256" i="3"/>
  <c r="E256" i="3"/>
  <c r="F256" i="3"/>
  <c r="G256" i="3"/>
  <c r="A257" i="3"/>
  <c r="B257" i="3"/>
  <c r="C257" i="3"/>
  <c r="D257" i="3"/>
  <c r="E257" i="3"/>
  <c r="F257" i="3"/>
  <c r="G257" i="3"/>
  <c r="A258" i="3"/>
  <c r="B258" i="3"/>
  <c r="C258" i="3"/>
  <c r="D258" i="3"/>
  <c r="E258" i="3"/>
  <c r="F258" i="3"/>
  <c r="G258" i="3"/>
  <c r="A259" i="3"/>
  <c r="B259" i="3"/>
  <c r="C259" i="3"/>
  <c r="D259" i="3"/>
  <c r="E259" i="3"/>
  <c r="F259" i="3"/>
  <c r="G259" i="3"/>
  <c r="A260" i="3"/>
  <c r="B260" i="3"/>
  <c r="C260" i="3"/>
  <c r="D260" i="3"/>
  <c r="E260" i="3"/>
  <c r="F260" i="3"/>
  <c r="G260" i="3"/>
  <c r="A261" i="3"/>
  <c r="B261" i="3"/>
  <c r="C261" i="3"/>
  <c r="D261" i="3"/>
  <c r="E261" i="3"/>
  <c r="F261" i="3"/>
  <c r="G261" i="3"/>
  <c r="A262" i="3"/>
  <c r="B262" i="3"/>
  <c r="C262" i="3"/>
  <c r="D262" i="3"/>
  <c r="E262" i="3"/>
  <c r="F262" i="3"/>
  <c r="G262" i="3"/>
  <c r="A263" i="3"/>
  <c r="B263" i="3"/>
  <c r="C263" i="3"/>
  <c r="D263" i="3"/>
  <c r="E263" i="3"/>
  <c r="F263" i="3"/>
  <c r="G263" i="3"/>
  <c r="A264" i="3"/>
  <c r="B264" i="3"/>
  <c r="C264" i="3"/>
  <c r="D264" i="3"/>
  <c r="E264" i="3"/>
  <c r="F264" i="3"/>
  <c r="G264" i="3"/>
  <c r="A265" i="3"/>
  <c r="B265" i="3"/>
  <c r="C265" i="3"/>
  <c r="D265" i="3"/>
  <c r="E265" i="3"/>
  <c r="F265" i="3"/>
  <c r="G265" i="3"/>
  <c r="A266" i="3"/>
  <c r="B266" i="3"/>
  <c r="C266" i="3"/>
  <c r="D266" i="3"/>
  <c r="E266" i="3"/>
  <c r="F266" i="3"/>
  <c r="G266" i="3"/>
  <c r="A267" i="3"/>
  <c r="B267" i="3"/>
  <c r="C267" i="3"/>
  <c r="D267" i="3"/>
  <c r="E267" i="3"/>
  <c r="F267" i="3"/>
  <c r="G267" i="3"/>
  <c r="A268" i="3"/>
  <c r="B268" i="3"/>
  <c r="C268" i="3"/>
  <c r="D268" i="3"/>
  <c r="E268" i="3"/>
  <c r="F268" i="3"/>
  <c r="G268" i="3"/>
  <c r="A269" i="3"/>
  <c r="B269" i="3"/>
  <c r="C269" i="3"/>
  <c r="D269" i="3"/>
  <c r="E269" i="3"/>
  <c r="F269" i="3"/>
  <c r="G269" i="3"/>
  <c r="A270" i="3"/>
  <c r="B270" i="3"/>
  <c r="C270" i="3"/>
  <c r="D270" i="3"/>
  <c r="E270" i="3"/>
  <c r="F270" i="3"/>
  <c r="G270" i="3"/>
  <c r="A271" i="3"/>
  <c r="B271" i="3"/>
  <c r="C271" i="3"/>
  <c r="D271" i="3"/>
  <c r="E271" i="3"/>
  <c r="F271" i="3"/>
  <c r="G271" i="3"/>
  <c r="A272" i="3"/>
  <c r="B272" i="3"/>
  <c r="C272" i="3"/>
  <c r="D272" i="3"/>
  <c r="E272" i="3"/>
  <c r="F272" i="3"/>
  <c r="G272" i="3"/>
  <c r="A273" i="3"/>
  <c r="B273" i="3"/>
  <c r="C273" i="3"/>
  <c r="D273" i="3"/>
  <c r="E273" i="3"/>
  <c r="F273" i="3"/>
  <c r="G273" i="3"/>
  <c r="A274" i="3"/>
  <c r="B274" i="3"/>
  <c r="C274" i="3"/>
  <c r="D274" i="3"/>
  <c r="E274" i="3"/>
  <c r="F274" i="3"/>
  <c r="G274" i="3"/>
  <c r="A275" i="3"/>
  <c r="B275" i="3"/>
  <c r="C275" i="3"/>
  <c r="D275" i="3"/>
  <c r="E275" i="3"/>
  <c r="F275" i="3"/>
  <c r="G275" i="3"/>
  <c r="A276" i="3"/>
  <c r="B276" i="3"/>
  <c r="C276" i="3"/>
  <c r="D276" i="3"/>
  <c r="E276" i="3"/>
  <c r="F276" i="3"/>
  <c r="G276" i="3"/>
  <c r="A277" i="3"/>
  <c r="B277" i="3"/>
  <c r="C277" i="3"/>
  <c r="D277" i="3"/>
  <c r="E277" i="3"/>
  <c r="F277" i="3"/>
  <c r="G277" i="3"/>
  <c r="A278" i="3"/>
  <c r="B278" i="3"/>
  <c r="C278" i="3"/>
  <c r="D278" i="3"/>
  <c r="E278" i="3"/>
  <c r="F278" i="3"/>
  <c r="G278" i="3"/>
  <c r="A279" i="3"/>
  <c r="B279" i="3"/>
  <c r="C279" i="3"/>
  <c r="D279" i="3"/>
  <c r="E279" i="3"/>
  <c r="F279" i="3"/>
  <c r="G279" i="3"/>
  <c r="A280" i="3"/>
  <c r="B280" i="3"/>
  <c r="C280" i="3"/>
  <c r="D280" i="3"/>
  <c r="E280" i="3"/>
  <c r="F280" i="3"/>
  <c r="G280" i="3"/>
  <c r="A281" i="3"/>
  <c r="B281" i="3"/>
  <c r="C281" i="3"/>
  <c r="D281" i="3"/>
  <c r="E281" i="3"/>
  <c r="F281" i="3"/>
  <c r="G281" i="3"/>
  <c r="A282" i="3"/>
  <c r="B282" i="3"/>
  <c r="C282" i="3"/>
  <c r="D282" i="3"/>
  <c r="E282" i="3"/>
  <c r="F282" i="3"/>
  <c r="G282" i="3"/>
  <c r="A283" i="3"/>
  <c r="B283" i="3"/>
  <c r="C283" i="3"/>
  <c r="D283" i="3"/>
  <c r="E283" i="3"/>
  <c r="F283" i="3"/>
  <c r="G283" i="3"/>
  <c r="A284" i="3"/>
  <c r="B284" i="3"/>
  <c r="C284" i="3"/>
  <c r="D284" i="3"/>
  <c r="E284" i="3"/>
  <c r="F284" i="3"/>
  <c r="G284" i="3"/>
  <c r="A285" i="3"/>
  <c r="B285" i="3"/>
  <c r="C285" i="3"/>
  <c r="D285" i="3"/>
  <c r="E285" i="3"/>
  <c r="F285" i="3"/>
  <c r="G285" i="3"/>
  <c r="A286" i="3"/>
  <c r="B286" i="3"/>
  <c r="C286" i="3"/>
  <c r="D286" i="3"/>
  <c r="E286" i="3"/>
  <c r="F286" i="3"/>
  <c r="G286" i="3"/>
  <c r="A287" i="3"/>
  <c r="B287" i="3"/>
  <c r="C287" i="3"/>
  <c r="D287" i="3"/>
  <c r="E287" i="3"/>
  <c r="F287" i="3"/>
  <c r="G287" i="3"/>
  <c r="A288" i="3"/>
  <c r="B288" i="3"/>
  <c r="C288" i="3"/>
  <c r="D288" i="3"/>
  <c r="E288" i="3"/>
  <c r="F288" i="3"/>
  <c r="G288" i="3"/>
  <c r="A289" i="3"/>
  <c r="B289" i="3"/>
  <c r="C289" i="3"/>
  <c r="D289" i="3"/>
  <c r="E289" i="3"/>
  <c r="F289" i="3"/>
  <c r="G289" i="3"/>
  <c r="A290" i="3"/>
  <c r="B290" i="3"/>
  <c r="C290" i="3"/>
  <c r="D290" i="3"/>
  <c r="E290" i="3"/>
  <c r="F290" i="3"/>
  <c r="G290" i="3"/>
  <c r="A291" i="3"/>
  <c r="B291" i="3"/>
  <c r="C291" i="3"/>
  <c r="D291" i="3"/>
  <c r="E291" i="3"/>
  <c r="F291" i="3"/>
  <c r="G291" i="3"/>
  <c r="A292" i="3"/>
  <c r="B292" i="3"/>
  <c r="C292" i="3"/>
  <c r="D292" i="3"/>
  <c r="E292" i="3"/>
  <c r="F292" i="3"/>
  <c r="G292" i="3"/>
  <c r="A293" i="3"/>
  <c r="B293" i="3"/>
  <c r="C293" i="3"/>
  <c r="D293" i="3"/>
  <c r="E293" i="3"/>
  <c r="F293" i="3"/>
  <c r="G293" i="3"/>
  <c r="A294" i="3"/>
  <c r="B294" i="3"/>
  <c r="C294" i="3"/>
  <c r="D294" i="3"/>
  <c r="E294" i="3"/>
  <c r="F294" i="3"/>
  <c r="G294" i="3"/>
  <c r="A295" i="3"/>
  <c r="B295" i="3"/>
  <c r="C295" i="3"/>
  <c r="D295" i="3"/>
  <c r="E295" i="3"/>
  <c r="F295" i="3"/>
  <c r="G295" i="3"/>
  <c r="A296" i="3"/>
  <c r="B296" i="3"/>
  <c r="C296" i="3"/>
  <c r="D296" i="3"/>
  <c r="E296" i="3"/>
  <c r="F296" i="3"/>
  <c r="G296" i="3"/>
  <c r="A297" i="3"/>
  <c r="B297" i="3"/>
  <c r="C297" i="3"/>
  <c r="D297" i="3"/>
  <c r="E297" i="3"/>
  <c r="F297" i="3"/>
  <c r="G297" i="3"/>
  <c r="A298" i="3"/>
  <c r="B298" i="3"/>
  <c r="C298" i="3"/>
  <c r="D298" i="3"/>
  <c r="E298" i="3"/>
  <c r="F298" i="3"/>
  <c r="G298" i="3"/>
  <c r="A299" i="3"/>
  <c r="B299" i="3"/>
  <c r="C299" i="3"/>
  <c r="D299" i="3"/>
  <c r="E299" i="3"/>
  <c r="F299" i="3"/>
  <c r="G299" i="3"/>
  <c r="A300" i="3"/>
  <c r="B300" i="3"/>
  <c r="C300" i="3"/>
  <c r="D300" i="3"/>
  <c r="E300" i="3"/>
  <c r="F300" i="3"/>
  <c r="G300" i="3"/>
  <c r="A301" i="3"/>
  <c r="B301" i="3"/>
  <c r="C301" i="3"/>
  <c r="D301" i="3"/>
  <c r="E301" i="3"/>
  <c r="F301" i="3"/>
  <c r="G301" i="3"/>
  <c r="A302" i="3"/>
  <c r="B302" i="3"/>
  <c r="C302" i="3"/>
  <c r="D302" i="3"/>
  <c r="E302" i="3"/>
  <c r="F302" i="3"/>
  <c r="G302" i="3"/>
  <c r="A303" i="3"/>
  <c r="B303" i="3"/>
  <c r="C303" i="3"/>
  <c r="D303" i="3"/>
  <c r="E303" i="3"/>
  <c r="F303" i="3"/>
  <c r="G303" i="3"/>
  <c r="A304" i="3"/>
  <c r="B304" i="3"/>
  <c r="C304" i="3"/>
  <c r="D304" i="3"/>
  <c r="E304" i="3"/>
  <c r="F304" i="3"/>
  <c r="G304" i="3"/>
  <c r="A305" i="3"/>
  <c r="B305" i="3"/>
  <c r="C305" i="3"/>
  <c r="D305" i="3"/>
  <c r="E305" i="3"/>
  <c r="F305" i="3"/>
  <c r="G305" i="3"/>
  <c r="A306" i="3"/>
  <c r="B306" i="3"/>
  <c r="C306" i="3"/>
  <c r="D306" i="3"/>
  <c r="E306" i="3"/>
  <c r="F306" i="3"/>
  <c r="G306" i="3"/>
  <c r="A307" i="3"/>
  <c r="B307" i="3"/>
  <c r="C307" i="3"/>
  <c r="D307" i="3"/>
  <c r="E307" i="3"/>
  <c r="F307" i="3"/>
  <c r="G307" i="3"/>
  <c r="A308" i="3"/>
  <c r="B308" i="3"/>
  <c r="C308" i="3"/>
  <c r="D308" i="3"/>
  <c r="E308" i="3"/>
  <c r="F308" i="3"/>
  <c r="G308" i="3"/>
  <c r="A309" i="3"/>
  <c r="B309" i="3"/>
  <c r="C309" i="3"/>
  <c r="D309" i="3"/>
  <c r="E309" i="3"/>
  <c r="F309" i="3"/>
  <c r="G309" i="3"/>
  <c r="A310" i="3"/>
  <c r="B310" i="3"/>
  <c r="C310" i="3"/>
  <c r="D310" i="3"/>
  <c r="E310" i="3"/>
  <c r="F310" i="3"/>
  <c r="G310" i="3"/>
  <c r="A311" i="3"/>
  <c r="B311" i="3"/>
  <c r="C311" i="3"/>
  <c r="D311" i="3"/>
  <c r="E311" i="3"/>
  <c r="F311" i="3"/>
  <c r="G311" i="3"/>
  <c r="A312" i="3"/>
  <c r="B312" i="3"/>
  <c r="C312" i="3"/>
  <c r="D312" i="3"/>
  <c r="E312" i="3"/>
  <c r="F312" i="3"/>
  <c r="G312" i="3"/>
  <c r="A313" i="3"/>
  <c r="B313" i="3"/>
  <c r="C313" i="3"/>
  <c r="D313" i="3"/>
  <c r="E313" i="3"/>
  <c r="F313" i="3"/>
  <c r="G313" i="3"/>
  <c r="A314" i="3"/>
  <c r="B314" i="3"/>
  <c r="C314" i="3"/>
  <c r="D314" i="3"/>
  <c r="E314" i="3"/>
  <c r="F314" i="3"/>
  <c r="G314" i="3"/>
  <c r="A315" i="3"/>
  <c r="B315" i="3"/>
  <c r="C315" i="3"/>
  <c r="D315" i="3"/>
  <c r="E315" i="3"/>
  <c r="F315" i="3"/>
  <c r="G315" i="3"/>
  <c r="A316" i="3"/>
  <c r="B316" i="3"/>
  <c r="C316" i="3"/>
  <c r="D316" i="3"/>
  <c r="E316" i="3"/>
  <c r="F316" i="3"/>
  <c r="G316" i="3"/>
  <c r="A317" i="3"/>
  <c r="B317" i="3"/>
  <c r="C317" i="3"/>
  <c r="D317" i="3"/>
  <c r="E317" i="3"/>
  <c r="F317" i="3"/>
  <c r="G317" i="3"/>
  <c r="A318" i="3"/>
  <c r="B318" i="3"/>
  <c r="C318" i="3"/>
  <c r="D318" i="3"/>
  <c r="E318" i="3"/>
  <c r="F318" i="3"/>
  <c r="G318" i="3"/>
  <c r="A319" i="3"/>
  <c r="B319" i="3"/>
  <c r="C319" i="3"/>
  <c r="D319" i="3"/>
  <c r="E319" i="3"/>
  <c r="F319" i="3"/>
  <c r="G319" i="3"/>
  <c r="A320" i="3"/>
  <c r="B320" i="3"/>
  <c r="C320" i="3"/>
  <c r="D320" i="3"/>
  <c r="E320" i="3"/>
  <c r="F320" i="3"/>
  <c r="G320" i="3"/>
  <c r="A321" i="3"/>
  <c r="B321" i="3"/>
  <c r="C321" i="3"/>
  <c r="D321" i="3"/>
  <c r="E321" i="3"/>
  <c r="F321" i="3"/>
  <c r="G321" i="3"/>
  <c r="A322" i="3"/>
  <c r="B322" i="3"/>
  <c r="C322" i="3"/>
  <c r="D322" i="3"/>
  <c r="E322" i="3"/>
  <c r="F322" i="3"/>
  <c r="G322" i="3"/>
  <c r="A323" i="3"/>
  <c r="B323" i="3"/>
  <c r="C323" i="3"/>
  <c r="D323" i="3"/>
  <c r="E323" i="3"/>
  <c r="F323" i="3"/>
  <c r="G323" i="3"/>
  <c r="A324" i="3"/>
  <c r="B324" i="3"/>
  <c r="C324" i="3"/>
  <c r="D324" i="3"/>
  <c r="E324" i="3"/>
  <c r="F324" i="3"/>
  <c r="G324" i="3"/>
  <c r="A325" i="3"/>
  <c r="B325" i="3"/>
  <c r="C325" i="3"/>
  <c r="D325" i="3"/>
  <c r="E325" i="3"/>
  <c r="F325" i="3"/>
  <c r="G325" i="3"/>
  <c r="A326" i="3"/>
  <c r="B326" i="3"/>
  <c r="C326" i="3"/>
  <c r="D326" i="3"/>
  <c r="E326" i="3"/>
  <c r="F326" i="3"/>
  <c r="G326" i="3"/>
  <c r="A327" i="3"/>
  <c r="B327" i="3"/>
  <c r="C327" i="3"/>
  <c r="D327" i="3"/>
  <c r="E327" i="3"/>
  <c r="F327" i="3"/>
  <c r="G327" i="3"/>
  <c r="A328" i="3"/>
  <c r="B328" i="3"/>
  <c r="C328" i="3"/>
  <c r="D328" i="3"/>
  <c r="E328" i="3"/>
  <c r="F328" i="3"/>
  <c r="G328" i="3"/>
  <c r="A329" i="3"/>
  <c r="B329" i="3"/>
  <c r="C329" i="3"/>
  <c r="D329" i="3"/>
  <c r="E329" i="3"/>
  <c r="F329" i="3"/>
  <c r="G329" i="3"/>
  <c r="A330" i="3"/>
  <c r="B330" i="3"/>
  <c r="C330" i="3"/>
  <c r="D330" i="3"/>
  <c r="E330" i="3"/>
  <c r="F330" i="3"/>
  <c r="G330" i="3"/>
  <c r="A331" i="3"/>
  <c r="B331" i="3"/>
  <c r="C331" i="3"/>
  <c r="D331" i="3"/>
  <c r="E331" i="3"/>
  <c r="F331" i="3"/>
  <c r="G331" i="3"/>
  <c r="A332" i="3"/>
  <c r="B332" i="3"/>
  <c r="C332" i="3"/>
  <c r="D332" i="3"/>
  <c r="E332" i="3"/>
  <c r="F332" i="3"/>
  <c r="G332" i="3"/>
  <c r="A333" i="3"/>
  <c r="B333" i="3"/>
  <c r="C333" i="3"/>
  <c r="D333" i="3"/>
  <c r="E333" i="3"/>
  <c r="F333" i="3"/>
  <c r="G333" i="3"/>
  <c r="A334" i="3"/>
  <c r="B334" i="3"/>
  <c r="C334" i="3"/>
  <c r="D334" i="3"/>
  <c r="E334" i="3"/>
  <c r="F334" i="3"/>
  <c r="G334" i="3"/>
  <c r="A335" i="3"/>
  <c r="B335" i="3"/>
  <c r="C335" i="3"/>
  <c r="D335" i="3"/>
  <c r="E335" i="3"/>
  <c r="F335" i="3"/>
  <c r="G335" i="3"/>
  <c r="A336" i="3"/>
  <c r="B336" i="3"/>
  <c r="C336" i="3"/>
  <c r="D336" i="3"/>
  <c r="E336" i="3"/>
  <c r="F336" i="3"/>
  <c r="G336" i="3"/>
  <c r="A337" i="3"/>
  <c r="B337" i="3"/>
  <c r="C337" i="3"/>
  <c r="D337" i="3"/>
  <c r="E337" i="3"/>
  <c r="F337" i="3"/>
  <c r="G337" i="3"/>
  <c r="A338" i="3"/>
  <c r="B338" i="3"/>
  <c r="C338" i="3"/>
  <c r="D338" i="3"/>
  <c r="E338" i="3"/>
  <c r="F338" i="3"/>
  <c r="G338" i="3"/>
  <c r="A339" i="3"/>
  <c r="B339" i="3"/>
  <c r="C339" i="3"/>
  <c r="D339" i="3"/>
  <c r="E339" i="3"/>
  <c r="F339" i="3"/>
  <c r="G339" i="3"/>
  <c r="A340" i="3"/>
  <c r="B340" i="3"/>
  <c r="C340" i="3"/>
  <c r="D340" i="3"/>
  <c r="E340" i="3"/>
  <c r="F340" i="3"/>
  <c r="G340" i="3"/>
  <c r="A341" i="3"/>
  <c r="B341" i="3"/>
  <c r="C341" i="3"/>
  <c r="D341" i="3"/>
  <c r="E341" i="3"/>
  <c r="F341" i="3"/>
  <c r="G341" i="3"/>
  <c r="A342" i="3"/>
  <c r="B342" i="3"/>
  <c r="C342" i="3"/>
  <c r="D342" i="3"/>
  <c r="E342" i="3"/>
  <c r="F342" i="3"/>
  <c r="G342" i="3"/>
  <c r="A343" i="3"/>
  <c r="B343" i="3"/>
  <c r="C343" i="3"/>
  <c r="D343" i="3"/>
  <c r="E343" i="3"/>
  <c r="F343" i="3"/>
  <c r="G343" i="3"/>
  <c r="A344" i="3"/>
  <c r="B344" i="3"/>
  <c r="C344" i="3"/>
  <c r="D344" i="3"/>
  <c r="E344" i="3"/>
  <c r="F344" i="3"/>
  <c r="G344" i="3"/>
  <c r="A345" i="3"/>
  <c r="B345" i="3"/>
  <c r="C345" i="3"/>
  <c r="D345" i="3"/>
  <c r="E345" i="3"/>
  <c r="F345" i="3"/>
  <c r="G345" i="3"/>
  <c r="A346" i="3"/>
  <c r="B346" i="3"/>
  <c r="C346" i="3"/>
  <c r="D346" i="3"/>
  <c r="E346" i="3"/>
  <c r="F346" i="3"/>
  <c r="G346" i="3"/>
  <c r="A347" i="3"/>
  <c r="B347" i="3"/>
  <c r="C347" i="3"/>
  <c r="D347" i="3"/>
  <c r="E347" i="3"/>
  <c r="F347" i="3"/>
  <c r="G347" i="3"/>
  <c r="A348" i="3"/>
  <c r="B348" i="3"/>
  <c r="C348" i="3"/>
  <c r="D348" i="3"/>
  <c r="E348" i="3"/>
  <c r="F348" i="3"/>
  <c r="G348" i="3"/>
  <c r="A349" i="3"/>
  <c r="B349" i="3"/>
  <c r="C349" i="3"/>
  <c r="D349" i="3"/>
  <c r="E349" i="3"/>
  <c r="F349" i="3"/>
  <c r="G349" i="3"/>
  <c r="A350" i="3"/>
  <c r="B350" i="3"/>
  <c r="C350" i="3"/>
  <c r="D350" i="3"/>
  <c r="E350" i="3"/>
  <c r="F350" i="3"/>
  <c r="G350" i="3"/>
  <c r="A351" i="3"/>
  <c r="B351" i="3"/>
  <c r="C351" i="3"/>
  <c r="D351" i="3"/>
  <c r="E351" i="3"/>
  <c r="F351" i="3"/>
  <c r="G351" i="3"/>
  <c r="A352" i="3"/>
  <c r="B352" i="3"/>
  <c r="C352" i="3"/>
  <c r="D352" i="3"/>
  <c r="E352" i="3"/>
  <c r="F352" i="3"/>
  <c r="G352" i="3"/>
  <c r="A353" i="3"/>
  <c r="B353" i="3"/>
  <c r="C353" i="3"/>
  <c r="D353" i="3"/>
  <c r="E353" i="3"/>
  <c r="F353" i="3"/>
  <c r="G353" i="3"/>
  <c r="A354" i="3"/>
  <c r="B354" i="3"/>
  <c r="C354" i="3"/>
  <c r="D354" i="3"/>
  <c r="E354" i="3"/>
  <c r="F354" i="3"/>
  <c r="G354" i="3"/>
  <c r="A355" i="3"/>
  <c r="B355" i="3"/>
  <c r="C355" i="3"/>
  <c r="D355" i="3"/>
  <c r="E355" i="3"/>
  <c r="F355" i="3"/>
  <c r="G355" i="3"/>
  <c r="A356" i="3"/>
  <c r="B356" i="3"/>
  <c r="C356" i="3"/>
  <c r="D356" i="3"/>
  <c r="E356" i="3"/>
  <c r="F356" i="3"/>
  <c r="G356" i="3"/>
  <c r="A357" i="3"/>
  <c r="B357" i="3"/>
  <c r="C357" i="3"/>
  <c r="D357" i="3"/>
  <c r="E357" i="3"/>
  <c r="F357" i="3"/>
  <c r="G357" i="3"/>
  <c r="A358" i="3"/>
  <c r="B358" i="3"/>
  <c r="C358" i="3"/>
  <c r="D358" i="3"/>
  <c r="E358" i="3"/>
  <c r="F358" i="3"/>
  <c r="G358" i="3"/>
  <c r="A359" i="3"/>
  <c r="B359" i="3"/>
  <c r="C359" i="3"/>
  <c r="D359" i="3"/>
  <c r="E359" i="3"/>
  <c r="F359" i="3"/>
  <c r="G359" i="3"/>
  <c r="A360" i="3"/>
  <c r="B360" i="3"/>
  <c r="C360" i="3"/>
  <c r="D360" i="3"/>
  <c r="E360" i="3"/>
  <c r="F360" i="3"/>
  <c r="G360" i="3"/>
  <c r="A361" i="3"/>
  <c r="B361" i="3"/>
  <c r="C361" i="3"/>
  <c r="D361" i="3"/>
  <c r="E361" i="3"/>
  <c r="F361" i="3"/>
  <c r="G361" i="3"/>
  <c r="A362" i="3"/>
  <c r="B362" i="3"/>
  <c r="C362" i="3"/>
  <c r="D362" i="3"/>
  <c r="E362" i="3"/>
  <c r="F362" i="3"/>
  <c r="G362" i="3"/>
  <c r="A363" i="3"/>
  <c r="B363" i="3"/>
  <c r="C363" i="3"/>
  <c r="D363" i="3"/>
  <c r="E363" i="3"/>
  <c r="F363" i="3"/>
  <c r="G363" i="3"/>
  <c r="A364" i="3"/>
  <c r="B364" i="3"/>
  <c r="C364" i="3"/>
  <c r="D364" i="3"/>
  <c r="E364" i="3"/>
  <c r="F364" i="3"/>
  <c r="G364" i="3"/>
  <c r="A365" i="3"/>
  <c r="B365" i="3"/>
  <c r="C365" i="3"/>
  <c r="D365" i="3"/>
  <c r="E365" i="3"/>
  <c r="F365" i="3"/>
  <c r="G365" i="3"/>
  <c r="A366" i="3"/>
  <c r="B366" i="3"/>
  <c r="C366" i="3"/>
  <c r="D366" i="3"/>
  <c r="E366" i="3"/>
  <c r="F366" i="3"/>
  <c r="G366" i="3"/>
  <c r="A367" i="3"/>
  <c r="B367" i="3"/>
  <c r="C367" i="3"/>
  <c r="D367" i="3"/>
  <c r="E367" i="3"/>
  <c r="F367" i="3"/>
  <c r="G367" i="3"/>
  <c r="A368" i="3"/>
  <c r="B368" i="3"/>
  <c r="C368" i="3"/>
  <c r="D368" i="3"/>
  <c r="E368" i="3"/>
  <c r="F368" i="3"/>
  <c r="G368" i="3"/>
  <c r="A369" i="3"/>
  <c r="B369" i="3"/>
  <c r="C369" i="3"/>
  <c r="D369" i="3"/>
  <c r="E369" i="3"/>
  <c r="F369" i="3"/>
  <c r="G369" i="3"/>
  <c r="A370" i="3"/>
  <c r="B370" i="3"/>
  <c r="C370" i="3"/>
  <c r="D370" i="3"/>
  <c r="E370" i="3"/>
  <c r="F370" i="3"/>
  <c r="G370" i="3"/>
  <c r="A371" i="3"/>
  <c r="B371" i="3"/>
  <c r="C371" i="3"/>
  <c r="D371" i="3"/>
  <c r="E371" i="3"/>
  <c r="F371" i="3"/>
  <c r="G371" i="3"/>
  <c r="A372" i="3"/>
  <c r="B372" i="3"/>
  <c r="C372" i="3"/>
  <c r="D372" i="3"/>
  <c r="E372" i="3"/>
  <c r="F372" i="3"/>
  <c r="G372" i="3"/>
  <c r="A373" i="3"/>
  <c r="B373" i="3"/>
  <c r="C373" i="3"/>
  <c r="D373" i="3"/>
  <c r="E373" i="3"/>
  <c r="F373" i="3"/>
  <c r="G373" i="3"/>
  <c r="A374" i="3"/>
  <c r="B374" i="3"/>
  <c r="C374" i="3"/>
  <c r="D374" i="3"/>
  <c r="E374" i="3"/>
  <c r="F374" i="3"/>
  <c r="G374" i="3"/>
  <c r="A375" i="3"/>
  <c r="B375" i="3"/>
  <c r="C375" i="3"/>
  <c r="D375" i="3"/>
  <c r="E375" i="3"/>
  <c r="F375" i="3"/>
  <c r="G375" i="3"/>
  <c r="A376" i="3"/>
  <c r="B376" i="3"/>
  <c r="C376" i="3"/>
  <c r="D376" i="3"/>
  <c r="E376" i="3"/>
  <c r="F376" i="3"/>
  <c r="G376" i="3"/>
  <c r="A377" i="3"/>
  <c r="B377" i="3"/>
  <c r="C377" i="3"/>
  <c r="D377" i="3"/>
  <c r="E377" i="3"/>
  <c r="F377" i="3"/>
  <c r="G377" i="3"/>
  <c r="A378" i="3"/>
  <c r="B378" i="3"/>
  <c r="C378" i="3"/>
  <c r="D378" i="3"/>
  <c r="E378" i="3"/>
  <c r="F378" i="3"/>
  <c r="G378" i="3"/>
  <c r="A379" i="3"/>
  <c r="B379" i="3"/>
  <c r="C379" i="3"/>
  <c r="D379" i="3"/>
  <c r="E379" i="3"/>
  <c r="F379" i="3"/>
  <c r="G379" i="3"/>
  <c r="A380" i="3"/>
  <c r="B380" i="3"/>
  <c r="C380" i="3"/>
  <c r="D380" i="3"/>
  <c r="E380" i="3"/>
  <c r="F380" i="3"/>
  <c r="G380" i="3"/>
  <c r="A381" i="3"/>
  <c r="B381" i="3"/>
  <c r="C381" i="3"/>
  <c r="D381" i="3"/>
  <c r="E381" i="3"/>
  <c r="F381" i="3"/>
  <c r="G381" i="3"/>
  <c r="A382" i="3"/>
  <c r="B382" i="3"/>
  <c r="C382" i="3"/>
  <c r="D382" i="3"/>
  <c r="E382" i="3"/>
  <c r="F382" i="3"/>
  <c r="G382" i="3"/>
  <c r="A383" i="3"/>
  <c r="B383" i="3"/>
  <c r="C383" i="3"/>
  <c r="D383" i="3"/>
  <c r="E383" i="3"/>
  <c r="F383" i="3"/>
  <c r="G383" i="3"/>
  <c r="A384" i="3"/>
  <c r="B384" i="3"/>
  <c r="C384" i="3"/>
  <c r="D384" i="3"/>
  <c r="E384" i="3"/>
  <c r="F384" i="3"/>
  <c r="G384" i="3"/>
  <c r="A385" i="3"/>
  <c r="B385" i="3"/>
  <c r="C385" i="3"/>
  <c r="D385" i="3"/>
  <c r="E385" i="3"/>
  <c r="F385" i="3"/>
  <c r="G385" i="3"/>
  <c r="A386" i="3"/>
  <c r="B386" i="3"/>
  <c r="C386" i="3"/>
  <c r="D386" i="3"/>
  <c r="E386" i="3"/>
  <c r="F386" i="3"/>
  <c r="G386" i="3"/>
  <c r="A387" i="3"/>
  <c r="B387" i="3"/>
  <c r="C387" i="3"/>
  <c r="D387" i="3"/>
  <c r="E387" i="3"/>
  <c r="F387" i="3"/>
  <c r="G387" i="3"/>
  <c r="A388" i="3"/>
  <c r="B388" i="3"/>
  <c r="C388" i="3"/>
  <c r="D388" i="3"/>
  <c r="E388" i="3"/>
  <c r="F388" i="3"/>
  <c r="G388" i="3"/>
  <c r="A389" i="3"/>
  <c r="B389" i="3"/>
  <c r="C389" i="3"/>
  <c r="D389" i="3"/>
  <c r="E389" i="3"/>
  <c r="F389" i="3"/>
  <c r="G389" i="3"/>
  <c r="A390" i="3"/>
  <c r="B390" i="3"/>
  <c r="C390" i="3"/>
  <c r="D390" i="3"/>
  <c r="E390" i="3"/>
  <c r="F390" i="3"/>
  <c r="G390" i="3"/>
  <c r="A391" i="3"/>
  <c r="B391" i="3"/>
  <c r="C391" i="3"/>
  <c r="D391" i="3"/>
  <c r="E391" i="3"/>
  <c r="F391" i="3"/>
  <c r="G391" i="3"/>
  <c r="A392" i="3"/>
  <c r="B392" i="3"/>
  <c r="C392" i="3"/>
  <c r="D392" i="3"/>
  <c r="E392" i="3"/>
  <c r="F392" i="3"/>
  <c r="G392" i="3"/>
  <c r="A393" i="3"/>
  <c r="B393" i="3"/>
  <c r="C393" i="3"/>
  <c r="D393" i="3"/>
  <c r="E393" i="3"/>
  <c r="F393" i="3"/>
  <c r="G393" i="3"/>
  <c r="A394" i="3"/>
  <c r="B394" i="3"/>
  <c r="C394" i="3"/>
  <c r="D394" i="3"/>
  <c r="E394" i="3"/>
  <c r="F394" i="3"/>
  <c r="G394" i="3"/>
  <c r="A395" i="3"/>
  <c r="B395" i="3"/>
  <c r="C395" i="3"/>
  <c r="D395" i="3"/>
  <c r="E395" i="3"/>
  <c r="F395" i="3"/>
  <c r="G395" i="3"/>
  <c r="A396" i="3"/>
  <c r="B396" i="3"/>
  <c r="C396" i="3"/>
  <c r="D396" i="3"/>
  <c r="E396" i="3"/>
  <c r="F396" i="3"/>
  <c r="G396" i="3"/>
  <c r="A397" i="3"/>
  <c r="B397" i="3"/>
  <c r="C397" i="3"/>
  <c r="D397" i="3"/>
  <c r="E397" i="3"/>
  <c r="F397" i="3"/>
  <c r="G397" i="3"/>
  <c r="A398" i="3"/>
  <c r="B398" i="3"/>
  <c r="C398" i="3"/>
  <c r="D398" i="3"/>
  <c r="E398" i="3"/>
  <c r="F398" i="3"/>
  <c r="G398" i="3"/>
  <c r="A399" i="3"/>
  <c r="B399" i="3"/>
  <c r="C399" i="3"/>
  <c r="D399" i="3"/>
  <c r="E399" i="3"/>
  <c r="F399" i="3"/>
  <c r="G399" i="3"/>
  <c r="A400" i="3"/>
  <c r="B400" i="3"/>
  <c r="C400" i="3"/>
  <c r="D400" i="3"/>
  <c r="E400" i="3"/>
  <c r="F400" i="3"/>
  <c r="G400" i="3"/>
  <c r="A401" i="3"/>
  <c r="B401" i="3"/>
  <c r="C401" i="3"/>
  <c r="D401" i="3"/>
  <c r="E401" i="3"/>
  <c r="F401" i="3"/>
  <c r="G401" i="3"/>
  <c r="A402" i="3"/>
  <c r="B402" i="3"/>
  <c r="C402" i="3"/>
  <c r="D402" i="3"/>
  <c r="E402" i="3"/>
  <c r="F402" i="3"/>
  <c r="G402" i="3"/>
  <c r="A403" i="3"/>
  <c r="B403" i="3"/>
  <c r="C403" i="3"/>
  <c r="D403" i="3"/>
  <c r="E403" i="3"/>
  <c r="F403" i="3"/>
  <c r="G403" i="3"/>
  <c r="A404" i="3"/>
  <c r="B404" i="3"/>
  <c r="C404" i="3"/>
  <c r="D404" i="3"/>
  <c r="E404" i="3"/>
  <c r="F404" i="3"/>
  <c r="G404" i="3"/>
  <c r="A405" i="3"/>
  <c r="B405" i="3"/>
  <c r="C405" i="3"/>
  <c r="D405" i="3"/>
  <c r="E405" i="3"/>
  <c r="F405" i="3"/>
  <c r="G405" i="3"/>
  <c r="A406" i="3"/>
  <c r="B406" i="3"/>
  <c r="C406" i="3"/>
  <c r="D406" i="3"/>
  <c r="E406" i="3"/>
  <c r="F406" i="3"/>
  <c r="G406" i="3"/>
  <c r="A407" i="3"/>
  <c r="B407" i="3"/>
  <c r="C407" i="3"/>
  <c r="D407" i="3"/>
  <c r="E407" i="3"/>
  <c r="F407" i="3"/>
  <c r="G407" i="3"/>
  <c r="A408" i="3"/>
  <c r="B408" i="3"/>
  <c r="C408" i="3"/>
  <c r="D408" i="3"/>
  <c r="E408" i="3"/>
  <c r="F408" i="3"/>
  <c r="G408" i="3"/>
  <c r="A409" i="3"/>
  <c r="B409" i="3"/>
  <c r="C409" i="3"/>
  <c r="D409" i="3"/>
  <c r="E409" i="3"/>
  <c r="F409" i="3"/>
  <c r="G409" i="3"/>
  <c r="A410" i="3"/>
  <c r="B410" i="3"/>
  <c r="C410" i="3"/>
  <c r="D410" i="3"/>
  <c r="E410" i="3"/>
  <c r="F410" i="3"/>
  <c r="G410" i="3"/>
  <c r="A411" i="3"/>
  <c r="B411" i="3"/>
  <c r="C411" i="3"/>
  <c r="D411" i="3"/>
  <c r="E411" i="3"/>
  <c r="F411" i="3"/>
  <c r="G411" i="3"/>
  <c r="A412" i="3"/>
  <c r="B412" i="3"/>
  <c r="C412" i="3"/>
  <c r="D412" i="3"/>
  <c r="E412" i="3"/>
  <c r="F412" i="3"/>
  <c r="G412" i="3"/>
  <c r="A413" i="3"/>
  <c r="B413" i="3"/>
  <c r="C413" i="3"/>
  <c r="D413" i="3"/>
  <c r="E413" i="3"/>
  <c r="F413" i="3"/>
  <c r="G413" i="3"/>
  <c r="A414" i="3"/>
  <c r="B414" i="3"/>
  <c r="C414" i="3"/>
  <c r="D414" i="3"/>
  <c r="E414" i="3"/>
  <c r="F414" i="3"/>
  <c r="G414" i="3"/>
  <c r="A415" i="3"/>
  <c r="B415" i="3"/>
  <c r="C415" i="3"/>
  <c r="D415" i="3"/>
  <c r="E415" i="3"/>
  <c r="F415" i="3"/>
  <c r="G415" i="3"/>
  <c r="A416" i="3"/>
  <c r="B416" i="3"/>
  <c r="C416" i="3"/>
  <c r="D416" i="3"/>
  <c r="E416" i="3"/>
  <c r="F416" i="3"/>
  <c r="G416" i="3"/>
  <c r="A417" i="3"/>
  <c r="B417" i="3"/>
  <c r="C417" i="3"/>
  <c r="D417" i="3"/>
  <c r="E417" i="3"/>
  <c r="F417" i="3"/>
  <c r="G417" i="3"/>
  <c r="A418" i="3"/>
  <c r="B418" i="3"/>
  <c r="C418" i="3"/>
  <c r="D418" i="3"/>
  <c r="E418" i="3"/>
  <c r="F418" i="3"/>
  <c r="G418" i="3"/>
  <c r="A419" i="3"/>
  <c r="B419" i="3"/>
  <c r="C419" i="3"/>
  <c r="D419" i="3"/>
  <c r="E419" i="3"/>
  <c r="F419" i="3"/>
  <c r="G419" i="3"/>
  <c r="A420" i="3"/>
  <c r="B420" i="3"/>
  <c r="C420" i="3"/>
  <c r="D420" i="3"/>
  <c r="E420" i="3"/>
  <c r="F420" i="3"/>
  <c r="G420" i="3"/>
  <c r="A421" i="3"/>
  <c r="B421" i="3"/>
  <c r="C421" i="3"/>
  <c r="D421" i="3"/>
  <c r="E421" i="3"/>
  <c r="F421" i="3"/>
  <c r="G421" i="3"/>
  <c r="A422" i="3"/>
  <c r="B422" i="3"/>
  <c r="C422" i="3"/>
  <c r="D422" i="3"/>
  <c r="E422" i="3"/>
  <c r="F422" i="3"/>
  <c r="G422" i="3"/>
  <c r="A423" i="3"/>
  <c r="B423" i="3"/>
  <c r="C423" i="3"/>
  <c r="D423" i="3"/>
  <c r="E423" i="3"/>
  <c r="F423" i="3"/>
  <c r="G423" i="3"/>
  <c r="A424" i="3"/>
  <c r="B424" i="3"/>
  <c r="C424" i="3"/>
  <c r="D424" i="3"/>
  <c r="E424" i="3"/>
  <c r="F424" i="3"/>
  <c r="G424" i="3"/>
  <c r="A425" i="3"/>
  <c r="B425" i="3"/>
  <c r="C425" i="3"/>
  <c r="D425" i="3"/>
  <c r="E425" i="3"/>
  <c r="F425" i="3"/>
  <c r="G425" i="3"/>
  <c r="A426" i="3"/>
  <c r="B426" i="3"/>
  <c r="C426" i="3"/>
  <c r="D426" i="3"/>
  <c r="E426" i="3"/>
  <c r="F426" i="3"/>
  <c r="G426" i="3"/>
  <c r="A427" i="3"/>
  <c r="B427" i="3"/>
  <c r="C427" i="3"/>
  <c r="D427" i="3"/>
  <c r="E427" i="3"/>
  <c r="F427" i="3"/>
  <c r="G427" i="3"/>
  <c r="A428" i="3"/>
  <c r="B428" i="3"/>
  <c r="C428" i="3"/>
  <c r="D428" i="3"/>
  <c r="E428" i="3"/>
  <c r="F428" i="3"/>
  <c r="G428" i="3"/>
  <c r="A429" i="3"/>
  <c r="B429" i="3"/>
  <c r="C429" i="3"/>
  <c r="D429" i="3"/>
  <c r="E429" i="3"/>
  <c r="F429" i="3"/>
  <c r="G429" i="3"/>
  <c r="A430" i="3"/>
  <c r="B430" i="3"/>
  <c r="C430" i="3"/>
  <c r="D430" i="3"/>
  <c r="E430" i="3"/>
  <c r="F430" i="3"/>
  <c r="G430" i="3"/>
  <c r="A431" i="3"/>
  <c r="B431" i="3"/>
  <c r="C431" i="3"/>
  <c r="D431" i="3"/>
  <c r="E431" i="3"/>
  <c r="F431" i="3"/>
  <c r="G431" i="3"/>
  <c r="A432" i="3"/>
  <c r="B432" i="3"/>
  <c r="C432" i="3"/>
  <c r="D432" i="3"/>
  <c r="E432" i="3"/>
  <c r="F432" i="3"/>
  <c r="G432" i="3"/>
  <c r="A433" i="3"/>
  <c r="B433" i="3"/>
  <c r="C433" i="3"/>
  <c r="D433" i="3"/>
  <c r="E433" i="3"/>
  <c r="F433" i="3"/>
  <c r="G433" i="3"/>
  <c r="A434" i="3"/>
  <c r="B434" i="3"/>
  <c r="C434" i="3"/>
  <c r="D434" i="3"/>
  <c r="E434" i="3"/>
  <c r="F434" i="3"/>
  <c r="G434" i="3"/>
  <c r="A435" i="3"/>
  <c r="B435" i="3"/>
  <c r="C435" i="3"/>
  <c r="D435" i="3"/>
  <c r="E435" i="3"/>
  <c r="F435" i="3"/>
  <c r="G435" i="3"/>
  <c r="A436" i="3"/>
  <c r="B436" i="3"/>
  <c r="C436" i="3"/>
  <c r="D436" i="3"/>
  <c r="E436" i="3"/>
  <c r="F436" i="3"/>
  <c r="G436" i="3"/>
  <c r="A437" i="3"/>
  <c r="B437" i="3"/>
  <c r="C437" i="3"/>
  <c r="D437" i="3"/>
  <c r="E437" i="3"/>
  <c r="F437" i="3"/>
  <c r="G437" i="3"/>
  <c r="A438" i="3"/>
  <c r="B438" i="3"/>
  <c r="C438" i="3"/>
  <c r="D438" i="3"/>
  <c r="E438" i="3"/>
  <c r="F438" i="3"/>
  <c r="G438" i="3"/>
  <c r="A439" i="3"/>
  <c r="B439" i="3"/>
  <c r="C439" i="3"/>
  <c r="D439" i="3"/>
  <c r="E439" i="3"/>
  <c r="F439" i="3"/>
  <c r="G439" i="3"/>
  <c r="A440" i="3"/>
  <c r="B440" i="3"/>
  <c r="C440" i="3"/>
  <c r="D440" i="3"/>
  <c r="E440" i="3"/>
  <c r="F440" i="3"/>
  <c r="G440" i="3"/>
  <c r="A441" i="3"/>
  <c r="B441" i="3"/>
  <c r="C441" i="3"/>
  <c r="D441" i="3"/>
  <c r="E441" i="3"/>
  <c r="F441" i="3"/>
  <c r="G441" i="3"/>
  <c r="A442" i="3"/>
  <c r="B442" i="3"/>
  <c r="C442" i="3"/>
  <c r="D442" i="3"/>
  <c r="E442" i="3"/>
  <c r="F442" i="3"/>
  <c r="G442" i="3"/>
  <c r="A443" i="3"/>
  <c r="B443" i="3"/>
  <c r="C443" i="3"/>
  <c r="D443" i="3"/>
  <c r="E443" i="3"/>
  <c r="F443" i="3"/>
  <c r="G443" i="3"/>
  <c r="A444" i="3"/>
  <c r="B444" i="3"/>
  <c r="C444" i="3"/>
  <c r="D444" i="3"/>
  <c r="E444" i="3"/>
  <c r="F444" i="3"/>
  <c r="G444" i="3"/>
  <c r="A445" i="3"/>
  <c r="B445" i="3"/>
  <c r="C445" i="3"/>
  <c r="D445" i="3"/>
  <c r="E445" i="3"/>
  <c r="F445" i="3"/>
  <c r="G445" i="3"/>
  <c r="A446" i="3"/>
  <c r="B446" i="3"/>
  <c r="C446" i="3"/>
  <c r="D446" i="3"/>
  <c r="E446" i="3"/>
  <c r="F446" i="3"/>
  <c r="G446" i="3"/>
  <c r="A447" i="3"/>
  <c r="B447" i="3"/>
  <c r="C447" i="3"/>
  <c r="D447" i="3"/>
  <c r="E447" i="3"/>
  <c r="F447" i="3"/>
  <c r="G447" i="3"/>
  <c r="A448" i="3"/>
  <c r="B448" i="3"/>
  <c r="C448" i="3"/>
  <c r="D448" i="3"/>
  <c r="E448" i="3"/>
  <c r="F448" i="3"/>
  <c r="G448" i="3"/>
  <c r="A449" i="3"/>
  <c r="B449" i="3"/>
  <c r="C449" i="3"/>
  <c r="D449" i="3"/>
  <c r="E449" i="3"/>
  <c r="F449" i="3"/>
  <c r="G449" i="3"/>
  <c r="A450" i="3"/>
  <c r="B450" i="3"/>
  <c r="C450" i="3"/>
  <c r="D450" i="3"/>
  <c r="E450" i="3"/>
  <c r="F450" i="3"/>
  <c r="G450" i="3"/>
  <c r="A451" i="3"/>
  <c r="B451" i="3"/>
  <c r="C451" i="3"/>
  <c r="D451" i="3"/>
  <c r="E451" i="3"/>
  <c r="F451" i="3"/>
  <c r="G451" i="3"/>
  <c r="A452" i="3"/>
  <c r="B452" i="3"/>
  <c r="C452" i="3"/>
  <c r="D452" i="3"/>
  <c r="E452" i="3"/>
  <c r="F452" i="3"/>
  <c r="G452" i="3"/>
  <c r="A453" i="3"/>
  <c r="B453" i="3"/>
  <c r="C453" i="3"/>
  <c r="D453" i="3"/>
  <c r="E453" i="3"/>
  <c r="F453" i="3"/>
  <c r="G453" i="3"/>
  <c r="A454" i="3"/>
  <c r="B454" i="3"/>
  <c r="C454" i="3"/>
  <c r="D454" i="3"/>
  <c r="E454" i="3"/>
  <c r="F454" i="3"/>
  <c r="G454" i="3"/>
  <c r="A455" i="3"/>
  <c r="B455" i="3"/>
  <c r="C455" i="3"/>
  <c r="D455" i="3"/>
  <c r="E455" i="3"/>
  <c r="F455" i="3"/>
  <c r="G455" i="3"/>
  <c r="A456" i="3"/>
  <c r="B456" i="3"/>
  <c r="C456" i="3"/>
  <c r="D456" i="3"/>
  <c r="E456" i="3"/>
  <c r="F456" i="3"/>
  <c r="G456" i="3"/>
  <c r="A457" i="3"/>
  <c r="B457" i="3"/>
  <c r="C457" i="3"/>
  <c r="D457" i="3"/>
  <c r="E457" i="3"/>
  <c r="F457" i="3"/>
  <c r="G457" i="3"/>
  <c r="A458" i="3"/>
  <c r="B458" i="3"/>
  <c r="C458" i="3"/>
  <c r="D458" i="3"/>
  <c r="E458" i="3"/>
  <c r="F458" i="3"/>
  <c r="G458" i="3"/>
  <c r="A459" i="3"/>
  <c r="B459" i="3"/>
  <c r="C459" i="3"/>
  <c r="D459" i="3"/>
  <c r="E459" i="3"/>
  <c r="F459" i="3"/>
  <c r="G459" i="3"/>
  <c r="A460" i="3"/>
  <c r="B460" i="3"/>
  <c r="C460" i="3"/>
  <c r="D460" i="3"/>
  <c r="E460" i="3"/>
  <c r="F460" i="3"/>
  <c r="G460" i="3"/>
  <c r="A461" i="3"/>
  <c r="B461" i="3"/>
  <c r="C461" i="3"/>
  <c r="D461" i="3"/>
  <c r="E461" i="3"/>
  <c r="F461" i="3"/>
  <c r="G461" i="3"/>
  <c r="A462" i="3"/>
  <c r="B462" i="3"/>
  <c r="C462" i="3"/>
  <c r="D462" i="3"/>
  <c r="E462" i="3"/>
  <c r="F462" i="3"/>
  <c r="G462" i="3"/>
  <c r="A463" i="3"/>
  <c r="B463" i="3"/>
  <c r="C463" i="3"/>
  <c r="D463" i="3"/>
  <c r="E463" i="3"/>
  <c r="F463" i="3"/>
  <c r="G463" i="3"/>
  <c r="A464" i="3"/>
  <c r="B464" i="3"/>
  <c r="C464" i="3"/>
  <c r="D464" i="3"/>
  <c r="E464" i="3"/>
  <c r="F464" i="3"/>
  <c r="G464" i="3"/>
  <c r="A465" i="3"/>
  <c r="B465" i="3"/>
  <c r="C465" i="3"/>
  <c r="D465" i="3"/>
  <c r="E465" i="3"/>
  <c r="F465" i="3"/>
  <c r="G465" i="3"/>
  <c r="A466" i="3"/>
  <c r="B466" i="3"/>
  <c r="C466" i="3"/>
  <c r="D466" i="3"/>
  <c r="E466" i="3"/>
  <c r="F466" i="3"/>
  <c r="G466" i="3"/>
  <c r="A467" i="3"/>
  <c r="B467" i="3"/>
  <c r="C467" i="3"/>
  <c r="D467" i="3"/>
  <c r="E467" i="3"/>
  <c r="F467" i="3"/>
  <c r="G467" i="3"/>
  <c r="A468" i="3"/>
  <c r="B468" i="3"/>
  <c r="C468" i="3"/>
  <c r="D468" i="3"/>
  <c r="E468" i="3"/>
  <c r="F468" i="3"/>
  <c r="G468" i="3"/>
  <c r="A469" i="3"/>
  <c r="B469" i="3"/>
  <c r="C469" i="3"/>
  <c r="D469" i="3"/>
  <c r="E469" i="3"/>
  <c r="F469" i="3"/>
  <c r="G469" i="3"/>
  <c r="A470" i="3"/>
  <c r="B470" i="3"/>
  <c r="C470" i="3"/>
  <c r="D470" i="3"/>
  <c r="E470" i="3"/>
  <c r="F470" i="3"/>
  <c r="G470" i="3"/>
  <c r="A471" i="3"/>
  <c r="B471" i="3"/>
  <c r="C471" i="3"/>
  <c r="D471" i="3"/>
  <c r="E471" i="3"/>
  <c r="F471" i="3"/>
  <c r="G471" i="3"/>
  <c r="A472" i="3"/>
  <c r="B472" i="3"/>
  <c r="C472" i="3"/>
  <c r="D472" i="3"/>
  <c r="E472" i="3"/>
  <c r="F472" i="3"/>
  <c r="G472" i="3"/>
  <c r="A473" i="3"/>
  <c r="B473" i="3"/>
  <c r="C473" i="3"/>
  <c r="D473" i="3"/>
  <c r="E473" i="3"/>
  <c r="F473" i="3"/>
  <c r="G473" i="3"/>
  <c r="A474" i="3"/>
  <c r="B474" i="3"/>
  <c r="C474" i="3"/>
  <c r="D474" i="3"/>
  <c r="E474" i="3"/>
  <c r="F474" i="3"/>
  <c r="G474" i="3"/>
  <c r="A475" i="3"/>
  <c r="B475" i="3"/>
  <c r="C475" i="3"/>
  <c r="D475" i="3"/>
  <c r="E475" i="3"/>
  <c r="F475" i="3"/>
  <c r="G475" i="3"/>
  <c r="A476" i="3"/>
  <c r="B476" i="3"/>
  <c r="C476" i="3"/>
  <c r="D476" i="3"/>
  <c r="E476" i="3"/>
  <c r="F476" i="3"/>
  <c r="G476" i="3"/>
  <c r="A477" i="3"/>
  <c r="B477" i="3"/>
  <c r="C477" i="3"/>
  <c r="D477" i="3"/>
  <c r="E477" i="3"/>
  <c r="F477" i="3"/>
  <c r="G477" i="3"/>
  <c r="A478" i="3"/>
  <c r="B478" i="3"/>
  <c r="C478" i="3"/>
  <c r="D478" i="3"/>
  <c r="E478" i="3"/>
  <c r="F478" i="3"/>
  <c r="G478" i="3"/>
  <c r="A479" i="3"/>
  <c r="B479" i="3"/>
  <c r="C479" i="3"/>
  <c r="D479" i="3"/>
  <c r="E479" i="3"/>
  <c r="F479" i="3"/>
  <c r="G479" i="3"/>
  <c r="A480" i="3"/>
  <c r="B480" i="3"/>
  <c r="C480" i="3"/>
  <c r="D480" i="3"/>
  <c r="E480" i="3"/>
  <c r="F480" i="3"/>
  <c r="G480" i="3"/>
  <c r="A481" i="3"/>
  <c r="B481" i="3"/>
  <c r="C481" i="3"/>
  <c r="D481" i="3"/>
  <c r="E481" i="3"/>
  <c r="F481" i="3"/>
  <c r="G481" i="3"/>
  <c r="A482" i="3"/>
  <c r="B482" i="3"/>
  <c r="C482" i="3"/>
  <c r="D482" i="3"/>
  <c r="E482" i="3"/>
  <c r="F482" i="3"/>
  <c r="G482" i="3"/>
  <c r="A483" i="3"/>
  <c r="B483" i="3"/>
  <c r="C483" i="3"/>
  <c r="D483" i="3"/>
  <c r="E483" i="3"/>
  <c r="F483" i="3"/>
  <c r="G483" i="3"/>
  <c r="A484" i="3"/>
  <c r="B484" i="3"/>
  <c r="C484" i="3"/>
  <c r="D484" i="3"/>
  <c r="E484" i="3"/>
  <c r="F484" i="3"/>
  <c r="G484" i="3"/>
  <c r="A485" i="3"/>
  <c r="B485" i="3"/>
  <c r="C485" i="3"/>
  <c r="D485" i="3"/>
  <c r="E485" i="3"/>
  <c r="F485" i="3"/>
  <c r="G485" i="3"/>
  <c r="A486" i="3"/>
  <c r="B486" i="3"/>
  <c r="C486" i="3"/>
  <c r="D486" i="3"/>
  <c r="E486" i="3"/>
  <c r="F486" i="3"/>
  <c r="G486" i="3"/>
  <c r="A487" i="3"/>
  <c r="B487" i="3"/>
  <c r="C487" i="3"/>
  <c r="D487" i="3"/>
  <c r="E487" i="3"/>
  <c r="F487" i="3"/>
  <c r="G487" i="3"/>
  <c r="A488" i="3"/>
  <c r="B488" i="3"/>
  <c r="C488" i="3"/>
  <c r="D488" i="3"/>
  <c r="E488" i="3"/>
  <c r="F488" i="3"/>
  <c r="G488" i="3"/>
  <c r="A489" i="3"/>
  <c r="B489" i="3"/>
  <c r="C489" i="3"/>
  <c r="D489" i="3"/>
  <c r="E489" i="3"/>
  <c r="F489" i="3"/>
  <c r="G489" i="3"/>
  <c r="A490" i="3"/>
  <c r="B490" i="3"/>
  <c r="C490" i="3"/>
  <c r="D490" i="3"/>
  <c r="E490" i="3"/>
  <c r="F490" i="3"/>
  <c r="G490" i="3"/>
  <c r="A491" i="3"/>
  <c r="B491" i="3"/>
  <c r="C491" i="3"/>
  <c r="D491" i="3"/>
  <c r="E491" i="3"/>
  <c r="F491" i="3"/>
  <c r="G491" i="3"/>
  <c r="A492" i="3"/>
  <c r="B492" i="3"/>
  <c r="C492" i="3"/>
  <c r="D492" i="3"/>
  <c r="E492" i="3"/>
  <c r="F492" i="3"/>
  <c r="G492" i="3"/>
  <c r="A493" i="3"/>
  <c r="B493" i="3"/>
  <c r="C493" i="3"/>
  <c r="D493" i="3"/>
  <c r="E493" i="3"/>
  <c r="F493" i="3"/>
  <c r="G493" i="3"/>
  <c r="A494" i="3"/>
  <c r="B494" i="3"/>
  <c r="C494" i="3"/>
  <c r="D494" i="3"/>
  <c r="E494" i="3"/>
  <c r="F494" i="3"/>
  <c r="G494" i="3"/>
  <c r="A495" i="3"/>
  <c r="B495" i="3"/>
  <c r="C495" i="3"/>
  <c r="D495" i="3"/>
  <c r="E495" i="3"/>
  <c r="F495" i="3"/>
  <c r="G495" i="3"/>
  <c r="A496" i="3"/>
  <c r="B496" i="3"/>
  <c r="C496" i="3"/>
  <c r="D496" i="3"/>
  <c r="E496" i="3"/>
  <c r="F496" i="3"/>
  <c r="G496" i="3"/>
  <c r="A497" i="3"/>
  <c r="B497" i="3"/>
  <c r="C497" i="3"/>
  <c r="D497" i="3"/>
  <c r="E497" i="3"/>
  <c r="F497" i="3"/>
  <c r="G497" i="3"/>
  <c r="A498" i="3"/>
  <c r="B498" i="3"/>
  <c r="C498" i="3"/>
  <c r="D498" i="3"/>
  <c r="E498" i="3"/>
  <c r="F498" i="3"/>
  <c r="G498" i="3"/>
  <c r="A499" i="3"/>
  <c r="B499" i="3"/>
  <c r="C499" i="3"/>
  <c r="D499" i="3"/>
  <c r="E499" i="3"/>
  <c r="F499" i="3"/>
  <c r="G499" i="3"/>
  <c r="A500" i="3"/>
  <c r="B500" i="3"/>
  <c r="C500" i="3"/>
  <c r="D500" i="3"/>
  <c r="E500" i="3"/>
  <c r="F500" i="3"/>
  <c r="G500" i="3"/>
  <c r="A501" i="3"/>
  <c r="B501" i="3"/>
  <c r="C501" i="3"/>
  <c r="D501" i="3"/>
  <c r="E501" i="3"/>
  <c r="F501" i="3"/>
  <c r="G501" i="3"/>
  <c r="A502" i="3"/>
  <c r="B502" i="3"/>
  <c r="C502" i="3"/>
  <c r="D502" i="3"/>
  <c r="E502" i="3"/>
  <c r="F502" i="3"/>
  <c r="G502" i="3"/>
  <c r="A503" i="3"/>
  <c r="B503" i="3"/>
  <c r="C503" i="3"/>
  <c r="D503" i="3"/>
  <c r="E503" i="3"/>
  <c r="F503" i="3"/>
  <c r="G503" i="3"/>
  <c r="A504" i="3"/>
  <c r="B504" i="3"/>
  <c r="C504" i="3"/>
  <c r="D504" i="3"/>
  <c r="E504" i="3"/>
  <c r="F504" i="3"/>
  <c r="G504" i="3"/>
  <c r="A505" i="3"/>
  <c r="B505" i="3"/>
  <c r="C505" i="3"/>
  <c r="D505" i="3"/>
  <c r="E505" i="3"/>
  <c r="F505" i="3"/>
  <c r="G505" i="3"/>
  <c r="A506" i="3"/>
  <c r="B506" i="3"/>
  <c r="C506" i="3"/>
  <c r="D506" i="3"/>
  <c r="E506" i="3"/>
  <c r="F506" i="3"/>
  <c r="G506" i="3"/>
  <c r="A507" i="3"/>
  <c r="B507" i="3"/>
  <c r="C507" i="3"/>
  <c r="D507" i="3"/>
  <c r="E507" i="3"/>
  <c r="F507" i="3"/>
  <c r="G507" i="3"/>
  <c r="A508" i="3"/>
  <c r="B508" i="3"/>
  <c r="C508" i="3"/>
  <c r="D508" i="3"/>
  <c r="E508" i="3"/>
  <c r="F508" i="3"/>
  <c r="G508" i="3"/>
  <c r="A509" i="3"/>
  <c r="B509" i="3"/>
  <c r="C509" i="3"/>
  <c r="D509" i="3"/>
  <c r="E509" i="3"/>
  <c r="F509" i="3"/>
  <c r="G509" i="3"/>
  <c r="A510" i="3"/>
  <c r="B510" i="3"/>
  <c r="C510" i="3"/>
  <c r="D510" i="3"/>
  <c r="E510" i="3"/>
  <c r="F510" i="3"/>
  <c r="G510" i="3"/>
  <c r="A511" i="3"/>
  <c r="B511" i="3"/>
  <c r="C511" i="3"/>
  <c r="D511" i="3"/>
  <c r="E511" i="3"/>
  <c r="F511" i="3"/>
  <c r="G511" i="3"/>
  <c r="A512" i="3"/>
  <c r="B512" i="3"/>
  <c r="C512" i="3"/>
  <c r="D512" i="3"/>
  <c r="E512" i="3"/>
  <c r="F512" i="3"/>
  <c r="G512" i="3"/>
  <c r="A513" i="3"/>
  <c r="B513" i="3"/>
  <c r="C513" i="3"/>
  <c r="D513" i="3"/>
  <c r="E513" i="3"/>
  <c r="F513" i="3"/>
  <c r="G513" i="3"/>
  <c r="A514" i="3"/>
  <c r="B514" i="3"/>
  <c r="C514" i="3"/>
  <c r="D514" i="3"/>
  <c r="E514" i="3"/>
  <c r="F514" i="3"/>
  <c r="G514" i="3"/>
  <c r="A515" i="3"/>
  <c r="B515" i="3"/>
  <c r="C515" i="3"/>
  <c r="D515" i="3"/>
  <c r="E515" i="3"/>
  <c r="F515" i="3"/>
  <c r="G515" i="3"/>
  <c r="A516" i="3"/>
  <c r="B516" i="3"/>
  <c r="C516" i="3"/>
  <c r="D516" i="3"/>
  <c r="E516" i="3"/>
  <c r="F516" i="3"/>
  <c r="G516" i="3"/>
  <c r="A517" i="3"/>
  <c r="B517" i="3"/>
  <c r="C517" i="3"/>
  <c r="D517" i="3"/>
  <c r="E517" i="3"/>
  <c r="F517" i="3"/>
  <c r="G517" i="3"/>
  <c r="A518" i="3"/>
  <c r="B518" i="3"/>
  <c r="C518" i="3"/>
  <c r="D518" i="3"/>
  <c r="E518" i="3"/>
  <c r="F518" i="3"/>
  <c r="G518" i="3"/>
  <c r="A519" i="3"/>
  <c r="B519" i="3"/>
  <c r="C519" i="3"/>
  <c r="D519" i="3"/>
  <c r="E519" i="3"/>
  <c r="F519" i="3"/>
  <c r="G519" i="3"/>
  <c r="A520" i="3"/>
  <c r="B520" i="3"/>
  <c r="C520" i="3"/>
  <c r="D520" i="3"/>
  <c r="E520" i="3"/>
  <c r="F520" i="3"/>
  <c r="G520" i="3"/>
  <c r="A521" i="3"/>
  <c r="B521" i="3"/>
  <c r="C521" i="3"/>
  <c r="D521" i="3"/>
  <c r="E521" i="3"/>
  <c r="F521" i="3"/>
  <c r="G521" i="3"/>
  <c r="A522" i="3"/>
  <c r="B522" i="3"/>
  <c r="C522" i="3"/>
  <c r="D522" i="3"/>
  <c r="E522" i="3"/>
  <c r="F522" i="3"/>
  <c r="G522" i="3"/>
  <c r="A523" i="3"/>
  <c r="B523" i="3"/>
  <c r="C523" i="3"/>
  <c r="D523" i="3"/>
  <c r="E523" i="3"/>
  <c r="F523" i="3"/>
  <c r="G523" i="3"/>
  <c r="A524" i="3"/>
  <c r="B524" i="3"/>
  <c r="C524" i="3"/>
  <c r="D524" i="3"/>
  <c r="E524" i="3"/>
  <c r="F524" i="3"/>
  <c r="G524" i="3"/>
  <c r="A525" i="3"/>
  <c r="B525" i="3"/>
  <c r="C525" i="3"/>
  <c r="D525" i="3"/>
  <c r="E525" i="3"/>
  <c r="F525" i="3"/>
  <c r="G525" i="3"/>
  <c r="A526" i="3"/>
  <c r="B526" i="3"/>
  <c r="C526" i="3"/>
  <c r="D526" i="3"/>
  <c r="E526" i="3"/>
  <c r="F526" i="3"/>
  <c r="G526" i="3"/>
  <c r="A527" i="3"/>
  <c r="B527" i="3"/>
  <c r="C527" i="3"/>
  <c r="D527" i="3"/>
  <c r="E527" i="3"/>
  <c r="F527" i="3"/>
  <c r="G527" i="3"/>
  <c r="A528" i="3"/>
  <c r="B528" i="3"/>
  <c r="C528" i="3"/>
  <c r="D528" i="3"/>
  <c r="E528" i="3"/>
  <c r="F528" i="3"/>
  <c r="G528" i="3"/>
  <c r="A529" i="3"/>
  <c r="B529" i="3"/>
  <c r="C529" i="3"/>
  <c r="D529" i="3"/>
  <c r="E529" i="3"/>
  <c r="F529" i="3"/>
  <c r="G529" i="3"/>
  <c r="A530" i="3"/>
  <c r="B530" i="3"/>
  <c r="C530" i="3"/>
  <c r="D530" i="3"/>
  <c r="E530" i="3"/>
  <c r="F530" i="3"/>
  <c r="G530" i="3"/>
  <c r="A531" i="3"/>
  <c r="B531" i="3"/>
  <c r="C531" i="3"/>
  <c r="D531" i="3"/>
  <c r="E531" i="3"/>
  <c r="F531" i="3"/>
  <c r="G531" i="3"/>
  <c r="A532" i="3"/>
  <c r="B532" i="3"/>
  <c r="C532" i="3"/>
  <c r="D532" i="3"/>
  <c r="E532" i="3"/>
  <c r="F532" i="3"/>
  <c r="G532" i="3"/>
  <c r="A533" i="3"/>
  <c r="B533" i="3"/>
  <c r="C533" i="3"/>
  <c r="D533" i="3"/>
  <c r="E533" i="3"/>
  <c r="F533" i="3"/>
  <c r="G533" i="3"/>
  <c r="A534" i="3"/>
  <c r="B534" i="3"/>
  <c r="C534" i="3"/>
  <c r="D534" i="3"/>
  <c r="E534" i="3"/>
  <c r="F534" i="3"/>
  <c r="G534" i="3"/>
  <c r="A535" i="3"/>
  <c r="B535" i="3"/>
  <c r="C535" i="3"/>
  <c r="D535" i="3"/>
  <c r="E535" i="3"/>
  <c r="F535" i="3"/>
  <c r="G535" i="3"/>
  <c r="A536" i="3"/>
  <c r="B536" i="3"/>
  <c r="C536" i="3"/>
  <c r="D536" i="3"/>
  <c r="E536" i="3"/>
  <c r="F536" i="3"/>
  <c r="G536" i="3"/>
  <c r="A537" i="3"/>
  <c r="B537" i="3"/>
  <c r="C537" i="3"/>
  <c r="D537" i="3"/>
  <c r="E537" i="3"/>
  <c r="F537" i="3"/>
  <c r="G537" i="3"/>
  <c r="A538" i="3"/>
  <c r="B538" i="3"/>
  <c r="C538" i="3"/>
  <c r="D538" i="3"/>
  <c r="E538" i="3"/>
  <c r="F538" i="3"/>
  <c r="G538" i="3"/>
  <c r="A539" i="3"/>
  <c r="B539" i="3"/>
  <c r="C539" i="3"/>
  <c r="D539" i="3"/>
  <c r="E539" i="3"/>
  <c r="F539" i="3"/>
  <c r="G539" i="3"/>
  <c r="A540" i="3"/>
  <c r="B540" i="3"/>
  <c r="C540" i="3"/>
  <c r="D540" i="3"/>
  <c r="E540" i="3"/>
  <c r="F540" i="3"/>
  <c r="G540" i="3"/>
  <c r="A541" i="3"/>
  <c r="B541" i="3"/>
  <c r="C541" i="3"/>
  <c r="D541" i="3"/>
  <c r="E541" i="3"/>
  <c r="F541" i="3"/>
  <c r="G541" i="3"/>
  <c r="A542" i="3"/>
  <c r="B542" i="3"/>
  <c r="C542" i="3"/>
  <c r="D542" i="3"/>
  <c r="E542" i="3"/>
  <c r="F542" i="3"/>
  <c r="G542" i="3"/>
  <c r="A543" i="3"/>
  <c r="B543" i="3"/>
  <c r="C543" i="3"/>
  <c r="D543" i="3"/>
  <c r="E543" i="3"/>
  <c r="F543" i="3"/>
  <c r="G543" i="3"/>
  <c r="A544" i="3"/>
  <c r="B544" i="3"/>
  <c r="C544" i="3"/>
  <c r="D544" i="3"/>
  <c r="E544" i="3"/>
  <c r="F544" i="3"/>
  <c r="G544" i="3"/>
  <c r="A545" i="3"/>
  <c r="B545" i="3"/>
  <c r="C545" i="3"/>
  <c r="D545" i="3"/>
  <c r="E545" i="3"/>
  <c r="F545" i="3"/>
  <c r="G545" i="3"/>
  <c r="A546" i="3"/>
  <c r="B546" i="3"/>
  <c r="C546" i="3"/>
  <c r="D546" i="3"/>
  <c r="E546" i="3"/>
  <c r="F546" i="3"/>
  <c r="G546" i="3"/>
  <c r="A547" i="3"/>
  <c r="B547" i="3"/>
  <c r="C547" i="3"/>
  <c r="D547" i="3"/>
  <c r="E547" i="3"/>
  <c r="F547" i="3"/>
  <c r="G547" i="3"/>
  <c r="A548" i="3"/>
  <c r="B548" i="3"/>
  <c r="C548" i="3"/>
  <c r="D548" i="3"/>
  <c r="E548" i="3"/>
  <c r="F548" i="3"/>
  <c r="G548" i="3"/>
  <c r="A549" i="3"/>
  <c r="B549" i="3"/>
  <c r="C549" i="3"/>
  <c r="D549" i="3"/>
  <c r="E549" i="3"/>
  <c r="F549" i="3"/>
  <c r="G549" i="3"/>
  <c r="A550" i="3"/>
  <c r="B550" i="3"/>
  <c r="C550" i="3"/>
  <c r="D550" i="3"/>
  <c r="E550" i="3"/>
  <c r="F550" i="3"/>
  <c r="G550" i="3"/>
  <c r="A551" i="3"/>
  <c r="B551" i="3"/>
  <c r="C551" i="3"/>
  <c r="D551" i="3"/>
  <c r="E551" i="3"/>
  <c r="F551" i="3"/>
  <c r="G551" i="3"/>
  <c r="A552" i="3"/>
  <c r="B552" i="3"/>
  <c r="C552" i="3"/>
  <c r="D552" i="3"/>
  <c r="E552" i="3"/>
  <c r="F552" i="3"/>
  <c r="G552" i="3"/>
  <c r="A553" i="3"/>
  <c r="B553" i="3"/>
  <c r="C553" i="3"/>
  <c r="D553" i="3"/>
  <c r="E553" i="3"/>
  <c r="F553" i="3"/>
  <c r="G553" i="3"/>
  <c r="A554" i="3"/>
  <c r="B554" i="3"/>
  <c r="C554" i="3"/>
  <c r="D554" i="3"/>
  <c r="E554" i="3"/>
  <c r="F554" i="3"/>
  <c r="G554" i="3"/>
  <c r="A555" i="3"/>
  <c r="B555" i="3"/>
  <c r="C555" i="3"/>
  <c r="D555" i="3"/>
  <c r="E555" i="3"/>
  <c r="F555" i="3"/>
  <c r="G555" i="3"/>
  <c r="A556" i="3"/>
  <c r="B556" i="3"/>
  <c r="C556" i="3"/>
  <c r="D556" i="3"/>
  <c r="E556" i="3"/>
  <c r="F556" i="3"/>
  <c r="G556" i="3"/>
  <c r="A557" i="3"/>
  <c r="B557" i="3"/>
  <c r="C557" i="3"/>
  <c r="D557" i="3"/>
  <c r="E557" i="3"/>
  <c r="F557" i="3"/>
  <c r="G557" i="3"/>
  <c r="A558" i="3"/>
  <c r="B558" i="3"/>
  <c r="C558" i="3"/>
  <c r="D558" i="3"/>
  <c r="E558" i="3"/>
  <c r="F558" i="3"/>
  <c r="G558" i="3"/>
  <c r="A559" i="3"/>
  <c r="B559" i="3"/>
  <c r="C559" i="3"/>
  <c r="D559" i="3"/>
  <c r="E559" i="3"/>
  <c r="F559" i="3"/>
  <c r="G559" i="3"/>
  <c r="A560" i="3"/>
  <c r="B560" i="3"/>
  <c r="C560" i="3"/>
  <c r="D560" i="3"/>
  <c r="E560" i="3"/>
  <c r="F560" i="3"/>
  <c r="G560" i="3"/>
  <c r="A561" i="3"/>
  <c r="B561" i="3"/>
  <c r="C561" i="3"/>
  <c r="D561" i="3"/>
  <c r="E561" i="3"/>
  <c r="F561" i="3"/>
  <c r="G561" i="3"/>
  <c r="A562" i="3"/>
  <c r="B562" i="3"/>
  <c r="C562" i="3"/>
  <c r="D562" i="3"/>
  <c r="E562" i="3"/>
  <c r="F562" i="3"/>
  <c r="G562" i="3"/>
  <c r="A563" i="3"/>
  <c r="B563" i="3"/>
  <c r="C563" i="3"/>
  <c r="D563" i="3"/>
  <c r="E563" i="3"/>
  <c r="F563" i="3"/>
  <c r="G563" i="3"/>
  <c r="A564" i="3"/>
  <c r="B564" i="3"/>
  <c r="C564" i="3"/>
  <c r="D564" i="3"/>
  <c r="E564" i="3"/>
  <c r="F564" i="3"/>
  <c r="G564" i="3"/>
  <c r="A565" i="3"/>
  <c r="B565" i="3"/>
  <c r="C565" i="3"/>
  <c r="D565" i="3"/>
  <c r="E565" i="3"/>
  <c r="F565" i="3"/>
  <c r="G565" i="3"/>
  <c r="A566" i="3"/>
  <c r="B566" i="3"/>
  <c r="C566" i="3"/>
  <c r="D566" i="3"/>
  <c r="E566" i="3"/>
  <c r="F566" i="3"/>
  <c r="G566" i="3"/>
  <c r="A567" i="3"/>
  <c r="B567" i="3"/>
  <c r="C567" i="3"/>
  <c r="D567" i="3"/>
  <c r="E567" i="3"/>
  <c r="F567" i="3"/>
  <c r="G567" i="3"/>
  <c r="A568" i="3"/>
  <c r="B568" i="3"/>
  <c r="C568" i="3"/>
  <c r="D568" i="3"/>
  <c r="E568" i="3"/>
  <c r="F568" i="3"/>
  <c r="G568" i="3"/>
  <c r="A569" i="3"/>
  <c r="B569" i="3"/>
  <c r="C569" i="3"/>
  <c r="D569" i="3"/>
  <c r="E569" i="3"/>
  <c r="F569" i="3"/>
  <c r="G569" i="3"/>
  <c r="A570" i="3"/>
  <c r="B570" i="3"/>
  <c r="C570" i="3"/>
  <c r="D570" i="3"/>
  <c r="E570" i="3"/>
  <c r="F570" i="3"/>
  <c r="G570" i="3"/>
  <c r="A571" i="3"/>
  <c r="B571" i="3"/>
  <c r="C571" i="3"/>
  <c r="D571" i="3"/>
  <c r="E571" i="3"/>
  <c r="F571" i="3"/>
  <c r="G571" i="3"/>
  <c r="A572" i="3"/>
  <c r="B572" i="3"/>
  <c r="C572" i="3"/>
  <c r="D572" i="3"/>
  <c r="E572" i="3"/>
  <c r="F572" i="3"/>
  <c r="G572" i="3"/>
  <c r="A573" i="3"/>
  <c r="B573" i="3"/>
  <c r="C573" i="3"/>
  <c r="D573" i="3"/>
  <c r="E573" i="3"/>
  <c r="F573" i="3"/>
  <c r="G573" i="3"/>
  <c r="A574" i="3"/>
  <c r="B574" i="3"/>
  <c r="C574" i="3"/>
  <c r="D574" i="3"/>
  <c r="E574" i="3"/>
  <c r="F574" i="3"/>
  <c r="G574" i="3"/>
  <c r="A575" i="3"/>
  <c r="B575" i="3"/>
  <c r="C575" i="3"/>
  <c r="D575" i="3"/>
  <c r="E575" i="3"/>
  <c r="F575" i="3"/>
  <c r="G575" i="3"/>
  <c r="A576" i="3"/>
  <c r="B576" i="3"/>
  <c r="C576" i="3"/>
  <c r="D576" i="3"/>
  <c r="E576" i="3"/>
  <c r="F576" i="3"/>
  <c r="G576" i="3"/>
  <c r="A577" i="3"/>
  <c r="B577" i="3"/>
  <c r="C577" i="3"/>
  <c r="D577" i="3"/>
  <c r="E577" i="3"/>
  <c r="F577" i="3"/>
  <c r="G577" i="3"/>
  <c r="A578" i="3"/>
  <c r="B578" i="3"/>
  <c r="C578" i="3"/>
  <c r="D578" i="3"/>
  <c r="E578" i="3"/>
  <c r="F578" i="3"/>
  <c r="G578" i="3"/>
  <c r="A579" i="3"/>
  <c r="B579" i="3"/>
  <c r="C579" i="3"/>
  <c r="D579" i="3"/>
  <c r="E579" i="3"/>
  <c r="F579" i="3"/>
  <c r="G579" i="3"/>
  <c r="A580" i="3"/>
  <c r="B580" i="3"/>
  <c r="C580" i="3"/>
  <c r="D580" i="3"/>
  <c r="E580" i="3"/>
  <c r="F580" i="3"/>
  <c r="G580" i="3"/>
  <c r="A581" i="3"/>
  <c r="B581" i="3"/>
  <c r="C581" i="3"/>
  <c r="D581" i="3"/>
  <c r="E581" i="3"/>
  <c r="F581" i="3"/>
  <c r="G581" i="3"/>
  <c r="A582" i="3"/>
  <c r="B582" i="3"/>
  <c r="C582" i="3"/>
  <c r="D582" i="3"/>
  <c r="E582" i="3"/>
  <c r="F582" i="3"/>
  <c r="G582" i="3"/>
  <c r="A583" i="3"/>
  <c r="B583" i="3"/>
  <c r="C583" i="3"/>
  <c r="D583" i="3"/>
  <c r="E583" i="3"/>
  <c r="F583" i="3"/>
  <c r="G583" i="3"/>
  <c r="A584" i="3"/>
  <c r="B584" i="3"/>
  <c r="C584" i="3"/>
  <c r="D584" i="3"/>
  <c r="E584" i="3"/>
  <c r="F584" i="3"/>
  <c r="G584" i="3"/>
  <c r="A585" i="3"/>
  <c r="B585" i="3"/>
  <c r="C585" i="3"/>
  <c r="D585" i="3"/>
  <c r="E585" i="3"/>
  <c r="F585" i="3"/>
  <c r="G585" i="3"/>
  <c r="A586" i="3"/>
  <c r="B586" i="3"/>
  <c r="C586" i="3"/>
  <c r="D586" i="3"/>
  <c r="E586" i="3"/>
  <c r="F586" i="3"/>
  <c r="G586" i="3"/>
  <c r="A587" i="3"/>
  <c r="B587" i="3"/>
  <c r="C587" i="3"/>
  <c r="D587" i="3"/>
  <c r="E587" i="3"/>
  <c r="F587" i="3"/>
  <c r="G587" i="3"/>
  <c r="A588" i="3"/>
  <c r="B588" i="3"/>
  <c r="C588" i="3"/>
  <c r="D588" i="3"/>
  <c r="E588" i="3"/>
  <c r="F588" i="3"/>
  <c r="G588" i="3"/>
  <c r="A589" i="3"/>
  <c r="B589" i="3"/>
  <c r="C589" i="3"/>
  <c r="D589" i="3"/>
  <c r="E589" i="3"/>
  <c r="F589" i="3"/>
  <c r="G589" i="3"/>
  <c r="A590" i="3"/>
  <c r="B590" i="3"/>
  <c r="C590" i="3"/>
  <c r="D590" i="3"/>
  <c r="E590" i="3"/>
  <c r="F590" i="3"/>
  <c r="G590" i="3"/>
  <c r="A591" i="3"/>
  <c r="B591" i="3"/>
  <c r="C591" i="3"/>
  <c r="D591" i="3"/>
  <c r="E591" i="3"/>
  <c r="F591" i="3"/>
  <c r="G591" i="3"/>
  <c r="A592" i="3"/>
  <c r="B592" i="3"/>
  <c r="C592" i="3"/>
  <c r="D592" i="3"/>
  <c r="E592" i="3"/>
  <c r="F592" i="3"/>
  <c r="G592" i="3"/>
  <c r="A593" i="3"/>
  <c r="B593" i="3"/>
  <c r="C593" i="3"/>
  <c r="D593" i="3"/>
  <c r="E593" i="3"/>
  <c r="F593" i="3"/>
  <c r="G593" i="3"/>
  <c r="A594" i="3"/>
  <c r="B594" i="3"/>
  <c r="C594" i="3"/>
  <c r="D594" i="3"/>
  <c r="E594" i="3"/>
  <c r="F594" i="3"/>
  <c r="G594" i="3"/>
  <c r="A595" i="3"/>
  <c r="B595" i="3"/>
  <c r="C595" i="3"/>
  <c r="D595" i="3"/>
  <c r="E595" i="3"/>
  <c r="F595" i="3"/>
  <c r="G595" i="3"/>
  <c r="A596" i="3"/>
  <c r="B596" i="3"/>
  <c r="C596" i="3"/>
  <c r="D596" i="3"/>
  <c r="E596" i="3"/>
  <c r="F596" i="3"/>
  <c r="G596" i="3"/>
  <c r="A597" i="3"/>
  <c r="B597" i="3"/>
  <c r="C597" i="3"/>
  <c r="D597" i="3"/>
  <c r="E597" i="3"/>
  <c r="F597" i="3"/>
  <c r="G597" i="3"/>
  <c r="A598" i="3"/>
  <c r="B598" i="3"/>
  <c r="C598" i="3"/>
  <c r="D598" i="3"/>
  <c r="E598" i="3"/>
  <c r="F598" i="3"/>
  <c r="G598" i="3"/>
  <c r="A599" i="3"/>
  <c r="B599" i="3"/>
  <c r="C599" i="3"/>
  <c r="D599" i="3"/>
  <c r="E599" i="3"/>
  <c r="F599" i="3"/>
  <c r="G599" i="3"/>
  <c r="A600" i="3"/>
  <c r="B600" i="3"/>
  <c r="C600" i="3"/>
  <c r="D600" i="3"/>
  <c r="E600" i="3"/>
  <c r="F600" i="3"/>
  <c r="G600" i="3"/>
  <c r="A601" i="3"/>
  <c r="B601" i="3"/>
  <c r="C601" i="3"/>
  <c r="D601" i="3"/>
  <c r="E601" i="3"/>
  <c r="F601" i="3"/>
  <c r="G601" i="3"/>
  <c r="A602" i="3"/>
  <c r="B602" i="3"/>
  <c r="C602" i="3"/>
  <c r="D602" i="3"/>
  <c r="E602" i="3"/>
  <c r="F602" i="3"/>
  <c r="G602" i="3"/>
  <c r="A603" i="3"/>
  <c r="B603" i="3"/>
  <c r="C603" i="3"/>
  <c r="D603" i="3"/>
  <c r="E603" i="3"/>
  <c r="F603" i="3"/>
  <c r="G603" i="3"/>
  <c r="A604" i="3"/>
  <c r="B604" i="3"/>
  <c r="C604" i="3"/>
  <c r="D604" i="3"/>
  <c r="E604" i="3"/>
  <c r="F604" i="3"/>
  <c r="G604" i="3"/>
  <c r="A605" i="3"/>
  <c r="B605" i="3"/>
  <c r="C605" i="3"/>
  <c r="D605" i="3"/>
  <c r="E605" i="3"/>
  <c r="F605" i="3"/>
  <c r="G605" i="3"/>
  <c r="A606" i="3"/>
  <c r="B606" i="3"/>
  <c r="C606" i="3"/>
  <c r="D606" i="3"/>
  <c r="E606" i="3"/>
  <c r="F606" i="3"/>
  <c r="G606" i="3"/>
  <c r="A607" i="3"/>
  <c r="B607" i="3"/>
  <c r="C607" i="3"/>
  <c r="D607" i="3"/>
  <c r="E607" i="3"/>
  <c r="F607" i="3"/>
  <c r="G607" i="3"/>
  <c r="A608" i="3"/>
  <c r="B608" i="3"/>
  <c r="C608" i="3"/>
  <c r="D608" i="3"/>
  <c r="E608" i="3"/>
  <c r="F608" i="3"/>
  <c r="G608" i="3"/>
  <c r="A609" i="3"/>
  <c r="B609" i="3"/>
  <c r="C609" i="3"/>
  <c r="D609" i="3"/>
  <c r="E609" i="3"/>
  <c r="F609" i="3"/>
  <c r="G609" i="3"/>
  <c r="A610" i="3"/>
  <c r="B610" i="3"/>
  <c r="C610" i="3"/>
  <c r="D610" i="3"/>
  <c r="E610" i="3"/>
  <c r="F610" i="3"/>
  <c r="G610" i="3"/>
  <c r="A611" i="3"/>
  <c r="B611" i="3"/>
  <c r="C611" i="3"/>
  <c r="D611" i="3"/>
  <c r="E611" i="3"/>
  <c r="F611" i="3"/>
  <c r="G611" i="3"/>
  <c r="A612" i="3"/>
  <c r="B612" i="3"/>
  <c r="C612" i="3"/>
  <c r="D612" i="3"/>
  <c r="E612" i="3"/>
  <c r="F612" i="3"/>
  <c r="G612" i="3"/>
  <c r="A613" i="3"/>
  <c r="B613" i="3"/>
  <c r="C613" i="3"/>
  <c r="D613" i="3"/>
  <c r="E613" i="3"/>
  <c r="F613" i="3"/>
  <c r="G613" i="3"/>
  <c r="A614" i="3"/>
  <c r="B614" i="3"/>
  <c r="C614" i="3"/>
  <c r="D614" i="3"/>
  <c r="E614" i="3"/>
  <c r="F614" i="3"/>
  <c r="G614" i="3"/>
  <c r="A615" i="3"/>
  <c r="B615" i="3"/>
  <c r="C615" i="3"/>
  <c r="D615" i="3"/>
  <c r="E615" i="3"/>
  <c r="F615" i="3"/>
  <c r="G615" i="3"/>
  <c r="A616" i="3"/>
  <c r="B616" i="3"/>
  <c r="C616" i="3"/>
  <c r="D616" i="3"/>
  <c r="E616" i="3"/>
  <c r="F616" i="3"/>
  <c r="G616" i="3"/>
  <c r="A617" i="3"/>
  <c r="B617" i="3"/>
  <c r="C617" i="3"/>
  <c r="D617" i="3"/>
  <c r="E617" i="3"/>
  <c r="F617" i="3"/>
  <c r="G617" i="3"/>
  <c r="A618" i="3"/>
  <c r="B618" i="3"/>
  <c r="C618" i="3"/>
  <c r="D618" i="3"/>
  <c r="E618" i="3"/>
  <c r="F618" i="3"/>
  <c r="G618" i="3"/>
  <c r="A619" i="3"/>
  <c r="B619" i="3"/>
  <c r="C619" i="3"/>
  <c r="D619" i="3"/>
  <c r="E619" i="3"/>
  <c r="F619" i="3"/>
  <c r="G619" i="3"/>
  <c r="A620" i="3"/>
  <c r="B620" i="3"/>
  <c r="C620" i="3"/>
  <c r="D620" i="3"/>
  <c r="E620" i="3"/>
  <c r="F620" i="3"/>
  <c r="G620" i="3"/>
  <c r="A621" i="3"/>
  <c r="B621" i="3"/>
  <c r="C621" i="3"/>
  <c r="D621" i="3"/>
  <c r="E621" i="3"/>
  <c r="F621" i="3"/>
  <c r="G621" i="3"/>
  <c r="A622" i="3"/>
  <c r="B622" i="3"/>
  <c r="C622" i="3"/>
  <c r="D622" i="3"/>
  <c r="E622" i="3"/>
  <c r="F622" i="3"/>
  <c r="G622" i="3"/>
  <c r="A623" i="3"/>
  <c r="B623" i="3"/>
  <c r="C623" i="3"/>
  <c r="D623" i="3"/>
  <c r="E623" i="3"/>
  <c r="F623" i="3"/>
  <c r="G623" i="3"/>
  <c r="A624" i="3"/>
  <c r="B624" i="3"/>
  <c r="C624" i="3"/>
  <c r="D624" i="3"/>
  <c r="E624" i="3"/>
  <c r="F624" i="3"/>
  <c r="G624" i="3"/>
  <c r="A625" i="3"/>
  <c r="B625" i="3"/>
  <c r="C625" i="3"/>
  <c r="D625" i="3"/>
  <c r="E625" i="3"/>
  <c r="F625" i="3"/>
  <c r="G625" i="3"/>
  <c r="A626" i="3"/>
  <c r="B626" i="3"/>
  <c r="C626" i="3"/>
  <c r="D626" i="3"/>
  <c r="E626" i="3"/>
  <c r="F626" i="3"/>
  <c r="G626" i="3"/>
  <c r="A627" i="3"/>
  <c r="B627" i="3"/>
  <c r="C627" i="3"/>
  <c r="D627" i="3"/>
  <c r="E627" i="3"/>
  <c r="F627" i="3"/>
  <c r="G627" i="3"/>
  <c r="A628" i="3"/>
  <c r="B628" i="3"/>
  <c r="C628" i="3"/>
  <c r="D628" i="3"/>
  <c r="E628" i="3"/>
  <c r="F628" i="3"/>
  <c r="G628" i="3"/>
  <c r="A629" i="3"/>
  <c r="B629" i="3"/>
  <c r="C629" i="3"/>
  <c r="D629" i="3"/>
  <c r="E629" i="3"/>
  <c r="F629" i="3"/>
  <c r="G629" i="3"/>
  <c r="A630" i="3"/>
  <c r="B630" i="3"/>
  <c r="C630" i="3"/>
  <c r="D630" i="3"/>
  <c r="E630" i="3"/>
  <c r="F630" i="3"/>
  <c r="G630" i="3"/>
  <c r="A631" i="3"/>
  <c r="B631" i="3"/>
  <c r="C631" i="3"/>
  <c r="D631" i="3"/>
  <c r="E631" i="3"/>
  <c r="F631" i="3"/>
  <c r="G631" i="3"/>
  <c r="A632" i="3"/>
  <c r="B632" i="3"/>
  <c r="C632" i="3"/>
  <c r="D632" i="3"/>
  <c r="E632" i="3"/>
  <c r="F632" i="3"/>
  <c r="G632" i="3"/>
  <c r="A633" i="3"/>
  <c r="B633" i="3"/>
  <c r="C633" i="3"/>
  <c r="D633" i="3"/>
  <c r="E633" i="3"/>
  <c r="F633" i="3"/>
  <c r="G633" i="3"/>
  <c r="A634" i="3"/>
  <c r="B634" i="3"/>
  <c r="C634" i="3"/>
  <c r="D634" i="3"/>
  <c r="E634" i="3"/>
  <c r="F634" i="3"/>
  <c r="G634" i="3"/>
  <c r="A635" i="3"/>
  <c r="B635" i="3"/>
  <c r="C635" i="3"/>
  <c r="D635" i="3"/>
  <c r="E635" i="3"/>
  <c r="F635" i="3"/>
  <c r="G635" i="3"/>
  <c r="A636" i="3"/>
  <c r="B636" i="3"/>
  <c r="C636" i="3"/>
  <c r="D636" i="3"/>
  <c r="E636" i="3"/>
  <c r="F636" i="3"/>
  <c r="G636" i="3"/>
  <c r="A637" i="3"/>
  <c r="B637" i="3"/>
  <c r="C637" i="3"/>
  <c r="D637" i="3"/>
  <c r="E637" i="3"/>
  <c r="F637" i="3"/>
  <c r="G637" i="3"/>
  <c r="A638" i="3"/>
  <c r="B638" i="3"/>
  <c r="C638" i="3"/>
  <c r="D638" i="3"/>
  <c r="E638" i="3"/>
  <c r="F638" i="3"/>
  <c r="G638" i="3"/>
  <c r="A639" i="3"/>
  <c r="B639" i="3"/>
  <c r="C639" i="3"/>
  <c r="D639" i="3"/>
  <c r="E639" i="3"/>
  <c r="F639" i="3"/>
  <c r="G639" i="3"/>
  <c r="A640" i="3"/>
  <c r="B640" i="3"/>
  <c r="C640" i="3"/>
  <c r="D640" i="3"/>
  <c r="E640" i="3"/>
  <c r="F640" i="3"/>
  <c r="G640" i="3"/>
  <c r="A641" i="3"/>
  <c r="B641" i="3"/>
  <c r="C641" i="3"/>
  <c r="D641" i="3"/>
  <c r="E641" i="3"/>
  <c r="F641" i="3"/>
  <c r="G641" i="3"/>
  <c r="A642" i="3"/>
  <c r="B642" i="3"/>
  <c r="C642" i="3"/>
  <c r="D642" i="3"/>
  <c r="E642" i="3"/>
  <c r="F642" i="3"/>
  <c r="G642" i="3"/>
  <c r="A643" i="3"/>
  <c r="B643" i="3"/>
  <c r="C643" i="3"/>
  <c r="D643" i="3"/>
  <c r="E643" i="3"/>
  <c r="F643" i="3"/>
  <c r="G643" i="3"/>
  <c r="A644" i="3"/>
  <c r="B644" i="3"/>
  <c r="C644" i="3"/>
  <c r="D644" i="3"/>
  <c r="E644" i="3"/>
  <c r="F644" i="3"/>
  <c r="G644" i="3"/>
  <c r="A645" i="3"/>
  <c r="B645" i="3"/>
  <c r="C645" i="3"/>
  <c r="D645" i="3"/>
  <c r="E645" i="3"/>
  <c r="F645" i="3"/>
  <c r="G645" i="3"/>
  <c r="A646" i="3"/>
  <c r="B646" i="3"/>
  <c r="C646" i="3"/>
  <c r="D646" i="3"/>
  <c r="E646" i="3"/>
  <c r="F646" i="3"/>
  <c r="G646" i="3"/>
  <c r="A647" i="3"/>
  <c r="B647" i="3"/>
  <c r="C647" i="3"/>
  <c r="D647" i="3"/>
  <c r="E647" i="3"/>
  <c r="F647" i="3"/>
  <c r="G647" i="3"/>
  <c r="A648" i="3"/>
  <c r="B648" i="3"/>
  <c r="C648" i="3"/>
  <c r="D648" i="3"/>
  <c r="E648" i="3"/>
  <c r="F648" i="3"/>
  <c r="G648" i="3"/>
  <c r="A649" i="3"/>
  <c r="B649" i="3"/>
  <c r="C649" i="3"/>
  <c r="D649" i="3"/>
  <c r="E649" i="3"/>
  <c r="F649" i="3"/>
  <c r="G649" i="3"/>
  <c r="A650" i="3"/>
  <c r="B650" i="3"/>
  <c r="C650" i="3"/>
  <c r="D650" i="3"/>
  <c r="E650" i="3"/>
  <c r="F650" i="3"/>
  <c r="G650" i="3"/>
  <c r="A651" i="3"/>
  <c r="B651" i="3"/>
  <c r="C651" i="3"/>
  <c r="D651" i="3"/>
  <c r="E651" i="3"/>
  <c r="F651" i="3"/>
  <c r="G651" i="3"/>
  <c r="A652" i="3"/>
  <c r="B652" i="3"/>
  <c r="C652" i="3"/>
  <c r="D652" i="3"/>
  <c r="E652" i="3"/>
  <c r="F652" i="3"/>
  <c r="G652" i="3"/>
  <c r="A653" i="3"/>
  <c r="B653" i="3"/>
  <c r="C653" i="3"/>
  <c r="D653" i="3"/>
  <c r="E653" i="3"/>
  <c r="F653" i="3"/>
  <c r="G653" i="3"/>
  <c r="A654" i="3"/>
  <c r="B654" i="3"/>
  <c r="C654" i="3"/>
  <c r="D654" i="3"/>
  <c r="E654" i="3"/>
  <c r="F654" i="3"/>
  <c r="G654" i="3"/>
  <c r="A655" i="3"/>
  <c r="B655" i="3"/>
  <c r="C655" i="3"/>
  <c r="D655" i="3"/>
  <c r="E655" i="3"/>
  <c r="F655" i="3"/>
  <c r="G655" i="3"/>
  <c r="A656" i="3"/>
  <c r="B656" i="3"/>
  <c r="C656" i="3"/>
  <c r="D656" i="3"/>
  <c r="E656" i="3"/>
  <c r="F656" i="3"/>
  <c r="G656" i="3"/>
  <c r="A657" i="3"/>
  <c r="B657" i="3"/>
  <c r="C657" i="3"/>
  <c r="D657" i="3"/>
  <c r="E657" i="3"/>
  <c r="F657" i="3"/>
  <c r="G657" i="3"/>
  <c r="A658" i="3"/>
  <c r="B658" i="3"/>
  <c r="C658" i="3"/>
  <c r="D658" i="3"/>
  <c r="E658" i="3"/>
  <c r="F658" i="3"/>
  <c r="G658" i="3"/>
  <c r="A659" i="3"/>
  <c r="B659" i="3"/>
  <c r="C659" i="3"/>
  <c r="D659" i="3"/>
  <c r="E659" i="3"/>
  <c r="F659" i="3"/>
  <c r="G659" i="3"/>
  <c r="A660" i="3"/>
  <c r="B660" i="3"/>
  <c r="C660" i="3"/>
  <c r="D660" i="3"/>
  <c r="E660" i="3"/>
  <c r="F660" i="3"/>
  <c r="G660" i="3"/>
  <c r="A661" i="3"/>
  <c r="B661" i="3"/>
  <c r="C661" i="3"/>
  <c r="D661" i="3"/>
  <c r="E661" i="3"/>
  <c r="F661" i="3"/>
  <c r="G661" i="3"/>
  <c r="A662" i="3"/>
  <c r="B662" i="3"/>
  <c r="C662" i="3"/>
  <c r="D662" i="3"/>
  <c r="E662" i="3"/>
  <c r="F662" i="3"/>
  <c r="G662" i="3"/>
  <c r="A663" i="3"/>
  <c r="B663" i="3"/>
  <c r="C663" i="3"/>
  <c r="D663" i="3"/>
  <c r="E663" i="3"/>
  <c r="F663" i="3"/>
  <c r="G663" i="3"/>
  <c r="A664" i="3"/>
  <c r="B664" i="3"/>
  <c r="C664" i="3"/>
  <c r="D664" i="3"/>
  <c r="E664" i="3"/>
  <c r="F664" i="3"/>
  <c r="G664" i="3"/>
  <c r="A665" i="3"/>
  <c r="B665" i="3"/>
  <c r="C665" i="3"/>
  <c r="D665" i="3"/>
  <c r="E665" i="3"/>
  <c r="F665" i="3"/>
  <c r="G665" i="3"/>
  <c r="A666" i="3"/>
  <c r="B666" i="3"/>
  <c r="C666" i="3"/>
  <c r="D666" i="3"/>
  <c r="E666" i="3"/>
  <c r="F666" i="3"/>
  <c r="G666" i="3"/>
  <c r="A667" i="3"/>
  <c r="B667" i="3"/>
  <c r="C667" i="3"/>
  <c r="D667" i="3"/>
  <c r="E667" i="3"/>
  <c r="F667" i="3"/>
  <c r="G667" i="3"/>
  <c r="A668" i="3"/>
  <c r="B668" i="3"/>
  <c r="C668" i="3"/>
  <c r="D668" i="3"/>
  <c r="E668" i="3"/>
  <c r="F668" i="3"/>
  <c r="G668" i="3"/>
  <c r="A669" i="3"/>
  <c r="B669" i="3"/>
  <c r="C669" i="3"/>
  <c r="D669" i="3"/>
  <c r="E669" i="3"/>
  <c r="F669" i="3"/>
  <c r="G669" i="3"/>
  <c r="A670" i="3"/>
  <c r="B670" i="3"/>
  <c r="C670" i="3"/>
  <c r="D670" i="3"/>
  <c r="E670" i="3"/>
  <c r="F670" i="3"/>
  <c r="G670" i="3"/>
  <c r="A671" i="3"/>
  <c r="B671" i="3"/>
  <c r="C671" i="3"/>
  <c r="D671" i="3"/>
  <c r="E671" i="3"/>
  <c r="F671" i="3"/>
  <c r="G671" i="3"/>
  <c r="A672" i="3"/>
  <c r="B672" i="3"/>
  <c r="C672" i="3"/>
  <c r="D672" i="3"/>
  <c r="E672" i="3"/>
  <c r="F672" i="3"/>
  <c r="G672" i="3"/>
  <c r="A673" i="3"/>
  <c r="B673" i="3"/>
  <c r="C673" i="3"/>
  <c r="D673" i="3"/>
  <c r="E673" i="3"/>
  <c r="F673" i="3"/>
  <c r="G673" i="3"/>
  <c r="A674" i="3"/>
  <c r="B674" i="3"/>
  <c r="C674" i="3"/>
  <c r="D674" i="3"/>
  <c r="E674" i="3"/>
  <c r="F674" i="3"/>
  <c r="G674" i="3"/>
  <c r="A675" i="3"/>
  <c r="B675" i="3"/>
  <c r="C675" i="3"/>
  <c r="D675" i="3"/>
  <c r="E675" i="3"/>
  <c r="F675" i="3"/>
  <c r="G675" i="3"/>
  <c r="A676" i="3"/>
  <c r="B676" i="3"/>
  <c r="C676" i="3"/>
  <c r="D676" i="3"/>
  <c r="E676" i="3"/>
  <c r="F676" i="3"/>
  <c r="G676" i="3"/>
  <c r="A677" i="3"/>
  <c r="B677" i="3"/>
  <c r="C677" i="3"/>
  <c r="D677" i="3"/>
  <c r="E677" i="3"/>
  <c r="F677" i="3"/>
  <c r="G677" i="3"/>
  <c r="A678" i="3"/>
  <c r="B678" i="3"/>
  <c r="C678" i="3"/>
  <c r="D678" i="3"/>
  <c r="E678" i="3"/>
  <c r="F678" i="3"/>
  <c r="G678" i="3"/>
  <c r="A679" i="3"/>
  <c r="B679" i="3"/>
  <c r="C679" i="3"/>
  <c r="D679" i="3"/>
  <c r="E679" i="3"/>
  <c r="F679" i="3"/>
  <c r="G679" i="3"/>
  <c r="A680" i="3"/>
  <c r="B680" i="3"/>
  <c r="C680" i="3"/>
  <c r="D680" i="3"/>
  <c r="E680" i="3"/>
  <c r="F680" i="3"/>
  <c r="G680" i="3"/>
  <c r="A681" i="3"/>
  <c r="B681" i="3"/>
  <c r="C681" i="3"/>
  <c r="D681" i="3"/>
  <c r="E681" i="3"/>
  <c r="F681" i="3"/>
  <c r="G681" i="3"/>
  <c r="A682" i="3"/>
  <c r="B682" i="3"/>
  <c r="C682" i="3"/>
  <c r="D682" i="3"/>
  <c r="E682" i="3"/>
  <c r="F682" i="3"/>
  <c r="G682" i="3"/>
  <c r="A683" i="3"/>
  <c r="B683" i="3"/>
  <c r="C683" i="3"/>
  <c r="D683" i="3"/>
  <c r="E683" i="3"/>
  <c r="F683" i="3"/>
  <c r="G683" i="3"/>
  <c r="A684" i="3"/>
  <c r="B684" i="3"/>
  <c r="C684" i="3"/>
  <c r="D684" i="3"/>
  <c r="E684" i="3"/>
  <c r="F684" i="3"/>
  <c r="G684" i="3"/>
  <c r="A685" i="3"/>
  <c r="B685" i="3"/>
  <c r="C685" i="3"/>
  <c r="D685" i="3"/>
  <c r="E685" i="3"/>
  <c r="F685" i="3"/>
  <c r="G685" i="3"/>
  <c r="A686" i="3"/>
  <c r="B686" i="3"/>
  <c r="C686" i="3"/>
  <c r="D686" i="3"/>
  <c r="E686" i="3"/>
  <c r="F686" i="3"/>
  <c r="G686" i="3"/>
  <c r="A687" i="3"/>
  <c r="B687" i="3"/>
  <c r="C687" i="3"/>
  <c r="D687" i="3"/>
  <c r="E687" i="3"/>
  <c r="F687" i="3"/>
  <c r="G687" i="3"/>
  <c r="A688" i="3"/>
  <c r="B688" i="3"/>
  <c r="C688" i="3"/>
  <c r="D688" i="3"/>
  <c r="E688" i="3"/>
  <c r="F688" i="3"/>
  <c r="G688" i="3"/>
  <c r="A689" i="3"/>
  <c r="B689" i="3"/>
  <c r="C689" i="3"/>
  <c r="D689" i="3"/>
  <c r="E689" i="3"/>
  <c r="F689" i="3"/>
  <c r="G689" i="3"/>
  <c r="A690" i="3"/>
  <c r="B690" i="3"/>
  <c r="C690" i="3"/>
  <c r="D690" i="3"/>
  <c r="E690" i="3"/>
  <c r="F690" i="3"/>
  <c r="G690" i="3"/>
  <c r="A691" i="3"/>
  <c r="B691" i="3"/>
  <c r="C691" i="3"/>
  <c r="D691" i="3"/>
  <c r="E691" i="3"/>
  <c r="F691" i="3"/>
  <c r="G691" i="3"/>
  <c r="A692" i="3"/>
  <c r="B692" i="3"/>
  <c r="C692" i="3"/>
  <c r="D692" i="3"/>
  <c r="E692" i="3"/>
  <c r="F692" i="3"/>
  <c r="G692" i="3"/>
  <c r="A693" i="3"/>
  <c r="B693" i="3"/>
  <c r="C693" i="3"/>
  <c r="D693" i="3"/>
  <c r="E693" i="3"/>
  <c r="F693" i="3"/>
  <c r="G693" i="3"/>
  <c r="A694" i="3"/>
  <c r="B694" i="3"/>
  <c r="C694" i="3"/>
  <c r="D694" i="3"/>
  <c r="E694" i="3"/>
  <c r="F694" i="3"/>
  <c r="G694" i="3"/>
  <c r="A695" i="3"/>
  <c r="B695" i="3"/>
  <c r="C695" i="3"/>
  <c r="D695" i="3"/>
  <c r="E695" i="3"/>
  <c r="F695" i="3"/>
  <c r="G695" i="3"/>
  <c r="A696" i="3"/>
  <c r="B696" i="3"/>
  <c r="C696" i="3"/>
  <c r="D696" i="3"/>
  <c r="E696" i="3"/>
  <c r="F696" i="3"/>
  <c r="G696" i="3"/>
  <c r="A697" i="3"/>
  <c r="B697" i="3"/>
  <c r="C697" i="3"/>
  <c r="D697" i="3"/>
  <c r="E697" i="3"/>
  <c r="F697" i="3"/>
  <c r="G697" i="3"/>
  <c r="A698" i="3"/>
  <c r="B698" i="3"/>
  <c r="C698" i="3"/>
  <c r="D698" i="3"/>
  <c r="E698" i="3"/>
  <c r="F698" i="3"/>
  <c r="G698" i="3"/>
  <c r="A699" i="3"/>
  <c r="B699" i="3"/>
  <c r="C699" i="3"/>
  <c r="D699" i="3"/>
  <c r="E699" i="3"/>
  <c r="F699" i="3"/>
  <c r="G699" i="3"/>
  <c r="A700" i="3"/>
  <c r="B700" i="3"/>
  <c r="C700" i="3"/>
  <c r="D700" i="3"/>
  <c r="E700" i="3"/>
  <c r="F700" i="3"/>
  <c r="G700" i="3"/>
  <c r="A701" i="3"/>
  <c r="B701" i="3"/>
  <c r="C701" i="3"/>
  <c r="D701" i="3"/>
  <c r="E701" i="3"/>
  <c r="F701" i="3"/>
  <c r="G701" i="3"/>
  <c r="A702" i="3"/>
  <c r="B702" i="3"/>
  <c r="C702" i="3"/>
  <c r="D702" i="3"/>
  <c r="E702" i="3"/>
  <c r="F702" i="3"/>
  <c r="G702" i="3"/>
  <c r="A703" i="3"/>
  <c r="B703" i="3"/>
  <c r="C703" i="3"/>
  <c r="D703" i="3"/>
  <c r="E703" i="3"/>
  <c r="F703" i="3"/>
  <c r="G703" i="3"/>
  <c r="A704" i="3"/>
  <c r="B704" i="3"/>
  <c r="C704" i="3"/>
  <c r="D704" i="3"/>
  <c r="E704" i="3"/>
  <c r="F704" i="3"/>
  <c r="G704" i="3"/>
  <c r="A705" i="3"/>
  <c r="B705" i="3"/>
  <c r="C705" i="3"/>
  <c r="D705" i="3"/>
  <c r="E705" i="3"/>
  <c r="F705" i="3"/>
  <c r="G705" i="3"/>
  <c r="A706" i="3"/>
  <c r="B706" i="3"/>
  <c r="C706" i="3"/>
  <c r="D706" i="3"/>
  <c r="E706" i="3"/>
  <c r="F706" i="3"/>
  <c r="G706" i="3"/>
  <c r="A707" i="3"/>
  <c r="B707" i="3"/>
  <c r="C707" i="3"/>
  <c r="D707" i="3"/>
  <c r="E707" i="3"/>
  <c r="F707" i="3"/>
  <c r="G707" i="3"/>
  <c r="A708" i="3"/>
  <c r="B708" i="3"/>
  <c r="C708" i="3"/>
  <c r="D708" i="3"/>
  <c r="E708" i="3"/>
  <c r="F708" i="3"/>
  <c r="G708" i="3"/>
  <c r="A709" i="3"/>
  <c r="B709" i="3"/>
  <c r="C709" i="3"/>
  <c r="D709" i="3"/>
  <c r="E709" i="3"/>
  <c r="F709" i="3"/>
  <c r="G709" i="3"/>
  <c r="A710" i="3"/>
  <c r="B710" i="3"/>
  <c r="C710" i="3"/>
  <c r="D710" i="3"/>
  <c r="E710" i="3"/>
  <c r="F710" i="3"/>
  <c r="G710" i="3"/>
  <c r="A711" i="3"/>
  <c r="B711" i="3"/>
  <c r="C711" i="3"/>
  <c r="D711" i="3"/>
  <c r="E711" i="3"/>
  <c r="F711" i="3"/>
  <c r="G711" i="3"/>
  <c r="A712" i="3"/>
  <c r="B712" i="3"/>
  <c r="C712" i="3"/>
  <c r="D712" i="3"/>
  <c r="E712" i="3"/>
  <c r="F712" i="3"/>
  <c r="G712" i="3"/>
  <c r="A713" i="3"/>
  <c r="B713" i="3"/>
  <c r="C713" i="3"/>
  <c r="D713" i="3"/>
  <c r="E713" i="3"/>
  <c r="F713" i="3"/>
  <c r="G713" i="3"/>
  <c r="A714" i="3"/>
  <c r="B714" i="3"/>
  <c r="C714" i="3"/>
  <c r="D714" i="3"/>
  <c r="E714" i="3"/>
  <c r="F714" i="3"/>
  <c r="G714" i="3"/>
  <c r="A715" i="3"/>
  <c r="B715" i="3"/>
  <c r="C715" i="3"/>
  <c r="D715" i="3"/>
  <c r="E715" i="3"/>
  <c r="F715" i="3"/>
  <c r="G715" i="3"/>
  <c r="A716" i="3"/>
  <c r="B716" i="3"/>
  <c r="C716" i="3"/>
  <c r="D716" i="3"/>
  <c r="E716" i="3"/>
  <c r="F716" i="3"/>
  <c r="G716" i="3"/>
  <c r="A717" i="3"/>
  <c r="B717" i="3"/>
  <c r="C717" i="3"/>
  <c r="D717" i="3"/>
  <c r="E717" i="3"/>
  <c r="F717" i="3"/>
  <c r="G717" i="3"/>
  <c r="A718" i="3"/>
  <c r="B718" i="3"/>
  <c r="C718" i="3"/>
  <c r="D718" i="3"/>
  <c r="E718" i="3"/>
  <c r="F718" i="3"/>
  <c r="G718" i="3"/>
  <c r="A719" i="3"/>
  <c r="B719" i="3"/>
  <c r="C719" i="3"/>
  <c r="D719" i="3"/>
  <c r="E719" i="3"/>
  <c r="F719" i="3"/>
  <c r="G719" i="3"/>
  <c r="A720" i="3"/>
  <c r="B720" i="3"/>
  <c r="C720" i="3"/>
  <c r="D720" i="3"/>
  <c r="E720" i="3"/>
  <c r="F720" i="3"/>
  <c r="G720" i="3"/>
  <c r="A721" i="3"/>
  <c r="B721" i="3"/>
  <c r="C721" i="3"/>
  <c r="D721" i="3"/>
  <c r="E721" i="3"/>
  <c r="F721" i="3"/>
  <c r="G721" i="3"/>
  <c r="A722" i="3"/>
  <c r="B722" i="3"/>
  <c r="C722" i="3"/>
  <c r="D722" i="3"/>
  <c r="E722" i="3"/>
  <c r="F722" i="3"/>
  <c r="G722" i="3"/>
  <c r="A723" i="3"/>
  <c r="B723" i="3"/>
  <c r="C723" i="3"/>
  <c r="D723" i="3"/>
  <c r="E723" i="3"/>
  <c r="F723" i="3"/>
  <c r="G723" i="3"/>
  <c r="A724" i="3"/>
  <c r="B724" i="3"/>
  <c r="C724" i="3"/>
  <c r="D724" i="3"/>
  <c r="E724" i="3"/>
  <c r="F724" i="3"/>
  <c r="G724" i="3"/>
  <c r="A725" i="3"/>
  <c r="B725" i="3"/>
  <c r="C725" i="3"/>
  <c r="D725" i="3"/>
  <c r="E725" i="3"/>
  <c r="F725" i="3"/>
  <c r="G725" i="3"/>
  <c r="A726" i="3"/>
  <c r="B726" i="3"/>
  <c r="C726" i="3"/>
  <c r="D726" i="3"/>
  <c r="E726" i="3"/>
  <c r="F726" i="3"/>
  <c r="G726" i="3"/>
  <c r="A727" i="3"/>
  <c r="B727" i="3"/>
  <c r="C727" i="3"/>
  <c r="D727" i="3"/>
  <c r="E727" i="3"/>
  <c r="F727" i="3"/>
  <c r="G727" i="3"/>
  <c r="A728" i="3"/>
  <c r="B728" i="3"/>
  <c r="C728" i="3"/>
  <c r="D728" i="3"/>
  <c r="E728" i="3"/>
  <c r="F728" i="3"/>
  <c r="G728" i="3"/>
  <c r="A729" i="3"/>
  <c r="B729" i="3"/>
  <c r="C729" i="3"/>
  <c r="D729" i="3"/>
  <c r="E729" i="3"/>
  <c r="F729" i="3"/>
  <c r="G729" i="3"/>
  <c r="A730" i="3"/>
  <c r="B730" i="3"/>
  <c r="C730" i="3"/>
  <c r="D730" i="3"/>
  <c r="E730" i="3"/>
  <c r="F730" i="3"/>
  <c r="G730" i="3"/>
  <c r="A731" i="3"/>
  <c r="B731" i="3"/>
  <c r="C731" i="3"/>
  <c r="D731" i="3"/>
  <c r="E731" i="3"/>
  <c r="F731" i="3"/>
  <c r="G731" i="3"/>
  <c r="A732" i="3"/>
  <c r="B732" i="3"/>
  <c r="C732" i="3"/>
  <c r="D732" i="3"/>
  <c r="E732" i="3"/>
  <c r="F732" i="3"/>
  <c r="G732" i="3"/>
  <c r="A733" i="3"/>
  <c r="B733" i="3"/>
  <c r="C733" i="3"/>
  <c r="D733" i="3"/>
  <c r="E733" i="3"/>
  <c r="F733" i="3"/>
  <c r="G733" i="3"/>
  <c r="A734" i="3"/>
  <c r="B734" i="3"/>
  <c r="C734" i="3"/>
  <c r="D734" i="3"/>
  <c r="E734" i="3"/>
  <c r="F734" i="3"/>
  <c r="G734" i="3"/>
  <c r="A735" i="3"/>
  <c r="B735" i="3"/>
  <c r="C735" i="3"/>
  <c r="D735" i="3"/>
  <c r="E735" i="3"/>
  <c r="F735" i="3"/>
  <c r="G735" i="3"/>
  <c r="A736" i="3"/>
  <c r="B736" i="3"/>
  <c r="C736" i="3"/>
  <c r="D736" i="3"/>
  <c r="E736" i="3"/>
  <c r="F736" i="3"/>
  <c r="G736" i="3"/>
  <c r="A737" i="3"/>
  <c r="B737" i="3"/>
  <c r="C737" i="3"/>
  <c r="D737" i="3"/>
  <c r="E737" i="3"/>
  <c r="F737" i="3"/>
  <c r="G737" i="3"/>
  <c r="A738" i="3"/>
  <c r="B738" i="3"/>
  <c r="C738" i="3"/>
  <c r="D738" i="3"/>
  <c r="E738" i="3"/>
  <c r="F738" i="3"/>
  <c r="G738" i="3"/>
  <c r="A739" i="3"/>
  <c r="B739" i="3"/>
  <c r="C739" i="3"/>
  <c r="D739" i="3"/>
  <c r="E739" i="3"/>
  <c r="F739" i="3"/>
  <c r="G739" i="3"/>
  <c r="A740" i="3"/>
  <c r="B740" i="3"/>
  <c r="C740" i="3"/>
  <c r="D740" i="3"/>
  <c r="E740" i="3"/>
  <c r="F740" i="3"/>
  <c r="G740" i="3"/>
  <c r="A741" i="3"/>
  <c r="B741" i="3"/>
  <c r="C741" i="3"/>
  <c r="D741" i="3"/>
  <c r="E741" i="3"/>
  <c r="F741" i="3"/>
  <c r="G741" i="3"/>
  <c r="A742" i="3"/>
  <c r="B742" i="3"/>
  <c r="C742" i="3"/>
  <c r="D742" i="3"/>
  <c r="E742" i="3"/>
  <c r="F742" i="3"/>
  <c r="G742" i="3"/>
  <c r="A743" i="3"/>
  <c r="B743" i="3"/>
  <c r="C743" i="3"/>
  <c r="D743" i="3"/>
  <c r="E743" i="3"/>
  <c r="F743" i="3"/>
  <c r="G743" i="3"/>
  <c r="A744" i="3"/>
  <c r="B744" i="3"/>
  <c r="C744" i="3"/>
  <c r="D744" i="3"/>
  <c r="E744" i="3"/>
  <c r="F744" i="3"/>
  <c r="G744" i="3"/>
  <c r="A745" i="3"/>
  <c r="B745" i="3"/>
  <c r="C745" i="3"/>
  <c r="D745" i="3"/>
  <c r="E745" i="3"/>
  <c r="F745" i="3"/>
  <c r="G745" i="3"/>
  <c r="A746" i="3"/>
  <c r="B746" i="3"/>
  <c r="C746" i="3"/>
  <c r="D746" i="3"/>
  <c r="E746" i="3"/>
  <c r="F746" i="3"/>
  <c r="G746" i="3"/>
  <c r="A747" i="3"/>
  <c r="B747" i="3"/>
  <c r="C747" i="3"/>
  <c r="D747" i="3"/>
  <c r="E747" i="3"/>
  <c r="F747" i="3"/>
  <c r="G747" i="3"/>
  <c r="A748" i="3"/>
  <c r="B748" i="3"/>
  <c r="C748" i="3"/>
  <c r="D748" i="3"/>
  <c r="E748" i="3"/>
  <c r="F748" i="3"/>
  <c r="G748" i="3"/>
  <c r="A749" i="3"/>
  <c r="B749" i="3"/>
  <c r="C749" i="3"/>
  <c r="D749" i="3"/>
  <c r="E749" i="3"/>
  <c r="F749" i="3"/>
  <c r="G749" i="3"/>
  <c r="A750" i="3"/>
  <c r="B750" i="3"/>
  <c r="C750" i="3"/>
  <c r="D750" i="3"/>
  <c r="E750" i="3"/>
  <c r="F750" i="3"/>
  <c r="G750" i="3"/>
  <c r="A751" i="3"/>
  <c r="B751" i="3"/>
  <c r="C751" i="3"/>
  <c r="D751" i="3"/>
  <c r="E751" i="3"/>
  <c r="F751" i="3"/>
  <c r="G751" i="3"/>
  <c r="A752" i="3"/>
  <c r="B752" i="3"/>
  <c r="C752" i="3"/>
  <c r="D752" i="3"/>
  <c r="E752" i="3"/>
  <c r="F752" i="3"/>
  <c r="G752" i="3"/>
  <c r="A753" i="3"/>
  <c r="B753" i="3"/>
  <c r="C753" i="3"/>
  <c r="D753" i="3"/>
  <c r="E753" i="3"/>
  <c r="F753" i="3"/>
  <c r="G753" i="3"/>
  <c r="A754" i="3"/>
  <c r="B754" i="3"/>
  <c r="C754" i="3"/>
  <c r="D754" i="3"/>
  <c r="E754" i="3"/>
  <c r="F754" i="3"/>
  <c r="G754" i="3"/>
  <c r="A755" i="3"/>
  <c r="B755" i="3"/>
  <c r="C755" i="3"/>
  <c r="D755" i="3"/>
  <c r="E755" i="3"/>
  <c r="F755" i="3"/>
  <c r="G755" i="3"/>
  <c r="A756" i="3"/>
  <c r="B756" i="3"/>
  <c r="C756" i="3"/>
  <c r="D756" i="3"/>
  <c r="E756" i="3"/>
  <c r="F756" i="3"/>
  <c r="G756" i="3"/>
  <c r="A757" i="3"/>
  <c r="B757" i="3"/>
  <c r="C757" i="3"/>
  <c r="D757" i="3"/>
  <c r="E757" i="3"/>
  <c r="F757" i="3"/>
  <c r="G757" i="3"/>
  <c r="A758" i="3"/>
  <c r="B758" i="3"/>
  <c r="C758" i="3"/>
  <c r="D758" i="3"/>
  <c r="E758" i="3"/>
  <c r="F758" i="3"/>
  <c r="G758" i="3"/>
  <c r="A759" i="3"/>
  <c r="B759" i="3"/>
  <c r="C759" i="3"/>
  <c r="D759" i="3"/>
  <c r="E759" i="3"/>
  <c r="F759" i="3"/>
  <c r="G759" i="3"/>
  <c r="A760" i="3"/>
  <c r="B760" i="3"/>
  <c r="C760" i="3"/>
  <c r="D760" i="3"/>
  <c r="E760" i="3"/>
  <c r="F760" i="3"/>
  <c r="G760" i="3"/>
  <c r="A761" i="3"/>
  <c r="B761" i="3"/>
  <c r="C761" i="3"/>
  <c r="D761" i="3"/>
  <c r="E761" i="3"/>
  <c r="F761" i="3"/>
  <c r="G761" i="3"/>
  <c r="A762" i="3"/>
  <c r="B762" i="3"/>
  <c r="C762" i="3"/>
  <c r="D762" i="3"/>
  <c r="E762" i="3"/>
  <c r="F762" i="3"/>
  <c r="G762" i="3"/>
  <c r="A763" i="3"/>
  <c r="B763" i="3"/>
  <c r="C763" i="3"/>
  <c r="D763" i="3"/>
  <c r="E763" i="3"/>
  <c r="F763" i="3"/>
  <c r="G763" i="3"/>
  <c r="A764" i="3"/>
  <c r="B764" i="3"/>
  <c r="C764" i="3"/>
  <c r="D764" i="3"/>
  <c r="E764" i="3"/>
  <c r="F764" i="3"/>
  <c r="G764" i="3"/>
  <c r="A765" i="3"/>
  <c r="B765" i="3"/>
  <c r="C765" i="3"/>
  <c r="D765" i="3"/>
  <c r="E765" i="3"/>
  <c r="F765" i="3"/>
  <c r="G765" i="3"/>
  <c r="A766" i="3"/>
  <c r="B766" i="3"/>
  <c r="C766" i="3"/>
  <c r="D766" i="3"/>
  <c r="E766" i="3"/>
  <c r="F766" i="3"/>
  <c r="G766" i="3"/>
  <c r="A767" i="3"/>
  <c r="B767" i="3"/>
  <c r="C767" i="3"/>
  <c r="D767" i="3"/>
  <c r="E767" i="3"/>
  <c r="F767" i="3"/>
  <c r="G767" i="3"/>
  <c r="A768" i="3"/>
  <c r="B768" i="3"/>
  <c r="C768" i="3"/>
  <c r="D768" i="3"/>
  <c r="E768" i="3"/>
  <c r="F768" i="3"/>
  <c r="G768" i="3"/>
  <c r="A769" i="3"/>
  <c r="B769" i="3"/>
  <c r="C769" i="3"/>
  <c r="D769" i="3"/>
  <c r="E769" i="3"/>
  <c r="F769" i="3"/>
  <c r="G769" i="3"/>
  <c r="A770" i="3"/>
  <c r="B770" i="3"/>
  <c r="C770" i="3"/>
  <c r="D770" i="3"/>
  <c r="E770" i="3"/>
  <c r="F770" i="3"/>
  <c r="G770" i="3"/>
  <c r="A771" i="3"/>
  <c r="B771" i="3"/>
  <c r="C771" i="3"/>
  <c r="D771" i="3"/>
  <c r="E771" i="3"/>
  <c r="F771" i="3"/>
  <c r="G771" i="3"/>
  <c r="A772" i="3"/>
  <c r="B772" i="3"/>
  <c r="C772" i="3"/>
  <c r="D772" i="3"/>
  <c r="E772" i="3"/>
  <c r="F772" i="3"/>
  <c r="G772" i="3"/>
  <c r="A773" i="3"/>
  <c r="B773" i="3"/>
  <c r="C773" i="3"/>
  <c r="D773" i="3"/>
  <c r="E773" i="3"/>
  <c r="F773" i="3"/>
  <c r="G773" i="3"/>
  <c r="A774" i="3"/>
  <c r="B774" i="3"/>
  <c r="C774" i="3"/>
  <c r="D774" i="3"/>
  <c r="E774" i="3"/>
  <c r="F774" i="3"/>
  <c r="G774" i="3"/>
  <c r="A775" i="3"/>
  <c r="B775" i="3"/>
  <c r="C775" i="3"/>
  <c r="D775" i="3"/>
  <c r="E775" i="3"/>
  <c r="F775" i="3"/>
  <c r="G775" i="3"/>
  <c r="A776" i="3"/>
  <c r="B776" i="3"/>
  <c r="C776" i="3"/>
  <c r="D776" i="3"/>
  <c r="E776" i="3"/>
  <c r="F776" i="3"/>
  <c r="G776" i="3"/>
  <c r="A777" i="3"/>
  <c r="B777" i="3"/>
  <c r="C777" i="3"/>
  <c r="D777" i="3"/>
  <c r="E777" i="3"/>
  <c r="F777" i="3"/>
  <c r="G777" i="3"/>
  <c r="A778" i="3"/>
  <c r="B778" i="3"/>
  <c r="C778" i="3"/>
  <c r="D778" i="3"/>
  <c r="E778" i="3"/>
  <c r="F778" i="3"/>
  <c r="G778" i="3"/>
  <c r="A779" i="3"/>
  <c r="B779" i="3"/>
  <c r="C779" i="3"/>
  <c r="D779" i="3"/>
  <c r="E779" i="3"/>
  <c r="F779" i="3"/>
  <c r="G779" i="3"/>
  <c r="A780" i="3"/>
  <c r="B780" i="3"/>
  <c r="C780" i="3"/>
  <c r="D780" i="3"/>
  <c r="E780" i="3"/>
  <c r="F780" i="3"/>
  <c r="G780" i="3"/>
  <c r="A781" i="3"/>
  <c r="B781" i="3"/>
  <c r="C781" i="3"/>
  <c r="D781" i="3"/>
  <c r="E781" i="3"/>
  <c r="F781" i="3"/>
  <c r="G781" i="3"/>
  <c r="A782" i="3"/>
  <c r="B782" i="3"/>
  <c r="C782" i="3"/>
  <c r="D782" i="3"/>
  <c r="E782" i="3"/>
  <c r="F782" i="3"/>
  <c r="G782" i="3"/>
  <c r="A783" i="3"/>
  <c r="B783" i="3"/>
  <c r="C783" i="3"/>
  <c r="D783" i="3"/>
  <c r="E783" i="3"/>
  <c r="F783" i="3"/>
  <c r="G783" i="3"/>
  <c r="A784" i="3"/>
  <c r="B784" i="3"/>
  <c r="C784" i="3"/>
  <c r="D784" i="3"/>
  <c r="E784" i="3"/>
  <c r="F784" i="3"/>
  <c r="G784" i="3"/>
  <c r="A785" i="3"/>
  <c r="B785" i="3"/>
  <c r="C785" i="3"/>
  <c r="D785" i="3"/>
  <c r="E785" i="3"/>
  <c r="F785" i="3"/>
  <c r="G785" i="3"/>
  <c r="A786" i="3"/>
  <c r="B786" i="3"/>
  <c r="C786" i="3"/>
  <c r="D786" i="3"/>
  <c r="E786" i="3"/>
  <c r="F786" i="3"/>
  <c r="G786" i="3"/>
  <c r="A787" i="3"/>
  <c r="B787" i="3"/>
  <c r="C787" i="3"/>
  <c r="D787" i="3"/>
  <c r="E787" i="3"/>
  <c r="F787" i="3"/>
  <c r="G787" i="3"/>
  <c r="A788" i="3"/>
  <c r="B788" i="3"/>
  <c r="C788" i="3"/>
  <c r="D788" i="3"/>
  <c r="E788" i="3"/>
  <c r="F788" i="3"/>
  <c r="G788" i="3"/>
  <c r="A789" i="3"/>
  <c r="B789" i="3"/>
  <c r="C789" i="3"/>
  <c r="D789" i="3"/>
  <c r="E789" i="3"/>
  <c r="F789" i="3"/>
  <c r="G789" i="3"/>
  <c r="A790" i="3"/>
  <c r="B790" i="3"/>
  <c r="C790" i="3"/>
  <c r="D790" i="3"/>
  <c r="E790" i="3"/>
  <c r="F790" i="3"/>
  <c r="G790" i="3"/>
  <c r="A791" i="3"/>
  <c r="B791" i="3"/>
  <c r="C791" i="3"/>
  <c r="D791" i="3"/>
  <c r="E791" i="3"/>
  <c r="F791" i="3"/>
  <c r="G791" i="3"/>
  <c r="A792" i="3"/>
  <c r="B792" i="3"/>
  <c r="C792" i="3"/>
  <c r="D792" i="3"/>
  <c r="E792" i="3"/>
  <c r="F792" i="3"/>
  <c r="G792" i="3"/>
  <c r="A793" i="3"/>
  <c r="B793" i="3"/>
  <c r="C793" i="3"/>
  <c r="D793" i="3"/>
  <c r="E793" i="3"/>
  <c r="F793" i="3"/>
  <c r="G793" i="3"/>
  <c r="A794" i="3"/>
  <c r="B794" i="3"/>
  <c r="C794" i="3"/>
  <c r="D794" i="3"/>
  <c r="E794" i="3"/>
  <c r="F794" i="3"/>
  <c r="G794" i="3"/>
  <c r="A795" i="3"/>
  <c r="B795" i="3"/>
  <c r="C795" i="3"/>
  <c r="D795" i="3"/>
  <c r="E795" i="3"/>
  <c r="F795" i="3"/>
  <c r="G795" i="3"/>
  <c r="A796" i="3"/>
  <c r="B796" i="3"/>
  <c r="C796" i="3"/>
  <c r="D796" i="3"/>
  <c r="E796" i="3"/>
  <c r="F796" i="3"/>
  <c r="G796" i="3"/>
  <c r="A797" i="3"/>
  <c r="B797" i="3"/>
  <c r="C797" i="3"/>
  <c r="D797" i="3"/>
  <c r="E797" i="3"/>
  <c r="F797" i="3"/>
  <c r="G797" i="3"/>
  <c r="A798" i="3"/>
  <c r="B798" i="3"/>
  <c r="C798" i="3"/>
  <c r="D798" i="3"/>
  <c r="E798" i="3"/>
  <c r="F798" i="3"/>
  <c r="G798" i="3"/>
  <c r="A799" i="3"/>
  <c r="B799" i="3"/>
  <c r="C799" i="3"/>
  <c r="D799" i="3"/>
  <c r="E799" i="3"/>
  <c r="F799" i="3"/>
  <c r="G799" i="3"/>
  <c r="A800" i="3"/>
  <c r="B800" i="3"/>
  <c r="C800" i="3"/>
  <c r="D800" i="3"/>
  <c r="E800" i="3"/>
  <c r="F800" i="3"/>
  <c r="G800" i="3"/>
  <c r="A801" i="3"/>
  <c r="B801" i="3"/>
  <c r="C801" i="3"/>
  <c r="D801" i="3"/>
  <c r="E801" i="3"/>
  <c r="F801" i="3"/>
  <c r="G801" i="3"/>
  <c r="A802" i="3"/>
  <c r="B802" i="3"/>
  <c r="C802" i="3"/>
  <c r="D802" i="3"/>
  <c r="E802" i="3"/>
  <c r="F802" i="3"/>
  <c r="G802" i="3"/>
  <c r="A803" i="3"/>
  <c r="B803" i="3"/>
  <c r="C803" i="3"/>
  <c r="D803" i="3"/>
  <c r="E803" i="3"/>
  <c r="F803" i="3"/>
  <c r="G803" i="3"/>
  <c r="A804" i="3"/>
  <c r="B804" i="3"/>
  <c r="C804" i="3"/>
  <c r="D804" i="3"/>
  <c r="E804" i="3"/>
  <c r="F804" i="3"/>
  <c r="G804" i="3"/>
  <c r="A805" i="3"/>
  <c r="B805" i="3"/>
  <c r="C805" i="3"/>
  <c r="D805" i="3"/>
  <c r="E805" i="3"/>
  <c r="F805" i="3"/>
  <c r="G805" i="3"/>
  <c r="A806" i="3"/>
  <c r="B806" i="3"/>
  <c r="C806" i="3"/>
  <c r="D806" i="3"/>
  <c r="E806" i="3"/>
  <c r="F806" i="3"/>
  <c r="G806" i="3"/>
  <c r="A807" i="3"/>
  <c r="B807" i="3"/>
  <c r="C807" i="3"/>
  <c r="D807" i="3"/>
  <c r="E807" i="3"/>
  <c r="F807" i="3"/>
  <c r="G807" i="3"/>
  <c r="A808" i="3"/>
  <c r="B808" i="3"/>
  <c r="C808" i="3"/>
  <c r="D808" i="3"/>
  <c r="E808" i="3"/>
  <c r="F808" i="3"/>
  <c r="G808" i="3"/>
  <c r="A809" i="3"/>
  <c r="B809" i="3"/>
  <c r="C809" i="3"/>
  <c r="D809" i="3"/>
  <c r="E809" i="3"/>
  <c r="F809" i="3"/>
  <c r="G809" i="3"/>
  <c r="A810" i="3"/>
  <c r="B810" i="3"/>
  <c r="C810" i="3"/>
  <c r="D810" i="3"/>
  <c r="E810" i="3"/>
  <c r="F810" i="3"/>
  <c r="G810" i="3"/>
  <c r="A811" i="3"/>
  <c r="B811" i="3"/>
  <c r="C811" i="3"/>
  <c r="D811" i="3"/>
  <c r="E811" i="3"/>
  <c r="F811" i="3"/>
  <c r="G811" i="3"/>
  <c r="A812" i="3"/>
  <c r="B812" i="3"/>
  <c r="C812" i="3"/>
  <c r="D812" i="3"/>
  <c r="E812" i="3"/>
  <c r="F812" i="3"/>
  <c r="G812" i="3"/>
  <c r="A813" i="3"/>
  <c r="B813" i="3"/>
  <c r="C813" i="3"/>
  <c r="D813" i="3"/>
  <c r="E813" i="3"/>
  <c r="F813" i="3"/>
  <c r="G813" i="3"/>
  <c r="A814" i="3"/>
  <c r="B814" i="3"/>
  <c r="C814" i="3"/>
  <c r="D814" i="3"/>
  <c r="E814" i="3"/>
  <c r="F814" i="3"/>
  <c r="G814" i="3"/>
  <c r="A815" i="3"/>
  <c r="B815" i="3"/>
  <c r="C815" i="3"/>
  <c r="D815" i="3"/>
  <c r="E815" i="3"/>
  <c r="F815" i="3"/>
  <c r="G815" i="3"/>
  <c r="A816" i="3"/>
  <c r="B816" i="3"/>
  <c r="C816" i="3"/>
  <c r="D816" i="3"/>
  <c r="E816" i="3"/>
  <c r="F816" i="3"/>
  <c r="G816" i="3"/>
  <c r="A817" i="3"/>
  <c r="B817" i="3"/>
  <c r="C817" i="3"/>
  <c r="D817" i="3"/>
  <c r="E817" i="3"/>
  <c r="F817" i="3"/>
  <c r="G817" i="3"/>
  <c r="A818" i="3"/>
  <c r="B818" i="3"/>
  <c r="C818" i="3"/>
  <c r="D818" i="3"/>
  <c r="E818" i="3"/>
  <c r="F818" i="3"/>
  <c r="G818" i="3"/>
  <c r="A819" i="3"/>
  <c r="B819" i="3"/>
  <c r="C819" i="3"/>
  <c r="D819" i="3"/>
  <c r="E819" i="3"/>
  <c r="F819" i="3"/>
  <c r="G819" i="3"/>
  <c r="A820" i="3"/>
  <c r="B820" i="3"/>
  <c r="C820" i="3"/>
  <c r="D820" i="3"/>
  <c r="E820" i="3"/>
  <c r="F820" i="3"/>
  <c r="G820" i="3"/>
  <c r="A821" i="3"/>
  <c r="B821" i="3"/>
  <c r="C821" i="3"/>
  <c r="D821" i="3"/>
  <c r="E821" i="3"/>
  <c r="F821" i="3"/>
  <c r="G821" i="3"/>
  <c r="A822" i="3"/>
  <c r="B822" i="3"/>
  <c r="C822" i="3"/>
  <c r="D822" i="3"/>
  <c r="E822" i="3"/>
  <c r="F822" i="3"/>
  <c r="G822" i="3"/>
  <c r="A823" i="3"/>
  <c r="B823" i="3"/>
  <c r="C823" i="3"/>
  <c r="D823" i="3"/>
  <c r="E823" i="3"/>
  <c r="F823" i="3"/>
  <c r="G823" i="3"/>
  <c r="A824" i="3"/>
  <c r="B824" i="3"/>
  <c r="C824" i="3"/>
  <c r="D824" i="3"/>
  <c r="E824" i="3"/>
  <c r="F824" i="3"/>
  <c r="G824" i="3"/>
  <c r="A825" i="3"/>
  <c r="B825" i="3"/>
  <c r="C825" i="3"/>
  <c r="D825" i="3"/>
  <c r="E825" i="3"/>
  <c r="F825" i="3"/>
  <c r="G825" i="3"/>
  <c r="A826" i="3"/>
  <c r="B826" i="3"/>
  <c r="C826" i="3"/>
  <c r="D826" i="3"/>
  <c r="E826" i="3"/>
  <c r="F826" i="3"/>
  <c r="G826" i="3"/>
  <c r="A827" i="3"/>
  <c r="B827" i="3"/>
  <c r="C827" i="3"/>
  <c r="D827" i="3"/>
  <c r="E827" i="3"/>
  <c r="F827" i="3"/>
  <c r="G827" i="3"/>
  <c r="A828" i="3"/>
  <c r="B828" i="3"/>
  <c r="C828" i="3"/>
  <c r="D828" i="3"/>
  <c r="E828" i="3"/>
  <c r="F828" i="3"/>
  <c r="G828" i="3"/>
  <c r="A829" i="3"/>
  <c r="B829" i="3"/>
  <c r="C829" i="3"/>
  <c r="D829" i="3"/>
  <c r="E829" i="3"/>
  <c r="F829" i="3"/>
  <c r="G829" i="3"/>
  <c r="A830" i="3"/>
  <c r="B830" i="3"/>
  <c r="C830" i="3"/>
  <c r="D830" i="3"/>
  <c r="E830" i="3"/>
  <c r="F830" i="3"/>
  <c r="G830" i="3"/>
  <c r="A831" i="3"/>
  <c r="B831" i="3"/>
  <c r="C831" i="3"/>
  <c r="D831" i="3"/>
  <c r="E831" i="3"/>
  <c r="F831" i="3"/>
  <c r="G831" i="3"/>
  <c r="A832" i="3"/>
  <c r="B832" i="3"/>
  <c r="C832" i="3"/>
  <c r="D832" i="3"/>
  <c r="E832" i="3"/>
  <c r="F832" i="3"/>
  <c r="G832" i="3"/>
  <c r="A833" i="3"/>
  <c r="B833" i="3"/>
  <c r="C833" i="3"/>
  <c r="D833" i="3"/>
  <c r="E833" i="3"/>
  <c r="F833" i="3"/>
  <c r="G833" i="3"/>
  <c r="A834" i="3"/>
  <c r="B834" i="3"/>
  <c r="C834" i="3"/>
  <c r="D834" i="3"/>
  <c r="E834" i="3"/>
  <c r="F834" i="3"/>
  <c r="G834" i="3"/>
  <c r="A835" i="3"/>
  <c r="B835" i="3"/>
  <c r="C835" i="3"/>
  <c r="D835" i="3"/>
  <c r="E835" i="3"/>
  <c r="F835" i="3"/>
  <c r="G835" i="3"/>
  <c r="A836" i="3"/>
  <c r="B836" i="3"/>
  <c r="C836" i="3"/>
  <c r="D836" i="3"/>
  <c r="E836" i="3"/>
  <c r="F836" i="3"/>
  <c r="G836" i="3"/>
  <c r="A837" i="3"/>
  <c r="B837" i="3"/>
  <c r="C837" i="3"/>
  <c r="D837" i="3"/>
  <c r="E837" i="3"/>
  <c r="F837" i="3"/>
  <c r="G837" i="3"/>
  <c r="A838" i="3"/>
  <c r="B838" i="3"/>
  <c r="C838" i="3"/>
  <c r="D838" i="3"/>
  <c r="E838" i="3"/>
  <c r="F838" i="3"/>
  <c r="G838" i="3"/>
  <c r="A839" i="3"/>
  <c r="B839" i="3"/>
  <c r="C839" i="3"/>
  <c r="D839" i="3"/>
  <c r="E839" i="3"/>
  <c r="F839" i="3"/>
  <c r="G839" i="3"/>
  <c r="A840" i="3"/>
  <c r="B840" i="3"/>
  <c r="C840" i="3"/>
  <c r="D840" i="3"/>
  <c r="E840" i="3"/>
  <c r="F840" i="3"/>
  <c r="G840" i="3"/>
  <c r="A841" i="3"/>
  <c r="B841" i="3"/>
  <c r="C841" i="3"/>
  <c r="D841" i="3"/>
  <c r="E841" i="3"/>
  <c r="F841" i="3"/>
  <c r="G841" i="3"/>
  <c r="A842" i="3"/>
  <c r="B842" i="3"/>
  <c r="C842" i="3"/>
  <c r="D842" i="3"/>
  <c r="E842" i="3"/>
  <c r="F842" i="3"/>
  <c r="G842" i="3"/>
  <c r="A843" i="3"/>
  <c r="B843" i="3"/>
  <c r="C843" i="3"/>
  <c r="D843" i="3"/>
  <c r="E843" i="3"/>
  <c r="F843" i="3"/>
  <c r="G843" i="3"/>
  <c r="A844" i="3"/>
  <c r="B844" i="3"/>
  <c r="C844" i="3"/>
  <c r="D844" i="3"/>
  <c r="E844" i="3"/>
  <c r="F844" i="3"/>
  <c r="G844" i="3"/>
  <c r="A845" i="3"/>
  <c r="B845" i="3"/>
  <c r="C845" i="3"/>
  <c r="D845" i="3"/>
  <c r="E845" i="3"/>
  <c r="F845" i="3"/>
  <c r="G845" i="3"/>
  <c r="A846" i="3"/>
  <c r="B846" i="3"/>
  <c r="C846" i="3"/>
  <c r="D846" i="3"/>
  <c r="E846" i="3"/>
  <c r="F846" i="3"/>
  <c r="G846" i="3"/>
  <c r="A847" i="3"/>
  <c r="B847" i="3"/>
  <c r="C847" i="3"/>
  <c r="D847" i="3"/>
  <c r="E847" i="3"/>
  <c r="F847" i="3"/>
  <c r="G847" i="3"/>
  <c r="A848" i="3"/>
  <c r="B848" i="3"/>
  <c r="C848" i="3"/>
  <c r="D848" i="3"/>
  <c r="E848" i="3"/>
  <c r="F848" i="3"/>
  <c r="G848" i="3"/>
  <c r="A849" i="3"/>
  <c r="B849" i="3"/>
  <c r="C849" i="3"/>
  <c r="D849" i="3"/>
  <c r="E849" i="3"/>
  <c r="F849" i="3"/>
  <c r="G849" i="3"/>
  <c r="A850" i="3"/>
  <c r="B850" i="3"/>
  <c r="C850" i="3"/>
  <c r="D850" i="3"/>
  <c r="E850" i="3"/>
  <c r="F850" i="3"/>
  <c r="G850" i="3"/>
  <c r="A851" i="3"/>
  <c r="B851" i="3"/>
  <c r="C851" i="3"/>
  <c r="D851" i="3"/>
  <c r="E851" i="3"/>
  <c r="F851" i="3"/>
  <c r="G851" i="3"/>
  <c r="A852" i="3"/>
  <c r="B852" i="3"/>
  <c r="C852" i="3"/>
  <c r="D852" i="3"/>
  <c r="E852" i="3"/>
  <c r="F852" i="3"/>
  <c r="G852" i="3"/>
  <c r="A853" i="3"/>
  <c r="B853" i="3"/>
  <c r="C853" i="3"/>
  <c r="D853" i="3"/>
  <c r="E853" i="3"/>
  <c r="F853" i="3"/>
  <c r="G853" i="3"/>
  <c r="A854" i="3"/>
  <c r="B854" i="3"/>
  <c r="C854" i="3"/>
  <c r="D854" i="3"/>
  <c r="E854" i="3"/>
  <c r="F854" i="3"/>
  <c r="G854" i="3"/>
  <c r="A855" i="3"/>
  <c r="B855" i="3"/>
  <c r="C855" i="3"/>
  <c r="D855" i="3"/>
  <c r="E855" i="3"/>
  <c r="F855" i="3"/>
  <c r="G855" i="3"/>
  <c r="A856" i="3"/>
  <c r="B856" i="3"/>
  <c r="C856" i="3"/>
  <c r="D856" i="3"/>
  <c r="E856" i="3"/>
  <c r="F856" i="3"/>
  <c r="G856" i="3"/>
  <c r="A857" i="3"/>
  <c r="B857" i="3"/>
  <c r="C857" i="3"/>
  <c r="D857" i="3"/>
  <c r="E857" i="3"/>
  <c r="F857" i="3"/>
  <c r="G857" i="3"/>
  <c r="A858" i="3"/>
  <c r="B858" i="3"/>
  <c r="C858" i="3"/>
  <c r="D858" i="3"/>
  <c r="E858" i="3"/>
  <c r="F858" i="3"/>
  <c r="G858" i="3"/>
  <c r="A859" i="3"/>
  <c r="B859" i="3"/>
  <c r="C859" i="3"/>
  <c r="D859" i="3"/>
  <c r="E859" i="3"/>
  <c r="F859" i="3"/>
  <c r="G859" i="3"/>
  <c r="A860" i="3"/>
  <c r="B860" i="3"/>
  <c r="C860" i="3"/>
  <c r="D860" i="3"/>
  <c r="E860" i="3"/>
  <c r="F860" i="3"/>
  <c r="G860" i="3"/>
  <c r="A861" i="3"/>
  <c r="B861" i="3"/>
  <c r="C861" i="3"/>
  <c r="D861" i="3"/>
  <c r="E861" i="3"/>
  <c r="F861" i="3"/>
  <c r="G861" i="3"/>
  <c r="A862" i="3"/>
  <c r="B862" i="3"/>
  <c r="C862" i="3"/>
  <c r="D862" i="3"/>
  <c r="E862" i="3"/>
  <c r="F862" i="3"/>
  <c r="G862" i="3"/>
  <c r="A863" i="3"/>
  <c r="B863" i="3"/>
  <c r="C863" i="3"/>
  <c r="D863" i="3"/>
  <c r="E863" i="3"/>
  <c r="F863" i="3"/>
  <c r="G863" i="3"/>
  <c r="A864" i="3"/>
  <c r="B864" i="3"/>
  <c r="C864" i="3"/>
  <c r="D864" i="3"/>
  <c r="E864" i="3"/>
  <c r="F864" i="3"/>
  <c r="G864" i="3"/>
  <c r="A865" i="3"/>
  <c r="B865" i="3"/>
  <c r="C865" i="3"/>
  <c r="D865" i="3"/>
  <c r="E865" i="3"/>
  <c r="F865" i="3"/>
  <c r="G865" i="3"/>
  <c r="A866" i="3"/>
  <c r="B866" i="3"/>
  <c r="C866" i="3"/>
  <c r="D866" i="3"/>
  <c r="E866" i="3"/>
  <c r="F866" i="3"/>
  <c r="G866" i="3"/>
  <c r="A867" i="3"/>
  <c r="B867" i="3"/>
  <c r="C867" i="3"/>
  <c r="D867" i="3"/>
  <c r="E867" i="3"/>
  <c r="F867" i="3"/>
  <c r="G867" i="3"/>
  <c r="A868" i="3"/>
  <c r="B868" i="3"/>
  <c r="C868" i="3"/>
  <c r="D868" i="3"/>
  <c r="E868" i="3"/>
  <c r="F868" i="3"/>
  <c r="G868" i="3"/>
  <c r="A869" i="3"/>
  <c r="B869" i="3"/>
  <c r="C869" i="3"/>
  <c r="D869" i="3"/>
  <c r="E869" i="3"/>
  <c r="F869" i="3"/>
  <c r="G869" i="3"/>
  <c r="A870" i="3"/>
  <c r="B870" i="3"/>
  <c r="C870" i="3"/>
  <c r="D870" i="3"/>
  <c r="E870" i="3"/>
  <c r="F870" i="3"/>
  <c r="G870" i="3"/>
  <c r="A871" i="3"/>
  <c r="B871" i="3"/>
  <c r="C871" i="3"/>
  <c r="D871" i="3"/>
  <c r="E871" i="3"/>
  <c r="F871" i="3"/>
  <c r="G871" i="3"/>
  <c r="A872" i="3"/>
  <c r="B872" i="3"/>
  <c r="C872" i="3"/>
  <c r="D872" i="3"/>
  <c r="E872" i="3"/>
  <c r="F872" i="3"/>
  <c r="G872" i="3"/>
  <c r="A873" i="3"/>
  <c r="B873" i="3"/>
  <c r="C873" i="3"/>
  <c r="D873" i="3"/>
  <c r="E873" i="3"/>
  <c r="F873" i="3"/>
  <c r="G873" i="3"/>
  <c r="A874" i="3"/>
  <c r="B874" i="3"/>
  <c r="C874" i="3"/>
  <c r="D874" i="3"/>
  <c r="E874" i="3"/>
  <c r="F874" i="3"/>
  <c r="G874" i="3"/>
  <c r="A875" i="3"/>
  <c r="B875" i="3"/>
  <c r="C875" i="3"/>
  <c r="D875" i="3"/>
  <c r="E875" i="3"/>
  <c r="F875" i="3"/>
  <c r="G875" i="3"/>
  <c r="A876" i="3"/>
  <c r="B876" i="3"/>
  <c r="C876" i="3"/>
  <c r="D876" i="3"/>
  <c r="E876" i="3"/>
  <c r="F876" i="3"/>
  <c r="G876" i="3"/>
  <c r="A877" i="3"/>
  <c r="B877" i="3"/>
  <c r="C877" i="3"/>
  <c r="D877" i="3"/>
  <c r="E877" i="3"/>
  <c r="F877" i="3"/>
  <c r="G877" i="3"/>
  <c r="A878" i="3"/>
  <c r="B878" i="3"/>
  <c r="C878" i="3"/>
  <c r="D878" i="3"/>
  <c r="E878" i="3"/>
  <c r="F878" i="3"/>
  <c r="G878" i="3"/>
  <c r="A879" i="3"/>
  <c r="B879" i="3"/>
  <c r="C879" i="3"/>
  <c r="D879" i="3"/>
  <c r="E879" i="3"/>
  <c r="F879" i="3"/>
  <c r="G879" i="3"/>
  <c r="A880" i="3"/>
  <c r="B880" i="3"/>
  <c r="C880" i="3"/>
  <c r="D880" i="3"/>
  <c r="E880" i="3"/>
  <c r="F880" i="3"/>
  <c r="G880" i="3"/>
  <c r="A881" i="3"/>
  <c r="B881" i="3"/>
  <c r="C881" i="3"/>
  <c r="D881" i="3"/>
  <c r="E881" i="3"/>
  <c r="F881" i="3"/>
  <c r="G881" i="3"/>
  <c r="A882" i="3"/>
  <c r="B882" i="3"/>
  <c r="C882" i="3"/>
  <c r="D882" i="3"/>
  <c r="E882" i="3"/>
  <c r="F882" i="3"/>
  <c r="G882" i="3"/>
  <c r="A883" i="3"/>
  <c r="B883" i="3"/>
  <c r="C883" i="3"/>
  <c r="D883" i="3"/>
  <c r="E883" i="3"/>
  <c r="F883" i="3"/>
  <c r="G883" i="3"/>
  <c r="A884" i="3"/>
  <c r="B884" i="3"/>
  <c r="C884" i="3"/>
  <c r="D884" i="3"/>
  <c r="E884" i="3"/>
  <c r="F884" i="3"/>
  <c r="G884" i="3"/>
  <c r="A885" i="3"/>
  <c r="B885" i="3"/>
  <c r="C885" i="3"/>
  <c r="D885" i="3"/>
  <c r="E885" i="3"/>
  <c r="F885" i="3"/>
  <c r="G885" i="3"/>
  <c r="A886" i="3"/>
  <c r="B886" i="3"/>
  <c r="C886" i="3"/>
  <c r="D886" i="3"/>
  <c r="E886" i="3"/>
  <c r="F886" i="3"/>
  <c r="G886" i="3"/>
  <c r="A887" i="3"/>
  <c r="B887" i="3"/>
  <c r="C887" i="3"/>
  <c r="D887" i="3"/>
  <c r="E887" i="3"/>
  <c r="F887" i="3"/>
  <c r="G887" i="3"/>
  <c r="A888" i="3"/>
  <c r="B888" i="3"/>
  <c r="C888" i="3"/>
  <c r="D888" i="3"/>
  <c r="E888" i="3"/>
  <c r="F888" i="3"/>
  <c r="G888" i="3"/>
  <c r="A889" i="3"/>
  <c r="B889" i="3"/>
  <c r="C889" i="3"/>
  <c r="D889" i="3"/>
  <c r="E889" i="3"/>
  <c r="F889" i="3"/>
  <c r="G889" i="3"/>
  <c r="A890" i="3"/>
  <c r="B890" i="3"/>
  <c r="C890" i="3"/>
  <c r="D890" i="3"/>
  <c r="E890" i="3"/>
  <c r="F890" i="3"/>
  <c r="G890" i="3"/>
  <c r="A891" i="3"/>
  <c r="B891" i="3"/>
  <c r="C891" i="3"/>
  <c r="D891" i="3"/>
  <c r="E891" i="3"/>
  <c r="F891" i="3"/>
  <c r="G891" i="3"/>
  <c r="A892" i="3"/>
  <c r="B892" i="3"/>
  <c r="C892" i="3"/>
  <c r="D892" i="3"/>
  <c r="E892" i="3"/>
  <c r="F892" i="3"/>
  <c r="G892" i="3"/>
  <c r="A893" i="3"/>
  <c r="B893" i="3"/>
  <c r="C893" i="3"/>
  <c r="D893" i="3"/>
  <c r="E893" i="3"/>
  <c r="F893" i="3"/>
  <c r="G893" i="3"/>
  <c r="A894" i="3"/>
  <c r="B894" i="3"/>
  <c r="C894" i="3"/>
  <c r="D894" i="3"/>
  <c r="E894" i="3"/>
  <c r="F894" i="3"/>
  <c r="G894" i="3"/>
  <c r="A895" i="3"/>
  <c r="B895" i="3"/>
  <c r="C895" i="3"/>
  <c r="D895" i="3"/>
  <c r="E895" i="3"/>
  <c r="F895" i="3"/>
  <c r="G895" i="3"/>
  <c r="A896" i="3"/>
  <c r="B896" i="3"/>
  <c r="C896" i="3"/>
  <c r="D896" i="3"/>
  <c r="E896" i="3"/>
  <c r="F896" i="3"/>
  <c r="G896" i="3"/>
  <c r="A897" i="3"/>
  <c r="B897" i="3"/>
  <c r="C897" i="3"/>
  <c r="D897" i="3"/>
  <c r="E897" i="3"/>
  <c r="F897" i="3"/>
  <c r="G897" i="3"/>
  <c r="A898" i="3"/>
  <c r="B898" i="3"/>
  <c r="C898" i="3"/>
  <c r="D898" i="3"/>
  <c r="E898" i="3"/>
  <c r="F898" i="3"/>
  <c r="G898" i="3"/>
  <c r="A899" i="3"/>
  <c r="B899" i="3"/>
  <c r="C899" i="3"/>
  <c r="D899" i="3"/>
  <c r="E899" i="3"/>
  <c r="F899" i="3"/>
  <c r="G899" i="3"/>
  <c r="A900" i="3"/>
  <c r="B900" i="3"/>
  <c r="C900" i="3"/>
  <c r="D900" i="3"/>
  <c r="E900" i="3"/>
  <c r="F900" i="3"/>
  <c r="G900" i="3"/>
  <c r="A901" i="3"/>
  <c r="B901" i="3"/>
  <c r="C901" i="3"/>
  <c r="D901" i="3"/>
  <c r="E901" i="3"/>
  <c r="F901" i="3"/>
  <c r="G901" i="3"/>
  <c r="A902" i="3"/>
  <c r="B902" i="3"/>
  <c r="C902" i="3"/>
  <c r="D902" i="3"/>
  <c r="E902" i="3"/>
  <c r="F902" i="3"/>
  <c r="G902" i="3"/>
  <c r="A903" i="3"/>
  <c r="B903" i="3"/>
  <c r="C903" i="3"/>
  <c r="D903" i="3"/>
  <c r="E903" i="3"/>
  <c r="F903" i="3"/>
  <c r="G903" i="3"/>
  <c r="A904" i="3"/>
  <c r="B904" i="3"/>
  <c r="C904" i="3"/>
  <c r="D904" i="3"/>
  <c r="E904" i="3"/>
  <c r="F904" i="3"/>
  <c r="G904" i="3"/>
  <c r="A905" i="3"/>
  <c r="B905" i="3"/>
  <c r="C905" i="3"/>
  <c r="D905" i="3"/>
  <c r="E905" i="3"/>
  <c r="F905" i="3"/>
  <c r="G905" i="3"/>
  <c r="A906" i="3"/>
  <c r="B906" i="3"/>
  <c r="C906" i="3"/>
  <c r="D906" i="3"/>
  <c r="E906" i="3"/>
  <c r="F906" i="3"/>
  <c r="G906" i="3"/>
  <c r="A907" i="3"/>
  <c r="B907" i="3"/>
  <c r="C907" i="3"/>
  <c r="D907" i="3"/>
  <c r="E907" i="3"/>
  <c r="F907" i="3"/>
  <c r="G907" i="3"/>
  <c r="A908" i="3"/>
  <c r="B908" i="3"/>
  <c r="C908" i="3"/>
  <c r="D908" i="3"/>
  <c r="E908" i="3"/>
  <c r="F908" i="3"/>
  <c r="G908" i="3"/>
  <c r="A909" i="3"/>
  <c r="B909" i="3"/>
  <c r="C909" i="3"/>
  <c r="D909" i="3"/>
  <c r="E909" i="3"/>
  <c r="F909" i="3"/>
  <c r="G909" i="3"/>
  <c r="A910" i="3"/>
  <c r="B910" i="3"/>
  <c r="C910" i="3"/>
  <c r="D910" i="3"/>
  <c r="E910" i="3"/>
  <c r="F910" i="3"/>
  <c r="G910" i="3"/>
  <c r="A911" i="3"/>
  <c r="B911" i="3"/>
  <c r="C911" i="3"/>
  <c r="D911" i="3"/>
  <c r="E911" i="3"/>
  <c r="F911" i="3"/>
  <c r="G911" i="3"/>
  <c r="A912" i="3"/>
  <c r="B912" i="3"/>
  <c r="C912" i="3"/>
  <c r="D912" i="3"/>
  <c r="E912" i="3"/>
  <c r="F912" i="3"/>
  <c r="G912" i="3"/>
  <c r="A913" i="3"/>
  <c r="B913" i="3"/>
  <c r="C913" i="3"/>
  <c r="D913" i="3"/>
  <c r="E913" i="3"/>
  <c r="F913" i="3"/>
  <c r="G913" i="3"/>
  <c r="A914" i="3"/>
  <c r="B914" i="3"/>
  <c r="C914" i="3"/>
  <c r="D914" i="3"/>
  <c r="E914" i="3"/>
  <c r="F914" i="3"/>
  <c r="G914" i="3"/>
  <c r="A915" i="3"/>
  <c r="B915" i="3"/>
  <c r="C915" i="3"/>
  <c r="D915" i="3"/>
  <c r="E915" i="3"/>
  <c r="F915" i="3"/>
  <c r="G915" i="3"/>
  <c r="A916" i="3"/>
  <c r="B916" i="3"/>
  <c r="C916" i="3"/>
  <c r="D916" i="3"/>
  <c r="E916" i="3"/>
  <c r="F916" i="3"/>
  <c r="G916" i="3"/>
  <c r="A917" i="3"/>
  <c r="B917" i="3"/>
  <c r="C917" i="3"/>
  <c r="D917" i="3"/>
  <c r="E917" i="3"/>
  <c r="F917" i="3"/>
  <c r="G917" i="3"/>
  <c r="A918" i="3"/>
  <c r="B918" i="3"/>
  <c r="C918" i="3"/>
  <c r="D918" i="3"/>
  <c r="E918" i="3"/>
  <c r="F918" i="3"/>
  <c r="G918" i="3"/>
  <c r="A919" i="3"/>
  <c r="B919" i="3"/>
  <c r="C919" i="3"/>
  <c r="D919" i="3"/>
  <c r="E919" i="3"/>
  <c r="F919" i="3"/>
  <c r="G919" i="3"/>
  <c r="A920" i="3"/>
  <c r="B920" i="3"/>
  <c r="C920" i="3"/>
  <c r="D920" i="3"/>
  <c r="E920" i="3"/>
  <c r="F920" i="3"/>
  <c r="G920" i="3"/>
  <c r="A921" i="3"/>
  <c r="B921" i="3"/>
  <c r="C921" i="3"/>
  <c r="D921" i="3"/>
  <c r="E921" i="3"/>
  <c r="F921" i="3"/>
  <c r="G921" i="3"/>
  <c r="A922" i="3"/>
  <c r="B922" i="3"/>
  <c r="C922" i="3"/>
  <c r="D922" i="3"/>
  <c r="E922" i="3"/>
  <c r="F922" i="3"/>
  <c r="G922" i="3"/>
  <c r="A923" i="3"/>
  <c r="B923" i="3"/>
  <c r="C923" i="3"/>
  <c r="D923" i="3"/>
  <c r="E923" i="3"/>
  <c r="F923" i="3"/>
  <c r="G923" i="3"/>
  <c r="A924" i="3"/>
  <c r="B924" i="3"/>
  <c r="C924" i="3"/>
  <c r="D924" i="3"/>
  <c r="E924" i="3"/>
  <c r="F924" i="3"/>
  <c r="G924" i="3"/>
  <c r="A925" i="3"/>
  <c r="B925" i="3"/>
  <c r="C925" i="3"/>
  <c r="D925" i="3"/>
  <c r="E925" i="3"/>
  <c r="F925" i="3"/>
  <c r="G925" i="3"/>
  <c r="A926" i="3"/>
  <c r="B926" i="3"/>
  <c r="C926" i="3"/>
  <c r="D926" i="3"/>
  <c r="E926" i="3"/>
  <c r="F926" i="3"/>
  <c r="G926" i="3"/>
  <c r="A927" i="3"/>
  <c r="B927" i="3"/>
  <c r="C927" i="3"/>
  <c r="D927" i="3"/>
  <c r="E927" i="3"/>
  <c r="F927" i="3"/>
  <c r="G927" i="3"/>
  <c r="A928" i="3"/>
  <c r="B928" i="3"/>
  <c r="C928" i="3"/>
  <c r="D928" i="3"/>
  <c r="E928" i="3"/>
  <c r="F928" i="3"/>
  <c r="G928" i="3"/>
  <c r="A929" i="3"/>
  <c r="B929" i="3"/>
  <c r="C929" i="3"/>
  <c r="D929" i="3"/>
  <c r="E929" i="3"/>
  <c r="F929" i="3"/>
  <c r="G929" i="3"/>
  <c r="A930" i="3"/>
  <c r="B930" i="3"/>
  <c r="C930" i="3"/>
  <c r="D930" i="3"/>
  <c r="E930" i="3"/>
  <c r="F930" i="3"/>
  <c r="G930" i="3"/>
  <c r="A931" i="3"/>
  <c r="B931" i="3"/>
  <c r="C931" i="3"/>
  <c r="D931" i="3"/>
  <c r="E931" i="3"/>
  <c r="F931" i="3"/>
  <c r="G931" i="3"/>
  <c r="A932" i="3"/>
  <c r="B932" i="3"/>
  <c r="C932" i="3"/>
  <c r="D932" i="3"/>
  <c r="E932" i="3"/>
  <c r="F932" i="3"/>
  <c r="G932" i="3"/>
  <c r="A933" i="3"/>
  <c r="B933" i="3"/>
  <c r="C933" i="3"/>
  <c r="D933" i="3"/>
  <c r="E933" i="3"/>
  <c r="F933" i="3"/>
  <c r="G933" i="3"/>
  <c r="A934" i="3"/>
  <c r="B934" i="3"/>
  <c r="C934" i="3"/>
  <c r="D934" i="3"/>
  <c r="E934" i="3"/>
  <c r="F934" i="3"/>
  <c r="G934" i="3"/>
  <c r="A935" i="3"/>
  <c r="B935" i="3"/>
  <c r="C935" i="3"/>
  <c r="D935" i="3"/>
  <c r="E935" i="3"/>
  <c r="F935" i="3"/>
  <c r="G935" i="3"/>
  <c r="A936" i="3"/>
  <c r="B936" i="3"/>
  <c r="C936" i="3"/>
  <c r="D936" i="3"/>
  <c r="E936" i="3"/>
  <c r="F936" i="3"/>
  <c r="G936" i="3"/>
  <c r="A937" i="3"/>
  <c r="B937" i="3"/>
  <c r="C937" i="3"/>
  <c r="D937" i="3"/>
  <c r="E937" i="3"/>
  <c r="F937" i="3"/>
  <c r="G937" i="3"/>
  <c r="A938" i="3"/>
  <c r="B938" i="3"/>
  <c r="C938" i="3"/>
  <c r="D938" i="3"/>
  <c r="E938" i="3"/>
  <c r="F938" i="3"/>
  <c r="G938" i="3"/>
  <c r="A939" i="3"/>
  <c r="B939" i="3"/>
  <c r="C939" i="3"/>
  <c r="D939" i="3"/>
  <c r="E939" i="3"/>
  <c r="F939" i="3"/>
  <c r="G939" i="3"/>
  <c r="A940" i="3"/>
  <c r="B940" i="3"/>
  <c r="C940" i="3"/>
  <c r="D940" i="3"/>
  <c r="E940" i="3"/>
  <c r="F940" i="3"/>
  <c r="G940" i="3"/>
  <c r="A941" i="3"/>
  <c r="B941" i="3"/>
  <c r="C941" i="3"/>
  <c r="D941" i="3"/>
  <c r="E941" i="3"/>
  <c r="F941" i="3"/>
  <c r="G941" i="3"/>
  <c r="A942" i="3"/>
  <c r="B942" i="3"/>
  <c r="C942" i="3"/>
  <c r="D942" i="3"/>
  <c r="E942" i="3"/>
  <c r="F942" i="3"/>
  <c r="G942" i="3"/>
  <c r="A943" i="3"/>
  <c r="B943" i="3"/>
  <c r="C943" i="3"/>
  <c r="D943" i="3"/>
  <c r="E943" i="3"/>
  <c r="F943" i="3"/>
  <c r="G943" i="3"/>
  <c r="A944" i="3"/>
  <c r="B944" i="3"/>
  <c r="C944" i="3"/>
  <c r="D944" i="3"/>
  <c r="E944" i="3"/>
  <c r="F944" i="3"/>
  <c r="G944" i="3"/>
  <c r="A945" i="3"/>
  <c r="B945" i="3"/>
  <c r="C945" i="3"/>
  <c r="D945" i="3"/>
  <c r="E945" i="3"/>
  <c r="F945" i="3"/>
  <c r="G945" i="3"/>
  <c r="A946" i="3"/>
  <c r="B946" i="3"/>
  <c r="C946" i="3"/>
  <c r="D946" i="3"/>
  <c r="E946" i="3"/>
  <c r="F946" i="3"/>
  <c r="G946" i="3"/>
  <c r="A947" i="3"/>
  <c r="B947" i="3"/>
  <c r="C947" i="3"/>
  <c r="D947" i="3"/>
  <c r="E947" i="3"/>
  <c r="F947" i="3"/>
  <c r="G947" i="3"/>
  <c r="A948" i="3"/>
  <c r="B948" i="3"/>
  <c r="C948" i="3"/>
  <c r="D948" i="3"/>
  <c r="E948" i="3"/>
  <c r="F948" i="3"/>
  <c r="G948" i="3"/>
  <c r="A949" i="3"/>
  <c r="B949" i="3"/>
  <c r="C949" i="3"/>
  <c r="D949" i="3"/>
  <c r="E949" i="3"/>
  <c r="F949" i="3"/>
  <c r="G949" i="3"/>
  <c r="A950" i="3"/>
  <c r="B950" i="3"/>
  <c r="C950" i="3"/>
  <c r="D950" i="3"/>
  <c r="E950" i="3"/>
  <c r="F950" i="3"/>
  <c r="G950" i="3"/>
  <c r="A951" i="3"/>
  <c r="B951" i="3"/>
  <c r="C951" i="3"/>
  <c r="D951" i="3"/>
  <c r="E951" i="3"/>
  <c r="F951" i="3"/>
  <c r="G951" i="3"/>
  <c r="A952" i="3"/>
  <c r="B952" i="3"/>
  <c r="C952" i="3"/>
  <c r="D952" i="3"/>
  <c r="E952" i="3"/>
  <c r="F952" i="3"/>
  <c r="G952" i="3"/>
  <c r="A953" i="3"/>
  <c r="B953" i="3"/>
  <c r="C953" i="3"/>
  <c r="D953" i="3"/>
  <c r="E953" i="3"/>
  <c r="F953" i="3"/>
  <c r="G953" i="3"/>
  <c r="A954" i="3"/>
  <c r="B954" i="3"/>
  <c r="C954" i="3"/>
  <c r="D954" i="3"/>
  <c r="E954" i="3"/>
  <c r="F954" i="3"/>
  <c r="G954" i="3"/>
  <c r="A955" i="3"/>
  <c r="B955" i="3"/>
  <c r="C955" i="3"/>
  <c r="D955" i="3"/>
  <c r="E955" i="3"/>
  <c r="F955" i="3"/>
  <c r="G955" i="3"/>
  <c r="A956" i="3"/>
  <c r="B956" i="3"/>
  <c r="C956" i="3"/>
  <c r="D956" i="3"/>
  <c r="E956" i="3"/>
  <c r="F956" i="3"/>
  <c r="G956" i="3"/>
  <c r="A957" i="3"/>
  <c r="B957" i="3"/>
  <c r="C957" i="3"/>
  <c r="D957" i="3"/>
  <c r="E957" i="3"/>
  <c r="F957" i="3"/>
  <c r="G957" i="3"/>
  <c r="A958" i="3"/>
  <c r="B958" i="3"/>
  <c r="C958" i="3"/>
  <c r="D958" i="3"/>
  <c r="E958" i="3"/>
  <c r="F958" i="3"/>
  <c r="G958" i="3"/>
  <c r="A959" i="3"/>
  <c r="B959" i="3"/>
  <c r="C959" i="3"/>
  <c r="D959" i="3"/>
  <c r="E959" i="3"/>
  <c r="F959" i="3"/>
  <c r="G959" i="3"/>
  <c r="A960" i="3"/>
  <c r="B960" i="3"/>
  <c r="C960" i="3"/>
  <c r="D960" i="3"/>
  <c r="E960" i="3"/>
  <c r="F960" i="3"/>
  <c r="G960" i="3"/>
  <c r="A961" i="3"/>
  <c r="B961" i="3"/>
  <c r="C961" i="3"/>
  <c r="D961" i="3"/>
  <c r="E961" i="3"/>
  <c r="F961" i="3"/>
  <c r="G961" i="3"/>
  <c r="A962" i="3"/>
  <c r="B962" i="3"/>
  <c r="C962" i="3"/>
  <c r="D962" i="3"/>
  <c r="E962" i="3"/>
  <c r="F962" i="3"/>
  <c r="G962" i="3"/>
  <c r="A963" i="3"/>
  <c r="B963" i="3"/>
  <c r="C963" i="3"/>
  <c r="D963" i="3"/>
  <c r="E963" i="3"/>
  <c r="F963" i="3"/>
  <c r="G963" i="3"/>
  <c r="A964" i="3"/>
  <c r="B964" i="3"/>
  <c r="C964" i="3"/>
  <c r="D964" i="3"/>
  <c r="E964" i="3"/>
  <c r="F964" i="3"/>
  <c r="G964" i="3"/>
  <c r="A965" i="3"/>
  <c r="B965" i="3"/>
  <c r="C965" i="3"/>
  <c r="D965" i="3"/>
  <c r="E965" i="3"/>
  <c r="F965" i="3"/>
  <c r="G965" i="3"/>
  <c r="A966" i="3"/>
  <c r="B966" i="3"/>
  <c r="C966" i="3"/>
  <c r="D966" i="3"/>
  <c r="E966" i="3"/>
  <c r="F966" i="3"/>
  <c r="G966" i="3"/>
  <c r="A967" i="3"/>
  <c r="B967" i="3"/>
  <c r="C967" i="3"/>
  <c r="D967" i="3"/>
  <c r="E967" i="3"/>
  <c r="F967" i="3"/>
  <c r="G967" i="3"/>
  <c r="A968" i="3"/>
  <c r="B968" i="3"/>
  <c r="C968" i="3"/>
  <c r="D968" i="3"/>
  <c r="E968" i="3"/>
  <c r="F968" i="3"/>
  <c r="G968" i="3"/>
  <c r="A969" i="3"/>
  <c r="B969" i="3"/>
  <c r="C969" i="3"/>
  <c r="D969" i="3"/>
  <c r="E969" i="3"/>
  <c r="F969" i="3"/>
  <c r="G969" i="3"/>
  <c r="A970" i="3"/>
  <c r="B970" i="3"/>
  <c r="C970" i="3"/>
  <c r="D970" i="3"/>
  <c r="E970" i="3"/>
  <c r="F970" i="3"/>
  <c r="G970" i="3"/>
  <c r="A971" i="3"/>
  <c r="B971" i="3"/>
  <c r="C971" i="3"/>
  <c r="D971" i="3"/>
  <c r="E971" i="3"/>
  <c r="F971" i="3"/>
  <c r="G971" i="3"/>
  <c r="A972" i="3"/>
  <c r="B972" i="3"/>
  <c r="C972" i="3"/>
  <c r="D972" i="3"/>
  <c r="E972" i="3"/>
  <c r="F972" i="3"/>
  <c r="G972" i="3"/>
  <c r="A973" i="3"/>
  <c r="B973" i="3"/>
  <c r="C973" i="3"/>
  <c r="D973" i="3"/>
  <c r="E973" i="3"/>
  <c r="F973" i="3"/>
  <c r="G973" i="3"/>
  <c r="A974" i="3"/>
  <c r="B974" i="3"/>
  <c r="C974" i="3"/>
  <c r="D974" i="3"/>
  <c r="E974" i="3"/>
  <c r="F974" i="3"/>
  <c r="G974" i="3"/>
  <c r="A975" i="3"/>
  <c r="B975" i="3"/>
  <c r="C975" i="3"/>
  <c r="D975" i="3"/>
  <c r="E975" i="3"/>
  <c r="F975" i="3"/>
  <c r="G975" i="3"/>
  <c r="A976" i="3"/>
  <c r="B976" i="3"/>
  <c r="C976" i="3"/>
  <c r="D976" i="3"/>
  <c r="E976" i="3"/>
  <c r="F976" i="3"/>
  <c r="G976" i="3"/>
  <c r="A977" i="3"/>
  <c r="B977" i="3"/>
  <c r="C977" i="3"/>
  <c r="D977" i="3"/>
  <c r="E977" i="3"/>
  <c r="F977" i="3"/>
  <c r="G977" i="3"/>
  <c r="A978" i="3"/>
  <c r="B978" i="3"/>
  <c r="C978" i="3"/>
  <c r="D978" i="3"/>
  <c r="E978" i="3"/>
  <c r="F978" i="3"/>
  <c r="G978" i="3"/>
  <c r="A979" i="3"/>
  <c r="B979" i="3"/>
  <c r="C979" i="3"/>
  <c r="D979" i="3"/>
  <c r="E979" i="3"/>
  <c r="F979" i="3"/>
  <c r="G979" i="3"/>
  <c r="A980" i="3"/>
  <c r="B980" i="3"/>
  <c r="C980" i="3"/>
  <c r="D980" i="3"/>
  <c r="E980" i="3"/>
  <c r="F980" i="3"/>
  <c r="G980" i="3"/>
  <c r="A981" i="3"/>
  <c r="B981" i="3"/>
  <c r="C981" i="3"/>
  <c r="D981" i="3"/>
  <c r="E981" i="3"/>
  <c r="F981" i="3"/>
  <c r="G981" i="3"/>
  <c r="A982" i="3"/>
  <c r="B982" i="3"/>
  <c r="C982" i="3"/>
  <c r="D982" i="3"/>
  <c r="E982" i="3"/>
  <c r="F982" i="3"/>
  <c r="G982" i="3"/>
  <c r="A983" i="3"/>
  <c r="B983" i="3"/>
  <c r="C983" i="3"/>
  <c r="D983" i="3"/>
  <c r="E983" i="3"/>
  <c r="F983" i="3"/>
  <c r="G983" i="3"/>
  <c r="A984" i="3"/>
  <c r="B984" i="3"/>
  <c r="C984" i="3"/>
  <c r="D984" i="3"/>
  <c r="E984" i="3"/>
  <c r="F984" i="3"/>
  <c r="G984" i="3"/>
  <c r="A985" i="3"/>
  <c r="B985" i="3"/>
  <c r="C985" i="3"/>
  <c r="D985" i="3"/>
  <c r="E985" i="3"/>
  <c r="F985" i="3"/>
  <c r="G985" i="3"/>
  <c r="A986" i="3"/>
  <c r="B986" i="3"/>
  <c r="C986" i="3"/>
  <c r="D986" i="3"/>
  <c r="E986" i="3"/>
  <c r="F986" i="3"/>
  <c r="G986" i="3"/>
  <c r="A987" i="3"/>
  <c r="B987" i="3"/>
  <c r="C987" i="3"/>
  <c r="D987" i="3"/>
  <c r="E987" i="3"/>
  <c r="F987" i="3"/>
  <c r="G987" i="3"/>
  <c r="A988" i="3"/>
  <c r="B988" i="3"/>
  <c r="C988" i="3"/>
  <c r="D988" i="3"/>
  <c r="E988" i="3"/>
  <c r="F988" i="3"/>
  <c r="G988" i="3"/>
  <c r="A989" i="3"/>
  <c r="B989" i="3"/>
  <c r="C989" i="3"/>
  <c r="D989" i="3"/>
  <c r="E989" i="3"/>
  <c r="F989" i="3"/>
  <c r="G989" i="3"/>
  <c r="A990" i="3"/>
  <c r="B990" i="3"/>
  <c r="C990" i="3"/>
  <c r="D990" i="3"/>
  <c r="E990" i="3"/>
  <c r="F990" i="3"/>
  <c r="G990" i="3"/>
  <c r="A991" i="3"/>
  <c r="B991" i="3"/>
  <c r="C991" i="3"/>
  <c r="D991" i="3"/>
  <c r="E991" i="3"/>
  <c r="F991" i="3"/>
  <c r="G991" i="3"/>
  <c r="A992" i="3"/>
  <c r="B992" i="3"/>
  <c r="C992" i="3"/>
  <c r="D992" i="3"/>
  <c r="E992" i="3"/>
  <c r="F992" i="3"/>
  <c r="G992" i="3"/>
  <c r="A993" i="3"/>
  <c r="B993" i="3"/>
  <c r="C993" i="3"/>
  <c r="D993" i="3"/>
  <c r="E993" i="3"/>
  <c r="F993" i="3"/>
  <c r="G993" i="3"/>
  <c r="A994" i="3"/>
  <c r="B994" i="3"/>
  <c r="C994" i="3"/>
  <c r="D994" i="3"/>
  <c r="E994" i="3"/>
  <c r="F994" i="3"/>
  <c r="G994" i="3"/>
  <c r="A995" i="3"/>
  <c r="B995" i="3"/>
  <c r="C995" i="3"/>
  <c r="D995" i="3"/>
  <c r="E995" i="3"/>
  <c r="F995" i="3"/>
  <c r="G995" i="3"/>
  <c r="A996" i="3"/>
  <c r="B996" i="3"/>
  <c r="C996" i="3"/>
  <c r="D996" i="3"/>
  <c r="E996" i="3"/>
  <c r="F996" i="3"/>
  <c r="G996" i="3"/>
  <c r="A997" i="3"/>
  <c r="B997" i="3"/>
  <c r="C997" i="3"/>
  <c r="D997" i="3"/>
  <c r="E997" i="3"/>
  <c r="F997" i="3"/>
  <c r="G997" i="3"/>
  <c r="A998" i="3"/>
  <c r="B998" i="3"/>
  <c r="C998" i="3"/>
  <c r="D998" i="3"/>
  <c r="E998" i="3"/>
  <c r="F998" i="3"/>
  <c r="G998" i="3"/>
  <c r="A999" i="3"/>
  <c r="B999" i="3"/>
  <c r="C999" i="3"/>
  <c r="D999" i="3"/>
  <c r="E999" i="3"/>
  <c r="F999" i="3"/>
  <c r="G999" i="3"/>
  <c r="A1000" i="3"/>
  <c r="B1000" i="3"/>
  <c r="C1000" i="3"/>
  <c r="D1000" i="3"/>
  <c r="E1000" i="3"/>
  <c r="F1000" i="3"/>
  <c r="G1000" i="3"/>
  <c r="A1001" i="3"/>
  <c r="B1001" i="3"/>
  <c r="C1001" i="3"/>
  <c r="D1001" i="3"/>
  <c r="E1001" i="3"/>
  <c r="F1001" i="3"/>
  <c r="G1001" i="3"/>
  <c r="A1002" i="3"/>
  <c r="B1002" i="3"/>
  <c r="C1002" i="3"/>
  <c r="D1002" i="3"/>
  <c r="E1002" i="3"/>
  <c r="F1002" i="3"/>
  <c r="G1002" i="3"/>
  <c r="A1003" i="3"/>
  <c r="B1003" i="3"/>
  <c r="C1003" i="3"/>
  <c r="D1003" i="3"/>
  <c r="E1003" i="3"/>
  <c r="F1003" i="3"/>
  <c r="G1003" i="3"/>
  <c r="A1004" i="3"/>
  <c r="B1004" i="3"/>
  <c r="C1004" i="3"/>
  <c r="D1004" i="3"/>
  <c r="E1004" i="3"/>
  <c r="F1004" i="3"/>
  <c r="G1004" i="3"/>
  <c r="A1005" i="3"/>
  <c r="B1005" i="3"/>
  <c r="C1005" i="3"/>
  <c r="D1005" i="3"/>
  <c r="E1005" i="3"/>
  <c r="F1005" i="3"/>
  <c r="G1005" i="3"/>
  <c r="A1006" i="3"/>
  <c r="B1006" i="3"/>
  <c r="C1006" i="3"/>
  <c r="D1006" i="3"/>
  <c r="E1006" i="3"/>
  <c r="F1006" i="3"/>
  <c r="G1006" i="3"/>
  <c r="A1007" i="3"/>
  <c r="B1007" i="3"/>
  <c r="C1007" i="3"/>
  <c r="D1007" i="3"/>
  <c r="E1007" i="3"/>
  <c r="F1007" i="3"/>
  <c r="G1007" i="3"/>
  <c r="A1008" i="3"/>
  <c r="B1008" i="3"/>
  <c r="C1008" i="3"/>
  <c r="D1008" i="3"/>
  <c r="E1008" i="3"/>
  <c r="F1008" i="3"/>
  <c r="G1008" i="3"/>
  <c r="A1009" i="3"/>
  <c r="B1009" i="3"/>
  <c r="C1009" i="3"/>
  <c r="D1009" i="3"/>
  <c r="E1009" i="3"/>
  <c r="F1009" i="3"/>
  <c r="G1009" i="3"/>
  <c r="A1010" i="3"/>
  <c r="B1010" i="3"/>
  <c r="C1010" i="3"/>
  <c r="D1010" i="3"/>
  <c r="E1010" i="3"/>
  <c r="F1010" i="3"/>
  <c r="G1010" i="3"/>
  <c r="A1011" i="3"/>
  <c r="B1011" i="3"/>
  <c r="C1011" i="3"/>
  <c r="D1011" i="3"/>
  <c r="E1011" i="3"/>
  <c r="F1011" i="3"/>
  <c r="G1011" i="3"/>
  <c r="A1012" i="3"/>
  <c r="B1012" i="3"/>
  <c r="C1012" i="3"/>
  <c r="D1012" i="3"/>
  <c r="E1012" i="3"/>
  <c r="F1012" i="3"/>
  <c r="G1012" i="3"/>
  <c r="A1013" i="3"/>
  <c r="B1013" i="3"/>
  <c r="C1013" i="3"/>
  <c r="D1013" i="3"/>
  <c r="E1013" i="3"/>
  <c r="F1013" i="3"/>
  <c r="G1013" i="3"/>
  <c r="A1014" i="3"/>
  <c r="B1014" i="3"/>
  <c r="C1014" i="3"/>
  <c r="D1014" i="3"/>
  <c r="E1014" i="3"/>
  <c r="F1014" i="3"/>
  <c r="G1014" i="3"/>
  <c r="A1015" i="3"/>
  <c r="B1015" i="3"/>
  <c r="C1015" i="3"/>
  <c r="D1015" i="3"/>
  <c r="E1015" i="3"/>
  <c r="F1015" i="3"/>
  <c r="G1015" i="3"/>
  <c r="A1016" i="3"/>
  <c r="B1016" i="3"/>
  <c r="C1016" i="3"/>
  <c r="D1016" i="3"/>
  <c r="E1016" i="3"/>
  <c r="F1016" i="3"/>
  <c r="G1016" i="3"/>
  <c r="A1017" i="3"/>
  <c r="B1017" i="3"/>
  <c r="C1017" i="3"/>
  <c r="D1017" i="3"/>
  <c r="E1017" i="3"/>
  <c r="F1017" i="3"/>
  <c r="G1017" i="3"/>
  <c r="A1018" i="3"/>
  <c r="B1018" i="3"/>
  <c r="C1018" i="3"/>
  <c r="D1018" i="3"/>
  <c r="E1018" i="3"/>
  <c r="F1018" i="3"/>
  <c r="G1018" i="3"/>
  <c r="A1019" i="3"/>
  <c r="B1019" i="3"/>
  <c r="C1019" i="3"/>
  <c r="D1019" i="3"/>
  <c r="E1019" i="3"/>
  <c r="F1019" i="3"/>
  <c r="G1019" i="3"/>
  <c r="A1020" i="3"/>
  <c r="B1020" i="3"/>
  <c r="C1020" i="3"/>
  <c r="D1020" i="3"/>
  <c r="E1020" i="3"/>
  <c r="F1020" i="3"/>
  <c r="G1020" i="3"/>
  <c r="A1021" i="3"/>
  <c r="B1021" i="3"/>
  <c r="C1021" i="3"/>
  <c r="D1021" i="3"/>
  <c r="E1021" i="3"/>
  <c r="F1021" i="3"/>
  <c r="G1021" i="3"/>
  <c r="A1022" i="3"/>
  <c r="B1022" i="3"/>
  <c r="C1022" i="3"/>
  <c r="D1022" i="3"/>
  <c r="E1022" i="3"/>
  <c r="F1022" i="3"/>
  <c r="G1022" i="3"/>
  <c r="A1023" i="3"/>
  <c r="B1023" i="3"/>
  <c r="C1023" i="3"/>
  <c r="D1023" i="3"/>
  <c r="E1023" i="3"/>
  <c r="F1023" i="3"/>
  <c r="G1023" i="3"/>
  <c r="A1024" i="3"/>
  <c r="B1024" i="3"/>
  <c r="C1024" i="3"/>
  <c r="D1024" i="3"/>
  <c r="E1024" i="3"/>
  <c r="F1024" i="3"/>
  <c r="G1024" i="3"/>
  <c r="A1025" i="3"/>
  <c r="B1025" i="3"/>
  <c r="C1025" i="3"/>
  <c r="D1025" i="3"/>
  <c r="E1025" i="3"/>
  <c r="F1025" i="3"/>
  <c r="G1025" i="3"/>
  <c r="A1026" i="3"/>
  <c r="B1026" i="3"/>
  <c r="C1026" i="3"/>
  <c r="D1026" i="3"/>
  <c r="E1026" i="3"/>
  <c r="F1026" i="3"/>
  <c r="G1026" i="3"/>
  <c r="A1027" i="3"/>
  <c r="B1027" i="3"/>
  <c r="C1027" i="3"/>
  <c r="D1027" i="3"/>
  <c r="E1027" i="3"/>
  <c r="F1027" i="3"/>
  <c r="G1027" i="3"/>
  <c r="A1028" i="3"/>
  <c r="B1028" i="3"/>
  <c r="C1028" i="3"/>
  <c r="D1028" i="3"/>
  <c r="E1028" i="3"/>
  <c r="F1028" i="3"/>
  <c r="G1028" i="3"/>
  <c r="A1029" i="3"/>
  <c r="B1029" i="3"/>
  <c r="C1029" i="3"/>
  <c r="D1029" i="3"/>
  <c r="E1029" i="3"/>
  <c r="F1029" i="3"/>
  <c r="G1029" i="3"/>
  <c r="A1030" i="3"/>
  <c r="B1030" i="3"/>
  <c r="C1030" i="3"/>
  <c r="D1030" i="3"/>
  <c r="E1030" i="3"/>
  <c r="F1030" i="3"/>
  <c r="G1030" i="3"/>
  <c r="A1031" i="3"/>
  <c r="B1031" i="3"/>
  <c r="C1031" i="3"/>
  <c r="D1031" i="3"/>
  <c r="E1031" i="3"/>
  <c r="F1031" i="3"/>
  <c r="G1031" i="3"/>
  <c r="A1032" i="3"/>
  <c r="B1032" i="3"/>
  <c r="C1032" i="3"/>
  <c r="D1032" i="3"/>
  <c r="E1032" i="3"/>
  <c r="F1032" i="3"/>
  <c r="G1032" i="3"/>
  <c r="A1033" i="3"/>
  <c r="B1033" i="3"/>
  <c r="C1033" i="3"/>
  <c r="D1033" i="3"/>
  <c r="E1033" i="3"/>
  <c r="F1033" i="3"/>
  <c r="G1033" i="3"/>
  <c r="A1034" i="3"/>
  <c r="B1034" i="3"/>
  <c r="C1034" i="3"/>
  <c r="D1034" i="3"/>
  <c r="E1034" i="3"/>
  <c r="F1034" i="3"/>
  <c r="G1034" i="3"/>
  <c r="A1035" i="3"/>
  <c r="B1035" i="3"/>
  <c r="C1035" i="3"/>
  <c r="D1035" i="3"/>
  <c r="E1035" i="3"/>
  <c r="F1035" i="3"/>
  <c r="G1035" i="3"/>
  <c r="A1036" i="3"/>
  <c r="B1036" i="3"/>
  <c r="C1036" i="3"/>
  <c r="D1036" i="3"/>
  <c r="E1036" i="3"/>
  <c r="F1036" i="3"/>
  <c r="G1036" i="3"/>
  <c r="A1037" i="3"/>
  <c r="B1037" i="3"/>
  <c r="C1037" i="3"/>
  <c r="D1037" i="3"/>
  <c r="E1037" i="3"/>
  <c r="F1037" i="3"/>
  <c r="G1037" i="3"/>
  <c r="A1038" i="3"/>
  <c r="B1038" i="3"/>
  <c r="C1038" i="3"/>
  <c r="D1038" i="3"/>
  <c r="E1038" i="3"/>
  <c r="F1038" i="3"/>
  <c r="G1038" i="3"/>
  <c r="A1039" i="3"/>
  <c r="B1039" i="3"/>
  <c r="C1039" i="3"/>
  <c r="D1039" i="3"/>
  <c r="E1039" i="3"/>
  <c r="F1039" i="3"/>
  <c r="G1039" i="3"/>
  <c r="A1040" i="3"/>
  <c r="B1040" i="3"/>
  <c r="C1040" i="3"/>
  <c r="D1040" i="3"/>
  <c r="E1040" i="3"/>
  <c r="F1040" i="3"/>
  <c r="G1040" i="3"/>
  <c r="A1041" i="3"/>
  <c r="B1041" i="3"/>
  <c r="C1041" i="3"/>
  <c r="D1041" i="3"/>
  <c r="E1041" i="3"/>
  <c r="F1041" i="3"/>
  <c r="G1041" i="3"/>
  <c r="A1042" i="3"/>
  <c r="B1042" i="3"/>
  <c r="C1042" i="3"/>
  <c r="D1042" i="3"/>
  <c r="E1042" i="3"/>
  <c r="F1042" i="3"/>
  <c r="G1042" i="3"/>
  <c r="A1043" i="3"/>
  <c r="B1043" i="3"/>
  <c r="C1043" i="3"/>
  <c r="D1043" i="3"/>
  <c r="E1043" i="3"/>
  <c r="F1043" i="3"/>
  <c r="G1043" i="3"/>
  <c r="A1044" i="3"/>
  <c r="B1044" i="3"/>
  <c r="C1044" i="3"/>
  <c r="D1044" i="3"/>
  <c r="E1044" i="3"/>
  <c r="F1044" i="3"/>
  <c r="G1044" i="3"/>
  <c r="A1045" i="3"/>
  <c r="B1045" i="3"/>
  <c r="C1045" i="3"/>
  <c r="D1045" i="3"/>
  <c r="E1045" i="3"/>
  <c r="F1045" i="3"/>
  <c r="G1045" i="3"/>
  <c r="A1046" i="3"/>
  <c r="B1046" i="3"/>
  <c r="C1046" i="3"/>
  <c r="D1046" i="3"/>
  <c r="E1046" i="3"/>
  <c r="F1046" i="3"/>
  <c r="G1046" i="3"/>
  <c r="A1047" i="3"/>
  <c r="B1047" i="3"/>
  <c r="C1047" i="3"/>
  <c r="D1047" i="3"/>
  <c r="E1047" i="3"/>
  <c r="F1047" i="3"/>
  <c r="G1047" i="3"/>
  <c r="A1048" i="3"/>
  <c r="B1048" i="3"/>
  <c r="C1048" i="3"/>
  <c r="D1048" i="3"/>
  <c r="E1048" i="3"/>
  <c r="F1048" i="3"/>
  <c r="G1048" i="3"/>
  <c r="A1049" i="3"/>
  <c r="B1049" i="3"/>
  <c r="C1049" i="3"/>
  <c r="D1049" i="3"/>
  <c r="E1049" i="3"/>
  <c r="F1049" i="3"/>
  <c r="G1049" i="3"/>
  <c r="A1050" i="3"/>
  <c r="B1050" i="3"/>
  <c r="C1050" i="3"/>
  <c r="D1050" i="3"/>
  <c r="E1050" i="3"/>
  <c r="F1050" i="3"/>
  <c r="G1050" i="3"/>
  <c r="A1051" i="3"/>
  <c r="B1051" i="3"/>
  <c r="C1051" i="3"/>
  <c r="D1051" i="3"/>
  <c r="E1051" i="3"/>
  <c r="F1051" i="3"/>
  <c r="G1051" i="3"/>
  <c r="A1052" i="3"/>
  <c r="B1052" i="3"/>
  <c r="C1052" i="3"/>
  <c r="D1052" i="3"/>
  <c r="E1052" i="3"/>
  <c r="F1052" i="3"/>
  <c r="G1052" i="3"/>
  <c r="A1053" i="3"/>
  <c r="B1053" i="3"/>
  <c r="C1053" i="3"/>
  <c r="D1053" i="3"/>
  <c r="E1053" i="3"/>
  <c r="F1053" i="3"/>
  <c r="G1053" i="3"/>
  <c r="A1054" i="3"/>
  <c r="B1054" i="3"/>
  <c r="C1054" i="3"/>
  <c r="D1054" i="3"/>
  <c r="E1054" i="3"/>
  <c r="F1054" i="3"/>
  <c r="G1054" i="3"/>
  <c r="A1055" i="3"/>
  <c r="B1055" i="3"/>
  <c r="C1055" i="3"/>
  <c r="D1055" i="3"/>
  <c r="E1055" i="3"/>
  <c r="F1055" i="3"/>
  <c r="G1055" i="3"/>
  <c r="A1056" i="3"/>
  <c r="B1056" i="3"/>
  <c r="C1056" i="3"/>
  <c r="D1056" i="3"/>
  <c r="E1056" i="3"/>
  <c r="F1056" i="3"/>
  <c r="G1056" i="3"/>
  <c r="A1057" i="3"/>
  <c r="B1057" i="3"/>
  <c r="C1057" i="3"/>
  <c r="D1057" i="3"/>
  <c r="E1057" i="3"/>
  <c r="F1057" i="3"/>
  <c r="G1057" i="3"/>
  <c r="A1058" i="3"/>
  <c r="B1058" i="3"/>
  <c r="C1058" i="3"/>
  <c r="D1058" i="3"/>
  <c r="E1058" i="3"/>
  <c r="F1058" i="3"/>
  <c r="G1058" i="3"/>
  <c r="A1059" i="3"/>
  <c r="B1059" i="3"/>
  <c r="C1059" i="3"/>
  <c r="D1059" i="3"/>
  <c r="E1059" i="3"/>
  <c r="F1059" i="3"/>
  <c r="G1059" i="3"/>
  <c r="A1060" i="3"/>
  <c r="B1060" i="3"/>
  <c r="C1060" i="3"/>
  <c r="D1060" i="3"/>
  <c r="E1060" i="3"/>
  <c r="F1060" i="3"/>
  <c r="G1060" i="3"/>
  <c r="A1061" i="3"/>
  <c r="B1061" i="3"/>
  <c r="C1061" i="3"/>
  <c r="D1061" i="3"/>
  <c r="E1061" i="3"/>
  <c r="F1061" i="3"/>
  <c r="G1061" i="3"/>
  <c r="A1062" i="3"/>
  <c r="B1062" i="3"/>
  <c r="C1062" i="3"/>
  <c r="D1062" i="3"/>
  <c r="E1062" i="3"/>
  <c r="F1062" i="3"/>
  <c r="G1062" i="3"/>
  <c r="A1063" i="3"/>
  <c r="B1063" i="3"/>
  <c r="C1063" i="3"/>
  <c r="D1063" i="3"/>
  <c r="E1063" i="3"/>
  <c r="F1063" i="3"/>
  <c r="G1063" i="3"/>
  <c r="A1064" i="3"/>
  <c r="B1064" i="3"/>
  <c r="C1064" i="3"/>
  <c r="D1064" i="3"/>
  <c r="E1064" i="3"/>
  <c r="F1064" i="3"/>
  <c r="G1064" i="3"/>
  <c r="A1065" i="3"/>
  <c r="B1065" i="3"/>
  <c r="C1065" i="3"/>
  <c r="D1065" i="3"/>
  <c r="E1065" i="3"/>
  <c r="F1065" i="3"/>
  <c r="G1065" i="3"/>
  <c r="A1066" i="3"/>
  <c r="B1066" i="3"/>
  <c r="C1066" i="3"/>
  <c r="D1066" i="3"/>
  <c r="E1066" i="3"/>
  <c r="F1066" i="3"/>
  <c r="G1066" i="3"/>
  <c r="A1067" i="3"/>
  <c r="B1067" i="3"/>
  <c r="C1067" i="3"/>
  <c r="D1067" i="3"/>
  <c r="E1067" i="3"/>
  <c r="F1067" i="3"/>
  <c r="G1067" i="3"/>
  <c r="A1068" i="3"/>
  <c r="B1068" i="3"/>
  <c r="C1068" i="3"/>
  <c r="D1068" i="3"/>
  <c r="E1068" i="3"/>
  <c r="F1068" i="3"/>
  <c r="G1068" i="3"/>
  <c r="A1069" i="3"/>
  <c r="B1069" i="3"/>
  <c r="C1069" i="3"/>
  <c r="D1069" i="3"/>
  <c r="E1069" i="3"/>
  <c r="F1069" i="3"/>
  <c r="G1069" i="3"/>
  <c r="A1070" i="3"/>
  <c r="B1070" i="3"/>
  <c r="C1070" i="3"/>
  <c r="D1070" i="3"/>
  <c r="E1070" i="3"/>
  <c r="F1070" i="3"/>
  <c r="G1070" i="3"/>
  <c r="A1071" i="3"/>
  <c r="B1071" i="3"/>
  <c r="C1071" i="3"/>
  <c r="D1071" i="3"/>
  <c r="E1071" i="3"/>
  <c r="F1071" i="3"/>
  <c r="G1071" i="3"/>
  <c r="A1072" i="3"/>
  <c r="B1072" i="3"/>
  <c r="C1072" i="3"/>
  <c r="D1072" i="3"/>
  <c r="E1072" i="3"/>
  <c r="F1072" i="3"/>
  <c r="G1072" i="3"/>
  <c r="A1073" i="3"/>
  <c r="B1073" i="3"/>
  <c r="C1073" i="3"/>
  <c r="D1073" i="3"/>
  <c r="E1073" i="3"/>
  <c r="F1073" i="3"/>
  <c r="G1073" i="3"/>
  <c r="A1074" i="3"/>
  <c r="B1074" i="3"/>
  <c r="C1074" i="3"/>
  <c r="D1074" i="3"/>
  <c r="E1074" i="3"/>
  <c r="F1074" i="3"/>
  <c r="G1074" i="3"/>
  <c r="A1075" i="3"/>
  <c r="B1075" i="3"/>
  <c r="C1075" i="3"/>
  <c r="D1075" i="3"/>
  <c r="E1075" i="3"/>
  <c r="F1075" i="3"/>
  <c r="G1075" i="3"/>
  <c r="A1076" i="3"/>
  <c r="B1076" i="3"/>
  <c r="C1076" i="3"/>
  <c r="D1076" i="3"/>
  <c r="E1076" i="3"/>
  <c r="F1076" i="3"/>
  <c r="G1076" i="3"/>
  <c r="A1077" i="3"/>
  <c r="B1077" i="3"/>
  <c r="C1077" i="3"/>
  <c r="D1077" i="3"/>
  <c r="E1077" i="3"/>
  <c r="F1077" i="3"/>
  <c r="G1077" i="3"/>
  <c r="A1078" i="3"/>
  <c r="B1078" i="3"/>
  <c r="C1078" i="3"/>
  <c r="D1078" i="3"/>
  <c r="E1078" i="3"/>
  <c r="F1078" i="3"/>
  <c r="G1078" i="3"/>
  <c r="A1079" i="3"/>
  <c r="B1079" i="3"/>
  <c r="C1079" i="3"/>
  <c r="D1079" i="3"/>
  <c r="E1079" i="3"/>
  <c r="F1079" i="3"/>
  <c r="G1079" i="3"/>
  <c r="A1080" i="3"/>
  <c r="B1080" i="3"/>
  <c r="C1080" i="3"/>
  <c r="D1080" i="3"/>
  <c r="E1080" i="3"/>
  <c r="F1080" i="3"/>
  <c r="G1080" i="3"/>
  <c r="A1081" i="3"/>
  <c r="B1081" i="3"/>
  <c r="C1081" i="3"/>
  <c r="D1081" i="3"/>
  <c r="E1081" i="3"/>
  <c r="F1081" i="3"/>
  <c r="G1081" i="3"/>
  <c r="A1082" i="3"/>
  <c r="B1082" i="3"/>
  <c r="C1082" i="3"/>
  <c r="D1082" i="3"/>
  <c r="E1082" i="3"/>
  <c r="F1082" i="3"/>
  <c r="G1082" i="3"/>
  <c r="A1083" i="3"/>
  <c r="B1083" i="3"/>
  <c r="C1083" i="3"/>
  <c r="D1083" i="3"/>
  <c r="E1083" i="3"/>
  <c r="F1083" i="3"/>
  <c r="G1083" i="3"/>
  <c r="A1084" i="3"/>
  <c r="B1084" i="3"/>
  <c r="C1084" i="3"/>
  <c r="D1084" i="3"/>
  <c r="E1084" i="3"/>
  <c r="F1084" i="3"/>
  <c r="G1084" i="3"/>
  <c r="A1085" i="3"/>
  <c r="B1085" i="3"/>
  <c r="C1085" i="3"/>
  <c r="D1085" i="3"/>
  <c r="E1085" i="3"/>
  <c r="F1085" i="3"/>
  <c r="G1085" i="3"/>
  <c r="A1086" i="3"/>
  <c r="B1086" i="3"/>
  <c r="C1086" i="3"/>
  <c r="D1086" i="3"/>
  <c r="E1086" i="3"/>
  <c r="F1086" i="3"/>
  <c r="G1086" i="3"/>
  <c r="A1087" i="3"/>
  <c r="B1087" i="3"/>
  <c r="C1087" i="3"/>
  <c r="D1087" i="3"/>
  <c r="E1087" i="3"/>
  <c r="F1087" i="3"/>
  <c r="G1087" i="3"/>
  <c r="A1088" i="3"/>
  <c r="B1088" i="3"/>
  <c r="C1088" i="3"/>
  <c r="D1088" i="3"/>
  <c r="E1088" i="3"/>
  <c r="F1088" i="3"/>
  <c r="G1088" i="3"/>
  <c r="A1089" i="3"/>
  <c r="B1089" i="3"/>
  <c r="C1089" i="3"/>
  <c r="D1089" i="3"/>
  <c r="E1089" i="3"/>
  <c r="F1089" i="3"/>
  <c r="G1089" i="3"/>
  <c r="A1090" i="3"/>
  <c r="B1090" i="3"/>
  <c r="C1090" i="3"/>
  <c r="D1090" i="3"/>
  <c r="E1090" i="3"/>
  <c r="F1090" i="3"/>
  <c r="G1090" i="3"/>
  <c r="A1091" i="3"/>
  <c r="B1091" i="3"/>
  <c r="C1091" i="3"/>
  <c r="D1091" i="3"/>
  <c r="E1091" i="3"/>
  <c r="F1091" i="3"/>
  <c r="G1091" i="3"/>
  <c r="A1092" i="3"/>
  <c r="B1092" i="3"/>
  <c r="C1092" i="3"/>
  <c r="D1092" i="3"/>
  <c r="E1092" i="3"/>
  <c r="F1092" i="3"/>
  <c r="G1092" i="3"/>
  <c r="A1093" i="3"/>
  <c r="B1093" i="3"/>
  <c r="C1093" i="3"/>
  <c r="D1093" i="3"/>
  <c r="E1093" i="3"/>
  <c r="F1093" i="3"/>
  <c r="G1093" i="3"/>
  <c r="A1094" i="3"/>
  <c r="B1094" i="3"/>
  <c r="C1094" i="3"/>
  <c r="D1094" i="3"/>
  <c r="E1094" i="3"/>
  <c r="F1094" i="3"/>
  <c r="G1094" i="3"/>
  <c r="A1095" i="3"/>
  <c r="B1095" i="3"/>
  <c r="C1095" i="3"/>
  <c r="D1095" i="3"/>
  <c r="E1095" i="3"/>
  <c r="F1095" i="3"/>
  <c r="G1095" i="3"/>
  <c r="A1096" i="3"/>
  <c r="B1096" i="3"/>
  <c r="C1096" i="3"/>
  <c r="D1096" i="3"/>
  <c r="E1096" i="3"/>
  <c r="F1096" i="3"/>
  <c r="G1096" i="3"/>
  <c r="A1097" i="3"/>
  <c r="B1097" i="3"/>
  <c r="C1097" i="3"/>
  <c r="D1097" i="3"/>
  <c r="E1097" i="3"/>
  <c r="F1097" i="3"/>
  <c r="G1097" i="3"/>
  <c r="A1098" i="3"/>
  <c r="B1098" i="3"/>
  <c r="C1098" i="3"/>
  <c r="D1098" i="3"/>
  <c r="E1098" i="3"/>
  <c r="F1098" i="3"/>
  <c r="G1098" i="3"/>
  <c r="A1099" i="3"/>
  <c r="B1099" i="3"/>
  <c r="C1099" i="3"/>
  <c r="D1099" i="3"/>
  <c r="E1099" i="3"/>
  <c r="F1099" i="3"/>
  <c r="G1099" i="3"/>
  <c r="A1100" i="3"/>
  <c r="B1100" i="3"/>
  <c r="C1100" i="3"/>
  <c r="D1100" i="3"/>
  <c r="E1100" i="3"/>
  <c r="F1100" i="3"/>
  <c r="G1100" i="3"/>
  <c r="A1101" i="3"/>
  <c r="B1101" i="3"/>
  <c r="C1101" i="3"/>
  <c r="D1101" i="3"/>
  <c r="E1101" i="3"/>
  <c r="F1101" i="3"/>
  <c r="G1101" i="3"/>
  <c r="A1102" i="3"/>
  <c r="B1102" i="3"/>
  <c r="C1102" i="3"/>
  <c r="D1102" i="3"/>
  <c r="E1102" i="3"/>
  <c r="F1102" i="3"/>
  <c r="G1102" i="3"/>
  <c r="A1103" i="3"/>
  <c r="B1103" i="3"/>
  <c r="C1103" i="3"/>
  <c r="D1103" i="3"/>
  <c r="E1103" i="3"/>
  <c r="F1103" i="3"/>
  <c r="G1103" i="3"/>
  <c r="A1104" i="3"/>
  <c r="B1104" i="3"/>
  <c r="C1104" i="3"/>
  <c r="D1104" i="3"/>
  <c r="E1104" i="3"/>
  <c r="F1104" i="3"/>
  <c r="G1104" i="3"/>
  <c r="A1105" i="3"/>
  <c r="B1105" i="3"/>
  <c r="C1105" i="3"/>
  <c r="D1105" i="3"/>
  <c r="E1105" i="3"/>
  <c r="F1105" i="3"/>
  <c r="G1105" i="3"/>
  <c r="A1106" i="3"/>
  <c r="B1106" i="3"/>
  <c r="C1106" i="3"/>
  <c r="D1106" i="3"/>
  <c r="E1106" i="3"/>
  <c r="F1106" i="3"/>
  <c r="G1106" i="3"/>
  <c r="A1107" i="3"/>
  <c r="B1107" i="3"/>
  <c r="C1107" i="3"/>
  <c r="D1107" i="3"/>
  <c r="E1107" i="3"/>
  <c r="F1107" i="3"/>
  <c r="G1107" i="3"/>
  <c r="A1108" i="3"/>
  <c r="B1108" i="3"/>
  <c r="C1108" i="3"/>
  <c r="D1108" i="3"/>
  <c r="E1108" i="3"/>
  <c r="F1108" i="3"/>
  <c r="G1108" i="3"/>
  <c r="A1109" i="3"/>
  <c r="B1109" i="3"/>
  <c r="C1109" i="3"/>
  <c r="D1109" i="3"/>
  <c r="E1109" i="3"/>
  <c r="F1109" i="3"/>
  <c r="G1109" i="3"/>
  <c r="A1110" i="3"/>
  <c r="B1110" i="3"/>
  <c r="C1110" i="3"/>
  <c r="D1110" i="3"/>
  <c r="E1110" i="3"/>
  <c r="F1110" i="3"/>
  <c r="G1110" i="3"/>
  <c r="A1111" i="3"/>
  <c r="B1111" i="3"/>
  <c r="C1111" i="3"/>
  <c r="D1111" i="3"/>
  <c r="E1111" i="3"/>
  <c r="F1111" i="3"/>
  <c r="G1111" i="3"/>
  <c r="A1112" i="3"/>
  <c r="B1112" i="3"/>
  <c r="C1112" i="3"/>
  <c r="D1112" i="3"/>
  <c r="E1112" i="3"/>
  <c r="F1112" i="3"/>
  <c r="G1112" i="3"/>
  <c r="A1113" i="3"/>
  <c r="B1113" i="3"/>
  <c r="C1113" i="3"/>
  <c r="D1113" i="3"/>
  <c r="E1113" i="3"/>
  <c r="F1113" i="3"/>
  <c r="G1113" i="3"/>
  <c r="A1114" i="3"/>
  <c r="B1114" i="3"/>
  <c r="C1114" i="3"/>
  <c r="D1114" i="3"/>
  <c r="E1114" i="3"/>
  <c r="F1114" i="3"/>
  <c r="G1114" i="3"/>
  <c r="A1115" i="3"/>
  <c r="B1115" i="3"/>
  <c r="C1115" i="3"/>
  <c r="D1115" i="3"/>
  <c r="E1115" i="3"/>
  <c r="F1115" i="3"/>
  <c r="G1115" i="3"/>
  <c r="A1116" i="3"/>
  <c r="B1116" i="3"/>
  <c r="C1116" i="3"/>
  <c r="D1116" i="3"/>
  <c r="E1116" i="3"/>
  <c r="F1116" i="3"/>
  <c r="G1116" i="3"/>
  <c r="A1117" i="3"/>
  <c r="B1117" i="3"/>
  <c r="C1117" i="3"/>
  <c r="D1117" i="3"/>
  <c r="E1117" i="3"/>
  <c r="F1117" i="3"/>
  <c r="G1117" i="3"/>
  <c r="A1118" i="3"/>
  <c r="B1118" i="3"/>
  <c r="C1118" i="3"/>
  <c r="D1118" i="3"/>
  <c r="E1118" i="3"/>
  <c r="F1118" i="3"/>
  <c r="G1118" i="3"/>
  <c r="A1119" i="3"/>
  <c r="B1119" i="3"/>
  <c r="C1119" i="3"/>
  <c r="D1119" i="3"/>
  <c r="E1119" i="3"/>
  <c r="F1119" i="3"/>
  <c r="G1119" i="3"/>
  <c r="A1120" i="3"/>
  <c r="B1120" i="3"/>
  <c r="C1120" i="3"/>
  <c r="D1120" i="3"/>
  <c r="E1120" i="3"/>
  <c r="F1120" i="3"/>
  <c r="G1120" i="3"/>
  <c r="A1121" i="3"/>
  <c r="B1121" i="3"/>
  <c r="C1121" i="3"/>
  <c r="D1121" i="3"/>
  <c r="E1121" i="3"/>
  <c r="F1121" i="3"/>
  <c r="G1121" i="3"/>
  <c r="A1122" i="3"/>
  <c r="B1122" i="3"/>
  <c r="C1122" i="3"/>
  <c r="D1122" i="3"/>
  <c r="E1122" i="3"/>
  <c r="F1122" i="3"/>
  <c r="G1122" i="3"/>
  <c r="A1123" i="3"/>
  <c r="B1123" i="3"/>
  <c r="C1123" i="3"/>
  <c r="D1123" i="3"/>
  <c r="E1123" i="3"/>
  <c r="F1123" i="3"/>
  <c r="G1123" i="3"/>
  <c r="A1124" i="3"/>
  <c r="B1124" i="3"/>
  <c r="C1124" i="3"/>
  <c r="D1124" i="3"/>
  <c r="E1124" i="3"/>
  <c r="F1124" i="3"/>
  <c r="G1124" i="3"/>
  <c r="A1125" i="3"/>
  <c r="B1125" i="3"/>
  <c r="C1125" i="3"/>
  <c r="D1125" i="3"/>
  <c r="E1125" i="3"/>
  <c r="F1125" i="3"/>
  <c r="G1125" i="3"/>
  <c r="A1126" i="3"/>
  <c r="B1126" i="3"/>
  <c r="C1126" i="3"/>
  <c r="D1126" i="3"/>
  <c r="E1126" i="3"/>
  <c r="F1126" i="3"/>
  <c r="G1126" i="3"/>
  <c r="A1127" i="3"/>
  <c r="B1127" i="3"/>
  <c r="C1127" i="3"/>
  <c r="D1127" i="3"/>
  <c r="E1127" i="3"/>
  <c r="F1127" i="3"/>
  <c r="G1127" i="3"/>
  <c r="A1128" i="3"/>
  <c r="B1128" i="3"/>
  <c r="C1128" i="3"/>
  <c r="D1128" i="3"/>
  <c r="E1128" i="3"/>
  <c r="F1128" i="3"/>
  <c r="G1128" i="3"/>
  <c r="A1129" i="3"/>
  <c r="B1129" i="3"/>
  <c r="C1129" i="3"/>
  <c r="D1129" i="3"/>
  <c r="E1129" i="3"/>
  <c r="F1129" i="3"/>
  <c r="G1129" i="3"/>
  <c r="A1130" i="3"/>
  <c r="B1130" i="3"/>
  <c r="C1130" i="3"/>
  <c r="D1130" i="3"/>
  <c r="E1130" i="3"/>
  <c r="F1130" i="3"/>
  <c r="G1130" i="3"/>
  <c r="A1131" i="3"/>
  <c r="B1131" i="3"/>
  <c r="C1131" i="3"/>
  <c r="D1131" i="3"/>
  <c r="E1131" i="3"/>
  <c r="F1131" i="3"/>
  <c r="G1131" i="3"/>
  <c r="A1132" i="3"/>
  <c r="B1132" i="3"/>
  <c r="C1132" i="3"/>
  <c r="D1132" i="3"/>
  <c r="E1132" i="3"/>
  <c r="F1132" i="3"/>
  <c r="G1132" i="3"/>
  <c r="A1133" i="3"/>
  <c r="B1133" i="3"/>
  <c r="C1133" i="3"/>
  <c r="D1133" i="3"/>
  <c r="E1133" i="3"/>
  <c r="F1133" i="3"/>
  <c r="G1133" i="3"/>
  <c r="A1134" i="3"/>
  <c r="B1134" i="3"/>
  <c r="C1134" i="3"/>
  <c r="D1134" i="3"/>
  <c r="E1134" i="3"/>
  <c r="F1134" i="3"/>
  <c r="G1134" i="3"/>
  <c r="A1135" i="3"/>
  <c r="B1135" i="3"/>
  <c r="C1135" i="3"/>
  <c r="D1135" i="3"/>
  <c r="E1135" i="3"/>
  <c r="F1135" i="3"/>
  <c r="G1135" i="3"/>
  <c r="A1136" i="3"/>
  <c r="B1136" i="3"/>
  <c r="C1136" i="3"/>
  <c r="D1136" i="3"/>
  <c r="E1136" i="3"/>
  <c r="F1136" i="3"/>
  <c r="G1136" i="3"/>
  <c r="A1137" i="3"/>
  <c r="B1137" i="3"/>
  <c r="C1137" i="3"/>
  <c r="D1137" i="3"/>
  <c r="E1137" i="3"/>
  <c r="F1137" i="3"/>
  <c r="G1137" i="3"/>
  <c r="A1138" i="3"/>
  <c r="B1138" i="3"/>
  <c r="C1138" i="3"/>
  <c r="D1138" i="3"/>
  <c r="E1138" i="3"/>
  <c r="F1138" i="3"/>
  <c r="G1138" i="3"/>
  <c r="A1139" i="3"/>
  <c r="B1139" i="3"/>
  <c r="C1139" i="3"/>
  <c r="D1139" i="3"/>
  <c r="E1139" i="3"/>
  <c r="F1139" i="3"/>
  <c r="G1139" i="3"/>
  <c r="A1140" i="3"/>
  <c r="B1140" i="3"/>
  <c r="C1140" i="3"/>
  <c r="D1140" i="3"/>
  <c r="E1140" i="3"/>
  <c r="F1140" i="3"/>
  <c r="G1140" i="3"/>
  <c r="A1141" i="3"/>
  <c r="B1141" i="3"/>
  <c r="C1141" i="3"/>
  <c r="D1141" i="3"/>
  <c r="E1141" i="3"/>
  <c r="F1141" i="3"/>
  <c r="G1141" i="3"/>
  <c r="A1142" i="3"/>
  <c r="B1142" i="3"/>
  <c r="C1142" i="3"/>
  <c r="D1142" i="3"/>
  <c r="E1142" i="3"/>
  <c r="F1142" i="3"/>
  <c r="G1142" i="3"/>
  <c r="A1143" i="3"/>
  <c r="B1143" i="3"/>
  <c r="C1143" i="3"/>
  <c r="D1143" i="3"/>
  <c r="E1143" i="3"/>
  <c r="F1143" i="3"/>
  <c r="G1143" i="3"/>
  <c r="A1144" i="3"/>
  <c r="B1144" i="3"/>
  <c r="C1144" i="3"/>
  <c r="D1144" i="3"/>
  <c r="E1144" i="3"/>
  <c r="F1144" i="3"/>
  <c r="G1144" i="3"/>
  <c r="A1145" i="3"/>
  <c r="B1145" i="3"/>
  <c r="C1145" i="3"/>
  <c r="D1145" i="3"/>
  <c r="E1145" i="3"/>
  <c r="F1145" i="3"/>
  <c r="G1145" i="3"/>
  <c r="A1146" i="3"/>
  <c r="B1146" i="3"/>
  <c r="C1146" i="3"/>
  <c r="D1146" i="3"/>
  <c r="E1146" i="3"/>
  <c r="F1146" i="3"/>
  <c r="G1146" i="3"/>
  <c r="A1147" i="3"/>
  <c r="B1147" i="3"/>
  <c r="C1147" i="3"/>
  <c r="D1147" i="3"/>
  <c r="E1147" i="3"/>
  <c r="F1147" i="3"/>
  <c r="G1147" i="3"/>
  <c r="A1148" i="3"/>
  <c r="B1148" i="3"/>
  <c r="C1148" i="3"/>
  <c r="D1148" i="3"/>
  <c r="E1148" i="3"/>
  <c r="F1148" i="3"/>
  <c r="G1148" i="3"/>
  <c r="A1149" i="3"/>
  <c r="B1149" i="3"/>
  <c r="C1149" i="3"/>
  <c r="D1149" i="3"/>
  <c r="E1149" i="3"/>
  <c r="F1149" i="3"/>
  <c r="G1149" i="3"/>
  <c r="A1150" i="3"/>
  <c r="B1150" i="3"/>
  <c r="C1150" i="3"/>
  <c r="D1150" i="3"/>
  <c r="E1150" i="3"/>
  <c r="F1150" i="3"/>
  <c r="G1150" i="3"/>
  <c r="A1151" i="3"/>
  <c r="B1151" i="3"/>
  <c r="C1151" i="3"/>
  <c r="D1151" i="3"/>
  <c r="E1151" i="3"/>
  <c r="F1151" i="3"/>
  <c r="G1151" i="3"/>
  <c r="A1152" i="3"/>
  <c r="B1152" i="3"/>
  <c r="C1152" i="3"/>
  <c r="D1152" i="3"/>
  <c r="E1152" i="3"/>
  <c r="F1152" i="3"/>
  <c r="G1152" i="3"/>
  <c r="A1153" i="3"/>
  <c r="B1153" i="3"/>
  <c r="C1153" i="3"/>
  <c r="D1153" i="3"/>
  <c r="E1153" i="3"/>
  <c r="F1153" i="3"/>
  <c r="G1153" i="3"/>
  <c r="A1154" i="3"/>
  <c r="B1154" i="3"/>
  <c r="C1154" i="3"/>
  <c r="D1154" i="3"/>
  <c r="E1154" i="3"/>
  <c r="F1154" i="3"/>
  <c r="G1154" i="3"/>
  <c r="A1155" i="3"/>
  <c r="B1155" i="3"/>
  <c r="C1155" i="3"/>
  <c r="D1155" i="3"/>
  <c r="E1155" i="3"/>
  <c r="F1155" i="3"/>
  <c r="G1155" i="3"/>
  <c r="A1156" i="3"/>
  <c r="B1156" i="3"/>
  <c r="C1156" i="3"/>
  <c r="D1156" i="3"/>
  <c r="E1156" i="3"/>
  <c r="F1156" i="3"/>
  <c r="G1156" i="3"/>
  <c r="A1157" i="3"/>
  <c r="B1157" i="3"/>
  <c r="C1157" i="3"/>
  <c r="D1157" i="3"/>
  <c r="E1157" i="3"/>
  <c r="F1157" i="3"/>
  <c r="G1157" i="3"/>
  <c r="A1158" i="3"/>
  <c r="B1158" i="3"/>
  <c r="C1158" i="3"/>
  <c r="D1158" i="3"/>
  <c r="E1158" i="3"/>
  <c r="F1158" i="3"/>
  <c r="G1158" i="3"/>
  <c r="A1159" i="3"/>
  <c r="B1159" i="3"/>
  <c r="C1159" i="3"/>
  <c r="D1159" i="3"/>
  <c r="E1159" i="3"/>
  <c r="F1159" i="3"/>
  <c r="G1159" i="3"/>
  <c r="A1160" i="3"/>
  <c r="B1160" i="3"/>
  <c r="C1160" i="3"/>
  <c r="D1160" i="3"/>
  <c r="E1160" i="3"/>
  <c r="F1160" i="3"/>
  <c r="G1160" i="3"/>
  <c r="A1161" i="3"/>
  <c r="B1161" i="3"/>
  <c r="C1161" i="3"/>
  <c r="D1161" i="3"/>
  <c r="E1161" i="3"/>
  <c r="F1161" i="3"/>
  <c r="G1161" i="3"/>
  <c r="A1162" i="3"/>
  <c r="B1162" i="3"/>
  <c r="C1162" i="3"/>
  <c r="D1162" i="3"/>
  <c r="E1162" i="3"/>
  <c r="F1162" i="3"/>
  <c r="G1162" i="3"/>
  <c r="A1163" i="3"/>
  <c r="B1163" i="3"/>
  <c r="C1163" i="3"/>
  <c r="D1163" i="3"/>
  <c r="E1163" i="3"/>
  <c r="F1163" i="3"/>
  <c r="G1163" i="3"/>
  <c r="A1164" i="3"/>
  <c r="B1164" i="3"/>
  <c r="C1164" i="3"/>
  <c r="D1164" i="3"/>
  <c r="E1164" i="3"/>
  <c r="F1164" i="3"/>
  <c r="G1164" i="3"/>
  <c r="A1165" i="3"/>
  <c r="B1165" i="3"/>
  <c r="C1165" i="3"/>
  <c r="D1165" i="3"/>
  <c r="E1165" i="3"/>
  <c r="F1165" i="3"/>
  <c r="G1165" i="3"/>
  <c r="A1166" i="3"/>
  <c r="B1166" i="3"/>
  <c r="C1166" i="3"/>
  <c r="D1166" i="3"/>
  <c r="E1166" i="3"/>
  <c r="F1166" i="3"/>
  <c r="G1166" i="3"/>
  <c r="A1167" i="3"/>
  <c r="B1167" i="3"/>
  <c r="C1167" i="3"/>
  <c r="D1167" i="3"/>
  <c r="E1167" i="3"/>
  <c r="F1167" i="3"/>
  <c r="G1167" i="3"/>
  <c r="A1168" i="3"/>
  <c r="B1168" i="3"/>
  <c r="C1168" i="3"/>
  <c r="D1168" i="3"/>
  <c r="E1168" i="3"/>
  <c r="F1168" i="3"/>
  <c r="G1168" i="3"/>
  <c r="A1169" i="3"/>
  <c r="B1169" i="3"/>
  <c r="C1169" i="3"/>
  <c r="D1169" i="3"/>
  <c r="E1169" i="3"/>
  <c r="F1169" i="3"/>
  <c r="G1169" i="3"/>
  <c r="A1170" i="3"/>
  <c r="B1170" i="3"/>
  <c r="C1170" i="3"/>
  <c r="D1170" i="3"/>
  <c r="E1170" i="3"/>
  <c r="F1170" i="3"/>
  <c r="G1170" i="3"/>
  <c r="A1171" i="3"/>
  <c r="B1171" i="3"/>
  <c r="C1171" i="3"/>
  <c r="D1171" i="3"/>
  <c r="E1171" i="3"/>
  <c r="F1171" i="3"/>
  <c r="G1171" i="3"/>
  <c r="A1172" i="3"/>
  <c r="B1172" i="3"/>
  <c r="C1172" i="3"/>
  <c r="D1172" i="3"/>
  <c r="E1172" i="3"/>
  <c r="F1172" i="3"/>
  <c r="G1172" i="3"/>
  <c r="A1173" i="3"/>
  <c r="B1173" i="3"/>
  <c r="C1173" i="3"/>
  <c r="D1173" i="3"/>
  <c r="E1173" i="3"/>
  <c r="F1173" i="3"/>
  <c r="G1173" i="3"/>
  <c r="A1174" i="3"/>
  <c r="B1174" i="3"/>
  <c r="C1174" i="3"/>
  <c r="D1174" i="3"/>
  <c r="E1174" i="3"/>
  <c r="F1174" i="3"/>
  <c r="G1174" i="3"/>
  <c r="A1175" i="3"/>
  <c r="B1175" i="3"/>
  <c r="C1175" i="3"/>
  <c r="D1175" i="3"/>
  <c r="E1175" i="3"/>
  <c r="F1175" i="3"/>
  <c r="G1175" i="3"/>
  <c r="A1176" i="3"/>
  <c r="B1176" i="3"/>
  <c r="C1176" i="3"/>
  <c r="D1176" i="3"/>
  <c r="E1176" i="3"/>
  <c r="F1176" i="3"/>
  <c r="G1176" i="3"/>
  <c r="A1177" i="3"/>
  <c r="B1177" i="3"/>
  <c r="C1177" i="3"/>
  <c r="D1177" i="3"/>
  <c r="E1177" i="3"/>
  <c r="F1177" i="3"/>
  <c r="G1177" i="3"/>
  <c r="A1178" i="3"/>
  <c r="B1178" i="3"/>
  <c r="C1178" i="3"/>
  <c r="D1178" i="3"/>
  <c r="E1178" i="3"/>
  <c r="F1178" i="3"/>
  <c r="G1178" i="3"/>
  <c r="A1179" i="3"/>
  <c r="B1179" i="3"/>
  <c r="C1179" i="3"/>
  <c r="D1179" i="3"/>
  <c r="E1179" i="3"/>
  <c r="F1179" i="3"/>
  <c r="G1179" i="3"/>
  <c r="A1180" i="3"/>
  <c r="B1180" i="3"/>
  <c r="C1180" i="3"/>
  <c r="D1180" i="3"/>
  <c r="E1180" i="3"/>
  <c r="F1180" i="3"/>
  <c r="G1180" i="3"/>
  <c r="A1181" i="3"/>
  <c r="B1181" i="3"/>
  <c r="C1181" i="3"/>
  <c r="D1181" i="3"/>
  <c r="E1181" i="3"/>
  <c r="F1181" i="3"/>
  <c r="G1181" i="3"/>
  <c r="A1182" i="3"/>
  <c r="B1182" i="3"/>
  <c r="C1182" i="3"/>
  <c r="D1182" i="3"/>
  <c r="E1182" i="3"/>
  <c r="F1182" i="3"/>
  <c r="G1182" i="3"/>
  <c r="A1183" i="3"/>
  <c r="B1183" i="3"/>
  <c r="C1183" i="3"/>
  <c r="D1183" i="3"/>
  <c r="E1183" i="3"/>
  <c r="F1183" i="3"/>
  <c r="G1183" i="3"/>
  <c r="A1184" i="3"/>
  <c r="B1184" i="3"/>
  <c r="C1184" i="3"/>
  <c r="D1184" i="3"/>
  <c r="E1184" i="3"/>
  <c r="F1184" i="3"/>
  <c r="G1184" i="3"/>
  <c r="A1185" i="3"/>
  <c r="B1185" i="3"/>
  <c r="C1185" i="3"/>
  <c r="D1185" i="3"/>
  <c r="E1185" i="3"/>
  <c r="F1185" i="3"/>
  <c r="G1185" i="3"/>
  <c r="A1186" i="3"/>
  <c r="B1186" i="3"/>
  <c r="C1186" i="3"/>
  <c r="D1186" i="3"/>
  <c r="E1186" i="3"/>
  <c r="F1186" i="3"/>
  <c r="G1186" i="3"/>
  <c r="A1187" i="3"/>
  <c r="B1187" i="3"/>
  <c r="C1187" i="3"/>
  <c r="D1187" i="3"/>
  <c r="E1187" i="3"/>
  <c r="F1187" i="3"/>
  <c r="G1187" i="3"/>
  <c r="A1188" i="3"/>
  <c r="B1188" i="3"/>
  <c r="C1188" i="3"/>
  <c r="D1188" i="3"/>
  <c r="E1188" i="3"/>
  <c r="F1188" i="3"/>
  <c r="G1188" i="3"/>
  <c r="A1189" i="3"/>
  <c r="B1189" i="3"/>
  <c r="C1189" i="3"/>
  <c r="D1189" i="3"/>
  <c r="E1189" i="3"/>
  <c r="F1189" i="3"/>
  <c r="G1189" i="3"/>
  <c r="A1190" i="3"/>
  <c r="B1190" i="3"/>
  <c r="C1190" i="3"/>
  <c r="D1190" i="3"/>
  <c r="E1190" i="3"/>
  <c r="F1190" i="3"/>
  <c r="G1190" i="3"/>
  <c r="A1191" i="3"/>
  <c r="B1191" i="3"/>
  <c r="C1191" i="3"/>
  <c r="D1191" i="3"/>
  <c r="E1191" i="3"/>
  <c r="F1191" i="3"/>
  <c r="G1191" i="3"/>
  <c r="A1192" i="3"/>
  <c r="B1192" i="3"/>
  <c r="C1192" i="3"/>
  <c r="D1192" i="3"/>
  <c r="E1192" i="3"/>
  <c r="F1192" i="3"/>
  <c r="G1192" i="3"/>
  <c r="A1193" i="3"/>
  <c r="B1193" i="3"/>
  <c r="C1193" i="3"/>
  <c r="D1193" i="3"/>
  <c r="E1193" i="3"/>
  <c r="F1193" i="3"/>
  <c r="G1193" i="3"/>
  <c r="A1194" i="3"/>
  <c r="B1194" i="3"/>
  <c r="C1194" i="3"/>
  <c r="D1194" i="3"/>
  <c r="E1194" i="3"/>
  <c r="F1194" i="3"/>
  <c r="G1194" i="3"/>
  <c r="A1195" i="3"/>
  <c r="B1195" i="3"/>
  <c r="C1195" i="3"/>
  <c r="D1195" i="3"/>
  <c r="E1195" i="3"/>
  <c r="F1195" i="3"/>
  <c r="G1195" i="3"/>
  <c r="A1196" i="3"/>
  <c r="B1196" i="3"/>
  <c r="C1196" i="3"/>
  <c r="D1196" i="3"/>
  <c r="E1196" i="3"/>
  <c r="F1196" i="3"/>
  <c r="G1196" i="3"/>
  <c r="A1197" i="3"/>
  <c r="B1197" i="3"/>
  <c r="C1197" i="3"/>
  <c r="D1197" i="3"/>
  <c r="E1197" i="3"/>
  <c r="F1197" i="3"/>
  <c r="G1197" i="3"/>
  <c r="A1198" i="3"/>
  <c r="B1198" i="3"/>
  <c r="C1198" i="3"/>
  <c r="D1198" i="3"/>
  <c r="E1198" i="3"/>
  <c r="F1198" i="3"/>
  <c r="G1198" i="3"/>
  <c r="A1199" i="3"/>
  <c r="B1199" i="3"/>
  <c r="C1199" i="3"/>
  <c r="D1199" i="3"/>
  <c r="E1199" i="3"/>
  <c r="F1199" i="3"/>
  <c r="G1199" i="3"/>
  <c r="A1200" i="3"/>
  <c r="B1200" i="3"/>
  <c r="C1200" i="3"/>
  <c r="D1200" i="3"/>
  <c r="E1200" i="3"/>
  <c r="F1200" i="3"/>
  <c r="G1200" i="3"/>
  <c r="A1201" i="3"/>
  <c r="B1201" i="3"/>
  <c r="C1201" i="3"/>
  <c r="D1201" i="3"/>
  <c r="E1201" i="3"/>
  <c r="F1201" i="3"/>
  <c r="G1201" i="3"/>
  <c r="A1202" i="3"/>
  <c r="B1202" i="3"/>
  <c r="C1202" i="3"/>
  <c r="D1202" i="3"/>
  <c r="E1202" i="3"/>
  <c r="F1202" i="3"/>
  <c r="G1202" i="3"/>
  <c r="A1203" i="3"/>
  <c r="B1203" i="3"/>
  <c r="C1203" i="3"/>
  <c r="D1203" i="3"/>
  <c r="E1203" i="3"/>
  <c r="F1203" i="3"/>
  <c r="G1203" i="3"/>
  <c r="A1204" i="3"/>
  <c r="B1204" i="3"/>
  <c r="C1204" i="3"/>
  <c r="D1204" i="3"/>
  <c r="E1204" i="3"/>
  <c r="F1204" i="3"/>
  <c r="G1204" i="3"/>
  <c r="A1205" i="3"/>
  <c r="B1205" i="3"/>
  <c r="C1205" i="3"/>
  <c r="D1205" i="3"/>
  <c r="E1205" i="3"/>
  <c r="F1205" i="3"/>
  <c r="G1205" i="3"/>
  <c r="A1206" i="3"/>
  <c r="B1206" i="3"/>
  <c r="C1206" i="3"/>
  <c r="D1206" i="3"/>
  <c r="E1206" i="3"/>
  <c r="F1206" i="3"/>
  <c r="G1206" i="3"/>
  <c r="A1207" i="3"/>
  <c r="B1207" i="3"/>
  <c r="C1207" i="3"/>
  <c r="D1207" i="3"/>
  <c r="E1207" i="3"/>
  <c r="F1207" i="3"/>
  <c r="G1207" i="3"/>
  <c r="A1208" i="3"/>
  <c r="B1208" i="3"/>
  <c r="C1208" i="3"/>
  <c r="D1208" i="3"/>
  <c r="E1208" i="3"/>
  <c r="F1208" i="3"/>
  <c r="G1208" i="3"/>
  <c r="A1209" i="3"/>
  <c r="B1209" i="3"/>
  <c r="C1209" i="3"/>
  <c r="D1209" i="3"/>
  <c r="E1209" i="3"/>
  <c r="F1209" i="3"/>
  <c r="G1209" i="3"/>
  <c r="A1210" i="3"/>
  <c r="B1210" i="3"/>
  <c r="C1210" i="3"/>
  <c r="D1210" i="3"/>
  <c r="E1210" i="3"/>
  <c r="F1210" i="3"/>
  <c r="G1210" i="3"/>
  <c r="A1211" i="3"/>
  <c r="B1211" i="3"/>
  <c r="C1211" i="3"/>
  <c r="D1211" i="3"/>
  <c r="E1211" i="3"/>
  <c r="F1211" i="3"/>
  <c r="G1211" i="3"/>
  <c r="A1212" i="3"/>
  <c r="B1212" i="3"/>
  <c r="C1212" i="3"/>
  <c r="D1212" i="3"/>
  <c r="E1212" i="3"/>
  <c r="F1212" i="3"/>
  <c r="G1212" i="3"/>
  <c r="A1213" i="3"/>
  <c r="B1213" i="3"/>
  <c r="C1213" i="3"/>
  <c r="D1213" i="3"/>
  <c r="E1213" i="3"/>
  <c r="F1213" i="3"/>
  <c r="G1213" i="3"/>
  <c r="A1214" i="3"/>
  <c r="B1214" i="3"/>
  <c r="C1214" i="3"/>
  <c r="D1214" i="3"/>
  <c r="E1214" i="3"/>
  <c r="F1214" i="3"/>
  <c r="G1214" i="3"/>
  <c r="A1215" i="3"/>
  <c r="B1215" i="3"/>
  <c r="C1215" i="3"/>
  <c r="D1215" i="3"/>
  <c r="E1215" i="3"/>
  <c r="F1215" i="3"/>
  <c r="G1215" i="3"/>
  <c r="A1216" i="3"/>
  <c r="B1216" i="3"/>
  <c r="C1216" i="3"/>
  <c r="D1216" i="3"/>
  <c r="E1216" i="3"/>
  <c r="F1216" i="3"/>
  <c r="G1216" i="3"/>
  <c r="A1217" i="3"/>
  <c r="B1217" i="3"/>
  <c r="C1217" i="3"/>
  <c r="D1217" i="3"/>
  <c r="E1217" i="3"/>
  <c r="F1217" i="3"/>
  <c r="G1217" i="3"/>
  <c r="A1218" i="3"/>
  <c r="B1218" i="3"/>
  <c r="C1218" i="3"/>
  <c r="D1218" i="3"/>
  <c r="E1218" i="3"/>
  <c r="F1218" i="3"/>
  <c r="G1218" i="3"/>
  <c r="A1219" i="3"/>
  <c r="B1219" i="3"/>
  <c r="C1219" i="3"/>
  <c r="D1219" i="3"/>
  <c r="E1219" i="3"/>
  <c r="F1219" i="3"/>
  <c r="G1219" i="3"/>
  <c r="A1220" i="3"/>
  <c r="B1220" i="3"/>
  <c r="C1220" i="3"/>
  <c r="D1220" i="3"/>
  <c r="E1220" i="3"/>
  <c r="F1220" i="3"/>
  <c r="G1220" i="3"/>
  <c r="A1221" i="3"/>
  <c r="B1221" i="3"/>
  <c r="C1221" i="3"/>
  <c r="D1221" i="3"/>
  <c r="E1221" i="3"/>
  <c r="F1221" i="3"/>
  <c r="G1221" i="3"/>
  <c r="A1222" i="3"/>
  <c r="B1222" i="3"/>
  <c r="C1222" i="3"/>
  <c r="D1222" i="3"/>
  <c r="E1222" i="3"/>
  <c r="F1222" i="3"/>
  <c r="G1222" i="3"/>
  <c r="A1223" i="3"/>
  <c r="B1223" i="3"/>
  <c r="C1223" i="3"/>
  <c r="D1223" i="3"/>
  <c r="E1223" i="3"/>
  <c r="F1223" i="3"/>
  <c r="G1223" i="3"/>
  <c r="A1224" i="3"/>
  <c r="B1224" i="3"/>
  <c r="C1224" i="3"/>
  <c r="D1224" i="3"/>
  <c r="E1224" i="3"/>
  <c r="F1224" i="3"/>
  <c r="G1224" i="3"/>
  <c r="A1225" i="3"/>
  <c r="B1225" i="3"/>
  <c r="C1225" i="3"/>
  <c r="D1225" i="3"/>
  <c r="E1225" i="3"/>
  <c r="F1225" i="3"/>
  <c r="G1225" i="3"/>
  <c r="A1226" i="3"/>
  <c r="B1226" i="3"/>
  <c r="C1226" i="3"/>
  <c r="D1226" i="3"/>
  <c r="E1226" i="3"/>
  <c r="F1226" i="3"/>
  <c r="G1226" i="3"/>
  <c r="A1227" i="3"/>
  <c r="B1227" i="3"/>
  <c r="C1227" i="3"/>
  <c r="D1227" i="3"/>
  <c r="E1227" i="3"/>
  <c r="F1227" i="3"/>
  <c r="G1227" i="3"/>
  <c r="A1228" i="3"/>
  <c r="B1228" i="3"/>
  <c r="C1228" i="3"/>
  <c r="D1228" i="3"/>
  <c r="E1228" i="3"/>
  <c r="F1228" i="3"/>
  <c r="G1228" i="3"/>
  <c r="A1229" i="3"/>
  <c r="B1229" i="3"/>
  <c r="C1229" i="3"/>
  <c r="D1229" i="3"/>
  <c r="E1229" i="3"/>
  <c r="F1229" i="3"/>
  <c r="G1229" i="3"/>
  <c r="A1230" i="3"/>
  <c r="B1230" i="3"/>
  <c r="C1230" i="3"/>
  <c r="D1230" i="3"/>
  <c r="E1230" i="3"/>
  <c r="F1230" i="3"/>
  <c r="G1230" i="3"/>
  <c r="A1231" i="3"/>
  <c r="B1231" i="3"/>
  <c r="C1231" i="3"/>
  <c r="D1231" i="3"/>
  <c r="E1231" i="3"/>
  <c r="F1231" i="3"/>
  <c r="G1231" i="3"/>
  <c r="A1232" i="3"/>
  <c r="B1232" i="3"/>
  <c r="C1232" i="3"/>
  <c r="D1232" i="3"/>
  <c r="E1232" i="3"/>
  <c r="F1232" i="3"/>
  <c r="G1232" i="3"/>
  <c r="A1233" i="3"/>
  <c r="B1233" i="3"/>
  <c r="C1233" i="3"/>
  <c r="D1233" i="3"/>
  <c r="E1233" i="3"/>
  <c r="F1233" i="3"/>
  <c r="G1233" i="3"/>
  <c r="A1234" i="3"/>
  <c r="B1234" i="3"/>
  <c r="C1234" i="3"/>
  <c r="D1234" i="3"/>
  <c r="E1234" i="3"/>
  <c r="F1234" i="3"/>
  <c r="G1234" i="3"/>
  <c r="A1235" i="3"/>
  <c r="B1235" i="3"/>
  <c r="C1235" i="3"/>
  <c r="D1235" i="3"/>
  <c r="E1235" i="3"/>
  <c r="F1235" i="3"/>
  <c r="G1235" i="3"/>
  <c r="A1236" i="3"/>
  <c r="B1236" i="3"/>
  <c r="C1236" i="3"/>
  <c r="D1236" i="3"/>
  <c r="E1236" i="3"/>
  <c r="F1236" i="3"/>
  <c r="G1236" i="3"/>
  <c r="A1237" i="3"/>
  <c r="B1237" i="3"/>
  <c r="C1237" i="3"/>
  <c r="D1237" i="3"/>
  <c r="E1237" i="3"/>
  <c r="F1237" i="3"/>
  <c r="G1237" i="3"/>
  <c r="A1238" i="3"/>
  <c r="B1238" i="3"/>
  <c r="C1238" i="3"/>
  <c r="D1238" i="3"/>
  <c r="E1238" i="3"/>
  <c r="F1238" i="3"/>
  <c r="G1238" i="3"/>
  <c r="A1239" i="3"/>
  <c r="B1239" i="3"/>
  <c r="C1239" i="3"/>
  <c r="D1239" i="3"/>
  <c r="E1239" i="3"/>
  <c r="F1239" i="3"/>
  <c r="G1239" i="3"/>
  <c r="A1240" i="3"/>
  <c r="B1240" i="3"/>
  <c r="C1240" i="3"/>
  <c r="D1240" i="3"/>
  <c r="E1240" i="3"/>
  <c r="F1240" i="3"/>
  <c r="G1240" i="3"/>
  <c r="A1241" i="3"/>
  <c r="B1241" i="3"/>
  <c r="C1241" i="3"/>
  <c r="D1241" i="3"/>
  <c r="E1241" i="3"/>
  <c r="F1241" i="3"/>
  <c r="G1241" i="3"/>
  <c r="A1242" i="3"/>
  <c r="B1242" i="3"/>
  <c r="C1242" i="3"/>
  <c r="D1242" i="3"/>
  <c r="E1242" i="3"/>
  <c r="F1242" i="3"/>
  <c r="G1242" i="3"/>
  <c r="A1243" i="3"/>
  <c r="B1243" i="3"/>
  <c r="C1243" i="3"/>
  <c r="D1243" i="3"/>
  <c r="E1243" i="3"/>
  <c r="F1243" i="3"/>
  <c r="G1243" i="3"/>
  <c r="A1244" i="3"/>
  <c r="B1244" i="3"/>
  <c r="C1244" i="3"/>
  <c r="D1244" i="3"/>
  <c r="E1244" i="3"/>
  <c r="F1244" i="3"/>
  <c r="G1244" i="3"/>
  <c r="A1245" i="3"/>
  <c r="B1245" i="3"/>
  <c r="C1245" i="3"/>
  <c r="D1245" i="3"/>
  <c r="E1245" i="3"/>
  <c r="F1245" i="3"/>
  <c r="G1245" i="3"/>
  <c r="A1246" i="3"/>
  <c r="B1246" i="3"/>
  <c r="C1246" i="3"/>
  <c r="D1246" i="3"/>
  <c r="E1246" i="3"/>
  <c r="F1246" i="3"/>
  <c r="G1246" i="3"/>
  <c r="A1247" i="3"/>
  <c r="B1247" i="3"/>
  <c r="C1247" i="3"/>
  <c r="D1247" i="3"/>
  <c r="E1247" i="3"/>
  <c r="F1247" i="3"/>
  <c r="G1247" i="3"/>
  <c r="A1248" i="3"/>
  <c r="B1248" i="3"/>
  <c r="C1248" i="3"/>
  <c r="D1248" i="3"/>
  <c r="E1248" i="3"/>
  <c r="F1248" i="3"/>
  <c r="G1248" i="3"/>
  <c r="A1249" i="3"/>
  <c r="B1249" i="3"/>
  <c r="C1249" i="3"/>
  <c r="D1249" i="3"/>
  <c r="E1249" i="3"/>
  <c r="F1249" i="3"/>
  <c r="G1249" i="3"/>
  <c r="A1250" i="3"/>
  <c r="B1250" i="3"/>
  <c r="C1250" i="3"/>
  <c r="D1250" i="3"/>
  <c r="E1250" i="3"/>
  <c r="F1250" i="3"/>
  <c r="G1250" i="3"/>
  <c r="A1251" i="3"/>
  <c r="B1251" i="3"/>
  <c r="C1251" i="3"/>
  <c r="D1251" i="3"/>
  <c r="E1251" i="3"/>
  <c r="F1251" i="3"/>
  <c r="G1251" i="3"/>
  <c r="A1252" i="3"/>
  <c r="B1252" i="3"/>
  <c r="C1252" i="3"/>
  <c r="D1252" i="3"/>
  <c r="E1252" i="3"/>
  <c r="F1252" i="3"/>
  <c r="G1252" i="3"/>
  <c r="A1253" i="3"/>
  <c r="B1253" i="3"/>
  <c r="C1253" i="3"/>
  <c r="D1253" i="3"/>
  <c r="E1253" i="3"/>
  <c r="F1253" i="3"/>
  <c r="G1253" i="3"/>
  <c r="A1254" i="3"/>
  <c r="B1254" i="3"/>
  <c r="C1254" i="3"/>
  <c r="D1254" i="3"/>
  <c r="E1254" i="3"/>
  <c r="F1254" i="3"/>
  <c r="G1254" i="3"/>
  <c r="A1255" i="3"/>
  <c r="B1255" i="3"/>
  <c r="C1255" i="3"/>
  <c r="D1255" i="3"/>
  <c r="E1255" i="3"/>
  <c r="F1255" i="3"/>
  <c r="G1255" i="3"/>
  <c r="A1256" i="3"/>
  <c r="B1256" i="3"/>
  <c r="C1256" i="3"/>
  <c r="D1256" i="3"/>
  <c r="E1256" i="3"/>
  <c r="F1256" i="3"/>
  <c r="G1256" i="3"/>
  <c r="A1257" i="3"/>
  <c r="B1257" i="3"/>
  <c r="C1257" i="3"/>
  <c r="D1257" i="3"/>
  <c r="E1257" i="3"/>
  <c r="F1257" i="3"/>
  <c r="G1257" i="3"/>
  <c r="A1258" i="3"/>
  <c r="B1258" i="3"/>
  <c r="C1258" i="3"/>
  <c r="D1258" i="3"/>
  <c r="E1258" i="3"/>
  <c r="F1258" i="3"/>
  <c r="G1258" i="3"/>
  <c r="A1259" i="3"/>
  <c r="B1259" i="3"/>
  <c r="C1259" i="3"/>
  <c r="D1259" i="3"/>
  <c r="E1259" i="3"/>
  <c r="F1259" i="3"/>
  <c r="G1259" i="3"/>
  <c r="A1260" i="3"/>
  <c r="B1260" i="3"/>
  <c r="C1260" i="3"/>
  <c r="D1260" i="3"/>
  <c r="E1260" i="3"/>
  <c r="F1260" i="3"/>
  <c r="G1260" i="3"/>
  <c r="A1261" i="3"/>
  <c r="B1261" i="3"/>
  <c r="C1261" i="3"/>
  <c r="D1261" i="3"/>
  <c r="E1261" i="3"/>
  <c r="F1261" i="3"/>
  <c r="G1261" i="3"/>
  <c r="A1262" i="3"/>
  <c r="B1262" i="3"/>
  <c r="C1262" i="3"/>
  <c r="D1262" i="3"/>
  <c r="E1262" i="3"/>
  <c r="F1262" i="3"/>
  <c r="G1262" i="3"/>
  <c r="A1263" i="3"/>
  <c r="B1263" i="3"/>
  <c r="C1263" i="3"/>
  <c r="D1263" i="3"/>
  <c r="E1263" i="3"/>
  <c r="F1263" i="3"/>
  <c r="G1263" i="3"/>
  <c r="A1264" i="3"/>
  <c r="B1264" i="3"/>
  <c r="C1264" i="3"/>
  <c r="D1264" i="3"/>
  <c r="E1264" i="3"/>
  <c r="F1264" i="3"/>
  <c r="G1264" i="3"/>
  <c r="A1265" i="3"/>
  <c r="B1265" i="3"/>
  <c r="C1265" i="3"/>
  <c r="D1265" i="3"/>
  <c r="E1265" i="3"/>
  <c r="F1265" i="3"/>
  <c r="G1265" i="3"/>
  <c r="A1266" i="3"/>
  <c r="B1266" i="3"/>
  <c r="C1266" i="3"/>
  <c r="D1266" i="3"/>
  <c r="E1266" i="3"/>
  <c r="F1266" i="3"/>
  <c r="G1266" i="3"/>
  <c r="A1267" i="3"/>
  <c r="B1267" i="3"/>
  <c r="C1267" i="3"/>
  <c r="D1267" i="3"/>
  <c r="E1267" i="3"/>
  <c r="F1267" i="3"/>
  <c r="G1267" i="3"/>
  <c r="A1268" i="3"/>
  <c r="B1268" i="3"/>
  <c r="C1268" i="3"/>
  <c r="D1268" i="3"/>
  <c r="E1268" i="3"/>
  <c r="F1268" i="3"/>
  <c r="G1268" i="3"/>
  <c r="A1269" i="3"/>
  <c r="B1269" i="3"/>
  <c r="C1269" i="3"/>
  <c r="D1269" i="3"/>
  <c r="E1269" i="3"/>
  <c r="F1269" i="3"/>
  <c r="G1269" i="3"/>
  <c r="A1270" i="3"/>
  <c r="B1270" i="3"/>
  <c r="C1270" i="3"/>
  <c r="D1270" i="3"/>
  <c r="E1270" i="3"/>
  <c r="F1270" i="3"/>
  <c r="G1270" i="3"/>
  <c r="A1271" i="3"/>
  <c r="B1271" i="3"/>
  <c r="C1271" i="3"/>
  <c r="D1271" i="3"/>
  <c r="E1271" i="3"/>
  <c r="F1271" i="3"/>
  <c r="G1271" i="3"/>
  <c r="A1272" i="3"/>
  <c r="B1272" i="3"/>
  <c r="C1272" i="3"/>
  <c r="D1272" i="3"/>
  <c r="E1272" i="3"/>
  <c r="F1272" i="3"/>
  <c r="G1272" i="3"/>
  <c r="A1273" i="3"/>
  <c r="B1273" i="3"/>
  <c r="C1273" i="3"/>
  <c r="D1273" i="3"/>
  <c r="E1273" i="3"/>
  <c r="F1273" i="3"/>
  <c r="G1273" i="3"/>
  <c r="A1274" i="3"/>
  <c r="B1274" i="3"/>
  <c r="C1274" i="3"/>
  <c r="D1274" i="3"/>
  <c r="E1274" i="3"/>
  <c r="F1274" i="3"/>
  <c r="G1274" i="3"/>
  <c r="A1275" i="3"/>
  <c r="B1275" i="3"/>
  <c r="C1275" i="3"/>
  <c r="D1275" i="3"/>
  <c r="E1275" i="3"/>
  <c r="F1275" i="3"/>
  <c r="G1275" i="3"/>
  <c r="A1276" i="3"/>
  <c r="B1276" i="3"/>
  <c r="C1276" i="3"/>
  <c r="D1276" i="3"/>
  <c r="E1276" i="3"/>
  <c r="F1276" i="3"/>
  <c r="G1276" i="3"/>
  <c r="A1277" i="3"/>
  <c r="B1277" i="3"/>
  <c r="C1277" i="3"/>
  <c r="D1277" i="3"/>
  <c r="E1277" i="3"/>
  <c r="F1277" i="3"/>
  <c r="G1277" i="3"/>
  <c r="A1278" i="3"/>
  <c r="B1278" i="3"/>
  <c r="C1278" i="3"/>
  <c r="D1278" i="3"/>
  <c r="E1278" i="3"/>
  <c r="F1278" i="3"/>
  <c r="G1278" i="3"/>
  <c r="A1279" i="3"/>
  <c r="B1279" i="3"/>
  <c r="C1279" i="3"/>
  <c r="D1279" i="3"/>
  <c r="E1279" i="3"/>
  <c r="F1279" i="3"/>
  <c r="G1279" i="3"/>
  <c r="A1280" i="3"/>
  <c r="B1280" i="3"/>
  <c r="C1280" i="3"/>
  <c r="D1280" i="3"/>
  <c r="E1280" i="3"/>
  <c r="F1280" i="3"/>
  <c r="G1280" i="3"/>
  <c r="A1281" i="3"/>
  <c r="B1281" i="3"/>
  <c r="C1281" i="3"/>
  <c r="D1281" i="3"/>
  <c r="E1281" i="3"/>
  <c r="F1281" i="3"/>
  <c r="G1281" i="3"/>
  <c r="A1282" i="3"/>
  <c r="B1282" i="3"/>
  <c r="C1282" i="3"/>
  <c r="D1282" i="3"/>
  <c r="E1282" i="3"/>
  <c r="F1282" i="3"/>
  <c r="G1282" i="3"/>
  <c r="A1283" i="3"/>
  <c r="B1283" i="3"/>
  <c r="C1283" i="3"/>
  <c r="D1283" i="3"/>
  <c r="E1283" i="3"/>
  <c r="F1283" i="3"/>
  <c r="G1283" i="3"/>
  <c r="A1284" i="3"/>
  <c r="B1284" i="3"/>
  <c r="C1284" i="3"/>
  <c r="D1284" i="3"/>
  <c r="E1284" i="3"/>
  <c r="F1284" i="3"/>
  <c r="G1284" i="3"/>
  <c r="A1285" i="3"/>
  <c r="B1285" i="3"/>
  <c r="C1285" i="3"/>
  <c r="D1285" i="3"/>
  <c r="E1285" i="3"/>
  <c r="F1285" i="3"/>
  <c r="G1285" i="3"/>
  <c r="A1286" i="3"/>
  <c r="B1286" i="3"/>
  <c r="C1286" i="3"/>
  <c r="D1286" i="3"/>
  <c r="E1286" i="3"/>
  <c r="F1286" i="3"/>
  <c r="G1286" i="3"/>
  <c r="A1287" i="3"/>
  <c r="B1287" i="3"/>
  <c r="C1287" i="3"/>
  <c r="D1287" i="3"/>
  <c r="E1287" i="3"/>
  <c r="F1287" i="3"/>
  <c r="G1287" i="3"/>
  <c r="A1288" i="3"/>
  <c r="B1288" i="3"/>
  <c r="C1288" i="3"/>
  <c r="D1288" i="3"/>
  <c r="E1288" i="3"/>
  <c r="F1288" i="3"/>
  <c r="G1288" i="3"/>
  <c r="A1289" i="3"/>
  <c r="B1289" i="3"/>
  <c r="C1289" i="3"/>
  <c r="D1289" i="3"/>
  <c r="E1289" i="3"/>
  <c r="F1289" i="3"/>
  <c r="G1289" i="3"/>
  <c r="A1290" i="3"/>
  <c r="B1290" i="3"/>
  <c r="C1290" i="3"/>
  <c r="D1290" i="3"/>
  <c r="E1290" i="3"/>
  <c r="F1290" i="3"/>
  <c r="G1290" i="3"/>
  <c r="A1291" i="3"/>
  <c r="B1291" i="3"/>
  <c r="C1291" i="3"/>
  <c r="D1291" i="3"/>
  <c r="E1291" i="3"/>
  <c r="F1291" i="3"/>
  <c r="G1291" i="3"/>
  <c r="A1292" i="3"/>
  <c r="B1292" i="3"/>
  <c r="C1292" i="3"/>
  <c r="D1292" i="3"/>
  <c r="E1292" i="3"/>
  <c r="F1292" i="3"/>
  <c r="G1292" i="3"/>
  <c r="A1293" i="3"/>
  <c r="B1293" i="3"/>
  <c r="C1293" i="3"/>
  <c r="D1293" i="3"/>
  <c r="E1293" i="3"/>
  <c r="F1293" i="3"/>
  <c r="G1293" i="3"/>
  <c r="A1294" i="3"/>
  <c r="B1294" i="3"/>
  <c r="C1294" i="3"/>
  <c r="D1294" i="3"/>
  <c r="E1294" i="3"/>
  <c r="F1294" i="3"/>
  <c r="G1294" i="3"/>
  <c r="A1295" i="3"/>
  <c r="B1295" i="3"/>
  <c r="C1295" i="3"/>
  <c r="D1295" i="3"/>
  <c r="E1295" i="3"/>
  <c r="F1295" i="3"/>
  <c r="G1295" i="3"/>
  <c r="A1296" i="3"/>
  <c r="B1296" i="3"/>
  <c r="C1296" i="3"/>
  <c r="D1296" i="3"/>
  <c r="E1296" i="3"/>
  <c r="F1296" i="3"/>
  <c r="G1296" i="3"/>
  <c r="A1297" i="3"/>
  <c r="B1297" i="3"/>
  <c r="C1297" i="3"/>
  <c r="D1297" i="3"/>
  <c r="E1297" i="3"/>
  <c r="F1297" i="3"/>
  <c r="G1297" i="3"/>
  <c r="A1298" i="3"/>
  <c r="B1298" i="3"/>
  <c r="C1298" i="3"/>
  <c r="D1298" i="3"/>
  <c r="E1298" i="3"/>
  <c r="F1298" i="3"/>
  <c r="G1298" i="3"/>
  <c r="A1299" i="3"/>
  <c r="B1299" i="3"/>
  <c r="C1299" i="3"/>
  <c r="D1299" i="3"/>
  <c r="E1299" i="3"/>
  <c r="F1299" i="3"/>
  <c r="G1299" i="3"/>
  <c r="A1300" i="3"/>
  <c r="B1300" i="3"/>
  <c r="C1300" i="3"/>
  <c r="D1300" i="3"/>
  <c r="E1300" i="3"/>
  <c r="F1300" i="3"/>
  <c r="G1300" i="3"/>
  <c r="A1301" i="3"/>
  <c r="B1301" i="3"/>
  <c r="C1301" i="3"/>
  <c r="D1301" i="3"/>
  <c r="E1301" i="3"/>
  <c r="F1301" i="3"/>
  <c r="G1301" i="3"/>
  <c r="A1302" i="3"/>
  <c r="B1302" i="3"/>
  <c r="C1302" i="3"/>
  <c r="D1302" i="3"/>
  <c r="E1302" i="3"/>
  <c r="F1302" i="3"/>
  <c r="G1302" i="3"/>
  <c r="A1303" i="3"/>
  <c r="B1303" i="3"/>
  <c r="C1303" i="3"/>
  <c r="D1303" i="3"/>
  <c r="E1303" i="3"/>
  <c r="F1303" i="3"/>
  <c r="G1303" i="3"/>
  <c r="A1304" i="3"/>
  <c r="B1304" i="3"/>
  <c r="C1304" i="3"/>
  <c r="D1304" i="3"/>
  <c r="E1304" i="3"/>
  <c r="F1304" i="3"/>
  <c r="G1304" i="3"/>
  <c r="A1305" i="3"/>
  <c r="B1305" i="3"/>
  <c r="C1305" i="3"/>
  <c r="D1305" i="3"/>
  <c r="E1305" i="3"/>
  <c r="F1305" i="3"/>
  <c r="G1305" i="3"/>
  <c r="A1306" i="3"/>
  <c r="B1306" i="3"/>
  <c r="C1306" i="3"/>
  <c r="D1306" i="3"/>
  <c r="E1306" i="3"/>
  <c r="F1306" i="3"/>
  <c r="G1306" i="3"/>
  <c r="A1307" i="3"/>
  <c r="B1307" i="3"/>
  <c r="C1307" i="3"/>
  <c r="D1307" i="3"/>
  <c r="E1307" i="3"/>
  <c r="F1307" i="3"/>
  <c r="G1307" i="3"/>
  <c r="A1308" i="3"/>
  <c r="B1308" i="3"/>
  <c r="C1308" i="3"/>
  <c r="D1308" i="3"/>
  <c r="E1308" i="3"/>
  <c r="F1308" i="3"/>
  <c r="G1308" i="3"/>
  <c r="A1309" i="3"/>
  <c r="B1309" i="3"/>
  <c r="C1309" i="3"/>
  <c r="D1309" i="3"/>
  <c r="E1309" i="3"/>
  <c r="F1309" i="3"/>
  <c r="G1309" i="3"/>
  <c r="A1310" i="3"/>
  <c r="B1310" i="3"/>
  <c r="C1310" i="3"/>
  <c r="D1310" i="3"/>
  <c r="E1310" i="3"/>
  <c r="F1310" i="3"/>
  <c r="G1310" i="3"/>
  <c r="A1311" i="3"/>
  <c r="B1311" i="3"/>
  <c r="C1311" i="3"/>
  <c r="D1311" i="3"/>
  <c r="E1311" i="3"/>
  <c r="F1311" i="3"/>
  <c r="G1311" i="3"/>
  <c r="A1312" i="3"/>
  <c r="B1312" i="3"/>
  <c r="C1312" i="3"/>
  <c r="D1312" i="3"/>
  <c r="E1312" i="3"/>
  <c r="F1312" i="3"/>
  <c r="G1312" i="3"/>
  <c r="A1313" i="3"/>
  <c r="B1313" i="3"/>
  <c r="C1313" i="3"/>
  <c r="D1313" i="3"/>
  <c r="E1313" i="3"/>
  <c r="F1313" i="3"/>
  <c r="G1313" i="3"/>
  <c r="A1314" i="3"/>
  <c r="B1314" i="3"/>
  <c r="C1314" i="3"/>
  <c r="D1314" i="3"/>
  <c r="E1314" i="3"/>
  <c r="F1314" i="3"/>
  <c r="G1314" i="3"/>
  <c r="A1315" i="3"/>
  <c r="B1315" i="3"/>
  <c r="C1315" i="3"/>
  <c r="D1315" i="3"/>
  <c r="E1315" i="3"/>
  <c r="F1315" i="3"/>
  <c r="G1315" i="3"/>
  <c r="A1316" i="3"/>
  <c r="B1316" i="3"/>
  <c r="C1316" i="3"/>
  <c r="D1316" i="3"/>
  <c r="E1316" i="3"/>
  <c r="F1316" i="3"/>
  <c r="G1316" i="3"/>
  <c r="A1317" i="3"/>
  <c r="B1317" i="3"/>
  <c r="C1317" i="3"/>
  <c r="D1317" i="3"/>
  <c r="E1317" i="3"/>
  <c r="F1317" i="3"/>
  <c r="G1317" i="3"/>
  <c r="A1318" i="3"/>
  <c r="B1318" i="3"/>
  <c r="C1318" i="3"/>
  <c r="D1318" i="3"/>
  <c r="E1318" i="3"/>
  <c r="F1318" i="3"/>
  <c r="G1318" i="3"/>
  <c r="A1319" i="3"/>
  <c r="B1319" i="3"/>
  <c r="C1319" i="3"/>
  <c r="D1319" i="3"/>
  <c r="E1319" i="3"/>
  <c r="F1319" i="3"/>
  <c r="G1319" i="3"/>
  <c r="A1320" i="3"/>
  <c r="B1320" i="3"/>
  <c r="C1320" i="3"/>
  <c r="D1320" i="3"/>
  <c r="E1320" i="3"/>
  <c r="F1320" i="3"/>
  <c r="G1320" i="3"/>
  <c r="A1321" i="3"/>
  <c r="B1321" i="3"/>
  <c r="C1321" i="3"/>
  <c r="D1321" i="3"/>
  <c r="E1321" i="3"/>
  <c r="F1321" i="3"/>
  <c r="G1321" i="3"/>
  <c r="A1322" i="3"/>
  <c r="B1322" i="3"/>
  <c r="C1322" i="3"/>
  <c r="D1322" i="3"/>
  <c r="E1322" i="3"/>
  <c r="F1322" i="3"/>
  <c r="G1322" i="3"/>
  <c r="A1323" i="3"/>
  <c r="B1323" i="3"/>
  <c r="C1323" i="3"/>
  <c r="D1323" i="3"/>
  <c r="E1323" i="3"/>
  <c r="F1323" i="3"/>
  <c r="G1323" i="3"/>
  <c r="A1324" i="3"/>
  <c r="B1324" i="3"/>
  <c r="C1324" i="3"/>
  <c r="D1324" i="3"/>
  <c r="E1324" i="3"/>
  <c r="F1324" i="3"/>
  <c r="G1324" i="3"/>
  <c r="A1325" i="3"/>
  <c r="B1325" i="3"/>
  <c r="C1325" i="3"/>
  <c r="D1325" i="3"/>
  <c r="E1325" i="3"/>
  <c r="F1325" i="3"/>
  <c r="G1325" i="3"/>
  <c r="A1326" i="3"/>
  <c r="B1326" i="3"/>
  <c r="C1326" i="3"/>
  <c r="D1326" i="3"/>
  <c r="E1326" i="3"/>
  <c r="F1326" i="3"/>
  <c r="G1326" i="3"/>
  <c r="A1327" i="3"/>
  <c r="B1327" i="3"/>
  <c r="C1327" i="3"/>
  <c r="D1327" i="3"/>
  <c r="E1327" i="3"/>
  <c r="F1327" i="3"/>
  <c r="G1327" i="3"/>
  <c r="A1328" i="3"/>
  <c r="B1328" i="3"/>
  <c r="C1328" i="3"/>
  <c r="D1328" i="3"/>
  <c r="E1328" i="3"/>
  <c r="F1328" i="3"/>
  <c r="G1328" i="3"/>
  <c r="A1329" i="3"/>
  <c r="B1329" i="3"/>
  <c r="C1329" i="3"/>
  <c r="D1329" i="3"/>
  <c r="E1329" i="3"/>
  <c r="F1329" i="3"/>
  <c r="G1329" i="3"/>
  <c r="A1330" i="3"/>
  <c r="B1330" i="3"/>
  <c r="C1330" i="3"/>
  <c r="D1330" i="3"/>
  <c r="E1330" i="3"/>
  <c r="F1330" i="3"/>
  <c r="G1330" i="3"/>
  <c r="A1331" i="3"/>
  <c r="B1331" i="3"/>
  <c r="C1331" i="3"/>
  <c r="D1331" i="3"/>
  <c r="E1331" i="3"/>
  <c r="F1331" i="3"/>
  <c r="G1331" i="3"/>
  <c r="A1332" i="3"/>
  <c r="B1332" i="3"/>
  <c r="C1332" i="3"/>
  <c r="D1332" i="3"/>
  <c r="E1332" i="3"/>
  <c r="F1332" i="3"/>
  <c r="G1332" i="3"/>
  <c r="A1333" i="3"/>
  <c r="B1333" i="3"/>
  <c r="C1333" i="3"/>
  <c r="D1333" i="3"/>
  <c r="E1333" i="3"/>
  <c r="F1333" i="3"/>
  <c r="G1333" i="3"/>
  <c r="A1334" i="3"/>
  <c r="B1334" i="3"/>
  <c r="C1334" i="3"/>
  <c r="D1334" i="3"/>
  <c r="E1334" i="3"/>
  <c r="F1334" i="3"/>
  <c r="G1334" i="3"/>
  <c r="A1335" i="3"/>
  <c r="B1335" i="3"/>
  <c r="C1335" i="3"/>
  <c r="D1335" i="3"/>
  <c r="E1335" i="3"/>
  <c r="F1335" i="3"/>
  <c r="G1335" i="3"/>
  <c r="A1336" i="3"/>
  <c r="B1336" i="3"/>
  <c r="C1336" i="3"/>
  <c r="D1336" i="3"/>
  <c r="E1336" i="3"/>
  <c r="F1336" i="3"/>
  <c r="G1336" i="3"/>
  <c r="A1337" i="3"/>
  <c r="B1337" i="3"/>
  <c r="C1337" i="3"/>
  <c r="D1337" i="3"/>
  <c r="E1337" i="3"/>
  <c r="F1337" i="3"/>
  <c r="G1337" i="3"/>
  <c r="A1338" i="3"/>
  <c r="B1338" i="3"/>
  <c r="C1338" i="3"/>
  <c r="D1338" i="3"/>
  <c r="E1338" i="3"/>
  <c r="F1338" i="3"/>
  <c r="G1338" i="3"/>
  <c r="A1339" i="3"/>
  <c r="B1339" i="3"/>
  <c r="C1339" i="3"/>
  <c r="D1339" i="3"/>
  <c r="E1339" i="3"/>
  <c r="F1339" i="3"/>
  <c r="G1339" i="3"/>
  <c r="A1340" i="3"/>
  <c r="B1340" i="3"/>
  <c r="C1340" i="3"/>
  <c r="D1340" i="3"/>
  <c r="E1340" i="3"/>
  <c r="F1340" i="3"/>
  <c r="G1340" i="3"/>
  <c r="A1341" i="3"/>
  <c r="B1341" i="3"/>
  <c r="C1341" i="3"/>
  <c r="D1341" i="3"/>
  <c r="E1341" i="3"/>
  <c r="F1341" i="3"/>
  <c r="G1341" i="3"/>
  <c r="A1342" i="3"/>
  <c r="B1342" i="3"/>
  <c r="C1342" i="3"/>
  <c r="D1342" i="3"/>
  <c r="E1342" i="3"/>
  <c r="F1342" i="3"/>
  <c r="G1342" i="3"/>
  <c r="A1343" i="3"/>
  <c r="B1343" i="3"/>
  <c r="C1343" i="3"/>
  <c r="D1343" i="3"/>
  <c r="E1343" i="3"/>
  <c r="F1343" i="3"/>
  <c r="G1343" i="3"/>
  <c r="A1344" i="3"/>
  <c r="B1344" i="3"/>
  <c r="C1344" i="3"/>
  <c r="D1344" i="3"/>
  <c r="E1344" i="3"/>
  <c r="F1344" i="3"/>
  <c r="G1344" i="3"/>
  <c r="A1345" i="3"/>
  <c r="B1345" i="3"/>
  <c r="C1345" i="3"/>
  <c r="D1345" i="3"/>
  <c r="E1345" i="3"/>
  <c r="F1345" i="3"/>
  <c r="G1345" i="3"/>
  <c r="A1346" i="3"/>
  <c r="B1346" i="3"/>
  <c r="C1346" i="3"/>
  <c r="D1346" i="3"/>
  <c r="E1346" i="3"/>
  <c r="F1346" i="3"/>
  <c r="G1346" i="3"/>
  <c r="A1347" i="3"/>
  <c r="B1347" i="3"/>
  <c r="C1347" i="3"/>
  <c r="D1347" i="3"/>
  <c r="E1347" i="3"/>
  <c r="F1347" i="3"/>
  <c r="G1347" i="3"/>
  <c r="A1348" i="3"/>
  <c r="B1348" i="3"/>
  <c r="C1348" i="3"/>
  <c r="D1348" i="3"/>
  <c r="E1348" i="3"/>
  <c r="F1348" i="3"/>
  <c r="G1348" i="3"/>
  <c r="A1349" i="3"/>
  <c r="B1349" i="3"/>
  <c r="C1349" i="3"/>
  <c r="D1349" i="3"/>
  <c r="E1349" i="3"/>
  <c r="F1349" i="3"/>
  <c r="G1349" i="3"/>
  <c r="A1350" i="3"/>
  <c r="B1350" i="3"/>
  <c r="C1350" i="3"/>
  <c r="D1350" i="3"/>
  <c r="E1350" i="3"/>
  <c r="F1350" i="3"/>
  <c r="G1350" i="3"/>
  <c r="A1351" i="3"/>
  <c r="B1351" i="3"/>
  <c r="C1351" i="3"/>
  <c r="D1351" i="3"/>
  <c r="E1351" i="3"/>
  <c r="F1351" i="3"/>
  <c r="G1351" i="3"/>
  <c r="A1352" i="3"/>
  <c r="B1352" i="3"/>
  <c r="C1352" i="3"/>
  <c r="D1352" i="3"/>
  <c r="E1352" i="3"/>
  <c r="F1352" i="3"/>
  <c r="G1352" i="3"/>
  <c r="A1353" i="3"/>
  <c r="B1353" i="3"/>
  <c r="C1353" i="3"/>
  <c r="D1353" i="3"/>
  <c r="E1353" i="3"/>
  <c r="F1353" i="3"/>
  <c r="G1353" i="3"/>
  <c r="A1354" i="3"/>
  <c r="B1354" i="3"/>
  <c r="C1354" i="3"/>
  <c r="D1354" i="3"/>
  <c r="E1354" i="3"/>
  <c r="F1354" i="3"/>
  <c r="G1354" i="3"/>
  <c r="A1355" i="3"/>
  <c r="B1355" i="3"/>
  <c r="C1355" i="3"/>
  <c r="D1355" i="3"/>
  <c r="E1355" i="3"/>
  <c r="F1355" i="3"/>
  <c r="G1355" i="3"/>
  <c r="A1356" i="3"/>
  <c r="B1356" i="3"/>
  <c r="C1356" i="3"/>
  <c r="D1356" i="3"/>
  <c r="E1356" i="3"/>
  <c r="F1356" i="3"/>
  <c r="G1356" i="3"/>
  <c r="A1357" i="3"/>
  <c r="B1357" i="3"/>
  <c r="C1357" i="3"/>
  <c r="D1357" i="3"/>
  <c r="E1357" i="3"/>
  <c r="F1357" i="3"/>
  <c r="G1357" i="3"/>
  <c r="A1358" i="3"/>
  <c r="B1358" i="3"/>
  <c r="C1358" i="3"/>
  <c r="D1358" i="3"/>
  <c r="E1358" i="3"/>
  <c r="F1358" i="3"/>
  <c r="G1358" i="3"/>
  <c r="A1359" i="3"/>
  <c r="B1359" i="3"/>
  <c r="C1359" i="3"/>
  <c r="D1359" i="3"/>
  <c r="E1359" i="3"/>
  <c r="F1359" i="3"/>
  <c r="G1359" i="3"/>
  <c r="A1360" i="3"/>
  <c r="B1360" i="3"/>
  <c r="C1360" i="3"/>
  <c r="D1360" i="3"/>
  <c r="E1360" i="3"/>
  <c r="F1360" i="3"/>
  <c r="G1360" i="3"/>
  <c r="A1361" i="3"/>
  <c r="B1361" i="3"/>
  <c r="C1361" i="3"/>
  <c r="D1361" i="3"/>
  <c r="E1361" i="3"/>
  <c r="F1361" i="3"/>
  <c r="G1361" i="3"/>
  <c r="A1362" i="3"/>
  <c r="B1362" i="3"/>
  <c r="C1362" i="3"/>
  <c r="D1362" i="3"/>
  <c r="E1362" i="3"/>
  <c r="F1362" i="3"/>
  <c r="G1362" i="3"/>
  <c r="A1363" i="3"/>
  <c r="B1363" i="3"/>
  <c r="C1363" i="3"/>
  <c r="D1363" i="3"/>
  <c r="E1363" i="3"/>
  <c r="F1363" i="3"/>
  <c r="G1363" i="3"/>
  <c r="A1364" i="3"/>
  <c r="B1364" i="3"/>
  <c r="C1364" i="3"/>
  <c r="D1364" i="3"/>
  <c r="E1364" i="3"/>
  <c r="F1364" i="3"/>
  <c r="G1364" i="3"/>
  <c r="A1365" i="3"/>
  <c r="B1365" i="3"/>
  <c r="C1365" i="3"/>
  <c r="D1365" i="3"/>
  <c r="E1365" i="3"/>
  <c r="F1365" i="3"/>
  <c r="G1365" i="3"/>
  <c r="A1366" i="3"/>
  <c r="B1366" i="3"/>
  <c r="C1366" i="3"/>
  <c r="D1366" i="3"/>
  <c r="E1366" i="3"/>
  <c r="F1366" i="3"/>
  <c r="G1366" i="3"/>
  <c r="A1367" i="3"/>
  <c r="B1367" i="3"/>
  <c r="C1367" i="3"/>
  <c r="D1367" i="3"/>
  <c r="E1367" i="3"/>
  <c r="F1367" i="3"/>
  <c r="G1367" i="3"/>
  <c r="A1368" i="3"/>
  <c r="B1368" i="3"/>
  <c r="C1368" i="3"/>
  <c r="D1368" i="3"/>
  <c r="E1368" i="3"/>
  <c r="F1368" i="3"/>
  <c r="G1368" i="3"/>
  <c r="A1369" i="3"/>
  <c r="B1369" i="3"/>
  <c r="C1369" i="3"/>
  <c r="D1369" i="3"/>
  <c r="E1369" i="3"/>
  <c r="F1369" i="3"/>
  <c r="G1369" i="3"/>
  <c r="A1370" i="3"/>
  <c r="B1370" i="3"/>
  <c r="C1370" i="3"/>
  <c r="D1370" i="3"/>
  <c r="E1370" i="3"/>
  <c r="F1370" i="3"/>
  <c r="G1370" i="3"/>
  <c r="A1371" i="3"/>
  <c r="B1371" i="3"/>
  <c r="C1371" i="3"/>
  <c r="D1371" i="3"/>
  <c r="E1371" i="3"/>
  <c r="F1371" i="3"/>
  <c r="G1371" i="3"/>
  <c r="A1372" i="3"/>
  <c r="B1372" i="3"/>
  <c r="C1372" i="3"/>
  <c r="D1372" i="3"/>
  <c r="E1372" i="3"/>
  <c r="F1372" i="3"/>
  <c r="G1372" i="3"/>
  <c r="A1373" i="3"/>
  <c r="B1373" i="3"/>
  <c r="C1373" i="3"/>
  <c r="D1373" i="3"/>
  <c r="E1373" i="3"/>
  <c r="F1373" i="3"/>
  <c r="G1373" i="3"/>
  <c r="A1374" i="3"/>
  <c r="B1374" i="3"/>
  <c r="C1374" i="3"/>
  <c r="D1374" i="3"/>
  <c r="E1374" i="3"/>
  <c r="F1374" i="3"/>
  <c r="G1374" i="3"/>
  <c r="A1375" i="3"/>
  <c r="B1375" i="3"/>
  <c r="C1375" i="3"/>
  <c r="D1375" i="3"/>
  <c r="E1375" i="3"/>
  <c r="F1375" i="3"/>
  <c r="G1375" i="3"/>
  <c r="A1376" i="3"/>
  <c r="B1376" i="3"/>
  <c r="C1376" i="3"/>
  <c r="D1376" i="3"/>
  <c r="E1376" i="3"/>
  <c r="F1376" i="3"/>
  <c r="G1376" i="3"/>
  <c r="A1377" i="3"/>
  <c r="B1377" i="3"/>
  <c r="C1377" i="3"/>
  <c r="D1377" i="3"/>
  <c r="E1377" i="3"/>
  <c r="F1377" i="3"/>
  <c r="G1377" i="3"/>
  <c r="A1378" i="3"/>
  <c r="B1378" i="3"/>
  <c r="C1378" i="3"/>
  <c r="D1378" i="3"/>
  <c r="E1378" i="3"/>
  <c r="F1378" i="3"/>
  <c r="G1378" i="3"/>
  <c r="A1379" i="3"/>
  <c r="B1379" i="3"/>
  <c r="C1379" i="3"/>
  <c r="D1379" i="3"/>
  <c r="E1379" i="3"/>
  <c r="F1379" i="3"/>
  <c r="G1379" i="3"/>
  <c r="A1380" i="3"/>
  <c r="B1380" i="3"/>
  <c r="C1380" i="3"/>
  <c r="D1380" i="3"/>
  <c r="E1380" i="3"/>
  <c r="F1380" i="3"/>
  <c r="G1380" i="3"/>
  <c r="A1381" i="3"/>
  <c r="B1381" i="3"/>
  <c r="C1381" i="3"/>
  <c r="D1381" i="3"/>
  <c r="E1381" i="3"/>
  <c r="F1381" i="3"/>
  <c r="G1381" i="3"/>
  <c r="A1382" i="3"/>
  <c r="B1382" i="3"/>
  <c r="C1382" i="3"/>
  <c r="D1382" i="3"/>
  <c r="E1382" i="3"/>
  <c r="F1382" i="3"/>
  <c r="G1382" i="3"/>
  <c r="A1383" i="3"/>
  <c r="B1383" i="3"/>
  <c r="C1383" i="3"/>
  <c r="D1383" i="3"/>
  <c r="E1383" i="3"/>
  <c r="F1383" i="3"/>
  <c r="G1383" i="3"/>
  <c r="A1384" i="3"/>
  <c r="B1384" i="3"/>
  <c r="C1384" i="3"/>
  <c r="D1384" i="3"/>
  <c r="E1384" i="3"/>
  <c r="F1384" i="3"/>
  <c r="G1384" i="3"/>
  <c r="A1385" i="3"/>
  <c r="B1385" i="3"/>
  <c r="C1385" i="3"/>
  <c r="D1385" i="3"/>
  <c r="E1385" i="3"/>
  <c r="F1385" i="3"/>
  <c r="G1385" i="3"/>
  <c r="A1386" i="3"/>
  <c r="B1386" i="3"/>
  <c r="C1386" i="3"/>
  <c r="D1386" i="3"/>
  <c r="E1386" i="3"/>
  <c r="F1386" i="3"/>
  <c r="G1386" i="3"/>
  <c r="A1387" i="3"/>
  <c r="B1387" i="3"/>
  <c r="C1387" i="3"/>
  <c r="D1387" i="3"/>
  <c r="E1387" i="3"/>
  <c r="F1387" i="3"/>
  <c r="G1387" i="3"/>
  <c r="A1388" i="3"/>
  <c r="B1388" i="3"/>
  <c r="C1388" i="3"/>
  <c r="D1388" i="3"/>
  <c r="E1388" i="3"/>
  <c r="F1388" i="3"/>
  <c r="G1388" i="3"/>
  <c r="A1389" i="3"/>
  <c r="B1389" i="3"/>
  <c r="C1389" i="3"/>
  <c r="D1389" i="3"/>
  <c r="E1389" i="3"/>
  <c r="F1389" i="3"/>
  <c r="G1389" i="3"/>
  <c r="A1390" i="3"/>
  <c r="B1390" i="3"/>
  <c r="C1390" i="3"/>
  <c r="D1390" i="3"/>
  <c r="E1390" i="3"/>
  <c r="F1390" i="3"/>
  <c r="G1390" i="3"/>
  <c r="A1391" i="3"/>
  <c r="B1391" i="3"/>
  <c r="C1391" i="3"/>
  <c r="D1391" i="3"/>
  <c r="E1391" i="3"/>
  <c r="F1391" i="3"/>
  <c r="G1391" i="3"/>
  <c r="A1392" i="3"/>
  <c r="B1392" i="3"/>
  <c r="C1392" i="3"/>
  <c r="D1392" i="3"/>
  <c r="E1392" i="3"/>
  <c r="F1392" i="3"/>
  <c r="G1392" i="3"/>
  <c r="A1393" i="3"/>
  <c r="B1393" i="3"/>
  <c r="C1393" i="3"/>
  <c r="D1393" i="3"/>
  <c r="E1393" i="3"/>
  <c r="F1393" i="3"/>
  <c r="G1393" i="3"/>
  <c r="A1394" i="3"/>
  <c r="B1394" i="3"/>
  <c r="C1394" i="3"/>
  <c r="D1394" i="3"/>
  <c r="E1394" i="3"/>
  <c r="F1394" i="3"/>
  <c r="G1394" i="3"/>
  <c r="A1395" i="3"/>
  <c r="B1395" i="3"/>
  <c r="C1395" i="3"/>
  <c r="D1395" i="3"/>
  <c r="E1395" i="3"/>
  <c r="F1395" i="3"/>
  <c r="G1395" i="3"/>
  <c r="A1396" i="3"/>
  <c r="B1396" i="3"/>
  <c r="C1396" i="3"/>
  <c r="D1396" i="3"/>
  <c r="E1396" i="3"/>
  <c r="F1396" i="3"/>
  <c r="G1396" i="3"/>
  <c r="A1397" i="3"/>
  <c r="B1397" i="3"/>
  <c r="C1397" i="3"/>
  <c r="D1397" i="3"/>
  <c r="E1397" i="3"/>
  <c r="F1397" i="3"/>
  <c r="G1397" i="3"/>
  <c r="A1398" i="3"/>
  <c r="B1398" i="3"/>
  <c r="C1398" i="3"/>
  <c r="D1398" i="3"/>
  <c r="E1398" i="3"/>
  <c r="F1398" i="3"/>
  <c r="G1398" i="3"/>
  <c r="A1399" i="3"/>
  <c r="B1399" i="3"/>
  <c r="C1399" i="3"/>
  <c r="D1399" i="3"/>
  <c r="E1399" i="3"/>
  <c r="F1399" i="3"/>
  <c r="G1399" i="3"/>
  <c r="A1400" i="3"/>
  <c r="B1400" i="3"/>
  <c r="C1400" i="3"/>
  <c r="D1400" i="3"/>
  <c r="E1400" i="3"/>
  <c r="F1400" i="3"/>
  <c r="G1400" i="3"/>
  <c r="A1401" i="3"/>
  <c r="B1401" i="3"/>
  <c r="C1401" i="3"/>
  <c r="D1401" i="3"/>
  <c r="E1401" i="3"/>
  <c r="F1401" i="3"/>
  <c r="G1401" i="3"/>
  <c r="A1402" i="3"/>
  <c r="B1402" i="3"/>
  <c r="C1402" i="3"/>
  <c r="D1402" i="3"/>
  <c r="E1402" i="3"/>
  <c r="F1402" i="3"/>
  <c r="G1402" i="3"/>
  <c r="A1403" i="3"/>
  <c r="B1403" i="3"/>
  <c r="C1403" i="3"/>
  <c r="D1403" i="3"/>
  <c r="E1403" i="3"/>
  <c r="F1403" i="3"/>
  <c r="G1403" i="3"/>
  <c r="A1404" i="3"/>
  <c r="B1404" i="3"/>
  <c r="C1404" i="3"/>
  <c r="D1404" i="3"/>
  <c r="E1404" i="3"/>
  <c r="F1404" i="3"/>
  <c r="G1404" i="3"/>
  <c r="A1405" i="3"/>
  <c r="B1405" i="3"/>
  <c r="C1405" i="3"/>
  <c r="D1405" i="3"/>
  <c r="E1405" i="3"/>
  <c r="F1405" i="3"/>
  <c r="G1405" i="3"/>
  <c r="A1406" i="3"/>
  <c r="B1406" i="3"/>
  <c r="C1406" i="3"/>
  <c r="D1406" i="3"/>
  <c r="E1406" i="3"/>
  <c r="F1406" i="3"/>
  <c r="G1406" i="3"/>
  <c r="A1407" i="3"/>
  <c r="B1407" i="3"/>
  <c r="C1407" i="3"/>
  <c r="D1407" i="3"/>
  <c r="E1407" i="3"/>
  <c r="F1407" i="3"/>
  <c r="G1407" i="3"/>
  <c r="A1408" i="3"/>
  <c r="B1408" i="3"/>
  <c r="C1408" i="3"/>
  <c r="D1408" i="3"/>
  <c r="E1408" i="3"/>
  <c r="F1408" i="3"/>
  <c r="G1408" i="3"/>
  <c r="A1409" i="3"/>
  <c r="B1409" i="3"/>
  <c r="C1409" i="3"/>
  <c r="D1409" i="3"/>
  <c r="E1409" i="3"/>
  <c r="F1409" i="3"/>
  <c r="G1409" i="3"/>
  <c r="A1410" i="3"/>
  <c r="B1410" i="3"/>
  <c r="C1410" i="3"/>
  <c r="D1410" i="3"/>
  <c r="E1410" i="3"/>
  <c r="F1410" i="3"/>
  <c r="G1410" i="3"/>
  <c r="A1411" i="3"/>
  <c r="B1411" i="3"/>
  <c r="C1411" i="3"/>
  <c r="D1411" i="3"/>
  <c r="E1411" i="3"/>
  <c r="F1411" i="3"/>
  <c r="G1411" i="3"/>
  <c r="A1412" i="3"/>
  <c r="B1412" i="3"/>
  <c r="C1412" i="3"/>
  <c r="D1412" i="3"/>
  <c r="E1412" i="3"/>
  <c r="F1412" i="3"/>
  <c r="G1412" i="3"/>
  <c r="A1413" i="3"/>
  <c r="B1413" i="3"/>
  <c r="C1413" i="3"/>
  <c r="D1413" i="3"/>
  <c r="E1413" i="3"/>
  <c r="F1413" i="3"/>
  <c r="G1413" i="3"/>
  <c r="A1414" i="3"/>
  <c r="B1414" i="3"/>
  <c r="C1414" i="3"/>
  <c r="D1414" i="3"/>
  <c r="E1414" i="3"/>
  <c r="F1414" i="3"/>
  <c r="G1414" i="3"/>
  <c r="A1415" i="3"/>
  <c r="B1415" i="3"/>
  <c r="C1415" i="3"/>
  <c r="D1415" i="3"/>
  <c r="E1415" i="3"/>
  <c r="F1415" i="3"/>
  <c r="G1415" i="3"/>
  <c r="A1416" i="3"/>
  <c r="B1416" i="3"/>
  <c r="C1416" i="3"/>
  <c r="D1416" i="3"/>
  <c r="E1416" i="3"/>
  <c r="F1416" i="3"/>
  <c r="G1416" i="3"/>
  <c r="A1417" i="3"/>
  <c r="B1417" i="3"/>
  <c r="C1417" i="3"/>
  <c r="D1417" i="3"/>
  <c r="E1417" i="3"/>
  <c r="F1417" i="3"/>
  <c r="G1417" i="3"/>
  <c r="A1418" i="3"/>
  <c r="B1418" i="3"/>
  <c r="C1418" i="3"/>
  <c r="D1418" i="3"/>
  <c r="E1418" i="3"/>
  <c r="F1418" i="3"/>
  <c r="G1418" i="3"/>
  <c r="A1419" i="3"/>
  <c r="B1419" i="3"/>
  <c r="C1419" i="3"/>
  <c r="D1419" i="3"/>
  <c r="E1419" i="3"/>
  <c r="F1419" i="3"/>
  <c r="G1419" i="3"/>
  <c r="A1420" i="3"/>
  <c r="B1420" i="3"/>
  <c r="C1420" i="3"/>
  <c r="D1420" i="3"/>
  <c r="E1420" i="3"/>
  <c r="F1420" i="3"/>
  <c r="G1420" i="3"/>
  <c r="A1421" i="3"/>
  <c r="B1421" i="3"/>
  <c r="C1421" i="3"/>
  <c r="D1421" i="3"/>
  <c r="E1421" i="3"/>
  <c r="F1421" i="3"/>
  <c r="G1421" i="3"/>
  <c r="A1422" i="3"/>
  <c r="B1422" i="3"/>
  <c r="C1422" i="3"/>
  <c r="D1422" i="3"/>
  <c r="E1422" i="3"/>
  <c r="F1422" i="3"/>
  <c r="G1422" i="3"/>
  <c r="A1423" i="3"/>
  <c r="B1423" i="3"/>
  <c r="C1423" i="3"/>
  <c r="D1423" i="3"/>
  <c r="E1423" i="3"/>
  <c r="F1423" i="3"/>
  <c r="G1423" i="3"/>
  <c r="A1424" i="3"/>
  <c r="B1424" i="3"/>
  <c r="C1424" i="3"/>
  <c r="D1424" i="3"/>
  <c r="E1424" i="3"/>
  <c r="F1424" i="3"/>
  <c r="G1424" i="3"/>
  <c r="A1425" i="3"/>
  <c r="B1425" i="3"/>
  <c r="C1425" i="3"/>
  <c r="D1425" i="3"/>
  <c r="E1425" i="3"/>
  <c r="F1425" i="3"/>
  <c r="G1425" i="3"/>
  <c r="A1426" i="3"/>
  <c r="B1426" i="3"/>
  <c r="C1426" i="3"/>
  <c r="D1426" i="3"/>
  <c r="E1426" i="3"/>
  <c r="F1426" i="3"/>
  <c r="G1426" i="3"/>
  <c r="A1427" i="3"/>
  <c r="B1427" i="3"/>
  <c r="C1427" i="3"/>
  <c r="D1427" i="3"/>
  <c r="E1427" i="3"/>
  <c r="F1427" i="3"/>
  <c r="G1427" i="3"/>
  <c r="A1428" i="3"/>
  <c r="B1428" i="3"/>
  <c r="C1428" i="3"/>
  <c r="D1428" i="3"/>
  <c r="E1428" i="3"/>
  <c r="F1428" i="3"/>
  <c r="G1428" i="3"/>
  <c r="A1429" i="3"/>
  <c r="B1429" i="3"/>
  <c r="C1429" i="3"/>
  <c r="D1429" i="3"/>
  <c r="E1429" i="3"/>
  <c r="F1429" i="3"/>
  <c r="G1429" i="3"/>
  <c r="A1430" i="3"/>
  <c r="B1430" i="3"/>
  <c r="C1430" i="3"/>
  <c r="D1430" i="3"/>
  <c r="E1430" i="3"/>
  <c r="F1430" i="3"/>
  <c r="G1430" i="3"/>
  <c r="A1431" i="3"/>
  <c r="B1431" i="3"/>
  <c r="C1431" i="3"/>
  <c r="D1431" i="3"/>
  <c r="E1431" i="3"/>
  <c r="F1431" i="3"/>
  <c r="G1431" i="3"/>
  <c r="A1432" i="3"/>
  <c r="B1432" i="3"/>
  <c r="C1432" i="3"/>
  <c r="D1432" i="3"/>
  <c r="E1432" i="3"/>
  <c r="F1432" i="3"/>
  <c r="G1432" i="3"/>
  <c r="A1433" i="3"/>
  <c r="B1433" i="3"/>
  <c r="C1433" i="3"/>
  <c r="D1433" i="3"/>
  <c r="E1433" i="3"/>
  <c r="F1433" i="3"/>
  <c r="G1433" i="3"/>
  <c r="A1434" i="3"/>
  <c r="B1434" i="3"/>
  <c r="C1434" i="3"/>
  <c r="D1434" i="3"/>
  <c r="E1434" i="3"/>
  <c r="F1434" i="3"/>
  <c r="G1434" i="3"/>
  <c r="A1435" i="3"/>
  <c r="B1435" i="3"/>
  <c r="C1435" i="3"/>
  <c r="D1435" i="3"/>
  <c r="E1435" i="3"/>
  <c r="F1435" i="3"/>
  <c r="G1435" i="3"/>
  <c r="A1436" i="3"/>
  <c r="B1436" i="3"/>
  <c r="C1436" i="3"/>
  <c r="D1436" i="3"/>
  <c r="E1436" i="3"/>
  <c r="F1436" i="3"/>
  <c r="G1436" i="3"/>
  <c r="A1437" i="3"/>
  <c r="B1437" i="3"/>
  <c r="C1437" i="3"/>
  <c r="D1437" i="3"/>
  <c r="E1437" i="3"/>
  <c r="F1437" i="3"/>
  <c r="G1437" i="3"/>
  <c r="A1438" i="3"/>
  <c r="B1438" i="3"/>
  <c r="C1438" i="3"/>
  <c r="D1438" i="3"/>
  <c r="E1438" i="3"/>
  <c r="F1438" i="3"/>
  <c r="G1438" i="3"/>
  <c r="A1439" i="3"/>
  <c r="B1439" i="3"/>
  <c r="C1439" i="3"/>
  <c r="D1439" i="3"/>
  <c r="E1439" i="3"/>
  <c r="F1439" i="3"/>
  <c r="G1439" i="3"/>
  <c r="A1440" i="3"/>
  <c r="B1440" i="3"/>
  <c r="C1440" i="3"/>
  <c r="D1440" i="3"/>
  <c r="E1440" i="3"/>
  <c r="F1440" i="3"/>
  <c r="G1440" i="3"/>
  <c r="A1441" i="3"/>
  <c r="B1441" i="3"/>
  <c r="C1441" i="3"/>
  <c r="D1441" i="3"/>
  <c r="E1441" i="3"/>
  <c r="F1441" i="3"/>
  <c r="G1441" i="3"/>
  <c r="A1442" i="3"/>
  <c r="B1442" i="3"/>
  <c r="C1442" i="3"/>
  <c r="D1442" i="3"/>
  <c r="E1442" i="3"/>
  <c r="F1442" i="3"/>
  <c r="G1442" i="3"/>
  <c r="A1443" i="3"/>
  <c r="B1443" i="3"/>
  <c r="C1443" i="3"/>
  <c r="D1443" i="3"/>
  <c r="E1443" i="3"/>
  <c r="F1443" i="3"/>
  <c r="G1443" i="3"/>
  <c r="A1444" i="3"/>
  <c r="B1444" i="3"/>
  <c r="C1444" i="3"/>
  <c r="D1444" i="3"/>
  <c r="E1444" i="3"/>
  <c r="F1444" i="3"/>
  <c r="G1444" i="3"/>
  <c r="A1445" i="3"/>
  <c r="B1445" i="3"/>
  <c r="C1445" i="3"/>
  <c r="D1445" i="3"/>
  <c r="E1445" i="3"/>
  <c r="F1445" i="3"/>
  <c r="G1445" i="3"/>
  <c r="A1446" i="3"/>
  <c r="B1446" i="3"/>
  <c r="C1446" i="3"/>
  <c r="D1446" i="3"/>
  <c r="E1446" i="3"/>
  <c r="F1446" i="3"/>
  <c r="G1446" i="3"/>
  <c r="A1447" i="3"/>
  <c r="B1447" i="3"/>
  <c r="C1447" i="3"/>
  <c r="D1447" i="3"/>
  <c r="E1447" i="3"/>
  <c r="F1447" i="3"/>
  <c r="G1447" i="3"/>
  <c r="A1448" i="3"/>
  <c r="B1448" i="3"/>
  <c r="C1448" i="3"/>
  <c r="D1448" i="3"/>
  <c r="E1448" i="3"/>
  <c r="F1448" i="3"/>
  <c r="G1448" i="3"/>
  <c r="A1449" i="3"/>
  <c r="B1449" i="3"/>
  <c r="C1449" i="3"/>
  <c r="D1449" i="3"/>
  <c r="E1449" i="3"/>
  <c r="F1449" i="3"/>
  <c r="G1449" i="3"/>
  <c r="A1450" i="3"/>
  <c r="B1450" i="3"/>
  <c r="C1450" i="3"/>
  <c r="D1450" i="3"/>
  <c r="E1450" i="3"/>
  <c r="F1450" i="3"/>
  <c r="G1450" i="3"/>
  <c r="A1451" i="3"/>
  <c r="B1451" i="3"/>
  <c r="C1451" i="3"/>
  <c r="D1451" i="3"/>
  <c r="E1451" i="3"/>
  <c r="F1451" i="3"/>
  <c r="G1451" i="3"/>
  <c r="A1452" i="3"/>
  <c r="B1452" i="3"/>
  <c r="C1452" i="3"/>
  <c r="D1452" i="3"/>
  <c r="E1452" i="3"/>
  <c r="F1452" i="3"/>
  <c r="G1452" i="3"/>
  <c r="A1453" i="3"/>
  <c r="B1453" i="3"/>
  <c r="C1453" i="3"/>
  <c r="D1453" i="3"/>
  <c r="E1453" i="3"/>
  <c r="F1453" i="3"/>
  <c r="G1453" i="3"/>
  <c r="A1454" i="3"/>
  <c r="B1454" i="3"/>
  <c r="C1454" i="3"/>
  <c r="D1454" i="3"/>
  <c r="E1454" i="3"/>
  <c r="F1454" i="3"/>
  <c r="G1454" i="3"/>
  <c r="A1455" i="3"/>
  <c r="B1455" i="3"/>
  <c r="C1455" i="3"/>
  <c r="D1455" i="3"/>
  <c r="E1455" i="3"/>
  <c r="F1455" i="3"/>
  <c r="G1455" i="3"/>
  <c r="A1456" i="3"/>
  <c r="B1456" i="3"/>
  <c r="C1456" i="3"/>
  <c r="D1456" i="3"/>
  <c r="E1456" i="3"/>
  <c r="F1456" i="3"/>
  <c r="G1456" i="3"/>
  <c r="A1457" i="3"/>
  <c r="B1457" i="3"/>
  <c r="C1457" i="3"/>
  <c r="D1457" i="3"/>
  <c r="E1457" i="3"/>
  <c r="F1457" i="3"/>
  <c r="G1457" i="3"/>
  <c r="A1458" i="3"/>
  <c r="B1458" i="3"/>
  <c r="C1458" i="3"/>
  <c r="D1458" i="3"/>
  <c r="E1458" i="3"/>
  <c r="F1458" i="3"/>
  <c r="G1458" i="3"/>
  <c r="A1459" i="3"/>
  <c r="B1459" i="3"/>
  <c r="C1459" i="3"/>
  <c r="D1459" i="3"/>
  <c r="E1459" i="3"/>
  <c r="F1459" i="3"/>
  <c r="G1459" i="3"/>
  <c r="A1460" i="3"/>
  <c r="B1460" i="3"/>
  <c r="C1460" i="3"/>
  <c r="D1460" i="3"/>
  <c r="E1460" i="3"/>
  <c r="F1460" i="3"/>
  <c r="G1460" i="3"/>
  <c r="A1461" i="3"/>
  <c r="B1461" i="3"/>
  <c r="C1461" i="3"/>
  <c r="D1461" i="3"/>
  <c r="E1461" i="3"/>
  <c r="F1461" i="3"/>
  <c r="G1461" i="3"/>
  <c r="A1462" i="3"/>
  <c r="B1462" i="3"/>
  <c r="C1462" i="3"/>
  <c r="D1462" i="3"/>
  <c r="E1462" i="3"/>
  <c r="F1462" i="3"/>
  <c r="G1462" i="3"/>
  <c r="A1463" i="3"/>
  <c r="B1463" i="3"/>
  <c r="C1463" i="3"/>
  <c r="D1463" i="3"/>
  <c r="E1463" i="3"/>
  <c r="F1463" i="3"/>
  <c r="G1463" i="3"/>
  <c r="A1464" i="3"/>
  <c r="B1464" i="3"/>
  <c r="C1464" i="3"/>
  <c r="D1464" i="3"/>
  <c r="E1464" i="3"/>
  <c r="F1464" i="3"/>
  <c r="G1464" i="3"/>
  <c r="A1465" i="3"/>
  <c r="B1465" i="3"/>
  <c r="C1465" i="3"/>
  <c r="D1465" i="3"/>
  <c r="E1465" i="3"/>
  <c r="F1465" i="3"/>
  <c r="G1465" i="3"/>
  <c r="A1466" i="3"/>
  <c r="B1466" i="3"/>
  <c r="C1466" i="3"/>
  <c r="D1466" i="3"/>
  <c r="E1466" i="3"/>
  <c r="F1466" i="3"/>
  <c r="G1466" i="3"/>
  <c r="A1467" i="3"/>
  <c r="B1467" i="3"/>
  <c r="C1467" i="3"/>
  <c r="D1467" i="3"/>
  <c r="E1467" i="3"/>
  <c r="F1467" i="3"/>
  <c r="G1467" i="3"/>
  <c r="A1468" i="3"/>
  <c r="B1468" i="3"/>
  <c r="C1468" i="3"/>
  <c r="D1468" i="3"/>
  <c r="E1468" i="3"/>
  <c r="F1468" i="3"/>
  <c r="G1468" i="3"/>
  <c r="A1469" i="3"/>
  <c r="B1469" i="3"/>
  <c r="C1469" i="3"/>
  <c r="D1469" i="3"/>
  <c r="E1469" i="3"/>
  <c r="F1469" i="3"/>
  <c r="G1469" i="3"/>
  <c r="A1470" i="3"/>
  <c r="B1470" i="3"/>
  <c r="C1470" i="3"/>
  <c r="D1470" i="3"/>
  <c r="E1470" i="3"/>
  <c r="F1470" i="3"/>
  <c r="G1470" i="3"/>
  <c r="A1471" i="3"/>
  <c r="B1471" i="3"/>
  <c r="C1471" i="3"/>
  <c r="D1471" i="3"/>
  <c r="E1471" i="3"/>
  <c r="F1471" i="3"/>
  <c r="G1471" i="3"/>
  <c r="A1472" i="3"/>
  <c r="B1472" i="3"/>
  <c r="C1472" i="3"/>
  <c r="D1472" i="3"/>
  <c r="E1472" i="3"/>
  <c r="F1472" i="3"/>
  <c r="G1472" i="3"/>
  <c r="A1473" i="3"/>
  <c r="B1473" i="3"/>
  <c r="C1473" i="3"/>
  <c r="D1473" i="3"/>
  <c r="E1473" i="3"/>
  <c r="F1473" i="3"/>
  <c r="G1473" i="3"/>
  <c r="A1474" i="3"/>
  <c r="B1474" i="3"/>
  <c r="C1474" i="3"/>
  <c r="D1474" i="3"/>
  <c r="E1474" i="3"/>
  <c r="F1474" i="3"/>
  <c r="G1474" i="3"/>
  <c r="A1475" i="3"/>
  <c r="B1475" i="3"/>
  <c r="C1475" i="3"/>
  <c r="D1475" i="3"/>
  <c r="E1475" i="3"/>
  <c r="F1475" i="3"/>
  <c r="G1475" i="3"/>
  <c r="A1476" i="3"/>
  <c r="B1476" i="3"/>
  <c r="C1476" i="3"/>
  <c r="D1476" i="3"/>
  <c r="E1476" i="3"/>
  <c r="F1476" i="3"/>
  <c r="G1476" i="3"/>
  <c r="A1477" i="3"/>
  <c r="B1477" i="3"/>
  <c r="C1477" i="3"/>
  <c r="D1477" i="3"/>
  <c r="E1477" i="3"/>
  <c r="F1477" i="3"/>
  <c r="G1477" i="3"/>
  <c r="A1478" i="3"/>
  <c r="B1478" i="3"/>
  <c r="C1478" i="3"/>
  <c r="D1478" i="3"/>
  <c r="E1478" i="3"/>
  <c r="F1478" i="3"/>
  <c r="G1478" i="3"/>
  <c r="A1479" i="3"/>
  <c r="B1479" i="3"/>
  <c r="C1479" i="3"/>
  <c r="D1479" i="3"/>
  <c r="E1479" i="3"/>
  <c r="F1479" i="3"/>
  <c r="G1479" i="3"/>
  <c r="A1480" i="3"/>
  <c r="B1480" i="3"/>
  <c r="C1480" i="3"/>
  <c r="D1480" i="3"/>
  <c r="E1480" i="3"/>
  <c r="F1480" i="3"/>
  <c r="G1480" i="3"/>
  <c r="A1481" i="3"/>
  <c r="B1481" i="3"/>
  <c r="C1481" i="3"/>
  <c r="D1481" i="3"/>
  <c r="E1481" i="3"/>
  <c r="F1481" i="3"/>
  <c r="G1481" i="3"/>
  <c r="A1482" i="3"/>
  <c r="B1482" i="3"/>
  <c r="C1482" i="3"/>
  <c r="D1482" i="3"/>
  <c r="E1482" i="3"/>
  <c r="F1482" i="3"/>
  <c r="G1482" i="3"/>
  <c r="A1483" i="3"/>
  <c r="B1483" i="3"/>
  <c r="C1483" i="3"/>
  <c r="D1483" i="3"/>
  <c r="E1483" i="3"/>
  <c r="F1483" i="3"/>
  <c r="G1483" i="3"/>
  <c r="A1484" i="3"/>
  <c r="B1484" i="3"/>
  <c r="C1484" i="3"/>
  <c r="D1484" i="3"/>
  <c r="E1484" i="3"/>
  <c r="F1484" i="3"/>
  <c r="G1484" i="3"/>
  <c r="A1485" i="3"/>
  <c r="B1485" i="3"/>
  <c r="C1485" i="3"/>
  <c r="D1485" i="3"/>
  <c r="E1485" i="3"/>
  <c r="F1485" i="3"/>
  <c r="G1485" i="3"/>
  <c r="A1486" i="3"/>
  <c r="B1486" i="3"/>
  <c r="C1486" i="3"/>
  <c r="D1486" i="3"/>
  <c r="E1486" i="3"/>
  <c r="F1486" i="3"/>
  <c r="G1486" i="3"/>
  <c r="A1487" i="3"/>
  <c r="B1487" i="3"/>
  <c r="C1487" i="3"/>
  <c r="D1487" i="3"/>
  <c r="E1487" i="3"/>
  <c r="F1487" i="3"/>
  <c r="G1487" i="3"/>
  <c r="A1488" i="3"/>
  <c r="B1488" i="3"/>
  <c r="C1488" i="3"/>
  <c r="D1488" i="3"/>
  <c r="E1488" i="3"/>
  <c r="F1488" i="3"/>
  <c r="G1488" i="3"/>
  <c r="A1489" i="3"/>
  <c r="B1489" i="3"/>
  <c r="C1489" i="3"/>
  <c r="D1489" i="3"/>
  <c r="E1489" i="3"/>
  <c r="F1489" i="3"/>
  <c r="G1489" i="3"/>
  <c r="A1490" i="3"/>
  <c r="B1490" i="3"/>
  <c r="C1490" i="3"/>
  <c r="D1490" i="3"/>
  <c r="E1490" i="3"/>
  <c r="F1490" i="3"/>
  <c r="G1490" i="3"/>
  <c r="A1491" i="3"/>
  <c r="B1491" i="3"/>
  <c r="C1491" i="3"/>
  <c r="D1491" i="3"/>
  <c r="E1491" i="3"/>
  <c r="F1491" i="3"/>
  <c r="G1491" i="3"/>
  <c r="A1492" i="3"/>
  <c r="B1492" i="3"/>
  <c r="C1492" i="3"/>
  <c r="D1492" i="3"/>
  <c r="E1492" i="3"/>
  <c r="F1492" i="3"/>
  <c r="G1492" i="3"/>
  <c r="A1493" i="3"/>
  <c r="B1493" i="3"/>
  <c r="C1493" i="3"/>
  <c r="D1493" i="3"/>
  <c r="E1493" i="3"/>
  <c r="F1493" i="3"/>
  <c r="G1493" i="3"/>
  <c r="A1494" i="3"/>
  <c r="B1494" i="3"/>
  <c r="C1494" i="3"/>
  <c r="D1494" i="3"/>
  <c r="E1494" i="3"/>
  <c r="F1494" i="3"/>
  <c r="G1494" i="3"/>
  <c r="A1495" i="3"/>
  <c r="B1495" i="3"/>
  <c r="C1495" i="3"/>
  <c r="D1495" i="3"/>
  <c r="E1495" i="3"/>
  <c r="F1495" i="3"/>
  <c r="G1495" i="3"/>
  <c r="A1496" i="3"/>
  <c r="B1496" i="3"/>
  <c r="C1496" i="3"/>
  <c r="D1496" i="3"/>
  <c r="E1496" i="3"/>
  <c r="F1496" i="3"/>
  <c r="G1496" i="3"/>
  <c r="A1497" i="3"/>
  <c r="B1497" i="3"/>
  <c r="C1497" i="3"/>
  <c r="D1497" i="3"/>
  <c r="E1497" i="3"/>
  <c r="F1497" i="3"/>
  <c r="G1497" i="3"/>
  <c r="A1498" i="3"/>
  <c r="B1498" i="3"/>
  <c r="C1498" i="3"/>
  <c r="D1498" i="3"/>
  <c r="E1498" i="3"/>
  <c r="F1498" i="3"/>
  <c r="G1498" i="3"/>
  <c r="A1499" i="3"/>
  <c r="B1499" i="3"/>
  <c r="C1499" i="3"/>
  <c r="D1499" i="3"/>
  <c r="E1499" i="3"/>
  <c r="F1499" i="3"/>
  <c r="G1499" i="3"/>
  <c r="A1500" i="3"/>
  <c r="B1500" i="3"/>
  <c r="C1500" i="3"/>
  <c r="D1500" i="3"/>
  <c r="E1500" i="3"/>
  <c r="F1500" i="3"/>
  <c r="G1500" i="3"/>
  <c r="A1501" i="3"/>
  <c r="B1501" i="3"/>
  <c r="C1501" i="3"/>
  <c r="D1501" i="3"/>
  <c r="E1501" i="3"/>
  <c r="F1501" i="3"/>
  <c r="G1501" i="3"/>
  <c r="A1502" i="3"/>
  <c r="B1502" i="3"/>
  <c r="C1502" i="3"/>
  <c r="D1502" i="3"/>
  <c r="E1502" i="3"/>
  <c r="F1502" i="3"/>
  <c r="G1502" i="3"/>
  <c r="A1503" i="3"/>
  <c r="B1503" i="3"/>
  <c r="C1503" i="3"/>
  <c r="D1503" i="3"/>
  <c r="E1503" i="3"/>
  <c r="F1503" i="3"/>
  <c r="G1503" i="3"/>
  <c r="A1504" i="3"/>
  <c r="B1504" i="3"/>
  <c r="C1504" i="3"/>
  <c r="D1504" i="3"/>
  <c r="E1504" i="3"/>
  <c r="F1504" i="3"/>
  <c r="G1504" i="3"/>
  <c r="A1505" i="3"/>
  <c r="B1505" i="3"/>
  <c r="C1505" i="3"/>
  <c r="D1505" i="3"/>
  <c r="E1505" i="3"/>
  <c r="F1505" i="3"/>
  <c r="G1505" i="3"/>
  <c r="A1506" i="3"/>
  <c r="B1506" i="3"/>
  <c r="C1506" i="3"/>
  <c r="D1506" i="3"/>
  <c r="E1506" i="3"/>
  <c r="F1506" i="3"/>
  <c r="G1506" i="3"/>
  <c r="A1507" i="3"/>
  <c r="B1507" i="3"/>
  <c r="C1507" i="3"/>
  <c r="D1507" i="3"/>
  <c r="E1507" i="3"/>
  <c r="F1507" i="3"/>
  <c r="G1507" i="3"/>
  <c r="A1508" i="3"/>
  <c r="B1508" i="3"/>
  <c r="C1508" i="3"/>
  <c r="D1508" i="3"/>
  <c r="E1508" i="3"/>
  <c r="F1508" i="3"/>
  <c r="G1508" i="3"/>
  <c r="A1509" i="3"/>
  <c r="B1509" i="3"/>
  <c r="C1509" i="3"/>
  <c r="D1509" i="3"/>
  <c r="E1509" i="3"/>
  <c r="F1509" i="3"/>
  <c r="G1509" i="3"/>
  <c r="A1510" i="3"/>
  <c r="B1510" i="3"/>
  <c r="C1510" i="3"/>
  <c r="D1510" i="3"/>
  <c r="E1510" i="3"/>
  <c r="F1510" i="3"/>
  <c r="G1510" i="3"/>
  <c r="A1511" i="3"/>
  <c r="B1511" i="3"/>
  <c r="C1511" i="3"/>
  <c r="D1511" i="3"/>
  <c r="E1511" i="3"/>
  <c r="F1511" i="3"/>
  <c r="G1511" i="3"/>
  <c r="A1512" i="3"/>
  <c r="B1512" i="3"/>
  <c r="C1512" i="3"/>
  <c r="D1512" i="3"/>
  <c r="E1512" i="3"/>
  <c r="F1512" i="3"/>
  <c r="G1512" i="3"/>
  <c r="A1513" i="3"/>
  <c r="B1513" i="3"/>
  <c r="C1513" i="3"/>
  <c r="D1513" i="3"/>
  <c r="E1513" i="3"/>
  <c r="F1513" i="3"/>
  <c r="G1513" i="3"/>
  <c r="A1514" i="3"/>
  <c r="B1514" i="3"/>
  <c r="C1514" i="3"/>
  <c r="D1514" i="3"/>
  <c r="E1514" i="3"/>
  <c r="F1514" i="3"/>
  <c r="G1514" i="3"/>
  <c r="A1515" i="3"/>
  <c r="B1515" i="3"/>
  <c r="C1515" i="3"/>
  <c r="D1515" i="3"/>
  <c r="E1515" i="3"/>
  <c r="F1515" i="3"/>
  <c r="G1515" i="3"/>
  <c r="A1516" i="3"/>
  <c r="B1516" i="3"/>
  <c r="C1516" i="3"/>
  <c r="D1516" i="3"/>
  <c r="E1516" i="3"/>
  <c r="F1516" i="3"/>
  <c r="G1516" i="3"/>
  <c r="A1517" i="3"/>
  <c r="B1517" i="3"/>
  <c r="C1517" i="3"/>
  <c r="D1517" i="3"/>
  <c r="E1517" i="3"/>
  <c r="F1517" i="3"/>
  <c r="G1517" i="3"/>
  <c r="A1518" i="3"/>
  <c r="B1518" i="3"/>
  <c r="C1518" i="3"/>
  <c r="D1518" i="3"/>
  <c r="E1518" i="3"/>
  <c r="F1518" i="3"/>
  <c r="G1518" i="3"/>
  <c r="A1519" i="3"/>
  <c r="B1519" i="3"/>
  <c r="C1519" i="3"/>
  <c r="D1519" i="3"/>
  <c r="E1519" i="3"/>
  <c r="F1519" i="3"/>
  <c r="G1519" i="3"/>
  <c r="A1520" i="3"/>
  <c r="B1520" i="3"/>
  <c r="C1520" i="3"/>
  <c r="D1520" i="3"/>
  <c r="E1520" i="3"/>
  <c r="F1520" i="3"/>
  <c r="G1520" i="3"/>
  <c r="A1521" i="3"/>
  <c r="B1521" i="3"/>
  <c r="C1521" i="3"/>
  <c r="D1521" i="3"/>
  <c r="E1521" i="3"/>
  <c r="F1521" i="3"/>
  <c r="G1521" i="3"/>
  <c r="A1522" i="3"/>
  <c r="B1522" i="3"/>
  <c r="C1522" i="3"/>
  <c r="D1522" i="3"/>
  <c r="E1522" i="3"/>
  <c r="F1522" i="3"/>
  <c r="G1522" i="3"/>
  <c r="A1523" i="3"/>
  <c r="B1523" i="3"/>
  <c r="C1523" i="3"/>
  <c r="D1523" i="3"/>
  <c r="E1523" i="3"/>
  <c r="F1523" i="3"/>
  <c r="G1523" i="3"/>
  <c r="A1524" i="3"/>
  <c r="B1524" i="3"/>
  <c r="C1524" i="3"/>
  <c r="D1524" i="3"/>
  <c r="E1524" i="3"/>
  <c r="F1524" i="3"/>
  <c r="G1524" i="3"/>
  <c r="A1525" i="3"/>
  <c r="B1525" i="3"/>
  <c r="C1525" i="3"/>
  <c r="D1525" i="3"/>
  <c r="E1525" i="3"/>
  <c r="F1525" i="3"/>
  <c r="G1525" i="3"/>
  <c r="A1526" i="3"/>
  <c r="B1526" i="3"/>
  <c r="C1526" i="3"/>
  <c r="D1526" i="3"/>
  <c r="E1526" i="3"/>
  <c r="F1526" i="3"/>
  <c r="G1526" i="3"/>
  <c r="A1527" i="3"/>
  <c r="B1527" i="3"/>
  <c r="C1527" i="3"/>
  <c r="D1527" i="3"/>
  <c r="E1527" i="3"/>
  <c r="F1527" i="3"/>
  <c r="G1527" i="3"/>
  <c r="A1528" i="3"/>
  <c r="B1528" i="3"/>
  <c r="C1528" i="3"/>
  <c r="D1528" i="3"/>
  <c r="E1528" i="3"/>
  <c r="F1528" i="3"/>
  <c r="G1528" i="3"/>
  <c r="A1529" i="3"/>
  <c r="B1529" i="3"/>
  <c r="C1529" i="3"/>
  <c r="D1529" i="3"/>
  <c r="E1529" i="3"/>
  <c r="F1529" i="3"/>
  <c r="G1529" i="3"/>
  <c r="A1530" i="3"/>
  <c r="B1530" i="3"/>
  <c r="C1530" i="3"/>
  <c r="D1530" i="3"/>
  <c r="E1530" i="3"/>
  <c r="F1530" i="3"/>
  <c r="G1530" i="3"/>
  <c r="A1531" i="3"/>
  <c r="B1531" i="3"/>
  <c r="C1531" i="3"/>
  <c r="D1531" i="3"/>
  <c r="E1531" i="3"/>
  <c r="F1531" i="3"/>
  <c r="G1531" i="3"/>
  <c r="A1532" i="3"/>
  <c r="B1532" i="3"/>
  <c r="C1532" i="3"/>
  <c r="D1532" i="3"/>
  <c r="E1532" i="3"/>
  <c r="F1532" i="3"/>
  <c r="G1532" i="3"/>
  <c r="A1533" i="3"/>
  <c r="B1533" i="3"/>
  <c r="C1533" i="3"/>
  <c r="D1533" i="3"/>
  <c r="E1533" i="3"/>
  <c r="F1533" i="3"/>
  <c r="G1533" i="3"/>
  <c r="A1534" i="3"/>
  <c r="B1534" i="3"/>
  <c r="C1534" i="3"/>
  <c r="D1534" i="3"/>
  <c r="E1534" i="3"/>
  <c r="F1534" i="3"/>
  <c r="G1534" i="3"/>
  <c r="A1535" i="3"/>
  <c r="B1535" i="3"/>
  <c r="C1535" i="3"/>
  <c r="D1535" i="3"/>
  <c r="E1535" i="3"/>
  <c r="F1535" i="3"/>
  <c r="G1535" i="3"/>
  <c r="A1536" i="3"/>
  <c r="B1536" i="3"/>
  <c r="C1536" i="3"/>
  <c r="D1536" i="3"/>
  <c r="E1536" i="3"/>
  <c r="F1536" i="3"/>
  <c r="G1536" i="3"/>
  <c r="A1537" i="3"/>
  <c r="B1537" i="3"/>
  <c r="C1537" i="3"/>
  <c r="D1537" i="3"/>
  <c r="E1537" i="3"/>
  <c r="F1537" i="3"/>
  <c r="G1537" i="3"/>
  <c r="A1538" i="3"/>
  <c r="B1538" i="3"/>
  <c r="C1538" i="3"/>
  <c r="D1538" i="3"/>
  <c r="E1538" i="3"/>
  <c r="F1538" i="3"/>
  <c r="G1538" i="3"/>
  <c r="A1539" i="3"/>
  <c r="B1539" i="3"/>
  <c r="C1539" i="3"/>
  <c r="D1539" i="3"/>
  <c r="E1539" i="3"/>
  <c r="F1539" i="3"/>
  <c r="G1539" i="3"/>
  <c r="A1540" i="3"/>
  <c r="B1540" i="3"/>
  <c r="C1540" i="3"/>
  <c r="D1540" i="3"/>
  <c r="E1540" i="3"/>
  <c r="F1540" i="3"/>
  <c r="G1540" i="3"/>
  <c r="A1541" i="3"/>
  <c r="B1541" i="3"/>
  <c r="C1541" i="3"/>
  <c r="D1541" i="3"/>
  <c r="E1541" i="3"/>
  <c r="F1541" i="3"/>
  <c r="G1541" i="3"/>
  <c r="A1542" i="3"/>
  <c r="B1542" i="3"/>
  <c r="C1542" i="3"/>
  <c r="D1542" i="3"/>
  <c r="E1542" i="3"/>
  <c r="F1542" i="3"/>
  <c r="G1542" i="3"/>
  <c r="A1543" i="3"/>
  <c r="B1543" i="3"/>
  <c r="C1543" i="3"/>
  <c r="D1543" i="3"/>
  <c r="E1543" i="3"/>
  <c r="F1543" i="3"/>
  <c r="G1543" i="3"/>
  <c r="A1544" i="3"/>
  <c r="B1544" i="3"/>
  <c r="C1544" i="3"/>
  <c r="D1544" i="3"/>
  <c r="E1544" i="3"/>
  <c r="F1544" i="3"/>
  <c r="G1544" i="3"/>
  <c r="A1545" i="3"/>
  <c r="B1545" i="3"/>
  <c r="C1545" i="3"/>
  <c r="D1545" i="3"/>
  <c r="E1545" i="3"/>
  <c r="F1545" i="3"/>
  <c r="G1545" i="3"/>
  <c r="A1546" i="3"/>
  <c r="B1546" i="3"/>
  <c r="C1546" i="3"/>
  <c r="D1546" i="3"/>
  <c r="E1546" i="3"/>
  <c r="F1546" i="3"/>
  <c r="G1546" i="3"/>
  <c r="A1547" i="3"/>
  <c r="B1547" i="3"/>
  <c r="C1547" i="3"/>
  <c r="D1547" i="3"/>
  <c r="E1547" i="3"/>
  <c r="F1547" i="3"/>
  <c r="G1547" i="3"/>
  <c r="A1548" i="3"/>
  <c r="B1548" i="3"/>
  <c r="C1548" i="3"/>
  <c r="D1548" i="3"/>
  <c r="E1548" i="3"/>
  <c r="F1548" i="3"/>
  <c r="G1548" i="3"/>
  <c r="A1549" i="3"/>
  <c r="B1549" i="3"/>
  <c r="C1549" i="3"/>
  <c r="D1549" i="3"/>
  <c r="E1549" i="3"/>
  <c r="F1549" i="3"/>
  <c r="G1549" i="3"/>
  <c r="A1550" i="3"/>
  <c r="B1550" i="3"/>
  <c r="C1550" i="3"/>
  <c r="D1550" i="3"/>
  <c r="E1550" i="3"/>
  <c r="F1550" i="3"/>
  <c r="G1550" i="3"/>
  <c r="A1551" i="3"/>
  <c r="B1551" i="3"/>
  <c r="C1551" i="3"/>
  <c r="D1551" i="3"/>
  <c r="E1551" i="3"/>
  <c r="F1551" i="3"/>
  <c r="G1551" i="3"/>
  <c r="A1552" i="3"/>
  <c r="B1552" i="3"/>
  <c r="C1552" i="3"/>
  <c r="D1552" i="3"/>
  <c r="E1552" i="3"/>
  <c r="F1552" i="3"/>
  <c r="G1552" i="3"/>
  <c r="A1553" i="3"/>
  <c r="B1553" i="3"/>
  <c r="C1553" i="3"/>
  <c r="D1553" i="3"/>
  <c r="E1553" i="3"/>
  <c r="F1553" i="3"/>
  <c r="G1553" i="3"/>
  <c r="A1554" i="3"/>
  <c r="B1554" i="3"/>
  <c r="C1554" i="3"/>
  <c r="D1554" i="3"/>
  <c r="E1554" i="3"/>
  <c r="F1554" i="3"/>
  <c r="G1554" i="3"/>
  <c r="A1555" i="3"/>
  <c r="B1555" i="3"/>
  <c r="C1555" i="3"/>
  <c r="D1555" i="3"/>
  <c r="E1555" i="3"/>
  <c r="F1555" i="3"/>
  <c r="G1555" i="3"/>
  <c r="A1556" i="3"/>
  <c r="B1556" i="3"/>
  <c r="C1556" i="3"/>
  <c r="D1556" i="3"/>
  <c r="E1556" i="3"/>
  <c r="F1556" i="3"/>
  <c r="G1556" i="3"/>
  <c r="A1557" i="3"/>
  <c r="B1557" i="3"/>
  <c r="C1557" i="3"/>
  <c r="D1557" i="3"/>
  <c r="E1557" i="3"/>
  <c r="F1557" i="3"/>
  <c r="G1557" i="3"/>
  <c r="A1558" i="3"/>
  <c r="B1558" i="3"/>
  <c r="C1558" i="3"/>
  <c r="D1558" i="3"/>
  <c r="E1558" i="3"/>
  <c r="F1558" i="3"/>
  <c r="G1558" i="3"/>
  <c r="A1559" i="3"/>
  <c r="B1559" i="3"/>
  <c r="C1559" i="3"/>
  <c r="D1559" i="3"/>
  <c r="E1559" i="3"/>
  <c r="F1559" i="3"/>
  <c r="G1559" i="3"/>
  <c r="A1560" i="3"/>
  <c r="B1560" i="3"/>
  <c r="C1560" i="3"/>
  <c r="D1560" i="3"/>
  <c r="E1560" i="3"/>
  <c r="F1560" i="3"/>
  <c r="G1560" i="3"/>
  <c r="A1561" i="3"/>
  <c r="B1561" i="3"/>
  <c r="C1561" i="3"/>
  <c r="D1561" i="3"/>
  <c r="E1561" i="3"/>
  <c r="F1561" i="3"/>
  <c r="G1561" i="3"/>
  <c r="A1562" i="3"/>
  <c r="B1562" i="3"/>
  <c r="C1562" i="3"/>
  <c r="D1562" i="3"/>
  <c r="E1562" i="3"/>
  <c r="F1562" i="3"/>
  <c r="G1562" i="3"/>
  <c r="A1563" i="3"/>
  <c r="B1563" i="3"/>
  <c r="C1563" i="3"/>
  <c r="D1563" i="3"/>
  <c r="E1563" i="3"/>
  <c r="F1563" i="3"/>
  <c r="G1563" i="3"/>
  <c r="A1564" i="3"/>
  <c r="B1564" i="3"/>
  <c r="C1564" i="3"/>
  <c r="D1564" i="3"/>
  <c r="E1564" i="3"/>
  <c r="F1564" i="3"/>
  <c r="G1564" i="3"/>
  <c r="A1565" i="3"/>
  <c r="B1565" i="3"/>
  <c r="C1565" i="3"/>
  <c r="D1565" i="3"/>
  <c r="E1565" i="3"/>
  <c r="F1565" i="3"/>
  <c r="G1565" i="3"/>
  <c r="A1566" i="3"/>
  <c r="B1566" i="3"/>
  <c r="C1566" i="3"/>
  <c r="D1566" i="3"/>
  <c r="E1566" i="3"/>
  <c r="F1566" i="3"/>
  <c r="G1566" i="3"/>
  <c r="A1567" i="3"/>
  <c r="B1567" i="3"/>
  <c r="C1567" i="3"/>
  <c r="D1567" i="3"/>
  <c r="E1567" i="3"/>
  <c r="F1567" i="3"/>
  <c r="G1567" i="3"/>
  <c r="A1568" i="3"/>
  <c r="B1568" i="3"/>
  <c r="C1568" i="3"/>
  <c r="D1568" i="3"/>
  <c r="E1568" i="3"/>
  <c r="F1568" i="3"/>
  <c r="G1568" i="3"/>
  <c r="A1569" i="3"/>
  <c r="B1569" i="3"/>
  <c r="C1569" i="3"/>
  <c r="D1569" i="3"/>
  <c r="E1569" i="3"/>
  <c r="F1569" i="3"/>
  <c r="G1569" i="3"/>
  <c r="A1570" i="3"/>
  <c r="B1570" i="3"/>
  <c r="C1570" i="3"/>
  <c r="D1570" i="3"/>
  <c r="E1570" i="3"/>
  <c r="F1570" i="3"/>
  <c r="G1570" i="3"/>
  <c r="A1571" i="3"/>
  <c r="B1571" i="3"/>
  <c r="C1571" i="3"/>
  <c r="D1571" i="3"/>
  <c r="E1571" i="3"/>
  <c r="F1571" i="3"/>
  <c r="G1571" i="3"/>
  <c r="A1572" i="3"/>
  <c r="B1572" i="3"/>
  <c r="C1572" i="3"/>
  <c r="D1572" i="3"/>
  <c r="E1572" i="3"/>
  <c r="F1572" i="3"/>
  <c r="G1572" i="3"/>
  <c r="A1573" i="3"/>
  <c r="B1573" i="3"/>
  <c r="C1573" i="3"/>
  <c r="D1573" i="3"/>
  <c r="E1573" i="3"/>
  <c r="F1573" i="3"/>
  <c r="G1573" i="3"/>
  <c r="A1574" i="3"/>
  <c r="B1574" i="3"/>
  <c r="C1574" i="3"/>
  <c r="D1574" i="3"/>
  <c r="E1574" i="3"/>
  <c r="F1574" i="3"/>
  <c r="G1574" i="3"/>
  <c r="A1575" i="3"/>
  <c r="B1575" i="3"/>
  <c r="C1575" i="3"/>
  <c r="D1575" i="3"/>
  <c r="E1575" i="3"/>
  <c r="F1575" i="3"/>
  <c r="G1575" i="3"/>
  <c r="A1576" i="3"/>
  <c r="B1576" i="3"/>
  <c r="C1576" i="3"/>
  <c r="D1576" i="3"/>
  <c r="E1576" i="3"/>
  <c r="F1576" i="3"/>
  <c r="G1576" i="3"/>
  <c r="A1577" i="3"/>
  <c r="B1577" i="3"/>
  <c r="C1577" i="3"/>
  <c r="D1577" i="3"/>
  <c r="E1577" i="3"/>
  <c r="F1577" i="3"/>
  <c r="G1577" i="3"/>
  <c r="A1578" i="3"/>
  <c r="B1578" i="3"/>
  <c r="C1578" i="3"/>
  <c r="D1578" i="3"/>
  <c r="E1578" i="3"/>
  <c r="F1578" i="3"/>
  <c r="G1578" i="3"/>
  <c r="A1579" i="3"/>
  <c r="B1579" i="3"/>
  <c r="C1579" i="3"/>
  <c r="D1579" i="3"/>
  <c r="E1579" i="3"/>
  <c r="F1579" i="3"/>
  <c r="G1579" i="3"/>
  <c r="A1580" i="3"/>
  <c r="B1580" i="3"/>
  <c r="C1580" i="3"/>
  <c r="D1580" i="3"/>
  <c r="E1580" i="3"/>
  <c r="F1580" i="3"/>
  <c r="G1580" i="3"/>
  <c r="A1581" i="3"/>
  <c r="B1581" i="3"/>
  <c r="C1581" i="3"/>
  <c r="D1581" i="3"/>
  <c r="E1581" i="3"/>
  <c r="F1581" i="3"/>
  <c r="G1581" i="3"/>
  <c r="A1582" i="3"/>
  <c r="B1582" i="3"/>
  <c r="C1582" i="3"/>
  <c r="D1582" i="3"/>
  <c r="E1582" i="3"/>
  <c r="F1582" i="3"/>
  <c r="G1582" i="3"/>
  <c r="A1583" i="3"/>
  <c r="B1583" i="3"/>
  <c r="C1583" i="3"/>
  <c r="D1583" i="3"/>
  <c r="E1583" i="3"/>
  <c r="F1583" i="3"/>
  <c r="G1583" i="3"/>
  <c r="A1584" i="3"/>
  <c r="B1584" i="3"/>
  <c r="C1584" i="3"/>
  <c r="D1584" i="3"/>
  <c r="E1584" i="3"/>
  <c r="F1584" i="3"/>
  <c r="G1584" i="3"/>
  <c r="A1585" i="3"/>
  <c r="B1585" i="3"/>
  <c r="C1585" i="3"/>
  <c r="D1585" i="3"/>
  <c r="E1585" i="3"/>
  <c r="F1585" i="3"/>
  <c r="G1585" i="3"/>
  <c r="A1586" i="3"/>
  <c r="B1586" i="3"/>
  <c r="C1586" i="3"/>
  <c r="D1586" i="3"/>
  <c r="E1586" i="3"/>
  <c r="F1586" i="3"/>
  <c r="G1586" i="3"/>
  <c r="A1587" i="3"/>
  <c r="B1587" i="3"/>
  <c r="C1587" i="3"/>
  <c r="D1587" i="3"/>
  <c r="E1587" i="3"/>
  <c r="F1587" i="3"/>
  <c r="G1587" i="3"/>
  <c r="A1588" i="3"/>
  <c r="B1588" i="3"/>
  <c r="C1588" i="3"/>
  <c r="D1588" i="3"/>
  <c r="E1588" i="3"/>
  <c r="F1588" i="3"/>
  <c r="G1588" i="3"/>
  <c r="A1589" i="3"/>
  <c r="B1589" i="3"/>
  <c r="C1589" i="3"/>
  <c r="D1589" i="3"/>
  <c r="E1589" i="3"/>
  <c r="F1589" i="3"/>
  <c r="G1589" i="3"/>
  <c r="A1590" i="3"/>
  <c r="B1590" i="3"/>
  <c r="C1590" i="3"/>
  <c r="D1590" i="3"/>
  <c r="E1590" i="3"/>
  <c r="F1590" i="3"/>
  <c r="G1590" i="3"/>
  <c r="A1591" i="3"/>
  <c r="B1591" i="3"/>
  <c r="C1591" i="3"/>
  <c r="D1591" i="3"/>
  <c r="E1591" i="3"/>
  <c r="F1591" i="3"/>
  <c r="G1591" i="3"/>
  <c r="A1592" i="3"/>
  <c r="B1592" i="3"/>
  <c r="C1592" i="3"/>
  <c r="D1592" i="3"/>
  <c r="E1592" i="3"/>
  <c r="F1592" i="3"/>
  <c r="G1592" i="3"/>
  <c r="A1593" i="3"/>
  <c r="B1593" i="3"/>
  <c r="C1593" i="3"/>
  <c r="D1593" i="3"/>
  <c r="E1593" i="3"/>
  <c r="F1593" i="3"/>
  <c r="G1593" i="3"/>
  <c r="A1594" i="3"/>
  <c r="B1594" i="3"/>
  <c r="C1594" i="3"/>
  <c r="D1594" i="3"/>
  <c r="E1594" i="3"/>
  <c r="F1594" i="3"/>
  <c r="G1594" i="3"/>
  <c r="A1595" i="3"/>
  <c r="B1595" i="3"/>
  <c r="C1595" i="3"/>
  <c r="D1595" i="3"/>
  <c r="E1595" i="3"/>
  <c r="F1595" i="3"/>
  <c r="G1595" i="3"/>
  <c r="A1596" i="3"/>
  <c r="B1596" i="3"/>
  <c r="C1596" i="3"/>
  <c r="D1596" i="3"/>
  <c r="E1596" i="3"/>
  <c r="F1596" i="3"/>
  <c r="G1596" i="3"/>
  <c r="A1597" i="3"/>
  <c r="B1597" i="3"/>
  <c r="C1597" i="3"/>
  <c r="D1597" i="3"/>
  <c r="E1597" i="3"/>
  <c r="F1597" i="3"/>
  <c r="G1597" i="3"/>
  <c r="A1598" i="3"/>
  <c r="B1598" i="3"/>
  <c r="C1598" i="3"/>
  <c r="D1598" i="3"/>
  <c r="E1598" i="3"/>
  <c r="F1598" i="3"/>
  <c r="G1598" i="3"/>
  <c r="A1599" i="3"/>
  <c r="B1599" i="3"/>
  <c r="C1599" i="3"/>
  <c r="D1599" i="3"/>
  <c r="E1599" i="3"/>
  <c r="F1599" i="3"/>
  <c r="G1599" i="3"/>
  <c r="A1600" i="3"/>
  <c r="B1600" i="3"/>
  <c r="C1600" i="3"/>
  <c r="D1600" i="3"/>
  <c r="E1600" i="3"/>
  <c r="F1600" i="3"/>
  <c r="G1600" i="3"/>
  <c r="A1601" i="3"/>
  <c r="B1601" i="3"/>
  <c r="C1601" i="3"/>
  <c r="D1601" i="3"/>
  <c r="E1601" i="3"/>
  <c r="F1601" i="3"/>
  <c r="G1601" i="3"/>
  <c r="A1602" i="3"/>
  <c r="B1602" i="3"/>
  <c r="C1602" i="3"/>
  <c r="D1602" i="3"/>
  <c r="E1602" i="3"/>
  <c r="F1602" i="3"/>
  <c r="G1602" i="3"/>
  <c r="A1603" i="3"/>
  <c r="B1603" i="3"/>
  <c r="C1603" i="3"/>
  <c r="D1603" i="3"/>
  <c r="E1603" i="3"/>
  <c r="F1603" i="3"/>
  <c r="G1603" i="3"/>
  <c r="A1604" i="3"/>
  <c r="B1604" i="3"/>
  <c r="C1604" i="3"/>
  <c r="D1604" i="3"/>
  <c r="E1604" i="3"/>
  <c r="F1604" i="3"/>
  <c r="G1604" i="3"/>
  <c r="A1605" i="3"/>
  <c r="B1605" i="3"/>
  <c r="C1605" i="3"/>
  <c r="D1605" i="3"/>
  <c r="E1605" i="3"/>
  <c r="F1605" i="3"/>
  <c r="G1605" i="3"/>
  <c r="A1606" i="3"/>
  <c r="B1606" i="3"/>
  <c r="C1606" i="3"/>
  <c r="D1606" i="3"/>
  <c r="E1606" i="3"/>
  <c r="F1606" i="3"/>
  <c r="G1606" i="3"/>
  <c r="A1607" i="3"/>
  <c r="B1607" i="3"/>
  <c r="C1607" i="3"/>
  <c r="D1607" i="3"/>
  <c r="E1607" i="3"/>
  <c r="F1607" i="3"/>
  <c r="G1607" i="3"/>
  <c r="A1608" i="3"/>
  <c r="B1608" i="3"/>
  <c r="C1608" i="3"/>
  <c r="D1608" i="3"/>
  <c r="E1608" i="3"/>
  <c r="F1608" i="3"/>
  <c r="G1608" i="3"/>
  <c r="A1609" i="3"/>
  <c r="B1609" i="3"/>
  <c r="C1609" i="3"/>
  <c r="D1609" i="3"/>
  <c r="E1609" i="3"/>
  <c r="F1609" i="3"/>
  <c r="G1609" i="3"/>
  <c r="A1610" i="3"/>
  <c r="B1610" i="3"/>
  <c r="C1610" i="3"/>
  <c r="D1610" i="3"/>
  <c r="E1610" i="3"/>
  <c r="F1610" i="3"/>
  <c r="G1610" i="3"/>
  <c r="A1611" i="3"/>
  <c r="B1611" i="3"/>
  <c r="C1611" i="3"/>
  <c r="D1611" i="3"/>
  <c r="E1611" i="3"/>
  <c r="F1611" i="3"/>
  <c r="G1611" i="3"/>
  <c r="A1612" i="3"/>
  <c r="B1612" i="3"/>
  <c r="C1612" i="3"/>
  <c r="D1612" i="3"/>
  <c r="E1612" i="3"/>
  <c r="F1612" i="3"/>
  <c r="G1612" i="3"/>
  <c r="A1613" i="3"/>
  <c r="B1613" i="3"/>
  <c r="C1613" i="3"/>
  <c r="D1613" i="3"/>
  <c r="E1613" i="3"/>
  <c r="F1613" i="3"/>
  <c r="G1613" i="3"/>
  <c r="A1614" i="3"/>
  <c r="B1614" i="3"/>
  <c r="C1614" i="3"/>
  <c r="D1614" i="3"/>
  <c r="E1614" i="3"/>
  <c r="F1614" i="3"/>
  <c r="G1614" i="3"/>
  <c r="A1615" i="3"/>
  <c r="B1615" i="3"/>
  <c r="C1615" i="3"/>
  <c r="D1615" i="3"/>
  <c r="E1615" i="3"/>
  <c r="F1615" i="3"/>
  <c r="G1615" i="3"/>
  <c r="A1616" i="3"/>
  <c r="B1616" i="3"/>
  <c r="C1616" i="3"/>
  <c r="D1616" i="3"/>
  <c r="E1616" i="3"/>
  <c r="F1616" i="3"/>
  <c r="G1616" i="3"/>
  <c r="A1617" i="3"/>
  <c r="B1617" i="3"/>
  <c r="C1617" i="3"/>
  <c r="D1617" i="3"/>
  <c r="E1617" i="3"/>
  <c r="F1617" i="3"/>
  <c r="G1617" i="3"/>
  <c r="A1618" i="3"/>
  <c r="B1618" i="3"/>
  <c r="C1618" i="3"/>
  <c r="D1618" i="3"/>
  <c r="E1618" i="3"/>
  <c r="F1618" i="3"/>
  <c r="G1618" i="3"/>
  <c r="A1619" i="3"/>
  <c r="B1619" i="3"/>
  <c r="C1619" i="3"/>
  <c r="D1619" i="3"/>
  <c r="E1619" i="3"/>
  <c r="F1619" i="3"/>
  <c r="G1619" i="3"/>
  <c r="A1620" i="3"/>
  <c r="B1620" i="3"/>
  <c r="C1620" i="3"/>
  <c r="D1620" i="3"/>
  <c r="E1620" i="3"/>
  <c r="F1620" i="3"/>
  <c r="G1620" i="3"/>
  <c r="A1621" i="3"/>
  <c r="B1621" i="3"/>
  <c r="C1621" i="3"/>
  <c r="D1621" i="3"/>
  <c r="E1621" i="3"/>
  <c r="F1621" i="3"/>
  <c r="G1621" i="3"/>
  <c r="A1622" i="3"/>
  <c r="B1622" i="3"/>
  <c r="C1622" i="3"/>
  <c r="D1622" i="3"/>
  <c r="E1622" i="3"/>
  <c r="F1622" i="3"/>
  <c r="G1622" i="3"/>
  <c r="A1623" i="3"/>
  <c r="B1623" i="3"/>
  <c r="C1623" i="3"/>
  <c r="D1623" i="3"/>
  <c r="E1623" i="3"/>
  <c r="F1623" i="3"/>
  <c r="G1623" i="3"/>
  <c r="A1624" i="3"/>
  <c r="B1624" i="3"/>
  <c r="C1624" i="3"/>
  <c r="D1624" i="3"/>
  <c r="E1624" i="3"/>
  <c r="F1624" i="3"/>
  <c r="G1624" i="3"/>
  <c r="A1625" i="3"/>
  <c r="B1625" i="3"/>
  <c r="C1625" i="3"/>
  <c r="D1625" i="3"/>
  <c r="E1625" i="3"/>
  <c r="F1625" i="3"/>
  <c r="G1625" i="3"/>
  <c r="A1626" i="3"/>
  <c r="B1626" i="3"/>
  <c r="C1626" i="3"/>
  <c r="D1626" i="3"/>
  <c r="E1626" i="3"/>
  <c r="F1626" i="3"/>
  <c r="G1626" i="3"/>
  <c r="A1627" i="3"/>
  <c r="B1627" i="3"/>
  <c r="C1627" i="3"/>
  <c r="D1627" i="3"/>
  <c r="E1627" i="3"/>
  <c r="F1627" i="3"/>
  <c r="G1627" i="3"/>
  <c r="A1628" i="3"/>
  <c r="B1628" i="3"/>
  <c r="C1628" i="3"/>
  <c r="D1628" i="3"/>
  <c r="E1628" i="3"/>
  <c r="F1628" i="3"/>
  <c r="G1628" i="3"/>
  <c r="A1629" i="3"/>
  <c r="B1629" i="3"/>
  <c r="C1629" i="3"/>
  <c r="D1629" i="3"/>
  <c r="E1629" i="3"/>
  <c r="F1629" i="3"/>
  <c r="G1629" i="3"/>
  <c r="A1630" i="3"/>
  <c r="B1630" i="3"/>
  <c r="C1630" i="3"/>
  <c r="D1630" i="3"/>
  <c r="E1630" i="3"/>
  <c r="F1630" i="3"/>
  <c r="G1630" i="3"/>
  <c r="A1631" i="3"/>
  <c r="B1631" i="3"/>
  <c r="C1631" i="3"/>
  <c r="D1631" i="3"/>
  <c r="E1631" i="3"/>
  <c r="F1631" i="3"/>
  <c r="G1631" i="3"/>
  <c r="A1632" i="3"/>
  <c r="B1632" i="3"/>
  <c r="C1632" i="3"/>
  <c r="D1632" i="3"/>
  <c r="E1632" i="3"/>
  <c r="F1632" i="3"/>
  <c r="G1632" i="3"/>
  <c r="A1633" i="3"/>
  <c r="B1633" i="3"/>
  <c r="C1633" i="3"/>
  <c r="D1633" i="3"/>
  <c r="E1633" i="3"/>
  <c r="F1633" i="3"/>
  <c r="G1633" i="3"/>
  <c r="A1634" i="3"/>
  <c r="B1634" i="3"/>
  <c r="C1634" i="3"/>
  <c r="D1634" i="3"/>
  <c r="E1634" i="3"/>
  <c r="F1634" i="3"/>
  <c r="G1634" i="3"/>
  <c r="A1635" i="3"/>
  <c r="B1635" i="3"/>
  <c r="C1635" i="3"/>
  <c r="D1635" i="3"/>
  <c r="E1635" i="3"/>
  <c r="F1635" i="3"/>
  <c r="G1635" i="3"/>
  <c r="A1636" i="3"/>
  <c r="B1636" i="3"/>
  <c r="C1636" i="3"/>
  <c r="D1636" i="3"/>
  <c r="E1636" i="3"/>
  <c r="F1636" i="3"/>
  <c r="G1636" i="3"/>
  <c r="A1637" i="3"/>
  <c r="B1637" i="3"/>
  <c r="C1637" i="3"/>
  <c r="D1637" i="3"/>
  <c r="E1637" i="3"/>
  <c r="F1637" i="3"/>
  <c r="G1637" i="3"/>
  <c r="A1638" i="3"/>
  <c r="B1638" i="3"/>
  <c r="C1638" i="3"/>
  <c r="D1638" i="3"/>
  <c r="E1638" i="3"/>
  <c r="F1638" i="3"/>
  <c r="G1638" i="3"/>
  <c r="A1639" i="3"/>
  <c r="B1639" i="3"/>
  <c r="C1639" i="3"/>
  <c r="D1639" i="3"/>
  <c r="E1639" i="3"/>
  <c r="F1639" i="3"/>
  <c r="G1639" i="3"/>
  <c r="A1640" i="3"/>
  <c r="B1640" i="3"/>
  <c r="C1640" i="3"/>
  <c r="D1640" i="3"/>
  <c r="E1640" i="3"/>
  <c r="F1640" i="3"/>
  <c r="G1640" i="3"/>
  <c r="A1641" i="3"/>
  <c r="B1641" i="3"/>
  <c r="C1641" i="3"/>
  <c r="D1641" i="3"/>
  <c r="E1641" i="3"/>
  <c r="F1641" i="3"/>
  <c r="G1641" i="3"/>
  <c r="A1642" i="3"/>
  <c r="B1642" i="3"/>
  <c r="C1642" i="3"/>
  <c r="D1642" i="3"/>
  <c r="E1642" i="3"/>
  <c r="F1642" i="3"/>
  <c r="G1642" i="3"/>
  <c r="A1643" i="3"/>
  <c r="B1643" i="3"/>
  <c r="C1643" i="3"/>
  <c r="D1643" i="3"/>
  <c r="E1643" i="3"/>
  <c r="F1643" i="3"/>
  <c r="G1643" i="3"/>
  <c r="A1644" i="3"/>
  <c r="B1644" i="3"/>
  <c r="C1644" i="3"/>
  <c r="D1644" i="3"/>
  <c r="E1644" i="3"/>
  <c r="F1644" i="3"/>
  <c r="G1644" i="3"/>
  <c r="A1645" i="3"/>
  <c r="B1645" i="3"/>
  <c r="C1645" i="3"/>
  <c r="D1645" i="3"/>
  <c r="E1645" i="3"/>
  <c r="F1645" i="3"/>
  <c r="G1645" i="3"/>
  <c r="A1646" i="3"/>
  <c r="B1646" i="3"/>
  <c r="C1646" i="3"/>
  <c r="D1646" i="3"/>
  <c r="E1646" i="3"/>
  <c r="F1646" i="3"/>
  <c r="G1646" i="3"/>
  <c r="A1647" i="3"/>
  <c r="B1647" i="3"/>
  <c r="C1647" i="3"/>
  <c r="D1647" i="3"/>
  <c r="E1647" i="3"/>
  <c r="F1647" i="3"/>
  <c r="G1647" i="3"/>
  <c r="A1648" i="3"/>
  <c r="B1648" i="3"/>
  <c r="C1648" i="3"/>
  <c r="D1648" i="3"/>
  <c r="E1648" i="3"/>
  <c r="F1648" i="3"/>
  <c r="G1648" i="3"/>
  <c r="A1649" i="3"/>
  <c r="B1649" i="3"/>
  <c r="C1649" i="3"/>
  <c r="D1649" i="3"/>
  <c r="E1649" i="3"/>
  <c r="F1649" i="3"/>
  <c r="G1649" i="3"/>
  <c r="A1650" i="3"/>
  <c r="B1650" i="3"/>
  <c r="C1650" i="3"/>
  <c r="D1650" i="3"/>
  <c r="E1650" i="3"/>
  <c r="F1650" i="3"/>
  <c r="G1650" i="3"/>
  <c r="A1651" i="3"/>
  <c r="B1651" i="3"/>
  <c r="C1651" i="3"/>
  <c r="D1651" i="3"/>
  <c r="E1651" i="3"/>
  <c r="F1651" i="3"/>
  <c r="G1651" i="3"/>
  <c r="A1652" i="3"/>
  <c r="B1652" i="3"/>
  <c r="C1652" i="3"/>
  <c r="D1652" i="3"/>
  <c r="E1652" i="3"/>
  <c r="F1652" i="3"/>
  <c r="G1652" i="3"/>
  <c r="A1653" i="3"/>
  <c r="B1653" i="3"/>
  <c r="C1653" i="3"/>
  <c r="D1653" i="3"/>
  <c r="E1653" i="3"/>
  <c r="F1653" i="3"/>
  <c r="G1653" i="3"/>
  <c r="A1654" i="3"/>
  <c r="B1654" i="3"/>
  <c r="C1654" i="3"/>
  <c r="D1654" i="3"/>
  <c r="E1654" i="3"/>
  <c r="F1654" i="3"/>
  <c r="G1654" i="3"/>
  <c r="A1655" i="3"/>
  <c r="B1655" i="3"/>
  <c r="C1655" i="3"/>
  <c r="D1655" i="3"/>
  <c r="E1655" i="3"/>
  <c r="F1655" i="3"/>
  <c r="G1655" i="3"/>
  <c r="A1656" i="3"/>
  <c r="B1656" i="3"/>
  <c r="C1656" i="3"/>
  <c r="D1656" i="3"/>
  <c r="E1656" i="3"/>
  <c r="F1656" i="3"/>
  <c r="G1656" i="3"/>
  <c r="A1657" i="3"/>
  <c r="B1657" i="3"/>
  <c r="C1657" i="3"/>
  <c r="D1657" i="3"/>
  <c r="E1657" i="3"/>
  <c r="F1657" i="3"/>
  <c r="G1657" i="3"/>
  <c r="A1658" i="3"/>
  <c r="B1658" i="3"/>
  <c r="C1658" i="3"/>
  <c r="D1658" i="3"/>
  <c r="E1658" i="3"/>
  <c r="F1658" i="3"/>
  <c r="G1658" i="3"/>
  <c r="A1659" i="3"/>
  <c r="B1659" i="3"/>
  <c r="C1659" i="3"/>
  <c r="D1659" i="3"/>
  <c r="E1659" i="3"/>
  <c r="F1659" i="3"/>
  <c r="G1659" i="3"/>
  <c r="A1660" i="3"/>
  <c r="B1660" i="3"/>
  <c r="C1660" i="3"/>
  <c r="D1660" i="3"/>
  <c r="E1660" i="3"/>
  <c r="F1660" i="3"/>
  <c r="G1660" i="3"/>
  <c r="A1661" i="3"/>
  <c r="B1661" i="3"/>
  <c r="C1661" i="3"/>
  <c r="D1661" i="3"/>
  <c r="E1661" i="3"/>
  <c r="F1661" i="3"/>
  <c r="G1661" i="3"/>
  <c r="A1662" i="3"/>
  <c r="B1662" i="3"/>
  <c r="C1662" i="3"/>
  <c r="D1662" i="3"/>
  <c r="E1662" i="3"/>
  <c r="F1662" i="3"/>
  <c r="G1662" i="3"/>
  <c r="A1663" i="3"/>
  <c r="B1663" i="3"/>
  <c r="C1663" i="3"/>
  <c r="D1663" i="3"/>
  <c r="E1663" i="3"/>
  <c r="F1663" i="3"/>
  <c r="G1663" i="3"/>
  <c r="A1664" i="3"/>
  <c r="B1664" i="3"/>
  <c r="C1664" i="3"/>
  <c r="D1664" i="3"/>
  <c r="E1664" i="3"/>
  <c r="F1664" i="3"/>
  <c r="G1664" i="3"/>
  <c r="A1665" i="3"/>
  <c r="B1665" i="3"/>
  <c r="C1665" i="3"/>
  <c r="D1665" i="3"/>
  <c r="E1665" i="3"/>
  <c r="F1665" i="3"/>
  <c r="G1665" i="3"/>
  <c r="A1666" i="3"/>
  <c r="B1666" i="3"/>
  <c r="C1666" i="3"/>
  <c r="D1666" i="3"/>
  <c r="E1666" i="3"/>
  <c r="F1666" i="3"/>
  <c r="G1666" i="3"/>
  <c r="A1667" i="3"/>
  <c r="B1667" i="3"/>
  <c r="C1667" i="3"/>
  <c r="D1667" i="3"/>
  <c r="E1667" i="3"/>
  <c r="F1667" i="3"/>
  <c r="G1667" i="3"/>
  <c r="A1668" i="3"/>
  <c r="B1668" i="3"/>
  <c r="C1668" i="3"/>
  <c r="D1668" i="3"/>
  <c r="E1668" i="3"/>
  <c r="F1668" i="3"/>
  <c r="G1668" i="3"/>
  <c r="A1669" i="3"/>
  <c r="B1669" i="3"/>
  <c r="C1669" i="3"/>
  <c r="D1669" i="3"/>
  <c r="E1669" i="3"/>
  <c r="F1669" i="3"/>
  <c r="G1669" i="3"/>
  <c r="A1670" i="3"/>
  <c r="B1670" i="3"/>
  <c r="C1670" i="3"/>
  <c r="D1670" i="3"/>
  <c r="E1670" i="3"/>
  <c r="F1670" i="3"/>
  <c r="G1670" i="3"/>
  <c r="A1671" i="3"/>
  <c r="B1671" i="3"/>
  <c r="C1671" i="3"/>
  <c r="D1671" i="3"/>
  <c r="E1671" i="3"/>
  <c r="F1671" i="3"/>
  <c r="G1671" i="3"/>
  <c r="A1672" i="3"/>
  <c r="B1672" i="3"/>
  <c r="C1672" i="3"/>
  <c r="D1672" i="3"/>
  <c r="E1672" i="3"/>
  <c r="F1672" i="3"/>
  <c r="G1672" i="3"/>
  <c r="A1673" i="3"/>
  <c r="B1673" i="3"/>
  <c r="C1673" i="3"/>
  <c r="D1673" i="3"/>
  <c r="E1673" i="3"/>
  <c r="F1673" i="3"/>
  <c r="G1673" i="3"/>
  <c r="A1674" i="3"/>
  <c r="B1674" i="3"/>
  <c r="C1674" i="3"/>
  <c r="D1674" i="3"/>
  <c r="E1674" i="3"/>
  <c r="F1674" i="3"/>
  <c r="G1674" i="3"/>
  <c r="A1675" i="3"/>
  <c r="B1675" i="3"/>
  <c r="C1675" i="3"/>
  <c r="D1675" i="3"/>
  <c r="E1675" i="3"/>
  <c r="F1675" i="3"/>
  <c r="G1675" i="3"/>
  <c r="A1676" i="3"/>
  <c r="B1676" i="3"/>
  <c r="C1676" i="3"/>
  <c r="D1676" i="3"/>
  <c r="E1676" i="3"/>
  <c r="F1676" i="3"/>
  <c r="G1676" i="3"/>
  <c r="A1677" i="3"/>
  <c r="B1677" i="3"/>
  <c r="C1677" i="3"/>
  <c r="D1677" i="3"/>
  <c r="E1677" i="3"/>
  <c r="F1677" i="3"/>
  <c r="G1677" i="3"/>
  <c r="A1678" i="3"/>
  <c r="B1678" i="3"/>
  <c r="C1678" i="3"/>
  <c r="D1678" i="3"/>
  <c r="E1678" i="3"/>
  <c r="F1678" i="3"/>
  <c r="G1678" i="3"/>
  <c r="A1679" i="3"/>
  <c r="B1679" i="3"/>
  <c r="C1679" i="3"/>
  <c r="D1679" i="3"/>
  <c r="E1679" i="3"/>
  <c r="F1679" i="3"/>
  <c r="G1679" i="3"/>
  <c r="A1680" i="3"/>
  <c r="B1680" i="3"/>
  <c r="C1680" i="3"/>
  <c r="D1680" i="3"/>
  <c r="E1680" i="3"/>
  <c r="F1680" i="3"/>
  <c r="G1680" i="3"/>
  <c r="A1681" i="3"/>
  <c r="B1681" i="3"/>
  <c r="C1681" i="3"/>
  <c r="D1681" i="3"/>
  <c r="E1681" i="3"/>
  <c r="F1681" i="3"/>
  <c r="G1681" i="3"/>
  <c r="A1682" i="3"/>
  <c r="B1682" i="3"/>
  <c r="C1682" i="3"/>
  <c r="D1682" i="3"/>
  <c r="E1682" i="3"/>
  <c r="F1682" i="3"/>
  <c r="G1682" i="3"/>
  <c r="A1683" i="3"/>
  <c r="B1683" i="3"/>
  <c r="C1683" i="3"/>
  <c r="D1683" i="3"/>
  <c r="E1683" i="3"/>
  <c r="F1683" i="3"/>
  <c r="G1683" i="3"/>
  <c r="A1684" i="3"/>
  <c r="B1684" i="3"/>
  <c r="C1684" i="3"/>
  <c r="D1684" i="3"/>
  <c r="E1684" i="3"/>
  <c r="F1684" i="3"/>
  <c r="G1684" i="3"/>
  <c r="A1685" i="3"/>
  <c r="B1685" i="3"/>
  <c r="C1685" i="3"/>
  <c r="D1685" i="3"/>
  <c r="E1685" i="3"/>
  <c r="F1685" i="3"/>
  <c r="G1685" i="3"/>
  <c r="A1686" i="3"/>
  <c r="B1686" i="3"/>
  <c r="C1686" i="3"/>
  <c r="D1686" i="3"/>
  <c r="E1686" i="3"/>
  <c r="F1686" i="3"/>
  <c r="G1686" i="3"/>
  <c r="A1687" i="3"/>
  <c r="B1687" i="3"/>
  <c r="C1687" i="3"/>
  <c r="D1687" i="3"/>
  <c r="E1687" i="3"/>
  <c r="F1687" i="3"/>
  <c r="G1687" i="3"/>
  <c r="A1688" i="3"/>
  <c r="B1688" i="3"/>
  <c r="C1688" i="3"/>
  <c r="D1688" i="3"/>
  <c r="E1688" i="3"/>
  <c r="F1688" i="3"/>
  <c r="G1688" i="3"/>
  <c r="A1689" i="3"/>
  <c r="B1689" i="3"/>
  <c r="C1689" i="3"/>
  <c r="D1689" i="3"/>
  <c r="E1689" i="3"/>
  <c r="F1689" i="3"/>
  <c r="G1689" i="3"/>
  <c r="A1690" i="3"/>
  <c r="B1690" i="3"/>
  <c r="C1690" i="3"/>
  <c r="D1690" i="3"/>
  <c r="E1690" i="3"/>
  <c r="F1690" i="3"/>
  <c r="G1690" i="3"/>
  <c r="A1691" i="3"/>
  <c r="B1691" i="3"/>
  <c r="C1691" i="3"/>
  <c r="D1691" i="3"/>
  <c r="E1691" i="3"/>
  <c r="F1691" i="3"/>
  <c r="G1691" i="3"/>
  <c r="A1692" i="3"/>
  <c r="B1692" i="3"/>
  <c r="C1692" i="3"/>
  <c r="D1692" i="3"/>
  <c r="E1692" i="3"/>
  <c r="F1692" i="3"/>
  <c r="G1692" i="3"/>
  <c r="A1693" i="3"/>
  <c r="B1693" i="3"/>
  <c r="C1693" i="3"/>
  <c r="D1693" i="3"/>
  <c r="E1693" i="3"/>
  <c r="F1693" i="3"/>
  <c r="G1693" i="3"/>
  <c r="A1694" i="3"/>
  <c r="B1694" i="3"/>
  <c r="C1694" i="3"/>
  <c r="D1694" i="3"/>
  <c r="E1694" i="3"/>
  <c r="F1694" i="3"/>
  <c r="G1694" i="3"/>
  <c r="A1695" i="3"/>
  <c r="B1695" i="3"/>
  <c r="C1695" i="3"/>
  <c r="D1695" i="3"/>
  <c r="E1695" i="3"/>
  <c r="F1695" i="3"/>
  <c r="G1695" i="3"/>
  <c r="A1696" i="3"/>
  <c r="B1696" i="3"/>
  <c r="C1696" i="3"/>
  <c r="D1696" i="3"/>
  <c r="E1696" i="3"/>
  <c r="F1696" i="3"/>
  <c r="G1696" i="3"/>
  <c r="A1697" i="3"/>
  <c r="B1697" i="3"/>
  <c r="C1697" i="3"/>
  <c r="D1697" i="3"/>
  <c r="E1697" i="3"/>
  <c r="F1697" i="3"/>
  <c r="G1697" i="3"/>
  <c r="A1698" i="3"/>
  <c r="B1698" i="3"/>
  <c r="C1698" i="3"/>
  <c r="D1698" i="3"/>
  <c r="E1698" i="3"/>
  <c r="F1698" i="3"/>
  <c r="G1698" i="3"/>
  <c r="A1699" i="3"/>
  <c r="B1699" i="3"/>
  <c r="C1699" i="3"/>
  <c r="D1699" i="3"/>
  <c r="E1699" i="3"/>
  <c r="F1699" i="3"/>
  <c r="G1699" i="3"/>
  <c r="A1700" i="3"/>
  <c r="B1700" i="3"/>
  <c r="C1700" i="3"/>
  <c r="D1700" i="3"/>
  <c r="E1700" i="3"/>
  <c r="F1700" i="3"/>
  <c r="G1700" i="3"/>
  <c r="A1701" i="3"/>
  <c r="B1701" i="3"/>
  <c r="C1701" i="3"/>
  <c r="D1701" i="3"/>
  <c r="E1701" i="3"/>
  <c r="F1701" i="3"/>
  <c r="G1701" i="3"/>
  <c r="A1702" i="3"/>
  <c r="B1702" i="3"/>
  <c r="C1702" i="3"/>
  <c r="D1702" i="3"/>
  <c r="E1702" i="3"/>
  <c r="F1702" i="3"/>
  <c r="G1702" i="3"/>
  <c r="A1703" i="3"/>
  <c r="B1703" i="3"/>
  <c r="C1703" i="3"/>
  <c r="D1703" i="3"/>
  <c r="E1703" i="3"/>
  <c r="F1703" i="3"/>
  <c r="G1703" i="3"/>
  <c r="A1704" i="3"/>
  <c r="B1704" i="3"/>
  <c r="C1704" i="3"/>
  <c r="D1704" i="3"/>
  <c r="E1704" i="3"/>
  <c r="F1704" i="3"/>
  <c r="G1704" i="3"/>
  <c r="A1705" i="3"/>
  <c r="B1705" i="3"/>
  <c r="C1705" i="3"/>
  <c r="D1705" i="3"/>
  <c r="E1705" i="3"/>
  <c r="F1705" i="3"/>
  <c r="G1705" i="3"/>
  <c r="A1706" i="3"/>
  <c r="B1706" i="3"/>
  <c r="C1706" i="3"/>
  <c r="D1706" i="3"/>
  <c r="E1706" i="3"/>
  <c r="F1706" i="3"/>
  <c r="G1706" i="3"/>
  <c r="A1707" i="3"/>
  <c r="B1707" i="3"/>
  <c r="C1707" i="3"/>
  <c r="D1707" i="3"/>
  <c r="E1707" i="3"/>
  <c r="F1707" i="3"/>
  <c r="G1707" i="3"/>
  <c r="A1708" i="3"/>
  <c r="B1708" i="3"/>
  <c r="C1708" i="3"/>
  <c r="D1708" i="3"/>
  <c r="E1708" i="3"/>
  <c r="F1708" i="3"/>
  <c r="G1708" i="3"/>
  <c r="A1709" i="3"/>
  <c r="B1709" i="3"/>
  <c r="C1709" i="3"/>
  <c r="D1709" i="3"/>
  <c r="E1709" i="3"/>
  <c r="F1709" i="3"/>
  <c r="G1709" i="3"/>
  <c r="A1710" i="3"/>
  <c r="B1710" i="3"/>
  <c r="C1710" i="3"/>
  <c r="D1710" i="3"/>
  <c r="E1710" i="3"/>
  <c r="F1710" i="3"/>
  <c r="G1710" i="3"/>
  <c r="A1711" i="3"/>
  <c r="B1711" i="3"/>
  <c r="C1711" i="3"/>
  <c r="D1711" i="3"/>
  <c r="E1711" i="3"/>
  <c r="F1711" i="3"/>
  <c r="G1711" i="3"/>
  <c r="A1712" i="3"/>
  <c r="B1712" i="3"/>
  <c r="C1712" i="3"/>
  <c r="D1712" i="3"/>
  <c r="E1712" i="3"/>
  <c r="F1712" i="3"/>
  <c r="G1712" i="3"/>
  <c r="A1713" i="3"/>
  <c r="B1713" i="3"/>
  <c r="C1713" i="3"/>
  <c r="D1713" i="3"/>
  <c r="E1713" i="3"/>
  <c r="F1713" i="3"/>
  <c r="G1713" i="3"/>
  <c r="A1714" i="3"/>
  <c r="B1714" i="3"/>
  <c r="C1714" i="3"/>
  <c r="D1714" i="3"/>
  <c r="E1714" i="3"/>
  <c r="F1714" i="3"/>
  <c r="G1714" i="3"/>
  <c r="A1715" i="3"/>
  <c r="B1715" i="3"/>
  <c r="C1715" i="3"/>
  <c r="D1715" i="3"/>
  <c r="E1715" i="3"/>
  <c r="F1715" i="3"/>
  <c r="G1715" i="3"/>
  <c r="A1716" i="3"/>
  <c r="B1716" i="3"/>
  <c r="C1716" i="3"/>
  <c r="D1716" i="3"/>
  <c r="E1716" i="3"/>
  <c r="F1716" i="3"/>
  <c r="G1716" i="3"/>
  <c r="A1717" i="3"/>
  <c r="B1717" i="3"/>
  <c r="C1717" i="3"/>
  <c r="D1717" i="3"/>
  <c r="E1717" i="3"/>
  <c r="F1717" i="3"/>
  <c r="G1717" i="3"/>
  <c r="A1718" i="3"/>
  <c r="B1718" i="3"/>
  <c r="C1718" i="3"/>
  <c r="D1718" i="3"/>
  <c r="E1718" i="3"/>
  <c r="F1718" i="3"/>
  <c r="G1718" i="3"/>
  <c r="A1719" i="3"/>
  <c r="B1719" i="3"/>
  <c r="C1719" i="3"/>
  <c r="D1719" i="3"/>
  <c r="E1719" i="3"/>
  <c r="F1719" i="3"/>
  <c r="G1719" i="3"/>
  <c r="A1720" i="3"/>
  <c r="B1720" i="3"/>
  <c r="C1720" i="3"/>
  <c r="D1720" i="3"/>
  <c r="E1720" i="3"/>
  <c r="F1720" i="3"/>
  <c r="G1720" i="3"/>
  <c r="A1721" i="3"/>
  <c r="B1721" i="3"/>
  <c r="C1721" i="3"/>
  <c r="D1721" i="3"/>
  <c r="E1721" i="3"/>
  <c r="F1721" i="3"/>
  <c r="G1721" i="3"/>
  <c r="A1722" i="3"/>
  <c r="B1722" i="3"/>
  <c r="C1722" i="3"/>
  <c r="D1722" i="3"/>
  <c r="E1722" i="3"/>
  <c r="F1722" i="3"/>
  <c r="G1722" i="3"/>
  <c r="A1723" i="3"/>
  <c r="B1723" i="3"/>
  <c r="C1723" i="3"/>
  <c r="D1723" i="3"/>
  <c r="E1723" i="3"/>
  <c r="F1723" i="3"/>
  <c r="G1723" i="3"/>
  <c r="A1724" i="3"/>
  <c r="B1724" i="3"/>
  <c r="C1724" i="3"/>
  <c r="D1724" i="3"/>
  <c r="E1724" i="3"/>
  <c r="F1724" i="3"/>
  <c r="G1724" i="3"/>
  <c r="A1725" i="3"/>
  <c r="B1725" i="3"/>
  <c r="C1725" i="3"/>
  <c r="D1725" i="3"/>
  <c r="E1725" i="3"/>
  <c r="F1725" i="3"/>
  <c r="G1725" i="3"/>
  <c r="A1726" i="3"/>
  <c r="B1726" i="3"/>
  <c r="C1726" i="3"/>
  <c r="D1726" i="3"/>
  <c r="E1726" i="3"/>
  <c r="F1726" i="3"/>
  <c r="G1726" i="3"/>
  <c r="A1727" i="3"/>
  <c r="B1727" i="3"/>
  <c r="C1727" i="3"/>
  <c r="D1727" i="3"/>
  <c r="E1727" i="3"/>
  <c r="F1727" i="3"/>
  <c r="G1727" i="3"/>
  <c r="A1728" i="3"/>
  <c r="B1728" i="3"/>
  <c r="C1728" i="3"/>
  <c r="D1728" i="3"/>
  <c r="E1728" i="3"/>
  <c r="F1728" i="3"/>
  <c r="G1728" i="3"/>
  <c r="A1729" i="3"/>
  <c r="B1729" i="3"/>
  <c r="C1729" i="3"/>
  <c r="D1729" i="3"/>
  <c r="E1729" i="3"/>
  <c r="F1729" i="3"/>
  <c r="G1729" i="3"/>
  <c r="A1730" i="3"/>
  <c r="B1730" i="3"/>
  <c r="C1730" i="3"/>
  <c r="D1730" i="3"/>
  <c r="E1730" i="3"/>
  <c r="F1730" i="3"/>
  <c r="G1730" i="3"/>
  <c r="A1731" i="3"/>
  <c r="B1731" i="3"/>
  <c r="C1731" i="3"/>
  <c r="D1731" i="3"/>
  <c r="E1731" i="3"/>
  <c r="F1731" i="3"/>
  <c r="G1731" i="3"/>
  <c r="A1732" i="3"/>
  <c r="B1732" i="3"/>
  <c r="C1732" i="3"/>
  <c r="D1732" i="3"/>
  <c r="E1732" i="3"/>
  <c r="F1732" i="3"/>
  <c r="G1732" i="3"/>
  <c r="A1733" i="3"/>
  <c r="B1733" i="3"/>
  <c r="C1733" i="3"/>
  <c r="D1733" i="3"/>
  <c r="E1733" i="3"/>
  <c r="F1733" i="3"/>
  <c r="G1733" i="3"/>
  <c r="A1734" i="3"/>
  <c r="B1734" i="3"/>
  <c r="C1734" i="3"/>
  <c r="D1734" i="3"/>
  <c r="E1734" i="3"/>
  <c r="F1734" i="3"/>
  <c r="G1734" i="3"/>
  <c r="A1735" i="3"/>
  <c r="B1735" i="3"/>
  <c r="C1735" i="3"/>
  <c r="D1735" i="3"/>
  <c r="E1735" i="3"/>
  <c r="F1735" i="3"/>
  <c r="G1735" i="3"/>
  <c r="A1736" i="3"/>
  <c r="B1736" i="3"/>
  <c r="C1736" i="3"/>
  <c r="D1736" i="3"/>
  <c r="E1736" i="3"/>
  <c r="F1736" i="3"/>
  <c r="G1736" i="3"/>
  <c r="A1737" i="3"/>
  <c r="B1737" i="3"/>
  <c r="C1737" i="3"/>
  <c r="D1737" i="3"/>
  <c r="E1737" i="3"/>
  <c r="F1737" i="3"/>
  <c r="G1737" i="3"/>
  <c r="A1738" i="3"/>
  <c r="B1738" i="3"/>
  <c r="C1738" i="3"/>
  <c r="D1738" i="3"/>
  <c r="E1738" i="3"/>
  <c r="F1738" i="3"/>
  <c r="G1738" i="3"/>
  <c r="A1739" i="3"/>
  <c r="B1739" i="3"/>
  <c r="C1739" i="3"/>
  <c r="D1739" i="3"/>
  <c r="E1739" i="3"/>
  <c r="F1739" i="3"/>
  <c r="G1739" i="3"/>
  <c r="A1740" i="3"/>
  <c r="B1740" i="3"/>
  <c r="C1740" i="3"/>
  <c r="D1740" i="3"/>
  <c r="E1740" i="3"/>
  <c r="F1740" i="3"/>
  <c r="G1740" i="3"/>
  <c r="A1741" i="3"/>
  <c r="B1741" i="3"/>
  <c r="C1741" i="3"/>
  <c r="D1741" i="3"/>
  <c r="E1741" i="3"/>
  <c r="F1741" i="3"/>
  <c r="G1741" i="3"/>
  <c r="A1742" i="3"/>
  <c r="B1742" i="3"/>
  <c r="C1742" i="3"/>
  <c r="D1742" i="3"/>
  <c r="E1742" i="3"/>
  <c r="F1742" i="3"/>
  <c r="G1742" i="3"/>
  <c r="A1743" i="3"/>
  <c r="B1743" i="3"/>
  <c r="C1743" i="3"/>
  <c r="D1743" i="3"/>
  <c r="E1743" i="3"/>
  <c r="F1743" i="3"/>
  <c r="G1743" i="3"/>
  <c r="A1744" i="3"/>
  <c r="B1744" i="3"/>
  <c r="C1744" i="3"/>
  <c r="D1744" i="3"/>
  <c r="E1744" i="3"/>
  <c r="F1744" i="3"/>
  <c r="G1744" i="3"/>
  <c r="A1745" i="3"/>
  <c r="B1745" i="3"/>
  <c r="C1745" i="3"/>
  <c r="D1745" i="3"/>
  <c r="E1745" i="3"/>
  <c r="F1745" i="3"/>
  <c r="G1745" i="3"/>
  <c r="A1746" i="3"/>
  <c r="B1746" i="3"/>
  <c r="C1746" i="3"/>
  <c r="D1746" i="3"/>
  <c r="E1746" i="3"/>
  <c r="F1746" i="3"/>
  <c r="G1746" i="3"/>
  <c r="A1747" i="3"/>
  <c r="B1747" i="3"/>
  <c r="C1747" i="3"/>
  <c r="D1747" i="3"/>
  <c r="E1747" i="3"/>
  <c r="F1747" i="3"/>
  <c r="G1747" i="3"/>
  <c r="A1748" i="3"/>
  <c r="B1748" i="3"/>
  <c r="C1748" i="3"/>
  <c r="D1748" i="3"/>
  <c r="E1748" i="3"/>
  <c r="F1748" i="3"/>
  <c r="G1748" i="3"/>
  <c r="A1749" i="3"/>
  <c r="B1749" i="3"/>
  <c r="C1749" i="3"/>
  <c r="D1749" i="3"/>
  <c r="E1749" i="3"/>
  <c r="F1749" i="3"/>
  <c r="G1749" i="3"/>
  <c r="A1750" i="3"/>
  <c r="B1750" i="3"/>
  <c r="C1750" i="3"/>
  <c r="D1750" i="3"/>
  <c r="E1750" i="3"/>
  <c r="F1750" i="3"/>
  <c r="G1750" i="3"/>
  <c r="A1751" i="3"/>
  <c r="B1751" i="3"/>
  <c r="C1751" i="3"/>
  <c r="D1751" i="3"/>
  <c r="E1751" i="3"/>
  <c r="F1751" i="3"/>
  <c r="G1751" i="3"/>
  <c r="A1752" i="3"/>
  <c r="B1752" i="3"/>
  <c r="C1752" i="3"/>
  <c r="D1752" i="3"/>
  <c r="E1752" i="3"/>
  <c r="F1752" i="3"/>
  <c r="G1752" i="3"/>
  <c r="A1753" i="3"/>
  <c r="B1753" i="3"/>
  <c r="C1753" i="3"/>
  <c r="D1753" i="3"/>
  <c r="E1753" i="3"/>
  <c r="F1753" i="3"/>
  <c r="G1753" i="3"/>
  <c r="A1754" i="3"/>
  <c r="B1754" i="3"/>
  <c r="C1754" i="3"/>
  <c r="D1754" i="3"/>
  <c r="E1754" i="3"/>
  <c r="F1754" i="3"/>
  <c r="G1754" i="3"/>
  <c r="A1755" i="3"/>
  <c r="B1755" i="3"/>
  <c r="C1755" i="3"/>
  <c r="D1755" i="3"/>
  <c r="E1755" i="3"/>
  <c r="F1755" i="3"/>
  <c r="G1755" i="3"/>
  <c r="A1756" i="3"/>
  <c r="B1756" i="3"/>
  <c r="C1756" i="3"/>
  <c r="D1756" i="3"/>
  <c r="E1756" i="3"/>
  <c r="F1756" i="3"/>
  <c r="G1756" i="3"/>
  <c r="A1757" i="3"/>
  <c r="B1757" i="3"/>
  <c r="C1757" i="3"/>
  <c r="D1757" i="3"/>
  <c r="E1757" i="3"/>
  <c r="F1757" i="3"/>
  <c r="G1757" i="3"/>
  <c r="A1758" i="3"/>
  <c r="B1758" i="3"/>
  <c r="C1758" i="3"/>
  <c r="D1758" i="3"/>
  <c r="E1758" i="3"/>
  <c r="F1758" i="3"/>
  <c r="G1758" i="3"/>
  <c r="A1759" i="3"/>
  <c r="B1759" i="3"/>
  <c r="C1759" i="3"/>
  <c r="D1759" i="3"/>
  <c r="E1759" i="3"/>
  <c r="F1759" i="3"/>
  <c r="G1759" i="3"/>
  <c r="A1760" i="3"/>
  <c r="B1760" i="3"/>
  <c r="C1760" i="3"/>
  <c r="D1760" i="3"/>
  <c r="E1760" i="3"/>
  <c r="F1760" i="3"/>
  <c r="G1760" i="3"/>
  <c r="A1761" i="3"/>
  <c r="B1761" i="3"/>
  <c r="C1761" i="3"/>
  <c r="D1761" i="3"/>
  <c r="E1761" i="3"/>
  <c r="F1761" i="3"/>
  <c r="G1761" i="3"/>
  <c r="A1762" i="3"/>
  <c r="B1762" i="3"/>
  <c r="C1762" i="3"/>
  <c r="D1762" i="3"/>
  <c r="E1762" i="3"/>
  <c r="F1762" i="3"/>
  <c r="G1762" i="3"/>
  <c r="A1763" i="3"/>
  <c r="B1763" i="3"/>
  <c r="C1763" i="3"/>
  <c r="D1763" i="3"/>
  <c r="E1763" i="3"/>
  <c r="F1763" i="3"/>
  <c r="G1763" i="3"/>
  <c r="A1764" i="3"/>
  <c r="B1764" i="3"/>
  <c r="C1764" i="3"/>
  <c r="D1764" i="3"/>
  <c r="E1764" i="3"/>
  <c r="F1764" i="3"/>
  <c r="G1764" i="3"/>
  <c r="A1765" i="3"/>
  <c r="B1765" i="3"/>
  <c r="C1765" i="3"/>
  <c r="D1765" i="3"/>
  <c r="E1765" i="3"/>
  <c r="F1765" i="3"/>
  <c r="G1765" i="3"/>
  <c r="A1766" i="3"/>
  <c r="B1766" i="3"/>
  <c r="C1766" i="3"/>
  <c r="D1766" i="3"/>
  <c r="E1766" i="3"/>
  <c r="F1766" i="3"/>
  <c r="G1766" i="3"/>
  <c r="A1767" i="3"/>
  <c r="B1767" i="3"/>
  <c r="C1767" i="3"/>
  <c r="D1767" i="3"/>
  <c r="E1767" i="3"/>
  <c r="F1767" i="3"/>
  <c r="G1767" i="3"/>
  <c r="A1768" i="3"/>
  <c r="B1768" i="3"/>
  <c r="C1768" i="3"/>
  <c r="D1768" i="3"/>
  <c r="E1768" i="3"/>
  <c r="F1768" i="3"/>
  <c r="G1768" i="3"/>
  <c r="A1769" i="3"/>
  <c r="B1769" i="3"/>
  <c r="C1769" i="3"/>
  <c r="D1769" i="3"/>
  <c r="E1769" i="3"/>
  <c r="F1769" i="3"/>
  <c r="G1769" i="3"/>
  <c r="A1770" i="3"/>
  <c r="B1770" i="3"/>
  <c r="C1770" i="3"/>
  <c r="D1770" i="3"/>
  <c r="E1770" i="3"/>
  <c r="F1770" i="3"/>
  <c r="G1770" i="3"/>
  <c r="A1771" i="3"/>
  <c r="B1771" i="3"/>
  <c r="C1771" i="3"/>
  <c r="D1771" i="3"/>
  <c r="E1771" i="3"/>
  <c r="F1771" i="3"/>
  <c r="G1771" i="3"/>
  <c r="A1772" i="3"/>
  <c r="B1772" i="3"/>
  <c r="C1772" i="3"/>
  <c r="D1772" i="3"/>
  <c r="E1772" i="3"/>
  <c r="F1772" i="3"/>
  <c r="G1772" i="3"/>
  <c r="A1773" i="3"/>
  <c r="B1773" i="3"/>
  <c r="C1773" i="3"/>
  <c r="D1773" i="3"/>
  <c r="E1773" i="3"/>
  <c r="F1773" i="3"/>
  <c r="G1773" i="3"/>
  <c r="A1774" i="3"/>
  <c r="B1774" i="3"/>
  <c r="C1774" i="3"/>
  <c r="D1774" i="3"/>
  <c r="E1774" i="3"/>
  <c r="F1774" i="3"/>
  <c r="G1774" i="3"/>
  <c r="A1775" i="3"/>
  <c r="B1775" i="3"/>
  <c r="C1775" i="3"/>
  <c r="D1775" i="3"/>
  <c r="E1775" i="3"/>
  <c r="F1775" i="3"/>
  <c r="G1775" i="3"/>
  <c r="A1776" i="3"/>
  <c r="B1776" i="3"/>
  <c r="C1776" i="3"/>
  <c r="D1776" i="3"/>
  <c r="E1776" i="3"/>
  <c r="F1776" i="3"/>
  <c r="G1776" i="3"/>
  <c r="A1777" i="3"/>
  <c r="B1777" i="3"/>
  <c r="C1777" i="3"/>
  <c r="D1777" i="3"/>
  <c r="E1777" i="3"/>
  <c r="F1777" i="3"/>
  <c r="G1777" i="3"/>
  <c r="A1778" i="3"/>
  <c r="B1778" i="3"/>
  <c r="C1778" i="3"/>
  <c r="D1778" i="3"/>
  <c r="E1778" i="3"/>
  <c r="F1778" i="3"/>
  <c r="G1778" i="3"/>
  <c r="A1779" i="3"/>
  <c r="B1779" i="3"/>
  <c r="C1779" i="3"/>
  <c r="D1779" i="3"/>
  <c r="E1779" i="3"/>
  <c r="F1779" i="3"/>
  <c r="G1779" i="3"/>
  <c r="A1780" i="3"/>
  <c r="B1780" i="3"/>
  <c r="C1780" i="3"/>
  <c r="D1780" i="3"/>
  <c r="E1780" i="3"/>
  <c r="F1780" i="3"/>
  <c r="G1780" i="3"/>
  <c r="A1781" i="3"/>
  <c r="B1781" i="3"/>
  <c r="C1781" i="3"/>
  <c r="D1781" i="3"/>
  <c r="E1781" i="3"/>
  <c r="F1781" i="3"/>
  <c r="G1781" i="3"/>
  <c r="A1782" i="3"/>
  <c r="B1782" i="3"/>
  <c r="C1782" i="3"/>
  <c r="D1782" i="3"/>
  <c r="E1782" i="3"/>
  <c r="F1782" i="3"/>
  <c r="G1782" i="3"/>
  <c r="A1783" i="3"/>
  <c r="B1783" i="3"/>
  <c r="C1783" i="3"/>
  <c r="D1783" i="3"/>
  <c r="E1783" i="3"/>
  <c r="F1783" i="3"/>
  <c r="G1783" i="3"/>
  <c r="A1784" i="3"/>
  <c r="B1784" i="3"/>
  <c r="C1784" i="3"/>
  <c r="D1784" i="3"/>
  <c r="E1784" i="3"/>
  <c r="F1784" i="3"/>
  <c r="G1784" i="3"/>
  <c r="A1785" i="3"/>
  <c r="B1785" i="3"/>
  <c r="C1785" i="3"/>
  <c r="D1785" i="3"/>
  <c r="E1785" i="3"/>
  <c r="F1785" i="3"/>
  <c r="G1785" i="3"/>
  <c r="A1786" i="3"/>
  <c r="B1786" i="3"/>
  <c r="C1786" i="3"/>
  <c r="D1786" i="3"/>
  <c r="E1786" i="3"/>
  <c r="F1786" i="3"/>
  <c r="G1786" i="3"/>
  <c r="A1787" i="3"/>
  <c r="B1787" i="3"/>
  <c r="C1787" i="3"/>
  <c r="D1787" i="3"/>
  <c r="E1787" i="3"/>
  <c r="F1787" i="3"/>
  <c r="G1787" i="3"/>
  <c r="A1788" i="3"/>
  <c r="B1788" i="3"/>
  <c r="C1788" i="3"/>
  <c r="D1788" i="3"/>
  <c r="E1788" i="3"/>
  <c r="F1788" i="3"/>
  <c r="G1788" i="3"/>
  <c r="A1789" i="3"/>
  <c r="B1789" i="3"/>
  <c r="C1789" i="3"/>
  <c r="D1789" i="3"/>
  <c r="E1789" i="3"/>
  <c r="F1789" i="3"/>
  <c r="G1789" i="3"/>
  <c r="A1790" i="3"/>
  <c r="B1790" i="3"/>
  <c r="C1790" i="3"/>
  <c r="D1790" i="3"/>
  <c r="E1790" i="3"/>
  <c r="F1790" i="3"/>
  <c r="G1790" i="3"/>
  <c r="A1791" i="3"/>
  <c r="B1791" i="3"/>
  <c r="C1791" i="3"/>
  <c r="D1791" i="3"/>
  <c r="E1791" i="3"/>
  <c r="F1791" i="3"/>
  <c r="G1791" i="3"/>
  <c r="A1792" i="3"/>
  <c r="B1792" i="3"/>
  <c r="C1792" i="3"/>
  <c r="D1792" i="3"/>
  <c r="E1792" i="3"/>
  <c r="F1792" i="3"/>
  <c r="G1792" i="3"/>
  <c r="A1793" i="3"/>
  <c r="B1793" i="3"/>
  <c r="C1793" i="3"/>
  <c r="D1793" i="3"/>
  <c r="E1793" i="3"/>
  <c r="F1793" i="3"/>
  <c r="G1793" i="3"/>
  <c r="A1794" i="3"/>
  <c r="B1794" i="3"/>
  <c r="C1794" i="3"/>
  <c r="D1794" i="3"/>
  <c r="E1794" i="3"/>
  <c r="F1794" i="3"/>
  <c r="G1794" i="3"/>
  <c r="A1795" i="3"/>
  <c r="B1795" i="3"/>
  <c r="C1795" i="3"/>
  <c r="D1795" i="3"/>
  <c r="E1795" i="3"/>
  <c r="F1795" i="3"/>
  <c r="G1795" i="3"/>
  <c r="A1796" i="3"/>
  <c r="B1796" i="3"/>
  <c r="C1796" i="3"/>
  <c r="D1796" i="3"/>
  <c r="E1796" i="3"/>
  <c r="F1796" i="3"/>
  <c r="G1796" i="3"/>
  <c r="A1797" i="3"/>
  <c r="B1797" i="3"/>
  <c r="C1797" i="3"/>
  <c r="D1797" i="3"/>
  <c r="E1797" i="3"/>
  <c r="F1797" i="3"/>
  <c r="G1797" i="3"/>
  <c r="A1798" i="3"/>
  <c r="B1798" i="3"/>
  <c r="C1798" i="3"/>
  <c r="D1798" i="3"/>
  <c r="E1798" i="3"/>
  <c r="F1798" i="3"/>
  <c r="G1798" i="3"/>
  <c r="A1799" i="3"/>
  <c r="B1799" i="3"/>
  <c r="C1799" i="3"/>
  <c r="D1799" i="3"/>
  <c r="E1799" i="3"/>
  <c r="F1799" i="3"/>
  <c r="G1799" i="3"/>
  <c r="A1800" i="3"/>
  <c r="B1800" i="3"/>
  <c r="C1800" i="3"/>
  <c r="D1800" i="3"/>
  <c r="E1800" i="3"/>
  <c r="F1800" i="3"/>
  <c r="G1800" i="3"/>
  <c r="A1801" i="3"/>
  <c r="B1801" i="3"/>
  <c r="C1801" i="3"/>
  <c r="D1801" i="3"/>
  <c r="E1801" i="3"/>
  <c r="F1801" i="3"/>
  <c r="G1801" i="3"/>
  <c r="A1802" i="3"/>
  <c r="B1802" i="3"/>
  <c r="C1802" i="3"/>
  <c r="D1802" i="3"/>
  <c r="E1802" i="3"/>
  <c r="F1802" i="3"/>
  <c r="G1802" i="3"/>
  <c r="A1803" i="3"/>
  <c r="B1803" i="3"/>
  <c r="C1803" i="3"/>
  <c r="D1803" i="3"/>
  <c r="E1803" i="3"/>
  <c r="F1803" i="3"/>
  <c r="G1803" i="3"/>
  <c r="A1804" i="3"/>
  <c r="B1804" i="3"/>
  <c r="C1804" i="3"/>
  <c r="D1804" i="3"/>
  <c r="E1804" i="3"/>
  <c r="F1804" i="3"/>
  <c r="G1804" i="3"/>
  <c r="A1805" i="3"/>
  <c r="B1805" i="3"/>
  <c r="C1805" i="3"/>
  <c r="D1805" i="3"/>
  <c r="E1805" i="3"/>
  <c r="F1805" i="3"/>
  <c r="G1805" i="3"/>
  <c r="A1806" i="3"/>
  <c r="B1806" i="3"/>
  <c r="C1806" i="3"/>
  <c r="D1806" i="3"/>
  <c r="E1806" i="3"/>
  <c r="F1806" i="3"/>
  <c r="G1806" i="3"/>
  <c r="A1807" i="3"/>
  <c r="B1807" i="3"/>
  <c r="C1807" i="3"/>
  <c r="D1807" i="3"/>
  <c r="E1807" i="3"/>
  <c r="F1807" i="3"/>
  <c r="G1807" i="3"/>
  <c r="A1808" i="3"/>
  <c r="B1808" i="3"/>
  <c r="C1808" i="3"/>
  <c r="D1808" i="3"/>
  <c r="E1808" i="3"/>
  <c r="F1808" i="3"/>
  <c r="G1808" i="3"/>
  <c r="A1809" i="3"/>
  <c r="B1809" i="3"/>
  <c r="C1809" i="3"/>
  <c r="D1809" i="3"/>
  <c r="E1809" i="3"/>
  <c r="F1809" i="3"/>
  <c r="G1809" i="3"/>
  <c r="A1810" i="3"/>
  <c r="B1810" i="3"/>
  <c r="C1810" i="3"/>
  <c r="D1810" i="3"/>
  <c r="E1810" i="3"/>
  <c r="F1810" i="3"/>
  <c r="G1810" i="3"/>
  <c r="A1811" i="3"/>
  <c r="B1811" i="3"/>
  <c r="C1811" i="3"/>
  <c r="D1811" i="3"/>
  <c r="E1811" i="3"/>
  <c r="F1811" i="3"/>
  <c r="G1811" i="3"/>
  <c r="A1812" i="3"/>
  <c r="B1812" i="3"/>
  <c r="C1812" i="3"/>
  <c r="D1812" i="3"/>
  <c r="E1812" i="3"/>
  <c r="F1812" i="3"/>
  <c r="G1812" i="3"/>
  <c r="A1813" i="3"/>
  <c r="B1813" i="3"/>
  <c r="C1813" i="3"/>
  <c r="D1813" i="3"/>
  <c r="E1813" i="3"/>
  <c r="F1813" i="3"/>
  <c r="G1813" i="3"/>
  <c r="A1814" i="3"/>
  <c r="B1814" i="3"/>
  <c r="C1814" i="3"/>
  <c r="D1814" i="3"/>
  <c r="E1814" i="3"/>
  <c r="F1814" i="3"/>
  <c r="G1814" i="3"/>
  <c r="A1815" i="3"/>
  <c r="B1815" i="3"/>
  <c r="C1815" i="3"/>
  <c r="D1815" i="3"/>
  <c r="E1815" i="3"/>
  <c r="F1815" i="3"/>
  <c r="G1815" i="3"/>
  <c r="A1816" i="3"/>
  <c r="B1816" i="3"/>
  <c r="C1816" i="3"/>
  <c r="D1816" i="3"/>
  <c r="E1816" i="3"/>
  <c r="F1816" i="3"/>
  <c r="G1816" i="3"/>
  <c r="A1817" i="3"/>
  <c r="B1817" i="3"/>
  <c r="C1817" i="3"/>
  <c r="D1817" i="3"/>
  <c r="E1817" i="3"/>
  <c r="F1817" i="3"/>
  <c r="G1817" i="3"/>
  <c r="A1818" i="3"/>
  <c r="B1818" i="3"/>
  <c r="C1818" i="3"/>
  <c r="D1818" i="3"/>
  <c r="E1818" i="3"/>
  <c r="F1818" i="3"/>
  <c r="G1818" i="3"/>
  <c r="A1819" i="3"/>
  <c r="B1819" i="3"/>
  <c r="C1819" i="3"/>
  <c r="D1819" i="3"/>
  <c r="E1819" i="3"/>
  <c r="F1819" i="3"/>
  <c r="G1819" i="3"/>
  <c r="A1820" i="3"/>
  <c r="B1820" i="3"/>
  <c r="C1820" i="3"/>
  <c r="D1820" i="3"/>
  <c r="E1820" i="3"/>
  <c r="F1820" i="3"/>
  <c r="G1820" i="3"/>
  <c r="A1821" i="3"/>
  <c r="B1821" i="3"/>
  <c r="C1821" i="3"/>
  <c r="D1821" i="3"/>
  <c r="E1821" i="3"/>
  <c r="F1821" i="3"/>
  <c r="G1821" i="3"/>
  <c r="A1822" i="3"/>
  <c r="B1822" i="3"/>
  <c r="C1822" i="3"/>
  <c r="D1822" i="3"/>
  <c r="E1822" i="3"/>
  <c r="F1822" i="3"/>
  <c r="G1822" i="3"/>
  <c r="A1823" i="3"/>
  <c r="B1823" i="3"/>
  <c r="C1823" i="3"/>
  <c r="D1823" i="3"/>
  <c r="E1823" i="3"/>
  <c r="F1823" i="3"/>
  <c r="G1823" i="3"/>
  <c r="A1824" i="3"/>
  <c r="B1824" i="3"/>
  <c r="C1824" i="3"/>
  <c r="D1824" i="3"/>
  <c r="E1824" i="3"/>
  <c r="F1824" i="3"/>
  <c r="G1824" i="3"/>
  <c r="A1825" i="3"/>
  <c r="B1825" i="3"/>
  <c r="C1825" i="3"/>
  <c r="D1825" i="3"/>
  <c r="E1825" i="3"/>
  <c r="F1825" i="3"/>
  <c r="G1825" i="3"/>
  <c r="A1826" i="3"/>
  <c r="B1826" i="3"/>
  <c r="C1826" i="3"/>
  <c r="D1826" i="3"/>
  <c r="E1826" i="3"/>
  <c r="F1826" i="3"/>
  <c r="G1826" i="3"/>
  <c r="A1827" i="3"/>
  <c r="B1827" i="3"/>
  <c r="C1827" i="3"/>
  <c r="D1827" i="3"/>
  <c r="E1827" i="3"/>
  <c r="F1827" i="3"/>
  <c r="G1827" i="3"/>
  <c r="A1828" i="3"/>
  <c r="B1828" i="3"/>
  <c r="C1828" i="3"/>
  <c r="D1828" i="3"/>
  <c r="E1828" i="3"/>
  <c r="F1828" i="3"/>
  <c r="G1828" i="3"/>
  <c r="A1829" i="3"/>
  <c r="B1829" i="3"/>
  <c r="C1829" i="3"/>
  <c r="D1829" i="3"/>
  <c r="E1829" i="3"/>
  <c r="F1829" i="3"/>
  <c r="G1829" i="3"/>
  <c r="A1830" i="3"/>
  <c r="B1830" i="3"/>
  <c r="C1830" i="3"/>
  <c r="D1830" i="3"/>
  <c r="E1830" i="3"/>
  <c r="F1830" i="3"/>
  <c r="G1830" i="3"/>
  <c r="A1831" i="3"/>
  <c r="B1831" i="3"/>
  <c r="C1831" i="3"/>
  <c r="D1831" i="3"/>
  <c r="E1831" i="3"/>
  <c r="F1831" i="3"/>
  <c r="G1831" i="3"/>
  <c r="A1832" i="3"/>
  <c r="B1832" i="3"/>
  <c r="C1832" i="3"/>
  <c r="D1832" i="3"/>
  <c r="E1832" i="3"/>
  <c r="F1832" i="3"/>
  <c r="G1832" i="3"/>
  <c r="A1833" i="3"/>
  <c r="B1833" i="3"/>
  <c r="C1833" i="3"/>
  <c r="D1833" i="3"/>
  <c r="E1833" i="3"/>
  <c r="F1833" i="3"/>
  <c r="G1833" i="3"/>
  <c r="A1834" i="3"/>
  <c r="B1834" i="3"/>
  <c r="C1834" i="3"/>
  <c r="D1834" i="3"/>
  <c r="E1834" i="3"/>
  <c r="F1834" i="3"/>
  <c r="G1834" i="3"/>
  <c r="A1835" i="3"/>
  <c r="B1835" i="3"/>
  <c r="C1835" i="3"/>
  <c r="D1835" i="3"/>
  <c r="E1835" i="3"/>
  <c r="F1835" i="3"/>
  <c r="G1835" i="3"/>
  <c r="A1836" i="3"/>
  <c r="B1836" i="3"/>
  <c r="C1836" i="3"/>
  <c r="D1836" i="3"/>
  <c r="E1836" i="3"/>
  <c r="F1836" i="3"/>
  <c r="G1836" i="3"/>
  <c r="A1837" i="3"/>
  <c r="B1837" i="3"/>
  <c r="C1837" i="3"/>
  <c r="D1837" i="3"/>
  <c r="E1837" i="3"/>
  <c r="F1837" i="3"/>
  <c r="G1837" i="3"/>
  <c r="A1838" i="3"/>
  <c r="B1838" i="3"/>
  <c r="C1838" i="3"/>
  <c r="D1838" i="3"/>
  <c r="E1838" i="3"/>
  <c r="F1838" i="3"/>
  <c r="G1838" i="3"/>
  <c r="A1839" i="3"/>
  <c r="B1839" i="3"/>
  <c r="C1839" i="3"/>
  <c r="D1839" i="3"/>
  <c r="E1839" i="3"/>
  <c r="F1839" i="3"/>
  <c r="G1839" i="3"/>
  <c r="A1840" i="3"/>
  <c r="B1840" i="3"/>
  <c r="C1840" i="3"/>
  <c r="D1840" i="3"/>
  <c r="E1840" i="3"/>
  <c r="F1840" i="3"/>
  <c r="G1840" i="3"/>
  <c r="A1841" i="3"/>
  <c r="B1841" i="3"/>
  <c r="C1841" i="3"/>
  <c r="D1841" i="3"/>
  <c r="E1841" i="3"/>
  <c r="F1841" i="3"/>
  <c r="G1841" i="3"/>
  <c r="A1842" i="3"/>
  <c r="B1842" i="3"/>
  <c r="C1842" i="3"/>
  <c r="D1842" i="3"/>
  <c r="E1842" i="3"/>
  <c r="F1842" i="3"/>
  <c r="G1842" i="3"/>
  <c r="A1843" i="3"/>
  <c r="B1843" i="3"/>
  <c r="C1843" i="3"/>
  <c r="D1843" i="3"/>
  <c r="E1843" i="3"/>
  <c r="F1843" i="3"/>
  <c r="G1843" i="3"/>
  <c r="A1844" i="3"/>
  <c r="B1844" i="3"/>
  <c r="C1844" i="3"/>
  <c r="D1844" i="3"/>
  <c r="E1844" i="3"/>
  <c r="F1844" i="3"/>
  <c r="G1844" i="3"/>
  <c r="A1845" i="3"/>
  <c r="B1845" i="3"/>
  <c r="C1845" i="3"/>
  <c r="D1845" i="3"/>
  <c r="E1845" i="3"/>
  <c r="F1845" i="3"/>
  <c r="G1845" i="3"/>
  <c r="A1846" i="3"/>
  <c r="B1846" i="3"/>
  <c r="C1846" i="3"/>
  <c r="D1846" i="3"/>
  <c r="E1846" i="3"/>
  <c r="F1846" i="3"/>
  <c r="G1846" i="3"/>
  <c r="A1847" i="3"/>
  <c r="B1847" i="3"/>
  <c r="C1847" i="3"/>
  <c r="D1847" i="3"/>
  <c r="E1847" i="3"/>
  <c r="F1847" i="3"/>
  <c r="G1847" i="3"/>
  <c r="A1848" i="3"/>
  <c r="B1848" i="3"/>
  <c r="C1848" i="3"/>
  <c r="D1848" i="3"/>
  <c r="E1848" i="3"/>
  <c r="F1848" i="3"/>
  <c r="G1848" i="3"/>
  <c r="A1849" i="3"/>
  <c r="B1849" i="3"/>
  <c r="C1849" i="3"/>
  <c r="D1849" i="3"/>
  <c r="E1849" i="3"/>
  <c r="F1849" i="3"/>
  <c r="G1849" i="3"/>
  <c r="A1850" i="3"/>
  <c r="B1850" i="3"/>
  <c r="C1850" i="3"/>
  <c r="D1850" i="3"/>
  <c r="E1850" i="3"/>
  <c r="F1850" i="3"/>
  <c r="G1850" i="3"/>
  <c r="A1851" i="3"/>
  <c r="B1851" i="3"/>
  <c r="C1851" i="3"/>
  <c r="D1851" i="3"/>
  <c r="E1851" i="3"/>
  <c r="F1851" i="3"/>
  <c r="G1851" i="3"/>
  <c r="A1852" i="3"/>
  <c r="B1852" i="3"/>
  <c r="C1852" i="3"/>
  <c r="D1852" i="3"/>
  <c r="E1852" i="3"/>
  <c r="F1852" i="3"/>
  <c r="G1852" i="3"/>
  <c r="A1853" i="3"/>
  <c r="B1853" i="3"/>
  <c r="C1853" i="3"/>
  <c r="D1853" i="3"/>
  <c r="E1853" i="3"/>
  <c r="F1853" i="3"/>
  <c r="G1853" i="3"/>
  <c r="A1854" i="3"/>
  <c r="B1854" i="3"/>
  <c r="C1854" i="3"/>
  <c r="D1854" i="3"/>
  <c r="E1854" i="3"/>
  <c r="F1854" i="3"/>
  <c r="G1854" i="3"/>
  <c r="A1855" i="3"/>
  <c r="B1855" i="3"/>
  <c r="C1855" i="3"/>
  <c r="D1855" i="3"/>
  <c r="E1855" i="3"/>
  <c r="F1855" i="3"/>
  <c r="G1855" i="3"/>
  <c r="A1856" i="3"/>
  <c r="B1856" i="3"/>
  <c r="C1856" i="3"/>
  <c r="D1856" i="3"/>
  <c r="E1856" i="3"/>
  <c r="F1856" i="3"/>
  <c r="G1856" i="3"/>
  <c r="A1857" i="3"/>
  <c r="B1857" i="3"/>
  <c r="C1857" i="3"/>
  <c r="D1857" i="3"/>
  <c r="E1857" i="3"/>
  <c r="F1857" i="3"/>
  <c r="G1857" i="3"/>
  <c r="A1858" i="3"/>
  <c r="B1858" i="3"/>
  <c r="C1858" i="3"/>
  <c r="D1858" i="3"/>
  <c r="E1858" i="3"/>
  <c r="F1858" i="3"/>
  <c r="G1858" i="3"/>
  <c r="A1859" i="3"/>
  <c r="B1859" i="3"/>
  <c r="C1859" i="3"/>
  <c r="D1859" i="3"/>
  <c r="E1859" i="3"/>
  <c r="F1859" i="3"/>
  <c r="G1859" i="3"/>
  <c r="A1860" i="3"/>
  <c r="B1860" i="3"/>
  <c r="C1860" i="3"/>
  <c r="D1860" i="3"/>
  <c r="E1860" i="3"/>
  <c r="F1860" i="3"/>
  <c r="G1860" i="3"/>
  <c r="A1861" i="3"/>
  <c r="B1861" i="3"/>
  <c r="C1861" i="3"/>
  <c r="D1861" i="3"/>
  <c r="E1861" i="3"/>
  <c r="F1861" i="3"/>
  <c r="G1861" i="3"/>
  <c r="A1862" i="3"/>
  <c r="B1862" i="3"/>
  <c r="C1862" i="3"/>
  <c r="D1862" i="3"/>
  <c r="E1862" i="3"/>
  <c r="F1862" i="3"/>
  <c r="G1862" i="3"/>
  <c r="A1863" i="3"/>
  <c r="B1863" i="3"/>
  <c r="C1863" i="3"/>
  <c r="D1863" i="3"/>
  <c r="E1863" i="3"/>
  <c r="F1863" i="3"/>
  <c r="G1863" i="3"/>
  <c r="A1864" i="3"/>
  <c r="B1864" i="3"/>
  <c r="C1864" i="3"/>
  <c r="D1864" i="3"/>
  <c r="E1864" i="3"/>
  <c r="F1864" i="3"/>
  <c r="G1864" i="3"/>
  <c r="A1865" i="3"/>
  <c r="B1865" i="3"/>
  <c r="C1865" i="3"/>
  <c r="D1865" i="3"/>
  <c r="E1865" i="3"/>
  <c r="F1865" i="3"/>
  <c r="G1865" i="3"/>
  <c r="A1866" i="3"/>
  <c r="B1866" i="3"/>
  <c r="C1866" i="3"/>
  <c r="D1866" i="3"/>
  <c r="E1866" i="3"/>
  <c r="F1866" i="3"/>
  <c r="G1866" i="3"/>
  <c r="A1867" i="3"/>
  <c r="B1867" i="3"/>
  <c r="C1867" i="3"/>
  <c r="D1867" i="3"/>
  <c r="E1867" i="3"/>
  <c r="F1867" i="3"/>
  <c r="G1867" i="3"/>
  <c r="A1868" i="3"/>
  <c r="B1868" i="3"/>
  <c r="C1868" i="3"/>
  <c r="D1868" i="3"/>
  <c r="E1868" i="3"/>
  <c r="F1868" i="3"/>
  <c r="G1868" i="3"/>
  <c r="A1869" i="3"/>
  <c r="B1869" i="3"/>
  <c r="C1869" i="3"/>
  <c r="D1869" i="3"/>
  <c r="E1869" i="3"/>
  <c r="F1869" i="3"/>
  <c r="G1869" i="3"/>
  <c r="A1870" i="3"/>
  <c r="B1870" i="3"/>
  <c r="C1870" i="3"/>
  <c r="D1870" i="3"/>
  <c r="E1870" i="3"/>
  <c r="F1870" i="3"/>
  <c r="G1870" i="3"/>
  <c r="A1871" i="3"/>
  <c r="B1871" i="3"/>
  <c r="C1871" i="3"/>
  <c r="D1871" i="3"/>
  <c r="E1871" i="3"/>
  <c r="F1871" i="3"/>
  <c r="G1871" i="3"/>
  <c r="A1872" i="3"/>
  <c r="B1872" i="3"/>
  <c r="C1872" i="3"/>
  <c r="D1872" i="3"/>
  <c r="E1872" i="3"/>
  <c r="F1872" i="3"/>
  <c r="G1872" i="3"/>
  <c r="A1873" i="3"/>
  <c r="B1873" i="3"/>
  <c r="C1873" i="3"/>
  <c r="D1873" i="3"/>
  <c r="E1873" i="3"/>
  <c r="F1873" i="3"/>
  <c r="G1873" i="3"/>
  <c r="A1874" i="3"/>
  <c r="B1874" i="3"/>
  <c r="C1874" i="3"/>
  <c r="D1874" i="3"/>
  <c r="E1874" i="3"/>
  <c r="F1874" i="3"/>
  <c r="G1874" i="3"/>
  <c r="A1875" i="3"/>
  <c r="B1875" i="3"/>
  <c r="C1875" i="3"/>
  <c r="D1875" i="3"/>
  <c r="E1875" i="3"/>
  <c r="F1875" i="3"/>
  <c r="G1875" i="3"/>
  <c r="A1876" i="3"/>
  <c r="B1876" i="3"/>
  <c r="C1876" i="3"/>
  <c r="D1876" i="3"/>
  <c r="E1876" i="3"/>
  <c r="F1876" i="3"/>
  <c r="G1876" i="3"/>
  <c r="A1877" i="3"/>
  <c r="B1877" i="3"/>
  <c r="C1877" i="3"/>
  <c r="D1877" i="3"/>
  <c r="E1877" i="3"/>
  <c r="F1877" i="3"/>
  <c r="G1877" i="3"/>
  <c r="A1878" i="3"/>
  <c r="B1878" i="3"/>
  <c r="C1878" i="3"/>
  <c r="D1878" i="3"/>
  <c r="E1878" i="3"/>
  <c r="F1878" i="3"/>
  <c r="G1878" i="3"/>
  <c r="A1879" i="3"/>
  <c r="B1879" i="3"/>
  <c r="C1879" i="3"/>
  <c r="D1879" i="3"/>
  <c r="E1879" i="3"/>
  <c r="F1879" i="3"/>
  <c r="G1879" i="3"/>
  <c r="A1880" i="3"/>
  <c r="B1880" i="3"/>
  <c r="C1880" i="3"/>
  <c r="D1880" i="3"/>
  <c r="E1880" i="3"/>
  <c r="F1880" i="3"/>
  <c r="G1880" i="3"/>
  <c r="A1881" i="3"/>
  <c r="B1881" i="3"/>
  <c r="C1881" i="3"/>
  <c r="D1881" i="3"/>
  <c r="E1881" i="3"/>
  <c r="F1881" i="3"/>
  <c r="G1881" i="3"/>
  <c r="A1882" i="3"/>
  <c r="B1882" i="3"/>
  <c r="C1882" i="3"/>
  <c r="D1882" i="3"/>
  <c r="E1882" i="3"/>
  <c r="F1882" i="3"/>
  <c r="G1882" i="3"/>
  <c r="A1883" i="3"/>
  <c r="B1883" i="3"/>
  <c r="C1883" i="3"/>
  <c r="D1883" i="3"/>
  <c r="E1883" i="3"/>
  <c r="F1883" i="3"/>
  <c r="G1883" i="3"/>
  <c r="A1884" i="3"/>
  <c r="B1884" i="3"/>
  <c r="C1884" i="3"/>
  <c r="D1884" i="3"/>
  <c r="E1884" i="3"/>
  <c r="F1884" i="3"/>
  <c r="G1884" i="3"/>
  <c r="A1885" i="3"/>
  <c r="B1885" i="3"/>
  <c r="C1885" i="3"/>
  <c r="D1885" i="3"/>
  <c r="E1885" i="3"/>
  <c r="F1885" i="3"/>
  <c r="G1885" i="3"/>
  <c r="A1886" i="3"/>
  <c r="B1886" i="3"/>
  <c r="C1886" i="3"/>
  <c r="D1886" i="3"/>
  <c r="E1886" i="3"/>
  <c r="F1886" i="3"/>
  <c r="G1886" i="3"/>
  <c r="A1887" i="3"/>
  <c r="B1887" i="3"/>
  <c r="C1887" i="3"/>
  <c r="D1887" i="3"/>
  <c r="E1887" i="3"/>
  <c r="F1887" i="3"/>
  <c r="G1887" i="3"/>
  <c r="A1888" i="3"/>
  <c r="B1888" i="3"/>
  <c r="C1888" i="3"/>
  <c r="D1888" i="3"/>
  <c r="E1888" i="3"/>
  <c r="F1888" i="3"/>
  <c r="G1888" i="3"/>
  <c r="A1889" i="3"/>
  <c r="B1889" i="3"/>
  <c r="C1889" i="3"/>
  <c r="D1889" i="3"/>
  <c r="E1889" i="3"/>
  <c r="F1889" i="3"/>
  <c r="G1889" i="3"/>
  <c r="A1890" i="3"/>
  <c r="B1890" i="3"/>
  <c r="C1890" i="3"/>
  <c r="D1890" i="3"/>
  <c r="E1890" i="3"/>
  <c r="F1890" i="3"/>
  <c r="G1890" i="3"/>
  <c r="A1891" i="3"/>
  <c r="B1891" i="3"/>
  <c r="C1891" i="3"/>
  <c r="D1891" i="3"/>
  <c r="E1891" i="3"/>
  <c r="F1891" i="3"/>
  <c r="G1891" i="3"/>
  <c r="A1892" i="3"/>
  <c r="B1892" i="3"/>
  <c r="C1892" i="3"/>
  <c r="D1892" i="3"/>
  <c r="E1892" i="3"/>
  <c r="F1892" i="3"/>
  <c r="G1892" i="3"/>
  <c r="A1893" i="3"/>
  <c r="B1893" i="3"/>
  <c r="C1893" i="3"/>
  <c r="D1893" i="3"/>
  <c r="E1893" i="3"/>
  <c r="F1893" i="3"/>
  <c r="G1893" i="3"/>
  <c r="A1894" i="3"/>
  <c r="B1894" i="3"/>
  <c r="C1894" i="3"/>
  <c r="D1894" i="3"/>
  <c r="E1894" i="3"/>
  <c r="F1894" i="3"/>
  <c r="G1894" i="3"/>
  <c r="A1895" i="3"/>
  <c r="B1895" i="3"/>
  <c r="C1895" i="3"/>
  <c r="D1895" i="3"/>
  <c r="E1895" i="3"/>
  <c r="F1895" i="3"/>
  <c r="G1895" i="3"/>
  <c r="A1896" i="3"/>
  <c r="B1896" i="3"/>
  <c r="C1896" i="3"/>
  <c r="D1896" i="3"/>
  <c r="E1896" i="3"/>
  <c r="F1896" i="3"/>
  <c r="G1896" i="3"/>
  <c r="A1897" i="3"/>
  <c r="B1897" i="3"/>
  <c r="C1897" i="3"/>
  <c r="D1897" i="3"/>
  <c r="E1897" i="3"/>
  <c r="F1897" i="3"/>
  <c r="G1897" i="3"/>
  <c r="A1898" i="3"/>
  <c r="B1898" i="3"/>
  <c r="C1898" i="3"/>
  <c r="D1898" i="3"/>
  <c r="E1898" i="3"/>
  <c r="F1898" i="3"/>
  <c r="G1898" i="3"/>
  <c r="A1899" i="3"/>
  <c r="B1899" i="3"/>
  <c r="C1899" i="3"/>
  <c r="D1899" i="3"/>
  <c r="E1899" i="3"/>
  <c r="F1899" i="3"/>
  <c r="G1899" i="3"/>
  <c r="A1900" i="3"/>
  <c r="B1900" i="3"/>
  <c r="C1900" i="3"/>
  <c r="D1900" i="3"/>
  <c r="E1900" i="3"/>
  <c r="F1900" i="3"/>
  <c r="G1900" i="3"/>
  <c r="A1901" i="3"/>
  <c r="B1901" i="3"/>
  <c r="C1901" i="3"/>
  <c r="D1901" i="3"/>
  <c r="E1901" i="3"/>
  <c r="F1901" i="3"/>
  <c r="G1901" i="3"/>
  <c r="A1902" i="3"/>
  <c r="B1902" i="3"/>
  <c r="C1902" i="3"/>
  <c r="D1902" i="3"/>
  <c r="E1902" i="3"/>
  <c r="F1902" i="3"/>
  <c r="G1902" i="3"/>
  <c r="A1903" i="3"/>
  <c r="B1903" i="3"/>
  <c r="C1903" i="3"/>
  <c r="D1903" i="3"/>
  <c r="E1903" i="3"/>
  <c r="F1903" i="3"/>
  <c r="G1903" i="3"/>
  <c r="A1904" i="3"/>
  <c r="B1904" i="3"/>
  <c r="C1904" i="3"/>
  <c r="D1904" i="3"/>
  <c r="E1904" i="3"/>
  <c r="F1904" i="3"/>
  <c r="G1904" i="3"/>
  <c r="A1905" i="3"/>
  <c r="B1905" i="3"/>
  <c r="C1905" i="3"/>
  <c r="D1905" i="3"/>
  <c r="E1905" i="3"/>
  <c r="F1905" i="3"/>
  <c r="G1905" i="3"/>
  <c r="A1906" i="3"/>
  <c r="B1906" i="3"/>
  <c r="C1906" i="3"/>
  <c r="D1906" i="3"/>
  <c r="E1906" i="3"/>
  <c r="F1906" i="3"/>
  <c r="G1906" i="3"/>
  <c r="A1907" i="3"/>
  <c r="B1907" i="3"/>
  <c r="C1907" i="3"/>
  <c r="D1907" i="3"/>
  <c r="E1907" i="3"/>
  <c r="F1907" i="3"/>
  <c r="G1907" i="3"/>
  <c r="A1908" i="3"/>
  <c r="B1908" i="3"/>
  <c r="C1908" i="3"/>
  <c r="D1908" i="3"/>
  <c r="E1908" i="3"/>
  <c r="F1908" i="3"/>
  <c r="G1908" i="3"/>
  <c r="A1909" i="3"/>
  <c r="B1909" i="3"/>
  <c r="C1909" i="3"/>
  <c r="D1909" i="3"/>
  <c r="E1909" i="3"/>
  <c r="F1909" i="3"/>
  <c r="G1909" i="3"/>
  <c r="A1910" i="3"/>
  <c r="B1910" i="3"/>
  <c r="C1910" i="3"/>
  <c r="D1910" i="3"/>
  <c r="E1910" i="3"/>
  <c r="F1910" i="3"/>
  <c r="G1910" i="3"/>
  <c r="A1911" i="3"/>
  <c r="B1911" i="3"/>
  <c r="C1911" i="3"/>
  <c r="D1911" i="3"/>
  <c r="E1911" i="3"/>
  <c r="F1911" i="3"/>
  <c r="G1911" i="3"/>
  <c r="A1912" i="3"/>
  <c r="B1912" i="3"/>
  <c r="C1912" i="3"/>
  <c r="D1912" i="3"/>
  <c r="E1912" i="3"/>
  <c r="F1912" i="3"/>
  <c r="G1912" i="3"/>
  <c r="A1913" i="3"/>
  <c r="B1913" i="3"/>
  <c r="C1913" i="3"/>
  <c r="D1913" i="3"/>
  <c r="E1913" i="3"/>
  <c r="F1913" i="3"/>
  <c r="G1913" i="3"/>
  <c r="A1914" i="3"/>
  <c r="B1914" i="3"/>
  <c r="C1914" i="3"/>
  <c r="D1914" i="3"/>
  <c r="E1914" i="3"/>
  <c r="F1914" i="3"/>
  <c r="G1914" i="3"/>
  <c r="A1915" i="3"/>
  <c r="B1915" i="3"/>
  <c r="C1915" i="3"/>
  <c r="D1915" i="3"/>
  <c r="E1915" i="3"/>
  <c r="F1915" i="3"/>
  <c r="G1915" i="3"/>
  <c r="A1916" i="3"/>
  <c r="B1916" i="3"/>
  <c r="C1916" i="3"/>
  <c r="D1916" i="3"/>
  <c r="E1916" i="3"/>
  <c r="F1916" i="3"/>
  <c r="G1916" i="3"/>
  <c r="A1917" i="3"/>
  <c r="B1917" i="3"/>
  <c r="C1917" i="3"/>
  <c r="D1917" i="3"/>
  <c r="E1917" i="3"/>
  <c r="F1917" i="3"/>
  <c r="G1917" i="3"/>
  <c r="A1918" i="3"/>
  <c r="B1918" i="3"/>
  <c r="C1918" i="3"/>
  <c r="D1918" i="3"/>
  <c r="E1918" i="3"/>
  <c r="F1918" i="3"/>
  <c r="G1918" i="3"/>
  <c r="A1919" i="3"/>
  <c r="B1919" i="3"/>
  <c r="C1919" i="3"/>
  <c r="D1919" i="3"/>
  <c r="E1919" i="3"/>
  <c r="F1919" i="3"/>
  <c r="G1919" i="3"/>
  <c r="A1920" i="3"/>
  <c r="B1920" i="3"/>
  <c r="C1920" i="3"/>
  <c r="D1920" i="3"/>
  <c r="E1920" i="3"/>
  <c r="F1920" i="3"/>
  <c r="G1920" i="3"/>
  <c r="A1921" i="3"/>
  <c r="B1921" i="3"/>
  <c r="C1921" i="3"/>
  <c r="D1921" i="3"/>
  <c r="E1921" i="3"/>
  <c r="F1921" i="3"/>
  <c r="G1921" i="3"/>
  <c r="A1922" i="3"/>
  <c r="B1922" i="3"/>
  <c r="C1922" i="3"/>
  <c r="D1922" i="3"/>
  <c r="E1922" i="3"/>
  <c r="F1922" i="3"/>
  <c r="G1922" i="3"/>
  <c r="A1923" i="3"/>
  <c r="B1923" i="3"/>
  <c r="C1923" i="3"/>
  <c r="D1923" i="3"/>
  <c r="E1923" i="3"/>
  <c r="F1923" i="3"/>
  <c r="G1923" i="3"/>
  <c r="A1924" i="3"/>
  <c r="B1924" i="3"/>
  <c r="C1924" i="3"/>
  <c r="D1924" i="3"/>
  <c r="E1924" i="3"/>
  <c r="F1924" i="3"/>
  <c r="G1924" i="3"/>
  <c r="A1925" i="3"/>
  <c r="B1925" i="3"/>
  <c r="C1925" i="3"/>
  <c r="D1925" i="3"/>
  <c r="E1925" i="3"/>
  <c r="F1925" i="3"/>
  <c r="G1925" i="3"/>
  <c r="A1926" i="3"/>
  <c r="B1926" i="3"/>
  <c r="C1926" i="3"/>
  <c r="D1926" i="3"/>
  <c r="E1926" i="3"/>
  <c r="F1926" i="3"/>
  <c r="G1926" i="3"/>
  <c r="A1927" i="3"/>
  <c r="B1927" i="3"/>
  <c r="C1927" i="3"/>
  <c r="D1927" i="3"/>
  <c r="E1927" i="3"/>
  <c r="F1927" i="3"/>
  <c r="G1927" i="3"/>
  <c r="A1928" i="3"/>
  <c r="B1928" i="3"/>
  <c r="C1928" i="3"/>
  <c r="D1928" i="3"/>
  <c r="E1928" i="3"/>
  <c r="F1928" i="3"/>
  <c r="G1928" i="3"/>
  <c r="A1929" i="3"/>
  <c r="B1929" i="3"/>
  <c r="C1929" i="3"/>
  <c r="D1929" i="3"/>
  <c r="E1929" i="3"/>
  <c r="F1929" i="3"/>
  <c r="G1929" i="3"/>
  <c r="A1930" i="3"/>
  <c r="B1930" i="3"/>
  <c r="C1930" i="3"/>
  <c r="D1930" i="3"/>
  <c r="E1930" i="3"/>
  <c r="F1930" i="3"/>
  <c r="G1930" i="3"/>
  <c r="A1931" i="3"/>
  <c r="B1931" i="3"/>
  <c r="C1931" i="3"/>
  <c r="D1931" i="3"/>
  <c r="E1931" i="3"/>
  <c r="F1931" i="3"/>
  <c r="G1931" i="3"/>
  <c r="A1932" i="3"/>
  <c r="B1932" i="3"/>
  <c r="C1932" i="3"/>
  <c r="D1932" i="3"/>
  <c r="E1932" i="3"/>
  <c r="F1932" i="3"/>
  <c r="G1932" i="3"/>
  <c r="A1933" i="3"/>
  <c r="B1933" i="3"/>
  <c r="C1933" i="3"/>
  <c r="D1933" i="3"/>
  <c r="E1933" i="3"/>
  <c r="F1933" i="3"/>
  <c r="G1933" i="3"/>
  <c r="A1934" i="3"/>
  <c r="B1934" i="3"/>
  <c r="C1934" i="3"/>
  <c r="D1934" i="3"/>
  <c r="E1934" i="3"/>
  <c r="F1934" i="3"/>
  <c r="G1934" i="3"/>
  <c r="A1935" i="3"/>
  <c r="B1935" i="3"/>
  <c r="C1935" i="3"/>
  <c r="D1935" i="3"/>
  <c r="E1935" i="3"/>
  <c r="F1935" i="3"/>
  <c r="G1935" i="3"/>
  <c r="A1936" i="3"/>
  <c r="B1936" i="3"/>
  <c r="C1936" i="3"/>
  <c r="D1936" i="3"/>
  <c r="E1936" i="3"/>
  <c r="F1936" i="3"/>
  <c r="G1936" i="3"/>
  <c r="A1937" i="3"/>
  <c r="B1937" i="3"/>
  <c r="C1937" i="3"/>
  <c r="D1937" i="3"/>
  <c r="E1937" i="3"/>
  <c r="F1937" i="3"/>
  <c r="G1937" i="3"/>
  <c r="A1938" i="3"/>
  <c r="B1938" i="3"/>
  <c r="C1938" i="3"/>
  <c r="D1938" i="3"/>
  <c r="E1938" i="3"/>
  <c r="F1938" i="3"/>
  <c r="G1938" i="3"/>
  <c r="A1939" i="3"/>
  <c r="B1939" i="3"/>
  <c r="C1939" i="3"/>
  <c r="D1939" i="3"/>
  <c r="E1939" i="3"/>
  <c r="F1939" i="3"/>
  <c r="G1939" i="3"/>
  <c r="A1940" i="3"/>
  <c r="B1940" i="3"/>
  <c r="C1940" i="3"/>
  <c r="D1940" i="3"/>
  <c r="E1940" i="3"/>
  <c r="F1940" i="3"/>
  <c r="G1940" i="3"/>
  <c r="A1941" i="3"/>
  <c r="B1941" i="3"/>
  <c r="C1941" i="3"/>
  <c r="D1941" i="3"/>
  <c r="E1941" i="3"/>
  <c r="F1941" i="3"/>
  <c r="G1941" i="3"/>
  <c r="A1942" i="3"/>
  <c r="B1942" i="3"/>
  <c r="C1942" i="3"/>
  <c r="D1942" i="3"/>
  <c r="E1942" i="3"/>
  <c r="F1942" i="3"/>
  <c r="G1942" i="3"/>
  <c r="A1943" i="3"/>
  <c r="B1943" i="3"/>
  <c r="C1943" i="3"/>
  <c r="D1943" i="3"/>
  <c r="E1943" i="3"/>
  <c r="F1943" i="3"/>
  <c r="G1943" i="3"/>
  <c r="A1944" i="3"/>
  <c r="B1944" i="3"/>
  <c r="C1944" i="3"/>
  <c r="D1944" i="3"/>
  <c r="E1944" i="3"/>
  <c r="F1944" i="3"/>
  <c r="G1944" i="3"/>
  <c r="A1945" i="3"/>
  <c r="B1945" i="3"/>
  <c r="C1945" i="3"/>
  <c r="D1945" i="3"/>
  <c r="E1945" i="3"/>
  <c r="F1945" i="3"/>
  <c r="G1945" i="3"/>
  <c r="A1946" i="3"/>
  <c r="B1946" i="3"/>
  <c r="C1946" i="3"/>
  <c r="D1946" i="3"/>
  <c r="E1946" i="3"/>
  <c r="F1946" i="3"/>
  <c r="G1946" i="3"/>
  <c r="A1947" i="3"/>
  <c r="B1947" i="3"/>
  <c r="C1947" i="3"/>
  <c r="D1947" i="3"/>
  <c r="E1947" i="3"/>
  <c r="F1947" i="3"/>
  <c r="G1947" i="3"/>
  <c r="A1948" i="3"/>
  <c r="B1948" i="3"/>
  <c r="C1948" i="3"/>
  <c r="D1948" i="3"/>
  <c r="E1948" i="3"/>
  <c r="F1948" i="3"/>
  <c r="G1948" i="3"/>
  <c r="A1949" i="3"/>
  <c r="B1949" i="3"/>
  <c r="C1949" i="3"/>
  <c r="D1949" i="3"/>
  <c r="E1949" i="3"/>
  <c r="F1949" i="3"/>
  <c r="G1949" i="3"/>
  <c r="A1950" i="3"/>
  <c r="B1950" i="3"/>
  <c r="C1950" i="3"/>
  <c r="D1950" i="3"/>
  <c r="E1950" i="3"/>
  <c r="F1950" i="3"/>
  <c r="G1950" i="3"/>
  <c r="A1951" i="3"/>
  <c r="B1951" i="3"/>
  <c r="C1951" i="3"/>
  <c r="D1951" i="3"/>
  <c r="E1951" i="3"/>
  <c r="F1951" i="3"/>
  <c r="G1951" i="3"/>
  <c r="A1952" i="3"/>
  <c r="B1952" i="3"/>
  <c r="C1952" i="3"/>
  <c r="D1952" i="3"/>
  <c r="E1952" i="3"/>
  <c r="F1952" i="3"/>
  <c r="G1952" i="3"/>
  <c r="A1953" i="3"/>
  <c r="B1953" i="3"/>
  <c r="C1953" i="3"/>
  <c r="D1953" i="3"/>
  <c r="E1953" i="3"/>
  <c r="F1953" i="3"/>
  <c r="G1953" i="3"/>
  <c r="A1954" i="3"/>
  <c r="B1954" i="3"/>
  <c r="C1954" i="3"/>
  <c r="D1954" i="3"/>
  <c r="E1954" i="3"/>
  <c r="F1954" i="3"/>
  <c r="G1954" i="3"/>
  <c r="A1955" i="3"/>
  <c r="B1955" i="3"/>
  <c r="C1955" i="3"/>
  <c r="D1955" i="3"/>
  <c r="E1955" i="3"/>
  <c r="F1955" i="3"/>
  <c r="G1955" i="3"/>
  <c r="A1956" i="3"/>
  <c r="B1956" i="3"/>
  <c r="C1956" i="3"/>
  <c r="D1956" i="3"/>
  <c r="E1956" i="3"/>
  <c r="F1956" i="3"/>
  <c r="G1956" i="3"/>
  <c r="A1957" i="3"/>
  <c r="B1957" i="3"/>
  <c r="C1957" i="3"/>
  <c r="D1957" i="3"/>
  <c r="E1957" i="3"/>
  <c r="F1957" i="3"/>
  <c r="G1957" i="3"/>
  <c r="A1958" i="3"/>
  <c r="B1958" i="3"/>
  <c r="C1958" i="3"/>
  <c r="D1958" i="3"/>
  <c r="E1958" i="3"/>
  <c r="F1958" i="3"/>
  <c r="G1958" i="3"/>
  <c r="A1959" i="3"/>
  <c r="B1959" i="3"/>
  <c r="C1959" i="3"/>
  <c r="D1959" i="3"/>
  <c r="E1959" i="3"/>
  <c r="F1959" i="3"/>
  <c r="G1959" i="3"/>
  <c r="A1960" i="3"/>
  <c r="B1960" i="3"/>
  <c r="C1960" i="3"/>
  <c r="D1960" i="3"/>
  <c r="E1960" i="3"/>
  <c r="F1960" i="3"/>
  <c r="G1960" i="3"/>
  <c r="A1961" i="3"/>
  <c r="B1961" i="3"/>
  <c r="C1961" i="3"/>
  <c r="D1961" i="3"/>
  <c r="E1961" i="3"/>
  <c r="F1961" i="3"/>
  <c r="G1961" i="3"/>
  <c r="A1962" i="3"/>
  <c r="B1962" i="3"/>
  <c r="C1962" i="3"/>
  <c r="D1962" i="3"/>
  <c r="E1962" i="3"/>
  <c r="F1962" i="3"/>
  <c r="G1962" i="3"/>
  <c r="A1963" i="3"/>
  <c r="B1963" i="3"/>
  <c r="C1963" i="3"/>
  <c r="D1963" i="3"/>
  <c r="E1963" i="3"/>
  <c r="F1963" i="3"/>
  <c r="G1963" i="3"/>
  <c r="A1964" i="3"/>
  <c r="B1964" i="3"/>
  <c r="C1964" i="3"/>
  <c r="D1964" i="3"/>
  <c r="E1964" i="3"/>
  <c r="F1964" i="3"/>
  <c r="G1964" i="3"/>
  <c r="A1965" i="3"/>
  <c r="B1965" i="3"/>
  <c r="C1965" i="3"/>
  <c r="D1965" i="3"/>
  <c r="E1965" i="3"/>
  <c r="F1965" i="3"/>
  <c r="G1965" i="3"/>
  <c r="A1966" i="3"/>
  <c r="B1966" i="3"/>
  <c r="C1966" i="3"/>
  <c r="D1966" i="3"/>
  <c r="E1966" i="3"/>
  <c r="F1966" i="3"/>
  <c r="G1966" i="3"/>
  <c r="A1967" i="3"/>
  <c r="B1967" i="3"/>
  <c r="C1967" i="3"/>
  <c r="D1967" i="3"/>
  <c r="E1967" i="3"/>
  <c r="F1967" i="3"/>
  <c r="G1967" i="3"/>
  <c r="A1968" i="3"/>
  <c r="B1968" i="3"/>
  <c r="C1968" i="3"/>
  <c r="D1968" i="3"/>
  <c r="E1968" i="3"/>
  <c r="F1968" i="3"/>
  <c r="G1968" i="3"/>
  <c r="A1969" i="3"/>
  <c r="B1969" i="3"/>
  <c r="C1969" i="3"/>
  <c r="D1969" i="3"/>
  <c r="E1969" i="3"/>
  <c r="F1969" i="3"/>
  <c r="G1969" i="3"/>
  <c r="A1970" i="3"/>
  <c r="B1970" i="3"/>
  <c r="C1970" i="3"/>
  <c r="D1970" i="3"/>
  <c r="E1970" i="3"/>
  <c r="F1970" i="3"/>
  <c r="G1970" i="3"/>
  <c r="A1971" i="3"/>
  <c r="B1971" i="3"/>
  <c r="C1971" i="3"/>
  <c r="D1971" i="3"/>
  <c r="E1971" i="3"/>
  <c r="F1971" i="3"/>
  <c r="G1971" i="3"/>
  <c r="A1972" i="3"/>
  <c r="B1972" i="3"/>
  <c r="C1972" i="3"/>
  <c r="D1972" i="3"/>
  <c r="E1972" i="3"/>
  <c r="F1972" i="3"/>
  <c r="G1972" i="3"/>
  <c r="A1973" i="3"/>
  <c r="B1973" i="3"/>
  <c r="C1973" i="3"/>
  <c r="D1973" i="3"/>
  <c r="E1973" i="3"/>
  <c r="F1973" i="3"/>
  <c r="G1973" i="3"/>
  <c r="A1974" i="3"/>
  <c r="B1974" i="3"/>
  <c r="C1974" i="3"/>
  <c r="D1974" i="3"/>
  <c r="E1974" i="3"/>
  <c r="F1974" i="3"/>
  <c r="G1974" i="3"/>
  <c r="A1975" i="3"/>
  <c r="B1975" i="3"/>
  <c r="C1975" i="3"/>
  <c r="D1975" i="3"/>
  <c r="E1975" i="3"/>
  <c r="F1975" i="3"/>
  <c r="G1975" i="3"/>
  <c r="A1976" i="3"/>
  <c r="B1976" i="3"/>
  <c r="C1976" i="3"/>
  <c r="D1976" i="3"/>
  <c r="E1976" i="3"/>
  <c r="F1976" i="3"/>
  <c r="G1976" i="3"/>
  <c r="A1977" i="3"/>
  <c r="B1977" i="3"/>
  <c r="C1977" i="3"/>
  <c r="D1977" i="3"/>
  <c r="E1977" i="3"/>
  <c r="F1977" i="3"/>
  <c r="G1977" i="3"/>
  <c r="A1978" i="3"/>
  <c r="B1978" i="3"/>
  <c r="C1978" i="3"/>
  <c r="D1978" i="3"/>
  <c r="E1978" i="3"/>
  <c r="F1978" i="3"/>
  <c r="G1978" i="3"/>
  <c r="A1979" i="3"/>
  <c r="B1979" i="3"/>
  <c r="C1979" i="3"/>
  <c r="D1979" i="3"/>
  <c r="E1979" i="3"/>
  <c r="F1979" i="3"/>
  <c r="G1979" i="3"/>
  <c r="A1980" i="3"/>
  <c r="B1980" i="3"/>
  <c r="C1980" i="3"/>
  <c r="D1980" i="3"/>
  <c r="E1980" i="3"/>
  <c r="F1980" i="3"/>
  <c r="G1980" i="3"/>
  <c r="A1981" i="3"/>
  <c r="B1981" i="3"/>
  <c r="C1981" i="3"/>
  <c r="D1981" i="3"/>
  <c r="E1981" i="3"/>
  <c r="F1981" i="3"/>
  <c r="G1981" i="3"/>
  <c r="A1982" i="3"/>
  <c r="B1982" i="3"/>
  <c r="C1982" i="3"/>
  <c r="D1982" i="3"/>
  <c r="E1982" i="3"/>
  <c r="F1982" i="3"/>
  <c r="G1982" i="3"/>
  <c r="A1983" i="3"/>
  <c r="B1983" i="3"/>
  <c r="C1983" i="3"/>
  <c r="D1983" i="3"/>
  <c r="E1983" i="3"/>
  <c r="F1983" i="3"/>
  <c r="G1983" i="3"/>
  <c r="A1984" i="3"/>
  <c r="B1984" i="3"/>
  <c r="C1984" i="3"/>
  <c r="D1984" i="3"/>
  <c r="E1984" i="3"/>
  <c r="F1984" i="3"/>
  <c r="G1984" i="3"/>
  <c r="A1985" i="3"/>
  <c r="B1985" i="3"/>
  <c r="C1985" i="3"/>
  <c r="D1985" i="3"/>
  <c r="E1985" i="3"/>
  <c r="F1985" i="3"/>
  <c r="G1985" i="3"/>
  <c r="A1986" i="3"/>
  <c r="B1986" i="3"/>
  <c r="C1986" i="3"/>
  <c r="D1986" i="3"/>
  <c r="E1986" i="3"/>
  <c r="F1986" i="3"/>
  <c r="G1986" i="3"/>
  <c r="A1987" i="3"/>
  <c r="B1987" i="3"/>
  <c r="C1987" i="3"/>
  <c r="D1987" i="3"/>
  <c r="E1987" i="3"/>
  <c r="F1987" i="3"/>
  <c r="G1987" i="3"/>
  <c r="A1988" i="3"/>
  <c r="B1988" i="3"/>
  <c r="C1988" i="3"/>
  <c r="D1988" i="3"/>
  <c r="E1988" i="3"/>
  <c r="F1988" i="3"/>
  <c r="G1988" i="3"/>
  <c r="A1989" i="3"/>
  <c r="B1989" i="3"/>
  <c r="C1989" i="3"/>
  <c r="D1989" i="3"/>
  <c r="E1989" i="3"/>
  <c r="F1989" i="3"/>
  <c r="G1989" i="3"/>
  <c r="A1990" i="3"/>
  <c r="B1990" i="3"/>
  <c r="C1990" i="3"/>
  <c r="D1990" i="3"/>
  <c r="E1990" i="3"/>
  <c r="F1990" i="3"/>
  <c r="G1990" i="3"/>
  <c r="A1991" i="3"/>
  <c r="B1991" i="3"/>
  <c r="C1991" i="3"/>
  <c r="D1991" i="3"/>
  <c r="E1991" i="3"/>
  <c r="F1991" i="3"/>
  <c r="G1991" i="3"/>
  <c r="A1992" i="3"/>
  <c r="B1992" i="3"/>
  <c r="C1992" i="3"/>
  <c r="D1992" i="3"/>
  <c r="E1992" i="3"/>
  <c r="F1992" i="3"/>
  <c r="G1992" i="3"/>
  <c r="A1993" i="3"/>
  <c r="B1993" i="3"/>
  <c r="C1993" i="3"/>
  <c r="D1993" i="3"/>
  <c r="E1993" i="3"/>
  <c r="F1993" i="3"/>
  <c r="G1993" i="3"/>
  <c r="A1994" i="3"/>
  <c r="B1994" i="3"/>
  <c r="C1994" i="3"/>
  <c r="D1994" i="3"/>
  <c r="E1994" i="3"/>
  <c r="F1994" i="3"/>
  <c r="G1994" i="3"/>
  <c r="A1995" i="3"/>
  <c r="B1995" i="3"/>
  <c r="C1995" i="3"/>
  <c r="D1995" i="3"/>
  <c r="E1995" i="3"/>
  <c r="F1995" i="3"/>
  <c r="G1995" i="3"/>
  <c r="A1996" i="3"/>
  <c r="B1996" i="3"/>
  <c r="C1996" i="3"/>
  <c r="D1996" i="3"/>
  <c r="E1996" i="3"/>
  <c r="F1996" i="3"/>
  <c r="G1996" i="3"/>
  <c r="A1997" i="3"/>
  <c r="B1997" i="3"/>
  <c r="C1997" i="3"/>
  <c r="D1997" i="3"/>
  <c r="E1997" i="3"/>
  <c r="F1997" i="3"/>
  <c r="G1997" i="3"/>
  <c r="A1998" i="3"/>
  <c r="B1998" i="3"/>
  <c r="C1998" i="3"/>
  <c r="D1998" i="3"/>
  <c r="E1998" i="3"/>
  <c r="F1998" i="3"/>
  <c r="G1998" i="3"/>
  <c r="A1999" i="3"/>
  <c r="B1999" i="3"/>
  <c r="C1999" i="3"/>
  <c r="D1999" i="3"/>
  <c r="E1999" i="3"/>
  <c r="F1999" i="3"/>
  <c r="G1999" i="3"/>
  <c r="A2000" i="3"/>
  <c r="B2000" i="3"/>
  <c r="C2000" i="3"/>
  <c r="D2000" i="3"/>
  <c r="E2000" i="3"/>
  <c r="F2000" i="3"/>
  <c r="G2000" i="3"/>
  <c r="A2001" i="3"/>
  <c r="B2001" i="3"/>
  <c r="C2001" i="3"/>
  <c r="D2001" i="3"/>
  <c r="E2001" i="3"/>
  <c r="F2001" i="3"/>
  <c r="G2001" i="3"/>
  <c r="A2002" i="3"/>
  <c r="B2002" i="3"/>
  <c r="C2002" i="3"/>
  <c r="D2002" i="3"/>
  <c r="E2002" i="3"/>
  <c r="F2002" i="3"/>
  <c r="G2002" i="3"/>
  <c r="A2003" i="3"/>
  <c r="B2003" i="3"/>
  <c r="C2003" i="3"/>
  <c r="D2003" i="3"/>
  <c r="E2003" i="3"/>
  <c r="F2003" i="3"/>
  <c r="G2003" i="3"/>
  <c r="A2004" i="3"/>
  <c r="B2004" i="3"/>
  <c r="C2004" i="3"/>
  <c r="D2004" i="3"/>
  <c r="E2004" i="3"/>
  <c r="F2004" i="3"/>
  <c r="G2004" i="3"/>
  <c r="A2005" i="3"/>
  <c r="B2005" i="3"/>
  <c r="C2005" i="3"/>
  <c r="D2005" i="3"/>
  <c r="E2005" i="3"/>
  <c r="F2005" i="3"/>
  <c r="G2005" i="3"/>
  <c r="A2006" i="3"/>
  <c r="B2006" i="3"/>
  <c r="C2006" i="3"/>
  <c r="D2006" i="3"/>
  <c r="E2006" i="3"/>
  <c r="F2006" i="3"/>
  <c r="G2006" i="3"/>
  <c r="A2007" i="3"/>
  <c r="B2007" i="3"/>
  <c r="C2007" i="3"/>
  <c r="D2007" i="3"/>
  <c r="E2007" i="3"/>
  <c r="F2007" i="3"/>
  <c r="G2007" i="3"/>
  <c r="A2008" i="3"/>
  <c r="B2008" i="3"/>
  <c r="C2008" i="3"/>
  <c r="D2008" i="3"/>
  <c r="E2008" i="3"/>
  <c r="F2008" i="3"/>
  <c r="G2008" i="3"/>
  <c r="A2009" i="3"/>
  <c r="B2009" i="3"/>
  <c r="C2009" i="3"/>
  <c r="D2009" i="3"/>
  <c r="E2009" i="3"/>
  <c r="F2009" i="3"/>
  <c r="G2009" i="3"/>
  <c r="A2010" i="3"/>
  <c r="B2010" i="3"/>
  <c r="C2010" i="3"/>
  <c r="D2010" i="3"/>
  <c r="E2010" i="3"/>
  <c r="F2010" i="3"/>
  <c r="G2010" i="3"/>
  <c r="A2011" i="3"/>
  <c r="B2011" i="3"/>
  <c r="C2011" i="3"/>
  <c r="D2011" i="3"/>
  <c r="E2011" i="3"/>
  <c r="F2011" i="3"/>
  <c r="G2011" i="3"/>
  <c r="A2012" i="3"/>
  <c r="B2012" i="3"/>
  <c r="C2012" i="3"/>
  <c r="D2012" i="3"/>
  <c r="E2012" i="3"/>
  <c r="F2012" i="3"/>
  <c r="G2012" i="3"/>
  <c r="A2013" i="3"/>
  <c r="B2013" i="3"/>
  <c r="C2013" i="3"/>
  <c r="D2013" i="3"/>
  <c r="E2013" i="3"/>
  <c r="F2013" i="3"/>
  <c r="G2013" i="3"/>
  <c r="A2014" i="3"/>
  <c r="B2014" i="3"/>
  <c r="C2014" i="3"/>
  <c r="D2014" i="3"/>
  <c r="E2014" i="3"/>
  <c r="F2014" i="3"/>
  <c r="G2014" i="3"/>
  <c r="A2015" i="3"/>
  <c r="B2015" i="3"/>
  <c r="C2015" i="3"/>
  <c r="D2015" i="3"/>
  <c r="E2015" i="3"/>
  <c r="F2015" i="3"/>
  <c r="G2015" i="3"/>
  <c r="A2016" i="3"/>
  <c r="B2016" i="3"/>
  <c r="C2016" i="3"/>
  <c r="D2016" i="3"/>
  <c r="E2016" i="3"/>
  <c r="F2016" i="3"/>
  <c r="G2016" i="3"/>
  <c r="A2017" i="3"/>
  <c r="B2017" i="3"/>
  <c r="C2017" i="3"/>
  <c r="D2017" i="3"/>
  <c r="E2017" i="3"/>
  <c r="F2017" i="3"/>
  <c r="G2017" i="3"/>
  <c r="A2018" i="3"/>
  <c r="B2018" i="3"/>
  <c r="C2018" i="3"/>
  <c r="D2018" i="3"/>
  <c r="E2018" i="3"/>
  <c r="F2018" i="3"/>
  <c r="G2018" i="3"/>
  <c r="A2019" i="3"/>
  <c r="B2019" i="3"/>
  <c r="C2019" i="3"/>
  <c r="D2019" i="3"/>
  <c r="E2019" i="3"/>
  <c r="F2019" i="3"/>
  <c r="G2019" i="3"/>
  <c r="A2020" i="3"/>
  <c r="B2020" i="3"/>
  <c r="C2020" i="3"/>
  <c r="D2020" i="3"/>
  <c r="E2020" i="3"/>
  <c r="F2020" i="3"/>
  <c r="G2020" i="3"/>
  <c r="A2021" i="3"/>
  <c r="B2021" i="3"/>
  <c r="C2021" i="3"/>
  <c r="D2021" i="3"/>
  <c r="E2021" i="3"/>
  <c r="F2021" i="3"/>
  <c r="G2021" i="3"/>
  <c r="A2022" i="3"/>
  <c r="B2022" i="3"/>
  <c r="C2022" i="3"/>
  <c r="D2022" i="3"/>
  <c r="E2022" i="3"/>
  <c r="F2022" i="3"/>
  <c r="G2022" i="3"/>
  <c r="A2023" i="3"/>
  <c r="B2023" i="3"/>
  <c r="C2023" i="3"/>
  <c r="D2023" i="3"/>
  <c r="E2023" i="3"/>
  <c r="F2023" i="3"/>
  <c r="G2023" i="3"/>
  <c r="A2024" i="3"/>
  <c r="B2024" i="3"/>
  <c r="C2024" i="3"/>
  <c r="D2024" i="3"/>
  <c r="E2024" i="3"/>
  <c r="F2024" i="3"/>
  <c r="G2024" i="3"/>
  <c r="A2025" i="3"/>
  <c r="B2025" i="3"/>
  <c r="C2025" i="3"/>
  <c r="D2025" i="3"/>
  <c r="E2025" i="3"/>
  <c r="F2025" i="3"/>
  <c r="G2025" i="3"/>
  <c r="A2026" i="3"/>
  <c r="B2026" i="3"/>
  <c r="C2026" i="3"/>
  <c r="D2026" i="3"/>
  <c r="E2026" i="3"/>
  <c r="F2026" i="3"/>
  <c r="G2026" i="3"/>
  <c r="A2027" i="3"/>
  <c r="B2027" i="3"/>
  <c r="C2027" i="3"/>
  <c r="D2027" i="3"/>
  <c r="E2027" i="3"/>
  <c r="F2027" i="3"/>
  <c r="G2027" i="3"/>
  <c r="A2028" i="3"/>
  <c r="B2028" i="3"/>
  <c r="C2028" i="3"/>
  <c r="D2028" i="3"/>
  <c r="E2028" i="3"/>
  <c r="F2028" i="3"/>
  <c r="G2028" i="3"/>
  <c r="A2029" i="3"/>
  <c r="B2029" i="3"/>
  <c r="C2029" i="3"/>
  <c r="D2029" i="3"/>
  <c r="E2029" i="3"/>
  <c r="F2029" i="3"/>
  <c r="G2029" i="3"/>
  <c r="A2030" i="3"/>
  <c r="B2030" i="3"/>
  <c r="C2030" i="3"/>
  <c r="D2030" i="3"/>
  <c r="E2030" i="3"/>
  <c r="F2030" i="3"/>
  <c r="G2030" i="3"/>
  <c r="A2031" i="3"/>
  <c r="B2031" i="3"/>
  <c r="C2031" i="3"/>
  <c r="D2031" i="3"/>
  <c r="E2031" i="3"/>
  <c r="F2031" i="3"/>
  <c r="G2031" i="3"/>
  <c r="A2032" i="3"/>
  <c r="B2032" i="3"/>
  <c r="C2032" i="3"/>
  <c r="D2032" i="3"/>
  <c r="E2032" i="3"/>
  <c r="F2032" i="3"/>
  <c r="G2032" i="3"/>
  <c r="A2033" i="3"/>
  <c r="B2033" i="3"/>
  <c r="C2033" i="3"/>
  <c r="D2033" i="3"/>
  <c r="E2033" i="3"/>
  <c r="F2033" i="3"/>
  <c r="G2033" i="3"/>
  <c r="A2034" i="3"/>
  <c r="B2034" i="3"/>
  <c r="C2034" i="3"/>
  <c r="D2034" i="3"/>
  <c r="E2034" i="3"/>
  <c r="F2034" i="3"/>
  <c r="G2034" i="3"/>
  <c r="A2035" i="3"/>
  <c r="B2035" i="3"/>
  <c r="C2035" i="3"/>
  <c r="D2035" i="3"/>
  <c r="E2035" i="3"/>
  <c r="F2035" i="3"/>
  <c r="G2035" i="3"/>
  <c r="A2036" i="3"/>
  <c r="B2036" i="3"/>
  <c r="C2036" i="3"/>
  <c r="D2036" i="3"/>
  <c r="E2036" i="3"/>
  <c r="F2036" i="3"/>
  <c r="G2036" i="3"/>
  <c r="A2037" i="3"/>
  <c r="B2037" i="3"/>
  <c r="C2037" i="3"/>
  <c r="D2037" i="3"/>
  <c r="E2037" i="3"/>
  <c r="F2037" i="3"/>
  <c r="G2037" i="3"/>
  <c r="A2038" i="3"/>
  <c r="B2038" i="3"/>
  <c r="C2038" i="3"/>
  <c r="D2038" i="3"/>
  <c r="E2038" i="3"/>
  <c r="F2038" i="3"/>
  <c r="G2038" i="3"/>
  <c r="A2039" i="3"/>
  <c r="B2039" i="3"/>
  <c r="C2039" i="3"/>
  <c r="D2039" i="3"/>
  <c r="E2039" i="3"/>
  <c r="F2039" i="3"/>
  <c r="G2039" i="3"/>
  <c r="A2040" i="3"/>
  <c r="B2040" i="3"/>
  <c r="C2040" i="3"/>
  <c r="D2040" i="3"/>
  <c r="E2040" i="3"/>
  <c r="F2040" i="3"/>
  <c r="G2040" i="3"/>
  <c r="A2041" i="3"/>
  <c r="B2041" i="3"/>
  <c r="C2041" i="3"/>
  <c r="D2041" i="3"/>
  <c r="E2041" i="3"/>
  <c r="F2041" i="3"/>
  <c r="G2041" i="3"/>
  <c r="A2042" i="3"/>
  <c r="B2042" i="3"/>
  <c r="C2042" i="3"/>
  <c r="D2042" i="3"/>
  <c r="E2042" i="3"/>
  <c r="F2042" i="3"/>
  <c r="G2042" i="3"/>
  <c r="A2043" i="3"/>
  <c r="B2043" i="3"/>
  <c r="C2043" i="3"/>
  <c r="D2043" i="3"/>
  <c r="E2043" i="3"/>
  <c r="F2043" i="3"/>
  <c r="G2043" i="3"/>
  <c r="A2044" i="3"/>
  <c r="B2044" i="3"/>
  <c r="C2044" i="3"/>
  <c r="D2044" i="3"/>
  <c r="E2044" i="3"/>
  <c r="F2044" i="3"/>
  <c r="G2044" i="3"/>
  <c r="A2045" i="3"/>
  <c r="B2045" i="3"/>
  <c r="C2045" i="3"/>
  <c r="D2045" i="3"/>
  <c r="E2045" i="3"/>
  <c r="F2045" i="3"/>
  <c r="G2045" i="3"/>
  <c r="A2046" i="3"/>
  <c r="B2046" i="3"/>
  <c r="C2046" i="3"/>
  <c r="D2046" i="3"/>
  <c r="E2046" i="3"/>
  <c r="F2046" i="3"/>
  <c r="G2046" i="3"/>
  <c r="A2047" i="3"/>
  <c r="B2047" i="3"/>
  <c r="C2047" i="3"/>
  <c r="D2047" i="3"/>
  <c r="E2047" i="3"/>
  <c r="F2047" i="3"/>
  <c r="G2047" i="3"/>
  <c r="A2048" i="3"/>
  <c r="B2048" i="3"/>
  <c r="C2048" i="3"/>
  <c r="D2048" i="3"/>
  <c r="E2048" i="3"/>
  <c r="F2048" i="3"/>
  <c r="G2048" i="3"/>
  <c r="A2049" i="3"/>
  <c r="B2049" i="3"/>
  <c r="C2049" i="3"/>
  <c r="D2049" i="3"/>
  <c r="E2049" i="3"/>
  <c r="F2049" i="3"/>
  <c r="G2049" i="3"/>
  <c r="A2050" i="3"/>
  <c r="B2050" i="3"/>
  <c r="C2050" i="3"/>
  <c r="D2050" i="3"/>
  <c r="E2050" i="3"/>
  <c r="F2050" i="3"/>
  <c r="G2050" i="3"/>
  <c r="A2051" i="3"/>
  <c r="B2051" i="3"/>
  <c r="C2051" i="3"/>
  <c r="D2051" i="3"/>
  <c r="E2051" i="3"/>
  <c r="F2051" i="3"/>
  <c r="G2051" i="3"/>
  <c r="A2052" i="3"/>
  <c r="B2052" i="3"/>
  <c r="C2052" i="3"/>
  <c r="D2052" i="3"/>
  <c r="E2052" i="3"/>
  <c r="F2052" i="3"/>
  <c r="G2052" i="3"/>
  <c r="A2053" i="3"/>
  <c r="B2053" i="3"/>
  <c r="C2053" i="3"/>
  <c r="D2053" i="3"/>
  <c r="E2053" i="3"/>
  <c r="F2053" i="3"/>
  <c r="G2053" i="3"/>
  <c r="A2054" i="3"/>
  <c r="B2054" i="3"/>
  <c r="C2054" i="3"/>
  <c r="D2054" i="3"/>
  <c r="E2054" i="3"/>
  <c r="F2054" i="3"/>
  <c r="G2054" i="3"/>
  <c r="A2055" i="3"/>
  <c r="B2055" i="3"/>
  <c r="C2055" i="3"/>
  <c r="D2055" i="3"/>
  <c r="E2055" i="3"/>
  <c r="F2055" i="3"/>
  <c r="G2055" i="3"/>
  <c r="A2056" i="3"/>
  <c r="B2056" i="3"/>
  <c r="C2056" i="3"/>
  <c r="D2056" i="3"/>
  <c r="E2056" i="3"/>
  <c r="F2056" i="3"/>
  <c r="G2056" i="3"/>
  <c r="A2057" i="3"/>
  <c r="B2057" i="3"/>
  <c r="C2057" i="3"/>
  <c r="D2057" i="3"/>
  <c r="E2057" i="3"/>
  <c r="F2057" i="3"/>
  <c r="G2057" i="3"/>
  <c r="A2058" i="3"/>
  <c r="B2058" i="3"/>
  <c r="C2058" i="3"/>
  <c r="D2058" i="3"/>
  <c r="E2058" i="3"/>
  <c r="F2058" i="3"/>
  <c r="G2058" i="3"/>
  <c r="A2059" i="3"/>
  <c r="B2059" i="3"/>
  <c r="C2059" i="3"/>
  <c r="D2059" i="3"/>
  <c r="E2059" i="3"/>
  <c r="F2059" i="3"/>
  <c r="G2059" i="3"/>
  <c r="A2060" i="3"/>
  <c r="B2060" i="3"/>
  <c r="C2060" i="3"/>
  <c r="D2060" i="3"/>
  <c r="E2060" i="3"/>
  <c r="F2060" i="3"/>
  <c r="G2060" i="3"/>
  <c r="A2061" i="3"/>
  <c r="B2061" i="3"/>
  <c r="C2061" i="3"/>
  <c r="D2061" i="3"/>
  <c r="E2061" i="3"/>
  <c r="F2061" i="3"/>
  <c r="G2061" i="3"/>
  <c r="A2062" i="3"/>
  <c r="B2062" i="3"/>
  <c r="C2062" i="3"/>
  <c r="D2062" i="3"/>
  <c r="E2062" i="3"/>
  <c r="F2062" i="3"/>
  <c r="G2062" i="3"/>
  <c r="A2063" i="3"/>
  <c r="B2063" i="3"/>
  <c r="C2063" i="3"/>
  <c r="D2063" i="3"/>
  <c r="E2063" i="3"/>
  <c r="F2063" i="3"/>
  <c r="G2063" i="3"/>
  <c r="A2064" i="3"/>
  <c r="B2064" i="3"/>
  <c r="C2064" i="3"/>
  <c r="D2064" i="3"/>
  <c r="E2064" i="3"/>
  <c r="F2064" i="3"/>
  <c r="G2064" i="3"/>
  <c r="A2065" i="3"/>
  <c r="B2065" i="3"/>
  <c r="C2065" i="3"/>
  <c r="D2065" i="3"/>
  <c r="E2065" i="3"/>
  <c r="F2065" i="3"/>
  <c r="G2065" i="3"/>
  <c r="A2066" i="3"/>
  <c r="B2066" i="3"/>
  <c r="C2066" i="3"/>
  <c r="D2066" i="3"/>
  <c r="E2066" i="3"/>
  <c r="F2066" i="3"/>
  <c r="G2066" i="3"/>
  <c r="A2067" i="3"/>
  <c r="B2067" i="3"/>
  <c r="C2067" i="3"/>
  <c r="D2067" i="3"/>
  <c r="E2067" i="3"/>
  <c r="F2067" i="3"/>
  <c r="G2067" i="3"/>
  <c r="A2068" i="3"/>
  <c r="B2068" i="3"/>
  <c r="C2068" i="3"/>
  <c r="D2068" i="3"/>
  <c r="E2068" i="3"/>
  <c r="F2068" i="3"/>
  <c r="G2068" i="3"/>
  <c r="A2069" i="3"/>
  <c r="B2069" i="3"/>
  <c r="C2069" i="3"/>
  <c r="D2069" i="3"/>
  <c r="E2069" i="3"/>
  <c r="F2069" i="3"/>
  <c r="G2069" i="3"/>
  <c r="A2070" i="3"/>
  <c r="B2070" i="3"/>
  <c r="C2070" i="3"/>
  <c r="D2070" i="3"/>
  <c r="E2070" i="3"/>
  <c r="F2070" i="3"/>
  <c r="G2070" i="3"/>
  <c r="A2071" i="3"/>
  <c r="B2071" i="3"/>
  <c r="C2071" i="3"/>
  <c r="D2071" i="3"/>
  <c r="E2071" i="3"/>
  <c r="F2071" i="3"/>
  <c r="G2071" i="3"/>
  <c r="A2072" i="3"/>
  <c r="B2072" i="3"/>
  <c r="C2072" i="3"/>
  <c r="D2072" i="3"/>
  <c r="E2072" i="3"/>
  <c r="F2072" i="3"/>
  <c r="G2072" i="3"/>
  <c r="A2073" i="3"/>
  <c r="B2073" i="3"/>
  <c r="C2073" i="3"/>
  <c r="D2073" i="3"/>
  <c r="E2073" i="3"/>
  <c r="F2073" i="3"/>
  <c r="G2073" i="3"/>
  <c r="A2074" i="3"/>
  <c r="B2074" i="3"/>
  <c r="C2074" i="3"/>
  <c r="D2074" i="3"/>
  <c r="E2074" i="3"/>
  <c r="F2074" i="3"/>
  <c r="G2074" i="3"/>
  <c r="A2075" i="3"/>
  <c r="B2075" i="3"/>
  <c r="C2075" i="3"/>
  <c r="D2075" i="3"/>
  <c r="E2075" i="3"/>
  <c r="F2075" i="3"/>
  <c r="G2075" i="3"/>
  <c r="A2076" i="3"/>
  <c r="B2076" i="3"/>
  <c r="C2076" i="3"/>
  <c r="D2076" i="3"/>
  <c r="E2076" i="3"/>
  <c r="F2076" i="3"/>
  <c r="G2076" i="3"/>
  <c r="A2077" i="3"/>
  <c r="B2077" i="3"/>
  <c r="C2077" i="3"/>
  <c r="D2077" i="3"/>
  <c r="E2077" i="3"/>
  <c r="F2077" i="3"/>
  <c r="G2077" i="3"/>
  <c r="A2078" i="3"/>
  <c r="B2078" i="3"/>
  <c r="C2078" i="3"/>
  <c r="D2078" i="3"/>
  <c r="E2078" i="3"/>
  <c r="F2078" i="3"/>
  <c r="G2078" i="3"/>
  <c r="A2079" i="3"/>
  <c r="B2079" i="3"/>
  <c r="C2079" i="3"/>
  <c r="D2079" i="3"/>
  <c r="E2079" i="3"/>
  <c r="F2079" i="3"/>
  <c r="G2079" i="3"/>
  <c r="A2080" i="3"/>
  <c r="B2080" i="3"/>
  <c r="C2080" i="3"/>
  <c r="D2080" i="3"/>
  <c r="E2080" i="3"/>
  <c r="F2080" i="3"/>
  <c r="G2080" i="3"/>
  <c r="A2081" i="3"/>
  <c r="B2081" i="3"/>
  <c r="C2081" i="3"/>
  <c r="D2081" i="3"/>
  <c r="E2081" i="3"/>
  <c r="F2081" i="3"/>
  <c r="G2081" i="3"/>
  <c r="A2082" i="3"/>
  <c r="B2082" i="3"/>
  <c r="C2082" i="3"/>
  <c r="D2082" i="3"/>
  <c r="E2082" i="3"/>
  <c r="F2082" i="3"/>
  <c r="G2082" i="3"/>
  <c r="A2083" i="3"/>
  <c r="B2083" i="3"/>
  <c r="C2083" i="3"/>
  <c r="D2083" i="3"/>
  <c r="E2083" i="3"/>
  <c r="F2083" i="3"/>
  <c r="G2083" i="3"/>
  <c r="A2084" i="3"/>
  <c r="B2084" i="3"/>
  <c r="C2084" i="3"/>
  <c r="D2084" i="3"/>
  <c r="E2084" i="3"/>
  <c r="F2084" i="3"/>
  <c r="G2084" i="3"/>
  <c r="A2085" i="3"/>
  <c r="B2085" i="3"/>
  <c r="C2085" i="3"/>
  <c r="D2085" i="3"/>
  <c r="E2085" i="3"/>
  <c r="F2085" i="3"/>
  <c r="G2085" i="3"/>
  <c r="A2086" i="3"/>
  <c r="B2086" i="3"/>
  <c r="C2086" i="3"/>
  <c r="D2086" i="3"/>
  <c r="E2086" i="3"/>
  <c r="F2086" i="3"/>
  <c r="G2086" i="3"/>
  <c r="A2087" i="3"/>
  <c r="B2087" i="3"/>
  <c r="C2087" i="3"/>
  <c r="D2087" i="3"/>
  <c r="E2087" i="3"/>
  <c r="F2087" i="3"/>
  <c r="G2087" i="3"/>
  <c r="A2088" i="3"/>
  <c r="B2088" i="3"/>
  <c r="C2088" i="3"/>
  <c r="D2088" i="3"/>
  <c r="E2088" i="3"/>
  <c r="F2088" i="3"/>
  <c r="G2088" i="3"/>
  <c r="A2089" i="3"/>
  <c r="B2089" i="3"/>
  <c r="C2089" i="3"/>
  <c r="D2089" i="3"/>
  <c r="E2089" i="3"/>
  <c r="F2089" i="3"/>
  <c r="G2089" i="3"/>
  <c r="A2090" i="3"/>
  <c r="B2090" i="3"/>
  <c r="C2090" i="3"/>
  <c r="D2090" i="3"/>
  <c r="E2090" i="3"/>
  <c r="F2090" i="3"/>
  <c r="G2090" i="3"/>
  <c r="A2091" i="3"/>
  <c r="B2091" i="3"/>
  <c r="C2091" i="3"/>
  <c r="D2091" i="3"/>
  <c r="E2091" i="3"/>
  <c r="F2091" i="3"/>
  <c r="G2091" i="3"/>
  <c r="A2092" i="3"/>
  <c r="B2092" i="3"/>
  <c r="C2092" i="3"/>
  <c r="D2092" i="3"/>
  <c r="E2092" i="3"/>
  <c r="F2092" i="3"/>
  <c r="G2092" i="3"/>
  <c r="A2093" i="3"/>
  <c r="B2093" i="3"/>
  <c r="C2093" i="3"/>
  <c r="D2093" i="3"/>
  <c r="E2093" i="3"/>
  <c r="F2093" i="3"/>
  <c r="G2093" i="3"/>
  <c r="A2094" i="3"/>
  <c r="B2094" i="3"/>
  <c r="C2094" i="3"/>
  <c r="D2094" i="3"/>
  <c r="E2094" i="3"/>
  <c r="F2094" i="3"/>
  <c r="G2094" i="3"/>
  <c r="A2095" i="3"/>
  <c r="B2095" i="3"/>
  <c r="C2095" i="3"/>
  <c r="D2095" i="3"/>
  <c r="E2095" i="3"/>
  <c r="F2095" i="3"/>
  <c r="G2095" i="3"/>
  <c r="A2096" i="3"/>
  <c r="B2096" i="3"/>
  <c r="C2096" i="3"/>
  <c r="D2096" i="3"/>
  <c r="E2096" i="3"/>
  <c r="F2096" i="3"/>
  <c r="G2096" i="3"/>
  <c r="A2097" i="3"/>
  <c r="B2097" i="3"/>
  <c r="C2097" i="3"/>
  <c r="D2097" i="3"/>
  <c r="E2097" i="3"/>
  <c r="F2097" i="3"/>
  <c r="G2097" i="3"/>
  <c r="A2098" i="3"/>
  <c r="B2098" i="3"/>
  <c r="C2098" i="3"/>
  <c r="D2098" i="3"/>
  <c r="E2098" i="3"/>
  <c r="F2098" i="3"/>
  <c r="G2098" i="3"/>
  <c r="A2099" i="3"/>
  <c r="B2099" i="3"/>
  <c r="C2099" i="3"/>
  <c r="D2099" i="3"/>
  <c r="E2099" i="3"/>
  <c r="F2099" i="3"/>
  <c r="G2099" i="3"/>
  <c r="A2100" i="3"/>
  <c r="B2100" i="3"/>
  <c r="C2100" i="3"/>
  <c r="D2100" i="3"/>
  <c r="E2100" i="3"/>
  <c r="F2100" i="3"/>
  <c r="G2100" i="3"/>
  <c r="A2101" i="3"/>
  <c r="B2101" i="3"/>
  <c r="C2101" i="3"/>
  <c r="D2101" i="3"/>
  <c r="E2101" i="3"/>
  <c r="F2101" i="3"/>
  <c r="G2101" i="3"/>
  <c r="A2102" i="3"/>
  <c r="B2102" i="3"/>
  <c r="C2102" i="3"/>
  <c r="D2102" i="3"/>
  <c r="E2102" i="3"/>
  <c r="F2102" i="3"/>
  <c r="G2102" i="3"/>
  <c r="A2103" i="3"/>
  <c r="B2103" i="3"/>
  <c r="C2103" i="3"/>
  <c r="D2103" i="3"/>
  <c r="E2103" i="3"/>
  <c r="F2103" i="3"/>
  <c r="G2103" i="3"/>
  <c r="A2104" i="3"/>
  <c r="B2104" i="3"/>
  <c r="C2104" i="3"/>
  <c r="D2104" i="3"/>
  <c r="E2104" i="3"/>
  <c r="F2104" i="3"/>
  <c r="G2104" i="3"/>
  <c r="A2105" i="3"/>
  <c r="B2105" i="3"/>
  <c r="C2105" i="3"/>
  <c r="D2105" i="3"/>
  <c r="E2105" i="3"/>
  <c r="F2105" i="3"/>
  <c r="G2105" i="3"/>
  <c r="A2106" i="3"/>
  <c r="B2106" i="3"/>
  <c r="C2106" i="3"/>
  <c r="D2106" i="3"/>
  <c r="E2106" i="3"/>
  <c r="F2106" i="3"/>
  <c r="G2106" i="3"/>
  <c r="A2107" i="3"/>
  <c r="B2107" i="3"/>
  <c r="C2107" i="3"/>
  <c r="D2107" i="3"/>
  <c r="E2107" i="3"/>
  <c r="F2107" i="3"/>
  <c r="G2107" i="3"/>
  <c r="A2108" i="3"/>
  <c r="B2108" i="3"/>
  <c r="C2108" i="3"/>
  <c r="D2108" i="3"/>
  <c r="E2108" i="3"/>
  <c r="F2108" i="3"/>
  <c r="G2108" i="3"/>
  <c r="A2109" i="3"/>
  <c r="B2109" i="3"/>
  <c r="C2109" i="3"/>
  <c r="D2109" i="3"/>
  <c r="E2109" i="3"/>
  <c r="F2109" i="3"/>
  <c r="G2109" i="3"/>
  <c r="A2110" i="3"/>
  <c r="B2110" i="3"/>
  <c r="C2110" i="3"/>
  <c r="D2110" i="3"/>
  <c r="E2110" i="3"/>
  <c r="F2110" i="3"/>
  <c r="G2110" i="3"/>
  <c r="A2111" i="3"/>
  <c r="B2111" i="3"/>
  <c r="C2111" i="3"/>
  <c r="D2111" i="3"/>
  <c r="E2111" i="3"/>
  <c r="F2111" i="3"/>
  <c r="G2111" i="3"/>
  <c r="A2112" i="3"/>
  <c r="B2112" i="3"/>
  <c r="C2112" i="3"/>
  <c r="D2112" i="3"/>
  <c r="E2112" i="3"/>
  <c r="F2112" i="3"/>
  <c r="G2112" i="3"/>
  <c r="A2113" i="3"/>
  <c r="B2113" i="3"/>
  <c r="C2113" i="3"/>
  <c r="D2113" i="3"/>
  <c r="E2113" i="3"/>
  <c r="F2113" i="3"/>
  <c r="G2113" i="3"/>
  <c r="A2114" i="3"/>
  <c r="B2114" i="3"/>
  <c r="C2114" i="3"/>
  <c r="D2114" i="3"/>
  <c r="E2114" i="3"/>
  <c r="F2114" i="3"/>
  <c r="G2114" i="3"/>
  <c r="A2115" i="3"/>
  <c r="B2115" i="3"/>
  <c r="C2115" i="3"/>
  <c r="D2115" i="3"/>
  <c r="E2115" i="3"/>
  <c r="F2115" i="3"/>
  <c r="G2115" i="3"/>
  <c r="A2116" i="3"/>
  <c r="B2116" i="3"/>
  <c r="C2116" i="3"/>
  <c r="D2116" i="3"/>
  <c r="E2116" i="3"/>
  <c r="F2116" i="3"/>
  <c r="G2116" i="3"/>
  <c r="A2117" i="3"/>
  <c r="B2117" i="3"/>
  <c r="C2117" i="3"/>
  <c r="D2117" i="3"/>
  <c r="E2117" i="3"/>
  <c r="F2117" i="3"/>
  <c r="G2117" i="3"/>
  <c r="A2118" i="3"/>
  <c r="B2118" i="3"/>
  <c r="C2118" i="3"/>
  <c r="D2118" i="3"/>
  <c r="E2118" i="3"/>
  <c r="F2118" i="3"/>
  <c r="G2118" i="3"/>
  <c r="A2119" i="3"/>
  <c r="B2119" i="3"/>
  <c r="C2119" i="3"/>
  <c r="D2119" i="3"/>
  <c r="E2119" i="3"/>
  <c r="F2119" i="3"/>
  <c r="G2119" i="3"/>
  <c r="A2120" i="3"/>
  <c r="B2120" i="3"/>
  <c r="C2120" i="3"/>
  <c r="D2120" i="3"/>
  <c r="E2120" i="3"/>
  <c r="F2120" i="3"/>
  <c r="G2120" i="3"/>
  <c r="A2121" i="3"/>
  <c r="B2121" i="3"/>
  <c r="C2121" i="3"/>
  <c r="D2121" i="3"/>
  <c r="E2121" i="3"/>
  <c r="F2121" i="3"/>
  <c r="G2121" i="3"/>
  <c r="A2122" i="3"/>
  <c r="B2122" i="3"/>
  <c r="C2122" i="3"/>
  <c r="D2122" i="3"/>
  <c r="E2122" i="3"/>
  <c r="F2122" i="3"/>
  <c r="G2122" i="3"/>
  <c r="A2123" i="3"/>
  <c r="B2123" i="3"/>
  <c r="C2123" i="3"/>
  <c r="D2123" i="3"/>
  <c r="E2123" i="3"/>
  <c r="F2123" i="3"/>
  <c r="G2123" i="3"/>
  <c r="A2124" i="3"/>
  <c r="B2124" i="3"/>
  <c r="C2124" i="3"/>
  <c r="D2124" i="3"/>
  <c r="E2124" i="3"/>
  <c r="F2124" i="3"/>
  <c r="G2124" i="3"/>
  <c r="A2125" i="3"/>
  <c r="B2125" i="3"/>
  <c r="C2125" i="3"/>
  <c r="D2125" i="3"/>
  <c r="E2125" i="3"/>
  <c r="F2125" i="3"/>
  <c r="G2125" i="3"/>
  <c r="A2126" i="3"/>
  <c r="B2126" i="3"/>
  <c r="C2126" i="3"/>
  <c r="D2126" i="3"/>
  <c r="E2126" i="3"/>
  <c r="F2126" i="3"/>
  <c r="G2126" i="3"/>
  <c r="A2127" i="3"/>
  <c r="B2127" i="3"/>
  <c r="C2127" i="3"/>
  <c r="D2127" i="3"/>
  <c r="E2127" i="3"/>
  <c r="F2127" i="3"/>
  <c r="G2127" i="3"/>
  <c r="A2128" i="3"/>
  <c r="B2128" i="3"/>
  <c r="C2128" i="3"/>
  <c r="D2128" i="3"/>
  <c r="E2128" i="3"/>
  <c r="F2128" i="3"/>
  <c r="G2128" i="3"/>
  <c r="A2129" i="3"/>
  <c r="B2129" i="3"/>
  <c r="C2129" i="3"/>
  <c r="D2129" i="3"/>
  <c r="E2129" i="3"/>
  <c r="F2129" i="3"/>
  <c r="G2129" i="3"/>
  <c r="A2130" i="3"/>
  <c r="B2130" i="3"/>
  <c r="C2130" i="3"/>
  <c r="D2130" i="3"/>
  <c r="E2130" i="3"/>
  <c r="F2130" i="3"/>
  <c r="G2130" i="3"/>
  <c r="A2131" i="3"/>
  <c r="B2131" i="3"/>
  <c r="C2131" i="3"/>
  <c r="D2131" i="3"/>
  <c r="E2131" i="3"/>
  <c r="F2131" i="3"/>
  <c r="G2131" i="3"/>
  <c r="A2132" i="3"/>
  <c r="B2132" i="3"/>
  <c r="C2132" i="3"/>
  <c r="D2132" i="3"/>
  <c r="E2132" i="3"/>
  <c r="F2132" i="3"/>
  <c r="G2132" i="3"/>
  <c r="A2133" i="3"/>
  <c r="B2133" i="3"/>
  <c r="C2133" i="3"/>
  <c r="D2133" i="3"/>
  <c r="E2133" i="3"/>
  <c r="F2133" i="3"/>
  <c r="G2133" i="3"/>
  <c r="A2134" i="3"/>
  <c r="B2134" i="3"/>
  <c r="C2134" i="3"/>
  <c r="D2134" i="3"/>
  <c r="E2134" i="3"/>
  <c r="F2134" i="3"/>
  <c r="G2134" i="3"/>
  <c r="A2135" i="3"/>
  <c r="B2135" i="3"/>
  <c r="C2135" i="3"/>
  <c r="D2135" i="3"/>
  <c r="E2135" i="3"/>
  <c r="F2135" i="3"/>
  <c r="G2135" i="3"/>
  <c r="A2136" i="3"/>
  <c r="B2136" i="3"/>
  <c r="C2136" i="3"/>
  <c r="D2136" i="3"/>
  <c r="E2136" i="3"/>
  <c r="F2136" i="3"/>
  <c r="G2136" i="3"/>
  <c r="A2137" i="3"/>
  <c r="B2137" i="3"/>
  <c r="C2137" i="3"/>
  <c r="D2137" i="3"/>
  <c r="E2137" i="3"/>
  <c r="F2137" i="3"/>
  <c r="G2137" i="3"/>
  <c r="A2138" i="3"/>
  <c r="B2138" i="3"/>
  <c r="C2138" i="3"/>
  <c r="D2138" i="3"/>
  <c r="E2138" i="3"/>
  <c r="F2138" i="3"/>
  <c r="G2138" i="3"/>
  <c r="A2139" i="3"/>
  <c r="B2139" i="3"/>
  <c r="C2139" i="3"/>
  <c r="D2139" i="3"/>
  <c r="E2139" i="3"/>
  <c r="F2139" i="3"/>
  <c r="G2139" i="3"/>
  <c r="A2140" i="3"/>
  <c r="B2140" i="3"/>
  <c r="C2140" i="3"/>
  <c r="D2140" i="3"/>
  <c r="E2140" i="3"/>
  <c r="F2140" i="3"/>
  <c r="G2140" i="3"/>
  <c r="A2141" i="3"/>
  <c r="B2141" i="3"/>
  <c r="C2141" i="3"/>
  <c r="D2141" i="3"/>
  <c r="E2141" i="3"/>
  <c r="F2141" i="3"/>
  <c r="G2141" i="3"/>
  <c r="A2142" i="3"/>
  <c r="B2142" i="3"/>
  <c r="C2142" i="3"/>
  <c r="D2142" i="3"/>
  <c r="E2142" i="3"/>
  <c r="F2142" i="3"/>
  <c r="G2142" i="3"/>
  <c r="A2143" i="3"/>
  <c r="B2143" i="3"/>
  <c r="C2143" i="3"/>
  <c r="D2143" i="3"/>
  <c r="E2143" i="3"/>
  <c r="F2143" i="3"/>
  <c r="G2143" i="3"/>
  <c r="A2144" i="3"/>
  <c r="B2144" i="3"/>
  <c r="C2144" i="3"/>
  <c r="D2144" i="3"/>
  <c r="E2144" i="3"/>
  <c r="F2144" i="3"/>
  <c r="G2144" i="3"/>
  <c r="A2145" i="3"/>
  <c r="B2145" i="3"/>
  <c r="C2145" i="3"/>
  <c r="D2145" i="3"/>
  <c r="E2145" i="3"/>
  <c r="F2145" i="3"/>
  <c r="G2145" i="3"/>
  <c r="A2146" i="3"/>
  <c r="B2146" i="3"/>
  <c r="C2146" i="3"/>
  <c r="D2146" i="3"/>
  <c r="E2146" i="3"/>
  <c r="F2146" i="3"/>
  <c r="G2146" i="3"/>
  <c r="A2147" i="3"/>
  <c r="B2147" i="3"/>
  <c r="C2147" i="3"/>
  <c r="D2147" i="3"/>
  <c r="E2147" i="3"/>
  <c r="F2147" i="3"/>
  <c r="G2147" i="3"/>
  <c r="A2148" i="3"/>
  <c r="B2148" i="3"/>
  <c r="C2148" i="3"/>
  <c r="D2148" i="3"/>
  <c r="E2148" i="3"/>
  <c r="F2148" i="3"/>
  <c r="G2148" i="3"/>
  <c r="A2149" i="3"/>
  <c r="B2149" i="3"/>
  <c r="C2149" i="3"/>
  <c r="D2149" i="3"/>
  <c r="E2149" i="3"/>
  <c r="F2149" i="3"/>
  <c r="G2149" i="3"/>
  <c r="A2150" i="3"/>
  <c r="B2150" i="3"/>
  <c r="C2150" i="3"/>
  <c r="D2150" i="3"/>
  <c r="E2150" i="3"/>
  <c r="F2150" i="3"/>
  <c r="G2150" i="3"/>
  <c r="A2151" i="3"/>
  <c r="B2151" i="3"/>
  <c r="C2151" i="3"/>
  <c r="D2151" i="3"/>
  <c r="E2151" i="3"/>
  <c r="F2151" i="3"/>
  <c r="G2151" i="3"/>
  <c r="A2152" i="3"/>
  <c r="B2152" i="3"/>
  <c r="C2152" i="3"/>
  <c r="D2152" i="3"/>
  <c r="E2152" i="3"/>
  <c r="F2152" i="3"/>
  <c r="G2152" i="3"/>
  <c r="A2153" i="3"/>
  <c r="B2153" i="3"/>
  <c r="C2153" i="3"/>
  <c r="D2153" i="3"/>
  <c r="E2153" i="3"/>
  <c r="F2153" i="3"/>
  <c r="G2153" i="3"/>
  <c r="A2154" i="3"/>
  <c r="B2154" i="3"/>
  <c r="C2154" i="3"/>
  <c r="D2154" i="3"/>
  <c r="E2154" i="3"/>
  <c r="F2154" i="3"/>
  <c r="G2154" i="3"/>
  <c r="A2155" i="3"/>
  <c r="B2155" i="3"/>
  <c r="C2155" i="3"/>
  <c r="D2155" i="3"/>
  <c r="E2155" i="3"/>
  <c r="F2155" i="3"/>
  <c r="G2155" i="3"/>
  <c r="A2156" i="3"/>
  <c r="B2156" i="3"/>
  <c r="C2156" i="3"/>
  <c r="D2156" i="3"/>
  <c r="E2156" i="3"/>
  <c r="F2156" i="3"/>
  <c r="G2156" i="3"/>
  <c r="A2157" i="3"/>
  <c r="B2157" i="3"/>
  <c r="C2157" i="3"/>
  <c r="D2157" i="3"/>
  <c r="E2157" i="3"/>
  <c r="F2157" i="3"/>
  <c r="G2157" i="3"/>
  <c r="A2158" i="3"/>
  <c r="B2158" i="3"/>
  <c r="C2158" i="3"/>
  <c r="D2158" i="3"/>
  <c r="E2158" i="3"/>
  <c r="F2158" i="3"/>
  <c r="G2158" i="3"/>
  <c r="A2159" i="3"/>
  <c r="B2159" i="3"/>
  <c r="C2159" i="3"/>
  <c r="D2159" i="3"/>
  <c r="E2159" i="3"/>
  <c r="F2159" i="3"/>
  <c r="G2159" i="3"/>
  <c r="A2160" i="3"/>
  <c r="B2160" i="3"/>
  <c r="C2160" i="3"/>
  <c r="D2160" i="3"/>
  <c r="E2160" i="3"/>
  <c r="F2160" i="3"/>
  <c r="G2160" i="3"/>
  <c r="A2161" i="3"/>
  <c r="B2161" i="3"/>
  <c r="C2161" i="3"/>
  <c r="D2161" i="3"/>
  <c r="E2161" i="3"/>
  <c r="F2161" i="3"/>
  <c r="G2161" i="3"/>
  <c r="A2162" i="3"/>
  <c r="B2162" i="3"/>
  <c r="C2162" i="3"/>
  <c r="D2162" i="3"/>
  <c r="E2162" i="3"/>
  <c r="F2162" i="3"/>
  <c r="G2162" i="3"/>
  <c r="A2163" i="3"/>
  <c r="B2163" i="3"/>
  <c r="C2163" i="3"/>
  <c r="D2163" i="3"/>
  <c r="E2163" i="3"/>
  <c r="F2163" i="3"/>
  <c r="G2163" i="3"/>
  <c r="A2164" i="3"/>
  <c r="B2164" i="3"/>
  <c r="C2164" i="3"/>
  <c r="D2164" i="3"/>
  <c r="E2164" i="3"/>
  <c r="F2164" i="3"/>
  <c r="G2164" i="3"/>
  <c r="A2165" i="3"/>
  <c r="B2165" i="3"/>
  <c r="C2165" i="3"/>
  <c r="D2165" i="3"/>
  <c r="E2165" i="3"/>
  <c r="F2165" i="3"/>
  <c r="G2165" i="3"/>
  <c r="A2166" i="3"/>
  <c r="B2166" i="3"/>
  <c r="C2166" i="3"/>
  <c r="D2166" i="3"/>
  <c r="E2166" i="3"/>
  <c r="F2166" i="3"/>
  <c r="G2166" i="3"/>
  <c r="A2167" i="3"/>
  <c r="B2167" i="3"/>
  <c r="C2167" i="3"/>
  <c r="D2167" i="3"/>
  <c r="E2167" i="3"/>
  <c r="F2167" i="3"/>
  <c r="G2167" i="3"/>
  <c r="A2168" i="3"/>
  <c r="B2168" i="3"/>
  <c r="C2168" i="3"/>
  <c r="D2168" i="3"/>
  <c r="E2168" i="3"/>
  <c r="F2168" i="3"/>
  <c r="G2168" i="3"/>
  <c r="A2169" i="3"/>
  <c r="B2169" i="3"/>
  <c r="C2169" i="3"/>
  <c r="D2169" i="3"/>
  <c r="E2169" i="3"/>
  <c r="F2169" i="3"/>
  <c r="G2169" i="3"/>
  <c r="A2170" i="3"/>
  <c r="B2170" i="3"/>
  <c r="C2170" i="3"/>
  <c r="D2170" i="3"/>
  <c r="E2170" i="3"/>
  <c r="F2170" i="3"/>
  <c r="G2170" i="3"/>
  <c r="A2171" i="3"/>
  <c r="B2171" i="3"/>
  <c r="C2171" i="3"/>
  <c r="D2171" i="3"/>
  <c r="E2171" i="3"/>
  <c r="F2171" i="3"/>
  <c r="G2171" i="3"/>
  <c r="A2172" i="3"/>
  <c r="B2172" i="3"/>
  <c r="C2172" i="3"/>
  <c r="D2172" i="3"/>
  <c r="E2172" i="3"/>
  <c r="F2172" i="3"/>
  <c r="G2172" i="3"/>
  <c r="A2173" i="3"/>
  <c r="B2173" i="3"/>
  <c r="C2173" i="3"/>
  <c r="D2173" i="3"/>
  <c r="E2173" i="3"/>
  <c r="F2173" i="3"/>
  <c r="G2173" i="3"/>
  <c r="A2174" i="3"/>
  <c r="B2174" i="3"/>
  <c r="C2174" i="3"/>
  <c r="D2174" i="3"/>
  <c r="E2174" i="3"/>
  <c r="F2174" i="3"/>
  <c r="G2174" i="3"/>
  <c r="A2175" i="3"/>
  <c r="B2175" i="3"/>
  <c r="C2175" i="3"/>
  <c r="D2175" i="3"/>
  <c r="E2175" i="3"/>
  <c r="F2175" i="3"/>
  <c r="G2175" i="3"/>
  <c r="A2176" i="3"/>
  <c r="B2176" i="3"/>
  <c r="C2176" i="3"/>
  <c r="D2176" i="3"/>
  <c r="E2176" i="3"/>
  <c r="F2176" i="3"/>
  <c r="G2176" i="3"/>
  <c r="A2177" i="3"/>
  <c r="B2177" i="3"/>
  <c r="C2177" i="3"/>
  <c r="D2177" i="3"/>
  <c r="E2177" i="3"/>
  <c r="F2177" i="3"/>
  <c r="G2177" i="3"/>
  <c r="A2178" i="3"/>
  <c r="B2178" i="3"/>
  <c r="C2178" i="3"/>
  <c r="D2178" i="3"/>
  <c r="E2178" i="3"/>
  <c r="F2178" i="3"/>
  <c r="G2178" i="3"/>
  <c r="A2179" i="3"/>
  <c r="B2179" i="3"/>
  <c r="C2179" i="3"/>
  <c r="D2179" i="3"/>
  <c r="E2179" i="3"/>
  <c r="F2179" i="3"/>
  <c r="G2179" i="3"/>
  <c r="A2180" i="3"/>
  <c r="B2180" i="3"/>
  <c r="C2180" i="3"/>
  <c r="D2180" i="3"/>
  <c r="E2180" i="3"/>
  <c r="F2180" i="3"/>
  <c r="G2180" i="3"/>
  <c r="A2181" i="3"/>
  <c r="B2181" i="3"/>
  <c r="C2181" i="3"/>
  <c r="D2181" i="3"/>
  <c r="E2181" i="3"/>
  <c r="F2181" i="3"/>
  <c r="G2181" i="3"/>
  <c r="A2182" i="3"/>
  <c r="B2182" i="3"/>
  <c r="C2182" i="3"/>
  <c r="D2182" i="3"/>
  <c r="E2182" i="3"/>
  <c r="F2182" i="3"/>
  <c r="G2182" i="3"/>
  <c r="A2183" i="3"/>
  <c r="B2183" i="3"/>
  <c r="C2183" i="3"/>
  <c r="D2183" i="3"/>
  <c r="E2183" i="3"/>
  <c r="F2183" i="3"/>
  <c r="G2183" i="3"/>
  <c r="A2184" i="3"/>
  <c r="B2184" i="3"/>
  <c r="C2184" i="3"/>
  <c r="D2184" i="3"/>
  <c r="E2184" i="3"/>
  <c r="F2184" i="3"/>
  <c r="G2184" i="3"/>
  <c r="A2185" i="3"/>
  <c r="B2185" i="3"/>
  <c r="C2185" i="3"/>
  <c r="D2185" i="3"/>
  <c r="E2185" i="3"/>
  <c r="F2185" i="3"/>
  <c r="G2185" i="3"/>
  <c r="A2186" i="3"/>
  <c r="B2186" i="3"/>
  <c r="C2186" i="3"/>
  <c r="D2186" i="3"/>
  <c r="E2186" i="3"/>
  <c r="F2186" i="3"/>
  <c r="G2186" i="3"/>
  <c r="A2187" i="3"/>
  <c r="B2187" i="3"/>
  <c r="C2187" i="3"/>
  <c r="D2187" i="3"/>
  <c r="E2187" i="3"/>
  <c r="F2187" i="3"/>
  <c r="G2187" i="3"/>
  <c r="A2188" i="3"/>
  <c r="B2188" i="3"/>
  <c r="C2188" i="3"/>
  <c r="D2188" i="3"/>
  <c r="E2188" i="3"/>
  <c r="F2188" i="3"/>
  <c r="G2188" i="3"/>
  <c r="A2189" i="3"/>
  <c r="B2189" i="3"/>
  <c r="C2189" i="3"/>
  <c r="D2189" i="3"/>
  <c r="E2189" i="3"/>
  <c r="F2189" i="3"/>
  <c r="G2189" i="3"/>
  <c r="A2190" i="3"/>
  <c r="B2190" i="3"/>
  <c r="C2190" i="3"/>
  <c r="D2190" i="3"/>
  <c r="E2190" i="3"/>
  <c r="F2190" i="3"/>
  <c r="G2190" i="3"/>
  <c r="A2191" i="3"/>
  <c r="B2191" i="3"/>
  <c r="C2191" i="3"/>
  <c r="D2191" i="3"/>
  <c r="E2191" i="3"/>
  <c r="F2191" i="3"/>
  <c r="G2191" i="3"/>
  <c r="A2192" i="3"/>
  <c r="B2192" i="3"/>
  <c r="C2192" i="3"/>
  <c r="D2192" i="3"/>
  <c r="E2192" i="3"/>
  <c r="F2192" i="3"/>
  <c r="G2192" i="3"/>
  <c r="A2193" i="3"/>
  <c r="B2193" i="3"/>
  <c r="C2193" i="3"/>
  <c r="D2193" i="3"/>
  <c r="E2193" i="3"/>
  <c r="F2193" i="3"/>
  <c r="G2193" i="3"/>
  <c r="A2194" i="3"/>
  <c r="B2194" i="3"/>
  <c r="C2194" i="3"/>
  <c r="D2194" i="3"/>
  <c r="E2194" i="3"/>
  <c r="F2194" i="3"/>
  <c r="G2194" i="3"/>
  <c r="A2195" i="3"/>
  <c r="B2195" i="3"/>
  <c r="C2195" i="3"/>
  <c r="D2195" i="3"/>
  <c r="E2195" i="3"/>
  <c r="F2195" i="3"/>
  <c r="G2195" i="3"/>
  <c r="A2196" i="3"/>
  <c r="B2196" i="3"/>
  <c r="C2196" i="3"/>
  <c r="D2196" i="3"/>
  <c r="E2196" i="3"/>
  <c r="F2196" i="3"/>
  <c r="G2196" i="3"/>
  <c r="A2197" i="3"/>
  <c r="B2197" i="3"/>
  <c r="C2197" i="3"/>
  <c r="D2197" i="3"/>
  <c r="E2197" i="3"/>
  <c r="F2197" i="3"/>
  <c r="G2197" i="3"/>
  <c r="A2198" i="3"/>
  <c r="B2198" i="3"/>
  <c r="C2198" i="3"/>
  <c r="D2198" i="3"/>
  <c r="E2198" i="3"/>
  <c r="F2198" i="3"/>
  <c r="G2198" i="3"/>
  <c r="A2199" i="3"/>
  <c r="B2199" i="3"/>
  <c r="C2199" i="3"/>
  <c r="D2199" i="3"/>
  <c r="E2199" i="3"/>
  <c r="F2199" i="3"/>
  <c r="G2199" i="3"/>
  <c r="A2200" i="3"/>
  <c r="B2200" i="3"/>
  <c r="C2200" i="3"/>
  <c r="D2200" i="3"/>
  <c r="E2200" i="3"/>
  <c r="F2200" i="3"/>
  <c r="G2200" i="3"/>
  <c r="A2201" i="3"/>
  <c r="B2201" i="3"/>
  <c r="C2201" i="3"/>
  <c r="D2201" i="3"/>
  <c r="E2201" i="3"/>
  <c r="F2201" i="3"/>
  <c r="G2201" i="3"/>
  <c r="A2202" i="3"/>
  <c r="B2202" i="3"/>
  <c r="C2202" i="3"/>
  <c r="D2202" i="3"/>
  <c r="E2202" i="3"/>
  <c r="F2202" i="3"/>
  <c r="G2202" i="3"/>
  <c r="A2203" i="3"/>
  <c r="B2203" i="3"/>
  <c r="C2203" i="3"/>
  <c r="D2203" i="3"/>
  <c r="E2203" i="3"/>
  <c r="F2203" i="3"/>
  <c r="G2203" i="3"/>
  <c r="A2204" i="3"/>
  <c r="B2204" i="3"/>
  <c r="C2204" i="3"/>
  <c r="D2204" i="3"/>
  <c r="E2204" i="3"/>
  <c r="F2204" i="3"/>
  <c r="G2204" i="3"/>
  <c r="A2205" i="3"/>
  <c r="B2205" i="3"/>
  <c r="C2205" i="3"/>
  <c r="D2205" i="3"/>
  <c r="E2205" i="3"/>
  <c r="F2205" i="3"/>
  <c r="G2205" i="3"/>
  <c r="A2206" i="3"/>
  <c r="B2206" i="3"/>
  <c r="C2206" i="3"/>
  <c r="D2206" i="3"/>
  <c r="E2206" i="3"/>
  <c r="F2206" i="3"/>
  <c r="G2206" i="3"/>
  <c r="A2207" i="3"/>
  <c r="B2207" i="3"/>
  <c r="C2207" i="3"/>
  <c r="D2207" i="3"/>
  <c r="E2207" i="3"/>
  <c r="F2207" i="3"/>
  <c r="G2207" i="3"/>
  <c r="A2208" i="3"/>
  <c r="B2208" i="3"/>
  <c r="C2208" i="3"/>
  <c r="D2208" i="3"/>
  <c r="E2208" i="3"/>
  <c r="F2208" i="3"/>
  <c r="G2208" i="3"/>
  <c r="A2209" i="3"/>
  <c r="B2209" i="3"/>
  <c r="C2209" i="3"/>
  <c r="D2209" i="3"/>
  <c r="E2209" i="3"/>
  <c r="F2209" i="3"/>
  <c r="G2209" i="3"/>
  <c r="A2210" i="3"/>
  <c r="B2210" i="3"/>
  <c r="C2210" i="3"/>
  <c r="D2210" i="3"/>
  <c r="E2210" i="3"/>
  <c r="F2210" i="3"/>
  <c r="G2210" i="3"/>
  <c r="A2211" i="3"/>
  <c r="B2211" i="3"/>
  <c r="C2211" i="3"/>
  <c r="D2211" i="3"/>
  <c r="E2211" i="3"/>
  <c r="F2211" i="3"/>
  <c r="G2211" i="3"/>
  <c r="A2212" i="3"/>
  <c r="B2212" i="3"/>
  <c r="C2212" i="3"/>
  <c r="D2212" i="3"/>
  <c r="E2212" i="3"/>
  <c r="F2212" i="3"/>
  <c r="G2212" i="3"/>
  <c r="A2213" i="3"/>
  <c r="B2213" i="3"/>
  <c r="C2213" i="3"/>
  <c r="D2213" i="3"/>
  <c r="E2213" i="3"/>
  <c r="F2213" i="3"/>
  <c r="G2213" i="3"/>
  <c r="A2214" i="3"/>
  <c r="B2214" i="3"/>
  <c r="C2214" i="3"/>
  <c r="D2214" i="3"/>
  <c r="E2214" i="3"/>
  <c r="F2214" i="3"/>
  <c r="G2214" i="3"/>
  <c r="A2215" i="3"/>
  <c r="B2215" i="3"/>
  <c r="C2215" i="3"/>
  <c r="D2215" i="3"/>
  <c r="E2215" i="3"/>
  <c r="F2215" i="3"/>
  <c r="G2215" i="3"/>
  <c r="A2216" i="3"/>
  <c r="B2216" i="3"/>
  <c r="C2216" i="3"/>
  <c r="D2216" i="3"/>
  <c r="E2216" i="3"/>
  <c r="F2216" i="3"/>
  <c r="G2216" i="3"/>
  <c r="A2217" i="3"/>
  <c r="B2217" i="3"/>
  <c r="C2217" i="3"/>
  <c r="D2217" i="3"/>
  <c r="E2217" i="3"/>
  <c r="F2217" i="3"/>
  <c r="G2217" i="3"/>
  <c r="A2218" i="3"/>
  <c r="B2218" i="3"/>
  <c r="C2218" i="3"/>
  <c r="D2218" i="3"/>
  <c r="E2218" i="3"/>
  <c r="F2218" i="3"/>
  <c r="G2218" i="3"/>
  <c r="A2219" i="3"/>
  <c r="B2219" i="3"/>
  <c r="C2219" i="3"/>
  <c r="D2219" i="3"/>
  <c r="E2219" i="3"/>
  <c r="F2219" i="3"/>
  <c r="G2219" i="3"/>
  <c r="A2220" i="3"/>
  <c r="B2220" i="3"/>
  <c r="C2220" i="3"/>
  <c r="D2220" i="3"/>
  <c r="E2220" i="3"/>
  <c r="F2220" i="3"/>
  <c r="G2220" i="3"/>
  <c r="A2221" i="3"/>
  <c r="B2221" i="3"/>
  <c r="C2221" i="3"/>
  <c r="D2221" i="3"/>
  <c r="E2221" i="3"/>
  <c r="F2221" i="3"/>
  <c r="G2221" i="3"/>
  <c r="A2222" i="3"/>
  <c r="B2222" i="3"/>
  <c r="C2222" i="3"/>
  <c r="D2222" i="3"/>
  <c r="E2222" i="3"/>
  <c r="F2222" i="3"/>
  <c r="G2222" i="3"/>
  <c r="A2223" i="3"/>
  <c r="B2223" i="3"/>
  <c r="C2223" i="3"/>
  <c r="D2223" i="3"/>
  <c r="E2223" i="3"/>
  <c r="F2223" i="3"/>
  <c r="G2223" i="3"/>
  <c r="A2224" i="3"/>
  <c r="B2224" i="3"/>
  <c r="C2224" i="3"/>
  <c r="D2224" i="3"/>
  <c r="E2224" i="3"/>
  <c r="F2224" i="3"/>
  <c r="G2224" i="3"/>
  <c r="A2225" i="3"/>
  <c r="B2225" i="3"/>
  <c r="C2225" i="3"/>
  <c r="D2225" i="3"/>
  <c r="E2225" i="3"/>
  <c r="F2225" i="3"/>
  <c r="G2225" i="3"/>
  <c r="A2226" i="3"/>
  <c r="B2226" i="3"/>
  <c r="C2226" i="3"/>
  <c r="D2226" i="3"/>
  <c r="E2226" i="3"/>
  <c r="F2226" i="3"/>
  <c r="G2226" i="3"/>
  <c r="A2227" i="3"/>
  <c r="B2227" i="3"/>
  <c r="C2227" i="3"/>
  <c r="D2227" i="3"/>
  <c r="E2227" i="3"/>
  <c r="F2227" i="3"/>
  <c r="G2227" i="3"/>
  <c r="A2228" i="3"/>
  <c r="B2228" i="3"/>
  <c r="C2228" i="3"/>
  <c r="D2228" i="3"/>
  <c r="E2228" i="3"/>
  <c r="F2228" i="3"/>
  <c r="G2228" i="3"/>
  <c r="A2229" i="3"/>
  <c r="B2229" i="3"/>
  <c r="C2229" i="3"/>
  <c r="D2229" i="3"/>
  <c r="E2229" i="3"/>
  <c r="F2229" i="3"/>
  <c r="G2229" i="3"/>
  <c r="A2230" i="3"/>
  <c r="B2230" i="3"/>
  <c r="C2230" i="3"/>
  <c r="D2230" i="3"/>
  <c r="E2230" i="3"/>
  <c r="F2230" i="3"/>
  <c r="G2230" i="3"/>
  <c r="A2231" i="3"/>
  <c r="B2231" i="3"/>
  <c r="C2231" i="3"/>
  <c r="D2231" i="3"/>
  <c r="E2231" i="3"/>
  <c r="F2231" i="3"/>
  <c r="G2231" i="3"/>
  <c r="A2232" i="3"/>
  <c r="B2232" i="3"/>
  <c r="C2232" i="3"/>
  <c r="D2232" i="3"/>
  <c r="E2232" i="3"/>
  <c r="F2232" i="3"/>
  <c r="G2232" i="3"/>
  <c r="A2233" i="3"/>
  <c r="B2233" i="3"/>
  <c r="C2233" i="3"/>
  <c r="D2233" i="3"/>
  <c r="E2233" i="3"/>
  <c r="F2233" i="3"/>
  <c r="G2233" i="3"/>
  <c r="A2234" i="3"/>
  <c r="B2234" i="3"/>
  <c r="C2234" i="3"/>
  <c r="D2234" i="3"/>
  <c r="E2234" i="3"/>
  <c r="F2234" i="3"/>
  <c r="G2234" i="3"/>
  <c r="A2235" i="3"/>
  <c r="B2235" i="3"/>
  <c r="C2235" i="3"/>
  <c r="D2235" i="3"/>
  <c r="E2235" i="3"/>
  <c r="F2235" i="3"/>
  <c r="G2235" i="3"/>
  <c r="A2236" i="3"/>
  <c r="B2236" i="3"/>
  <c r="C2236" i="3"/>
  <c r="D2236" i="3"/>
  <c r="E2236" i="3"/>
  <c r="F2236" i="3"/>
  <c r="G2236" i="3"/>
  <c r="A2237" i="3"/>
  <c r="B2237" i="3"/>
  <c r="C2237" i="3"/>
  <c r="D2237" i="3"/>
  <c r="E2237" i="3"/>
  <c r="F2237" i="3"/>
  <c r="G2237" i="3"/>
  <c r="A2238" i="3"/>
  <c r="B2238" i="3"/>
  <c r="C2238" i="3"/>
  <c r="D2238" i="3"/>
  <c r="E2238" i="3"/>
  <c r="F2238" i="3"/>
  <c r="G2238" i="3"/>
  <c r="A2239" i="3"/>
  <c r="B2239" i="3"/>
  <c r="C2239" i="3"/>
  <c r="D2239" i="3"/>
  <c r="E2239" i="3"/>
  <c r="F2239" i="3"/>
  <c r="G2239" i="3"/>
  <c r="A2240" i="3"/>
  <c r="B2240" i="3"/>
  <c r="C2240" i="3"/>
  <c r="D2240" i="3"/>
  <c r="E2240" i="3"/>
  <c r="F2240" i="3"/>
  <c r="G2240" i="3"/>
  <c r="A2241" i="3"/>
  <c r="B2241" i="3"/>
  <c r="C2241" i="3"/>
  <c r="D2241" i="3"/>
  <c r="E2241" i="3"/>
  <c r="F2241" i="3"/>
  <c r="G2241" i="3"/>
  <c r="A2242" i="3"/>
  <c r="B2242" i="3"/>
  <c r="C2242" i="3"/>
  <c r="D2242" i="3"/>
  <c r="E2242" i="3"/>
  <c r="F2242" i="3"/>
  <c r="G2242" i="3"/>
  <c r="A2243" i="3"/>
  <c r="B2243" i="3"/>
  <c r="C2243" i="3"/>
  <c r="D2243" i="3"/>
  <c r="E2243" i="3"/>
  <c r="F2243" i="3"/>
  <c r="G2243" i="3"/>
  <c r="A2244" i="3"/>
  <c r="B2244" i="3"/>
  <c r="C2244" i="3"/>
  <c r="D2244" i="3"/>
  <c r="E2244" i="3"/>
  <c r="F2244" i="3"/>
  <c r="G2244" i="3"/>
  <c r="A2245" i="3"/>
  <c r="B2245" i="3"/>
  <c r="C2245" i="3"/>
  <c r="D2245" i="3"/>
  <c r="E2245" i="3"/>
  <c r="F2245" i="3"/>
  <c r="G2245" i="3"/>
  <c r="A2246" i="3"/>
  <c r="B2246" i="3"/>
  <c r="C2246" i="3"/>
  <c r="D2246" i="3"/>
  <c r="E2246" i="3"/>
  <c r="F2246" i="3"/>
  <c r="G2246" i="3"/>
  <c r="A2247" i="3"/>
  <c r="B2247" i="3"/>
  <c r="C2247" i="3"/>
  <c r="D2247" i="3"/>
  <c r="E2247" i="3"/>
  <c r="F2247" i="3"/>
  <c r="G2247" i="3"/>
  <c r="A2248" i="3"/>
  <c r="B2248" i="3"/>
  <c r="C2248" i="3"/>
  <c r="D2248" i="3"/>
  <c r="E2248" i="3"/>
  <c r="F2248" i="3"/>
  <c r="G2248" i="3"/>
  <c r="A2249" i="3"/>
  <c r="B2249" i="3"/>
  <c r="C2249" i="3"/>
  <c r="D2249" i="3"/>
  <c r="E2249" i="3"/>
  <c r="F2249" i="3"/>
  <c r="G2249" i="3"/>
  <c r="A2250" i="3"/>
  <c r="B2250" i="3"/>
  <c r="C2250" i="3"/>
  <c r="D2250" i="3"/>
  <c r="E2250" i="3"/>
  <c r="F2250" i="3"/>
  <c r="G2250" i="3"/>
  <c r="A2251" i="3"/>
  <c r="B2251" i="3"/>
  <c r="C2251" i="3"/>
  <c r="D2251" i="3"/>
  <c r="E2251" i="3"/>
  <c r="F2251" i="3"/>
  <c r="G2251" i="3"/>
  <c r="A2252" i="3"/>
  <c r="B2252" i="3"/>
  <c r="C2252" i="3"/>
  <c r="D2252" i="3"/>
  <c r="E2252" i="3"/>
  <c r="F2252" i="3"/>
  <c r="G2252" i="3"/>
  <c r="A2253" i="3"/>
  <c r="B2253" i="3"/>
  <c r="C2253" i="3"/>
  <c r="D2253" i="3"/>
  <c r="E2253" i="3"/>
  <c r="F2253" i="3"/>
  <c r="G2253" i="3"/>
  <c r="A2254" i="3"/>
  <c r="B2254" i="3"/>
  <c r="C2254" i="3"/>
  <c r="D2254" i="3"/>
  <c r="E2254" i="3"/>
  <c r="F2254" i="3"/>
  <c r="G2254" i="3"/>
  <c r="A2255" i="3"/>
  <c r="B2255" i="3"/>
  <c r="C2255" i="3"/>
  <c r="D2255" i="3"/>
  <c r="E2255" i="3"/>
  <c r="F2255" i="3"/>
  <c r="G2255" i="3"/>
  <c r="A2256" i="3"/>
  <c r="B2256" i="3"/>
  <c r="C2256" i="3"/>
  <c r="D2256" i="3"/>
  <c r="E2256" i="3"/>
  <c r="F2256" i="3"/>
  <c r="G2256" i="3"/>
  <c r="A2257" i="3"/>
  <c r="B2257" i="3"/>
  <c r="C2257" i="3"/>
  <c r="D2257" i="3"/>
  <c r="E2257" i="3"/>
  <c r="F2257" i="3"/>
  <c r="G2257" i="3"/>
  <c r="A2258" i="3"/>
  <c r="B2258" i="3"/>
  <c r="C2258" i="3"/>
  <c r="D2258" i="3"/>
  <c r="E2258" i="3"/>
  <c r="F2258" i="3"/>
  <c r="G2258" i="3"/>
  <c r="A2259" i="3"/>
  <c r="B2259" i="3"/>
  <c r="C2259" i="3"/>
  <c r="D2259" i="3"/>
  <c r="E2259" i="3"/>
  <c r="F2259" i="3"/>
  <c r="G2259" i="3"/>
  <c r="A2260" i="3"/>
  <c r="B2260" i="3"/>
  <c r="C2260" i="3"/>
  <c r="D2260" i="3"/>
  <c r="E2260" i="3"/>
  <c r="F2260" i="3"/>
  <c r="G2260" i="3"/>
  <c r="A2261" i="3"/>
  <c r="B2261" i="3"/>
  <c r="C2261" i="3"/>
  <c r="D2261" i="3"/>
  <c r="E2261" i="3"/>
  <c r="F2261" i="3"/>
  <c r="G2261" i="3"/>
  <c r="A2262" i="3"/>
  <c r="B2262" i="3"/>
  <c r="C2262" i="3"/>
  <c r="D2262" i="3"/>
  <c r="E2262" i="3"/>
  <c r="F2262" i="3"/>
  <c r="G2262" i="3"/>
  <c r="A2263" i="3"/>
  <c r="B2263" i="3"/>
  <c r="C2263" i="3"/>
  <c r="D2263" i="3"/>
  <c r="E2263" i="3"/>
  <c r="F2263" i="3"/>
  <c r="G2263" i="3"/>
  <c r="A2264" i="3"/>
  <c r="B2264" i="3"/>
  <c r="C2264" i="3"/>
  <c r="D2264" i="3"/>
  <c r="E2264" i="3"/>
  <c r="F2264" i="3"/>
  <c r="G2264" i="3"/>
  <c r="A2265" i="3"/>
  <c r="B2265" i="3"/>
  <c r="C2265" i="3"/>
  <c r="D2265" i="3"/>
  <c r="E2265" i="3"/>
  <c r="F2265" i="3"/>
  <c r="G2265" i="3"/>
  <c r="A2266" i="3"/>
  <c r="B2266" i="3"/>
  <c r="C2266" i="3"/>
  <c r="D2266" i="3"/>
  <c r="E2266" i="3"/>
  <c r="F2266" i="3"/>
  <c r="G2266" i="3"/>
  <c r="A2267" i="3"/>
  <c r="B2267" i="3"/>
  <c r="C2267" i="3"/>
  <c r="D2267" i="3"/>
  <c r="E2267" i="3"/>
  <c r="F2267" i="3"/>
  <c r="G2267" i="3"/>
  <c r="A2268" i="3"/>
  <c r="B2268" i="3"/>
  <c r="C2268" i="3"/>
  <c r="D2268" i="3"/>
  <c r="E2268" i="3"/>
  <c r="F2268" i="3"/>
  <c r="G2268" i="3"/>
  <c r="A2269" i="3"/>
  <c r="B2269" i="3"/>
  <c r="C2269" i="3"/>
  <c r="D2269" i="3"/>
  <c r="E2269" i="3"/>
  <c r="F2269" i="3"/>
  <c r="G2269" i="3"/>
  <c r="A2270" i="3"/>
  <c r="B2270" i="3"/>
  <c r="C2270" i="3"/>
  <c r="D2270" i="3"/>
  <c r="E2270" i="3"/>
  <c r="F2270" i="3"/>
  <c r="G2270" i="3"/>
  <c r="A2271" i="3"/>
  <c r="B2271" i="3"/>
  <c r="C2271" i="3"/>
  <c r="D2271" i="3"/>
  <c r="E2271" i="3"/>
  <c r="F2271" i="3"/>
  <c r="G2271" i="3"/>
  <c r="A2272" i="3"/>
  <c r="B2272" i="3"/>
  <c r="C2272" i="3"/>
  <c r="D2272" i="3"/>
  <c r="E2272" i="3"/>
  <c r="F2272" i="3"/>
  <c r="G2272" i="3"/>
  <c r="A2273" i="3"/>
  <c r="B2273" i="3"/>
  <c r="C2273" i="3"/>
  <c r="D2273" i="3"/>
  <c r="E2273" i="3"/>
  <c r="F2273" i="3"/>
  <c r="G2273" i="3"/>
  <c r="A2274" i="3"/>
  <c r="B2274" i="3"/>
  <c r="C2274" i="3"/>
  <c r="D2274" i="3"/>
  <c r="E2274" i="3"/>
  <c r="F2274" i="3"/>
  <c r="G2274" i="3"/>
  <c r="A2275" i="3"/>
  <c r="B2275" i="3"/>
  <c r="C2275" i="3"/>
  <c r="D2275" i="3"/>
  <c r="E2275" i="3"/>
  <c r="F2275" i="3"/>
  <c r="G2275" i="3"/>
  <c r="A2276" i="3"/>
  <c r="B2276" i="3"/>
  <c r="C2276" i="3"/>
  <c r="D2276" i="3"/>
  <c r="E2276" i="3"/>
  <c r="F2276" i="3"/>
  <c r="G2276" i="3"/>
  <c r="A2277" i="3"/>
  <c r="B2277" i="3"/>
  <c r="C2277" i="3"/>
  <c r="D2277" i="3"/>
  <c r="E2277" i="3"/>
  <c r="F2277" i="3"/>
  <c r="G2277" i="3"/>
  <c r="A2278" i="3"/>
  <c r="B2278" i="3"/>
  <c r="C2278" i="3"/>
  <c r="D2278" i="3"/>
  <c r="E2278" i="3"/>
  <c r="F2278" i="3"/>
  <c r="G2278" i="3"/>
  <c r="A2279" i="3"/>
  <c r="B2279" i="3"/>
  <c r="C2279" i="3"/>
  <c r="D2279" i="3"/>
  <c r="E2279" i="3"/>
  <c r="F2279" i="3"/>
  <c r="G2279" i="3"/>
  <c r="A2280" i="3"/>
  <c r="B2280" i="3"/>
  <c r="C2280" i="3"/>
  <c r="D2280" i="3"/>
  <c r="E2280" i="3"/>
  <c r="F2280" i="3"/>
  <c r="G2280" i="3"/>
  <c r="A2281" i="3"/>
  <c r="B2281" i="3"/>
  <c r="C2281" i="3"/>
  <c r="D2281" i="3"/>
  <c r="E2281" i="3"/>
  <c r="F2281" i="3"/>
  <c r="G2281" i="3"/>
  <c r="A2282" i="3"/>
  <c r="B2282" i="3"/>
  <c r="C2282" i="3"/>
  <c r="D2282" i="3"/>
  <c r="E2282" i="3"/>
  <c r="F2282" i="3"/>
  <c r="G2282" i="3"/>
  <c r="A2283" i="3"/>
  <c r="B2283" i="3"/>
  <c r="C2283" i="3"/>
  <c r="D2283" i="3"/>
  <c r="E2283" i="3"/>
  <c r="F2283" i="3"/>
  <c r="G2283" i="3"/>
  <c r="A2284" i="3"/>
  <c r="B2284" i="3"/>
  <c r="C2284" i="3"/>
  <c r="D2284" i="3"/>
  <c r="E2284" i="3"/>
  <c r="F2284" i="3"/>
  <c r="G2284" i="3"/>
  <c r="A2285" i="3"/>
  <c r="B2285" i="3"/>
  <c r="C2285" i="3"/>
  <c r="D2285" i="3"/>
  <c r="E2285" i="3"/>
  <c r="F2285" i="3"/>
  <c r="G2285" i="3"/>
  <c r="A2286" i="3"/>
  <c r="B2286" i="3"/>
  <c r="C2286" i="3"/>
  <c r="D2286" i="3"/>
  <c r="E2286" i="3"/>
  <c r="F2286" i="3"/>
  <c r="G2286" i="3"/>
  <c r="A2287" i="3"/>
  <c r="B2287" i="3"/>
  <c r="C2287" i="3"/>
  <c r="D2287" i="3"/>
  <c r="E2287" i="3"/>
  <c r="F2287" i="3"/>
  <c r="G2287" i="3"/>
  <c r="A2288" i="3"/>
  <c r="B2288" i="3"/>
  <c r="C2288" i="3"/>
  <c r="D2288" i="3"/>
  <c r="E2288" i="3"/>
  <c r="F2288" i="3"/>
  <c r="G2288" i="3"/>
  <c r="A2289" i="3"/>
  <c r="B2289" i="3"/>
  <c r="C2289" i="3"/>
  <c r="D2289" i="3"/>
  <c r="E2289" i="3"/>
  <c r="F2289" i="3"/>
  <c r="G2289" i="3"/>
  <c r="A2290" i="3"/>
  <c r="B2290" i="3"/>
  <c r="C2290" i="3"/>
  <c r="D2290" i="3"/>
  <c r="E2290" i="3"/>
  <c r="F2290" i="3"/>
  <c r="G2290" i="3"/>
  <c r="A2291" i="3"/>
  <c r="B2291" i="3"/>
  <c r="C2291" i="3"/>
  <c r="D2291" i="3"/>
  <c r="E2291" i="3"/>
  <c r="F2291" i="3"/>
  <c r="G2291" i="3"/>
  <c r="A2292" i="3"/>
  <c r="B2292" i="3"/>
  <c r="C2292" i="3"/>
  <c r="D2292" i="3"/>
  <c r="E2292" i="3"/>
  <c r="F2292" i="3"/>
  <c r="G2292" i="3"/>
  <c r="A2293" i="3"/>
  <c r="B2293" i="3"/>
  <c r="C2293" i="3"/>
  <c r="D2293" i="3"/>
  <c r="E2293" i="3"/>
  <c r="F2293" i="3"/>
  <c r="G2293" i="3"/>
  <c r="A2294" i="3"/>
  <c r="B2294" i="3"/>
  <c r="C2294" i="3"/>
  <c r="D2294" i="3"/>
  <c r="E2294" i="3"/>
  <c r="F2294" i="3"/>
  <c r="G2294" i="3"/>
  <c r="A2295" i="3"/>
  <c r="B2295" i="3"/>
  <c r="C2295" i="3"/>
  <c r="D2295" i="3"/>
  <c r="E2295" i="3"/>
  <c r="F2295" i="3"/>
  <c r="G2295" i="3"/>
  <c r="A2296" i="3"/>
  <c r="B2296" i="3"/>
  <c r="C2296" i="3"/>
  <c r="D2296" i="3"/>
  <c r="E2296" i="3"/>
  <c r="F2296" i="3"/>
  <c r="G2296" i="3"/>
  <c r="A2297" i="3"/>
  <c r="B2297" i="3"/>
  <c r="C2297" i="3"/>
  <c r="D2297" i="3"/>
  <c r="E2297" i="3"/>
  <c r="F2297" i="3"/>
  <c r="G2297" i="3"/>
  <c r="A2298" i="3"/>
  <c r="B2298" i="3"/>
  <c r="C2298" i="3"/>
  <c r="D2298" i="3"/>
  <c r="E2298" i="3"/>
  <c r="F2298" i="3"/>
  <c r="G2298" i="3"/>
  <c r="A2299" i="3"/>
  <c r="B2299" i="3"/>
  <c r="C2299" i="3"/>
  <c r="D2299" i="3"/>
  <c r="E2299" i="3"/>
  <c r="F2299" i="3"/>
  <c r="G2299" i="3"/>
  <c r="A2300" i="3"/>
  <c r="B2300" i="3"/>
  <c r="C2300" i="3"/>
  <c r="D2300" i="3"/>
  <c r="E2300" i="3"/>
  <c r="F2300" i="3"/>
  <c r="G2300" i="3"/>
  <c r="A2301" i="3"/>
  <c r="B2301" i="3"/>
  <c r="C2301" i="3"/>
  <c r="D2301" i="3"/>
  <c r="E2301" i="3"/>
  <c r="F2301" i="3"/>
  <c r="G2301" i="3"/>
  <c r="A2302" i="3"/>
  <c r="B2302" i="3"/>
  <c r="C2302" i="3"/>
  <c r="D2302" i="3"/>
  <c r="E2302" i="3"/>
  <c r="F2302" i="3"/>
  <c r="G2302" i="3"/>
  <c r="A2303" i="3"/>
  <c r="B2303" i="3"/>
  <c r="C2303" i="3"/>
  <c r="D2303" i="3"/>
  <c r="E2303" i="3"/>
  <c r="F2303" i="3"/>
  <c r="G2303" i="3"/>
  <c r="A2304" i="3"/>
  <c r="B2304" i="3"/>
  <c r="C2304" i="3"/>
  <c r="D2304" i="3"/>
  <c r="E2304" i="3"/>
  <c r="F2304" i="3"/>
  <c r="G2304" i="3"/>
  <c r="A2305" i="3"/>
  <c r="B2305" i="3"/>
  <c r="C2305" i="3"/>
  <c r="D2305" i="3"/>
  <c r="E2305" i="3"/>
  <c r="F2305" i="3"/>
  <c r="G2305" i="3"/>
  <c r="A2306" i="3"/>
  <c r="B2306" i="3"/>
  <c r="C2306" i="3"/>
  <c r="D2306" i="3"/>
  <c r="E2306" i="3"/>
  <c r="F2306" i="3"/>
  <c r="G2306" i="3"/>
  <c r="A2307" i="3"/>
  <c r="B2307" i="3"/>
  <c r="C2307" i="3"/>
  <c r="D2307" i="3"/>
  <c r="E2307" i="3"/>
  <c r="F2307" i="3"/>
  <c r="G2307" i="3"/>
  <c r="A2308" i="3"/>
  <c r="B2308" i="3"/>
  <c r="C2308" i="3"/>
  <c r="D2308" i="3"/>
  <c r="E2308" i="3"/>
  <c r="F2308" i="3"/>
  <c r="G2308" i="3"/>
  <c r="A2309" i="3"/>
  <c r="B2309" i="3"/>
  <c r="C2309" i="3"/>
  <c r="D2309" i="3"/>
  <c r="E2309" i="3"/>
  <c r="F2309" i="3"/>
  <c r="G2309" i="3"/>
  <c r="A2310" i="3"/>
  <c r="B2310" i="3"/>
  <c r="C2310" i="3"/>
  <c r="D2310" i="3"/>
  <c r="E2310" i="3"/>
  <c r="F2310" i="3"/>
  <c r="G2310" i="3"/>
  <c r="A2311" i="3"/>
  <c r="B2311" i="3"/>
  <c r="C2311" i="3"/>
  <c r="D2311" i="3"/>
  <c r="E2311" i="3"/>
  <c r="F2311" i="3"/>
  <c r="G2311" i="3"/>
  <c r="A2312" i="3"/>
  <c r="B2312" i="3"/>
  <c r="C2312" i="3"/>
  <c r="D2312" i="3"/>
  <c r="E2312" i="3"/>
  <c r="F2312" i="3"/>
  <c r="G2312" i="3"/>
  <c r="A2313" i="3"/>
  <c r="B2313" i="3"/>
  <c r="C2313" i="3"/>
  <c r="D2313" i="3"/>
  <c r="E2313" i="3"/>
  <c r="F2313" i="3"/>
  <c r="G2313" i="3"/>
  <c r="A2314" i="3"/>
  <c r="B2314" i="3"/>
  <c r="C2314" i="3"/>
  <c r="D2314" i="3"/>
  <c r="E2314" i="3"/>
  <c r="F2314" i="3"/>
  <c r="G2314" i="3"/>
  <c r="A2315" i="3"/>
  <c r="B2315" i="3"/>
  <c r="C2315" i="3"/>
  <c r="D2315" i="3"/>
  <c r="E2315" i="3"/>
  <c r="F2315" i="3"/>
  <c r="G2315" i="3"/>
  <c r="A2316" i="3"/>
  <c r="B2316" i="3"/>
  <c r="C2316" i="3"/>
  <c r="D2316" i="3"/>
  <c r="E2316" i="3"/>
  <c r="F2316" i="3"/>
  <c r="G2316" i="3"/>
  <c r="A2317" i="3"/>
  <c r="B2317" i="3"/>
  <c r="C2317" i="3"/>
  <c r="D2317" i="3"/>
  <c r="E2317" i="3"/>
  <c r="F2317" i="3"/>
  <c r="G2317" i="3"/>
  <c r="A2318" i="3"/>
  <c r="B2318" i="3"/>
  <c r="C2318" i="3"/>
  <c r="D2318" i="3"/>
  <c r="E2318" i="3"/>
  <c r="F2318" i="3"/>
  <c r="G2318" i="3"/>
  <c r="A2319" i="3"/>
  <c r="B2319" i="3"/>
  <c r="C2319" i="3"/>
  <c r="D2319" i="3"/>
  <c r="E2319" i="3"/>
  <c r="F2319" i="3"/>
  <c r="G2319" i="3"/>
  <c r="A2320" i="3"/>
  <c r="B2320" i="3"/>
  <c r="C2320" i="3"/>
  <c r="D2320" i="3"/>
  <c r="E2320" i="3"/>
  <c r="F2320" i="3"/>
  <c r="G2320" i="3"/>
  <c r="A2321" i="3"/>
  <c r="B2321" i="3"/>
  <c r="C2321" i="3"/>
  <c r="D2321" i="3"/>
  <c r="E2321" i="3"/>
  <c r="F2321" i="3"/>
  <c r="G2321" i="3"/>
  <c r="A2322" i="3"/>
  <c r="B2322" i="3"/>
  <c r="C2322" i="3"/>
  <c r="D2322" i="3"/>
  <c r="E2322" i="3"/>
  <c r="F2322" i="3"/>
  <c r="G2322" i="3"/>
  <c r="A2323" i="3"/>
  <c r="B2323" i="3"/>
  <c r="C2323" i="3"/>
  <c r="D2323" i="3"/>
  <c r="E2323" i="3"/>
  <c r="F2323" i="3"/>
  <c r="G2323" i="3"/>
  <c r="A2324" i="3"/>
  <c r="B2324" i="3"/>
  <c r="C2324" i="3"/>
  <c r="D2324" i="3"/>
  <c r="E2324" i="3"/>
  <c r="F2324" i="3"/>
  <c r="G2324" i="3"/>
  <c r="A2325" i="3"/>
  <c r="B2325" i="3"/>
  <c r="C2325" i="3"/>
  <c r="D2325" i="3"/>
  <c r="E2325" i="3"/>
  <c r="F2325" i="3"/>
  <c r="G2325" i="3"/>
  <c r="A2326" i="3"/>
  <c r="B2326" i="3"/>
  <c r="C2326" i="3"/>
  <c r="D2326" i="3"/>
  <c r="E2326" i="3"/>
  <c r="F2326" i="3"/>
  <c r="G2326" i="3"/>
  <c r="A2327" i="3"/>
  <c r="B2327" i="3"/>
  <c r="C2327" i="3"/>
  <c r="D2327" i="3"/>
  <c r="E2327" i="3"/>
  <c r="F2327" i="3"/>
  <c r="G2327" i="3"/>
  <c r="A2328" i="3"/>
  <c r="B2328" i="3"/>
  <c r="C2328" i="3"/>
  <c r="D2328" i="3"/>
  <c r="E2328" i="3"/>
  <c r="F2328" i="3"/>
  <c r="G2328" i="3"/>
  <c r="A2329" i="3"/>
  <c r="B2329" i="3"/>
  <c r="C2329" i="3"/>
  <c r="D2329" i="3"/>
  <c r="E2329" i="3"/>
  <c r="F2329" i="3"/>
  <c r="G2329" i="3"/>
  <c r="A2330" i="3"/>
  <c r="B2330" i="3"/>
  <c r="C2330" i="3"/>
  <c r="D2330" i="3"/>
  <c r="E2330" i="3"/>
  <c r="F2330" i="3"/>
  <c r="G2330" i="3"/>
  <c r="A2331" i="3"/>
  <c r="B2331" i="3"/>
  <c r="C2331" i="3"/>
  <c r="D2331" i="3"/>
  <c r="E2331" i="3"/>
  <c r="F2331" i="3"/>
  <c r="G2331" i="3"/>
  <c r="A2332" i="3"/>
  <c r="B2332" i="3"/>
  <c r="C2332" i="3"/>
  <c r="D2332" i="3"/>
  <c r="E2332" i="3"/>
  <c r="F2332" i="3"/>
  <c r="G2332" i="3"/>
  <c r="A2333" i="3"/>
  <c r="B2333" i="3"/>
  <c r="C2333" i="3"/>
  <c r="D2333" i="3"/>
  <c r="E2333" i="3"/>
  <c r="F2333" i="3"/>
  <c r="G2333" i="3"/>
  <c r="A2334" i="3"/>
  <c r="B2334" i="3"/>
  <c r="C2334" i="3"/>
  <c r="D2334" i="3"/>
  <c r="E2334" i="3"/>
  <c r="F2334" i="3"/>
  <c r="G2334" i="3"/>
  <c r="A2335" i="3"/>
  <c r="B2335" i="3"/>
  <c r="C2335" i="3"/>
  <c r="D2335" i="3"/>
  <c r="E2335" i="3"/>
  <c r="F2335" i="3"/>
  <c r="G2335" i="3"/>
  <c r="A2336" i="3"/>
  <c r="B2336" i="3"/>
  <c r="C2336" i="3"/>
  <c r="D2336" i="3"/>
  <c r="E2336" i="3"/>
  <c r="F2336" i="3"/>
  <c r="G2336" i="3"/>
  <c r="A2337" i="3"/>
  <c r="B2337" i="3"/>
  <c r="C2337" i="3"/>
  <c r="D2337" i="3"/>
  <c r="E2337" i="3"/>
  <c r="F2337" i="3"/>
  <c r="G2337" i="3"/>
  <c r="A2338" i="3"/>
  <c r="B2338" i="3"/>
  <c r="C2338" i="3"/>
  <c r="D2338" i="3"/>
  <c r="E2338" i="3"/>
  <c r="F2338" i="3"/>
  <c r="G2338" i="3"/>
  <c r="A2339" i="3"/>
  <c r="B2339" i="3"/>
  <c r="C2339" i="3"/>
  <c r="D2339" i="3"/>
  <c r="E2339" i="3"/>
  <c r="F2339" i="3"/>
  <c r="G2339" i="3"/>
  <c r="A2340" i="3"/>
  <c r="B2340" i="3"/>
  <c r="C2340" i="3"/>
  <c r="D2340" i="3"/>
  <c r="E2340" i="3"/>
  <c r="F2340" i="3"/>
  <c r="G2340" i="3"/>
  <c r="A2341" i="3"/>
  <c r="B2341" i="3"/>
  <c r="C2341" i="3"/>
  <c r="D2341" i="3"/>
  <c r="E2341" i="3"/>
  <c r="F2341" i="3"/>
  <c r="G2341" i="3"/>
  <c r="A2342" i="3"/>
  <c r="B2342" i="3"/>
  <c r="C2342" i="3"/>
  <c r="D2342" i="3"/>
  <c r="E2342" i="3"/>
  <c r="F2342" i="3"/>
  <c r="G2342" i="3"/>
  <c r="A2343" i="3"/>
  <c r="B2343" i="3"/>
  <c r="C2343" i="3"/>
  <c r="D2343" i="3"/>
  <c r="E2343" i="3"/>
  <c r="F2343" i="3"/>
  <c r="G2343" i="3"/>
  <c r="A2344" i="3"/>
  <c r="B2344" i="3"/>
  <c r="C2344" i="3"/>
  <c r="D2344" i="3"/>
  <c r="E2344" i="3"/>
  <c r="F2344" i="3"/>
  <c r="G2344" i="3"/>
  <c r="A2345" i="3"/>
  <c r="B2345" i="3"/>
  <c r="C2345" i="3"/>
  <c r="D2345" i="3"/>
  <c r="E2345" i="3"/>
  <c r="F2345" i="3"/>
  <c r="G2345" i="3"/>
  <c r="A2346" i="3"/>
  <c r="B2346" i="3"/>
  <c r="C2346" i="3"/>
  <c r="D2346" i="3"/>
  <c r="E2346" i="3"/>
  <c r="F2346" i="3"/>
  <c r="G2346" i="3"/>
  <c r="A2347" i="3"/>
  <c r="B2347" i="3"/>
  <c r="C2347" i="3"/>
  <c r="D2347" i="3"/>
  <c r="E2347" i="3"/>
  <c r="F2347" i="3"/>
  <c r="G2347" i="3"/>
  <c r="A2348" i="3"/>
  <c r="B2348" i="3"/>
  <c r="C2348" i="3"/>
  <c r="D2348" i="3"/>
  <c r="E2348" i="3"/>
  <c r="F2348" i="3"/>
  <c r="G2348" i="3"/>
  <c r="A2349" i="3"/>
  <c r="B2349" i="3"/>
  <c r="C2349" i="3"/>
  <c r="D2349" i="3"/>
  <c r="E2349" i="3"/>
  <c r="F2349" i="3"/>
  <c r="G2349" i="3"/>
  <c r="A2350" i="3"/>
  <c r="B2350" i="3"/>
  <c r="C2350" i="3"/>
  <c r="D2350" i="3"/>
  <c r="E2350" i="3"/>
  <c r="F2350" i="3"/>
  <c r="G2350" i="3"/>
  <c r="A2351" i="3"/>
  <c r="B2351" i="3"/>
  <c r="C2351" i="3"/>
  <c r="D2351" i="3"/>
  <c r="E2351" i="3"/>
  <c r="F2351" i="3"/>
  <c r="G2351" i="3"/>
  <c r="A2352" i="3"/>
  <c r="B2352" i="3"/>
  <c r="C2352" i="3"/>
  <c r="D2352" i="3"/>
  <c r="E2352" i="3"/>
  <c r="F2352" i="3"/>
  <c r="G2352" i="3"/>
  <c r="A2353" i="3"/>
  <c r="B2353" i="3"/>
  <c r="C2353" i="3"/>
  <c r="D2353" i="3"/>
  <c r="E2353" i="3"/>
  <c r="F2353" i="3"/>
  <c r="G2353" i="3"/>
  <c r="A2354" i="3"/>
  <c r="B2354" i="3"/>
  <c r="C2354" i="3"/>
  <c r="D2354" i="3"/>
  <c r="E2354" i="3"/>
  <c r="F2354" i="3"/>
  <c r="G2354" i="3"/>
  <c r="A2355" i="3"/>
  <c r="B2355" i="3"/>
  <c r="C2355" i="3"/>
  <c r="D2355" i="3"/>
  <c r="E2355" i="3"/>
  <c r="F2355" i="3"/>
  <c r="G2355" i="3"/>
  <c r="A2356" i="3"/>
  <c r="B2356" i="3"/>
  <c r="C2356" i="3"/>
  <c r="D2356" i="3"/>
  <c r="E2356" i="3"/>
  <c r="F2356" i="3"/>
  <c r="G2356" i="3"/>
  <c r="A2357" i="3"/>
  <c r="B2357" i="3"/>
  <c r="C2357" i="3"/>
  <c r="D2357" i="3"/>
  <c r="E2357" i="3"/>
  <c r="F2357" i="3"/>
  <c r="G2357" i="3"/>
  <c r="A2358" i="3"/>
  <c r="B2358" i="3"/>
  <c r="C2358" i="3"/>
  <c r="D2358" i="3"/>
  <c r="E2358" i="3"/>
  <c r="F2358" i="3"/>
  <c r="G2358" i="3"/>
  <c r="A2359" i="3"/>
  <c r="B2359" i="3"/>
  <c r="C2359" i="3"/>
  <c r="D2359" i="3"/>
  <c r="E2359" i="3"/>
  <c r="F2359" i="3"/>
  <c r="G2359" i="3"/>
  <c r="A2360" i="3"/>
  <c r="B2360" i="3"/>
  <c r="C2360" i="3"/>
  <c r="D2360" i="3"/>
  <c r="E2360" i="3"/>
  <c r="F2360" i="3"/>
  <c r="G2360" i="3"/>
  <c r="A2361" i="3"/>
  <c r="B2361" i="3"/>
  <c r="C2361" i="3"/>
  <c r="D2361" i="3"/>
  <c r="E2361" i="3"/>
  <c r="F2361" i="3"/>
  <c r="G2361" i="3"/>
  <c r="A2362" i="3"/>
  <c r="B2362" i="3"/>
  <c r="C2362" i="3"/>
  <c r="D2362" i="3"/>
  <c r="E2362" i="3"/>
  <c r="F2362" i="3"/>
  <c r="G2362" i="3"/>
  <c r="A2363" i="3"/>
  <c r="B2363" i="3"/>
  <c r="C2363" i="3"/>
  <c r="D2363" i="3"/>
  <c r="E2363" i="3"/>
  <c r="F2363" i="3"/>
  <c r="G2363" i="3"/>
  <c r="A2364" i="3"/>
  <c r="B2364" i="3"/>
  <c r="C2364" i="3"/>
  <c r="D2364" i="3"/>
  <c r="E2364" i="3"/>
  <c r="F2364" i="3"/>
  <c r="G2364" i="3"/>
  <c r="A2365" i="3"/>
  <c r="B2365" i="3"/>
  <c r="C2365" i="3"/>
  <c r="D2365" i="3"/>
  <c r="E2365" i="3"/>
  <c r="F2365" i="3"/>
  <c r="G2365" i="3"/>
  <c r="A2366" i="3"/>
  <c r="B2366" i="3"/>
  <c r="C2366" i="3"/>
  <c r="D2366" i="3"/>
  <c r="E2366" i="3"/>
  <c r="F2366" i="3"/>
  <c r="G2366" i="3"/>
  <c r="A2367" i="3"/>
  <c r="B2367" i="3"/>
  <c r="C2367" i="3"/>
  <c r="D2367" i="3"/>
  <c r="E2367" i="3"/>
  <c r="F2367" i="3"/>
  <c r="G2367" i="3"/>
  <c r="A2368" i="3"/>
  <c r="B2368" i="3"/>
  <c r="C2368" i="3"/>
  <c r="D2368" i="3"/>
  <c r="E2368" i="3"/>
  <c r="F2368" i="3"/>
  <c r="G2368" i="3"/>
  <c r="A2369" i="3"/>
  <c r="B2369" i="3"/>
  <c r="C2369" i="3"/>
  <c r="D2369" i="3"/>
  <c r="E2369" i="3"/>
  <c r="F2369" i="3"/>
  <c r="G2369" i="3"/>
  <c r="A2370" i="3"/>
  <c r="B2370" i="3"/>
  <c r="C2370" i="3"/>
  <c r="D2370" i="3"/>
  <c r="E2370" i="3"/>
  <c r="F2370" i="3"/>
  <c r="G2370" i="3"/>
  <c r="A2371" i="3"/>
  <c r="B2371" i="3"/>
  <c r="C2371" i="3"/>
  <c r="D2371" i="3"/>
  <c r="E2371" i="3"/>
  <c r="F2371" i="3"/>
  <c r="G2371" i="3"/>
  <c r="A2372" i="3"/>
  <c r="B2372" i="3"/>
  <c r="C2372" i="3"/>
  <c r="D2372" i="3"/>
  <c r="E2372" i="3"/>
  <c r="F2372" i="3"/>
  <c r="G2372" i="3"/>
  <c r="A2373" i="3"/>
  <c r="B2373" i="3"/>
  <c r="C2373" i="3"/>
  <c r="D2373" i="3"/>
  <c r="E2373" i="3"/>
  <c r="F2373" i="3"/>
  <c r="G2373" i="3"/>
  <c r="A2374" i="3"/>
  <c r="B2374" i="3"/>
  <c r="C2374" i="3"/>
  <c r="D2374" i="3"/>
  <c r="E2374" i="3"/>
  <c r="F2374" i="3"/>
  <c r="G2374" i="3"/>
  <c r="A2375" i="3"/>
  <c r="B2375" i="3"/>
  <c r="C2375" i="3"/>
  <c r="D2375" i="3"/>
  <c r="E2375" i="3"/>
  <c r="F2375" i="3"/>
  <c r="G2375" i="3"/>
  <c r="A2376" i="3"/>
  <c r="B2376" i="3"/>
  <c r="C2376" i="3"/>
  <c r="D2376" i="3"/>
  <c r="E2376" i="3"/>
  <c r="F2376" i="3"/>
  <c r="G2376" i="3"/>
  <c r="A2377" i="3"/>
  <c r="B2377" i="3"/>
  <c r="C2377" i="3"/>
  <c r="D2377" i="3"/>
  <c r="E2377" i="3"/>
  <c r="F2377" i="3"/>
  <c r="G2377" i="3"/>
  <c r="A2378" i="3"/>
  <c r="B2378" i="3"/>
  <c r="C2378" i="3"/>
  <c r="D2378" i="3"/>
  <c r="E2378" i="3"/>
  <c r="F2378" i="3"/>
  <c r="G2378" i="3"/>
  <c r="A2379" i="3"/>
  <c r="B2379" i="3"/>
  <c r="C2379" i="3"/>
  <c r="D2379" i="3"/>
  <c r="E2379" i="3"/>
  <c r="F2379" i="3"/>
  <c r="G2379" i="3"/>
  <c r="A2380" i="3"/>
  <c r="B2380" i="3"/>
  <c r="C2380" i="3"/>
  <c r="D2380" i="3"/>
  <c r="E2380" i="3"/>
  <c r="F2380" i="3"/>
  <c r="G2380" i="3"/>
  <c r="A2381" i="3"/>
  <c r="B2381" i="3"/>
  <c r="C2381" i="3"/>
  <c r="D2381" i="3"/>
  <c r="E2381" i="3"/>
  <c r="F2381" i="3"/>
  <c r="G2381" i="3"/>
  <c r="A2382" i="3"/>
  <c r="B2382" i="3"/>
  <c r="C2382" i="3"/>
  <c r="D2382" i="3"/>
  <c r="E2382" i="3"/>
  <c r="F2382" i="3"/>
  <c r="G2382" i="3"/>
  <c r="A2383" i="3"/>
  <c r="B2383" i="3"/>
  <c r="C2383" i="3"/>
  <c r="D2383" i="3"/>
  <c r="E2383" i="3"/>
  <c r="F2383" i="3"/>
  <c r="G2383" i="3"/>
  <c r="A2384" i="3"/>
  <c r="B2384" i="3"/>
  <c r="C2384" i="3"/>
  <c r="D2384" i="3"/>
  <c r="E2384" i="3"/>
  <c r="F2384" i="3"/>
  <c r="G2384" i="3"/>
  <c r="A2385" i="3"/>
  <c r="B2385" i="3"/>
  <c r="C2385" i="3"/>
  <c r="D2385" i="3"/>
  <c r="E2385" i="3"/>
  <c r="F2385" i="3"/>
  <c r="G2385" i="3"/>
  <c r="A2386" i="3"/>
  <c r="B2386" i="3"/>
  <c r="C2386" i="3"/>
  <c r="D2386" i="3"/>
  <c r="E2386" i="3"/>
  <c r="F2386" i="3"/>
  <c r="G2386" i="3"/>
  <c r="A2387" i="3"/>
  <c r="B2387" i="3"/>
  <c r="C2387" i="3"/>
  <c r="D2387" i="3"/>
  <c r="E2387" i="3"/>
  <c r="F2387" i="3"/>
  <c r="G2387" i="3"/>
  <c r="A2388" i="3"/>
  <c r="B2388" i="3"/>
  <c r="C2388" i="3"/>
  <c r="D2388" i="3"/>
  <c r="E2388" i="3"/>
  <c r="F2388" i="3"/>
  <c r="G2388" i="3"/>
  <c r="A2389" i="3"/>
  <c r="B2389" i="3"/>
  <c r="C2389" i="3"/>
  <c r="D2389" i="3"/>
  <c r="E2389" i="3"/>
  <c r="F2389" i="3"/>
  <c r="G2389" i="3"/>
  <c r="A2390" i="3"/>
  <c r="B2390" i="3"/>
  <c r="C2390" i="3"/>
  <c r="D2390" i="3"/>
  <c r="E2390" i="3"/>
  <c r="F2390" i="3"/>
  <c r="G2390" i="3"/>
  <c r="A2391" i="3"/>
  <c r="B2391" i="3"/>
  <c r="C2391" i="3"/>
  <c r="D2391" i="3"/>
  <c r="E2391" i="3"/>
  <c r="F2391" i="3"/>
  <c r="G2391" i="3"/>
  <c r="A2392" i="3"/>
  <c r="B2392" i="3"/>
  <c r="C2392" i="3"/>
  <c r="D2392" i="3"/>
  <c r="E2392" i="3"/>
  <c r="F2392" i="3"/>
  <c r="G2392" i="3"/>
  <c r="A2393" i="3"/>
  <c r="B2393" i="3"/>
  <c r="C2393" i="3"/>
  <c r="D2393" i="3"/>
  <c r="E2393" i="3"/>
  <c r="F2393" i="3"/>
  <c r="G2393" i="3"/>
  <c r="A2394" i="3"/>
  <c r="B2394" i="3"/>
  <c r="C2394" i="3"/>
  <c r="D2394" i="3"/>
  <c r="E2394" i="3"/>
  <c r="F2394" i="3"/>
  <c r="G2394" i="3"/>
  <c r="A2395" i="3"/>
  <c r="B2395" i="3"/>
  <c r="C2395" i="3"/>
  <c r="D2395" i="3"/>
  <c r="E2395" i="3"/>
  <c r="F2395" i="3"/>
  <c r="G2395" i="3"/>
  <c r="A2396" i="3"/>
  <c r="B2396" i="3"/>
  <c r="C2396" i="3"/>
  <c r="D2396" i="3"/>
  <c r="E2396" i="3"/>
  <c r="F2396" i="3"/>
  <c r="G2396" i="3"/>
  <c r="A2397" i="3"/>
  <c r="B2397" i="3"/>
  <c r="C2397" i="3"/>
  <c r="D2397" i="3"/>
  <c r="E2397" i="3"/>
  <c r="F2397" i="3"/>
  <c r="G2397" i="3"/>
  <c r="A2398" i="3"/>
  <c r="B2398" i="3"/>
  <c r="C2398" i="3"/>
  <c r="D2398" i="3"/>
  <c r="E2398" i="3"/>
  <c r="F2398" i="3"/>
  <c r="G2398" i="3"/>
  <c r="A2399" i="3"/>
  <c r="B2399" i="3"/>
  <c r="C2399" i="3"/>
  <c r="D2399" i="3"/>
  <c r="E2399" i="3"/>
  <c r="F2399" i="3"/>
  <c r="G2399" i="3"/>
  <c r="A2400" i="3"/>
  <c r="B2400" i="3"/>
  <c r="C2400" i="3"/>
  <c r="D2400" i="3"/>
  <c r="E2400" i="3"/>
  <c r="F2400" i="3"/>
  <c r="G2400" i="3"/>
  <c r="A2401" i="3"/>
  <c r="B2401" i="3"/>
  <c r="C2401" i="3"/>
  <c r="D2401" i="3"/>
  <c r="E2401" i="3"/>
  <c r="F2401" i="3"/>
  <c r="G2401" i="3"/>
  <c r="A2402" i="3"/>
  <c r="B2402" i="3"/>
  <c r="C2402" i="3"/>
  <c r="D2402" i="3"/>
  <c r="E2402" i="3"/>
  <c r="F2402" i="3"/>
  <c r="G2402" i="3"/>
  <c r="A2403" i="3"/>
  <c r="B2403" i="3"/>
  <c r="C2403" i="3"/>
  <c r="D2403" i="3"/>
  <c r="E2403" i="3"/>
  <c r="F2403" i="3"/>
  <c r="G2403" i="3"/>
  <c r="A2404" i="3"/>
  <c r="B2404" i="3"/>
  <c r="C2404" i="3"/>
  <c r="D2404" i="3"/>
  <c r="E2404" i="3"/>
  <c r="F2404" i="3"/>
  <c r="G2404" i="3"/>
  <c r="A2405" i="3"/>
  <c r="B2405" i="3"/>
  <c r="C2405" i="3"/>
  <c r="D2405" i="3"/>
  <c r="E2405" i="3"/>
  <c r="F2405" i="3"/>
  <c r="G2405" i="3"/>
  <c r="A2406" i="3"/>
  <c r="B2406" i="3"/>
  <c r="C2406" i="3"/>
  <c r="D2406" i="3"/>
  <c r="E2406" i="3"/>
  <c r="F2406" i="3"/>
  <c r="G2406" i="3"/>
  <c r="A2407" i="3"/>
  <c r="B2407" i="3"/>
  <c r="C2407" i="3"/>
  <c r="D2407" i="3"/>
  <c r="E2407" i="3"/>
  <c r="F2407" i="3"/>
  <c r="G2407" i="3"/>
  <c r="A2408" i="3"/>
  <c r="B2408" i="3"/>
  <c r="C2408" i="3"/>
  <c r="D2408" i="3"/>
  <c r="E2408" i="3"/>
  <c r="F2408" i="3"/>
  <c r="G2408" i="3"/>
  <c r="A2409" i="3"/>
  <c r="B2409" i="3"/>
  <c r="C2409" i="3"/>
  <c r="D2409" i="3"/>
  <c r="E2409" i="3"/>
  <c r="F2409" i="3"/>
  <c r="G2409" i="3"/>
  <c r="A2410" i="3"/>
  <c r="B2410" i="3"/>
  <c r="C2410" i="3"/>
  <c r="D2410" i="3"/>
  <c r="E2410" i="3"/>
  <c r="F2410" i="3"/>
  <c r="G2410" i="3"/>
  <c r="A2411" i="3"/>
  <c r="B2411" i="3"/>
  <c r="C2411" i="3"/>
  <c r="D2411" i="3"/>
  <c r="E2411" i="3"/>
  <c r="F2411" i="3"/>
  <c r="G2411" i="3"/>
  <c r="A2412" i="3"/>
  <c r="B2412" i="3"/>
  <c r="C2412" i="3"/>
  <c r="D2412" i="3"/>
  <c r="E2412" i="3"/>
  <c r="F2412" i="3"/>
  <c r="G2412" i="3"/>
  <c r="A2413" i="3"/>
  <c r="B2413" i="3"/>
  <c r="C2413" i="3"/>
  <c r="D2413" i="3"/>
  <c r="E2413" i="3"/>
  <c r="F2413" i="3"/>
  <c r="G2413" i="3"/>
  <c r="A2414" i="3"/>
  <c r="B2414" i="3"/>
  <c r="C2414" i="3"/>
  <c r="D2414" i="3"/>
  <c r="E2414" i="3"/>
  <c r="F2414" i="3"/>
  <c r="G2414" i="3"/>
  <c r="A2415" i="3"/>
  <c r="B2415" i="3"/>
  <c r="C2415" i="3"/>
  <c r="D2415" i="3"/>
  <c r="E2415" i="3"/>
  <c r="F2415" i="3"/>
  <c r="G2415" i="3"/>
  <c r="A2416" i="3"/>
  <c r="B2416" i="3"/>
  <c r="C2416" i="3"/>
  <c r="D2416" i="3"/>
  <c r="E2416" i="3"/>
  <c r="F2416" i="3"/>
  <c r="G2416" i="3"/>
  <c r="A2417" i="3"/>
  <c r="B2417" i="3"/>
  <c r="C2417" i="3"/>
  <c r="D2417" i="3"/>
  <c r="E2417" i="3"/>
  <c r="F2417" i="3"/>
  <c r="G2417" i="3"/>
  <c r="A2418" i="3"/>
  <c r="B2418" i="3"/>
  <c r="C2418" i="3"/>
  <c r="D2418" i="3"/>
  <c r="E2418" i="3"/>
  <c r="F2418" i="3"/>
  <c r="G2418" i="3"/>
  <c r="A2419" i="3"/>
  <c r="B2419" i="3"/>
  <c r="C2419" i="3"/>
  <c r="D2419" i="3"/>
  <c r="E2419" i="3"/>
  <c r="F2419" i="3"/>
  <c r="G2419" i="3"/>
  <c r="A2420" i="3"/>
  <c r="B2420" i="3"/>
  <c r="C2420" i="3"/>
  <c r="D2420" i="3"/>
  <c r="E2420" i="3"/>
  <c r="F2420" i="3"/>
  <c r="G2420" i="3"/>
  <c r="A2421" i="3"/>
  <c r="B2421" i="3"/>
  <c r="C2421" i="3"/>
  <c r="D2421" i="3"/>
  <c r="E2421" i="3"/>
  <c r="F2421" i="3"/>
  <c r="G2421" i="3"/>
  <c r="A2422" i="3"/>
  <c r="B2422" i="3"/>
  <c r="C2422" i="3"/>
  <c r="D2422" i="3"/>
  <c r="E2422" i="3"/>
  <c r="F2422" i="3"/>
  <c r="G2422" i="3"/>
  <c r="A2423" i="3"/>
  <c r="B2423" i="3"/>
  <c r="C2423" i="3"/>
  <c r="D2423" i="3"/>
  <c r="E2423" i="3"/>
  <c r="F2423" i="3"/>
  <c r="G2423" i="3"/>
  <c r="A2424" i="3"/>
  <c r="B2424" i="3"/>
  <c r="C2424" i="3"/>
  <c r="D2424" i="3"/>
  <c r="E2424" i="3"/>
  <c r="F2424" i="3"/>
  <c r="G2424" i="3"/>
  <c r="A2425" i="3"/>
  <c r="B2425" i="3"/>
  <c r="C2425" i="3"/>
  <c r="D2425" i="3"/>
  <c r="E2425" i="3"/>
  <c r="F2425" i="3"/>
  <c r="G2425" i="3"/>
  <c r="A2426" i="3"/>
  <c r="B2426" i="3"/>
  <c r="C2426" i="3"/>
  <c r="D2426" i="3"/>
  <c r="E2426" i="3"/>
  <c r="F2426" i="3"/>
  <c r="G2426" i="3"/>
  <c r="A2427" i="3"/>
  <c r="B2427" i="3"/>
  <c r="C2427" i="3"/>
  <c r="D2427" i="3"/>
  <c r="E2427" i="3"/>
  <c r="F2427" i="3"/>
  <c r="G2427" i="3"/>
  <c r="A2428" i="3"/>
  <c r="B2428" i="3"/>
  <c r="C2428" i="3"/>
  <c r="D2428" i="3"/>
  <c r="E2428" i="3"/>
  <c r="F2428" i="3"/>
  <c r="G2428" i="3"/>
  <c r="A2429" i="3"/>
  <c r="B2429" i="3"/>
  <c r="C2429" i="3"/>
  <c r="D2429" i="3"/>
  <c r="E2429" i="3"/>
  <c r="F2429" i="3"/>
  <c r="G2429" i="3"/>
  <c r="A2430" i="3"/>
  <c r="B2430" i="3"/>
  <c r="C2430" i="3"/>
  <c r="D2430" i="3"/>
  <c r="E2430" i="3"/>
  <c r="F2430" i="3"/>
  <c r="G2430" i="3"/>
  <c r="A2431" i="3"/>
  <c r="B2431" i="3"/>
  <c r="C2431" i="3"/>
  <c r="D2431" i="3"/>
  <c r="E2431" i="3"/>
  <c r="F2431" i="3"/>
  <c r="G2431" i="3"/>
  <c r="A2432" i="3"/>
  <c r="B2432" i="3"/>
  <c r="C2432" i="3"/>
  <c r="D2432" i="3"/>
  <c r="E2432" i="3"/>
  <c r="F2432" i="3"/>
  <c r="G2432" i="3"/>
  <c r="A2433" i="3"/>
  <c r="B2433" i="3"/>
  <c r="C2433" i="3"/>
  <c r="D2433" i="3"/>
  <c r="E2433" i="3"/>
  <c r="F2433" i="3"/>
  <c r="G2433" i="3"/>
  <c r="A2434" i="3"/>
  <c r="B2434" i="3"/>
  <c r="C2434" i="3"/>
  <c r="D2434" i="3"/>
  <c r="E2434" i="3"/>
  <c r="F2434" i="3"/>
  <c r="G2434" i="3"/>
  <c r="A2435" i="3"/>
  <c r="B2435" i="3"/>
  <c r="C2435" i="3"/>
  <c r="D2435" i="3"/>
  <c r="E2435" i="3"/>
  <c r="F2435" i="3"/>
  <c r="G2435" i="3"/>
  <c r="A2436" i="3"/>
  <c r="B2436" i="3"/>
  <c r="C2436" i="3"/>
  <c r="D2436" i="3"/>
  <c r="E2436" i="3"/>
  <c r="F2436" i="3"/>
  <c r="G2436" i="3"/>
  <c r="A2437" i="3"/>
  <c r="B2437" i="3"/>
  <c r="C2437" i="3"/>
  <c r="D2437" i="3"/>
  <c r="E2437" i="3"/>
  <c r="F2437" i="3"/>
  <c r="G2437" i="3"/>
  <c r="A2438" i="3"/>
  <c r="B2438" i="3"/>
  <c r="C2438" i="3"/>
  <c r="D2438" i="3"/>
  <c r="E2438" i="3"/>
  <c r="F2438" i="3"/>
  <c r="G2438" i="3"/>
  <c r="A2439" i="3"/>
  <c r="B2439" i="3"/>
  <c r="C2439" i="3"/>
  <c r="D2439" i="3"/>
  <c r="E2439" i="3"/>
  <c r="F2439" i="3"/>
  <c r="G2439" i="3"/>
  <c r="A2440" i="3"/>
  <c r="B2440" i="3"/>
  <c r="C2440" i="3"/>
  <c r="D2440" i="3"/>
  <c r="E2440" i="3"/>
  <c r="F2440" i="3"/>
  <c r="G2440" i="3"/>
  <c r="A2441" i="3"/>
  <c r="B2441" i="3"/>
  <c r="C2441" i="3"/>
  <c r="D2441" i="3"/>
  <c r="E2441" i="3"/>
  <c r="F2441" i="3"/>
  <c r="G2441" i="3"/>
  <c r="A2442" i="3"/>
  <c r="B2442" i="3"/>
  <c r="C2442" i="3"/>
  <c r="D2442" i="3"/>
  <c r="E2442" i="3"/>
  <c r="F2442" i="3"/>
  <c r="G2442" i="3"/>
  <c r="A2443" i="3"/>
  <c r="B2443" i="3"/>
  <c r="C2443" i="3"/>
  <c r="D2443" i="3"/>
  <c r="E2443" i="3"/>
  <c r="F2443" i="3"/>
  <c r="G2443" i="3"/>
  <c r="A2444" i="3"/>
  <c r="B2444" i="3"/>
  <c r="C2444" i="3"/>
  <c r="D2444" i="3"/>
  <c r="E2444" i="3"/>
  <c r="F2444" i="3"/>
  <c r="G2444" i="3"/>
  <c r="A2445" i="3"/>
  <c r="B2445" i="3"/>
  <c r="C2445" i="3"/>
  <c r="D2445" i="3"/>
  <c r="E2445" i="3"/>
  <c r="F2445" i="3"/>
  <c r="G2445" i="3"/>
  <c r="A2446" i="3"/>
  <c r="B2446" i="3"/>
  <c r="C2446" i="3"/>
  <c r="D2446" i="3"/>
  <c r="E2446" i="3"/>
  <c r="F2446" i="3"/>
  <c r="G2446" i="3"/>
  <c r="A2447" i="3"/>
  <c r="B2447" i="3"/>
  <c r="C2447" i="3"/>
  <c r="D2447" i="3"/>
  <c r="E2447" i="3"/>
  <c r="F2447" i="3"/>
  <c r="G2447" i="3"/>
  <c r="A2448" i="3"/>
  <c r="B2448" i="3"/>
  <c r="C2448" i="3"/>
  <c r="D2448" i="3"/>
  <c r="E2448" i="3"/>
  <c r="F2448" i="3"/>
  <c r="G2448" i="3"/>
  <c r="A2449" i="3"/>
  <c r="B2449" i="3"/>
  <c r="C2449" i="3"/>
  <c r="D2449" i="3"/>
  <c r="E2449" i="3"/>
  <c r="F2449" i="3"/>
  <c r="G2449" i="3"/>
  <c r="A2450" i="3"/>
  <c r="B2450" i="3"/>
  <c r="C2450" i="3"/>
  <c r="D2450" i="3"/>
  <c r="E2450" i="3"/>
  <c r="F2450" i="3"/>
  <c r="G2450" i="3"/>
  <c r="A2451" i="3"/>
  <c r="B2451" i="3"/>
  <c r="C2451" i="3"/>
  <c r="D2451" i="3"/>
  <c r="E2451" i="3"/>
  <c r="F2451" i="3"/>
  <c r="G2451" i="3"/>
  <c r="A2452" i="3"/>
  <c r="B2452" i="3"/>
  <c r="C2452" i="3"/>
  <c r="D2452" i="3"/>
  <c r="E2452" i="3"/>
  <c r="F2452" i="3"/>
  <c r="G2452" i="3"/>
  <c r="A2453" i="3"/>
  <c r="B2453" i="3"/>
  <c r="C2453" i="3"/>
  <c r="D2453" i="3"/>
  <c r="E2453" i="3"/>
  <c r="F2453" i="3"/>
  <c r="G2453" i="3"/>
  <c r="A2454" i="3"/>
  <c r="B2454" i="3"/>
  <c r="C2454" i="3"/>
  <c r="D2454" i="3"/>
  <c r="E2454" i="3"/>
  <c r="F2454" i="3"/>
  <c r="G2454" i="3"/>
  <c r="A2455" i="3"/>
  <c r="B2455" i="3"/>
  <c r="C2455" i="3"/>
  <c r="D2455" i="3"/>
  <c r="E2455" i="3"/>
  <c r="F2455" i="3"/>
  <c r="G2455" i="3"/>
  <c r="A2456" i="3"/>
  <c r="B2456" i="3"/>
  <c r="C2456" i="3"/>
  <c r="D2456" i="3"/>
  <c r="E2456" i="3"/>
  <c r="F2456" i="3"/>
  <c r="G2456" i="3"/>
  <c r="A2457" i="3"/>
  <c r="B2457" i="3"/>
  <c r="C2457" i="3"/>
  <c r="D2457" i="3"/>
  <c r="E2457" i="3"/>
  <c r="F2457" i="3"/>
  <c r="G2457" i="3"/>
  <c r="A2458" i="3"/>
  <c r="B2458" i="3"/>
  <c r="C2458" i="3"/>
  <c r="D2458" i="3"/>
  <c r="E2458" i="3"/>
  <c r="F2458" i="3"/>
  <c r="G2458" i="3"/>
  <c r="A2459" i="3"/>
  <c r="B2459" i="3"/>
  <c r="C2459" i="3"/>
  <c r="D2459" i="3"/>
  <c r="E2459" i="3"/>
  <c r="F2459" i="3"/>
  <c r="G2459" i="3"/>
  <c r="A2460" i="3"/>
  <c r="B2460" i="3"/>
  <c r="C2460" i="3"/>
  <c r="D2460" i="3"/>
  <c r="E2460" i="3"/>
  <c r="F2460" i="3"/>
  <c r="G2460" i="3"/>
  <c r="A2461" i="3"/>
  <c r="B2461" i="3"/>
  <c r="C2461" i="3"/>
  <c r="D2461" i="3"/>
  <c r="E2461" i="3"/>
  <c r="F2461" i="3"/>
  <c r="G2461" i="3"/>
  <c r="A2462" i="3"/>
  <c r="B2462" i="3"/>
  <c r="C2462" i="3"/>
  <c r="D2462" i="3"/>
  <c r="E2462" i="3"/>
  <c r="F2462" i="3"/>
  <c r="G2462" i="3"/>
  <c r="A2463" i="3"/>
  <c r="B2463" i="3"/>
  <c r="C2463" i="3"/>
  <c r="D2463" i="3"/>
  <c r="E2463" i="3"/>
  <c r="F2463" i="3"/>
  <c r="G2463" i="3"/>
  <c r="A2464" i="3"/>
  <c r="B2464" i="3"/>
  <c r="C2464" i="3"/>
  <c r="D2464" i="3"/>
  <c r="E2464" i="3"/>
  <c r="F2464" i="3"/>
  <c r="G2464" i="3"/>
  <c r="A2465" i="3"/>
  <c r="B2465" i="3"/>
  <c r="C2465" i="3"/>
  <c r="D2465" i="3"/>
  <c r="E2465" i="3"/>
  <c r="F2465" i="3"/>
  <c r="G2465" i="3"/>
  <c r="A2466" i="3"/>
  <c r="B2466" i="3"/>
  <c r="C2466" i="3"/>
  <c r="D2466" i="3"/>
  <c r="E2466" i="3"/>
  <c r="F2466" i="3"/>
  <c r="G2466" i="3"/>
  <c r="A2467" i="3"/>
  <c r="B2467" i="3"/>
  <c r="C2467" i="3"/>
  <c r="D2467" i="3"/>
  <c r="E2467" i="3"/>
  <c r="F2467" i="3"/>
  <c r="G2467" i="3"/>
  <c r="A2468" i="3"/>
  <c r="B2468" i="3"/>
  <c r="C2468" i="3"/>
  <c r="D2468" i="3"/>
  <c r="E2468" i="3"/>
  <c r="F2468" i="3"/>
  <c r="G2468" i="3"/>
  <c r="A2469" i="3"/>
  <c r="B2469" i="3"/>
  <c r="C2469" i="3"/>
  <c r="D2469" i="3"/>
  <c r="E2469" i="3"/>
  <c r="F2469" i="3"/>
  <c r="G2469" i="3"/>
  <c r="A2470" i="3"/>
  <c r="B2470" i="3"/>
  <c r="C2470" i="3"/>
  <c r="D2470" i="3"/>
  <c r="E2470" i="3"/>
  <c r="F2470" i="3"/>
  <c r="G2470" i="3"/>
  <c r="A2471" i="3"/>
  <c r="B2471" i="3"/>
  <c r="C2471" i="3"/>
  <c r="D2471" i="3"/>
  <c r="E2471" i="3"/>
  <c r="F2471" i="3"/>
  <c r="G2471" i="3"/>
  <c r="A2472" i="3"/>
  <c r="B2472" i="3"/>
  <c r="C2472" i="3"/>
  <c r="D2472" i="3"/>
  <c r="E2472" i="3"/>
  <c r="F2472" i="3"/>
  <c r="G2472" i="3"/>
  <c r="A2473" i="3"/>
  <c r="B2473" i="3"/>
  <c r="C2473" i="3"/>
  <c r="D2473" i="3"/>
  <c r="E2473" i="3"/>
  <c r="F2473" i="3"/>
  <c r="G2473" i="3"/>
  <c r="A2474" i="3"/>
  <c r="B2474" i="3"/>
  <c r="C2474" i="3"/>
  <c r="D2474" i="3"/>
  <c r="E2474" i="3"/>
  <c r="F2474" i="3"/>
  <c r="G2474" i="3"/>
  <c r="A2475" i="3"/>
  <c r="B2475" i="3"/>
  <c r="C2475" i="3"/>
  <c r="D2475" i="3"/>
  <c r="E2475" i="3"/>
  <c r="F2475" i="3"/>
  <c r="G2475" i="3"/>
  <c r="A2476" i="3"/>
  <c r="B2476" i="3"/>
  <c r="C2476" i="3"/>
  <c r="D2476" i="3"/>
  <c r="E2476" i="3"/>
  <c r="F2476" i="3"/>
  <c r="G2476" i="3"/>
  <c r="A2477" i="3"/>
  <c r="B2477" i="3"/>
  <c r="C2477" i="3"/>
  <c r="D2477" i="3"/>
  <c r="E2477" i="3"/>
  <c r="F2477" i="3"/>
  <c r="G2477" i="3"/>
  <c r="A2478" i="3"/>
  <c r="B2478" i="3"/>
  <c r="C2478" i="3"/>
  <c r="D2478" i="3"/>
  <c r="E2478" i="3"/>
  <c r="F2478" i="3"/>
  <c r="G2478" i="3"/>
  <c r="A2479" i="3"/>
  <c r="B2479" i="3"/>
  <c r="C2479" i="3"/>
  <c r="D2479" i="3"/>
  <c r="E2479" i="3"/>
  <c r="F2479" i="3"/>
  <c r="G2479" i="3"/>
  <c r="A2480" i="3"/>
  <c r="B2480" i="3"/>
  <c r="C2480" i="3"/>
  <c r="D2480" i="3"/>
  <c r="E2480" i="3"/>
  <c r="F2480" i="3"/>
  <c r="G2480" i="3"/>
  <c r="A2481" i="3"/>
  <c r="B2481" i="3"/>
  <c r="C2481" i="3"/>
  <c r="D2481" i="3"/>
  <c r="E2481" i="3"/>
  <c r="F2481" i="3"/>
  <c r="G2481" i="3"/>
  <c r="A2482" i="3"/>
  <c r="B2482" i="3"/>
  <c r="C2482" i="3"/>
  <c r="D2482" i="3"/>
  <c r="E2482" i="3"/>
  <c r="F2482" i="3"/>
  <c r="G2482" i="3"/>
  <c r="A2483" i="3"/>
  <c r="B2483" i="3"/>
  <c r="C2483" i="3"/>
  <c r="D2483" i="3"/>
  <c r="E2483" i="3"/>
  <c r="F2483" i="3"/>
  <c r="G2483" i="3"/>
  <c r="A2484" i="3"/>
  <c r="B2484" i="3"/>
  <c r="C2484" i="3"/>
  <c r="D2484" i="3"/>
  <c r="E2484" i="3"/>
  <c r="F2484" i="3"/>
  <c r="G2484" i="3"/>
  <c r="A2485" i="3"/>
  <c r="B2485" i="3"/>
  <c r="C2485" i="3"/>
  <c r="D2485" i="3"/>
  <c r="E2485" i="3"/>
  <c r="F2485" i="3"/>
  <c r="G2485" i="3"/>
  <c r="A2486" i="3"/>
  <c r="B2486" i="3"/>
  <c r="C2486" i="3"/>
  <c r="D2486" i="3"/>
  <c r="E2486" i="3"/>
  <c r="F2486" i="3"/>
  <c r="G2486" i="3"/>
  <c r="A2487" i="3"/>
  <c r="B2487" i="3"/>
  <c r="C2487" i="3"/>
  <c r="D2487" i="3"/>
  <c r="E2487" i="3"/>
  <c r="F2487" i="3"/>
  <c r="G2487" i="3"/>
  <c r="A2488" i="3"/>
  <c r="B2488" i="3"/>
  <c r="C2488" i="3"/>
  <c r="D2488" i="3"/>
  <c r="E2488" i="3"/>
  <c r="F2488" i="3"/>
  <c r="G2488" i="3"/>
  <c r="A2489" i="3"/>
  <c r="B2489" i="3"/>
  <c r="C2489" i="3"/>
  <c r="D2489" i="3"/>
  <c r="E2489" i="3"/>
  <c r="F2489" i="3"/>
  <c r="G2489" i="3"/>
  <c r="A2490" i="3"/>
  <c r="B2490" i="3"/>
  <c r="C2490" i="3"/>
  <c r="D2490" i="3"/>
  <c r="E2490" i="3"/>
  <c r="F2490" i="3"/>
  <c r="G2490" i="3"/>
  <c r="A2491" i="3"/>
  <c r="B2491" i="3"/>
  <c r="C2491" i="3"/>
  <c r="D2491" i="3"/>
  <c r="E2491" i="3"/>
  <c r="F2491" i="3"/>
  <c r="G2491" i="3"/>
  <c r="A2492" i="3"/>
  <c r="B2492" i="3"/>
  <c r="C2492" i="3"/>
  <c r="D2492" i="3"/>
  <c r="E2492" i="3"/>
  <c r="F2492" i="3"/>
  <c r="G2492" i="3"/>
  <c r="A2493" i="3"/>
  <c r="B2493" i="3"/>
  <c r="C2493" i="3"/>
  <c r="D2493" i="3"/>
  <c r="E2493" i="3"/>
  <c r="F2493" i="3"/>
  <c r="G2493" i="3"/>
  <c r="A2494" i="3"/>
  <c r="B2494" i="3"/>
  <c r="C2494" i="3"/>
  <c r="D2494" i="3"/>
  <c r="E2494" i="3"/>
  <c r="F2494" i="3"/>
  <c r="G2494" i="3"/>
  <c r="A2495" i="3"/>
  <c r="B2495" i="3"/>
  <c r="C2495" i="3"/>
  <c r="D2495" i="3"/>
  <c r="E2495" i="3"/>
  <c r="F2495" i="3"/>
  <c r="G2495" i="3"/>
  <c r="A2496" i="3"/>
  <c r="B2496" i="3"/>
  <c r="C2496" i="3"/>
  <c r="D2496" i="3"/>
  <c r="E2496" i="3"/>
  <c r="F2496" i="3"/>
  <c r="G2496" i="3"/>
  <c r="A2497" i="3"/>
  <c r="B2497" i="3"/>
  <c r="C2497" i="3"/>
  <c r="D2497" i="3"/>
  <c r="E2497" i="3"/>
  <c r="F2497" i="3"/>
  <c r="G2497" i="3"/>
  <c r="A2498" i="3"/>
  <c r="B2498" i="3"/>
  <c r="C2498" i="3"/>
  <c r="D2498" i="3"/>
  <c r="E2498" i="3"/>
  <c r="F2498" i="3"/>
  <c r="G2498" i="3"/>
  <c r="A2499" i="3"/>
  <c r="B2499" i="3"/>
  <c r="C2499" i="3"/>
  <c r="D2499" i="3"/>
  <c r="E2499" i="3"/>
  <c r="F2499" i="3"/>
  <c r="G2499" i="3"/>
  <c r="A2500" i="3"/>
  <c r="B2500" i="3"/>
  <c r="C2500" i="3"/>
  <c r="D2500" i="3"/>
  <c r="E2500" i="3"/>
  <c r="F2500" i="3"/>
  <c r="G2500" i="3"/>
  <c r="A2501" i="3"/>
  <c r="B2501" i="3"/>
  <c r="C2501" i="3"/>
  <c r="D2501" i="3"/>
  <c r="E2501" i="3"/>
  <c r="F2501" i="3"/>
  <c r="G2501" i="3"/>
  <c r="A2502" i="3"/>
  <c r="B2502" i="3"/>
  <c r="C2502" i="3"/>
  <c r="D2502" i="3"/>
  <c r="E2502" i="3"/>
  <c r="F2502" i="3"/>
  <c r="G2502" i="3"/>
  <c r="A2503" i="3"/>
  <c r="B2503" i="3"/>
  <c r="C2503" i="3"/>
  <c r="D2503" i="3"/>
  <c r="E2503" i="3"/>
  <c r="F2503" i="3"/>
  <c r="G2503" i="3"/>
  <c r="A2504" i="3"/>
  <c r="B2504" i="3"/>
  <c r="C2504" i="3"/>
  <c r="D2504" i="3"/>
  <c r="E2504" i="3"/>
  <c r="F2504" i="3"/>
  <c r="G2504" i="3"/>
  <c r="A2505" i="3"/>
  <c r="B2505" i="3"/>
  <c r="C2505" i="3"/>
  <c r="D2505" i="3"/>
  <c r="E2505" i="3"/>
  <c r="F2505" i="3"/>
  <c r="G2505" i="3"/>
  <c r="A2506" i="3"/>
  <c r="B2506" i="3"/>
  <c r="C2506" i="3"/>
  <c r="D2506" i="3"/>
  <c r="E2506" i="3"/>
  <c r="F2506" i="3"/>
  <c r="G2506" i="3"/>
  <c r="A2507" i="3"/>
  <c r="B2507" i="3"/>
  <c r="C2507" i="3"/>
  <c r="D2507" i="3"/>
  <c r="E2507" i="3"/>
  <c r="F2507" i="3"/>
  <c r="G2507" i="3"/>
  <c r="A2508" i="3"/>
  <c r="B2508" i="3"/>
  <c r="C2508" i="3"/>
  <c r="D2508" i="3"/>
  <c r="E2508" i="3"/>
  <c r="F2508" i="3"/>
  <c r="G2508" i="3"/>
  <c r="A2509" i="3"/>
  <c r="B2509" i="3"/>
  <c r="C2509" i="3"/>
  <c r="D2509" i="3"/>
  <c r="E2509" i="3"/>
  <c r="F2509" i="3"/>
  <c r="G2509" i="3"/>
  <c r="A2510" i="3"/>
  <c r="B2510" i="3"/>
  <c r="C2510" i="3"/>
  <c r="D2510" i="3"/>
  <c r="E2510" i="3"/>
  <c r="F2510" i="3"/>
  <c r="G2510" i="3"/>
  <c r="A2511" i="3"/>
  <c r="B2511" i="3"/>
  <c r="C2511" i="3"/>
  <c r="D2511" i="3"/>
  <c r="E2511" i="3"/>
  <c r="F2511" i="3"/>
  <c r="G2511" i="3"/>
  <c r="A2512" i="3"/>
  <c r="B2512" i="3"/>
  <c r="C2512" i="3"/>
  <c r="D2512" i="3"/>
  <c r="E2512" i="3"/>
  <c r="F2512" i="3"/>
  <c r="G2512" i="3"/>
  <c r="A2513" i="3"/>
  <c r="B2513" i="3"/>
  <c r="C2513" i="3"/>
  <c r="D2513" i="3"/>
  <c r="E2513" i="3"/>
  <c r="F2513" i="3"/>
  <c r="G2513" i="3"/>
  <c r="A2514" i="3"/>
  <c r="B2514" i="3"/>
  <c r="C2514" i="3"/>
  <c r="D2514" i="3"/>
  <c r="E2514" i="3"/>
  <c r="F2514" i="3"/>
  <c r="G2514" i="3"/>
  <c r="A2515" i="3"/>
  <c r="B2515" i="3"/>
  <c r="C2515" i="3"/>
  <c r="D2515" i="3"/>
  <c r="E2515" i="3"/>
  <c r="F2515" i="3"/>
  <c r="G2515" i="3"/>
  <c r="A2516" i="3"/>
  <c r="B2516" i="3"/>
  <c r="C2516" i="3"/>
  <c r="D2516" i="3"/>
  <c r="E2516" i="3"/>
  <c r="F2516" i="3"/>
  <c r="G2516" i="3"/>
  <c r="A2517" i="3"/>
  <c r="B2517" i="3"/>
  <c r="C2517" i="3"/>
  <c r="D2517" i="3"/>
  <c r="E2517" i="3"/>
  <c r="F2517" i="3"/>
  <c r="G2517" i="3"/>
  <c r="A2518" i="3"/>
  <c r="B2518" i="3"/>
  <c r="C2518" i="3"/>
  <c r="D2518" i="3"/>
  <c r="E2518" i="3"/>
  <c r="F2518" i="3"/>
  <c r="G2518" i="3"/>
  <c r="A2519" i="3"/>
  <c r="B2519" i="3"/>
  <c r="C2519" i="3"/>
  <c r="D2519" i="3"/>
  <c r="E2519" i="3"/>
  <c r="F2519" i="3"/>
  <c r="G2519" i="3"/>
  <c r="A2520" i="3"/>
  <c r="B2520" i="3"/>
  <c r="C2520" i="3"/>
  <c r="D2520" i="3"/>
  <c r="E2520" i="3"/>
  <c r="F2520" i="3"/>
  <c r="G2520" i="3"/>
  <c r="A2521" i="3"/>
  <c r="B2521" i="3"/>
  <c r="C2521" i="3"/>
  <c r="D2521" i="3"/>
  <c r="E2521" i="3"/>
  <c r="F2521" i="3"/>
  <c r="G2521" i="3"/>
  <c r="A2522" i="3"/>
  <c r="B2522" i="3"/>
  <c r="C2522" i="3"/>
  <c r="D2522" i="3"/>
  <c r="E2522" i="3"/>
  <c r="F2522" i="3"/>
  <c r="G2522" i="3"/>
  <c r="A2523" i="3"/>
  <c r="B2523" i="3"/>
  <c r="C2523" i="3"/>
  <c r="D2523" i="3"/>
  <c r="E2523" i="3"/>
  <c r="F2523" i="3"/>
  <c r="G2523" i="3"/>
  <c r="A2524" i="3"/>
  <c r="B2524" i="3"/>
  <c r="C2524" i="3"/>
  <c r="D2524" i="3"/>
  <c r="E2524" i="3"/>
  <c r="F2524" i="3"/>
  <c r="G2524" i="3"/>
  <c r="A2525" i="3"/>
  <c r="B2525" i="3"/>
  <c r="C2525" i="3"/>
  <c r="D2525" i="3"/>
  <c r="E2525" i="3"/>
  <c r="F2525" i="3"/>
  <c r="G2525" i="3"/>
  <c r="A2526" i="3"/>
  <c r="B2526" i="3"/>
  <c r="C2526" i="3"/>
  <c r="D2526" i="3"/>
  <c r="E2526" i="3"/>
  <c r="F2526" i="3"/>
  <c r="G2526" i="3"/>
  <c r="A2527" i="3"/>
  <c r="B2527" i="3"/>
  <c r="C2527" i="3"/>
  <c r="D2527" i="3"/>
  <c r="E2527" i="3"/>
  <c r="F2527" i="3"/>
  <c r="G2527" i="3"/>
  <c r="A2528" i="3"/>
  <c r="B2528" i="3"/>
  <c r="C2528" i="3"/>
  <c r="D2528" i="3"/>
  <c r="E2528" i="3"/>
  <c r="F2528" i="3"/>
  <c r="G2528" i="3"/>
  <c r="A2529" i="3"/>
  <c r="B2529" i="3"/>
  <c r="C2529" i="3"/>
  <c r="D2529" i="3"/>
  <c r="E2529" i="3"/>
  <c r="F2529" i="3"/>
  <c r="G2529" i="3"/>
  <c r="A2530" i="3"/>
  <c r="B2530" i="3"/>
  <c r="C2530" i="3"/>
  <c r="D2530" i="3"/>
  <c r="E2530" i="3"/>
  <c r="F2530" i="3"/>
  <c r="G2530" i="3"/>
  <c r="A2531" i="3"/>
  <c r="B2531" i="3"/>
  <c r="C2531" i="3"/>
  <c r="D2531" i="3"/>
  <c r="E2531" i="3"/>
  <c r="F2531" i="3"/>
  <c r="G2531" i="3"/>
  <c r="A2532" i="3"/>
  <c r="B2532" i="3"/>
  <c r="C2532" i="3"/>
  <c r="D2532" i="3"/>
  <c r="E2532" i="3"/>
  <c r="F2532" i="3"/>
  <c r="G2532" i="3"/>
  <c r="A2533" i="3"/>
  <c r="B2533" i="3"/>
  <c r="C2533" i="3"/>
  <c r="D2533" i="3"/>
  <c r="E2533" i="3"/>
  <c r="F2533" i="3"/>
  <c r="G2533" i="3"/>
  <c r="A2534" i="3"/>
  <c r="B2534" i="3"/>
  <c r="C2534" i="3"/>
  <c r="D2534" i="3"/>
  <c r="E2534" i="3"/>
  <c r="F2534" i="3"/>
  <c r="G2534" i="3"/>
  <c r="A2535" i="3"/>
  <c r="B2535" i="3"/>
  <c r="C2535" i="3"/>
  <c r="D2535" i="3"/>
  <c r="E2535" i="3"/>
  <c r="F2535" i="3"/>
  <c r="G2535" i="3"/>
  <c r="A2536" i="3"/>
  <c r="B2536" i="3"/>
  <c r="C2536" i="3"/>
  <c r="D2536" i="3"/>
  <c r="E2536" i="3"/>
  <c r="F2536" i="3"/>
  <c r="G2536" i="3"/>
  <c r="A2537" i="3"/>
  <c r="B2537" i="3"/>
  <c r="C2537" i="3"/>
  <c r="D2537" i="3"/>
  <c r="E2537" i="3"/>
  <c r="F2537" i="3"/>
  <c r="G2537" i="3"/>
  <c r="A2538" i="3"/>
  <c r="B2538" i="3"/>
  <c r="C2538" i="3"/>
  <c r="D2538" i="3"/>
  <c r="E2538" i="3"/>
  <c r="F2538" i="3"/>
  <c r="G2538" i="3"/>
  <c r="A2539" i="3"/>
  <c r="B2539" i="3"/>
  <c r="C2539" i="3"/>
  <c r="D2539" i="3"/>
  <c r="E2539" i="3"/>
  <c r="F2539" i="3"/>
  <c r="G2539" i="3"/>
  <c r="A2540" i="3"/>
  <c r="B2540" i="3"/>
  <c r="C2540" i="3"/>
  <c r="D2540" i="3"/>
  <c r="E2540" i="3"/>
  <c r="F2540" i="3"/>
  <c r="G2540" i="3"/>
  <c r="A2541" i="3"/>
  <c r="B2541" i="3"/>
  <c r="C2541" i="3"/>
  <c r="D2541" i="3"/>
  <c r="E2541" i="3"/>
  <c r="F2541" i="3"/>
  <c r="G2541" i="3"/>
  <c r="A2542" i="3"/>
  <c r="B2542" i="3"/>
  <c r="C2542" i="3"/>
  <c r="D2542" i="3"/>
  <c r="E2542" i="3"/>
  <c r="F2542" i="3"/>
  <c r="G2542" i="3"/>
  <c r="A2543" i="3"/>
  <c r="B2543" i="3"/>
  <c r="C2543" i="3"/>
  <c r="D2543" i="3"/>
  <c r="E2543" i="3"/>
  <c r="F2543" i="3"/>
  <c r="G2543" i="3"/>
  <c r="A2544" i="3"/>
  <c r="B2544" i="3"/>
  <c r="C2544" i="3"/>
  <c r="D2544" i="3"/>
  <c r="E2544" i="3"/>
  <c r="F2544" i="3"/>
  <c r="G2544" i="3"/>
  <c r="A2545" i="3"/>
  <c r="B2545" i="3"/>
  <c r="C2545" i="3"/>
  <c r="D2545" i="3"/>
  <c r="E2545" i="3"/>
  <c r="F2545" i="3"/>
  <c r="G2545" i="3"/>
  <c r="A2546" i="3"/>
  <c r="B2546" i="3"/>
  <c r="C2546" i="3"/>
  <c r="D2546" i="3"/>
  <c r="E2546" i="3"/>
  <c r="F2546" i="3"/>
  <c r="G2546" i="3"/>
  <c r="A2547" i="3"/>
  <c r="B2547" i="3"/>
  <c r="C2547" i="3"/>
  <c r="D2547" i="3"/>
  <c r="E2547" i="3"/>
  <c r="F2547" i="3"/>
  <c r="G2547" i="3"/>
  <c r="A2548" i="3"/>
  <c r="B2548" i="3"/>
  <c r="C2548" i="3"/>
  <c r="D2548" i="3"/>
  <c r="E2548" i="3"/>
  <c r="F2548" i="3"/>
  <c r="G2548" i="3"/>
  <c r="A2549" i="3"/>
  <c r="B2549" i="3"/>
  <c r="C2549" i="3"/>
  <c r="D2549" i="3"/>
  <c r="E2549" i="3"/>
  <c r="F2549" i="3"/>
  <c r="G2549" i="3"/>
  <c r="A2550" i="3"/>
  <c r="B2550" i="3"/>
  <c r="C2550" i="3"/>
  <c r="D2550" i="3"/>
  <c r="E2550" i="3"/>
  <c r="F2550" i="3"/>
  <c r="G2550" i="3"/>
  <c r="A2551" i="3"/>
  <c r="B2551" i="3"/>
  <c r="C2551" i="3"/>
  <c r="D2551" i="3"/>
  <c r="E2551" i="3"/>
  <c r="F2551" i="3"/>
  <c r="G2551" i="3"/>
  <c r="A2552" i="3"/>
  <c r="B2552" i="3"/>
  <c r="C2552" i="3"/>
  <c r="D2552" i="3"/>
  <c r="E2552" i="3"/>
  <c r="F2552" i="3"/>
  <c r="G2552" i="3"/>
  <c r="A2553" i="3"/>
  <c r="B2553" i="3"/>
  <c r="C2553" i="3"/>
  <c r="D2553" i="3"/>
  <c r="E2553" i="3"/>
  <c r="F2553" i="3"/>
  <c r="G2553" i="3"/>
  <c r="A2554" i="3"/>
  <c r="B2554" i="3"/>
  <c r="C2554" i="3"/>
  <c r="D2554" i="3"/>
  <c r="E2554" i="3"/>
  <c r="F2554" i="3"/>
  <c r="G2554" i="3"/>
  <c r="A2555" i="3"/>
  <c r="B2555" i="3"/>
  <c r="C2555" i="3"/>
  <c r="D2555" i="3"/>
  <c r="E2555" i="3"/>
  <c r="F2555" i="3"/>
  <c r="G2555" i="3"/>
  <c r="A2556" i="3"/>
  <c r="B2556" i="3"/>
  <c r="C2556" i="3"/>
  <c r="D2556" i="3"/>
  <c r="E2556" i="3"/>
  <c r="F2556" i="3"/>
  <c r="G2556" i="3"/>
  <c r="A2557" i="3"/>
  <c r="B2557" i="3"/>
  <c r="C2557" i="3"/>
  <c r="D2557" i="3"/>
  <c r="E2557" i="3"/>
  <c r="F2557" i="3"/>
  <c r="G2557" i="3"/>
  <c r="A2558" i="3"/>
  <c r="B2558" i="3"/>
  <c r="C2558" i="3"/>
  <c r="D2558" i="3"/>
  <c r="E2558" i="3"/>
  <c r="F2558" i="3"/>
  <c r="G2558" i="3"/>
  <c r="A2559" i="3"/>
  <c r="B2559" i="3"/>
  <c r="C2559" i="3"/>
  <c r="D2559" i="3"/>
  <c r="E2559" i="3"/>
  <c r="F2559" i="3"/>
  <c r="G2559" i="3"/>
  <c r="A2560" i="3"/>
  <c r="B2560" i="3"/>
  <c r="C2560" i="3"/>
  <c r="D2560" i="3"/>
  <c r="E2560" i="3"/>
  <c r="F2560" i="3"/>
  <c r="G2560" i="3"/>
  <c r="A2561" i="3"/>
  <c r="B2561" i="3"/>
  <c r="C2561" i="3"/>
  <c r="D2561" i="3"/>
  <c r="E2561" i="3"/>
  <c r="F2561" i="3"/>
  <c r="G2561" i="3"/>
  <c r="A2562" i="3"/>
  <c r="B2562" i="3"/>
  <c r="C2562" i="3"/>
  <c r="D2562" i="3"/>
  <c r="E2562" i="3"/>
  <c r="F2562" i="3"/>
  <c r="G2562" i="3"/>
  <c r="A2563" i="3"/>
  <c r="B2563" i="3"/>
  <c r="C2563" i="3"/>
  <c r="D2563" i="3"/>
  <c r="E2563" i="3"/>
  <c r="F2563" i="3"/>
  <c r="G2563" i="3"/>
  <c r="A2564" i="3"/>
  <c r="B2564" i="3"/>
  <c r="C2564" i="3"/>
  <c r="D2564" i="3"/>
  <c r="E2564" i="3"/>
  <c r="F2564" i="3"/>
  <c r="G2564" i="3"/>
  <c r="A2565" i="3"/>
  <c r="B2565" i="3"/>
  <c r="C2565" i="3"/>
  <c r="D2565" i="3"/>
  <c r="E2565" i="3"/>
  <c r="F2565" i="3"/>
  <c r="G2565" i="3"/>
  <c r="A2566" i="3"/>
  <c r="B2566" i="3"/>
  <c r="C2566" i="3"/>
  <c r="D2566" i="3"/>
  <c r="E2566" i="3"/>
  <c r="F2566" i="3"/>
  <c r="G2566" i="3"/>
  <c r="A2567" i="3"/>
  <c r="B2567" i="3"/>
  <c r="C2567" i="3"/>
  <c r="D2567" i="3"/>
  <c r="E2567" i="3"/>
  <c r="F2567" i="3"/>
  <c r="G2567" i="3"/>
  <c r="A2568" i="3"/>
  <c r="B2568" i="3"/>
  <c r="C2568" i="3"/>
  <c r="D2568" i="3"/>
  <c r="E2568" i="3"/>
  <c r="F2568" i="3"/>
  <c r="G2568" i="3"/>
  <c r="A2569" i="3"/>
  <c r="B2569" i="3"/>
  <c r="C2569" i="3"/>
  <c r="D2569" i="3"/>
  <c r="E2569" i="3"/>
  <c r="F2569" i="3"/>
  <c r="G2569" i="3"/>
  <c r="A2570" i="3"/>
  <c r="B2570" i="3"/>
  <c r="C2570" i="3"/>
  <c r="D2570" i="3"/>
  <c r="E2570" i="3"/>
  <c r="F2570" i="3"/>
  <c r="G2570" i="3"/>
  <c r="A2571" i="3"/>
  <c r="B2571" i="3"/>
  <c r="C2571" i="3"/>
  <c r="D2571" i="3"/>
  <c r="E2571" i="3"/>
  <c r="F2571" i="3"/>
  <c r="G2571" i="3"/>
  <c r="A2572" i="3"/>
  <c r="B2572" i="3"/>
  <c r="C2572" i="3"/>
  <c r="D2572" i="3"/>
  <c r="E2572" i="3"/>
  <c r="F2572" i="3"/>
  <c r="G2572" i="3"/>
  <c r="A2573" i="3"/>
  <c r="B2573" i="3"/>
  <c r="C2573" i="3"/>
  <c r="D2573" i="3"/>
  <c r="E2573" i="3"/>
  <c r="F2573" i="3"/>
  <c r="G2573" i="3"/>
  <c r="A2574" i="3"/>
  <c r="B2574" i="3"/>
  <c r="C2574" i="3"/>
  <c r="D2574" i="3"/>
  <c r="E2574" i="3"/>
  <c r="F2574" i="3"/>
  <c r="G2574" i="3"/>
  <c r="A2575" i="3"/>
  <c r="B2575" i="3"/>
  <c r="C2575" i="3"/>
  <c r="D2575" i="3"/>
  <c r="E2575" i="3"/>
  <c r="F2575" i="3"/>
  <c r="G2575" i="3"/>
  <c r="A2576" i="3"/>
  <c r="B2576" i="3"/>
  <c r="C2576" i="3"/>
  <c r="D2576" i="3"/>
  <c r="E2576" i="3"/>
  <c r="F2576" i="3"/>
  <c r="G2576" i="3"/>
  <c r="A2577" i="3"/>
  <c r="B2577" i="3"/>
  <c r="C2577" i="3"/>
  <c r="D2577" i="3"/>
  <c r="E2577" i="3"/>
  <c r="F2577" i="3"/>
  <c r="G2577" i="3"/>
  <c r="A2578" i="3"/>
  <c r="B2578" i="3"/>
  <c r="C2578" i="3"/>
  <c r="D2578" i="3"/>
  <c r="E2578" i="3"/>
  <c r="F2578" i="3"/>
  <c r="G2578" i="3"/>
  <c r="A2579" i="3"/>
  <c r="B2579" i="3"/>
  <c r="C2579" i="3"/>
  <c r="D2579" i="3"/>
  <c r="E2579" i="3"/>
  <c r="F2579" i="3"/>
  <c r="G2579" i="3"/>
  <c r="A2580" i="3"/>
  <c r="B2580" i="3"/>
  <c r="C2580" i="3"/>
  <c r="D2580" i="3"/>
  <c r="E2580" i="3"/>
  <c r="F2580" i="3"/>
  <c r="G2580" i="3"/>
  <c r="A2581" i="3"/>
  <c r="B2581" i="3"/>
  <c r="C2581" i="3"/>
  <c r="D2581" i="3"/>
  <c r="E2581" i="3"/>
  <c r="F2581" i="3"/>
  <c r="G2581" i="3"/>
  <c r="A2582" i="3"/>
  <c r="B2582" i="3"/>
  <c r="C2582" i="3"/>
  <c r="D2582" i="3"/>
  <c r="E2582" i="3"/>
  <c r="F2582" i="3"/>
  <c r="G2582" i="3"/>
  <c r="A2583" i="3"/>
  <c r="B2583" i="3"/>
  <c r="C2583" i="3"/>
  <c r="D2583" i="3"/>
  <c r="E2583" i="3"/>
  <c r="F2583" i="3"/>
  <c r="G2583" i="3"/>
  <c r="A2584" i="3"/>
  <c r="B2584" i="3"/>
  <c r="C2584" i="3"/>
  <c r="D2584" i="3"/>
  <c r="E2584" i="3"/>
  <c r="F2584" i="3"/>
  <c r="G2584" i="3"/>
  <c r="A2585" i="3"/>
  <c r="B2585" i="3"/>
  <c r="C2585" i="3"/>
  <c r="D2585" i="3"/>
  <c r="E2585" i="3"/>
  <c r="F2585" i="3"/>
  <c r="G2585" i="3"/>
  <c r="A2586" i="3"/>
  <c r="B2586" i="3"/>
  <c r="C2586" i="3"/>
  <c r="D2586" i="3"/>
  <c r="E2586" i="3"/>
  <c r="F2586" i="3"/>
  <c r="G2586" i="3"/>
  <c r="A2587" i="3"/>
  <c r="B2587" i="3"/>
  <c r="C2587" i="3"/>
  <c r="D2587" i="3"/>
  <c r="E2587" i="3"/>
  <c r="F2587" i="3"/>
  <c r="G2587" i="3"/>
  <c r="A2588" i="3"/>
  <c r="B2588" i="3"/>
  <c r="C2588" i="3"/>
  <c r="D2588" i="3"/>
  <c r="E2588" i="3"/>
  <c r="F2588" i="3"/>
  <c r="G2588" i="3"/>
  <c r="A2589" i="3"/>
  <c r="B2589" i="3"/>
  <c r="C2589" i="3"/>
  <c r="D2589" i="3"/>
  <c r="E2589" i="3"/>
  <c r="F2589" i="3"/>
  <c r="G2589" i="3"/>
  <c r="A2590" i="3"/>
  <c r="B2590" i="3"/>
  <c r="C2590" i="3"/>
  <c r="D2590" i="3"/>
  <c r="E2590" i="3"/>
  <c r="F2590" i="3"/>
  <c r="G2590" i="3"/>
  <c r="A2591" i="3"/>
  <c r="B2591" i="3"/>
  <c r="C2591" i="3"/>
  <c r="D2591" i="3"/>
  <c r="E2591" i="3"/>
  <c r="F2591" i="3"/>
  <c r="G2591" i="3"/>
  <c r="A2592" i="3"/>
  <c r="B2592" i="3"/>
  <c r="C2592" i="3"/>
  <c r="D2592" i="3"/>
  <c r="E2592" i="3"/>
  <c r="F2592" i="3"/>
  <c r="G2592" i="3"/>
  <c r="A2593" i="3"/>
  <c r="B2593" i="3"/>
  <c r="C2593" i="3"/>
  <c r="D2593" i="3"/>
  <c r="E2593" i="3"/>
  <c r="F2593" i="3"/>
  <c r="G2593" i="3"/>
  <c r="A2594" i="3"/>
  <c r="B2594" i="3"/>
  <c r="C2594" i="3"/>
  <c r="D2594" i="3"/>
  <c r="E2594" i="3"/>
  <c r="F2594" i="3"/>
  <c r="G2594" i="3"/>
  <c r="A2595" i="3"/>
  <c r="B2595" i="3"/>
  <c r="C2595" i="3"/>
  <c r="D2595" i="3"/>
  <c r="E2595" i="3"/>
  <c r="F2595" i="3"/>
  <c r="G2595" i="3"/>
  <c r="A2596" i="3"/>
  <c r="B2596" i="3"/>
  <c r="C2596" i="3"/>
  <c r="D2596" i="3"/>
  <c r="E2596" i="3"/>
  <c r="F2596" i="3"/>
  <c r="G2596" i="3"/>
  <c r="A2597" i="3"/>
  <c r="B2597" i="3"/>
  <c r="C2597" i="3"/>
  <c r="D2597" i="3"/>
  <c r="E2597" i="3"/>
  <c r="F2597" i="3"/>
  <c r="G2597" i="3"/>
  <c r="A2598" i="3"/>
  <c r="B2598" i="3"/>
  <c r="C2598" i="3"/>
  <c r="D2598" i="3"/>
  <c r="E2598" i="3"/>
  <c r="F2598" i="3"/>
  <c r="G2598" i="3"/>
  <c r="A2599" i="3"/>
  <c r="B2599" i="3"/>
  <c r="C2599" i="3"/>
  <c r="D2599" i="3"/>
  <c r="E2599" i="3"/>
  <c r="F2599" i="3"/>
  <c r="G2599" i="3"/>
  <c r="A2600" i="3"/>
  <c r="B2600" i="3"/>
  <c r="C2600" i="3"/>
  <c r="D2600" i="3"/>
  <c r="E2600" i="3"/>
  <c r="F2600" i="3"/>
  <c r="G2600" i="3"/>
  <c r="A2601" i="3"/>
  <c r="B2601" i="3"/>
  <c r="C2601" i="3"/>
  <c r="D2601" i="3"/>
  <c r="E2601" i="3"/>
  <c r="F2601" i="3"/>
  <c r="G2601" i="3"/>
  <c r="A2602" i="3"/>
  <c r="B2602" i="3"/>
  <c r="C2602" i="3"/>
  <c r="D2602" i="3"/>
  <c r="E2602" i="3"/>
  <c r="F2602" i="3"/>
  <c r="G2602" i="3"/>
  <c r="A2603" i="3"/>
  <c r="B2603" i="3"/>
  <c r="C2603" i="3"/>
  <c r="D2603" i="3"/>
  <c r="E2603" i="3"/>
  <c r="F2603" i="3"/>
  <c r="G2603" i="3"/>
  <c r="A2604" i="3"/>
  <c r="B2604" i="3"/>
  <c r="C2604" i="3"/>
  <c r="D2604" i="3"/>
  <c r="E2604" i="3"/>
  <c r="F2604" i="3"/>
  <c r="G2604" i="3"/>
  <c r="A2605" i="3"/>
  <c r="B2605" i="3"/>
  <c r="C2605" i="3"/>
  <c r="D2605" i="3"/>
  <c r="E2605" i="3"/>
  <c r="F2605" i="3"/>
  <c r="G2605" i="3"/>
  <c r="A2606" i="3"/>
  <c r="B2606" i="3"/>
  <c r="C2606" i="3"/>
  <c r="D2606" i="3"/>
  <c r="E2606" i="3"/>
  <c r="F2606" i="3"/>
  <c r="G2606" i="3"/>
  <c r="A2607" i="3"/>
  <c r="B2607" i="3"/>
  <c r="C2607" i="3"/>
  <c r="D2607" i="3"/>
  <c r="E2607" i="3"/>
  <c r="F2607" i="3"/>
  <c r="G2607" i="3"/>
  <c r="A2608" i="3"/>
  <c r="B2608" i="3"/>
  <c r="C2608" i="3"/>
  <c r="D2608" i="3"/>
  <c r="E2608" i="3"/>
  <c r="F2608" i="3"/>
  <c r="G2608" i="3"/>
  <c r="A2609" i="3"/>
  <c r="B2609" i="3"/>
  <c r="C2609" i="3"/>
  <c r="D2609" i="3"/>
  <c r="E2609" i="3"/>
  <c r="F2609" i="3"/>
  <c r="G2609" i="3"/>
  <c r="A2610" i="3"/>
  <c r="B2610" i="3"/>
  <c r="C2610" i="3"/>
  <c r="D2610" i="3"/>
  <c r="E2610" i="3"/>
  <c r="F2610" i="3"/>
  <c r="G2610" i="3"/>
  <c r="A2611" i="3"/>
  <c r="B2611" i="3"/>
  <c r="C2611" i="3"/>
  <c r="D2611" i="3"/>
  <c r="E2611" i="3"/>
  <c r="F2611" i="3"/>
  <c r="G2611" i="3"/>
  <c r="A2612" i="3"/>
  <c r="B2612" i="3"/>
  <c r="C2612" i="3"/>
  <c r="D2612" i="3"/>
  <c r="E2612" i="3"/>
  <c r="F2612" i="3"/>
  <c r="G2612" i="3"/>
  <c r="A2613" i="3"/>
  <c r="B2613" i="3"/>
  <c r="C2613" i="3"/>
  <c r="D2613" i="3"/>
  <c r="E2613" i="3"/>
  <c r="F2613" i="3"/>
  <c r="G2613" i="3"/>
  <c r="A2614" i="3"/>
  <c r="B2614" i="3"/>
  <c r="C2614" i="3"/>
  <c r="D2614" i="3"/>
  <c r="E2614" i="3"/>
  <c r="F2614" i="3"/>
  <c r="G2614" i="3"/>
  <c r="A2615" i="3"/>
  <c r="B2615" i="3"/>
  <c r="C2615" i="3"/>
  <c r="D2615" i="3"/>
  <c r="E2615" i="3"/>
  <c r="F2615" i="3"/>
  <c r="G2615" i="3"/>
  <c r="A2616" i="3"/>
  <c r="B2616" i="3"/>
  <c r="C2616" i="3"/>
  <c r="D2616" i="3"/>
  <c r="E2616" i="3"/>
  <c r="F2616" i="3"/>
  <c r="G2616" i="3"/>
  <c r="A2617" i="3"/>
  <c r="B2617" i="3"/>
  <c r="C2617" i="3"/>
  <c r="D2617" i="3"/>
  <c r="E2617" i="3"/>
  <c r="F2617" i="3"/>
  <c r="G2617" i="3"/>
  <c r="A2618" i="3"/>
  <c r="B2618" i="3"/>
  <c r="C2618" i="3"/>
  <c r="D2618" i="3"/>
  <c r="E2618" i="3"/>
  <c r="F2618" i="3"/>
  <c r="G2618" i="3"/>
  <c r="A2619" i="3"/>
  <c r="B2619" i="3"/>
  <c r="C2619" i="3"/>
  <c r="D2619" i="3"/>
  <c r="E2619" i="3"/>
  <c r="F2619" i="3"/>
  <c r="G2619" i="3"/>
  <c r="A2620" i="3"/>
  <c r="B2620" i="3"/>
  <c r="C2620" i="3"/>
  <c r="D2620" i="3"/>
  <c r="E2620" i="3"/>
  <c r="F2620" i="3"/>
  <c r="G2620" i="3"/>
  <c r="A2621" i="3"/>
  <c r="B2621" i="3"/>
  <c r="C2621" i="3"/>
  <c r="D2621" i="3"/>
  <c r="E2621" i="3"/>
  <c r="F2621" i="3"/>
  <c r="G2621" i="3"/>
  <c r="A2622" i="3"/>
  <c r="B2622" i="3"/>
  <c r="C2622" i="3"/>
  <c r="D2622" i="3"/>
  <c r="E2622" i="3"/>
  <c r="F2622" i="3"/>
  <c r="G2622" i="3"/>
  <c r="A2623" i="3"/>
  <c r="B2623" i="3"/>
  <c r="C2623" i="3"/>
  <c r="D2623" i="3"/>
  <c r="E2623" i="3"/>
  <c r="F2623" i="3"/>
  <c r="G2623" i="3"/>
  <c r="A2624" i="3"/>
  <c r="B2624" i="3"/>
  <c r="C2624" i="3"/>
  <c r="D2624" i="3"/>
  <c r="E2624" i="3"/>
  <c r="F2624" i="3"/>
  <c r="G2624" i="3"/>
  <c r="A2625" i="3"/>
  <c r="B2625" i="3"/>
  <c r="C2625" i="3"/>
  <c r="D2625" i="3"/>
  <c r="E2625" i="3"/>
  <c r="F2625" i="3"/>
  <c r="G2625" i="3"/>
  <c r="A2626" i="3"/>
  <c r="B2626" i="3"/>
  <c r="C2626" i="3"/>
  <c r="D2626" i="3"/>
  <c r="E2626" i="3"/>
  <c r="F2626" i="3"/>
  <c r="G2626" i="3"/>
  <c r="A2627" i="3"/>
  <c r="B2627" i="3"/>
  <c r="C2627" i="3"/>
  <c r="D2627" i="3"/>
  <c r="E2627" i="3"/>
  <c r="F2627" i="3"/>
  <c r="G2627" i="3"/>
  <c r="A2628" i="3"/>
  <c r="B2628" i="3"/>
  <c r="C2628" i="3"/>
  <c r="D2628" i="3"/>
  <c r="E2628" i="3"/>
  <c r="F2628" i="3"/>
  <c r="G2628" i="3"/>
  <c r="A2629" i="3"/>
  <c r="B2629" i="3"/>
  <c r="C2629" i="3"/>
  <c r="D2629" i="3"/>
  <c r="E2629" i="3"/>
  <c r="F2629" i="3"/>
  <c r="G2629" i="3"/>
  <c r="A2630" i="3"/>
  <c r="B2630" i="3"/>
  <c r="C2630" i="3"/>
  <c r="D2630" i="3"/>
  <c r="E2630" i="3"/>
  <c r="F2630" i="3"/>
  <c r="G2630" i="3"/>
  <c r="A2631" i="3"/>
  <c r="B2631" i="3"/>
  <c r="C2631" i="3"/>
  <c r="D2631" i="3"/>
  <c r="E2631" i="3"/>
  <c r="F2631" i="3"/>
  <c r="G2631" i="3"/>
  <c r="A2632" i="3"/>
  <c r="B2632" i="3"/>
  <c r="C2632" i="3"/>
  <c r="D2632" i="3"/>
  <c r="E2632" i="3"/>
  <c r="F2632" i="3"/>
  <c r="G2632" i="3"/>
  <c r="A2633" i="3"/>
  <c r="B2633" i="3"/>
  <c r="C2633" i="3"/>
  <c r="D2633" i="3"/>
  <c r="E2633" i="3"/>
  <c r="F2633" i="3"/>
  <c r="G2633" i="3"/>
  <c r="A2634" i="3"/>
  <c r="B2634" i="3"/>
  <c r="C2634" i="3"/>
  <c r="D2634" i="3"/>
  <c r="E2634" i="3"/>
  <c r="F2634" i="3"/>
  <c r="G2634" i="3"/>
  <c r="A2635" i="3"/>
  <c r="B2635" i="3"/>
  <c r="C2635" i="3"/>
  <c r="D2635" i="3"/>
  <c r="E2635" i="3"/>
  <c r="F2635" i="3"/>
  <c r="G2635" i="3"/>
  <c r="A2636" i="3"/>
  <c r="B2636" i="3"/>
  <c r="C2636" i="3"/>
  <c r="D2636" i="3"/>
  <c r="E2636" i="3"/>
  <c r="F2636" i="3"/>
  <c r="G2636" i="3"/>
  <c r="A2637" i="3"/>
  <c r="B2637" i="3"/>
  <c r="C2637" i="3"/>
  <c r="D2637" i="3"/>
  <c r="E2637" i="3"/>
  <c r="F2637" i="3"/>
  <c r="G2637" i="3"/>
  <c r="A2638" i="3"/>
  <c r="B2638" i="3"/>
  <c r="C2638" i="3"/>
  <c r="D2638" i="3"/>
  <c r="E2638" i="3"/>
  <c r="F2638" i="3"/>
  <c r="G2638" i="3"/>
  <c r="A2639" i="3"/>
  <c r="B2639" i="3"/>
  <c r="C2639" i="3"/>
  <c r="D2639" i="3"/>
  <c r="E2639" i="3"/>
  <c r="F2639" i="3"/>
  <c r="G2639" i="3"/>
  <c r="A2640" i="3"/>
  <c r="B2640" i="3"/>
  <c r="C2640" i="3"/>
  <c r="D2640" i="3"/>
  <c r="E2640" i="3"/>
  <c r="F2640" i="3"/>
  <c r="G2640" i="3"/>
  <c r="A2641" i="3"/>
  <c r="B2641" i="3"/>
  <c r="C2641" i="3"/>
  <c r="D2641" i="3"/>
  <c r="E2641" i="3"/>
  <c r="F2641" i="3"/>
  <c r="G2641" i="3"/>
  <c r="A2642" i="3"/>
  <c r="B2642" i="3"/>
  <c r="C2642" i="3"/>
  <c r="D2642" i="3"/>
  <c r="E2642" i="3"/>
  <c r="F2642" i="3"/>
  <c r="G2642" i="3"/>
  <c r="A2643" i="3"/>
  <c r="B2643" i="3"/>
  <c r="C2643" i="3"/>
  <c r="D2643" i="3"/>
  <c r="E2643" i="3"/>
  <c r="F2643" i="3"/>
  <c r="G2643" i="3"/>
  <c r="A2644" i="3"/>
  <c r="B2644" i="3"/>
  <c r="C2644" i="3"/>
  <c r="D2644" i="3"/>
  <c r="E2644" i="3"/>
  <c r="F2644" i="3"/>
  <c r="G2644" i="3"/>
  <c r="A2645" i="3"/>
  <c r="B2645" i="3"/>
  <c r="C2645" i="3"/>
  <c r="D2645" i="3"/>
  <c r="E2645" i="3"/>
  <c r="F2645" i="3"/>
  <c r="G2645" i="3"/>
  <c r="A2646" i="3"/>
  <c r="B2646" i="3"/>
  <c r="C2646" i="3"/>
  <c r="D2646" i="3"/>
  <c r="E2646" i="3"/>
  <c r="F2646" i="3"/>
  <c r="G2646" i="3"/>
  <c r="A2647" i="3"/>
  <c r="B2647" i="3"/>
  <c r="C2647" i="3"/>
  <c r="D2647" i="3"/>
  <c r="E2647" i="3"/>
  <c r="F2647" i="3"/>
  <c r="G2647" i="3"/>
  <c r="A2648" i="3"/>
  <c r="B2648" i="3"/>
  <c r="C2648" i="3"/>
  <c r="D2648" i="3"/>
  <c r="E2648" i="3"/>
  <c r="F2648" i="3"/>
  <c r="G2648" i="3"/>
  <c r="A2649" i="3"/>
  <c r="B2649" i="3"/>
  <c r="C2649" i="3"/>
  <c r="D2649" i="3"/>
  <c r="E2649" i="3"/>
  <c r="F2649" i="3"/>
  <c r="G2649" i="3"/>
  <c r="A2650" i="3"/>
  <c r="B2650" i="3"/>
  <c r="C2650" i="3"/>
  <c r="D2650" i="3"/>
  <c r="E2650" i="3"/>
  <c r="F2650" i="3"/>
  <c r="G2650" i="3"/>
  <c r="A2651" i="3"/>
  <c r="B2651" i="3"/>
  <c r="C2651" i="3"/>
  <c r="D2651" i="3"/>
  <c r="E2651" i="3"/>
  <c r="F2651" i="3"/>
  <c r="G2651" i="3"/>
  <c r="A2652" i="3"/>
  <c r="B2652" i="3"/>
  <c r="C2652" i="3"/>
  <c r="D2652" i="3"/>
  <c r="E2652" i="3"/>
  <c r="F2652" i="3"/>
  <c r="G2652" i="3"/>
  <c r="A2653" i="3"/>
  <c r="B2653" i="3"/>
  <c r="C2653" i="3"/>
  <c r="D2653" i="3"/>
  <c r="E2653" i="3"/>
  <c r="F2653" i="3"/>
  <c r="G2653" i="3"/>
  <c r="A2654" i="3"/>
  <c r="B2654" i="3"/>
  <c r="C2654" i="3"/>
  <c r="D2654" i="3"/>
  <c r="E2654" i="3"/>
  <c r="F2654" i="3"/>
  <c r="G2654" i="3"/>
  <c r="A2655" i="3"/>
  <c r="B2655" i="3"/>
  <c r="C2655" i="3"/>
  <c r="D2655" i="3"/>
  <c r="E2655" i="3"/>
  <c r="F2655" i="3"/>
  <c r="G2655" i="3"/>
  <c r="A2656" i="3"/>
  <c r="B2656" i="3"/>
  <c r="C2656" i="3"/>
  <c r="D2656" i="3"/>
  <c r="E2656" i="3"/>
  <c r="F2656" i="3"/>
  <c r="G2656" i="3"/>
  <c r="A2657" i="3"/>
  <c r="B2657" i="3"/>
  <c r="C2657" i="3"/>
  <c r="D2657" i="3"/>
  <c r="E2657" i="3"/>
  <c r="F2657" i="3"/>
  <c r="G2657" i="3"/>
  <c r="A2658" i="3"/>
  <c r="B2658" i="3"/>
  <c r="C2658" i="3"/>
  <c r="D2658" i="3"/>
  <c r="E2658" i="3"/>
  <c r="F2658" i="3"/>
  <c r="G2658" i="3"/>
  <c r="A2659" i="3"/>
  <c r="B2659" i="3"/>
  <c r="C2659" i="3"/>
  <c r="D2659" i="3"/>
  <c r="E2659" i="3"/>
  <c r="F2659" i="3"/>
  <c r="G2659" i="3"/>
  <c r="A2660" i="3"/>
  <c r="B2660" i="3"/>
  <c r="C2660" i="3"/>
  <c r="D2660" i="3"/>
  <c r="E2660" i="3"/>
  <c r="F2660" i="3"/>
  <c r="G2660" i="3"/>
  <c r="A2661" i="3"/>
  <c r="B2661" i="3"/>
  <c r="C2661" i="3"/>
  <c r="D2661" i="3"/>
  <c r="E2661" i="3"/>
  <c r="F2661" i="3"/>
  <c r="G2661" i="3"/>
  <c r="A2662" i="3"/>
  <c r="B2662" i="3"/>
  <c r="C2662" i="3"/>
  <c r="D2662" i="3"/>
  <c r="E2662" i="3"/>
  <c r="F2662" i="3"/>
  <c r="G2662" i="3"/>
  <c r="A2663" i="3"/>
  <c r="B2663" i="3"/>
  <c r="C2663" i="3"/>
  <c r="D2663" i="3"/>
  <c r="E2663" i="3"/>
  <c r="F2663" i="3"/>
  <c r="G2663" i="3"/>
  <c r="A2664" i="3"/>
  <c r="B2664" i="3"/>
  <c r="C2664" i="3"/>
  <c r="D2664" i="3"/>
  <c r="E2664" i="3"/>
  <c r="F2664" i="3"/>
  <c r="G2664" i="3"/>
  <c r="A2665" i="3"/>
  <c r="B2665" i="3"/>
  <c r="C2665" i="3"/>
  <c r="D2665" i="3"/>
  <c r="E2665" i="3"/>
  <c r="F2665" i="3"/>
  <c r="G2665" i="3"/>
  <c r="A2666" i="3"/>
  <c r="B2666" i="3"/>
  <c r="C2666" i="3"/>
  <c r="D2666" i="3"/>
  <c r="E2666" i="3"/>
  <c r="F2666" i="3"/>
  <c r="G2666" i="3"/>
  <c r="A2667" i="3"/>
  <c r="B2667" i="3"/>
  <c r="C2667" i="3"/>
  <c r="D2667" i="3"/>
  <c r="E2667" i="3"/>
  <c r="F2667" i="3"/>
  <c r="G2667" i="3"/>
  <c r="A2668" i="3"/>
  <c r="B2668" i="3"/>
  <c r="C2668" i="3"/>
  <c r="D2668" i="3"/>
  <c r="E2668" i="3"/>
  <c r="F2668" i="3"/>
  <c r="G2668" i="3"/>
  <c r="A2669" i="3"/>
  <c r="B2669" i="3"/>
  <c r="C2669" i="3"/>
  <c r="D2669" i="3"/>
  <c r="E2669" i="3"/>
  <c r="F2669" i="3"/>
  <c r="G2669" i="3"/>
  <c r="A2670" i="3"/>
  <c r="B2670" i="3"/>
  <c r="C2670" i="3"/>
  <c r="D2670" i="3"/>
  <c r="E2670" i="3"/>
  <c r="F2670" i="3"/>
  <c r="G2670" i="3"/>
  <c r="A2671" i="3"/>
  <c r="B2671" i="3"/>
  <c r="C2671" i="3"/>
  <c r="D2671" i="3"/>
  <c r="E2671" i="3"/>
  <c r="F2671" i="3"/>
  <c r="G2671" i="3"/>
  <c r="A2672" i="3"/>
  <c r="B2672" i="3"/>
  <c r="C2672" i="3"/>
  <c r="D2672" i="3"/>
  <c r="E2672" i="3"/>
  <c r="F2672" i="3"/>
  <c r="G2672" i="3"/>
  <c r="A2673" i="3"/>
  <c r="B2673" i="3"/>
  <c r="C2673" i="3"/>
  <c r="D2673" i="3"/>
  <c r="E2673" i="3"/>
  <c r="F2673" i="3"/>
  <c r="G2673" i="3"/>
  <c r="A2674" i="3"/>
  <c r="B2674" i="3"/>
  <c r="C2674" i="3"/>
  <c r="D2674" i="3"/>
  <c r="E2674" i="3"/>
  <c r="F2674" i="3"/>
  <c r="G2674" i="3"/>
  <c r="A2675" i="3"/>
  <c r="B2675" i="3"/>
  <c r="C2675" i="3"/>
  <c r="D2675" i="3"/>
  <c r="E2675" i="3"/>
  <c r="F2675" i="3"/>
  <c r="G2675" i="3"/>
  <c r="A2676" i="3"/>
  <c r="B2676" i="3"/>
  <c r="C2676" i="3"/>
  <c r="D2676" i="3"/>
  <c r="E2676" i="3"/>
  <c r="F2676" i="3"/>
  <c r="G2676" i="3"/>
  <c r="A2677" i="3"/>
  <c r="B2677" i="3"/>
  <c r="C2677" i="3"/>
  <c r="D2677" i="3"/>
  <c r="E2677" i="3"/>
  <c r="F2677" i="3"/>
  <c r="G2677" i="3"/>
  <c r="A2678" i="3"/>
  <c r="B2678" i="3"/>
  <c r="C2678" i="3"/>
  <c r="D2678" i="3"/>
  <c r="E2678" i="3"/>
  <c r="F2678" i="3"/>
  <c r="G2678" i="3"/>
  <c r="A2679" i="3"/>
  <c r="B2679" i="3"/>
  <c r="C2679" i="3"/>
  <c r="D2679" i="3"/>
  <c r="E2679" i="3"/>
  <c r="F2679" i="3"/>
  <c r="G2679" i="3"/>
  <c r="A2680" i="3"/>
  <c r="B2680" i="3"/>
  <c r="C2680" i="3"/>
  <c r="D2680" i="3"/>
  <c r="E2680" i="3"/>
  <c r="F2680" i="3"/>
  <c r="G2680" i="3"/>
  <c r="A2681" i="3"/>
  <c r="B2681" i="3"/>
  <c r="C2681" i="3"/>
  <c r="D2681" i="3"/>
  <c r="E2681" i="3"/>
  <c r="F2681" i="3"/>
  <c r="G2681" i="3"/>
  <c r="A2682" i="3"/>
  <c r="B2682" i="3"/>
  <c r="C2682" i="3"/>
  <c r="D2682" i="3"/>
  <c r="E2682" i="3"/>
  <c r="F2682" i="3"/>
  <c r="G2682" i="3"/>
  <c r="A2683" i="3"/>
  <c r="B2683" i="3"/>
  <c r="C2683" i="3"/>
  <c r="D2683" i="3"/>
  <c r="E2683" i="3"/>
  <c r="F2683" i="3"/>
  <c r="G2683" i="3"/>
  <c r="A2684" i="3"/>
  <c r="B2684" i="3"/>
  <c r="C2684" i="3"/>
  <c r="D2684" i="3"/>
  <c r="E2684" i="3"/>
  <c r="F2684" i="3"/>
  <c r="G2684" i="3"/>
  <c r="A2685" i="3"/>
  <c r="B2685" i="3"/>
  <c r="C2685" i="3"/>
  <c r="D2685" i="3"/>
  <c r="E2685" i="3"/>
  <c r="F2685" i="3"/>
  <c r="G2685" i="3"/>
  <c r="A2686" i="3"/>
  <c r="B2686" i="3"/>
  <c r="C2686" i="3"/>
  <c r="D2686" i="3"/>
  <c r="E2686" i="3"/>
  <c r="F2686" i="3"/>
  <c r="G2686" i="3"/>
  <c r="A2687" i="3"/>
  <c r="B2687" i="3"/>
  <c r="C2687" i="3"/>
  <c r="D2687" i="3"/>
  <c r="E2687" i="3"/>
  <c r="F2687" i="3"/>
  <c r="G2687" i="3"/>
  <c r="A2688" i="3"/>
  <c r="B2688" i="3"/>
  <c r="C2688" i="3"/>
  <c r="D2688" i="3"/>
  <c r="E2688" i="3"/>
  <c r="F2688" i="3"/>
  <c r="G2688" i="3"/>
  <c r="A2689" i="3"/>
  <c r="B2689" i="3"/>
  <c r="C2689" i="3"/>
  <c r="D2689" i="3"/>
  <c r="E2689" i="3"/>
  <c r="F2689" i="3"/>
  <c r="G2689" i="3"/>
  <c r="A2690" i="3"/>
  <c r="B2690" i="3"/>
  <c r="C2690" i="3"/>
  <c r="D2690" i="3"/>
  <c r="E2690" i="3"/>
  <c r="F2690" i="3"/>
  <c r="G2690" i="3"/>
  <c r="A2691" i="3"/>
  <c r="B2691" i="3"/>
  <c r="C2691" i="3"/>
  <c r="D2691" i="3"/>
  <c r="E2691" i="3"/>
  <c r="F2691" i="3"/>
  <c r="G2691" i="3"/>
  <c r="A2692" i="3"/>
  <c r="B2692" i="3"/>
  <c r="C2692" i="3"/>
  <c r="D2692" i="3"/>
  <c r="E2692" i="3"/>
  <c r="F2692" i="3"/>
  <c r="G2692" i="3"/>
  <c r="A2693" i="3"/>
  <c r="B2693" i="3"/>
  <c r="C2693" i="3"/>
  <c r="D2693" i="3"/>
  <c r="E2693" i="3"/>
  <c r="F2693" i="3"/>
  <c r="G2693" i="3"/>
  <c r="A2694" i="3"/>
  <c r="B2694" i="3"/>
  <c r="C2694" i="3"/>
  <c r="D2694" i="3"/>
  <c r="E2694" i="3"/>
  <c r="F2694" i="3"/>
  <c r="G2694" i="3"/>
  <c r="A2695" i="3"/>
  <c r="B2695" i="3"/>
  <c r="C2695" i="3"/>
  <c r="D2695" i="3"/>
  <c r="E2695" i="3"/>
  <c r="F2695" i="3"/>
  <c r="G2695" i="3"/>
  <c r="A2696" i="3"/>
  <c r="B2696" i="3"/>
  <c r="C2696" i="3"/>
  <c r="D2696" i="3"/>
  <c r="E2696" i="3"/>
  <c r="F2696" i="3"/>
  <c r="G2696" i="3"/>
  <c r="A2697" i="3"/>
  <c r="B2697" i="3"/>
  <c r="C2697" i="3"/>
  <c r="D2697" i="3"/>
  <c r="E2697" i="3"/>
  <c r="F2697" i="3"/>
  <c r="G2697" i="3"/>
  <c r="A2698" i="3"/>
  <c r="B2698" i="3"/>
  <c r="C2698" i="3"/>
  <c r="D2698" i="3"/>
  <c r="E2698" i="3"/>
  <c r="F2698" i="3"/>
  <c r="G2698" i="3"/>
  <c r="A2699" i="3"/>
  <c r="B2699" i="3"/>
  <c r="C2699" i="3"/>
  <c r="D2699" i="3"/>
  <c r="E2699" i="3"/>
  <c r="F2699" i="3"/>
  <c r="G2699" i="3"/>
  <c r="A2700" i="3"/>
  <c r="B2700" i="3"/>
  <c r="C2700" i="3"/>
  <c r="D2700" i="3"/>
  <c r="E2700" i="3"/>
  <c r="F2700" i="3"/>
  <c r="G2700" i="3"/>
  <c r="A2701" i="3"/>
  <c r="B2701" i="3"/>
  <c r="C2701" i="3"/>
  <c r="D2701" i="3"/>
  <c r="E2701" i="3"/>
  <c r="F2701" i="3"/>
  <c r="G2701" i="3"/>
  <c r="A2702" i="3"/>
  <c r="B2702" i="3"/>
  <c r="C2702" i="3"/>
  <c r="D2702" i="3"/>
  <c r="E2702" i="3"/>
  <c r="F2702" i="3"/>
  <c r="G2702" i="3"/>
  <c r="A2703" i="3"/>
  <c r="B2703" i="3"/>
  <c r="C2703" i="3"/>
  <c r="D2703" i="3"/>
  <c r="E2703" i="3"/>
  <c r="F2703" i="3"/>
  <c r="G2703" i="3"/>
  <c r="A2704" i="3"/>
  <c r="B2704" i="3"/>
  <c r="C2704" i="3"/>
  <c r="D2704" i="3"/>
  <c r="E2704" i="3"/>
  <c r="F2704" i="3"/>
  <c r="G2704" i="3"/>
  <c r="A2705" i="3"/>
  <c r="B2705" i="3"/>
  <c r="C2705" i="3"/>
  <c r="D2705" i="3"/>
  <c r="E2705" i="3"/>
  <c r="F2705" i="3"/>
  <c r="G2705" i="3"/>
  <c r="A2706" i="3"/>
  <c r="B2706" i="3"/>
  <c r="C2706" i="3"/>
  <c r="D2706" i="3"/>
  <c r="E2706" i="3"/>
  <c r="F2706" i="3"/>
  <c r="G2706" i="3"/>
  <c r="A2707" i="3"/>
  <c r="B2707" i="3"/>
  <c r="C2707" i="3"/>
  <c r="D2707" i="3"/>
  <c r="E2707" i="3"/>
  <c r="F2707" i="3"/>
  <c r="G2707" i="3"/>
  <c r="A2708" i="3"/>
  <c r="B2708" i="3"/>
  <c r="C2708" i="3"/>
  <c r="D2708" i="3"/>
  <c r="E2708" i="3"/>
  <c r="F2708" i="3"/>
  <c r="G2708" i="3"/>
  <c r="A2709" i="3"/>
  <c r="B2709" i="3"/>
  <c r="C2709" i="3"/>
  <c r="D2709" i="3"/>
  <c r="E2709" i="3"/>
  <c r="F2709" i="3"/>
  <c r="G2709" i="3"/>
  <c r="A2710" i="3"/>
  <c r="B2710" i="3"/>
  <c r="C2710" i="3"/>
  <c r="D2710" i="3"/>
  <c r="E2710" i="3"/>
  <c r="F2710" i="3"/>
  <c r="G2710" i="3"/>
  <c r="A2711" i="3"/>
  <c r="B2711" i="3"/>
  <c r="C2711" i="3"/>
  <c r="D2711" i="3"/>
  <c r="E2711" i="3"/>
  <c r="F2711" i="3"/>
  <c r="G2711" i="3"/>
  <c r="A2712" i="3"/>
  <c r="B2712" i="3"/>
  <c r="C2712" i="3"/>
  <c r="D2712" i="3"/>
  <c r="E2712" i="3"/>
  <c r="F2712" i="3"/>
  <c r="G2712" i="3"/>
  <c r="A2713" i="3"/>
  <c r="B2713" i="3"/>
  <c r="C2713" i="3"/>
  <c r="D2713" i="3"/>
  <c r="E2713" i="3"/>
  <c r="F2713" i="3"/>
  <c r="G2713" i="3"/>
  <c r="A2714" i="3"/>
  <c r="B2714" i="3"/>
  <c r="C2714" i="3"/>
  <c r="D2714" i="3"/>
  <c r="E2714" i="3"/>
  <c r="F2714" i="3"/>
  <c r="G2714" i="3"/>
  <c r="A2715" i="3"/>
  <c r="B2715" i="3"/>
  <c r="C2715" i="3"/>
  <c r="D2715" i="3"/>
  <c r="E2715" i="3"/>
  <c r="F2715" i="3"/>
  <c r="G2715" i="3"/>
  <c r="A2716" i="3"/>
  <c r="B2716" i="3"/>
  <c r="C2716" i="3"/>
  <c r="D2716" i="3"/>
  <c r="E2716" i="3"/>
  <c r="F2716" i="3"/>
  <c r="G2716" i="3"/>
  <c r="A2717" i="3"/>
  <c r="B2717" i="3"/>
  <c r="C2717" i="3"/>
  <c r="D2717" i="3"/>
  <c r="E2717" i="3"/>
  <c r="F2717" i="3"/>
  <c r="G2717" i="3"/>
  <c r="A2718" i="3"/>
  <c r="B2718" i="3"/>
  <c r="C2718" i="3"/>
  <c r="D2718" i="3"/>
  <c r="E2718" i="3"/>
  <c r="F2718" i="3"/>
  <c r="G2718" i="3"/>
  <c r="A2719" i="3"/>
  <c r="B2719" i="3"/>
  <c r="C2719" i="3"/>
  <c r="D2719" i="3"/>
  <c r="E2719" i="3"/>
  <c r="F2719" i="3"/>
  <c r="G2719" i="3"/>
  <c r="A2720" i="3"/>
  <c r="B2720" i="3"/>
  <c r="C2720" i="3"/>
  <c r="D2720" i="3"/>
  <c r="E2720" i="3"/>
  <c r="F2720" i="3"/>
  <c r="G2720" i="3"/>
  <c r="A2721" i="3"/>
  <c r="B2721" i="3"/>
  <c r="C2721" i="3"/>
  <c r="D2721" i="3"/>
  <c r="E2721" i="3"/>
  <c r="F2721" i="3"/>
  <c r="G2721" i="3"/>
  <c r="A2722" i="3"/>
  <c r="B2722" i="3"/>
  <c r="C2722" i="3"/>
  <c r="D2722" i="3"/>
  <c r="E2722" i="3"/>
  <c r="F2722" i="3"/>
  <c r="G2722" i="3"/>
  <c r="A2723" i="3"/>
  <c r="B2723" i="3"/>
  <c r="C2723" i="3"/>
  <c r="D2723" i="3"/>
  <c r="E2723" i="3"/>
  <c r="F2723" i="3"/>
  <c r="G2723" i="3"/>
  <c r="A2724" i="3"/>
  <c r="B2724" i="3"/>
  <c r="C2724" i="3"/>
  <c r="D2724" i="3"/>
  <c r="E2724" i="3"/>
  <c r="F2724" i="3"/>
  <c r="G2724" i="3"/>
  <c r="A2725" i="3"/>
  <c r="B2725" i="3"/>
  <c r="C2725" i="3"/>
  <c r="D2725" i="3"/>
  <c r="E2725" i="3"/>
  <c r="F2725" i="3"/>
  <c r="G2725" i="3"/>
  <c r="A2726" i="3"/>
  <c r="B2726" i="3"/>
  <c r="C2726" i="3"/>
  <c r="D2726" i="3"/>
  <c r="E2726" i="3"/>
  <c r="F2726" i="3"/>
  <c r="G2726" i="3"/>
  <c r="A2727" i="3"/>
  <c r="B2727" i="3"/>
  <c r="C2727" i="3"/>
  <c r="D2727" i="3"/>
  <c r="E2727" i="3"/>
  <c r="F2727" i="3"/>
  <c r="G2727" i="3"/>
  <c r="A2728" i="3"/>
  <c r="B2728" i="3"/>
  <c r="C2728" i="3"/>
  <c r="D2728" i="3"/>
  <c r="E2728" i="3"/>
  <c r="F2728" i="3"/>
  <c r="G2728" i="3"/>
  <c r="A2729" i="3"/>
  <c r="B2729" i="3"/>
  <c r="C2729" i="3"/>
  <c r="D2729" i="3"/>
  <c r="E2729" i="3"/>
  <c r="F2729" i="3"/>
  <c r="G2729" i="3"/>
  <c r="A2730" i="3"/>
  <c r="B2730" i="3"/>
  <c r="C2730" i="3"/>
  <c r="D2730" i="3"/>
  <c r="E2730" i="3"/>
  <c r="F2730" i="3"/>
  <c r="G2730" i="3"/>
  <c r="A2731" i="3"/>
  <c r="B2731" i="3"/>
  <c r="C2731" i="3"/>
  <c r="D2731" i="3"/>
  <c r="E2731" i="3"/>
  <c r="F2731" i="3"/>
  <c r="G2731" i="3"/>
  <c r="A2732" i="3"/>
  <c r="B2732" i="3"/>
  <c r="C2732" i="3"/>
  <c r="D2732" i="3"/>
  <c r="E2732" i="3"/>
  <c r="F2732" i="3"/>
  <c r="G2732" i="3"/>
  <c r="A2733" i="3"/>
  <c r="B2733" i="3"/>
  <c r="C2733" i="3"/>
  <c r="D2733" i="3"/>
  <c r="E2733" i="3"/>
  <c r="F2733" i="3"/>
  <c r="G2733" i="3"/>
  <c r="A2734" i="3"/>
  <c r="B2734" i="3"/>
  <c r="C2734" i="3"/>
  <c r="D2734" i="3"/>
  <c r="E2734" i="3"/>
  <c r="F2734" i="3"/>
  <c r="G2734" i="3"/>
  <c r="A2735" i="3"/>
  <c r="B2735" i="3"/>
  <c r="C2735" i="3"/>
  <c r="D2735" i="3"/>
  <c r="E2735" i="3"/>
  <c r="F2735" i="3"/>
  <c r="G2735" i="3"/>
  <c r="A2736" i="3"/>
  <c r="B2736" i="3"/>
  <c r="C2736" i="3"/>
  <c r="D2736" i="3"/>
  <c r="E2736" i="3"/>
  <c r="F2736" i="3"/>
  <c r="G2736" i="3"/>
  <c r="A2737" i="3"/>
  <c r="B2737" i="3"/>
  <c r="C2737" i="3"/>
  <c r="D2737" i="3"/>
  <c r="E2737" i="3"/>
  <c r="F2737" i="3"/>
  <c r="G2737" i="3"/>
  <c r="A2738" i="3"/>
  <c r="B2738" i="3"/>
  <c r="C2738" i="3"/>
  <c r="D2738" i="3"/>
  <c r="E2738" i="3"/>
  <c r="F2738" i="3"/>
  <c r="G2738" i="3"/>
  <c r="A2739" i="3"/>
  <c r="B2739" i="3"/>
  <c r="C2739" i="3"/>
  <c r="D2739" i="3"/>
  <c r="E2739" i="3"/>
  <c r="F2739" i="3"/>
  <c r="G2739" i="3"/>
  <c r="A2740" i="3"/>
  <c r="B2740" i="3"/>
  <c r="C2740" i="3"/>
  <c r="D2740" i="3"/>
  <c r="E2740" i="3"/>
  <c r="F2740" i="3"/>
  <c r="G2740" i="3"/>
  <c r="A2741" i="3"/>
  <c r="B2741" i="3"/>
  <c r="C2741" i="3"/>
  <c r="D2741" i="3"/>
  <c r="E2741" i="3"/>
  <c r="F2741" i="3"/>
  <c r="G2741" i="3"/>
  <c r="A2742" i="3"/>
  <c r="B2742" i="3"/>
  <c r="C2742" i="3"/>
  <c r="D2742" i="3"/>
  <c r="E2742" i="3"/>
  <c r="F2742" i="3"/>
  <c r="G2742" i="3"/>
  <c r="A2743" i="3"/>
  <c r="B2743" i="3"/>
  <c r="C2743" i="3"/>
  <c r="D2743" i="3"/>
  <c r="E2743" i="3"/>
  <c r="F2743" i="3"/>
  <c r="G2743" i="3"/>
  <c r="A2744" i="3"/>
  <c r="B2744" i="3"/>
  <c r="C2744" i="3"/>
  <c r="D2744" i="3"/>
  <c r="E2744" i="3"/>
  <c r="F2744" i="3"/>
  <c r="G2744" i="3"/>
  <c r="A2745" i="3"/>
  <c r="B2745" i="3"/>
  <c r="C2745" i="3"/>
  <c r="D2745" i="3"/>
  <c r="E2745" i="3"/>
  <c r="F2745" i="3"/>
  <c r="G2745" i="3"/>
  <c r="A2746" i="3"/>
  <c r="B2746" i="3"/>
  <c r="C2746" i="3"/>
  <c r="D2746" i="3"/>
  <c r="E2746" i="3"/>
  <c r="F2746" i="3"/>
  <c r="G2746" i="3"/>
  <c r="A2747" i="3"/>
  <c r="B2747" i="3"/>
  <c r="C2747" i="3"/>
  <c r="D2747" i="3"/>
  <c r="E2747" i="3"/>
  <c r="F2747" i="3"/>
  <c r="G2747" i="3"/>
  <c r="A2748" i="3"/>
  <c r="B2748" i="3"/>
  <c r="C2748" i="3"/>
  <c r="D2748" i="3"/>
  <c r="E2748" i="3"/>
  <c r="F2748" i="3"/>
  <c r="G2748" i="3"/>
  <c r="A2749" i="3"/>
  <c r="B2749" i="3"/>
  <c r="C2749" i="3"/>
  <c r="D2749" i="3"/>
  <c r="E2749" i="3"/>
  <c r="F2749" i="3"/>
  <c r="G2749" i="3"/>
  <c r="A2750" i="3"/>
  <c r="B2750" i="3"/>
  <c r="C2750" i="3"/>
  <c r="D2750" i="3"/>
  <c r="E2750" i="3"/>
  <c r="F2750" i="3"/>
  <c r="G2750" i="3"/>
  <c r="A2751" i="3"/>
  <c r="B2751" i="3"/>
  <c r="C2751" i="3"/>
  <c r="D2751" i="3"/>
  <c r="E2751" i="3"/>
  <c r="F2751" i="3"/>
  <c r="G2751" i="3"/>
  <c r="A2752" i="3"/>
  <c r="B2752" i="3"/>
  <c r="C2752" i="3"/>
  <c r="D2752" i="3"/>
  <c r="E2752" i="3"/>
  <c r="F2752" i="3"/>
  <c r="G2752" i="3"/>
  <c r="A2753" i="3"/>
  <c r="B2753" i="3"/>
  <c r="C2753" i="3"/>
  <c r="D2753" i="3"/>
  <c r="E2753" i="3"/>
  <c r="F2753" i="3"/>
  <c r="G2753" i="3"/>
  <c r="A2754" i="3"/>
  <c r="B2754" i="3"/>
  <c r="C2754" i="3"/>
  <c r="D2754" i="3"/>
  <c r="E2754" i="3"/>
  <c r="F2754" i="3"/>
  <c r="G2754" i="3"/>
  <c r="A2755" i="3"/>
  <c r="B2755" i="3"/>
  <c r="C2755" i="3"/>
  <c r="D2755" i="3"/>
  <c r="E2755" i="3"/>
  <c r="F2755" i="3"/>
  <c r="G2755" i="3"/>
  <c r="A2756" i="3"/>
  <c r="B2756" i="3"/>
  <c r="C2756" i="3"/>
  <c r="D2756" i="3"/>
  <c r="E2756" i="3"/>
  <c r="F2756" i="3"/>
  <c r="G2756" i="3"/>
  <c r="A2757" i="3"/>
  <c r="B2757" i="3"/>
  <c r="C2757" i="3"/>
  <c r="D2757" i="3"/>
  <c r="E2757" i="3"/>
  <c r="F2757" i="3"/>
  <c r="G2757" i="3"/>
  <c r="A2758" i="3"/>
  <c r="B2758" i="3"/>
  <c r="C2758" i="3"/>
  <c r="D2758" i="3"/>
  <c r="E2758" i="3"/>
  <c r="F2758" i="3"/>
  <c r="G2758" i="3"/>
  <c r="A2759" i="3"/>
  <c r="B2759" i="3"/>
  <c r="C2759" i="3"/>
  <c r="D2759" i="3"/>
  <c r="E2759" i="3"/>
  <c r="F2759" i="3"/>
  <c r="G2759" i="3"/>
  <c r="A2760" i="3"/>
  <c r="B2760" i="3"/>
  <c r="C2760" i="3"/>
  <c r="D2760" i="3"/>
  <c r="E2760" i="3"/>
  <c r="F2760" i="3"/>
  <c r="G2760" i="3"/>
  <c r="A2761" i="3"/>
  <c r="B2761" i="3"/>
  <c r="C2761" i="3"/>
  <c r="D2761" i="3"/>
  <c r="E2761" i="3"/>
  <c r="F2761" i="3"/>
  <c r="G2761" i="3"/>
  <c r="A2762" i="3"/>
  <c r="B2762" i="3"/>
  <c r="C2762" i="3"/>
  <c r="D2762" i="3"/>
  <c r="E2762" i="3"/>
  <c r="F2762" i="3"/>
  <c r="G2762" i="3"/>
  <c r="A2763" i="3"/>
  <c r="B2763" i="3"/>
  <c r="C2763" i="3"/>
  <c r="D2763" i="3"/>
  <c r="E2763" i="3"/>
  <c r="F2763" i="3"/>
  <c r="G2763" i="3"/>
  <c r="A2764" i="3"/>
  <c r="B2764" i="3"/>
  <c r="C2764" i="3"/>
  <c r="D2764" i="3"/>
  <c r="E2764" i="3"/>
  <c r="F2764" i="3"/>
  <c r="G2764" i="3"/>
  <c r="A2765" i="3"/>
  <c r="B2765" i="3"/>
  <c r="C2765" i="3"/>
  <c r="D2765" i="3"/>
  <c r="E2765" i="3"/>
  <c r="F2765" i="3"/>
  <c r="G2765" i="3"/>
  <c r="A2766" i="3"/>
  <c r="B2766" i="3"/>
  <c r="C2766" i="3"/>
  <c r="D2766" i="3"/>
  <c r="E2766" i="3"/>
  <c r="F2766" i="3"/>
  <c r="G2766" i="3"/>
  <c r="A2767" i="3"/>
  <c r="B2767" i="3"/>
  <c r="C2767" i="3"/>
  <c r="D2767" i="3"/>
  <c r="E2767" i="3"/>
  <c r="F2767" i="3"/>
  <c r="G2767" i="3"/>
  <c r="A2768" i="3"/>
  <c r="B2768" i="3"/>
  <c r="C2768" i="3"/>
  <c r="D2768" i="3"/>
  <c r="E2768" i="3"/>
  <c r="F2768" i="3"/>
  <c r="G2768" i="3"/>
  <c r="A2769" i="3"/>
  <c r="B2769" i="3"/>
  <c r="C2769" i="3"/>
  <c r="D2769" i="3"/>
  <c r="E2769" i="3"/>
  <c r="F2769" i="3"/>
  <c r="G2769" i="3"/>
  <c r="A2770" i="3"/>
  <c r="B2770" i="3"/>
  <c r="C2770" i="3"/>
  <c r="D2770" i="3"/>
  <c r="E2770" i="3"/>
  <c r="F2770" i="3"/>
  <c r="G2770" i="3"/>
  <c r="A2771" i="3"/>
  <c r="B2771" i="3"/>
  <c r="C2771" i="3"/>
  <c r="D2771" i="3"/>
  <c r="E2771" i="3"/>
  <c r="F2771" i="3"/>
  <c r="G2771" i="3"/>
  <c r="A2772" i="3"/>
  <c r="B2772" i="3"/>
  <c r="C2772" i="3"/>
  <c r="D2772" i="3"/>
  <c r="E2772" i="3"/>
  <c r="F2772" i="3"/>
  <c r="G2772" i="3"/>
  <c r="A2773" i="3"/>
  <c r="B2773" i="3"/>
  <c r="C2773" i="3"/>
  <c r="D2773" i="3"/>
  <c r="E2773" i="3"/>
  <c r="F2773" i="3"/>
  <c r="G2773" i="3"/>
  <c r="A2774" i="3"/>
  <c r="B2774" i="3"/>
  <c r="C2774" i="3"/>
  <c r="D2774" i="3"/>
  <c r="E2774" i="3"/>
  <c r="F2774" i="3"/>
  <c r="G2774" i="3"/>
  <c r="A2775" i="3"/>
  <c r="B2775" i="3"/>
  <c r="C2775" i="3"/>
  <c r="D2775" i="3"/>
  <c r="E2775" i="3"/>
  <c r="F2775" i="3"/>
  <c r="G2775" i="3"/>
  <c r="A2776" i="3"/>
  <c r="B2776" i="3"/>
  <c r="C2776" i="3"/>
  <c r="D2776" i="3"/>
  <c r="E2776" i="3"/>
  <c r="F2776" i="3"/>
  <c r="G2776" i="3"/>
  <c r="A2777" i="3"/>
  <c r="B2777" i="3"/>
  <c r="C2777" i="3"/>
  <c r="D2777" i="3"/>
  <c r="E2777" i="3"/>
  <c r="F2777" i="3"/>
  <c r="G2777" i="3"/>
  <c r="A2778" i="3"/>
  <c r="B2778" i="3"/>
  <c r="C2778" i="3"/>
  <c r="D2778" i="3"/>
  <c r="E2778" i="3"/>
  <c r="F2778" i="3"/>
  <c r="G2778" i="3"/>
  <c r="A2779" i="3"/>
  <c r="B2779" i="3"/>
  <c r="C2779" i="3"/>
  <c r="D2779" i="3"/>
  <c r="E2779" i="3"/>
  <c r="F2779" i="3"/>
  <c r="G2779" i="3"/>
  <c r="A2780" i="3"/>
  <c r="B2780" i="3"/>
  <c r="C2780" i="3"/>
  <c r="D2780" i="3"/>
  <c r="E2780" i="3"/>
  <c r="F2780" i="3"/>
  <c r="G2780" i="3"/>
  <c r="A2781" i="3"/>
  <c r="B2781" i="3"/>
  <c r="C2781" i="3"/>
  <c r="D2781" i="3"/>
  <c r="E2781" i="3"/>
  <c r="F2781" i="3"/>
  <c r="G2781" i="3"/>
  <c r="A2782" i="3"/>
  <c r="B2782" i="3"/>
  <c r="C2782" i="3"/>
  <c r="D2782" i="3"/>
  <c r="E2782" i="3"/>
  <c r="F2782" i="3"/>
  <c r="G2782" i="3"/>
  <c r="A2783" i="3"/>
  <c r="B2783" i="3"/>
  <c r="C2783" i="3"/>
  <c r="D2783" i="3"/>
  <c r="E2783" i="3"/>
  <c r="F2783" i="3"/>
  <c r="G2783" i="3"/>
  <c r="A2784" i="3"/>
  <c r="B2784" i="3"/>
  <c r="C2784" i="3"/>
  <c r="D2784" i="3"/>
  <c r="E2784" i="3"/>
  <c r="F2784" i="3"/>
  <c r="G2784" i="3"/>
  <c r="A2785" i="3"/>
  <c r="B2785" i="3"/>
  <c r="C2785" i="3"/>
  <c r="D2785" i="3"/>
  <c r="E2785" i="3"/>
  <c r="F2785" i="3"/>
  <c r="G2785" i="3"/>
  <c r="A2786" i="3"/>
  <c r="B2786" i="3"/>
  <c r="C2786" i="3"/>
  <c r="D2786" i="3"/>
  <c r="E2786" i="3"/>
  <c r="F2786" i="3"/>
  <c r="G2786" i="3"/>
  <c r="A2787" i="3"/>
  <c r="B2787" i="3"/>
  <c r="C2787" i="3"/>
  <c r="D2787" i="3"/>
  <c r="E2787" i="3"/>
  <c r="F2787" i="3"/>
  <c r="G2787" i="3"/>
  <c r="A2788" i="3"/>
  <c r="B2788" i="3"/>
  <c r="C2788" i="3"/>
  <c r="D2788" i="3"/>
  <c r="E2788" i="3"/>
  <c r="F2788" i="3"/>
  <c r="G2788" i="3"/>
  <c r="A2789" i="3"/>
  <c r="B2789" i="3"/>
  <c r="C2789" i="3"/>
  <c r="D2789" i="3"/>
  <c r="E2789" i="3"/>
  <c r="F2789" i="3"/>
  <c r="G2789" i="3"/>
  <c r="A2790" i="3"/>
  <c r="B2790" i="3"/>
  <c r="C2790" i="3"/>
  <c r="D2790" i="3"/>
  <c r="E2790" i="3"/>
  <c r="F2790" i="3"/>
  <c r="G2790" i="3"/>
  <c r="A2791" i="3"/>
  <c r="B2791" i="3"/>
  <c r="C2791" i="3"/>
  <c r="D2791" i="3"/>
  <c r="E2791" i="3"/>
  <c r="F2791" i="3"/>
  <c r="G2791" i="3"/>
  <c r="A2792" i="3"/>
  <c r="B2792" i="3"/>
  <c r="C2792" i="3"/>
  <c r="D2792" i="3"/>
  <c r="E2792" i="3"/>
  <c r="F2792" i="3"/>
  <c r="G2792" i="3"/>
  <c r="A2793" i="3"/>
  <c r="B2793" i="3"/>
  <c r="C2793" i="3"/>
  <c r="D2793" i="3"/>
  <c r="E2793" i="3"/>
  <c r="F2793" i="3"/>
  <c r="G2793" i="3"/>
  <c r="A2794" i="3"/>
  <c r="B2794" i="3"/>
  <c r="C2794" i="3"/>
  <c r="D2794" i="3"/>
  <c r="E2794" i="3"/>
  <c r="F2794" i="3"/>
  <c r="G2794" i="3"/>
  <c r="A2795" i="3"/>
  <c r="B2795" i="3"/>
  <c r="C2795" i="3"/>
  <c r="D2795" i="3"/>
  <c r="E2795" i="3"/>
  <c r="F2795" i="3"/>
  <c r="G2795" i="3"/>
  <c r="A2796" i="3"/>
  <c r="B2796" i="3"/>
  <c r="C2796" i="3"/>
  <c r="D2796" i="3"/>
  <c r="E2796" i="3"/>
  <c r="F2796" i="3"/>
  <c r="G2796" i="3"/>
  <c r="A2797" i="3"/>
  <c r="B2797" i="3"/>
  <c r="C2797" i="3"/>
  <c r="D2797" i="3"/>
  <c r="E2797" i="3"/>
  <c r="F2797" i="3"/>
  <c r="G2797" i="3"/>
  <c r="A2798" i="3"/>
  <c r="B2798" i="3"/>
  <c r="C2798" i="3"/>
  <c r="D2798" i="3"/>
  <c r="E2798" i="3"/>
  <c r="F2798" i="3"/>
  <c r="G2798" i="3"/>
  <c r="A2799" i="3"/>
  <c r="B2799" i="3"/>
  <c r="C2799" i="3"/>
  <c r="D2799" i="3"/>
  <c r="E2799" i="3"/>
  <c r="F2799" i="3"/>
  <c r="G2799" i="3"/>
  <c r="A2800" i="3"/>
  <c r="B2800" i="3"/>
  <c r="C2800" i="3"/>
  <c r="D2800" i="3"/>
  <c r="E2800" i="3"/>
  <c r="F2800" i="3"/>
  <c r="G2800" i="3"/>
  <c r="A2801" i="3"/>
  <c r="B2801" i="3"/>
  <c r="C2801" i="3"/>
  <c r="D2801" i="3"/>
  <c r="E2801" i="3"/>
  <c r="F2801" i="3"/>
  <c r="G2801" i="3"/>
  <c r="A2802" i="3"/>
  <c r="B2802" i="3"/>
  <c r="C2802" i="3"/>
  <c r="D2802" i="3"/>
  <c r="E2802" i="3"/>
  <c r="F2802" i="3"/>
  <c r="G2802" i="3"/>
  <c r="A2803" i="3"/>
  <c r="B2803" i="3"/>
  <c r="C2803" i="3"/>
  <c r="D2803" i="3"/>
  <c r="E2803" i="3"/>
  <c r="F2803" i="3"/>
  <c r="G2803" i="3"/>
  <c r="A2804" i="3"/>
  <c r="B2804" i="3"/>
  <c r="C2804" i="3"/>
  <c r="D2804" i="3"/>
  <c r="E2804" i="3"/>
  <c r="F2804" i="3"/>
  <c r="G2804" i="3"/>
  <c r="A2805" i="3"/>
  <c r="B2805" i="3"/>
  <c r="C2805" i="3"/>
  <c r="D2805" i="3"/>
  <c r="E2805" i="3"/>
  <c r="F2805" i="3"/>
  <c r="G2805" i="3"/>
  <c r="A2806" i="3"/>
  <c r="B2806" i="3"/>
  <c r="C2806" i="3"/>
  <c r="D2806" i="3"/>
  <c r="E2806" i="3"/>
  <c r="F2806" i="3"/>
  <c r="G2806" i="3"/>
  <c r="A2807" i="3"/>
  <c r="B2807" i="3"/>
  <c r="C2807" i="3"/>
  <c r="D2807" i="3"/>
  <c r="E2807" i="3"/>
  <c r="F2807" i="3"/>
  <c r="G2807" i="3"/>
  <c r="A2808" i="3"/>
  <c r="B2808" i="3"/>
  <c r="C2808" i="3"/>
  <c r="D2808" i="3"/>
  <c r="E2808" i="3"/>
  <c r="F2808" i="3"/>
  <c r="G2808" i="3"/>
  <c r="A2809" i="3"/>
  <c r="B2809" i="3"/>
  <c r="C2809" i="3"/>
  <c r="D2809" i="3"/>
  <c r="E2809" i="3"/>
  <c r="F2809" i="3"/>
  <c r="G2809" i="3"/>
  <c r="A2810" i="3"/>
  <c r="B2810" i="3"/>
  <c r="C2810" i="3"/>
  <c r="D2810" i="3"/>
  <c r="E2810" i="3"/>
  <c r="F2810" i="3"/>
  <c r="G2810" i="3"/>
  <c r="A2811" i="3"/>
  <c r="B2811" i="3"/>
  <c r="C2811" i="3"/>
  <c r="D2811" i="3"/>
  <c r="E2811" i="3"/>
  <c r="F2811" i="3"/>
  <c r="G2811" i="3"/>
  <c r="A2812" i="3"/>
  <c r="B2812" i="3"/>
  <c r="C2812" i="3"/>
  <c r="D2812" i="3"/>
  <c r="E2812" i="3"/>
  <c r="F2812" i="3"/>
  <c r="G2812" i="3"/>
  <c r="A2813" i="3"/>
  <c r="B2813" i="3"/>
  <c r="C2813" i="3"/>
  <c r="D2813" i="3"/>
  <c r="E2813" i="3"/>
  <c r="F2813" i="3"/>
  <c r="G2813" i="3"/>
  <c r="A2814" i="3"/>
  <c r="B2814" i="3"/>
  <c r="C2814" i="3"/>
  <c r="D2814" i="3"/>
  <c r="E2814" i="3"/>
  <c r="F2814" i="3"/>
  <c r="G2814" i="3"/>
  <c r="A2815" i="3"/>
  <c r="B2815" i="3"/>
  <c r="C2815" i="3"/>
  <c r="D2815" i="3"/>
  <c r="E2815" i="3"/>
  <c r="F2815" i="3"/>
  <c r="G2815" i="3"/>
  <c r="A2816" i="3"/>
  <c r="B2816" i="3"/>
  <c r="C2816" i="3"/>
  <c r="D2816" i="3"/>
  <c r="E2816" i="3"/>
  <c r="F2816" i="3"/>
  <c r="G2816" i="3"/>
  <c r="A2817" i="3"/>
  <c r="B2817" i="3"/>
  <c r="C2817" i="3"/>
  <c r="D2817" i="3"/>
  <c r="E2817" i="3"/>
  <c r="F2817" i="3"/>
  <c r="G2817" i="3"/>
  <c r="A2818" i="3"/>
  <c r="B2818" i="3"/>
  <c r="C2818" i="3"/>
  <c r="D2818" i="3"/>
  <c r="E2818" i="3"/>
  <c r="F2818" i="3"/>
  <c r="G2818" i="3"/>
  <c r="A2819" i="3"/>
  <c r="B2819" i="3"/>
  <c r="C2819" i="3"/>
  <c r="D2819" i="3"/>
  <c r="E2819" i="3"/>
  <c r="F2819" i="3"/>
  <c r="G2819" i="3"/>
  <c r="A2820" i="3"/>
  <c r="B2820" i="3"/>
  <c r="C2820" i="3"/>
  <c r="D2820" i="3"/>
  <c r="E2820" i="3"/>
  <c r="F2820" i="3"/>
  <c r="G2820" i="3"/>
  <c r="A2821" i="3"/>
  <c r="B2821" i="3"/>
  <c r="C2821" i="3"/>
  <c r="D2821" i="3"/>
  <c r="E2821" i="3"/>
  <c r="F2821" i="3"/>
  <c r="G2821" i="3"/>
  <c r="A2822" i="3"/>
  <c r="B2822" i="3"/>
  <c r="C2822" i="3"/>
  <c r="D2822" i="3"/>
  <c r="E2822" i="3"/>
  <c r="F2822" i="3"/>
  <c r="G2822" i="3"/>
  <c r="A2823" i="3"/>
  <c r="B2823" i="3"/>
  <c r="C2823" i="3"/>
  <c r="D2823" i="3"/>
  <c r="E2823" i="3"/>
  <c r="F2823" i="3"/>
  <c r="G2823" i="3"/>
  <c r="A2824" i="3"/>
  <c r="B2824" i="3"/>
  <c r="C2824" i="3"/>
  <c r="D2824" i="3"/>
  <c r="E2824" i="3"/>
  <c r="F2824" i="3"/>
  <c r="G2824" i="3"/>
  <c r="A2825" i="3"/>
  <c r="B2825" i="3"/>
  <c r="C2825" i="3"/>
  <c r="D2825" i="3"/>
  <c r="E2825" i="3"/>
  <c r="F2825" i="3"/>
  <c r="G2825" i="3"/>
  <c r="A2826" i="3"/>
  <c r="B2826" i="3"/>
  <c r="C2826" i="3"/>
  <c r="D2826" i="3"/>
  <c r="E2826" i="3"/>
  <c r="F2826" i="3"/>
  <c r="G2826" i="3"/>
  <c r="A2827" i="3"/>
  <c r="B2827" i="3"/>
  <c r="C2827" i="3"/>
  <c r="D2827" i="3"/>
  <c r="E2827" i="3"/>
  <c r="F2827" i="3"/>
  <c r="G2827" i="3"/>
  <c r="A2828" i="3"/>
  <c r="B2828" i="3"/>
  <c r="C2828" i="3"/>
  <c r="D2828" i="3"/>
  <c r="E2828" i="3"/>
  <c r="F2828" i="3"/>
  <c r="G2828" i="3"/>
  <c r="A2829" i="3"/>
  <c r="B2829" i="3"/>
  <c r="C2829" i="3"/>
  <c r="D2829" i="3"/>
  <c r="E2829" i="3"/>
  <c r="F2829" i="3"/>
  <c r="G2829" i="3"/>
  <c r="A2830" i="3"/>
  <c r="B2830" i="3"/>
  <c r="C2830" i="3"/>
  <c r="D2830" i="3"/>
  <c r="E2830" i="3"/>
  <c r="F2830" i="3"/>
  <c r="G2830" i="3"/>
  <c r="A2831" i="3"/>
  <c r="B2831" i="3"/>
  <c r="C2831" i="3"/>
  <c r="D2831" i="3"/>
  <c r="E2831" i="3"/>
  <c r="F2831" i="3"/>
  <c r="G2831" i="3"/>
  <c r="A2832" i="3"/>
  <c r="B2832" i="3"/>
  <c r="C2832" i="3"/>
  <c r="D2832" i="3"/>
  <c r="E2832" i="3"/>
  <c r="F2832" i="3"/>
  <c r="G2832" i="3"/>
  <c r="A2833" i="3"/>
  <c r="B2833" i="3"/>
  <c r="C2833" i="3"/>
  <c r="D2833" i="3"/>
  <c r="E2833" i="3"/>
  <c r="F2833" i="3"/>
  <c r="G2833" i="3"/>
  <c r="A2834" i="3"/>
  <c r="B2834" i="3"/>
  <c r="C2834" i="3"/>
  <c r="D2834" i="3"/>
  <c r="E2834" i="3"/>
  <c r="F2834" i="3"/>
  <c r="G2834" i="3"/>
  <c r="A2835" i="3"/>
  <c r="B2835" i="3"/>
  <c r="C2835" i="3"/>
  <c r="D2835" i="3"/>
  <c r="E2835" i="3"/>
  <c r="F2835" i="3"/>
  <c r="G2835" i="3"/>
  <c r="A2836" i="3"/>
  <c r="B2836" i="3"/>
  <c r="C2836" i="3"/>
  <c r="D2836" i="3"/>
  <c r="E2836" i="3"/>
  <c r="F2836" i="3"/>
  <c r="G2836" i="3"/>
  <c r="A2837" i="3"/>
  <c r="B2837" i="3"/>
  <c r="C2837" i="3"/>
  <c r="D2837" i="3"/>
  <c r="E2837" i="3"/>
  <c r="F2837" i="3"/>
  <c r="G2837" i="3"/>
  <c r="A2838" i="3"/>
  <c r="B2838" i="3"/>
  <c r="C2838" i="3"/>
  <c r="D2838" i="3"/>
  <c r="E2838" i="3"/>
  <c r="F2838" i="3"/>
  <c r="G2838" i="3"/>
  <c r="A2839" i="3"/>
  <c r="B2839" i="3"/>
  <c r="C2839" i="3"/>
  <c r="D2839" i="3"/>
  <c r="E2839" i="3"/>
  <c r="F2839" i="3"/>
  <c r="G2839" i="3"/>
  <c r="A2840" i="3"/>
  <c r="B2840" i="3"/>
  <c r="C2840" i="3"/>
  <c r="D2840" i="3"/>
  <c r="E2840" i="3"/>
  <c r="F2840" i="3"/>
  <c r="G2840" i="3"/>
  <c r="A2841" i="3"/>
  <c r="B2841" i="3"/>
  <c r="C2841" i="3"/>
  <c r="D2841" i="3"/>
  <c r="E2841" i="3"/>
  <c r="F2841" i="3"/>
  <c r="G2841" i="3"/>
  <c r="A2842" i="3"/>
  <c r="B2842" i="3"/>
  <c r="C2842" i="3"/>
  <c r="D2842" i="3"/>
  <c r="E2842" i="3"/>
  <c r="F2842" i="3"/>
  <c r="G2842" i="3"/>
  <c r="A2843" i="3"/>
  <c r="B2843" i="3"/>
  <c r="C2843" i="3"/>
  <c r="D2843" i="3"/>
  <c r="E2843" i="3"/>
  <c r="F2843" i="3"/>
  <c r="G2843" i="3"/>
  <c r="A2844" i="3"/>
  <c r="B2844" i="3"/>
  <c r="C2844" i="3"/>
  <c r="D2844" i="3"/>
  <c r="E2844" i="3"/>
  <c r="F2844" i="3"/>
  <c r="G2844" i="3"/>
  <c r="A2845" i="3"/>
  <c r="B2845" i="3"/>
  <c r="C2845" i="3"/>
  <c r="D2845" i="3"/>
  <c r="E2845" i="3"/>
  <c r="F2845" i="3"/>
  <c r="G2845" i="3"/>
  <c r="A2846" i="3"/>
  <c r="B2846" i="3"/>
  <c r="C2846" i="3"/>
  <c r="D2846" i="3"/>
  <c r="E2846" i="3"/>
  <c r="F2846" i="3"/>
  <c r="G2846" i="3"/>
  <c r="A2847" i="3"/>
  <c r="B2847" i="3"/>
  <c r="C2847" i="3"/>
  <c r="D2847" i="3"/>
  <c r="E2847" i="3"/>
  <c r="F2847" i="3"/>
  <c r="G2847" i="3"/>
  <c r="A2848" i="3"/>
  <c r="B2848" i="3"/>
  <c r="C2848" i="3"/>
  <c r="D2848" i="3"/>
  <c r="E2848" i="3"/>
  <c r="F2848" i="3"/>
  <c r="G2848" i="3"/>
  <c r="A2849" i="3"/>
  <c r="B2849" i="3"/>
  <c r="C2849" i="3"/>
  <c r="D2849" i="3"/>
  <c r="E2849" i="3"/>
  <c r="F2849" i="3"/>
  <c r="G2849" i="3"/>
  <c r="A2850" i="3"/>
  <c r="B2850" i="3"/>
  <c r="C2850" i="3"/>
  <c r="D2850" i="3"/>
  <c r="E2850" i="3"/>
  <c r="F2850" i="3"/>
  <c r="G2850" i="3"/>
  <c r="A2851" i="3"/>
  <c r="B2851" i="3"/>
  <c r="C2851" i="3"/>
  <c r="D2851" i="3"/>
  <c r="E2851" i="3"/>
  <c r="F2851" i="3"/>
  <c r="G2851" i="3"/>
  <c r="A2852" i="3"/>
  <c r="B2852" i="3"/>
  <c r="C2852" i="3"/>
  <c r="D2852" i="3"/>
  <c r="E2852" i="3"/>
  <c r="F2852" i="3"/>
  <c r="G2852" i="3"/>
  <c r="A2853" i="3"/>
  <c r="B2853" i="3"/>
  <c r="C2853" i="3"/>
  <c r="D2853" i="3"/>
  <c r="E2853" i="3"/>
  <c r="F2853" i="3"/>
  <c r="G2853" i="3"/>
  <c r="A2854" i="3"/>
  <c r="B2854" i="3"/>
  <c r="C2854" i="3"/>
  <c r="D2854" i="3"/>
  <c r="E2854" i="3"/>
  <c r="F2854" i="3"/>
  <c r="G2854" i="3"/>
  <c r="A2855" i="3"/>
  <c r="B2855" i="3"/>
  <c r="C2855" i="3"/>
  <c r="D2855" i="3"/>
  <c r="E2855" i="3"/>
  <c r="F2855" i="3"/>
  <c r="G2855" i="3"/>
  <c r="A2856" i="3"/>
  <c r="B2856" i="3"/>
  <c r="C2856" i="3"/>
  <c r="D2856" i="3"/>
  <c r="E2856" i="3"/>
  <c r="F2856" i="3"/>
  <c r="G2856" i="3"/>
  <c r="A2857" i="3"/>
  <c r="B2857" i="3"/>
  <c r="C2857" i="3"/>
  <c r="D2857" i="3"/>
  <c r="E2857" i="3"/>
  <c r="F2857" i="3"/>
  <c r="G2857" i="3"/>
  <c r="A2858" i="3"/>
  <c r="B2858" i="3"/>
  <c r="C2858" i="3"/>
  <c r="D2858" i="3"/>
  <c r="E2858" i="3"/>
  <c r="F2858" i="3"/>
  <c r="G2858" i="3"/>
  <c r="A2859" i="3"/>
  <c r="B2859" i="3"/>
  <c r="C2859" i="3"/>
  <c r="D2859" i="3"/>
  <c r="E2859" i="3"/>
  <c r="F2859" i="3"/>
  <c r="G2859" i="3"/>
  <c r="A2860" i="3"/>
  <c r="B2860" i="3"/>
  <c r="C2860" i="3"/>
  <c r="D2860" i="3"/>
  <c r="E2860" i="3"/>
  <c r="F2860" i="3"/>
  <c r="G2860" i="3"/>
  <c r="A2861" i="3"/>
  <c r="B2861" i="3"/>
  <c r="C2861" i="3"/>
  <c r="D2861" i="3"/>
  <c r="E2861" i="3"/>
  <c r="F2861" i="3"/>
  <c r="G2861" i="3"/>
  <c r="A2862" i="3"/>
  <c r="B2862" i="3"/>
  <c r="C2862" i="3"/>
  <c r="D2862" i="3"/>
  <c r="E2862" i="3"/>
  <c r="F2862" i="3"/>
  <c r="G2862" i="3"/>
  <c r="A2863" i="3"/>
  <c r="B2863" i="3"/>
  <c r="C2863" i="3"/>
  <c r="D2863" i="3"/>
  <c r="E2863" i="3"/>
  <c r="F2863" i="3"/>
  <c r="G2863" i="3"/>
  <c r="A2864" i="3"/>
  <c r="B2864" i="3"/>
  <c r="C2864" i="3"/>
  <c r="D2864" i="3"/>
  <c r="E2864" i="3"/>
  <c r="F2864" i="3"/>
  <c r="G2864" i="3"/>
  <c r="A2865" i="3"/>
  <c r="B2865" i="3"/>
  <c r="C2865" i="3"/>
  <c r="D2865" i="3"/>
  <c r="E2865" i="3"/>
  <c r="F2865" i="3"/>
  <c r="G2865" i="3"/>
  <c r="A2866" i="3"/>
  <c r="B2866" i="3"/>
  <c r="C2866" i="3"/>
  <c r="D2866" i="3"/>
  <c r="E2866" i="3"/>
  <c r="F2866" i="3"/>
  <c r="G2866" i="3"/>
  <c r="A2867" i="3"/>
  <c r="B2867" i="3"/>
  <c r="C2867" i="3"/>
  <c r="D2867" i="3"/>
  <c r="E2867" i="3"/>
  <c r="F2867" i="3"/>
  <c r="G2867" i="3"/>
  <c r="A2868" i="3"/>
  <c r="B2868" i="3"/>
  <c r="C2868" i="3"/>
  <c r="D2868" i="3"/>
  <c r="E2868" i="3"/>
  <c r="F2868" i="3"/>
  <c r="G2868" i="3"/>
  <c r="A2869" i="3"/>
  <c r="B2869" i="3"/>
  <c r="C2869" i="3"/>
  <c r="D2869" i="3"/>
  <c r="E2869" i="3"/>
  <c r="F2869" i="3"/>
  <c r="G2869" i="3"/>
  <c r="A2870" i="3"/>
  <c r="B2870" i="3"/>
  <c r="C2870" i="3"/>
  <c r="D2870" i="3"/>
  <c r="E2870" i="3"/>
  <c r="F2870" i="3"/>
  <c r="G2870" i="3"/>
  <c r="A2871" i="3"/>
  <c r="B2871" i="3"/>
  <c r="C2871" i="3"/>
  <c r="D2871" i="3"/>
  <c r="E2871" i="3"/>
  <c r="F2871" i="3"/>
  <c r="G2871" i="3"/>
  <c r="A2872" i="3"/>
  <c r="B2872" i="3"/>
  <c r="C2872" i="3"/>
  <c r="D2872" i="3"/>
  <c r="E2872" i="3"/>
  <c r="F2872" i="3"/>
  <c r="G2872" i="3"/>
  <c r="A2873" i="3"/>
  <c r="B2873" i="3"/>
  <c r="C2873" i="3"/>
  <c r="D2873" i="3"/>
  <c r="E2873" i="3"/>
  <c r="F2873" i="3"/>
  <c r="G2873" i="3"/>
  <c r="A2874" i="3"/>
  <c r="B2874" i="3"/>
  <c r="C2874" i="3"/>
  <c r="D2874" i="3"/>
  <c r="E2874" i="3"/>
  <c r="F2874" i="3"/>
  <c r="G2874" i="3"/>
  <c r="A2875" i="3"/>
  <c r="B2875" i="3"/>
  <c r="C2875" i="3"/>
  <c r="D2875" i="3"/>
  <c r="E2875" i="3"/>
  <c r="F2875" i="3"/>
  <c r="G2875" i="3"/>
  <c r="A2876" i="3"/>
  <c r="B2876" i="3"/>
  <c r="C2876" i="3"/>
  <c r="D2876" i="3"/>
  <c r="E2876" i="3"/>
  <c r="F2876" i="3"/>
  <c r="G2876" i="3"/>
  <c r="A2877" i="3"/>
  <c r="B2877" i="3"/>
  <c r="C2877" i="3"/>
  <c r="D2877" i="3"/>
  <c r="E2877" i="3"/>
  <c r="F2877" i="3"/>
  <c r="G2877" i="3"/>
  <c r="A2878" i="3"/>
  <c r="B2878" i="3"/>
  <c r="C2878" i="3"/>
  <c r="D2878" i="3"/>
  <c r="E2878" i="3"/>
  <c r="F2878" i="3"/>
  <c r="G2878" i="3"/>
  <c r="A2879" i="3"/>
  <c r="B2879" i="3"/>
  <c r="C2879" i="3"/>
  <c r="D2879" i="3"/>
  <c r="E2879" i="3"/>
  <c r="F2879" i="3"/>
  <c r="G2879" i="3"/>
  <c r="A2880" i="3"/>
  <c r="B2880" i="3"/>
  <c r="C2880" i="3"/>
  <c r="D2880" i="3"/>
  <c r="E2880" i="3"/>
  <c r="F2880" i="3"/>
  <c r="G2880" i="3"/>
  <c r="A2881" i="3"/>
  <c r="B2881" i="3"/>
  <c r="C2881" i="3"/>
  <c r="D2881" i="3"/>
  <c r="E2881" i="3"/>
  <c r="F2881" i="3"/>
  <c r="G2881" i="3"/>
  <c r="A2882" i="3"/>
  <c r="B2882" i="3"/>
  <c r="C2882" i="3"/>
  <c r="D2882" i="3"/>
  <c r="E2882" i="3"/>
  <c r="F2882" i="3"/>
  <c r="G2882" i="3"/>
  <c r="A2883" i="3"/>
  <c r="B2883" i="3"/>
  <c r="C2883" i="3"/>
  <c r="D2883" i="3"/>
  <c r="E2883" i="3"/>
  <c r="F2883" i="3"/>
  <c r="G2883" i="3"/>
  <c r="A2884" i="3"/>
  <c r="B2884" i="3"/>
  <c r="C2884" i="3"/>
  <c r="D2884" i="3"/>
  <c r="E2884" i="3"/>
  <c r="F2884" i="3"/>
  <c r="G2884" i="3"/>
  <c r="A2885" i="3"/>
  <c r="B2885" i="3"/>
  <c r="C2885" i="3"/>
  <c r="D2885" i="3"/>
  <c r="E2885" i="3"/>
  <c r="F2885" i="3"/>
  <c r="G2885" i="3"/>
  <c r="A2886" i="3"/>
  <c r="B2886" i="3"/>
  <c r="C2886" i="3"/>
  <c r="D2886" i="3"/>
  <c r="E2886" i="3"/>
  <c r="F2886" i="3"/>
  <c r="G2886" i="3"/>
  <c r="A2887" i="3"/>
  <c r="B2887" i="3"/>
  <c r="C2887" i="3"/>
  <c r="D2887" i="3"/>
  <c r="E2887" i="3"/>
  <c r="F2887" i="3"/>
  <c r="G2887" i="3"/>
  <c r="A2888" i="3"/>
  <c r="B2888" i="3"/>
  <c r="C2888" i="3"/>
  <c r="D2888" i="3"/>
  <c r="E2888" i="3"/>
  <c r="F2888" i="3"/>
  <c r="G2888" i="3"/>
  <c r="A2889" i="3"/>
  <c r="B2889" i="3"/>
  <c r="C2889" i="3"/>
  <c r="D2889" i="3"/>
  <c r="E2889" i="3"/>
  <c r="F2889" i="3"/>
  <c r="G2889" i="3"/>
  <c r="A2890" i="3"/>
  <c r="B2890" i="3"/>
  <c r="C2890" i="3"/>
  <c r="D2890" i="3"/>
  <c r="E2890" i="3"/>
  <c r="F2890" i="3"/>
  <c r="G2890" i="3"/>
  <c r="A2891" i="3"/>
  <c r="B2891" i="3"/>
  <c r="C2891" i="3"/>
  <c r="D2891" i="3"/>
  <c r="E2891" i="3"/>
  <c r="F2891" i="3"/>
  <c r="G2891" i="3"/>
  <c r="A2892" i="3"/>
  <c r="B2892" i="3"/>
  <c r="C2892" i="3"/>
  <c r="D2892" i="3"/>
  <c r="E2892" i="3"/>
  <c r="F2892" i="3"/>
  <c r="G2892" i="3"/>
  <c r="A2893" i="3"/>
  <c r="B2893" i="3"/>
  <c r="C2893" i="3"/>
  <c r="D2893" i="3"/>
  <c r="E2893" i="3"/>
  <c r="F2893" i="3"/>
  <c r="G2893" i="3"/>
  <c r="A2894" i="3"/>
  <c r="B2894" i="3"/>
  <c r="C2894" i="3"/>
  <c r="D2894" i="3"/>
  <c r="E2894" i="3"/>
  <c r="F2894" i="3"/>
  <c r="G2894" i="3"/>
  <c r="A2895" i="3"/>
  <c r="B2895" i="3"/>
  <c r="C2895" i="3"/>
  <c r="D2895" i="3"/>
  <c r="E2895" i="3"/>
  <c r="F2895" i="3"/>
  <c r="G2895" i="3"/>
  <c r="A2896" i="3"/>
  <c r="B2896" i="3"/>
  <c r="C2896" i="3"/>
  <c r="D2896" i="3"/>
  <c r="E2896" i="3"/>
  <c r="F2896" i="3"/>
  <c r="G2896" i="3"/>
  <c r="A2897" i="3"/>
  <c r="B2897" i="3"/>
  <c r="C2897" i="3"/>
  <c r="D2897" i="3"/>
  <c r="E2897" i="3"/>
  <c r="F2897" i="3"/>
  <c r="G2897" i="3"/>
  <c r="A2898" i="3"/>
  <c r="B2898" i="3"/>
  <c r="C2898" i="3"/>
  <c r="D2898" i="3"/>
  <c r="E2898" i="3"/>
  <c r="F2898" i="3"/>
  <c r="G2898" i="3"/>
  <c r="A2899" i="3"/>
  <c r="B2899" i="3"/>
  <c r="C2899" i="3"/>
  <c r="D2899" i="3"/>
  <c r="E2899" i="3"/>
  <c r="F2899" i="3"/>
  <c r="G2899" i="3"/>
  <c r="A2900" i="3"/>
  <c r="B2900" i="3"/>
  <c r="C2900" i="3"/>
  <c r="D2900" i="3"/>
  <c r="E2900" i="3"/>
  <c r="F2900" i="3"/>
  <c r="G2900" i="3"/>
  <c r="A2901" i="3"/>
  <c r="B2901" i="3"/>
  <c r="C2901" i="3"/>
  <c r="D2901" i="3"/>
  <c r="E2901" i="3"/>
  <c r="F2901" i="3"/>
  <c r="G2901" i="3"/>
  <c r="A2902" i="3"/>
  <c r="B2902" i="3"/>
  <c r="C2902" i="3"/>
  <c r="D2902" i="3"/>
  <c r="E2902" i="3"/>
  <c r="F2902" i="3"/>
  <c r="G2902" i="3"/>
  <c r="A2903" i="3"/>
  <c r="B2903" i="3"/>
  <c r="C2903" i="3"/>
  <c r="D2903" i="3"/>
  <c r="E2903" i="3"/>
  <c r="F2903" i="3"/>
  <c r="G2903" i="3"/>
  <c r="A2904" i="3"/>
  <c r="B2904" i="3"/>
  <c r="C2904" i="3"/>
  <c r="D2904" i="3"/>
  <c r="E2904" i="3"/>
  <c r="F2904" i="3"/>
  <c r="G2904" i="3"/>
  <c r="A2905" i="3"/>
  <c r="B2905" i="3"/>
  <c r="C2905" i="3"/>
  <c r="D2905" i="3"/>
  <c r="E2905" i="3"/>
  <c r="F2905" i="3"/>
  <c r="G2905" i="3"/>
  <c r="A2906" i="3"/>
  <c r="B2906" i="3"/>
  <c r="C2906" i="3"/>
  <c r="D2906" i="3"/>
  <c r="E2906" i="3"/>
  <c r="F2906" i="3"/>
  <c r="G2906" i="3"/>
  <c r="A2907" i="3"/>
  <c r="B2907" i="3"/>
  <c r="C2907" i="3"/>
  <c r="D2907" i="3"/>
  <c r="E2907" i="3"/>
  <c r="F2907" i="3"/>
  <c r="G2907" i="3"/>
  <c r="A2908" i="3"/>
  <c r="B2908" i="3"/>
  <c r="C2908" i="3"/>
  <c r="D2908" i="3"/>
  <c r="E2908" i="3"/>
  <c r="F2908" i="3"/>
  <c r="G2908" i="3"/>
  <c r="A2909" i="3"/>
  <c r="B2909" i="3"/>
  <c r="C2909" i="3"/>
  <c r="D2909" i="3"/>
  <c r="E2909" i="3"/>
  <c r="F2909" i="3"/>
  <c r="G2909" i="3"/>
  <c r="A2910" i="3"/>
  <c r="B2910" i="3"/>
  <c r="C2910" i="3"/>
  <c r="D2910" i="3"/>
  <c r="E2910" i="3"/>
  <c r="F2910" i="3"/>
  <c r="G2910" i="3"/>
  <c r="A2911" i="3"/>
  <c r="B2911" i="3"/>
  <c r="C2911" i="3"/>
  <c r="D2911" i="3"/>
  <c r="E2911" i="3"/>
  <c r="F2911" i="3"/>
  <c r="G2911" i="3"/>
  <c r="A2912" i="3"/>
  <c r="B2912" i="3"/>
  <c r="C2912" i="3"/>
  <c r="D2912" i="3"/>
  <c r="E2912" i="3"/>
  <c r="F2912" i="3"/>
  <c r="G2912" i="3"/>
  <c r="A2913" i="3"/>
  <c r="B2913" i="3"/>
  <c r="C2913" i="3"/>
  <c r="D2913" i="3"/>
  <c r="E2913" i="3"/>
  <c r="F2913" i="3"/>
  <c r="G2913" i="3"/>
  <c r="A2914" i="3"/>
  <c r="B2914" i="3"/>
  <c r="C2914" i="3"/>
  <c r="D2914" i="3"/>
  <c r="E2914" i="3"/>
  <c r="F2914" i="3"/>
  <c r="G2914" i="3"/>
  <c r="A2915" i="3"/>
  <c r="B2915" i="3"/>
  <c r="C2915" i="3"/>
  <c r="D2915" i="3"/>
  <c r="E2915" i="3"/>
  <c r="F2915" i="3"/>
  <c r="G2915" i="3"/>
  <c r="A2916" i="3"/>
  <c r="B2916" i="3"/>
  <c r="C2916" i="3"/>
  <c r="D2916" i="3"/>
  <c r="E2916" i="3"/>
  <c r="F2916" i="3"/>
  <c r="G2916" i="3"/>
  <c r="A2917" i="3"/>
  <c r="B2917" i="3"/>
  <c r="C2917" i="3"/>
  <c r="D2917" i="3"/>
  <c r="E2917" i="3"/>
  <c r="F2917" i="3"/>
  <c r="G2917" i="3"/>
  <c r="A2918" i="3"/>
  <c r="B2918" i="3"/>
  <c r="C2918" i="3"/>
  <c r="D2918" i="3"/>
  <c r="E2918" i="3"/>
  <c r="F2918" i="3"/>
  <c r="G2918" i="3"/>
  <c r="A2919" i="3"/>
  <c r="B2919" i="3"/>
  <c r="C2919" i="3"/>
  <c r="D2919" i="3"/>
  <c r="E2919" i="3"/>
  <c r="F2919" i="3"/>
  <c r="G2919" i="3"/>
  <c r="A2920" i="3"/>
  <c r="B2920" i="3"/>
  <c r="C2920" i="3"/>
  <c r="D2920" i="3"/>
  <c r="E2920" i="3"/>
  <c r="F2920" i="3"/>
  <c r="G2920" i="3"/>
  <c r="A2921" i="3"/>
  <c r="B2921" i="3"/>
  <c r="C2921" i="3"/>
  <c r="D2921" i="3"/>
  <c r="E2921" i="3"/>
  <c r="F2921" i="3"/>
  <c r="G2921" i="3"/>
  <c r="A2922" i="3"/>
  <c r="B2922" i="3"/>
  <c r="C2922" i="3"/>
  <c r="D2922" i="3"/>
  <c r="E2922" i="3"/>
  <c r="F2922" i="3"/>
  <c r="G2922" i="3"/>
  <c r="A2923" i="3"/>
  <c r="B2923" i="3"/>
  <c r="C2923" i="3"/>
  <c r="D2923" i="3"/>
  <c r="E2923" i="3"/>
  <c r="F2923" i="3"/>
  <c r="G2923" i="3"/>
  <c r="A2924" i="3"/>
  <c r="B2924" i="3"/>
  <c r="C2924" i="3"/>
  <c r="D2924" i="3"/>
  <c r="E2924" i="3"/>
  <c r="F2924" i="3"/>
  <c r="G2924" i="3"/>
  <c r="A2925" i="3"/>
  <c r="B2925" i="3"/>
  <c r="C2925" i="3"/>
  <c r="D2925" i="3"/>
  <c r="E2925" i="3"/>
  <c r="F2925" i="3"/>
  <c r="G2925" i="3"/>
  <c r="A2926" i="3"/>
  <c r="B2926" i="3"/>
  <c r="C2926" i="3"/>
  <c r="D2926" i="3"/>
  <c r="E2926" i="3"/>
  <c r="F2926" i="3"/>
  <c r="G2926" i="3"/>
  <c r="A2927" i="3"/>
  <c r="B2927" i="3"/>
  <c r="C2927" i="3"/>
  <c r="D2927" i="3"/>
  <c r="E2927" i="3"/>
  <c r="F2927" i="3"/>
  <c r="G2927" i="3"/>
  <c r="A2928" i="3"/>
  <c r="B2928" i="3"/>
  <c r="C2928" i="3"/>
  <c r="D2928" i="3"/>
  <c r="E2928" i="3"/>
  <c r="F2928" i="3"/>
  <c r="G2928" i="3"/>
  <c r="A2929" i="3"/>
  <c r="B2929" i="3"/>
  <c r="C2929" i="3"/>
  <c r="D2929" i="3"/>
  <c r="E2929" i="3"/>
  <c r="F2929" i="3"/>
  <c r="G2929" i="3"/>
  <c r="A2930" i="3"/>
  <c r="B2930" i="3"/>
  <c r="C2930" i="3"/>
  <c r="D2930" i="3"/>
  <c r="E2930" i="3"/>
  <c r="F2930" i="3"/>
  <c r="G2930" i="3"/>
  <c r="A2931" i="3"/>
  <c r="B2931" i="3"/>
  <c r="C2931" i="3"/>
  <c r="D2931" i="3"/>
  <c r="E2931" i="3"/>
  <c r="F2931" i="3"/>
  <c r="G2931" i="3"/>
  <c r="A2932" i="3"/>
  <c r="B2932" i="3"/>
  <c r="C2932" i="3"/>
  <c r="D2932" i="3"/>
  <c r="E2932" i="3"/>
  <c r="F2932" i="3"/>
  <c r="G2932" i="3"/>
  <c r="A2933" i="3"/>
  <c r="B2933" i="3"/>
  <c r="C2933" i="3"/>
  <c r="D2933" i="3"/>
  <c r="E2933" i="3"/>
  <c r="F2933" i="3"/>
  <c r="G2933" i="3"/>
  <c r="A2934" i="3"/>
  <c r="B2934" i="3"/>
  <c r="C2934" i="3"/>
  <c r="D2934" i="3"/>
  <c r="E2934" i="3"/>
  <c r="F2934" i="3"/>
  <c r="G2934" i="3"/>
  <c r="A2935" i="3"/>
  <c r="B2935" i="3"/>
  <c r="C2935" i="3"/>
  <c r="D2935" i="3"/>
  <c r="E2935" i="3"/>
  <c r="F2935" i="3"/>
  <c r="G2935" i="3"/>
  <c r="A2936" i="3"/>
  <c r="B2936" i="3"/>
  <c r="C2936" i="3"/>
  <c r="D2936" i="3"/>
  <c r="E2936" i="3"/>
  <c r="F2936" i="3"/>
  <c r="G2936" i="3"/>
  <c r="A2937" i="3"/>
  <c r="B2937" i="3"/>
  <c r="C2937" i="3"/>
  <c r="D2937" i="3"/>
  <c r="E2937" i="3"/>
  <c r="F2937" i="3"/>
  <c r="G2937" i="3"/>
  <c r="A2938" i="3"/>
  <c r="B2938" i="3"/>
  <c r="C2938" i="3"/>
  <c r="D2938" i="3"/>
  <c r="E2938" i="3"/>
  <c r="F2938" i="3"/>
  <c r="G2938" i="3"/>
  <c r="A2939" i="3"/>
  <c r="B2939" i="3"/>
  <c r="C2939" i="3"/>
  <c r="D2939" i="3"/>
  <c r="E2939" i="3"/>
  <c r="F2939" i="3"/>
  <c r="G2939" i="3"/>
  <c r="A2940" i="3"/>
  <c r="B2940" i="3"/>
  <c r="C2940" i="3"/>
  <c r="D2940" i="3"/>
  <c r="E2940" i="3"/>
  <c r="F2940" i="3"/>
  <c r="G2940" i="3"/>
  <c r="A2941" i="3"/>
  <c r="B2941" i="3"/>
  <c r="C2941" i="3"/>
  <c r="D2941" i="3"/>
  <c r="E2941" i="3"/>
  <c r="F2941" i="3"/>
  <c r="G2941" i="3"/>
  <c r="A2942" i="3"/>
  <c r="B2942" i="3"/>
  <c r="C2942" i="3"/>
  <c r="D2942" i="3"/>
  <c r="E2942" i="3"/>
  <c r="F2942" i="3"/>
  <c r="G2942" i="3"/>
  <c r="A2943" i="3"/>
  <c r="B2943" i="3"/>
  <c r="C2943" i="3"/>
  <c r="D2943" i="3"/>
  <c r="E2943" i="3"/>
  <c r="F2943" i="3"/>
  <c r="G2943" i="3"/>
  <c r="A2944" i="3"/>
  <c r="B2944" i="3"/>
  <c r="C2944" i="3"/>
  <c r="D2944" i="3"/>
  <c r="E2944" i="3"/>
  <c r="F2944" i="3"/>
  <c r="G2944" i="3"/>
  <c r="A2945" i="3"/>
  <c r="B2945" i="3"/>
  <c r="C2945" i="3"/>
  <c r="D2945" i="3"/>
  <c r="E2945" i="3"/>
  <c r="F2945" i="3"/>
  <c r="G2945" i="3"/>
  <c r="A2946" i="3"/>
  <c r="B2946" i="3"/>
  <c r="C2946" i="3"/>
  <c r="D2946" i="3"/>
  <c r="E2946" i="3"/>
  <c r="F2946" i="3"/>
  <c r="G2946" i="3"/>
  <c r="A2947" i="3"/>
  <c r="B2947" i="3"/>
  <c r="C2947" i="3"/>
  <c r="D2947" i="3"/>
  <c r="E2947" i="3"/>
  <c r="F2947" i="3"/>
  <c r="G2947" i="3"/>
  <c r="A2948" i="3"/>
  <c r="B2948" i="3"/>
  <c r="C2948" i="3"/>
  <c r="D2948" i="3"/>
  <c r="E2948" i="3"/>
  <c r="F2948" i="3"/>
  <c r="G2948" i="3"/>
  <c r="A2949" i="3"/>
  <c r="B2949" i="3"/>
  <c r="C2949" i="3"/>
  <c r="D2949" i="3"/>
  <c r="E2949" i="3"/>
  <c r="F2949" i="3"/>
  <c r="G2949" i="3"/>
  <c r="A2950" i="3"/>
  <c r="B2950" i="3"/>
  <c r="C2950" i="3"/>
  <c r="D2950" i="3"/>
  <c r="E2950" i="3"/>
  <c r="F2950" i="3"/>
  <c r="G2950" i="3"/>
  <c r="A2951" i="3"/>
  <c r="B2951" i="3"/>
  <c r="C2951" i="3"/>
  <c r="D2951" i="3"/>
  <c r="E2951" i="3"/>
  <c r="F2951" i="3"/>
  <c r="G2951" i="3"/>
  <c r="A2952" i="3"/>
  <c r="B2952" i="3"/>
  <c r="C2952" i="3"/>
  <c r="D2952" i="3"/>
  <c r="E2952" i="3"/>
  <c r="F2952" i="3"/>
  <c r="G2952" i="3"/>
  <c r="A2953" i="3"/>
  <c r="B2953" i="3"/>
  <c r="C2953" i="3"/>
  <c r="D2953" i="3"/>
  <c r="E2953" i="3"/>
  <c r="F2953" i="3"/>
  <c r="G2953" i="3"/>
  <c r="A2954" i="3"/>
  <c r="B2954" i="3"/>
  <c r="C2954" i="3"/>
  <c r="D2954" i="3"/>
  <c r="E2954" i="3"/>
  <c r="F2954" i="3"/>
  <c r="G2954" i="3"/>
  <c r="A2955" i="3"/>
  <c r="B2955" i="3"/>
  <c r="C2955" i="3"/>
  <c r="D2955" i="3"/>
  <c r="E2955" i="3"/>
  <c r="F2955" i="3"/>
  <c r="G2955" i="3"/>
  <c r="A2956" i="3"/>
  <c r="B2956" i="3"/>
  <c r="C2956" i="3"/>
  <c r="D2956" i="3"/>
  <c r="E2956" i="3"/>
  <c r="F2956" i="3"/>
  <c r="G2956" i="3"/>
  <c r="A2957" i="3"/>
  <c r="B2957" i="3"/>
  <c r="C2957" i="3"/>
  <c r="D2957" i="3"/>
  <c r="E2957" i="3"/>
  <c r="F2957" i="3"/>
  <c r="G2957" i="3"/>
  <c r="A2958" i="3"/>
  <c r="B2958" i="3"/>
  <c r="C2958" i="3"/>
  <c r="D2958" i="3"/>
  <c r="E2958" i="3"/>
  <c r="F2958" i="3"/>
  <c r="G2958" i="3"/>
  <c r="A2959" i="3"/>
  <c r="B2959" i="3"/>
  <c r="C2959" i="3"/>
  <c r="D2959" i="3"/>
  <c r="E2959" i="3"/>
  <c r="F2959" i="3"/>
  <c r="G2959" i="3"/>
  <c r="A2960" i="3"/>
  <c r="B2960" i="3"/>
  <c r="C2960" i="3"/>
  <c r="D2960" i="3"/>
  <c r="E2960" i="3"/>
  <c r="F2960" i="3"/>
  <c r="G2960" i="3"/>
  <c r="A2961" i="3"/>
  <c r="B2961" i="3"/>
  <c r="C2961" i="3"/>
  <c r="D2961" i="3"/>
  <c r="E2961" i="3"/>
  <c r="F2961" i="3"/>
  <c r="G2961" i="3"/>
  <c r="A2962" i="3"/>
  <c r="B2962" i="3"/>
  <c r="C2962" i="3"/>
  <c r="D2962" i="3"/>
  <c r="E2962" i="3"/>
  <c r="F2962" i="3"/>
  <c r="G2962" i="3"/>
  <c r="A2963" i="3"/>
  <c r="B2963" i="3"/>
  <c r="C2963" i="3"/>
  <c r="D2963" i="3"/>
  <c r="E2963" i="3"/>
  <c r="F2963" i="3"/>
  <c r="G2963" i="3"/>
  <c r="A2964" i="3"/>
  <c r="B2964" i="3"/>
  <c r="C2964" i="3"/>
  <c r="D2964" i="3"/>
  <c r="E2964" i="3"/>
  <c r="F2964" i="3"/>
  <c r="G2964" i="3"/>
  <c r="A2965" i="3"/>
  <c r="B2965" i="3"/>
  <c r="C2965" i="3"/>
  <c r="D2965" i="3"/>
  <c r="E2965" i="3"/>
  <c r="F2965" i="3"/>
  <c r="G2965" i="3"/>
  <c r="A2966" i="3"/>
  <c r="B2966" i="3"/>
  <c r="C2966" i="3"/>
  <c r="D2966" i="3"/>
  <c r="E2966" i="3"/>
  <c r="F2966" i="3"/>
  <c r="G2966" i="3"/>
  <c r="A2967" i="3"/>
  <c r="B2967" i="3"/>
  <c r="C2967" i="3"/>
  <c r="D2967" i="3"/>
  <c r="E2967" i="3"/>
  <c r="F2967" i="3"/>
  <c r="G2967" i="3"/>
  <c r="A2968" i="3"/>
  <c r="B2968" i="3"/>
  <c r="C2968" i="3"/>
  <c r="D2968" i="3"/>
  <c r="E2968" i="3"/>
  <c r="F2968" i="3"/>
  <c r="G2968" i="3"/>
  <c r="A2969" i="3"/>
  <c r="B2969" i="3"/>
  <c r="C2969" i="3"/>
  <c r="D2969" i="3"/>
  <c r="E2969" i="3"/>
  <c r="F2969" i="3"/>
  <c r="G2969" i="3"/>
  <c r="A2970" i="3"/>
  <c r="B2970" i="3"/>
  <c r="C2970" i="3"/>
  <c r="D2970" i="3"/>
  <c r="E2970" i="3"/>
  <c r="F2970" i="3"/>
  <c r="G2970" i="3"/>
  <c r="A2971" i="3"/>
  <c r="B2971" i="3"/>
  <c r="C2971" i="3"/>
  <c r="D2971" i="3"/>
  <c r="E2971" i="3"/>
  <c r="F2971" i="3"/>
  <c r="G2971" i="3"/>
  <c r="A2972" i="3"/>
  <c r="B2972" i="3"/>
  <c r="C2972" i="3"/>
  <c r="D2972" i="3"/>
  <c r="E2972" i="3"/>
  <c r="F2972" i="3"/>
  <c r="G2972" i="3"/>
  <c r="A2973" i="3"/>
  <c r="B2973" i="3"/>
  <c r="C2973" i="3"/>
  <c r="D2973" i="3"/>
  <c r="E2973" i="3"/>
  <c r="F2973" i="3"/>
  <c r="G2973" i="3"/>
  <c r="A2974" i="3"/>
  <c r="B2974" i="3"/>
  <c r="C2974" i="3"/>
  <c r="D2974" i="3"/>
  <c r="E2974" i="3"/>
  <c r="F2974" i="3"/>
  <c r="G2974" i="3"/>
  <c r="A2975" i="3"/>
  <c r="B2975" i="3"/>
  <c r="C2975" i="3"/>
  <c r="D2975" i="3"/>
  <c r="E2975" i="3"/>
  <c r="F2975" i="3"/>
  <c r="G2975" i="3"/>
  <c r="A2976" i="3"/>
  <c r="B2976" i="3"/>
  <c r="C2976" i="3"/>
  <c r="D2976" i="3"/>
  <c r="E2976" i="3"/>
  <c r="F2976" i="3"/>
  <c r="G2976" i="3"/>
  <c r="A2977" i="3"/>
  <c r="B2977" i="3"/>
  <c r="C2977" i="3"/>
  <c r="D2977" i="3"/>
  <c r="E2977" i="3"/>
  <c r="F2977" i="3"/>
  <c r="G2977" i="3"/>
  <c r="A2978" i="3"/>
  <c r="B2978" i="3"/>
  <c r="C2978" i="3"/>
  <c r="D2978" i="3"/>
  <c r="E2978" i="3"/>
  <c r="F2978" i="3"/>
  <c r="G2978" i="3"/>
  <c r="A2979" i="3"/>
  <c r="B2979" i="3"/>
  <c r="C2979" i="3"/>
  <c r="D2979" i="3"/>
  <c r="E2979" i="3"/>
  <c r="F2979" i="3"/>
  <c r="G2979" i="3"/>
  <c r="A2980" i="3"/>
  <c r="B2980" i="3"/>
  <c r="C2980" i="3"/>
  <c r="D2980" i="3"/>
  <c r="E2980" i="3"/>
  <c r="F2980" i="3"/>
  <c r="G2980" i="3"/>
  <c r="A2981" i="3"/>
  <c r="B2981" i="3"/>
  <c r="C2981" i="3"/>
  <c r="D2981" i="3"/>
  <c r="E2981" i="3"/>
  <c r="F2981" i="3"/>
  <c r="G2981" i="3"/>
  <c r="A2982" i="3"/>
  <c r="B2982" i="3"/>
  <c r="C2982" i="3"/>
  <c r="D2982" i="3"/>
  <c r="E2982" i="3"/>
  <c r="F2982" i="3"/>
  <c r="G2982" i="3"/>
  <c r="B2" i="3"/>
  <c r="C2" i="3"/>
  <c r="D2" i="3"/>
  <c r="E2" i="3"/>
  <c r="F2" i="3"/>
  <c r="G2" i="3"/>
  <c r="A2" i="3"/>
  <c r="A96" i="6"/>
  <c r="B96" i="6"/>
  <c r="C96" i="6"/>
  <c r="D96" i="6"/>
  <c r="E96" i="6"/>
  <c r="F96" i="6"/>
  <c r="G96" i="6"/>
  <c r="A97" i="6"/>
  <c r="B97" i="6"/>
  <c r="C97" i="6"/>
  <c r="D97" i="6"/>
  <c r="E97" i="6"/>
  <c r="F97" i="6"/>
  <c r="G97" i="6"/>
  <c r="A98" i="6"/>
  <c r="B98" i="6"/>
  <c r="C98" i="6"/>
  <c r="D98" i="6"/>
  <c r="E98" i="6"/>
  <c r="F98" i="6"/>
  <c r="G98" i="6"/>
  <c r="A99" i="6"/>
  <c r="B99" i="6"/>
  <c r="C99" i="6"/>
  <c r="D99" i="6"/>
  <c r="E99" i="6"/>
  <c r="F99" i="6"/>
  <c r="G99" i="6"/>
  <c r="A100" i="6"/>
  <c r="B100" i="6"/>
  <c r="C100" i="6"/>
  <c r="D100" i="6"/>
  <c r="E100" i="6"/>
  <c r="F100" i="6"/>
  <c r="G100" i="6"/>
  <c r="A101" i="6"/>
  <c r="B101" i="6"/>
  <c r="C101" i="6"/>
  <c r="D101" i="6"/>
  <c r="E101" i="6"/>
  <c r="F101" i="6"/>
  <c r="G101" i="6"/>
  <c r="A102" i="6"/>
  <c r="B102" i="6"/>
  <c r="C102" i="6"/>
  <c r="D102" i="6"/>
  <c r="E102" i="6"/>
  <c r="F102" i="6"/>
  <c r="G102" i="6"/>
  <c r="A103" i="6"/>
  <c r="B103" i="6"/>
  <c r="C103" i="6"/>
  <c r="D103" i="6"/>
  <c r="E103" i="6"/>
  <c r="F103" i="6"/>
  <c r="G103" i="6"/>
  <c r="A104" i="6"/>
  <c r="B104" i="6"/>
  <c r="C104" i="6"/>
  <c r="D104" i="6"/>
  <c r="E104" i="6"/>
  <c r="F104" i="6"/>
  <c r="G104" i="6"/>
  <c r="A105" i="6"/>
  <c r="B105" i="6"/>
  <c r="C105" i="6"/>
  <c r="D105" i="6"/>
  <c r="E105" i="6"/>
  <c r="F105" i="6"/>
  <c r="G105" i="6"/>
  <c r="A106" i="6"/>
  <c r="B106" i="6"/>
  <c r="C106" i="6"/>
  <c r="D106" i="6"/>
  <c r="E106" i="6"/>
  <c r="F106" i="6"/>
  <c r="G106" i="6"/>
  <c r="A107" i="6"/>
  <c r="B107" i="6"/>
  <c r="C107" i="6"/>
  <c r="D107" i="6"/>
  <c r="E107" i="6"/>
  <c r="F107" i="6"/>
  <c r="G107" i="6"/>
  <c r="A108" i="6"/>
  <c r="B108" i="6"/>
  <c r="C108" i="6"/>
  <c r="D108" i="6"/>
  <c r="E108" i="6"/>
  <c r="F108" i="6"/>
  <c r="G108" i="6"/>
  <c r="A109" i="6"/>
  <c r="B109" i="6"/>
  <c r="C109" i="6"/>
  <c r="D109" i="6"/>
  <c r="E109" i="6"/>
  <c r="F109" i="6"/>
  <c r="G109" i="6"/>
  <c r="A110" i="6"/>
  <c r="B110" i="6"/>
  <c r="C110" i="6"/>
  <c r="D110" i="6"/>
  <c r="E110" i="6"/>
  <c r="F110" i="6"/>
  <c r="G110" i="6"/>
  <c r="A111" i="6"/>
  <c r="B111" i="6"/>
  <c r="C111" i="6"/>
  <c r="D111" i="6"/>
  <c r="E111" i="6"/>
  <c r="F111" i="6"/>
  <c r="G111" i="6"/>
  <c r="A112" i="6"/>
  <c r="B112" i="6"/>
  <c r="C112" i="6"/>
  <c r="D112" i="6"/>
  <c r="E112" i="6"/>
  <c r="F112" i="6"/>
  <c r="G112" i="6"/>
  <c r="A113" i="6"/>
  <c r="B113" i="6"/>
  <c r="C113" i="6"/>
  <c r="D113" i="6"/>
  <c r="E113" i="6"/>
  <c r="F113" i="6"/>
  <c r="G113" i="6"/>
  <c r="A114" i="6"/>
  <c r="B114" i="6"/>
  <c r="C114" i="6"/>
  <c r="D114" i="6"/>
  <c r="E114" i="6"/>
  <c r="F114" i="6"/>
  <c r="G114" i="6"/>
  <c r="A115" i="6"/>
  <c r="B115" i="6"/>
  <c r="C115" i="6"/>
  <c r="D115" i="6"/>
  <c r="E115" i="6"/>
  <c r="F115" i="6"/>
  <c r="G115" i="6"/>
  <c r="A116" i="6"/>
  <c r="B116" i="6"/>
  <c r="C116" i="6"/>
  <c r="D116" i="6"/>
  <c r="E116" i="6"/>
  <c r="F116" i="6"/>
  <c r="G116" i="6"/>
  <c r="A117" i="6"/>
  <c r="B117" i="6"/>
  <c r="C117" i="6"/>
  <c r="D117" i="6"/>
  <c r="E117" i="6"/>
  <c r="F117" i="6"/>
  <c r="G117" i="6"/>
  <c r="A118" i="6"/>
  <c r="B118" i="6"/>
  <c r="C118" i="6"/>
  <c r="D118" i="6"/>
  <c r="E118" i="6"/>
  <c r="F118" i="6"/>
  <c r="G118" i="6"/>
  <c r="A119" i="6"/>
  <c r="B119" i="6"/>
  <c r="C119" i="6"/>
  <c r="D119" i="6"/>
  <c r="E119" i="6"/>
  <c r="F119" i="6"/>
  <c r="G119" i="6"/>
  <c r="A120" i="6"/>
  <c r="B120" i="6"/>
  <c r="C120" i="6"/>
  <c r="D120" i="6"/>
  <c r="E120" i="6"/>
  <c r="F120" i="6"/>
  <c r="G120" i="6"/>
  <c r="A121" i="6"/>
  <c r="B121" i="6"/>
  <c r="C121" i="6"/>
  <c r="D121" i="6"/>
  <c r="E121" i="6"/>
  <c r="F121" i="6"/>
  <c r="G121" i="6"/>
  <c r="A71" i="6"/>
  <c r="B71" i="6"/>
  <c r="C71" i="6"/>
  <c r="D71" i="6"/>
  <c r="E71" i="6"/>
  <c r="F71" i="6"/>
  <c r="G71" i="6"/>
  <c r="A72" i="6"/>
  <c r="B72" i="6"/>
  <c r="C72" i="6"/>
  <c r="D72" i="6"/>
  <c r="E72" i="6"/>
  <c r="F72" i="6"/>
  <c r="G72" i="6"/>
  <c r="A73" i="6"/>
  <c r="B73" i="6"/>
  <c r="C73" i="6"/>
  <c r="D73" i="6"/>
  <c r="E73" i="6"/>
  <c r="F73" i="6"/>
  <c r="G73" i="6"/>
  <c r="A74" i="6"/>
  <c r="B74" i="6"/>
  <c r="C74" i="6"/>
  <c r="D74" i="6"/>
  <c r="E74" i="6"/>
  <c r="F74" i="6"/>
  <c r="G74" i="6"/>
  <c r="A75" i="6"/>
  <c r="B75" i="6"/>
  <c r="C75" i="6"/>
  <c r="D75" i="6"/>
  <c r="E75" i="6"/>
  <c r="F75" i="6"/>
  <c r="G75" i="6"/>
  <c r="A76" i="6"/>
  <c r="B76" i="6"/>
  <c r="C76" i="6"/>
  <c r="D76" i="6"/>
  <c r="E76" i="6"/>
  <c r="F76" i="6"/>
  <c r="G76" i="6"/>
  <c r="A77" i="6"/>
  <c r="B77" i="6"/>
  <c r="C77" i="6"/>
  <c r="D77" i="6"/>
  <c r="E77" i="6"/>
  <c r="F77" i="6"/>
  <c r="G77" i="6"/>
  <c r="A78" i="6"/>
  <c r="B78" i="6"/>
  <c r="C78" i="6"/>
  <c r="D78" i="6"/>
  <c r="E78" i="6"/>
  <c r="F78" i="6"/>
  <c r="G78" i="6"/>
  <c r="A79" i="6"/>
  <c r="B79" i="6"/>
  <c r="C79" i="6"/>
  <c r="D79" i="6"/>
  <c r="E79" i="6"/>
  <c r="F79" i="6"/>
  <c r="G79" i="6"/>
  <c r="A80" i="6"/>
  <c r="B80" i="6"/>
  <c r="C80" i="6"/>
  <c r="D80" i="6"/>
  <c r="E80" i="6"/>
  <c r="F80" i="6"/>
  <c r="G80" i="6"/>
  <c r="A81" i="6"/>
  <c r="B81" i="6"/>
  <c r="C81" i="6"/>
  <c r="D81" i="6"/>
  <c r="E81" i="6"/>
  <c r="F81" i="6"/>
  <c r="G81" i="6"/>
  <c r="A82" i="6"/>
  <c r="B82" i="6"/>
  <c r="C82" i="6"/>
  <c r="D82" i="6"/>
  <c r="E82" i="6"/>
  <c r="F82" i="6"/>
  <c r="G82" i="6"/>
  <c r="A83" i="6"/>
  <c r="B83" i="6"/>
  <c r="C83" i="6"/>
  <c r="D83" i="6"/>
  <c r="E83" i="6"/>
  <c r="F83" i="6"/>
  <c r="G83" i="6"/>
  <c r="A84" i="6"/>
  <c r="B84" i="6"/>
  <c r="C84" i="6"/>
  <c r="D84" i="6"/>
  <c r="E84" i="6"/>
  <c r="F84" i="6"/>
  <c r="G84" i="6"/>
  <c r="A85" i="6"/>
  <c r="B85" i="6"/>
  <c r="C85" i="6"/>
  <c r="D85" i="6"/>
  <c r="E85" i="6"/>
  <c r="F85" i="6"/>
  <c r="G85" i="6"/>
  <c r="A86" i="6"/>
  <c r="B86" i="6"/>
  <c r="C86" i="6"/>
  <c r="D86" i="6"/>
  <c r="E86" i="6"/>
  <c r="F86" i="6"/>
  <c r="G86" i="6"/>
  <c r="A87" i="6"/>
  <c r="B87" i="6"/>
  <c r="C87" i="6"/>
  <c r="D87" i="6"/>
  <c r="E87" i="6"/>
  <c r="F87" i="6"/>
  <c r="G87" i="6"/>
  <c r="A88" i="6"/>
  <c r="B88" i="6"/>
  <c r="C88" i="6"/>
  <c r="D88" i="6"/>
  <c r="E88" i="6"/>
  <c r="F88" i="6"/>
  <c r="G88" i="6"/>
  <c r="A89" i="6"/>
  <c r="B89" i="6"/>
  <c r="C89" i="6"/>
  <c r="D89" i="6"/>
  <c r="E89" i="6"/>
  <c r="F89" i="6"/>
  <c r="G89" i="6"/>
  <c r="A90" i="6"/>
  <c r="B90" i="6"/>
  <c r="C90" i="6"/>
  <c r="D90" i="6"/>
  <c r="E90" i="6"/>
  <c r="F90" i="6"/>
  <c r="G90" i="6"/>
  <c r="A91" i="6"/>
  <c r="B91" i="6"/>
  <c r="C91" i="6"/>
  <c r="D91" i="6"/>
  <c r="E91" i="6"/>
  <c r="F91" i="6"/>
  <c r="G91" i="6"/>
  <c r="A92" i="6"/>
  <c r="B92" i="6"/>
  <c r="C92" i="6"/>
  <c r="D92" i="6"/>
  <c r="E92" i="6"/>
  <c r="F92" i="6"/>
  <c r="G92" i="6"/>
  <c r="A93" i="6"/>
  <c r="B93" i="6"/>
  <c r="C93" i="6"/>
  <c r="D93" i="6"/>
  <c r="E93" i="6"/>
  <c r="F93" i="6"/>
  <c r="G93" i="6"/>
  <c r="A94" i="6"/>
  <c r="B94" i="6"/>
  <c r="C94" i="6"/>
  <c r="D94" i="6"/>
  <c r="E94" i="6"/>
  <c r="F94" i="6"/>
  <c r="G94" i="6"/>
  <c r="A95" i="6"/>
  <c r="B95" i="6"/>
  <c r="C95" i="6"/>
  <c r="D95" i="6"/>
  <c r="E95" i="6"/>
  <c r="F95" i="6"/>
  <c r="G95" i="6"/>
  <c r="A43" i="6"/>
  <c r="B43" i="6"/>
  <c r="C43" i="6"/>
  <c r="D43" i="6"/>
  <c r="E43" i="6"/>
  <c r="F43" i="6"/>
  <c r="G43" i="6"/>
  <c r="A44" i="6"/>
  <c r="B44" i="6"/>
  <c r="C44" i="6"/>
  <c r="D44" i="6"/>
  <c r="E44" i="6"/>
  <c r="F44" i="6"/>
  <c r="G44" i="6"/>
  <c r="A45" i="6"/>
  <c r="B45" i="6"/>
  <c r="C45" i="6"/>
  <c r="D45" i="6"/>
  <c r="E45" i="6"/>
  <c r="F45" i="6"/>
  <c r="G45" i="6"/>
  <c r="A46" i="6"/>
  <c r="B46" i="6"/>
  <c r="C46" i="6"/>
  <c r="D46" i="6"/>
  <c r="E46" i="6"/>
  <c r="F46" i="6"/>
  <c r="G46" i="6"/>
  <c r="A47" i="6"/>
  <c r="B47" i="6"/>
  <c r="C47" i="6"/>
  <c r="D47" i="6"/>
  <c r="E47" i="6"/>
  <c r="F47" i="6"/>
  <c r="G47" i="6"/>
  <c r="A48" i="6"/>
  <c r="B48" i="6"/>
  <c r="C48" i="6"/>
  <c r="D48" i="6"/>
  <c r="E48" i="6"/>
  <c r="F48" i="6"/>
  <c r="G48" i="6"/>
  <c r="A49" i="6"/>
  <c r="B49" i="6"/>
  <c r="C49" i="6"/>
  <c r="D49" i="6"/>
  <c r="E49" i="6"/>
  <c r="F49" i="6"/>
  <c r="G49" i="6"/>
  <c r="A50" i="6"/>
  <c r="B50" i="6"/>
  <c r="C50" i="6"/>
  <c r="D50" i="6"/>
  <c r="E50" i="6"/>
  <c r="F50" i="6"/>
  <c r="G50" i="6"/>
  <c r="A51" i="6"/>
  <c r="B51" i="6"/>
  <c r="C51" i="6"/>
  <c r="D51" i="6"/>
  <c r="E51" i="6"/>
  <c r="F51" i="6"/>
  <c r="G51" i="6"/>
  <c r="A52" i="6"/>
  <c r="B52" i="6"/>
  <c r="C52" i="6"/>
  <c r="D52" i="6"/>
  <c r="E52" i="6"/>
  <c r="F52" i="6"/>
  <c r="G52" i="6"/>
  <c r="A53" i="6"/>
  <c r="B53" i="6"/>
  <c r="C53" i="6"/>
  <c r="D53" i="6"/>
  <c r="E53" i="6"/>
  <c r="F53" i="6"/>
  <c r="G53" i="6"/>
  <c r="A54" i="6"/>
  <c r="B54" i="6"/>
  <c r="C54" i="6"/>
  <c r="D54" i="6"/>
  <c r="E54" i="6"/>
  <c r="F54" i="6"/>
  <c r="G54" i="6"/>
  <c r="A55" i="6"/>
  <c r="B55" i="6"/>
  <c r="C55" i="6"/>
  <c r="D55" i="6"/>
  <c r="E55" i="6"/>
  <c r="F55" i="6"/>
  <c r="G55" i="6"/>
  <c r="A56" i="6"/>
  <c r="B56" i="6"/>
  <c r="C56" i="6"/>
  <c r="D56" i="6"/>
  <c r="E56" i="6"/>
  <c r="F56" i="6"/>
  <c r="G56" i="6"/>
  <c r="A57" i="6"/>
  <c r="B57" i="6"/>
  <c r="C57" i="6"/>
  <c r="D57" i="6"/>
  <c r="E57" i="6"/>
  <c r="F57" i="6"/>
  <c r="G57" i="6"/>
  <c r="A58" i="6"/>
  <c r="B58" i="6"/>
  <c r="C58" i="6"/>
  <c r="D58" i="6"/>
  <c r="E58" i="6"/>
  <c r="F58" i="6"/>
  <c r="G58" i="6"/>
  <c r="A59" i="6"/>
  <c r="B59" i="6"/>
  <c r="C59" i="6"/>
  <c r="D59" i="6"/>
  <c r="E59" i="6"/>
  <c r="F59" i="6"/>
  <c r="G59" i="6"/>
  <c r="A60" i="6"/>
  <c r="B60" i="6"/>
  <c r="C60" i="6"/>
  <c r="D60" i="6"/>
  <c r="E60" i="6"/>
  <c r="F60" i="6"/>
  <c r="G60" i="6"/>
  <c r="A61" i="6"/>
  <c r="B61" i="6"/>
  <c r="C61" i="6"/>
  <c r="D61" i="6"/>
  <c r="E61" i="6"/>
  <c r="F61" i="6"/>
  <c r="G61" i="6"/>
  <c r="A62" i="6"/>
  <c r="B62" i="6"/>
  <c r="C62" i="6"/>
  <c r="D62" i="6"/>
  <c r="E62" i="6"/>
  <c r="F62" i="6"/>
  <c r="G62" i="6"/>
  <c r="A63" i="6"/>
  <c r="B63" i="6"/>
  <c r="C63" i="6"/>
  <c r="D63" i="6"/>
  <c r="E63" i="6"/>
  <c r="F63" i="6"/>
  <c r="G63" i="6"/>
  <c r="A64" i="6"/>
  <c r="B64" i="6"/>
  <c r="C64" i="6"/>
  <c r="D64" i="6"/>
  <c r="E64" i="6"/>
  <c r="F64" i="6"/>
  <c r="G64" i="6"/>
  <c r="A65" i="6"/>
  <c r="B65" i="6"/>
  <c r="C65" i="6"/>
  <c r="D65" i="6"/>
  <c r="E65" i="6"/>
  <c r="F65" i="6"/>
  <c r="G65" i="6"/>
  <c r="A66" i="6"/>
  <c r="B66" i="6"/>
  <c r="C66" i="6"/>
  <c r="D66" i="6"/>
  <c r="E66" i="6"/>
  <c r="F66" i="6"/>
  <c r="G66" i="6"/>
  <c r="A67" i="6"/>
  <c r="B67" i="6"/>
  <c r="C67" i="6"/>
  <c r="D67" i="6"/>
  <c r="E67" i="6"/>
  <c r="F67" i="6"/>
  <c r="G67" i="6"/>
  <c r="A68" i="6"/>
  <c r="B68" i="6"/>
  <c r="C68" i="6"/>
  <c r="D68" i="6"/>
  <c r="E68" i="6"/>
  <c r="F68" i="6"/>
  <c r="G68" i="6"/>
  <c r="A69" i="6"/>
  <c r="B69" i="6"/>
  <c r="C69" i="6"/>
  <c r="D69" i="6"/>
  <c r="E69" i="6"/>
  <c r="F69" i="6"/>
  <c r="G69" i="6"/>
  <c r="A70" i="6"/>
  <c r="B70" i="6"/>
  <c r="C70" i="6"/>
  <c r="D70" i="6"/>
  <c r="E70" i="6"/>
  <c r="F70" i="6"/>
  <c r="G70" i="6"/>
  <c r="A3" i="6"/>
  <c r="B3" i="6"/>
  <c r="C3" i="6"/>
  <c r="D3" i="6"/>
  <c r="E3" i="6"/>
  <c r="F3" i="6"/>
  <c r="G3" i="6"/>
  <c r="A4" i="6"/>
  <c r="B4" i="6"/>
  <c r="C4" i="6"/>
  <c r="D4" i="6"/>
  <c r="E4" i="6"/>
  <c r="F4" i="6"/>
  <c r="G4" i="6"/>
  <c r="A5" i="6"/>
  <c r="B5" i="6"/>
  <c r="C5" i="6"/>
  <c r="D5" i="6"/>
  <c r="E5" i="6"/>
  <c r="F5" i="6"/>
  <c r="G5" i="6"/>
  <c r="A6" i="6"/>
  <c r="B6" i="6"/>
  <c r="C6" i="6"/>
  <c r="D6" i="6"/>
  <c r="E6" i="6"/>
  <c r="F6" i="6"/>
  <c r="G6" i="6"/>
  <c r="A7" i="6"/>
  <c r="B7" i="6"/>
  <c r="C7" i="6"/>
  <c r="D7" i="6"/>
  <c r="E7" i="6"/>
  <c r="F7" i="6"/>
  <c r="G7" i="6"/>
  <c r="A8" i="6"/>
  <c r="B8" i="6"/>
  <c r="C8" i="6"/>
  <c r="D8" i="6"/>
  <c r="E8" i="6"/>
  <c r="F8" i="6"/>
  <c r="G8" i="6"/>
  <c r="A9" i="6"/>
  <c r="B9" i="6"/>
  <c r="C9" i="6"/>
  <c r="D9" i="6"/>
  <c r="E9" i="6"/>
  <c r="F9" i="6"/>
  <c r="G9" i="6"/>
  <c r="A10" i="6"/>
  <c r="B10" i="6"/>
  <c r="C10" i="6"/>
  <c r="D10" i="6"/>
  <c r="E10" i="6"/>
  <c r="F10" i="6"/>
  <c r="G10" i="6"/>
  <c r="A11" i="6"/>
  <c r="B11" i="6"/>
  <c r="C11" i="6"/>
  <c r="D11" i="6"/>
  <c r="E11" i="6"/>
  <c r="F11" i="6"/>
  <c r="G11" i="6"/>
  <c r="A12" i="6"/>
  <c r="B12" i="6"/>
  <c r="C12" i="6"/>
  <c r="D12" i="6"/>
  <c r="E12" i="6"/>
  <c r="F12" i="6"/>
  <c r="G12" i="6"/>
  <c r="A13" i="6"/>
  <c r="B13" i="6"/>
  <c r="C13" i="6"/>
  <c r="D13" i="6"/>
  <c r="E13" i="6"/>
  <c r="F13" i="6"/>
  <c r="G13" i="6"/>
  <c r="A14" i="6"/>
  <c r="B14" i="6"/>
  <c r="C14" i="6"/>
  <c r="D14" i="6"/>
  <c r="E14" i="6"/>
  <c r="F14" i="6"/>
  <c r="G14" i="6"/>
  <c r="A15" i="6"/>
  <c r="B15" i="6"/>
  <c r="C15" i="6"/>
  <c r="D15" i="6"/>
  <c r="E15" i="6"/>
  <c r="F15" i="6"/>
  <c r="G15" i="6"/>
  <c r="A16" i="6"/>
  <c r="B16" i="6"/>
  <c r="C16" i="6"/>
  <c r="D16" i="6"/>
  <c r="E16" i="6"/>
  <c r="F16" i="6"/>
  <c r="G16" i="6"/>
  <c r="A17" i="6"/>
  <c r="B17" i="6"/>
  <c r="C17" i="6"/>
  <c r="D17" i="6"/>
  <c r="E17" i="6"/>
  <c r="F17" i="6"/>
  <c r="G17" i="6"/>
  <c r="A18" i="6"/>
  <c r="B18" i="6"/>
  <c r="C18" i="6"/>
  <c r="D18" i="6"/>
  <c r="E18" i="6"/>
  <c r="F18" i="6"/>
  <c r="G18" i="6"/>
  <c r="A19" i="6"/>
  <c r="B19" i="6"/>
  <c r="C19" i="6"/>
  <c r="D19" i="6"/>
  <c r="E19" i="6"/>
  <c r="F19" i="6"/>
  <c r="G19" i="6"/>
  <c r="A20" i="6"/>
  <c r="B20" i="6"/>
  <c r="C20" i="6"/>
  <c r="D20" i="6"/>
  <c r="E20" i="6"/>
  <c r="F20" i="6"/>
  <c r="G20" i="6"/>
  <c r="A21" i="6"/>
  <c r="B21" i="6"/>
  <c r="C21" i="6"/>
  <c r="D21" i="6"/>
  <c r="E21" i="6"/>
  <c r="F21" i="6"/>
  <c r="G21" i="6"/>
  <c r="A22" i="6"/>
  <c r="B22" i="6"/>
  <c r="C22" i="6"/>
  <c r="D22" i="6"/>
  <c r="E22" i="6"/>
  <c r="F22" i="6"/>
  <c r="G22" i="6"/>
  <c r="A23" i="6"/>
  <c r="B23" i="6"/>
  <c r="C23" i="6"/>
  <c r="D23" i="6"/>
  <c r="E23" i="6"/>
  <c r="F23" i="6"/>
  <c r="G23" i="6"/>
  <c r="A24" i="6"/>
  <c r="B24" i="6"/>
  <c r="C24" i="6"/>
  <c r="D24" i="6"/>
  <c r="E24" i="6"/>
  <c r="F24" i="6"/>
  <c r="G24" i="6"/>
  <c r="A25" i="6"/>
  <c r="B25" i="6"/>
  <c r="C25" i="6"/>
  <c r="D25" i="6"/>
  <c r="E25" i="6"/>
  <c r="F25" i="6"/>
  <c r="G25" i="6"/>
  <c r="A26" i="6"/>
  <c r="B26" i="6"/>
  <c r="C26" i="6"/>
  <c r="D26" i="6"/>
  <c r="E26" i="6"/>
  <c r="F26" i="6"/>
  <c r="G26" i="6"/>
  <c r="A27" i="6"/>
  <c r="B27" i="6"/>
  <c r="C27" i="6"/>
  <c r="D27" i="6"/>
  <c r="E27" i="6"/>
  <c r="F27" i="6"/>
  <c r="G27" i="6"/>
  <c r="A28" i="6"/>
  <c r="B28" i="6"/>
  <c r="C28" i="6"/>
  <c r="D28" i="6"/>
  <c r="E28" i="6"/>
  <c r="F28" i="6"/>
  <c r="G28" i="6"/>
  <c r="A29" i="6"/>
  <c r="B29" i="6"/>
  <c r="C29" i="6"/>
  <c r="D29" i="6"/>
  <c r="E29" i="6"/>
  <c r="F29" i="6"/>
  <c r="G29" i="6"/>
  <c r="A30" i="6"/>
  <c r="B30" i="6"/>
  <c r="C30" i="6"/>
  <c r="D30" i="6"/>
  <c r="E30" i="6"/>
  <c r="F30" i="6"/>
  <c r="G30" i="6"/>
  <c r="A31" i="6"/>
  <c r="B31" i="6"/>
  <c r="C31" i="6"/>
  <c r="D31" i="6"/>
  <c r="E31" i="6"/>
  <c r="F31" i="6"/>
  <c r="G31" i="6"/>
  <c r="A32" i="6"/>
  <c r="B32" i="6"/>
  <c r="C32" i="6"/>
  <c r="D32" i="6"/>
  <c r="E32" i="6"/>
  <c r="F32" i="6"/>
  <c r="G32" i="6"/>
  <c r="A33" i="6"/>
  <c r="B33" i="6"/>
  <c r="C33" i="6"/>
  <c r="D33" i="6"/>
  <c r="E33" i="6"/>
  <c r="F33" i="6"/>
  <c r="G33" i="6"/>
  <c r="A34" i="6"/>
  <c r="B34" i="6"/>
  <c r="C34" i="6"/>
  <c r="D34" i="6"/>
  <c r="E34" i="6"/>
  <c r="F34" i="6"/>
  <c r="G34" i="6"/>
  <c r="A35" i="6"/>
  <c r="B35" i="6"/>
  <c r="C35" i="6"/>
  <c r="D35" i="6"/>
  <c r="E35" i="6"/>
  <c r="F35" i="6"/>
  <c r="G35" i="6"/>
  <c r="A36" i="6"/>
  <c r="B36" i="6"/>
  <c r="C36" i="6"/>
  <c r="D36" i="6"/>
  <c r="E36" i="6"/>
  <c r="F36" i="6"/>
  <c r="G36" i="6"/>
  <c r="A37" i="6"/>
  <c r="B37" i="6"/>
  <c r="C37" i="6"/>
  <c r="D37" i="6"/>
  <c r="E37" i="6"/>
  <c r="F37" i="6"/>
  <c r="G37" i="6"/>
  <c r="A38" i="6"/>
  <c r="B38" i="6"/>
  <c r="C38" i="6"/>
  <c r="D38" i="6"/>
  <c r="E38" i="6"/>
  <c r="F38" i="6"/>
  <c r="G38" i="6"/>
  <c r="A39" i="6"/>
  <c r="B39" i="6"/>
  <c r="C39" i="6"/>
  <c r="D39" i="6"/>
  <c r="E39" i="6"/>
  <c r="F39" i="6"/>
  <c r="G39" i="6"/>
  <c r="A40" i="6"/>
  <c r="B40" i="6"/>
  <c r="C40" i="6"/>
  <c r="D40" i="6"/>
  <c r="E40" i="6"/>
  <c r="F40" i="6"/>
  <c r="G40" i="6"/>
  <c r="A41" i="6"/>
  <c r="B41" i="6"/>
  <c r="C41" i="6"/>
  <c r="D41" i="6"/>
  <c r="E41" i="6"/>
  <c r="F41" i="6"/>
  <c r="G41" i="6"/>
  <c r="A42" i="6"/>
  <c r="B42" i="6"/>
  <c r="C42" i="6"/>
  <c r="D42" i="6"/>
  <c r="E42" i="6"/>
  <c r="F42" i="6"/>
  <c r="G42" i="6"/>
  <c r="B2" i="6"/>
  <c r="C2" i="6"/>
  <c r="D2" i="6"/>
  <c r="E2" i="6"/>
  <c r="F2" i="6"/>
  <c r="G2" i="6"/>
  <c r="A2" i="6"/>
  <c r="A2949" i="2"/>
  <c r="B2949" i="2"/>
  <c r="C2949" i="2"/>
  <c r="D2949" i="2"/>
  <c r="E2949" i="2"/>
  <c r="F2949" i="2"/>
  <c r="G2949" i="2"/>
  <c r="A2950" i="2"/>
  <c r="B2950" i="2"/>
  <c r="C2950" i="2"/>
  <c r="D2950" i="2"/>
  <c r="E2950" i="2"/>
  <c r="F2950" i="2"/>
  <c r="G2950" i="2"/>
  <c r="A2951" i="2"/>
  <c r="B2951" i="2"/>
  <c r="C2951" i="2"/>
  <c r="D2951" i="2"/>
  <c r="E2951" i="2"/>
  <c r="F2951" i="2"/>
  <c r="G2951" i="2"/>
  <c r="A2952" i="2"/>
  <c r="B2952" i="2"/>
  <c r="C2952" i="2"/>
  <c r="D2952" i="2"/>
  <c r="E2952" i="2"/>
  <c r="F2952" i="2"/>
  <c r="G2952" i="2"/>
  <c r="A2953" i="2"/>
  <c r="B2953" i="2"/>
  <c r="C2953" i="2"/>
  <c r="D2953" i="2"/>
  <c r="E2953" i="2"/>
  <c r="F2953" i="2"/>
  <c r="G2953" i="2"/>
  <c r="A2954" i="2"/>
  <c r="B2954" i="2"/>
  <c r="C2954" i="2"/>
  <c r="D2954" i="2"/>
  <c r="E2954" i="2"/>
  <c r="F2954" i="2"/>
  <c r="G2954" i="2"/>
  <c r="A2955" i="2"/>
  <c r="B2955" i="2"/>
  <c r="C2955" i="2"/>
  <c r="D2955" i="2"/>
  <c r="E2955" i="2"/>
  <c r="F2955" i="2"/>
  <c r="G2955" i="2"/>
  <c r="A2956" i="2"/>
  <c r="B2956" i="2"/>
  <c r="C2956" i="2"/>
  <c r="D2956" i="2"/>
  <c r="E2956" i="2"/>
  <c r="F2956" i="2"/>
  <c r="G2956" i="2"/>
  <c r="A2957" i="2"/>
  <c r="B2957" i="2"/>
  <c r="C2957" i="2"/>
  <c r="D2957" i="2"/>
  <c r="E2957" i="2"/>
  <c r="F2957" i="2"/>
  <c r="G2957" i="2"/>
  <c r="A2958" i="2"/>
  <c r="B2958" i="2"/>
  <c r="C2958" i="2"/>
  <c r="D2958" i="2"/>
  <c r="E2958" i="2"/>
  <c r="F2958" i="2"/>
  <c r="G2958" i="2"/>
  <c r="A2959" i="2"/>
  <c r="B2959" i="2"/>
  <c r="C2959" i="2"/>
  <c r="D2959" i="2"/>
  <c r="E2959" i="2"/>
  <c r="F2959" i="2"/>
  <c r="G2959" i="2"/>
  <c r="A2960" i="2"/>
  <c r="B2960" i="2"/>
  <c r="C2960" i="2"/>
  <c r="D2960" i="2"/>
  <c r="E2960" i="2"/>
  <c r="F2960" i="2"/>
  <c r="G2960" i="2"/>
  <c r="A2961" i="2"/>
  <c r="B2961" i="2"/>
  <c r="C2961" i="2"/>
  <c r="D2961" i="2"/>
  <c r="E2961" i="2"/>
  <c r="F2961" i="2"/>
  <c r="G2961" i="2"/>
  <c r="A2962" i="2"/>
  <c r="B2962" i="2"/>
  <c r="C2962" i="2"/>
  <c r="D2962" i="2"/>
  <c r="E2962" i="2"/>
  <c r="F2962" i="2"/>
  <c r="G2962" i="2"/>
  <c r="A2963" i="2"/>
  <c r="B2963" i="2"/>
  <c r="C2963" i="2"/>
  <c r="D2963" i="2"/>
  <c r="E2963" i="2"/>
  <c r="F2963" i="2"/>
  <c r="G2963" i="2"/>
  <c r="A2964" i="2"/>
  <c r="B2964" i="2"/>
  <c r="C2964" i="2"/>
  <c r="D2964" i="2"/>
  <c r="E2964" i="2"/>
  <c r="F2964" i="2"/>
  <c r="G2964" i="2"/>
  <c r="A2965" i="2"/>
  <c r="B2965" i="2"/>
  <c r="C2965" i="2"/>
  <c r="D2965" i="2"/>
  <c r="E2965" i="2"/>
  <c r="F2965" i="2"/>
  <c r="G2965" i="2"/>
  <c r="A2966" i="2"/>
  <c r="B2966" i="2"/>
  <c r="C2966" i="2"/>
  <c r="D2966" i="2"/>
  <c r="E2966" i="2"/>
  <c r="F2966" i="2"/>
  <c r="G2966" i="2"/>
  <c r="A2967" i="2"/>
  <c r="B2967" i="2"/>
  <c r="C2967" i="2"/>
  <c r="D2967" i="2"/>
  <c r="E2967" i="2"/>
  <c r="F2967" i="2"/>
  <c r="G2967" i="2"/>
  <c r="A2968" i="2"/>
  <c r="B2968" i="2"/>
  <c r="C2968" i="2"/>
  <c r="D2968" i="2"/>
  <c r="E2968" i="2"/>
  <c r="F2968" i="2"/>
  <c r="G2968" i="2"/>
  <c r="A2969" i="2"/>
  <c r="B2969" i="2"/>
  <c r="C2969" i="2"/>
  <c r="D2969" i="2"/>
  <c r="E2969" i="2"/>
  <c r="F2969" i="2"/>
  <c r="G2969" i="2"/>
  <c r="A2970" i="2"/>
  <c r="B2970" i="2"/>
  <c r="C2970" i="2"/>
  <c r="D2970" i="2"/>
  <c r="E2970" i="2"/>
  <c r="F2970" i="2"/>
  <c r="G2970" i="2"/>
  <c r="A2971" i="2"/>
  <c r="B2971" i="2"/>
  <c r="C2971" i="2"/>
  <c r="D2971" i="2"/>
  <c r="E2971" i="2"/>
  <c r="F2971" i="2"/>
  <c r="G2971" i="2"/>
  <c r="A2972" i="2"/>
  <c r="B2972" i="2"/>
  <c r="C2972" i="2"/>
  <c r="D2972" i="2"/>
  <c r="E2972" i="2"/>
  <c r="F2972" i="2"/>
  <c r="G2972" i="2"/>
  <c r="A2973" i="2"/>
  <c r="B2973" i="2"/>
  <c r="C2973" i="2"/>
  <c r="D2973" i="2"/>
  <c r="E2973" i="2"/>
  <c r="F2973" i="2"/>
  <c r="G2973" i="2"/>
  <c r="A2974" i="2"/>
  <c r="B2974" i="2"/>
  <c r="C2974" i="2"/>
  <c r="D2974" i="2"/>
  <c r="E2974" i="2"/>
  <c r="F2974" i="2"/>
  <c r="G2974" i="2"/>
  <c r="A2975" i="2"/>
  <c r="B2975" i="2"/>
  <c r="C2975" i="2"/>
  <c r="D2975" i="2"/>
  <c r="E2975" i="2"/>
  <c r="F2975" i="2"/>
  <c r="G2975" i="2"/>
  <c r="A2976" i="2"/>
  <c r="B2976" i="2"/>
  <c r="C2976" i="2"/>
  <c r="D2976" i="2"/>
  <c r="E2976" i="2"/>
  <c r="F2976" i="2"/>
  <c r="G2976" i="2"/>
  <c r="A2977" i="2"/>
  <c r="B2977" i="2"/>
  <c r="C2977" i="2"/>
  <c r="D2977" i="2"/>
  <c r="E2977" i="2"/>
  <c r="F2977" i="2"/>
  <c r="G2977" i="2"/>
  <c r="A2978" i="2"/>
  <c r="B2978" i="2"/>
  <c r="C2978" i="2"/>
  <c r="D2978" i="2"/>
  <c r="E2978" i="2"/>
  <c r="F2978" i="2"/>
  <c r="G2978" i="2"/>
  <c r="A2979" i="2"/>
  <c r="B2979" i="2"/>
  <c r="C2979" i="2"/>
  <c r="D2979" i="2"/>
  <c r="E2979" i="2"/>
  <c r="F2979" i="2"/>
  <c r="G2979" i="2"/>
  <c r="A2980" i="2"/>
  <c r="B2980" i="2"/>
  <c r="C2980" i="2"/>
  <c r="D2980" i="2"/>
  <c r="E2980" i="2"/>
  <c r="F2980" i="2"/>
  <c r="G2980" i="2"/>
  <c r="A2981" i="2"/>
  <c r="B2981" i="2"/>
  <c r="C2981" i="2"/>
  <c r="D2981" i="2"/>
  <c r="E2981" i="2"/>
  <c r="F2981" i="2"/>
  <c r="G2981" i="2"/>
  <c r="A2982" i="2"/>
  <c r="B2982" i="2"/>
  <c r="C2982" i="2"/>
  <c r="D2982" i="2"/>
  <c r="E2982" i="2"/>
  <c r="F2982" i="2"/>
  <c r="G2982" i="2"/>
  <c r="A2983" i="2"/>
  <c r="B2983" i="2"/>
  <c r="C2983" i="2"/>
  <c r="D2983" i="2"/>
  <c r="E2983" i="2"/>
  <c r="F2983" i="2"/>
  <c r="G2983" i="2"/>
  <c r="A2984" i="2"/>
  <c r="B2984" i="2"/>
  <c r="C2984" i="2"/>
  <c r="D2984" i="2"/>
  <c r="E2984" i="2"/>
  <c r="F2984" i="2"/>
  <c r="G2984" i="2"/>
  <c r="A2985" i="2"/>
  <c r="B2985" i="2"/>
  <c r="C2985" i="2"/>
  <c r="D2985" i="2"/>
  <c r="E2985" i="2"/>
  <c r="F2985" i="2"/>
  <c r="G2985" i="2"/>
  <c r="A2986" i="2"/>
  <c r="B2986" i="2"/>
  <c r="C2986" i="2"/>
  <c r="D2986" i="2"/>
  <c r="E2986" i="2"/>
  <c r="F2986" i="2"/>
  <c r="G2986" i="2"/>
  <c r="A2987" i="2"/>
  <c r="B2987" i="2"/>
  <c r="C2987" i="2"/>
  <c r="D2987" i="2"/>
  <c r="E2987" i="2"/>
  <c r="F2987" i="2"/>
  <c r="G2987" i="2"/>
  <c r="A2988" i="2"/>
  <c r="B2988" i="2"/>
  <c r="C2988" i="2"/>
  <c r="D2988" i="2"/>
  <c r="E2988" i="2"/>
  <c r="F2988" i="2"/>
  <c r="G2988" i="2"/>
  <c r="A2989" i="2"/>
  <c r="B2989" i="2"/>
  <c r="C2989" i="2"/>
  <c r="D2989" i="2"/>
  <c r="E2989" i="2"/>
  <c r="F2989" i="2"/>
  <c r="G2989" i="2"/>
  <c r="A2990" i="2"/>
  <c r="B2990" i="2"/>
  <c r="C2990" i="2"/>
  <c r="D2990" i="2"/>
  <c r="E2990" i="2"/>
  <c r="F2990" i="2"/>
  <c r="G2990" i="2"/>
  <c r="A893" i="2"/>
  <c r="B893" i="2"/>
  <c r="C893" i="2"/>
  <c r="D893" i="2"/>
  <c r="E893" i="2"/>
  <c r="F893" i="2"/>
  <c r="G893" i="2"/>
  <c r="A894" i="2"/>
  <c r="B894" i="2"/>
  <c r="C894" i="2"/>
  <c r="D894" i="2"/>
  <c r="E894" i="2"/>
  <c r="F894" i="2"/>
  <c r="G894" i="2"/>
  <c r="A895" i="2"/>
  <c r="B895" i="2"/>
  <c r="C895" i="2"/>
  <c r="D895" i="2"/>
  <c r="E895" i="2"/>
  <c r="F895" i="2"/>
  <c r="G895" i="2"/>
  <c r="A896" i="2"/>
  <c r="B896" i="2"/>
  <c r="C896" i="2"/>
  <c r="D896" i="2"/>
  <c r="E896" i="2"/>
  <c r="F896" i="2"/>
  <c r="G896" i="2"/>
  <c r="A897" i="2"/>
  <c r="B897" i="2"/>
  <c r="C897" i="2"/>
  <c r="D897" i="2"/>
  <c r="E897" i="2"/>
  <c r="F897" i="2"/>
  <c r="G897" i="2"/>
  <c r="A898" i="2"/>
  <c r="B898" i="2"/>
  <c r="C898" i="2"/>
  <c r="D898" i="2"/>
  <c r="E898" i="2"/>
  <c r="F898" i="2"/>
  <c r="G898" i="2"/>
  <c r="A899" i="2"/>
  <c r="B899" i="2"/>
  <c r="C899" i="2"/>
  <c r="D899" i="2"/>
  <c r="E899" i="2"/>
  <c r="F899" i="2"/>
  <c r="G899" i="2"/>
  <c r="A900" i="2"/>
  <c r="B900" i="2"/>
  <c r="C900" i="2"/>
  <c r="D900" i="2"/>
  <c r="E900" i="2"/>
  <c r="F900" i="2"/>
  <c r="G900" i="2"/>
  <c r="A901" i="2"/>
  <c r="B901" i="2"/>
  <c r="C901" i="2"/>
  <c r="D901" i="2"/>
  <c r="E901" i="2"/>
  <c r="F901" i="2"/>
  <c r="G901" i="2"/>
  <c r="A902" i="2"/>
  <c r="B902" i="2"/>
  <c r="C902" i="2"/>
  <c r="D902" i="2"/>
  <c r="E902" i="2"/>
  <c r="F902" i="2"/>
  <c r="G902" i="2"/>
  <c r="A903" i="2"/>
  <c r="B903" i="2"/>
  <c r="C903" i="2"/>
  <c r="D903" i="2"/>
  <c r="E903" i="2"/>
  <c r="F903" i="2"/>
  <c r="G903" i="2"/>
  <c r="A904" i="2"/>
  <c r="B904" i="2"/>
  <c r="C904" i="2"/>
  <c r="D904" i="2"/>
  <c r="E904" i="2"/>
  <c r="F904" i="2"/>
  <c r="G904" i="2"/>
  <c r="A905" i="2"/>
  <c r="B905" i="2"/>
  <c r="C905" i="2"/>
  <c r="D905" i="2"/>
  <c r="E905" i="2"/>
  <c r="F905" i="2"/>
  <c r="G905" i="2"/>
  <c r="A906" i="2"/>
  <c r="B906" i="2"/>
  <c r="C906" i="2"/>
  <c r="D906" i="2"/>
  <c r="E906" i="2"/>
  <c r="F906" i="2"/>
  <c r="G906" i="2"/>
  <c r="A907" i="2"/>
  <c r="B907" i="2"/>
  <c r="C907" i="2"/>
  <c r="D907" i="2"/>
  <c r="E907" i="2"/>
  <c r="F907" i="2"/>
  <c r="G907" i="2"/>
  <c r="A908" i="2"/>
  <c r="B908" i="2"/>
  <c r="C908" i="2"/>
  <c r="D908" i="2"/>
  <c r="E908" i="2"/>
  <c r="F908" i="2"/>
  <c r="G908" i="2"/>
  <c r="A909" i="2"/>
  <c r="B909" i="2"/>
  <c r="C909" i="2"/>
  <c r="D909" i="2"/>
  <c r="E909" i="2"/>
  <c r="F909" i="2"/>
  <c r="G909" i="2"/>
  <c r="A910" i="2"/>
  <c r="B910" i="2"/>
  <c r="C910" i="2"/>
  <c r="D910" i="2"/>
  <c r="E910" i="2"/>
  <c r="F910" i="2"/>
  <c r="G910" i="2"/>
  <c r="A911" i="2"/>
  <c r="B911" i="2"/>
  <c r="C911" i="2"/>
  <c r="D911" i="2"/>
  <c r="E911" i="2"/>
  <c r="F911" i="2"/>
  <c r="G911" i="2"/>
  <c r="A912" i="2"/>
  <c r="B912" i="2"/>
  <c r="C912" i="2"/>
  <c r="D912" i="2"/>
  <c r="E912" i="2"/>
  <c r="F912" i="2"/>
  <c r="G912" i="2"/>
  <c r="A913" i="2"/>
  <c r="B913" i="2"/>
  <c r="C913" i="2"/>
  <c r="D913" i="2"/>
  <c r="E913" i="2"/>
  <c r="F913" i="2"/>
  <c r="G913" i="2"/>
  <c r="A914" i="2"/>
  <c r="B914" i="2"/>
  <c r="C914" i="2"/>
  <c r="D914" i="2"/>
  <c r="E914" i="2"/>
  <c r="F914" i="2"/>
  <c r="G914" i="2"/>
  <c r="A915" i="2"/>
  <c r="B915" i="2"/>
  <c r="C915" i="2"/>
  <c r="D915" i="2"/>
  <c r="E915" i="2"/>
  <c r="F915" i="2"/>
  <c r="G915" i="2"/>
  <c r="A916" i="2"/>
  <c r="B916" i="2"/>
  <c r="C916" i="2"/>
  <c r="D916" i="2"/>
  <c r="E916" i="2"/>
  <c r="F916" i="2"/>
  <c r="G916" i="2"/>
  <c r="A917" i="2"/>
  <c r="B917" i="2"/>
  <c r="C917" i="2"/>
  <c r="D917" i="2"/>
  <c r="E917" i="2"/>
  <c r="F917" i="2"/>
  <c r="G917" i="2"/>
  <c r="A918" i="2"/>
  <c r="B918" i="2"/>
  <c r="C918" i="2"/>
  <c r="D918" i="2"/>
  <c r="E918" i="2"/>
  <c r="F918" i="2"/>
  <c r="G918" i="2"/>
  <c r="A919" i="2"/>
  <c r="B919" i="2"/>
  <c r="C919" i="2"/>
  <c r="D919" i="2"/>
  <c r="E919" i="2"/>
  <c r="F919" i="2"/>
  <c r="G919" i="2"/>
  <c r="A920" i="2"/>
  <c r="B920" i="2"/>
  <c r="C920" i="2"/>
  <c r="D920" i="2"/>
  <c r="E920" i="2"/>
  <c r="F920" i="2"/>
  <c r="G920" i="2"/>
  <c r="A921" i="2"/>
  <c r="B921" i="2"/>
  <c r="C921" i="2"/>
  <c r="D921" i="2"/>
  <c r="E921" i="2"/>
  <c r="F921" i="2"/>
  <c r="G921" i="2"/>
  <c r="A922" i="2"/>
  <c r="B922" i="2"/>
  <c r="C922" i="2"/>
  <c r="D922" i="2"/>
  <c r="E922" i="2"/>
  <c r="F922" i="2"/>
  <c r="G922" i="2"/>
  <c r="A923" i="2"/>
  <c r="B923" i="2"/>
  <c r="C923" i="2"/>
  <c r="D923" i="2"/>
  <c r="E923" i="2"/>
  <c r="F923" i="2"/>
  <c r="G923" i="2"/>
  <c r="A924" i="2"/>
  <c r="B924" i="2"/>
  <c r="C924" i="2"/>
  <c r="D924" i="2"/>
  <c r="E924" i="2"/>
  <c r="F924" i="2"/>
  <c r="G924" i="2"/>
  <c r="A925" i="2"/>
  <c r="B925" i="2"/>
  <c r="C925" i="2"/>
  <c r="D925" i="2"/>
  <c r="E925" i="2"/>
  <c r="F925" i="2"/>
  <c r="G925" i="2"/>
  <c r="A926" i="2"/>
  <c r="B926" i="2"/>
  <c r="C926" i="2"/>
  <c r="D926" i="2"/>
  <c r="E926" i="2"/>
  <c r="F926" i="2"/>
  <c r="G926" i="2"/>
  <c r="A927" i="2"/>
  <c r="B927" i="2"/>
  <c r="C927" i="2"/>
  <c r="D927" i="2"/>
  <c r="E927" i="2"/>
  <c r="F927" i="2"/>
  <c r="G927" i="2"/>
  <c r="A928" i="2"/>
  <c r="B928" i="2"/>
  <c r="C928" i="2"/>
  <c r="D928" i="2"/>
  <c r="E928" i="2"/>
  <c r="F928" i="2"/>
  <c r="G928" i="2"/>
  <c r="A929" i="2"/>
  <c r="B929" i="2"/>
  <c r="C929" i="2"/>
  <c r="D929" i="2"/>
  <c r="E929" i="2"/>
  <c r="F929" i="2"/>
  <c r="G929" i="2"/>
  <c r="A930" i="2"/>
  <c r="B930" i="2"/>
  <c r="C930" i="2"/>
  <c r="D930" i="2"/>
  <c r="E930" i="2"/>
  <c r="F930" i="2"/>
  <c r="G930" i="2"/>
  <c r="A931" i="2"/>
  <c r="B931" i="2"/>
  <c r="C931" i="2"/>
  <c r="D931" i="2"/>
  <c r="E931" i="2"/>
  <c r="F931" i="2"/>
  <c r="G931" i="2"/>
  <c r="A932" i="2"/>
  <c r="B932" i="2"/>
  <c r="C932" i="2"/>
  <c r="D932" i="2"/>
  <c r="E932" i="2"/>
  <c r="F932" i="2"/>
  <c r="G932" i="2"/>
  <c r="A933" i="2"/>
  <c r="B933" i="2"/>
  <c r="C933" i="2"/>
  <c r="D933" i="2"/>
  <c r="E933" i="2"/>
  <c r="F933" i="2"/>
  <c r="G933" i="2"/>
  <c r="A934" i="2"/>
  <c r="B934" i="2"/>
  <c r="C934" i="2"/>
  <c r="D934" i="2"/>
  <c r="E934" i="2"/>
  <c r="F934" i="2"/>
  <c r="G934" i="2"/>
  <c r="A935" i="2"/>
  <c r="B935" i="2"/>
  <c r="C935" i="2"/>
  <c r="D935" i="2"/>
  <c r="E935" i="2"/>
  <c r="F935" i="2"/>
  <c r="G935" i="2"/>
  <c r="A936" i="2"/>
  <c r="B936" i="2"/>
  <c r="C936" i="2"/>
  <c r="D936" i="2"/>
  <c r="E936" i="2"/>
  <c r="F936" i="2"/>
  <c r="G936" i="2"/>
  <c r="A937" i="2"/>
  <c r="B937" i="2"/>
  <c r="C937" i="2"/>
  <c r="D937" i="2"/>
  <c r="E937" i="2"/>
  <c r="F937" i="2"/>
  <c r="G937" i="2"/>
  <c r="A938" i="2"/>
  <c r="B938" i="2"/>
  <c r="C938" i="2"/>
  <c r="D938" i="2"/>
  <c r="E938" i="2"/>
  <c r="F938" i="2"/>
  <c r="G938" i="2"/>
  <c r="A939" i="2"/>
  <c r="B939" i="2"/>
  <c r="C939" i="2"/>
  <c r="D939" i="2"/>
  <c r="E939" i="2"/>
  <c r="F939" i="2"/>
  <c r="G939" i="2"/>
  <c r="A940" i="2"/>
  <c r="B940" i="2"/>
  <c r="C940" i="2"/>
  <c r="D940" i="2"/>
  <c r="E940" i="2"/>
  <c r="F940" i="2"/>
  <c r="G940" i="2"/>
  <c r="A941" i="2"/>
  <c r="B941" i="2"/>
  <c r="C941" i="2"/>
  <c r="D941" i="2"/>
  <c r="E941" i="2"/>
  <c r="F941" i="2"/>
  <c r="G941" i="2"/>
  <c r="A942" i="2"/>
  <c r="B942" i="2"/>
  <c r="C942" i="2"/>
  <c r="D942" i="2"/>
  <c r="E942" i="2"/>
  <c r="F942" i="2"/>
  <c r="G942" i="2"/>
  <c r="A943" i="2"/>
  <c r="B943" i="2"/>
  <c r="C943" i="2"/>
  <c r="D943" i="2"/>
  <c r="E943" i="2"/>
  <c r="F943" i="2"/>
  <c r="G943" i="2"/>
  <c r="A944" i="2"/>
  <c r="B944" i="2"/>
  <c r="C944" i="2"/>
  <c r="D944" i="2"/>
  <c r="E944" i="2"/>
  <c r="F944" i="2"/>
  <c r="G944" i="2"/>
  <c r="A945" i="2"/>
  <c r="B945" i="2"/>
  <c r="C945" i="2"/>
  <c r="D945" i="2"/>
  <c r="E945" i="2"/>
  <c r="F945" i="2"/>
  <c r="G945" i="2"/>
  <c r="A946" i="2"/>
  <c r="B946" i="2"/>
  <c r="C946" i="2"/>
  <c r="D946" i="2"/>
  <c r="E946" i="2"/>
  <c r="F946" i="2"/>
  <c r="G946" i="2"/>
  <c r="A947" i="2"/>
  <c r="B947" i="2"/>
  <c r="C947" i="2"/>
  <c r="D947" i="2"/>
  <c r="E947" i="2"/>
  <c r="F947" i="2"/>
  <c r="G947" i="2"/>
  <c r="A948" i="2"/>
  <c r="B948" i="2"/>
  <c r="C948" i="2"/>
  <c r="D948" i="2"/>
  <c r="E948" i="2"/>
  <c r="F948" i="2"/>
  <c r="G948" i="2"/>
  <c r="A949" i="2"/>
  <c r="B949" i="2"/>
  <c r="C949" i="2"/>
  <c r="D949" i="2"/>
  <c r="E949" i="2"/>
  <c r="F949" i="2"/>
  <c r="G949" i="2"/>
  <c r="A950" i="2"/>
  <c r="B950" i="2"/>
  <c r="C950" i="2"/>
  <c r="D950" i="2"/>
  <c r="E950" i="2"/>
  <c r="F950" i="2"/>
  <c r="G950" i="2"/>
  <c r="A951" i="2"/>
  <c r="B951" i="2"/>
  <c r="C951" i="2"/>
  <c r="D951" i="2"/>
  <c r="E951" i="2"/>
  <c r="F951" i="2"/>
  <c r="G951" i="2"/>
  <c r="A952" i="2"/>
  <c r="B952" i="2"/>
  <c r="C952" i="2"/>
  <c r="D952" i="2"/>
  <c r="E952" i="2"/>
  <c r="F952" i="2"/>
  <c r="G952" i="2"/>
  <c r="A953" i="2"/>
  <c r="B953" i="2"/>
  <c r="C953" i="2"/>
  <c r="D953" i="2"/>
  <c r="E953" i="2"/>
  <c r="F953" i="2"/>
  <c r="G953" i="2"/>
  <c r="A954" i="2"/>
  <c r="B954" i="2"/>
  <c r="C954" i="2"/>
  <c r="D954" i="2"/>
  <c r="E954" i="2"/>
  <c r="F954" i="2"/>
  <c r="G954" i="2"/>
  <c r="A955" i="2"/>
  <c r="B955" i="2"/>
  <c r="C955" i="2"/>
  <c r="D955" i="2"/>
  <c r="E955" i="2"/>
  <c r="F955" i="2"/>
  <c r="G955" i="2"/>
  <c r="A956" i="2"/>
  <c r="B956" i="2"/>
  <c r="C956" i="2"/>
  <c r="D956" i="2"/>
  <c r="E956" i="2"/>
  <c r="F956" i="2"/>
  <c r="G956" i="2"/>
  <c r="A957" i="2"/>
  <c r="B957" i="2"/>
  <c r="C957" i="2"/>
  <c r="D957" i="2"/>
  <c r="E957" i="2"/>
  <c r="F957" i="2"/>
  <c r="G957" i="2"/>
  <c r="A958" i="2"/>
  <c r="B958" i="2"/>
  <c r="C958" i="2"/>
  <c r="D958" i="2"/>
  <c r="E958" i="2"/>
  <c r="F958" i="2"/>
  <c r="G958" i="2"/>
  <c r="A959" i="2"/>
  <c r="B959" i="2"/>
  <c r="C959" i="2"/>
  <c r="D959" i="2"/>
  <c r="E959" i="2"/>
  <c r="F959" i="2"/>
  <c r="G959" i="2"/>
  <c r="A960" i="2"/>
  <c r="B960" i="2"/>
  <c r="C960" i="2"/>
  <c r="D960" i="2"/>
  <c r="E960" i="2"/>
  <c r="F960" i="2"/>
  <c r="G960" i="2"/>
  <c r="A961" i="2"/>
  <c r="B961" i="2"/>
  <c r="C961" i="2"/>
  <c r="D961" i="2"/>
  <c r="E961" i="2"/>
  <c r="F961" i="2"/>
  <c r="G961" i="2"/>
  <c r="A962" i="2"/>
  <c r="B962" i="2"/>
  <c r="C962" i="2"/>
  <c r="D962" i="2"/>
  <c r="E962" i="2"/>
  <c r="F962" i="2"/>
  <c r="G962" i="2"/>
  <c r="A963" i="2"/>
  <c r="B963" i="2"/>
  <c r="C963" i="2"/>
  <c r="D963" i="2"/>
  <c r="E963" i="2"/>
  <c r="F963" i="2"/>
  <c r="G963" i="2"/>
  <c r="A964" i="2"/>
  <c r="B964" i="2"/>
  <c r="C964" i="2"/>
  <c r="D964" i="2"/>
  <c r="E964" i="2"/>
  <c r="F964" i="2"/>
  <c r="G964" i="2"/>
  <c r="A965" i="2"/>
  <c r="B965" i="2"/>
  <c r="C965" i="2"/>
  <c r="D965" i="2"/>
  <c r="E965" i="2"/>
  <c r="F965" i="2"/>
  <c r="G965" i="2"/>
  <c r="A966" i="2"/>
  <c r="B966" i="2"/>
  <c r="C966" i="2"/>
  <c r="D966" i="2"/>
  <c r="E966" i="2"/>
  <c r="F966" i="2"/>
  <c r="G966" i="2"/>
  <c r="A967" i="2"/>
  <c r="B967" i="2"/>
  <c r="C967" i="2"/>
  <c r="D967" i="2"/>
  <c r="E967" i="2"/>
  <c r="F967" i="2"/>
  <c r="G967" i="2"/>
  <c r="A968" i="2"/>
  <c r="B968" i="2"/>
  <c r="C968" i="2"/>
  <c r="D968" i="2"/>
  <c r="E968" i="2"/>
  <c r="F968" i="2"/>
  <c r="G968" i="2"/>
  <c r="A969" i="2"/>
  <c r="B969" i="2"/>
  <c r="C969" i="2"/>
  <c r="D969" i="2"/>
  <c r="E969" i="2"/>
  <c r="F969" i="2"/>
  <c r="G969" i="2"/>
  <c r="A970" i="2"/>
  <c r="B970" i="2"/>
  <c r="C970" i="2"/>
  <c r="D970" i="2"/>
  <c r="E970" i="2"/>
  <c r="F970" i="2"/>
  <c r="G970" i="2"/>
  <c r="A971" i="2"/>
  <c r="B971" i="2"/>
  <c r="C971" i="2"/>
  <c r="D971" i="2"/>
  <c r="E971" i="2"/>
  <c r="F971" i="2"/>
  <c r="G971" i="2"/>
  <c r="A972" i="2"/>
  <c r="B972" i="2"/>
  <c r="C972" i="2"/>
  <c r="D972" i="2"/>
  <c r="E972" i="2"/>
  <c r="F972" i="2"/>
  <c r="G972" i="2"/>
  <c r="A973" i="2"/>
  <c r="B973" i="2"/>
  <c r="C973" i="2"/>
  <c r="D973" i="2"/>
  <c r="E973" i="2"/>
  <c r="F973" i="2"/>
  <c r="G973" i="2"/>
  <c r="A974" i="2"/>
  <c r="B974" i="2"/>
  <c r="C974" i="2"/>
  <c r="D974" i="2"/>
  <c r="E974" i="2"/>
  <c r="F974" i="2"/>
  <c r="G974" i="2"/>
  <c r="A975" i="2"/>
  <c r="B975" i="2"/>
  <c r="C975" i="2"/>
  <c r="D975" i="2"/>
  <c r="E975" i="2"/>
  <c r="F975" i="2"/>
  <c r="G975" i="2"/>
  <c r="A976" i="2"/>
  <c r="B976" i="2"/>
  <c r="C976" i="2"/>
  <c r="D976" i="2"/>
  <c r="E976" i="2"/>
  <c r="F976" i="2"/>
  <c r="G976" i="2"/>
  <c r="A977" i="2"/>
  <c r="B977" i="2"/>
  <c r="C977" i="2"/>
  <c r="D977" i="2"/>
  <c r="E977" i="2"/>
  <c r="F977" i="2"/>
  <c r="G977" i="2"/>
  <c r="A978" i="2"/>
  <c r="B978" i="2"/>
  <c r="C978" i="2"/>
  <c r="D978" i="2"/>
  <c r="E978" i="2"/>
  <c r="F978" i="2"/>
  <c r="G978" i="2"/>
  <c r="A979" i="2"/>
  <c r="B979" i="2"/>
  <c r="C979" i="2"/>
  <c r="D979" i="2"/>
  <c r="E979" i="2"/>
  <c r="F979" i="2"/>
  <c r="G979" i="2"/>
  <c r="A980" i="2"/>
  <c r="B980" i="2"/>
  <c r="C980" i="2"/>
  <c r="D980" i="2"/>
  <c r="E980" i="2"/>
  <c r="F980" i="2"/>
  <c r="G980" i="2"/>
  <c r="A981" i="2"/>
  <c r="B981" i="2"/>
  <c r="C981" i="2"/>
  <c r="D981" i="2"/>
  <c r="E981" i="2"/>
  <c r="F981" i="2"/>
  <c r="G981" i="2"/>
  <c r="A982" i="2"/>
  <c r="B982" i="2"/>
  <c r="C982" i="2"/>
  <c r="D982" i="2"/>
  <c r="E982" i="2"/>
  <c r="F982" i="2"/>
  <c r="G982" i="2"/>
  <c r="A983" i="2"/>
  <c r="B983" i="2"/>
  <c r="C983" i="2"/>
  <c r="D983" i="2"/>
  <c r="E983" i="2"/>
  <c r="F983" i="2"/>
  <c r="G983" i="2"/>
  <c r="A984" i="2"/>
  <c r="B984" i="2"/>
  <c r="C984" i="2"/>
  <c r="D984" i="2"/>
  <c r="E984" i="2"/>
  <c r="F984" i="2"/>
  <c r="G984" i="2"/>
  <c r="A985" i="2"/>
  <c r="B985" i="2"/>
  <c r="C985" i="2"/>
  <c r="D985" i="2"/>
  <c r="E985" i="2"/>
  <c r="F985" i="2"/>
  <c r="G985" i="2"/>
  <c r="A986" i="2"/>
  <c r="B986" i="2"/>
  <c r="C986" i="2"/>
  <c r="D986" i="2"/>
  <c r="E986" i="2"/>
  <c r="F986" i="2"/>
  <c r="G986" i="2"/>
  <c r="A987" i="2"/>
  <c r="B987" i="2"/>
  <c r="C987" i="2"/>
  <c r="D987" i="2"/>
  <c r="E987" i="2"/>
  <c r="F987" i="2"/>
  <c r="G987" i="2"/>
  <c r="A988" i="2"/>
  <c r="B988" i="2"/>
  <c r="C988" i="2"/>
  <c r="D988" i="2"/>
  <c r="E988" i="2"/>
  <c r="F988" i="2"/>
  <c r="G988" i="2"/>
  <c r="A989" i="2"/>
  <c r="B989" i="2"/>
  <c r="C989" i="2"/>
  <c r="D989" i="2"/>
  <c r="E989" i="2"/>
  <c r="F989" i="2"/>
  <c r="G989" i="2"/>
  <c r="A990" i="2"/>
  <c r="B990" i="2"/>
  <c r="C990" i="2"/>
  <c r="D990" i="2"/>
  <c r="E990" i="2"/>
  <c r="F990" i="2"/>
  <c r="G990" i="2"/>
  <c r="A991" i="2"/>
  <c r="B991" i="2"/>
  <c r="C991" i="2"/>
  <c r="D991" i="2"/>
  <c r="E991" i="2"/>
  <c r="F991" i="2"/>
  <c r="G991" i="2"/>
  <c r="A992" i="2"/>
  <c r="B992" i="2"/>
  <c r="C992" i="2"/>
  <c r="D992" i="2"/>
  <c r="E992" i="2"/>
  <c r="F992" i="2"/>
  <c r="G992" i="2"/>
  <c r="A993" i="2"/>
  <c r="B993" i="2"/>
  <c r="C993" i="2"/>
  <c r="D993" i="2"/>
  <c r="E993" i="2"/>
  <c r="F993" i="2"/>
  <c r="G993" i="2"/>
  <c r="A994" i="2"/>
  <c r="B994" i="2"/>
  <c r="C994" i="2"/>
  <c r="D994" i="2"/>
  <c r="E994" i="2"/>
  <c r="F994" i="2"/>
  <c r="G994" i="2"/>
  <c r="A995" i="2"/>
  <c r="B995" i="2"/>
  <c r="C995" i="2"/>
  <c r="D995" i="2"/>
  <c r="E995" i="2"/>
  <c r="F995" i="2"/>
  <c r="G995" i="2"/>
  <c r="A996" i="2"/>
  <c r="B996" i="2"/>
  <c r="C996" i="2"/>
  <c r="D996" i="2"/>
  <c r="E996" i="2"/>
  <c r="F996" i="2"/>
  <c r="G996" i="2"/>
  <c r="A997" i="2"/>
  <c r="B997" i="2"/>
  <c r="C997" i="2"/>
  <c r="D997" i="2"/>
  <c r="E997" i="2"/>
  <c r="F997" i="2"/>
  <c r="G997" i="2"/>
  <c r="A998" i="2"/>
  <c r="B998" i="2"/>
  <c r="C998" i="2"/>
  <c r="D998" i="2"/>
  <c r="E998" i="2"/>
  <c r="F998" i="2"/>
  <c r="G998" i="2"/>
  <c r="A999" i="2"/>
  <c r="B999" i="2"/>
  <c r="C999" i="2"/>
  <c r="D999" i="2"/>
  <c r="E999" i="2"/>
  <c r="F999" i="2"/>
  <c r="G999" i="2"/>
  <c r="A1000" i="2"/>
  <c r="B1000" i="2"/>
  <c r="C1000" i="2"/>
  <c r="D1000" i="2"/>
  <c r="E1000" i="2"/>
  <c r="F1000" i="2"/>
  <c r="G1000" i="2"/>
  <c r="A1001" i="2"/>
  <c r="B1001" i="2"/>
  <c r="C1001" i="2"/>
  <c r="D1001" i="2"/>
  <c r="E1001" i="2"/>
  <c r="F1001" i="2"/>
  <c r="G1001" i="2"/>
  <c r="A1002" i="2"/>
  <c r="B1002" i="2"/>
  <c r="C1002" i="2"/>
  <c r="D1002" i="2"/>
  <c r="E1002" i="2"/>
  <c r="F1002" i="2"/>
  <c r="G1002" i="2"/>
  <c r="A1003" i="2"/>
  <c r="B1003" i="2"/>
  <c r="C1003" i="2"/>
  <c r="D1003" i="2"/>
  <c r="E1003" i="2"/>
  <c r="F1003" i="2"/>
  <c r="G1003" i="2"/>
  <c r="A1004" i="2"/>
  <c r="B1004" i="2"/>
  <c r="C1004" i="2"/>
  <c r="D1004" i="2"/>
  <c r="E1004" i="2"/>
  <c r="F1004" i="2"/>
  <c r="G1004" i="2"/>
  <c r="A1005" i="2"/>
  <c r="B1005" i="2"/>
  <c r="C1005" i="2"/>
  <c r="D1005" i="2"/>
  <c r="E1005" i="2"/>
  <c r="F1005" i="2"/>
  <c r="G1005" i="2"/>
  <c r="A1006" i="2"/>
  <c r="B1006" i="2"/>
  <c r="C1006" i="2"/>
  <c r="D1006" i="2"/>
  <c r="E1006" i="2"/>
  <c r="F1006" i="2"/>
  <c r="G1006" i="2"/>
  <c r="A1007" i="2"/>
  <c r="B1007" i="2"/>
  <c r="C1007" i="2"/>
  <c r="D1007" i="2"/>
  <c r="E1007" i="2"/>
  <c r="F1007" i="2"/>
  <c r="G1007" i="2"/>
  <c r="A1008" i="2"/>
  <c r="B1008" i="2"/>
  <c r="C1008" i="2"/>
  <c r="D1008" i="2"/>
  <c r="E1008" i="2"/>
  <c r="F1008" i="2"/>
  <c r="G1008" i="2"/>
  <c r="A1009" i="2"/>
  <c r="B1009" i="2"/>
  <c r="C1009" i="2"/>
  <c r="D1009" i="2"/>
  <c r="E1009" i="2"/>
  <c r="F1009" i="2"/>
  <c r="G1009" i="2"/>
  <c r="A1010" i="2"/>
  <c r="B1010" i="2"/>
  <c r="C1010" i="2"/>
  <c r="D1010" i="2"/>
  <c r="E1010" i="2"/>
  <c r="F1010" i="2"/>
  <c r="G1010" i="2"/>
  <c r="A1011" i="2"/>
  <c r="B1011" i="2"/>
  <c r="C1011" i="2"/>
  <c r="D1011" i="2"/>
  <c r="E1011" i="2"/>
  <c r="F1011" i="2"/>
  <c r="G1011" i="2"/>
  <c r="A1012" i="2"/>
  <c r="B1012" i="2"/>
  <c r="C1012" i="2"/>
  <c r="D1012" i="2"/>
  <c r="E1012" i="2"/>
  <c r="F1012" i="2"/>
  <c r="G1012" i="2"/>
  <c r="A1013" i="2"/>
  <c r="B1013" i="2"/>
  <c r="C1013" i="2"/>
  <c r="D1013" i="2"/>
  <c r="E1013" i="2"/>
  <c r="F1013" i="2"/>
  <c r="G1013" i="2"/>
  <c r="A1014" i="2"/>
  <c r="B1014" i="2"/>
  <c r="C1014" i="2"/>
  <c r="D1014" i="2"/>
  <c r="E1014" i="2"/>
  <c r="F1014" i="2"/>
  <c r="G1014" i="2"/>
  <c r="A1015" i="2"/>
  <c r="B1015" i="2"/>
  <c r="C1015" i="2"/>
  <c r="D1015" i="2"/>
  <c r="E1015" i="2"/>
  <c r="F1015" i="2"/>
  <c r="G1015" i="2"/>
  <c r="A1016" i="2"/>
  <c r="B1016" i="2"/>
  <c r="C1016" i="2"/>
  <c r="D1016" i="2"/>
  <c r="E1016" i="2"/>
  <c r="F1016" i="2"/>
  <c r="G1016" i="2"/>
  <c r="A1017" i="2"/>
  <c r="B1017" i="2"/>
  <c r="C1017" i="2"/>
  <c r="D1017" i="2"/>
  <c r="E1017" i="2"/>
  <c r="F1017" i="2"/>
  <c r="G1017" i="2"/>
  <c r="A1018" i="2"/>
  <c r="B1018" i="2"/>
  <c r="C1018" i="2"/>
  <c r="D1018" i="2"/>
  <c r="E1018" i="2"/>
  <c r="F1018" i="2"/>
  <c r="G1018" i="2"/>
  <c r="A1019" i="2"/>
  <c r="B1019" i="2"/>
  <c r="C1019" i="2"/>
  <c r="D1019" i="2"/>
  <c r="E1019" i="2"/>
  <c r="F1019" i="2"/>
  <c r="G1019" i="2"/>
  <c r="A1020" i="2"/>
  <c r="B1020" i="2"/>
  <c r="C1020" i="2"/>
  <c r="D1020" i="2"/>
  <c r="E1020" i="2"/>
  <c r="F1020" i="2"/>
  <c r="G1020" i="2"/>
  <c r="A1021" i="2"/>
  <c r="B1021" i="2"/>
  <c r="C1021" i="2"/>
  <c r="D1021" i="2"/>
  <c r="E1021" i="2"/>
  <c r="F1021" i="2"/>
  <c r="G1021" i="2"/>
  <c r="A1022" i="2"/>
  <c r="B1022" i="2"/>
  <c r="C1022" i="2"/>
  <c r="D1022" i="2"/>
  <c r="E1022" i="2"/>
  <c r="F1022" i="2"/>
  <c r="G1022" i="2"/>
  <c r="A1023" i="2"/>
  <c r="B1023" i="2"/>
  <c r="C1023" i="2"/>
  <c r="D1023" i="2"/>
  <c r="E1023" i="2"/>
  <c r="F1023" i="2"/>
  <c r="G1023" i="2"/>
  <c r="A1024" i="2"/>
  <c r="B1024" i="2"/>
  <c r="C1024" i="2"/>
  <c r="D1024" i="2"/>
  <c r="E1024" i="2"/>
  <c r="F1024" i="2"/>
  <c r="G1024" i="2"/>
  <c r="A1025" i="2"/>
  <c r="B1025" i="2"/>
  <c r="C1025" i="2"/>
  <c r="D1025" i="2"/>
  <c r="E1025" i="2"/>
  <c r="F1025" i="2"/>
  <c r="G1025" i="2"/>
  <c r="A1026" i="2"/>
  <c r="B1026" i="2"/>
  <c r="C1026" i="2"/>
  <c r="D1026" i="2"/>
  <c r="E1026" i="2"/>
  <c r="F1026" i="2"/>
  <c r="G1026" i="2"/>
  <c r="A1027" i="2"/>
  <c r="B1027" i="2"/>
  <c r="C1027" i="2"/>
  <c r="D1027" i="2"/>
  <c r="E1027" i="2"/>
  <c r="F1027" i="2"/>
  <c r="G1027" i="2"/>
  <c r="A1028" i="2"/>
  <c r="B1028" i="2"/>
  <c r="C1028" i="2"/>
  <c r="D1028" i="2"/>
  <c r="E1028" i="2"/>
  <c r="F1028" i="2"/>
  <c r="G1028" i="2"/>
  <c r="A1029" i="2"/>
  <c r="B1029" i="2"/>
  <c r="C1029" i="2"/>
  <c r="D1029" i="2"/>
  <c r="E1029" i="2"/>
  <c r="F1029" i="2"/>
  <c r="G1029" i="2"/>
  <c r="A1030" i="2"/>
  <c r="B1030" i="2"/>
  <c r="C1030" i="2"/>
  <c r="D1030" i="2"/>
  <c r="E1030" i="2"/>
  <c r="F1030" i="2"/>
  <c r="G1030" i="2"/>
  <c r="A1031" i="2"/>
  <c r="B1031" i="2"/>
  <c r="C1031" i="2"/>
  <c r="D1031" i="2"/>
  <c r="E1031" i="2"/>
  <c r="F1031" i="2"/>
  <c r="G1031" i="2"/>
  <c r="A1032" i="2"/>
  <c r="B1032" i="2"/>
  <c r="C1032" i="2"/>
  <c r="D1032" i="2"/>
  <c r="E1032" i="2"/>
  <c r="F1032" i="2"/>
  <c r="G1032" i="2"/>
  <c r="A1033" i="2"/>
  <c r="B1033" i="2"/>
  <c r="C1033" i="2"/>
  <c r="D1033" i="2"/>
  <c r="E1033" i="2"/>
  <c r="F1033" i="2"/>
  <c r="G1033" i="2"/>
  <c r="A1034" i="2"/>
  <c r="B1034" i="2"/>
  <c r="C1034" i="2"/>
  <c r="D1034" i="2"/>
  <c r="E1034" i="2"/>
  <c r="F1034" i="2"/>
  <c r="G1034" i="2"/>
  <c r="A1035" i="2"/>
  <c r="B1035" i="2"/>
  <c r="C1035" i="2"/>
  <c r="D1035" i="2"/>
  <c r="E1035" i="2"/>
  <c r="F1035" i="2"/>
  <c r="G1035" i="2"/>
  <c r="A1036" i="2"/>
  <c r="B1036" i="2"/>
  <c r="C1036" i="2"/>
  <c r="D1036" i="2"/>
  <c r="E1036" i="2"/>
  <c r="F1036" i="2"/>
  <c r="G1036" i="2"/>
  <c r="A1037" i="2"/>
  <c r="B1037" i="2"/>
  <c r="C1037" i="2"/>
  <c r="D1037" i="2"/>
  <c r="E1037" i="2"/>
  <c r="F1037" i="2"/>
  <c r="G1037" i="2"/>
  <c r="A1038" i="2"/>
  <c r="B1038" i="2"/>
  <c r="C1038" i="2"/>
  <c r="D1038" i="2"/>
  <c r="E1038" i="2"/>
  <c r="F1038" i="2"/>
  <c r="G1038" i="2"/>
  <c r="A1039" i="2"/>
  <c r="B1039" i="2"/>
  <c r="C1039" i="2"/>
  <c r="D1039" i="2"/>
  <c r="E1039" i="2"/>
  <c r="F1039" i="2"/>
  <c r="G1039" i="2"/>
  <c r="A1040" i="2"/>
  <c r="B1040" i="2"/>
  <c r="C1040" i="2"/>
  <c r="D1040" i="2"/>
  <c r="E1040" i="2"/>
  <c r="F1040" i="2"/>
  <c r="G1040" i="2"/>
  <c r="A1041" i="2"/>
  <c r="B1041" i="2"/>
  <c r="C1041" i="2"/>
  <c r="D1041" i="2"/>
  <c r="E1041" i="2"/>
  <c r="F1041" i="2"/>
  <c r="G1041" i="2"/>
  <c r="A1042" i="2"/>
  <c r="B1042" i="2"/>
  <c r="C1042" i="2"/>
  <c r="D1042" i="2"/>
  <c r="E1042" i="2"/>
  <c r="F1042" i="2"/>
  <c r="G1042" i="2"/>
  <c r="A1043" i="2"/>
  <c r="B1043" i="2"/>
  <c r="C1043" i="2"/>
  <c r="D1043" i="2"/>
  <c r="E1043" i="2"/>
  <c r="F1043" i="2"/>
  <c r="G1043" i="2"/>
  <c r="A1044" i="2"/>
  <c r="B1044" i="2"/>
  <c r="C1044" i="2"/>
  <c r="D1044" i="2"/>
  <c r="E1044" i="2"/>
  <c r="F1044" i="2"/>
  <c r="G1044" i="2"/>
  <c r="A1045" i="2"/>
  <c r="B1045" i="2"/>
  <c r="C1045" i="2"/>
  <c r="D1045" i="2"/>
  <c r="E1045" i="2"/>
  <c r="F1045" i="2"/>
  <c r="G1045" i="2"/>
  <c r="A1046" i="2"/>
  <c r="B1046" i="2"/>
  <c r="C1046" i="2"/>
  <c r="D1046" i="2"/>
  <c r="E1046" i="2"/>
  <c r="F1046" i="2"/>
  <c r="G1046" i="2"/>
  <c r="A1047" i="2"/>
  <c r="B1047" i="2"/>
  <c r="C1047" i="2"/>
  <c r="D1047" i="2"/>
  <c r="E1047" i="2"/>
  <c r="F1047" i="2"/>
  <c r="G1047" i="2"/>
  <c r="A1048" i="2"/>
  <c r="B1048" i="2"/>
  <c r="C1048" i="2"/>
  <c r="D1048" i="2"/>
  <c r="E1048" i="2"/>
  <c r="F1048" i="2"/>
  <c r="G1048" i="2"/>
  <c r="A1049" i="2"/>
  <c r="B1049" i="2"/>
  <c r="C1049" i="2"/>
  <c r="D1049" i="2"/>
  <c r="E1049" i="2"/>
  <c r="F1049" i="2"/>
  <c r="G1049" i="2"/>
  <c r="A1050" i="2"/>
  <c r="B1050" i="2"/>
  <c r="C1050" i="2"/>
  <c r="D1050" i="2"/>
  <c r="E1050" i="2"/>
  <c r="F1050" i="2"/>
  <c r="G1050" i="2"/>
  <c r="A1051" i="2"/>
  <c r="B1051" i="2"/>
  <c r="C1051" i="2"/>
  <c r="D1051" i="2"/>
  <c r="E1051" i="2"/>
  <c r="F1051" i="2"/>
  <c r="G1051" i="2"/>
  <c r="A1052" i="2"/>
  <c r="B1052" i="2"/>
  <c r="C1052" i="2"/>
  <c r="D1052" i="2"/>
  <c r="E1052" i="2"/>
  <c r="F1052" i="2"/>
  <c r="G1052" i="2"/>
  <c r="A1053" i="2"/>
  <c r="B1053" i="2"/>
  <c r="C1053" i="2"/>
  <c r="D1053" i="2"/>
  <c r="E1053" i="2"/>
  <c r="F1053" i="2"/>
  <c r="G1053" i="2"/>
  <c r="A1054" i="2"/>
  <c r="B1054" i="2"/>
  <c r="C1054" i="2"/>
  <c r="D1054" i="2"/>
  <c r="E1054" i="2"/>
  <c r="F1054" i="2"/>
  <c r="G1054" i="2"/>
  <c r="A1055" i="2"/>
  <c r="B1055" i="2"/>
  <c r="C1055" i="2"/>
  <c r="D1055" i="2"/>
  <c r="E1055" i="2"/>
  <c r="F1055" i="2"/>
  <c r="G1055" i="2"/>
  <c r="A1056" i="2"/>
  <c r="B1056" i="2"/>
  <c r="C1056" i="2"/>
  <c r="D1056" i="2"/>
  <c r="E1056" i="2"/>
  <c r="F1056" i="2"/>
  <c r="G1056" i="2"/>
  <c r="A1057" i="2"/>
  <c r="B1057" i="2"/>
  <c r="C1057" i="2"/>
  <c r="D1057" i="2"/>
  <c r="E1057" i="2"/>
  <c r="F1057" i="2"/>
  <c r="G1057" i="2"/>
  <c r="A1058" i="2"/>
  <c r="B1058" i="2"/>
  <c r="C1058" i="2"/>
  <c r="D1058" i="2"/>
  <c r="E1058" i="2"/>
  <c r="F1058" i="2"/>
  <c r="G1058" i="2"/>
  <c r="A1059" i="2"/>
  <c r="B1059" i="2"/>
  <c r="C1059" i="2"/>
  <c r="D1059" i="2"/>
  <c r="E1059" i="2"/>
  <c r="F1059" i="2"/>
  <c r="G1059" i="2"/>
  <c r="A1060" i="2"/>
  <c r="B1060" i="2"/>
  <c r="C1060" i="2"/>
  <c r="D1060" i="2"/>
  <c r="E1060" i="2"/>
  <c r="F1060" i="2"/>
  <c r="G1060" i="2"/>
  <c r="A1061" i="2"/>
  <c r="B1061" i="2"/>
  <c r="C1061" i="2"/>
  <c r="D1061" i="2"/>
  <c r="E1061" i="2"/>
  <c r="F1061" i="2"/>
  <c r="G1061" i="2"/>
  <c r="A1062" i="2"/>
  <c r="B1062" i="2"/>
  <c r="C1062" i="2"/>
  <c r="D1062" i="2"/>
  <c r="E1062" i="2"/>
  <c r="F1062" i="2"/>
  <c r="G1062" i="2"/>
  <c r="A1063" i="2"/>
  <c r="B1063" i="2"/>
  <c r="C1063" i="2"/>
  <c r="D1063" i="2"/>
  <c r="E1063" i="2"/>
  <c r="F1063" i="2"/>
  <c r="G1063" i="2"/>
  <c r="A1064" i="2"/>
  <c r="B1064" i="2"/>
  <c r="C1064" i="2"/>
  <c r="D1064" i="2"/>
  <c r="E1064" i="2"/>
  <c r="F1064" i="2"/>
  <c r="G1064" i="2"/>
  <c r="A1065" i="2"/>
  <c r="B1065" i="2"/>
  <c r="C1065" i="2"/>
  <c r="D1065" i="2"/>
  <c r="E1065" i="2"/>
  <c r="F1065" i="2"/>
  <c r="G1065" i="2"/>
  <c r="A1066" i="2"/>
  <c r="B1066" i="2"/>
  <c r="C1066" i="2"/>
  <c r="D1066" i="2"/>
  <c r="E1066" i="2"/>
  <c r="F1066" i="2"/>
  <c r="G1066" i="2"/>
  <c r="A1067" i="2"/>
  <c r="B1067" i="2"/>
  <c r="C1067" i="2"/>
  <c r="D1067" i="2"/>
  <c r="E1067" i="2"/>
  <c r="F1067" i="2"/>
  <c r="G1067" i="2"/>
  <c r="A1068" i="2"/>
  <c r="B1068" i="2"/>
  <c r="C1068" i="2"/>
  <c r="D1068" i="2"/>
  <c r="E1068" i="2"/>
  <c r="F1068" i="2"/>
  <c r="G1068" i="2"/>
  <c r="A1069" i="2"/>
  <c r="B1069" i="2"/>
  <c r="C1069" i="2"/>
  <c r="D1069" i="2"/>
  <c r="E1069" i="2"/>
  <c r="F1069" i="2"/>
  <c r="G1069" i="2"/>
  <c r="A1070" i="2"/>
  <c r="B1070" i="2"/>
  <c r="C1070" i="2"/>
  <c r="D1070" i="2"/>
  <c r="E1070" i="2"/>
  <c r="F1070" i="2"/>
  <c r="G1070" i="2"/>
  <c r="A1071" i="2"/>
  <c r="B1071" i="2"/>
  <c r="C1071" i="2"/>
  <c r="D1071" i="2"/>
  <c r="E1071" i="2"/>
  <c r="F1071" i="2"/>
  <c r="G1071" i="2"/>
  <c r="A1072" i="2"/>
  <c r="B1072" i="2"/>
  <c r="C1072" i="2"/>
  <c r="D1072" i="2"/>
  <c r="E1072" i="2"/>
  <c r="F1072" i="2"/>
  <c r="G1072" i="2"/>
  <c r="A1073" i="2"/>
  <c r="B1073" i="2"/>
  <c r="C1073" i="2"/>
  <c r="D1073" i="2"/>
  <c r="E1073" i="2"/>
  <c r="F1073" i="2"/>
  <c r="G1073" i="2"/>
  <c r="A1074" i="2"/>
  <c r="B1074" i="2"/>
  <c r="C1074" i="2"/>
  <c r="D1074" i="2"/>
  <c r="E1074" i="2"/>
  <c r="F1074" i="2"/>
  <c r="G1074" i="2"/>
  <c r="A1075" i="2"/>
  <c r="B1075" i="2"/>
  <c r="C1075" i="2"/>
  <c r="D1075" i="2"/>
  <c r="E1075" i="2"/>
  <c r="F1075" i="2"/>
  <c r="G1075" i="2"/>
  <c r="A1076" i="2"/>
  <c r="B1076" i="2"/>
  <c r="C1076" i="2"/>
  <c r="D1076" i="2"/>
  <c r="E1076" i="2"/>
  <c r="F1076" i="2"/>
  <c r="G1076" i="2"/>
  <c r="A1077" i="2"/>
  <c r="B1077" i="2"/>
  <c r="C1077" i="2"/>
  <c r="D1077" i="2"/>
  <c r="E1077" i="2"/>
  <c r="F1077" i="2"/>
  <c r="G1077" i="2"/>
  <c r="A1078" i="2"/>
  <c r="B1078" i="2"/>
  <c r="C1078" i="2"/>
  <c r="D1078" i="2"/>
  <c r="E1078" i="2"/>
  <c r="F1078" i="2"/>
  <c r="G1078" i="2"/>
  <c r="A1079" i="2"/>
  <c r="B1079" i="2"/>
  <c r="C1079" i="2"/>
  <c r="D1079" i="2"/>
  <c r="E1079" i="2"/>
  <c r="F1079" i="2"/>
  <c r="G1079" i="2"/>
  <c r="A1080" i="2"/>
  <c r="B1080" i="2"/>
  <c r="C1080" i="2"/>
  <c r="D1080" i="2"/>
  <c r="E1080" i="2"/>
  <c r="F1080" i="2"/>
  <c r="G1080" i="2"/>
  <c r="A1081" i="2"/>
  <c r="B1081" i="2"/>
  <c r="C1081" i="2"/>
  <c r="D1081" i="2"/>
  <c r="E1081" i="2"/>
  <c r="F1081" i="2"/>
  <c r="G1081" i="2"/>
  <c r="A1082" i="2"/>
  <c r="B1082" i="2"/>
  <c r="C1082" i="2"/>
  <c r="D1082" i="2"/>
  <c r="E1082" i="2"/>
  <c r="F1082" i="2"/>
  <c r="G1082" i="2"/>
  <c r="A1083" i="2"/>
  <c r="B1083" i="2"/>
  <c r="C1083" i="2"/>
  <c r="D1083" i="2"/>
  <c r="E1083" i="2"/>
  <c r="F1083" i="2"/>
  <c r="G1083" i="2"/>
  <c r="A1084" i="2"/>
  <c r="B1084" i="2"/>
  <c r="C1084" i="2"/>
  <c r="D1084" i="2"/>
  <c r="E1084" i="2"/>
  <c r="F1084" i="2"/>
  <c r="G1084" i="2"/>
  <c r="A1085" i="2"/>
  <c r="B1085" i="2"/>
  <c r="C1085" i="2"/>
  <c r="D1085" i="2"/>
  <c r="E1085" i="2"/>
  <c r="F1085" i="2"/>
  <c r="G1085" i="2"/>
  <c r="A1086" i="2"/>
  <c r="B1086" i="2"/>
  <c r="C1086" i="2"/>
  <c r="D1086" i="2"/>
  <c r="E1086" i="2"/>
  <c r="F1086" i="2"/>
  <c r="G1086" i="2"/>
  <c r="A1087" i="2"/>
  <c r="B1087" i="2"/>
  <c r="C1087" i="2"/>
  <c r="D1087" i="2"/>
  <c r="E1087" i="2"/>
  <c r="F1087" i="2"/>
  <c r="G1087" i="2"/>
  <c r="A1088" i="2"/>
  <c r="B1088" i="2"/>
  <c r="C1088" i="2"/>
  <c r="D1088" i="2"/>
  <c r="E1088" i="2"/>
  <c r="F1088" i="2"/>
  <c r="G1088" i="2"/>
  <c r="A1089" i="2"/>
  <c r="B1089" i="2"/>
  <c r="C1089" i="2"/>
  <c r="D1089" i="2"/>
  <c r="E1089" i="2"/>
  <c r="F1089" i="2"/>
  <c r="G1089" i="2"/>
  <c r="A1090" i="2"/>
  <c r="B1090" i="2"/>
  <c r="C1090" i="2"/>
  <c r="D1090" i="2"/>
  <c r="E1090" i="2"/>
  <c r="F1090" i="2"/>
  <c r="G1090" i="2"/>
  <c r="A1091" i="2"/>
  <c r="B1091" i="2"/>
  <c r="C1091" i="2"/>
  <c r="D1091" i="2"/>
  <c r="E1091" i="2"/>
  <c r="F1091" i="2"/>
  <c r="G1091" i="2"/>
  <c r="A1092" i="2"/>
  <c r="B1092" i="2"/>
  <c r="C1092" i="2"/>
  <c r="D1092" i="2"/>
  <c r="E1092" i="2"/>
  <c r="F1092" i="2"/>
  <c r="G1092" i="2"/>
  <c r="A1093" i="2"/>
  <c r="B1093" i="2"/>
  <c r="C1093" i="2"/>
  <c r="D1093" i="2"/>
  <c r="E1093" i="2"/>
  <c r="F1093" i="2"/>
  <c r="G1093" i="2"/>
  <c r="A1094" i="2"/>
  <c r="B1094" i="2"/>
  <c r="C1094" i="2"/>
  <c r="D1094" i="2"/>
  <c r="E1094" i="2"/>
  <c r="F1094" i="2"/>
  <c r="G1094" i="2"/>
  <c r="A1095" i="2"/>
  <c r="B1095" i="2"/>
  <c r="C1095" i="2"/>
  <c r="D1095" i="2"/>
  <c r="E1095" i="2"/>
  <c r="F1095" i="2"/>
  <c r="G1095" i="2"/>
  <c r="A1096" i="2"/>
  <c r="B1096" i="2"/>
  <c r="C1096" i="2"/>
  <c r="D1096" i="2"/>
  <c r="E1096" i="2"/>
  <c r="F1096" i="2"/>
  <c r="G1096" i="2"/>
  <c r="A1097" i="2"/>
  <c r="B1097" i="2"/>
  <c r="C1097" i="2"/>
  <c r="D1097" i="2"/>
  <c r="E1097" i="2"/>
  <c r="F1097" i="2"/>
  <c r="G1097" i="2"/>
  <c r="A1098" i="2"/>
  <c r="B1098" i="2"/>
  <c r="C1098" i="2"/>
  <c r="D1098" i="2"/>
  <c r="E1098" i="2"/>
  <c r="F1098" i="2"/>
  <c r="G1098" i="2"/>
  <c r="A1099" i="2"/>
  <c r="B1099" i="2"/>
  <c r="C1099" i="2"/>
  <c r="D1099" i="2"/>
  <c r="E1099" i="2"/>
  <c r="F1099" i="2"/>
  <c r="G1099" i="2"/>
  <c r="A1100" i="2"/>
  <c r="B1100" i="2"/>
  <c r="C1100" i="2"/>
  <c r="D1100" i="2"/>
  <c r="E1100" i="2"/>
  <c r="F1100" i="2"/>
  <c r="G1100" i="2"/>
  <c r="A1101" i="2"/>
  <c r="B1101" i="2"/>
  <c r="C1101" i="2"/>
  <c r="D1101" i="2"/>
  <c r="E1101" i="2"/>
  <c r="F1101" i="2"/>
  <c r="G1101" i="2"/>
  <c r="A1102" i="2"/>
  <c r="B1102" i="2"/>
  <c r="C1102" i="2"/>
  <c r="D1102" i="2"/>
  <c r="E1102" i="2"/>
  <c r="F1102" i="2"/>
  <c r="G1102" i="2"/>
  <c r="A1103" i="2"/>
  <c r="B1103" i="2"/>
  <c r="C1103" i="2"/>
  <c r="D1103" i="2"/>
  <c r="E1103" i="2"/>
  <c r="F1103" i="2"/>
  <c r="G1103" i="2"/>
  <c r="A1104" i="2"/>
  <c r="B1104" i="2"/>
  <c r="C1104" i="2"/>
  <c r="D1104" i="2"/>
  <c r="E1104" i="2"/>
  <c r="F1104" i="2"/>
  <c r="G1104" i="2"/>
  <c r="A1105" i="2"/>
  <c r="B1105" i="2"/>
  <c r="C1105" i="2"/>
  <c r="D1105" i="2"/>
  <c r="E1105" i="2"/>
  <c r="F1105" i="2"/>
  <c r="G1105" i="2"/>
  <c r="A1106" i="2"/>
  <c r="B1106" i="2"/>
  <c r="C1106" i="2"/>
  <c r="D1106" i="2"/>
  <c r="E1106" i="2"/>
  <c r="F1106" i="2"/>
  <c r="G1106" i="2"/>
  <c r="A1107" i="2"/>
  <c r="B1107" i="2"/>
  <c r="C1107" i="2"/>
  <c r="D1107" i="2"/>
  <c r="E1107" i="2"/>
  <c r="F1107" i="2"/>
  <c r="G1107" i="2"/>
  <c r="A1108" i="2"/>
  <c r="B1108" i="2"/>
  <c r="C1108" i="2"/>
  <c r="D1108" i="2"/>
  <c r="E1108" i="2"/>
  <c r="F1108" i="2"/>
  <c r="G1108" i="2"/>
  <c r="A1109" i="2"/>
  <c r="B1109" i="2"/>
  <c r="C1109" i="2"/>
  <c r="D1109" i="2"/>
  <c r="E1109" i="2"/>
  <c r="F1109" i="2"/>
  <c r="G1109" i="2"/>
  <c r="A1110" i="2"/>
  <c r="B1110" i="2"/>
  <c r="C1110" i="2"/>
  <c r="D1110" i="2"/>
  <c r="E1110" i="2"/>
  <c r="F1110" i="2"/>
  <c r="G1110" i="2"/>
  <c r="A1111" i="2"/>
  <c r="B1111" i="2"/>
  <c r="C1111" i="2"/>
  <c r="D1111" i="2"/>
  <c r="E1111" i="2"/>
  <c r="F1111" i="2"/>
  <c r="G1111" i="2"/>
  <c r="A1112" i="2"/>
  <c r="B1112" i="2"/>
  <c r="C1112" i="2"/>
  <c r="D1112" i="2"/>
  <c r="E1112" i="2"/>
  <c r="F1112" i="2"/>
  <c r="G1112" i="2"/>
  <c r="A1113" i="2"/>
  <c r="B1113" i="2"/>
  <c r="C1113" i="2"/>
  <c r="D1113" i="2"/>
  <c r="E1113" i="2"/>
  <c r="F1113" i="2"/>
  <c r="G1113" i="2"/>
  <c r="A1114" i="2"/>
  <c r="B1114" i="2"/>
  <c r="C1114" i="2"/>
  <c r="D1114" i="2"/>
  <c r="E1114" i="2"/>
  <c r="F1114" i="2"/>
  <c r="G1114" i="2"/>
  <c r="A1115" i="2"/>
  <c r="B1115" i="2"/>
  <c r="C1115" i="2"/>
  <c r="D1115" i="2"/>
  <c r="E1115" i="2"/>
  <c r="F1115" i="2"/>
  <c r="G1115" i="2"/>
  <c r="A1116" i="2"/>
  <c r="B1116" i="2"/>
  <c r="C1116" i="2"/>
  <c r="D1116" i="2"/>
  <c r="E1116" i="2"/>
  <c r="F1116" i="2"/>
  <c r="G1116" i="2"/>
  <c r="A1117" i="2"/>
  <c r="B1117" i="2"/>
  <c r="C1117" i="2"/>
  <c r="D1117" i="2"/>
  <c r="E1117" i="2"/>
  <c r="F1117" i="2"/>
  <c r="G1117" i="2"/>
  <c r="A1118" i="2"/>
  <c r="B1118" i="2"/>
  <c r="C1118" i="2"/>
  <c r="D1118" i="2"/>
  <c r="E1118" i="2"/>
  <c r="F1118" i="2"/>
  <c r="G1118" i="2"/>
  <c r="A1119" i="2"/>
  <c r="B1119" i="2"/>
  <c r="C1119" i="2"/>
  <c r="D1119" i="2"/>
  <c r="E1119" i="2"/>
  <c r="F1119" i="2"/>
  <c r="G1119" i="2"/>
  <c r="A1120" i="2"/>
  <c r="B1120" i="2"/>
  <c r="C1120" i="2"/>
  <c r="D1120" i="2"/>
  <c r="E1120" i="2"/>
  <c r="F1120" i="2"/>
  <c r="G1120" i="2"/>
  <c r="A1121" i="2"/>
  <c r="B1121" i="2"/>
  <c r="C1121" i="2"/>
  <c r="D1121" i="2"/>
  <c r="E1121" i="2"/>
  <c r="F1121" i="2"/>
  <c r="G1121" i="2"/>
  <c r="A1122" i="2"/>
  <c r="B1122" i="2"/>
  <c r="C1122" i="2"/>
  <c r="D1122" i="2"/>
  <c r="E1122" i="2"/>
  <c r="F1122" i="2"/>
  <c r="G1122" i="2"/>
  <c r="A1123" i="2"/>
  <c r="B1123" i="2"/>
  <c r="C1123" i="2"/>
  <c r="D1123" i="2"/>
  <c r="E1123" i="2"/>
  <c r="F1123" i="2"/>
  <c r="G1123" i="2"/>
  <c r="A1124" i="2"/>
  <c r="B1124" i="2"/>
  <c r="C1124" i="2"/>
  <c r="D1124" i="2"/>
  <c r="E1124" i="2"/>
  <c r="F1124" i="2"/>
  <c r="G1124" i="2"/>
  <c r="A1125" i="2"/>
  <c r="B1125" i="2"/>
  <c r="C1125" i="2"/>
  <c r="D1125" i="2"/>
  <c r="E1125" i="2"/>
  <c r="F1125" i="2"/>
  <c r="G1125" i="2"/>
  <c r="A1126" i="2"/>
  <c r="B1126" i="2"/>
  <c r="C1126" i="2"/>
  <c r="D1126" i="2"/>
  <c r="E1126" i="2"/>
  <c r="F1126" i="2"/>
  <c r="G1126" i="2"/>
  <c r="A1127" i="2"/>
  <c r="B1127" i="2"/>
  <c r="C1127" i="2"/>
  <c r="D1127" i="2"/>
  <c r="E1127" i="2"/>
  <c r="F1127" i="2"/>
  <c r="G1127" i="2"/>
  <c r="A1128" i="2"/>
  <c r="B1128" i="2"/>
  <c r="C1128" i="2"/>
  <c r="D1128" i="2"/>
  <c r="E1128" i="2"/>
  <c r="F1128" i="2"/>
  <c r="G1128" i="2"/>
  <c r="A1129" i="2"/>
  <c r="B1129" i="2"/>
  <c r="C1129" i="2"/>
  <c r="D1129" i="2"/>
  <c r="E1129" i="2"/>
  <c r="F1129" i="2"/>
  <c r="G1129" i="2"/>
  <c r="A1130" i="2"/>
  <c r="B1130" i="2"/>
  <c r="C1130" i="2"/>
  <c r="D1130" i="2"/>
  <c r="E1130" i="2"/>
  <c r="F1130" i="2"/>
  <c r="G1130" i="2"/>
  <c r="A1131" i="2"/>
  <c r="B1131" i="2"/>
  <c r="C1131" i="2"/>
  <c r="D1131" i="2"/>
  <c r="E1131" i="2"/>
  <c r="F1131" i="2"/>
  <c r="G1131" i="2"/>
  <c r="A1132" i="2"/>
  <c r="B1132" i="2"/>
  <c r="C1132" i="2"/>
  <c r="D1132" i="2"/>
  <c r="E1132" i="2"/>
  <c r="F1132" i="2"/>
  <c r="G1132" i="2"/>
  <c r="A1133" i="2"/>
  <c r="B1133" i="2"/>
  <c r="C1133" i="2"/>
  <c r="D1133" i="2"/>
  <c r="E1133" i="2"/>
  <c r="F1133" i="2"/>
  <c r="G1133" i="2"/>
  <c r="A1134" i="2"/>
  <c r="B1134" i="2"/>
  <c r="C1134" i="2"/>
  <c r="D1134" i="2"/>
  <c r="E1134" i="2"/>
  <c r="F1134" i="2"/>
  <c r="G1134" i="2"/>
  <c r="A1135" i="2"/>
  <c r="B1135" i="2"/>
  <c r="C1135" i="2"/>
  <c r="D1135" i="2"/>
  <c r="E1135" i="2"/>
  <c r="F1135" i="2"/>
  <c r="G1135" i="2"/>
  <c r="A1136" i="2"/>
  <c r="B1136" i="2"/>
  <c r="C1136" i="2"/>
  <c r="D1136" i="2"/>
  <c r="E1136" i="2"/>
  <c r="F1136" i="2"/>
  <c r="G1136" i="2"/>
  <c r="A1137" i="2"/>
  <c r="B1137" i="2"/>
  <c r="C1137" i="2"/>
  <c r="D1137" i="2"/>
  <c r="E1137" i="2"/>
  <c r="F1137" i="2"/>
  <c r="G1137" i="2"/>
  <c r="A1138" i="2"/>
  <c r="B1138" i="2"/>
  <c r="C1138" i="2"/>
  <c r="D1138" i="2"/>
  <c r="E1138" i="2"/>
  <c r="F1138" i="2"/>
  <c r="G1138" i="2"/>
  <c r="A1139" i="2"/>
  <c r="B1139" i="2"/>
  <c r="C1139" i="2"/>
  <c r="D1139" i="2"/>
  <c r="E1139" i="2"/>
  <c r="F1139" i="2"/>
  <c r="G1139" i="2"/>
  <c r="A1140" i="2"/>
  <c r="B1140" i="2"/>
  <c r="C1140" i="2"/>
  <c r="D1140" i="2"/>
  <c r="E1140" i="2"/>
  <c r="F1140" i="2"/>
  <c r="G1140" i="2"/>
  <c r="A1141" i="2"/>
  <c r="B1141" i="2"/>
  <c r="C1141" i="2"/>
  <c r="D1141" i="2"/>
  <c r="E1141" i="2"/>
  <c r="F1141" i="2"/>
  <c r="G1141" i="2"/>
  <c r="A1142" i="2"/>
  <c r="B1142" i="2"/>
  <c r="C1142" i="2"/>
  <c r="D1142" i="2"/>
  <c r="E1142" i="2"/>
  <c r="F1142" i="2"/>
  <c r="G1142" i="2"/>
  <c r="A1143" i="2"/>
  <c r="B1143" i="2"/>
  <c r="C1143" i="2"/>
  <c r="D1143" i="2"/>
  <c r="E1143" i="2"/>
  <c r="F1143" i="2"/>
  <c r="G1143" i="2"/>
  <c r="A1144" i="2"/>
  <c r="B1144" i="2"/>
  <c r="C1144" i="2"/>
  <c r="D1144" i="2"/>
  <c r="E1144" i="2"/>
  <c r="F1144" i="2"/>
  <c r="G1144" i="2"/>
  <c r="A1145" i="2"/>
  <c r="B1145" i="2"/>
  <c r="C1145" i="2"/>
  <c r="D1145" i="2"/>
  <c r="E1145" i="2"/>
  <c r="F1145" i="2"/>
  <c r="G1145" i="2"/>
  <c r="A1146" i="2"/>
  <c r="B1146" i="2"/>
  <c r="C1146" i="2"/>
  <c r="D1146" i="2"/>
  <c r="E1146" i="2"/>
  <c r="F1146" i="2"/>
  <c r="G1146" i="2"/>
  <c r="A1147" i="2"/>
  <c r="B1147" i="2"/>
  <c r="C1147" i="2"/>
  <c r="D1147" i="2"/>
  <c r="E1147" i="2"/>
  <c r="F1147" i="2"/>
  <c r="G1147" i="2"/>
  <c r="A1148" i="2"/>
  <c r="B1148" i="2"/>
  <c r="C1148" i="2"/>
  <c r="D1148" i="2"/>
  <c r="E1148" i="2"/>
  <c r="F1148" i="2"/>
  <c r="G1148" i="2"/>
  <c r="A1149" i="2"/>
  <c r="B1149" i="2"/>
  <c r="C1149" i="2"/>
  <c r="D1149" i="2"/>
  <c r="E1149" i="2"/>
  <c r="F1149" i="2"/>
  <c r="G1149" i="2"/>
  <c r="A1150" i="2"/>
  <c r="B1150" i="2"/>
  <c r="C1150" i="2"/>
  <c r="D1150" i="2"/>
  <c r="E1150" i="2"/>
  <c r="F1150" i="2"/>
  <c r="G1150" i="2"/>
  <c r="A1151" i="2"/>
  <c r="B1151" i="2"/>
  <c r="C1151" i="2"/>
  <c r="D1151" i="2"/>
  <c r="E1151" i="2"/>
  <c r="F1151" i="2"/>
  <c r="G1151" i="2"/>
  <c r="A1152" i="2"/>
  <c r="B1152" i="2"/>
  <c r="C1152" i="2"/>
  <c r="D1152" i="2"/>
  <c r="E1152" i="2"/>
  <c r="F1152" i="2"/>
  <c r="G1152" i="2"/>
  <c r="A1153" i="2"/>
  <c r="B1153" i="2"/>
  <c r="C1153" i="2"/>
  <c r="D1153" i="2"/>
  <c r="E1153" i="2"/>
  <c r="F1153" i="2"/>
  <c r="G1153" i="2"/>
  <c r="A1154" i="2"/>
  <c r="B1154" i="2"/>
  <c r="C1154" i="2"/>
  <c r="D1154" i="2"/>
  <c r="E1154" i="2"/>
  <c r="F1154" i="2"/>
  <c r="G1154" i="2"/>
  <c r="A1155" i="2"/>
  <c r="B1155" i="2"/>
  <c r="C1155" i="2"/>
  <c r="D1155" i="2"/>
  <c r="E1155" i="2"/>
  <c r="F1155" i="2"/>
  <c r="G1155" i="2"/>
  <c r="A1156" i="2"/>
  <c r="B1156" i="2"/>
  <c r="C1156" i="2"/>
  <c r="D1156" i="2"/>
  <c r="E1156" i="2"/>
  <c r="F1156" i="2"/>
  <c r="G1156" i="2"/>
  <c r="A1157" i="2"/>
  <c r="B1157" i="2"/>
  <c r="C1157" i="2"/>
  <c r="D1157" i="2"/>
  <c r="E1157" i="2"/>
  <c r="F1157" i="2"/>
  <c r="G1157" i="2"/>
  <c r="A1158" i="2"/>
  <c r="B1158" i="2"/>
  <c r="C1158" i="2"/>
  <c r="D1158" i="2"/>
  <c r="E1158" i="2"/>
  <c r="F1158" i="2"/>
  <c r="G1158" i="2"/>
  <c r="A1159" i="2"/>
  <c r="B1159" i="2"/>
  <c r="C1159" i="2"/>
  <c r="D1159" i="2"/>
  <c r="E1159" i="2"/>
  <c r="F1159" i="2"/>
  <c r="G1159" i="2"/>
  <c r="A1160" i="2"/>
  <c r="B1160" i="2"/>
  <c r="C1160" i="2"/>
  <c r="D1160" i="2"/>
  <c r="E1160" i="2"/>
  <c r="F1160" i="2"/>
  <c r="G1160" i="2"/>
  <c r="A1161" i="2"/>
  <c r="B1161" i="2"/>
  <c r="C1161" i="2"/>
  <c r="D1161" i="2"/>
  <c r="E1161" i="2"/>
  <c r="F1161" i="2"/>
  <c r="G1161" i="2"/>
  <c r="A1162" i="2"/>
  <c r="B1162" i="2"/>
  <c r="C1162" i="2"/>
  <c r="D1162" i="2"/>
  <c r="E1162" i="2"/>
  <c r="F1162" i="2"/>
  <c r="G1162" i="2"/>
  <c r="A1163" i="2"/>
  <c r="B1163" i="2"/>
  <c r="C1163" i="2"/>
  <c r="D1163" i="2"/>
  <c r="E1163" i="2"/>
  <c r="F1163" i="2"/>
  <c r="G1163" i="2"/>
  <c r="A1164" i="2"/>
  <c r="B1164" i="2"/>
  <c r="C1164" i="2"/>
  <c r="D1164" i="2"/>
  <c r="E1164" i="2"/>
  <c r="F1164" i="2"/>
  <c r="G1164" i="2"/>
  <c r="A1165" i="2"/>
  <c r="B1165" i="2"/>
  <c r="C1165" i="2"/>
  <c r="D1165" i="2"/>
  <c r="E1165" i="2"/>
  <c r="F1165" i="2"/>
  <c r="G1165" i="2"/>
  <c r="A1166" i="2"/>
  <c r="B1166" i="2"/>
  <c r="C1166" i="2"/>
  <c r="D1166" i="2"/>
  <c r="E1166" i="2"/>
  <c r="F1166" i="2"/>
  <c r="G1166" i="2"/>
  <c r="A1167" i="2"/>
  <c r="B1167" i="2"/>
  <c r="C1167" i="2"/>
  <c r="D1167" i="2"/>
  <c r="E1167" i="2"/>
  <c r="F1167" i="2"/>
  <c r="G1167" i="2"/>
  <c r="A1168" i="2"/>
  <c r="B1168" i="2"/>
  <c r="C1168" i="2"/>
  <c r="D1168" i="2"/>
  <c r="E1168" i="2"/>
  <c r="F1168" i="2"/>
  <c r="G1168" i="2"/>
  <c r="A1169" i="2"/>
  <c r="B1169" i="2"/>
  <c r="C1169" i="2"/>
  <c r="D1169" i="2"/>
  <c r="E1169" i="2"/>
  <c r="F1169" i="2"/>
  <c r="G1169" i="2"/>
  <c r="A1170" i="2"/>
  <c r="B1170" i="2"/>
  <c r="C1170" i="2"/>
  <c r="D1170" i="2"/>
  <c r="E1170" i="2"/>
  <c r="F1170" i="2"/>
  <c r="G1170" i="2"/>
  <c r="A1171" i="2"/>
  <c r="B1171" i="2"/>
  <c r="C1171" i="2"/>
  <c r="D1171" i="2"/>
  <c r="E1171" i="2"/>
  <c r="F1171" i="2"/>
  <c r="G1171" i="2"/>
  <c r="A1172" i="2"/>
  <c r="B1172" i="2"/>
  <c r="C1172" i="2"/>
  <c r="D1172" i="2"/>
  <c r="E1172" i="2"/>
  <c r="F1172" i="2"/>
  <c r="G1172" i="2"/>
  <c r="A1173" i="2"/>
  <c r="B1173" i="2"/>
  <c r="C1173" i="2"/>
  <c r="D1173" i="2"/>
  <c r="E1173" i="2"/>
  <c r="F1173" i="2"/>
  <c r="G1173" i="2"/>
  <c r="A1174" i="2"/>
  <c r="B1174" i="2"/>
  <c r="C1174" i="2"/>
  <c r="D1174" i="2"/>
  <c r="E1174" i="2"/>
  <c r="F1174" i="2"/>
  <c r="G1174" i="2"/>
  <c r="A1175" i="2"/>
  <c r="B1175" i="2"/>
  <c r="C1175" i="2"/>
  <c r="D1175" i="2"/>
  <c r="E1175" i="2"/>
  <c r="F1175" i="2"/>
  <c r="G1175" i="2"/>
  <c r="A1176" i="2"/>
  <c r="B1176" i="2"/>
  <c r="C1176" i="2"/>
  <c r="D1176" i="2"/>
  <c r="E1176" i="2"/>
  <c r="F1176" i="2"/>
  <c r="G1176" i="2"/>
  <c r="A1177" i="2"/>
  <c r="B1177" i="2"/>
  <c r="C1177" i="2"/>
  <c r="D1177" i="2"/>
  <c r="E1177" i="2"/>
  <c r="F1177" i="2"/>
  <c r="G1177" i="2"/>
  <c r="A1178" i="2"/>
  <c r="B1178" i="2"/>
  <c r="C1178" i="2"/>
  <c r="D1178" i="2"/>
  <c r="E1178" i="2"/>
  <c r="F1178" i="2"/>
  <c r="G1178" i="2"/>
  <c r="A1179" i="2"/>
  <c r="B1179" i="2"/>
  <c r="C1179" i="2"/>
  <c r="D1179" i="2"/>
  <c r="E1179" i="2"/>
  <c r="F1179" i="2"/>
  <c r="G1179" i="2"/>
  <c r="A1180" i="2"/>
  <c r="B1180" i="2"/>
  <c r="C1180" i="2"/>
  <c r="D1180" i="2"/>
  <c r="E1180" i="2"/>
  <c r="F1180" i="2"/>
  <c r="G1180" i="2"/>
  <c r="A1181" i="2"/>
  <c r="B1181" i="2"/>
  <c r="C1181" i="2"/>
  <c r="D1181" i="2"/>
  <c r="E1181" i="2"/>
  <c r="F1181" i="2"/>
  <c r="G1181" i="2"/>
  <c r="A1182" i="2"/>
  <c r="B1182" i="2"/>
  <c r="C1182" i="2"/>
  <c r="D1182" i="2"/>
  <c r="E1182" i="2"/>
  <c r="F1182" i="2"/>
  <c r="G1182" i="2"/>
  <c r="A1183" i="2"/>
  <c r="B1183" i="2"/>
  <c r="C1183" i="2"/>
  <c r="D1183" i="2"/>
  <c r="E1183" i="2"/>
  <c r="F1183" i="2"/>
  <c r="G1183" i="2"/>
  <c r="A1184" i="2"/>
  <c r="B1184" i="2"/>
  <c r="C1184" i="2"/>
  <c r="D1184" i="2"/>
  <c r="E1184" i="2"/>
  <c r="F1184" i="2"/>
  <c r="G1184" i="2"/>
  <c r="A1185" i="2"/>
  <c r="B1185" i="2"/>
  <c r="C1185" i="2"/>
  <c r="D1185" i="2"/>
  <c r="E1185" i="2"/>
  <c r="F1185" i="2"/>
  <c r="G1185" i="2"/>
  <c r="A1186" i="2"/>
  <c r="B1186" i="2"/>
  <c r="C1186" i="2"/>
  <c r="D1186" i="2"/>
  <c r="E1186" i="2"/>
  <c r="F1186" i="2"/>
  <c r="G1186" i="2"/>
  <c r="A1187" i="2"/>
  <c r="B1187" i="2"/>
  <c r="C1187" i="2"/>
  <c r="D1187" i="2"/>
  <c r="E1187" i="2"/>
  <c r="F1187" i="2"/>
  <c r="G1187" i="2"/>
  <c r="A1188" i="2"/>
  <c r="B1188" i="2"/>
  <c r="C1188" i="2"/>
  <c r="D1188" i="2"/>
  <c r="E1188" i="2"/>
  <c r="F1188" i="2"/>
  <c r="G1188" i="2"/>
  <c r="A1189" i="2"/>
  <c r="B1189" i="2"/>
  <c r="C1189" i="2"/>
  <c r="D1189" i="2"/>
  <c r="E1189" i="2"/>
  <c r="F1189" i="2"/>
  <c r="G1189" i="2"/>
  <c r="A1190" i="2"/>
  <c r="B1190" i="2"/>
  <c r="C1190" i="2"/>
  <c r="D1190" i="2"/>
  <c r="E1190" i="2"/>
  <c r="F1190" i="2"/>
  <c r="G1190" i="2"/>
  <c r="A1191" i="2"/>
  <c r="B1191" i="2"/>
  <c r="C1191" i="2"/>
  <c r="D1191" i="2"/>
  <c r="E1191" i="2"/>
  <c r="F1191" i="2"/>
  <c r="G1191" i="2"/>
  <c r="A1192" i="2"/>
  <c r="B1192" i="2"/>
  <c r="C1192" i="2"/>
  <c r="D1192" i="2"/>
  <c r="E1192" i="2"/>
  <c r="F1192" i="2"/>
  <c r="G1192" i="2"/>
  <c r="A1193" i="2"/>
  <c r="B1193" i="2"/>
  <c r="C1193" i="2"/>
  <c r="D1193" i="2"/>
  <c r="E1193" i="2"/>
  <c r="F1193" i="2"/>
  <c r="G1193" i="2"/>
  <c r="A1194" i="2"/>
  <c r="B1194" i="2"/>
  <c r="C1194" i="2"/>
  <c r="D1194" i="2"/>
  <c r="E1194" i="2"/>
  <c r="F1194" i="2"/>
  <c r="G1194" i="2"/>
  <c r="A1195" i="2"/>
  <c r="B1195" i="2"/>
  <c r="C1195" i="2"/>
  <c r="D1195" i="2"/>
  <c r="E1195" i="2"/>
  <c r="F1195" i="2"/>
  <c r="G1195" i="2"/>
  <c r="A1196" i="2"/>
  <c r="B1196" i="2"/>
  <c r="C1196" i="2"/>
  <c r="D1196" i="2"/>
  <c r="E1196" i="2"/>
  <c r="F1196" i="2"/>
  <c r="G1196" i="2"/>
  <c r="A1197" i="2"/>
  <c r="B1197" i="2"/>
  <c r="C1197" i="2"/>
  <c r="D1197" i="2"/>
  <c r="E1197" i="2"/>
  <c r="F1197" i="2"/>
  <c r="G1197" i="2"/>
  <c r="A1198" i="2"/>
  <c r="B1198" i="2"/>
  <c r="C1198" i="2"/>
  <c r="D1198" i="2"/>
  <c r="E1198" i="2"/>
  <c r="F1198" i="2"/>
  <c r="G1198" i="2"/>
  <c r="A1199" i="2"/>
  <c r="B1199" i="2"/>
  <c r="C1199" i="2"/>
  <c r="D1199" i="2"/>
  <c r="E1199" i="2"/>
  <c r="F1199" i="2"/>
  <c r="G1199" i="2"/>
  <c r="A1200" i="2"/>
  <c r="B1200" i="2"/>
  <c r="C1200" i="2"/>
  <c r="D1200" i="2"/>
  <c r="E1200" i="2"/>
  <c r="F1200" i="2"/>
  <c r="G1200" i="2"/>
  <c r="A1201" i="2"/>
  <c r="B1201" i="2"/>
  <c r="C1201" i="2"/>
  <c r="D1201" i="2"/>
  <c r="E1201" i="2"/>
  <c r="F1201" i="2"/>
  <c r="G1201" i="2"/>
  <c r="A1202" i="2"/>
  <c r="B1202" i="2"/>
  <c r="C1202" i="2"/>
  <c r="D1202" i="2"/>
  <c r="E1202" i="2"/>
  <c r="F1202" i="2"/>
  <c r="G1202" i="2"/>
  <c r="A1203" i="2"/>
  <c r="B1203" i="2"/>
  <c r="C1203" i="2"/>
  <c r="D1203" i="2"/>
  <c r="E1203" i="2"/>
  <c r="F1203" i="2"/>
  <c r="G1203" i="2"/>
  <c r="A1204" i="2"/>
  <c r="B1204" i="2"/>
  <c r="C1204" i="2"/>
  <c r="D1204" i="2"/>
  <c r="E1204" i="2"/>
  <c r="F1204" i="2"/>
  <c r="G1204" i="2"/>
  <c r="A1205" i="2"/>
  <c r="B1205" i="2"/>
  <c r="C1205" i="2"/>
  <c r="D1205" i="2"/>
  <c r="E1205" i="2"/>
  <c r="F1205" i="2"/>
  <c r="G1205" i="2"/>
  <c r="A1206" i="2"/>
  <c r="B1206" i="2"/>
  <c r="C1206" i="2"/>
  <c r="D1206" i="2"/>
  <c r="E1206" i="2"/>
  <c r="F1206" i="2"/>
  <c r="G1206" i="2"/>
  <c r="A1207" i="2"/>
  <c r="B1207" i="2"/>
  <c r="C1207" i="2"/>
  <c r="D1207" i="2"/>
  <c r="E1207" i="2"/>
  <c r="F1207" i="2"/>
  <c r="G1207" i="2"/>
  <c r="A1208" i="2"/>
  <c r="B1208" i="2"/>
  <c r="C1208" i="2"/>
  <c r="D1208" i="2"/>
  <c r="E1208" i="2"/>
  <c r="F1208" i="2"/>
  <c r="G1208" i="2"/>
  <c r="A1209" i="2"/>
  <c r="B1209" i="2"/>
  <c r="C1209" i="2"/>
  <c r="D1209" i="2"/>
  <c r="E1209" i="2"/>
  <c r="F1209" i="2"/>
  <c r="G1209" i="2"/>
  <c r="A1210" i="2"/>
  <c r="B1210" i="2"/>
  <c r="C1210" i="2"/>
  <c r="D1210" i="2"/>
  <c r="E1210" i="2"/>
  <c r="F1210" i="2"/>
  <c r="G1210" i="2"/>
  <c r="A1211" i="2"/>
  <c r="B1211" i="2"/>
  <c r="C1211" i="2"/>
  <c r="D1211" i="2"/>
  <c r="E1211" i="2"/>
  <c r="F1211" i="2"/>
  <c r="G1211" i="2"/>
  <c r="A1212" i="2"/>
  <c r="B1212" i="2"/>
  <c r="C1212" i="2"/>
  <c r="D1212" i="2"/>
  <c r="E1212" i="2"/>
  <c r="F1212" i="2"/>
  <c r="G1212" i="2"/>
  <c r="A1213" i="2"/>
  <c r="B1213" i="2"/>
  <c r="C1213" i="2"/>
  <c r="D1213" i="2"/>
  <c r="E1213" i="2"/>
  <c r="F1213" i="2"/>
  <c r="G1213" i="2"/>
  <c r="A1214" i="2"/>
  <c r="B1214" i="2"/>
  <c r="C1214" i="2"/>
  <c r="D1214" i="2"/>
  <c r="E1214" i="2"/>
  <c r="F1214" i="2"/>
  <c r="G1214" i="2"/>
  <c r="A1215" i="2"/>
  <c r="B1215" i="2"/>
  <c r="C1215" i="2"/>
  <c r="D1215" i="2"/>
  <c r="E1215" i="2"/>
  <c r="F1215" i="2"/>
  <c r="G1215" i="2"/>
  <c r="A1216" i="2"/>
  <c r="B1216" i="2"/>
  <c r="C1216" i="2"/>
  <c r="D1216" i="2"/>
  <c r="E1216" i="2"/>
  <c r="F1216" i="2"/>
  <c r="G1216" i="2"/>
  <c r="A1217" i="2"/>
  <c r="B1217" i="2"/>
  <c r="C1217" i="2"/>
  <c r="D1217" i="2"/>
  <c r="E1217" i="2"/>
  <c r="F1217" i="2"/>
  <c r="G1217" i="2"/>
  <c r="A1218" i="2"/>
  <c r="B1218" i="2"/>
  <c r="C1218" i="2"/>
  <c r="D1218" i="2"/>
  <c r="E1218" i="2"/>
  <c r="F1218" i="2"/>
  <c r="G1218" i="2"/>
  <c r="A1219" i="2"/>
  <c r="B1219" i="2"/>
  <c r="C1219" i="2"/>
  <c r="D1219" i="2"/>
  <c r="E1219" i="2"/>
  <c r="F1219" i="2"/>
  <c r="G1219" i="2"/>
  <c r="A1220" i="2"/>
  <c r="B1220" i="2"/>
  <c r="C1220" i="2"/>
  <c r="D1220" i="2"/>
  <c r="E1220" i="2"/>
  <c r="F1220" i="2"/>
  <c r="G1220" i="2"/>
  <c r="A1221" i="2"/>
  <c r="B1221" i="2"/>
  <c r="C1221" i="2"/>
  <c r="D1221" i="2"/>
  <c r="E1221" i="2"/>
  <c r="F1221" i="2"/>
  <c r="G1221" i="2"/>
  <c r="A1222" i="2"/>
  <c r="B1222" i="2"/>
  <c r="C1222" i="2"/>
  <c r="D1222" i="2"/>
  <c r="E1222" i="2"/>
  <c r="F1222" i="2"/>
  <c r="G1222" i="2"/>
  <c r="A1223" i="2"/>
  <c r="B1223" i="2"/>
  <c r="C1223" i="2"/>
  <c r="D1223" i="2"/>
  <c r="E1223" i="2"/>
  <c r="F1223" i="2"/>
  <c r="G1223" i="2"/>
  <c r="A1224" i="2"/>
  <c r="B1224" i="2"/>
  <c r="C1224" i="2"/>
  <c r="D1224" i="2"/>
  <c r="E1224" i="2"/>
  <c r="F1224" i="2"/>
  <c r="G1224" i="2"/>
  <c r="A1225" i="2"/>
  <c r="B1225" i="2"/>
  <c r="C1225" i="2"/>
  <c r="D1225" i="2"/>
  <c r="E1225" i="2"/>
  <c r="F1225" i="2"/>
  <c r="G1225" i="2"/>
  <c r="A1226" i="2"/>
  <c r="B1226" i="2"/>
  <c r="C1226" i="2"/>
  <c r="D1226" i="2"/>
  <c r="E1226" i="2"/>
  <c r="F1226" i="2"/>
  <c r="G1226" i="2"/>
  <c r="A1227" i="2"/>
  <c r="B1227" i="2"/>
  <c r="C1227" i="2"/>
  <c r="D1227" i="2"/>
  <c r="E1227" i="2"/>
  <c r="F1227" i="2"/>
  <c r="G1227" i="2"/>
  <c r="A1228" i="2"/>
  <c r="B1228" i="2"/>
  <c r="C1228" i="2"/>
  <c r="D1228" i="2"/>
  <c r="E1228" i="2"/>
  <c r="F1228" i="2"/>
  <c r="G1228" i="2"/>
  <c r="A1229" i="2"/>
  <c r="B1229" i="2"/>
  <c r="C1229" i="2"/>
  <c r="D1229" i="2"/>
  <c r="E1229" i="2"/>
  <c r="F1229" i="2"/>
  <c r="G1229" i="2"/>
  <c r="A1230" i="2"/>
  <c r="B1230" i="2"/>
  <c r="C1230" i="2"/>
  <c r="D1230" i="2"/>
  <c r="E1230" i="2"/>
  <c r="F1230" i="2"/>
  <c r="G1230" i="2"/>
  <c r="A1231" i="2"/>
  <c r="B1231" i="2"/>
  <c r="C1231" i="2"/>
  <c r="D1231" i="2"/>
  <c r="E1231" i="2"/>
  <c r="F1231" i="2"/>
  <c r="G1231" i="2"/>
  <c r="A1232" i="2"/>
  <c r="B1232" i="2"/>
  <c r="C1232" i="2"/>
  <c r="D1232" i="2"/>
  <c r="E1232" i="2"/>
  <c r="F1232" i="2"/>
  <c r="G1232" i="2"/>
  <c r="A1233" i="2"/>
  <c r="B1233" i="2"/>
  <c r="C1233" i="2"/>
  <c r="D1233" i="2"/>
  <c r="E1233" i="2"/>
  <c r="F1233" i="2"/>
  <c r="G1233" i="2"/>
  <c r="A1234" i="2"/>
  <c r="B1234" i="2"/>
  <c r="C1234" i="2"/>
  <c r="D1234" i="2"/>
  <c r="E1234" i="2"/>
  <c r="F1234" i="2"/>
  <c r="G1234" i="2"/>
  <c r="A1235" i="2"/>
  <c r="B1235" i="2"/>
  <c r="C1235" i="2"/>
  <c r="D1235" i="2"/>
  <c r="E1235" i="2"/>
  <c r="F1235" i="2"/>
  <c r="G1235" i="2"/>
  <c r="A1236" i="2"/>
  <c r="B1236" i="2"/>
  <c r="C1236" i="2"/>
  <c r="D1236" i="2"/>
  <c r="E1236" i="2"/>
  <c r="F1236" i="2"/>
  <c r="G1236" i="2"/>
  <c r="A1237" i="2"/>
  <c r="B1237" i="2"/>
  <c r="C1237" i="2"/>
  <c r="D1237" i="2"/>
  <c r="E1237" i="2"/>
  <c r="F1237" i="2"/>
  <c r="G1237" i="2"/>
  <c r="A1238" i="2"/>
  <c r="B1238" i="2"/>
  <c r="C1238" i="2"/>
  <c r="D1238" i="2"/>
  <c r="E1238" i="2"/>
  <c r="F1238" i="2"/>
  <c r="G1238" i="2"/>
  <c r="A1239" i="2"/>
  <c r="B1239" i="2"/>
  <c r="C1239" i="2"/>
  <c r="D1239" i="2"/>
  <c r="E1239" i="2"/>
  <c r="F1239" i="2"/>
  <c r="G1239" i="2"/>
  <c r="A1240" i="2"/>
  <c r="B1240" i="2"/>
  <c r="C1240" i="2"/>
  <c r="D1240" i="2"/>
  <c r="E1240" i="2"/>
  <c r="F1240" i="2"/>
  <c r="G1240" i="2"/>
  <c r="A1241" i="2"/>
  <c r="B1241" i="2"/>
  <c r="C1241" i="2"/>
  <c r="D1241" i="2"/>
  <c r="E1241" i="2"/>
  <c r="F1241" i="2"/>
  <c r="G1241" i="2"/>
  <c r="A1242" i="2"/>
  <c r="B1242" i="2"/>
  <c r="C1242" i="2"/>
  <c r="D1242" i="2"/>
  <c r="E1242" i="2"/>
  <c r="F1242" i="2"/>
  <c r="G1242" i="2"/>
  <c r="A1243" i="2"/>
  <c r="B1243" i="2"/>
  <c r="C1243" i="2"/>
  <c r="D1243" i="2"/>
  <c r="E1243" i="2"/>
  <c r="F1243" i="2"/>
  <c r="G1243" i="2"/>
  <c r="A1244" i="2"/>
  <c r="B1244" i="2"/>
  <c r="C1244" i="2"/>
  <c r="D1244" i="2"/>
  <c r="E1244" i="2"/>
  <c r="F1244" i="2"/>
  <c r="G1244" i="2"/>
  <c r="A1245" i="2"/>
  <c r="B1245" i="2"/>
  <c r="C1245" i="2"/>
  <c r="D1245" i="2"/>
  <c r="E1245" i="2"/>
  <c r="F1245" i="2"/>
  <c r="G1245" i="2"/>
  <c r="A1246" i="2"/>
  <c r="B1246" i="2"/>
  <c r="C1246" i="2"/>
  <c r="D1246" i="2"/>
  <c r="E1246" i="2"/>
  <c r="F1246" i="2"/>
  <c r="G1246" i="2"/>
  <c r="A1247" i="2"/>
  <c r="B1247" i="2"/>
  <c r="C1247" i="2"/>
  <c r="D1247" i="2"/>
  <c r="E1247" i="2"/>
  <c r="F1247" i="2"/>
  <c r="G1247" i="2"/>
  <c r="A1248" i="2"/>
  <c r="B1248" i="2"/>
  <c r="C1248" i="2"/>
  <c r="D1248" i="2"/>
  <c r="E1248" i="2"/>
  <c r="F1248" i="2"/>
  <c r="G1248" i="2"/>
  <c r="A1249" i="2"/>
  <c r="B1249" i="2"/>
  <c r="C1249" i="2"/>
  <c r="D1249" i="2"/>
  <c r="E1249" i="2"/>
  <c r="F1249" i="2"/>
  <c r="G1249" i="2"/>
  <c r="A1250" i="2"/>
  <c r="B1250" i="2"/>
  <c r="C1250" i="2"/>
  <c r="D1250" i="2"/>
  <c r="E1250" i="2"/>
  <c r="F1250" i="2"/>
  <c r="G1250" i="2"/>
  <c r="A1251" i="2"/>
  <c r="B1251" i="2"/>
  <c r="C1251" i="2"/>
  <c r="D1251" i="2"/>
  <c r="E1251" i="2"/>
  <c r="F1251" i="2"/>
  <c r="G1251" i="2"/>
  <c r="A1252" i="2"/>
  <c r="B1252" i="2"/>
  <c r="C1252" i="2"/>
  <c r="D1252" i="2"/>
  <c r="E1252" i="2"/>
  <c r="F1252" i="2"/>
  <c r="G1252" i="2"/>
  <c r="A1253" i="2"/>
  <c r="B1253" i="2"/>
  <c r="C1253" i="2"/>
  <c r="D1253" i="2"/>
  <c r="E1253" i="2"/>
  <c r="F1253" i="2"/>
  <c r="G1253" i="2"/>
  <c r="A1254" i="2"/>
  <c r="B1254" i="2"/>
  <c r="C1254" i="2"/>
  <c r="D1254" i="2"/>
  <c r="E1254" i="2"/>
  <c r="F1254" i="2"/>
  <c r="G1254" i="2"/>
  <c r="A1255" i="2"/>
  <c r="B1255" i="2"/>
  <c r="C1255" i="2"/>
  <c r="D1255" i="2"/>
  <c r="E1255" i="2"/>
  <c r="F1255" i="2"/>
  <c r="G1255" i="2"/>
  <c r="A1256" i="2"/>
  <c r="B1256" i="2"/>
  <c r="C1256" i="2"/>
  <c r="D1256" i="2"/>
  <c r="E1256" i="2"/>
  <c r="F1256" i="2"/>
  <c r="G1256" i="2"/>
  <c r="A1257" i="2"/>
  <c r="B1257" i="2"/>
  <c r="C1257" i="2"/>
  <c r="D1257" i="2"/>
  <c r="E1257" i="2"/>
  <c r="F1257" i="2"/>
  <c r="G1257" i="2"/>
  <c r="A1258" i="2"/>
  <c r="B1258" i="2"/>
  <c r="C1258" i="2"/>
  <c r="D1258" i="2"/>
  <c r="E1258" i="2"/>
  <c r="F1258" i="2"/>
  <c r="G1258" i="2"/>
  <c r="A1259" i="2"/>
  <c r="B1259" i="2"/>
  <c r="C1259" i="2"/>
  <c r="D1259" i="2"/>
  <c r="E1259" i="2"/>
  <c r="F1259" i="2"/>
  <c r="G1259" i="2"/>
  <c r="A1260" i="2"/>
  <c r="B1260" i="2"/>
  <c r="C1260" i="2"/>
  <c r="D1260" i="2"/>
  <c r="E1260" i="2"/>
  <c r="F1260" i="2"/>
  <c r="G1260" i="2"/>
  <c r="A1261" i="2"/>
  <c r="B1261" i="2"/>
  <c r="C1261" i="2"/>
  <c r="D1261" i="2"/>
  <c r="E1261" i="2"/>
  <c r="F1261" i="2"/>
  <c r="G1261" i="2"/>
  <c r="A1262" i="2"/>
  <c r="B1262" i="2"/>
  <c r="C1262" i="2"/>
  <c r="D1262" i="2"/>
  <c r="E1262" i="2"/>
  <c r="F1262" i="2"/>
  <c r="G1262" i="2"/>
  <c r="A1263" i="2"/>
  <c r="B1263" i="2"/>
  <c r="C1263" i="2"/>
  <c r="D1263" i="2"/>
  <c r="E1263" i="2"/>
  <c r="F1263" i="2"/>
  <c r="G1263" i="2"/>
  <c r="A1264" i="2"/>
  <c r="B1264" i="2"/>
  <c r="C1264" i="2"/>
  <c r="D1264" i="2"/>
  <c r="E1264" i="2"/>
  <c r="F1264" i="2"/>
  <c r="G1264" i="2"/>
  <c r="A1265" i="2"/>
  <c r="B1265" i="2"/>
  <c r="C1265" i="2"/>
  <c r="D1265" i="2"/>
  <c r="E1265" i="2"/>
  <c r="F1265" i="2"/>
  <c r="G1265" i="2"/>
  <c r="A1266" i="2"/>
  <c r="B1266" i="2"/>
  <c r="C1266" i="2"/>
  <c r="D1266" i="2"/>
  <c r="E1266" i="2"/>
  <c r="F1266" i="2"/>
  <c r="G1266" i="2"/>
  <c r="A1267" i="2"/>
  <c r="B1267" i="2"/>
  <c r="C1267" i="2"/>
  <c r="D1267" i="2"/>
  <c r="E1267" i="2"/>
  <c r="F1267" i="2"/>
  <c r="G1267" i="2"/>
  <c r="A1268" i="2"/>
  <c r="B1268" i="2"/>
  <c r="C1268" i="2"/>
  <c r="D1268" i="2"/>
  <c r="E1268" i="2"/>
  <c r="F1268" i="2"/>
  <c r="G1268" i="2"/>
  <c r="A1269" i="2"/>
  <c r="B1269" i="2"/>
  <c r="C1269" i="2"/>
  <c r="D1269" i="2"/>
  <c r="E1269" i="2"/>
  <c r="F1269" i="2"/>
  <c r="G1269" i="2"/>
  <c r="A1270" i="2"/>
  <c r="B1270" i="2"/>
  <c r="C1270" i="2"/>
  <c r="D1270" i="2"/>
  <c r="E1270" i="2"/>
  <c r="F1270" i="2"/>
  <c r="G1270" i="2"/>
  <c r="A1271" i="2"/>
  <c r="B1271" i="2"/>
  <c r="C1271" i="2"/>
  <c r="D1271" i="2"/>
  <c r="E1271" i="2"/>
  <c r="F1271" i="2"/>
  <c r="G1271" i="2"/>
  <c r="A1272" i="2"/>
  <c r="B1272" i="2"/>
  <c r="C1272" i="2"/>
  <c r="D1272" i="2"/>
  <c r="E1272" i="2"/>
  <c r="F1272" i="2"/>
  <c r="G1272" i="2"/>
  <c r="A1273" i="2"/>
  <c r="B1273" i="2"/>
  <c r="C1273" i="2"/>
  <c r="D1273" i="2"/>
  <c r="E1273" i="2"/>
  <c r="F1273" i="2"/>
  <c r="G1273" i="2"/>
  <c r="A1274" i="2"/>
  <c r="B1274" i="2"/>
  <c r="C1274" i="2"/>
  <c r="D1274" i="2"/>
  <c r="E1274" i="2"/>
  <c r="F1274" i="2"/>
  <c r="G1274" i="2"/>
  <c r="A1275" i="2"/>
  <c r="B1275" i="2"/>
  <c r="C1275" i="2"/>
  <c r="D1275" i="2"/>
  <c r="E1275" i="2"/>
  <c r="F1275" i="2"/>
  <c r="G1275" i="2"/>
  <c r="A1276" i="2"/>
  <c r="B1276" i="2"/>
  <c r="C1276" i="2"/>
  <c r="D1276" i="2"/>
  <c r="E1276" i="2"/>
  <c r="F1276" i="2"/>
  <c r="G1276" i="2"/>
  <c r="A1277" i="2"/>
  <c r="B1277" i="2"/>
  <c r="C1277" i="2"/>
  <c r="D1277" i="2"/>
  <c r="E1277" i="2"/>
  <c r="F1277" i="2"/>
  <c r="G1277" i="2"/>
  <c r="A1278" i="2"/>
  <c r="B1278" i="2"/>
  <c r="C1278" i="2"/>
  <c r="D1278" i="2"/>
  <c r="E1278" i="2"/>
  <c r="F1278" i="2"/>
  <c r="G1278" i="2"/>
  <c r="A1279" i="2"/>
  <c r="B1279" i="2"/>
  <c r="C1279" i="2"/>
  <c r="D1279" i="2"/>
  <c r="E1279" i="2"/>
  <c r="F1279" i="2"/>
  <c r="G1279" i="2"/>
  <c r="A1280" i="2"/>
  <c r="B1280" i="2"/>
  <c r="C1280" i="2"/>
  <c r="D1280" i="2"/>
  <c r="E1280" i="2"/>
  <c r="F1280" i="2"/>
  <c r="G1280" i="2"/>
  <c r="A1281" i="2"/>
  <c r="B1281" i="2"/>
  <c r="C1281" i="2"/>
  <c r="D1281" i="2"/>
  <c r="E1281" i="2"/>
  <c r="F1281" i="2"/>
  <c r="G1281" i="2"/>
  <c r="A1282" i="2"/>
  <c r="B1282" i="2"/>
  <c r="C1282" i="2"/>
  <c r="D1282" i="2"/>
  <c r="E1282" i="2"/>
  <c r="F1282" i="2"/>
  <c r="G1282" i="2"/>
  <c r="A1283" i="2"/>
  <c r="B1283" i="2"/>
  <c r="C1283" i="2"/>
  <c r="D1283" i="2"/>
  <c r="E1283" i="2"/>
  <c r="F1283" i="2"/>
  <c r="G1283" i="2"/>
  <c r="A1284" i="2"/>
  <c r="B1284" i="2"/>
  <c r="C1284" i="2"/>
  <c r="D1284" i="2"/>
  <c r="E1284" i="2"/>
  <c r="F1284" i="2"/>
  <c r="G1284" i="2"/>
  <c r="A1285" i="2"/>
  <c r="B1285" i="2"/>
  <c r="C1285" i="2"/>
  <c r="D1285" i="2"/>
  <c r="E1285" i="2"/>
  <c r="F1285" i="2"/>
  <c r="G1285" i="2"/>
  <c r="A1286" i="2"/>
  <c r="B1286" i="2"/>
  <c r="C1286" i="2"/>
  <c r="D1286" i="2"/>
  <c r="E1286" i="2"/>
  <c r="F1286" i="2"/>
  <c r="G1286" i="2"/>
  <c r="A1287" i="2"/>
  <c r="B1287" i="2"/>
  <c r="C1287" i="2"/>
  <c r="D1287" i="2"/>
  <c r="E1287" i="2"/>
  <c r="F1287" i="2"/>
  <c r="G1287" i="2"/>
  <c r="A1288" i="2"/>
  <c r="B1288" i="2"/>
  <c r="C1288" i="2"/>
  <c r="D1288" i="2"/>
  <c r="E1288" i="2"/>
  <c r="F1288" i="2"/>
  <c r="G1288" i="2"/>
  <c r="A1289" i="2"/>
  <c r="B1289" i="2"/>
  <c r="C1289" i="2"/>
  <c r="D1289" i="2"/>
  <c r="E1289" i="2"/>
  <c r="F1289" i="2"/>
  <c r="G1289" i="2"/>
  <c r="A1290" i="2"/>
  <c r="B1290" i="2"/>
  <c r="C1290" i="2"/>
  <c r="D1290" i="2"/>
  <c r="E1290" i="2"/>
  <c r="F1290" i="2"/>
  <c r="G1290" i="2"/>
  <c r="A1291" i="2"/>
  <c r="B1291" i="2"/>
  <c r="C1291" i="2"/>
  <c r="D1291" i="2"/>
  <c r="E1291" i="2"/>
  <c r="F1291" i="2"/>
  <c r="G1291" i="2"/>
  <c r="A1292" i="2"/>
  <c r="B1292" i="2"/>
  <c r="C1292" i="2"/>
  <c r="D1292" i="2"/>
  <c r="E1292" i="2"/>
  <c r="F1292" i="2"/>
  <c r="G1292" i="2"/>
  <c r="A1293" i="2"/>
  <c r="B1293" i="2"/>
  <c r="C1293" i="2"/>
  <c r="D1293" i="2"/>
  <c r="E1293" i="2"/>
  <c r="F1293" i="2"/>
  <c r="G1293" i="2"/>
  <c r="A1294" i="2"/>
  <c r="B1294" i="2"/>
  <c r="C1294" i="2"/>
  <c r="D1294" i="2"/>
  <c r="E1294" i="2"/>
  <c r="F1294" i="2"/>
  <c r="G1294" i="2"/>
  <c r="A1295" i="2"/>
  <c r="B1295" i="2"/>
  <c r="C1295" i="2"/>
  <c r="D1295" i="2"/>
  <c r="E1295" i="2"/>
  <c r="F1295" i="2"/>
  <c r="G1295" i="2"/>
  <c r="A1296" i="2"/>
  <c r="B1296" i="2"/>
  <c r="C1296" i="2"/>
  <c r="D1296" i="2"/>
  <c r="E1296" i="2"/>
  <c r="F1296" i="2"/>
  <c r="G1296" i="2"/>
  <c r="A1297" i="2"/>
  <c r="B1297" i="2"/>
  <c r="C1297" i="2"/>
  <c r="D1297" i="2"/>
  <c r="E1297" i="2"/>
  <c r="F1297" i="2"/>
  <c r="G1297" i="2"/>
  <c r="A1298" i="2"/>
  <c r="B1298" i="2"/>
  <c r="C1298" i="2"/>
  <c r="D1298" i="2"/>
  <c r="E1298" i="2"/>
  <c r="F1298" i="2"/>
  <c r="G1298" i="2"/>
  <c r="A1299" i="2"/>
  <c r="B1299" i="2"/>
  <c r="C1299" i="2"/>
  <c r="D1299" i="2"/>
  <c r="E1299" i="2"/>
  <c r="F1299" i="2"/>
  <c r="G1299" i="2"/>
  <c r="A1300" i="2"/>
  <c r="B1300" i="2"/>
  <c r="C1300" i="2"/>
  <c r="D1300" i="2"/>
  <c r="E1300" i="2"/>
  <c r="F1300" i="2"/>
  <c r="G1300" i="2"/>
  <c r="A1301" i="2"/>
  <c r="B1301" i="2"/>
  <c r="C1301" i="2"/>
  <c r="D1301" i="2"/>
  <c r="E1301" i="2"/>
  <c r="F1301" i="2"/>
  <c r="G1301" i="2"/>
  <c r="A1302" i="2"/>
  <c r="B1302" i="2"/>
  <c r="C1302" i="2"/>
  <c r="D1302" i="2"/>
  <c r="E1302" i="2"/>
  <c r="F1302" i="2"/>
  <c r="G1302" i="2"/>
  <c r="A1303" i="2"/>
  <c r="B1303" i="2"/>
  <c r="C1303" i="2"/>
  <c r="D1303" i="2"/>
  <c r="E1303" i="2"/>
  <c r="F1303" i="2"/>
  <c r="G1303" i="2"/>
  <c r="A1304" i="2"/>
  <c r="B1304" i="2"/>
  <c r="C1304" i="2"/>
  <c r="D1304" i="2"/>
  <c r="E1304" i="2"/>
  <c r="F1304" i="2"/>
  <c r="G1304" i="2"/>
  <c r="A1305" i="2"/>
  <c r="B1305" i="2"/>
  <c r="C1305" i="2"/>
  <c r="D1305" i="2"/>
  <c r="E1305" i="2"/>
  <c r="F1305" i="2"/>
  <c r="G1305" i="2"/>
  <c r="A1306" i="2"/>
  <c r="B1306" i="2"/>
  <c r="C1306" i="2"/>
  <c r="D1306" i="2"/>
  <c r="E1306" i="2"/>
  <c r="F1306" i="2"/>
  <c r="G1306" i="2"/>
  <c r="A1307" i="2"/>
  <c r="B1307" i="2"/>
  <c r="C1307" i="2"/>
  <c r="D1307" i="2"/>
  <c r="E1307" i="2"/>
  <c r="F1307" i="2"/>
  <c r="G1307" i="2"/>
  <c r="A1308" i="2"/>
  <c r="B1308" i="2"/>
  <c r="C1308" i="2"/>
  <c r="D1308" i="2"/>
  <c r="E1308" i="2"/>
  <c r="F1308" i="2"/>
  <c r="G1308" i="2"/>
  <c r="A1309" i="2"/>
  <c r="B1309" i="2"/>
  <c r="C1309" i="2"/>
  <c r="D1309" i="2"/>
  <c r="E1309" i="2"/>
  <c r="F1309" i="2"/>
  <c r="G1309" i="2"/>
  <c r="A1310" i="2"/>
  <c r="B1310" i="2"/>
  <c r="C1310" i="2"/>
  <c r="D1310" i="2"/>
  <c r="E1310" i="2"/>
  <c r="F1310" i="2"/>
  <c r="G1310" i="2"/>
  <c r="A1311" i="2"/>
  <c r="B1311" i="2"/>
  <c r="C1311" i="2"/>
  <c r="D1311" i="2"/>
  <c r="E1311" i="2"/>
  <c r="F1311" i="2"/>
  <c r="G1311" i="2"/>
  <c r="A1312" i="2"/>
  <c r="B1312" i="2"/>
  <c r="C1312" i="2"/>
  <c r="D1312" i="2"/>
  <c r="E1312" i="2"/>
  <c r="F1312" i="2"/>
  <c r="G1312" i="2"/>
  <c r="A1313" i="2"/>
  <c r="B1313" i="2"/>
  <c r="C1313" i="2"/>
  <c r="D1313" i="2"/>
  <c r="E1313" i="2"/>
  <c r="F1313" i="2"/>
  <c r="G1313" i="2"/>
  <c r="A1314" i="2"/>
  <c r="B1314" i="2"/>
  <c r="C1314" i="2"/>
  <c r="D1314" i="2"/>
  <c r="E1314" i="2"/>
  <c r="F1314" i="2"/>
  <c r="G1314" i="2"/>
  <c r="A1315" i="2"/>
  <c r="B1315" i="2"/>
  <c r="C1315" i="2"/>
  <c r="D1315" i="2"/>
  <c r="E1315" i="2"/>
  <c r="F1315" i="2"/>
  <c r="G1315" i="2"/>
  <c r="A1316" i="2"/>
  <c r="B1316" i="2"/>
  <c r="C1316" i="2"/>
  <c r="D1316" i="2"/>
  <c r="E1316" i="2"/>
  <c r="F1316" i="2"/>
  <c r="G1316" i="2"/>
  <c r="A1317" i="2"/>
  <c r="B1317" i="2"/>
  <c r="C1317" i="2"/>
  <c r="D1317" i="2"/>
  <c r="E1317" i="2"/>
  <c r="F1317" i="2"/>
  <c r="G1317" i="2"/>
  <c r="A1318" i="2"/>
  <c r="B1318" i="2"/>
  <c r="C1318" i="2"/>
  <c r="D1318" i="2"/>
  <c r="E1318" i="2"/>
  <c r="F1318" i="2"/>
  <c r="G1318" i="2"/>
  <c r="A1319" i="2"/>
  <c r="B1319" i="2"/>
  <c r="C1319" i="2"/>
  <c r="D1319" i="2"/>
  <c r="E1319" i="2"/>
  <c r="F1319" i="2"/>
  <c r="G1319" i="2"/>
  <c r="A1320" i="2"/>
  <c r="B1320" i="2"/>
  <c r="C1320" i="2"/>
  <c r="D1320" i="2"/>
  <c r="E1320" i="2"/>
  <c r="F1320" i="2"/>
  <c r="G1320" i="2"/>
  <c r="A1321" i="2"/>
  <c r="B1321" i="2"/>
  <c r="C1321" i="2"/>
  <c r="D1321" i="2"/>
  <c r="E1321" i="2"/>
  <c r="F1321" i="2"/>
  <c r="G1321" i="2"/>
  <c r="A1322" i="2"/>
  <c r="B1322" i="2"/>
  <c r="C1322" i="2"/>
  <c r="D1322" i="2"/>
  <c r="E1322" i="2"/>
  <c r="F1322" i="2"/>
  <c r="G1322" i="2"/>
  <c r="A1323" i="2"/>
  <c r="B1323" i="2"/>
  <c r="C1323" i="2"/>
  <c r="D1323" i="2"/>
  <c r="E1323" i="2"/>
  <c r="F1323" i="2"/>
  <c r="G1323" i="2"/>
  <c r="A1324" i="2"/>
  <c r="B1324" i="2"/>
  <c r="C1324" i="2"/>
  <c r="D1324" i="2"/>
  <c r="E1324" i="2"/>
  <c r="F1324" i="2"/>
  <c r="G1324" i="2"/>
  <c r="A1325" i="2"/>
  <c r="B1325" i="2"/>
  <c r="C1325" i="2"/>
  <c r="D1325" i="2"/>
  <c r="E1325" i="2"/>
  <c r="F1325" i="2"/>
  <c r="G1325" i="2"/>
  <c r="A1326" i="2"/>
  <c r="B1326" i="2"/>
  <c r="C1326" i="2"/>
  <c r="D1326" i="2"/>
  <c r="E1326" i="2"/>
  <c r="F1326" i="2"/>
  <c r="G1326" i="2"/>
  <c r="A1327" i="2"/>
  <c r="B1327" i="2"/>
  <c r="C1327" i="2"/>
  <c r="D1327" i="2"/>
  <c r="E1327" i="2"/>
  <c r="F1327" i="2"/>
  <c r="G1327" i="2"/>
  <c r="A1328" i="2"/>
  <c r="B1328" i="2"/>
  <c r="C1328" i="2"/>
  <c r="D1328" i="2"/>
  <c r="E1328" i="2"/>
  <c r="F1328" i="2"/>
  <c r="G1328" i="2"/>
  <c r="A1329" i="2"/>
  <c r="B1329" i="2"/>
  <c r="C1329" i="2"/>
  <c r="D1329" i="2"/>
  <c r="E1329" i="2"/>
  <c r="F1329" i="2"/>
  <c r="G1329" i="2"/>
  <c r="A1330" i="2"/>
  <c r="B1330" i="2"/>
  <c r="C1330" i="2"/>
  <c r="D1330" i="2"/>
  <c r="E1330" i="2"/>
  <c r="F1330" i="2"/>
  <c r="G1330" i="2"/>
  <c r="A1331" i="2"/>
  <c r="B1331" i="2"/>
  <c r="C1331" i="2"/>
  <c r="D1331" i="2"/>
  <c r="E1331" i="2"/>
  <c r="F1331" i="2"/>
  <c r="G1331" i="2"/>
  <c r="A1332" i="2"/>
  <c r="B1332" i="2"/>
  <c r="C1332" i="2"/>
  <c r="D1332" i="2"/>
  <c r="E1332" i="2"/>
  <c r="F1332" i="2"/>
  <c r="G1332" i="2"/>
  <c r="A1333" i="2"/>
  <c r="B1333" i="2"/>
  <c r="C1333" i="2"/>
  <c r="D1333" i="2"/>
  <c r="E1333" i="2"/>
  <c r="F1333" i="2"/>
  <c r="G1333" i="2"/>
  <c r="A1334" i="2"/>
  <c r="B1334" i="2"/>
  <c r="C1334" i="2"/>
  <c r="D1334" i="2"/>
  <c r="E1334" i="2"/>
  <c r="F1334" i="2"/>
  <c r="G1334" i="2"/>
  <c r="A1335" i="2"/>
  <c r="B1335" i="2"/>
  <c r="C1335" i="2"/>
  <c r="D1335" i="2"/>
  <c r="E1335" i="2"/>
  <c r="F1335" i="2"/>
  <c r="G1335" i="2"/>
  <c r="A1336" i="2"/>
  <c r="B1336" i="2"/>
  <c r="C1336" i="2"/>
  <c r="D1336" i="2"/>
  <c r="E1336" i="2"/>
  <c r="F1336" i="2"/>
  <c r="G1336" i="2"/>
  <c r="A1337" i="2"/>
  <c r="B1337" i="2"/>
  <c r="C1337" i="2"/>
  <c r="D1337" i="2"/>
  <c r="E1337" i="2"/>
  <c r="F1337" i="2"/>
  <c r="G1337" i="2"/>
  <c r="A1338" i="2"/>
  <c r="B1338" i="2"/>
  <c r="C1338" i="2"/>
  <c r="D1338" i="2"/>
  <c r="E1338" i="2"/>
  <c r="F1338" i="2"/>
  <c r="G1338" i="2"/>
  <c r="A1339" i="2"/>
  <c r="B1339" i="2"/>
  <c r="C1339" i="2"/>
  <c r="D1339" i="2"/>
  <c r="E1339" i="2"/>
  <c r="F1339" i="2"/>
  <c r="G1339" i="2"/>
  <c r="A1340" i="2"/>
  <c r="B1340" i="2"/>
  <c r="C1340" i="2"/>
  <c r="D1340" i="2"/>
  <c r="E1340" i="2"/>
  <c r="F1340" i="2"/>
  <c r="G1340" i="2"/>
  <c r="A1341" i="2"/>
  <c r="B1341" i="2"/>
  <c r="C1341" i="2"/>
  <c r="D1341" i="2"/>
  <c r="E1341" i="2"/>
  <c r="F1341" i="2"/>
  <c r="G1341" i="2"/>
  <c r="A1342" i="2"/>
  <c r="B1342" i="2"/>
  <c r="C1342" i="2"/>
  <c r="D1342" i="2"/>
  <c r="E1342" i="2"/>
  <c r="F1342" i="2"/>
  <c r="G1342" i="2"/>
  <c r="A1343" i="2"/>
  <c r="B1343" i="2"/>
  <c r="C1343" i="2"/>
  <c r="D1343" i="2"/>
  <c r="E1343" i="2"/>
  <c r="F1343" i="2"/>
  <c r="G1343" i="2"/>
  <c r="A1344" i="2"/>
  <c r="B1344" i="2"/>
  <c r="C1344" i="2"/>
  <c r="D1344" i="2"/>
  <c r="E1344" i="2"/>
  <c r="F1344" i="2"/>
  <c r="G1344" i="2"/>
  <c r="A1345" i="2"/>
  <c r="B1345" i="2"/>
  <c r="C1345" i="2"/>
  <c r="D1345" i="2"/>
  <c r="E1345" i="2"/>
  <c r="F1345" i="2"/>
  <c r="G1345" i="2"/>
  <c r="A1346" i="2"/>
  <c r="B1346" i="2"/>
  <c r="C1346" i="2"/>
  <c r="D1346" i="2"/>
  <c r="E1346" i="2"/>
  <c r="F1346" i="2"/>
  <c r="G1346" i="2"/>
  <c r="A1347" i="2"/>
  <c r="B1347" i="2"/>
  <c r="C1347" i="2"/>
  <c r="D1347" i="2"/>
  <c r="E1347" i="2"/>
  <c r="F1347" i="2"/>
  <c r="G1347" i="2"/>
  <c r="A1348" i="2"/>
  <c r="B1348" i="2"/>
  <c r="C1348" i="2"/>
  <c r="D1348" i="2"/>
  <c r="E1348" i="2"/>
  <c r="F1348" i="2"/>
  <c r="G1348" i="2"/>
  <c r="A1349" i="2"/>
  <c r="B1349" i="2"/>
  <c r="C1349" i="2"/>
  <c r="D1349" i="2"/>
  <c r="E1349" i="2"/>
  <c r="F1349" i="2"/>
  <c r="G1349" i="2"/>
  <c r="A1350" i="2"/>
  <c r="B1350" i="2"/>
  <c r="C1350" i="2"/>
  <c r="D1350" i="2"/>
  <c r="E1350" i="2"/>
  <c r="F1350" i="2"/>
  <c r="G1350" i="2"/>
  <c r="A1351" i="2"/>
  <c r="B1351" i="2"/>
  <c r="C1351" i="2"/>
  <c r="D1351" i="2"/>
  <c r="E1351" i="2"/>
  <c r="F1351" i="2"/>
  <c r="G1351" i="2"/>
  <c r="A1352" i="2"/>
  <c r="B1352" i="2"/>
  <c r="C1352" i="2"/>
  <c r="D1352" i="2"/>
  <c r="E1352" i="2"/>
  <c r="F1352" i="2"/>
  <c r="G1352" i="2"/>
  <c r="A1353" i="2"/>
  <c r="B1353" i="2"/>
  <c r="C1353" i="2"/>
  <c r="D1353" i="2"/>
  <c r="E1353" i="2"/>
  <c r="F1353" i="2"/>
  <c r="G1353" i="2"/>
  <c r="A1354" i="2"/>
  <c r="B1354" i="2"/>
  <c r="C1354" i="2"/>
  <c r="D1354" i="2"/>
  <c r="E1354" i="2"/>
  <c r="F1354" i="2"/>
  <c r="G1354" i="2"/>
  <c r="A1355" i="2"/>
  <c r="B1355" i="2"/>
  <c r="C1355" i="2"/>
  <c r="D1355" i="2"/>
  <c r="E1355" i="2"/>
  <c r="F1355" i="2"/>
  <c r="G1355" i="2"/>
  <c r="A1356" i="2"/>
  <c r="B1356" i="2"/>
  <c r="C1356" i="2"/>
  <c r="D1356" i="2"/>
  <c r="E1356" i="2"/>
  <c r="F1356" i="2"/>
  <c r="G1356" i="2"/>
  <c r="A1357" i="2"/>
  <c r="B1357" i="2"/>
  <c r="C1357" i="2"/>
  <c r="D1357" i="2"/>
  <c r="E1357" i="2"/>
  <c r="F1357" i="2"/>
  <c r="G1357" i="2"/>
  <c r="A1358" i="2"/>
  <c r="B1358" i="2"/>
  <c r="C1358" i="2"/>
  <c r="D1358" i="2"/>
  <c r="E1358" i="2"/>
  <c r="F1358" i="2"/>
  <c r="G1358" i="2"/>
  <c r="A1359" i="2"/>
  <c r="B1359" i="2"/>
  <c r="C1359" i="2"/>
  <c r="D1359" i="2"/>
  <c r="E1359" i="2"/>
  <c r="F1359" i="2"/>
  <c r="G1359" i="2"/>
  <c r="A1360" i="2"/>
  <c r="B1360" i="2"/>
  <c r="C1360" i="2"/>
  <c r="D1360" i="2"/>
  <c r="E1360" i="2"/>
  <c r="F1360" i="2"/>
  <c r="G1360" i="2"/>
  <c r="A1361" i="2"/>
  <c r="B1361" i="2"/>
  <c r="C1361" i="2"/>
  <c r="D1361" i="2"/>
  <c r="E1361" i="2"/>
  <c r="F1361" i="2"/>
  <c r="G1361" i="2"/>
  <c r="A1362" i="2"/>
  <c r="B1362" i="2"/>
  <c r="C1362" i="2"/>
  <c r="D1362" i="2"/>
  <c r="E1362" i="2"/>
  <c r="F1362" i="2"/>
  <c r="G1362" i="2"/>
  <c r="A1363" i="2"/>
  <c r="B1363" i="2"/>
  <c r="C1363" i="2"/>
  <c r="D1363" i="2"/>
  <c r="E1363" i="2"/>
  <c r="F1363" i="2"/>
  <c r="G1363" i="2"/>
  <c r="A1364" i="2"/>
  <c r="B1364" i="2"/>
  <c r="C1364" i="2"/>
  <c r="D1364" i="2"/>
  <c r="E1364" i="2"/>
  <c r="F1364" i="2"/>
  <c r="G1364" i="2"/>
  <c r="A1365" i="2"/>
  <c r="B1365" i="2"/>
  <c r="C1365" i="2"/>
  <c r="D1365" i="2"/>
  <c r="E1365" i="2"/>
  <c r="F1365" i="2"/>
  <c r="G1365" i="2"/>
  <c r="A1366" i="2"/>
  <c r="B1366" i="2"/>
  <c r="C1366" i="2"/>
  <c r="D1366" i="2"/>
  <c r="E1366" i="2"/>
  <c r="F1366" i="2"/>
  <c r="G1366" i="2"/>
  <c r="A1367" i="2"/>
  <c r="B1367" i="2"/>
  <c r="C1367" i="2"/>
  <c r="D1367" i="2"/>
  <c r="E1367" i="2"/>
  <c r="F1367" i="2"/>
  <c r="G1367" i="2"/>
  <c r="A1368" i="2"/>
  <c r="B1368" i="2"/>
  <c r="C1368" i="2"/>
  <c r="D1368" i="2"/>
  <c r="E1368" i="2"/>
  <c r="F1368" i="2"/>
  <c r="G1368" i="2"/>
  <c r="A1369" i="2"/>
  <c r="B1369" i="2"/>
  <c r="C1369" i="2"/>
  <c r="D1369" i="2"/>
  <c r="E1369" i="2"/>
  <c r="F1369" i="2"/>
  <c r="G1369" i="2"/>
  <c r="A1370" i="2"/>
  <c r="B1370" i="2"/>
  <c r="C1370" i="2"/>
  <c r="D1370" i="2"/>
  <c r="E1370" i="2"/>
  <c r="F1370" i="2"/>
  <c r="G1370" i="2"/>
  <c r="A1371" i="2"/>
  <c r="B1371" i="2"/>
  <c r="C1371" i="2"/>
  <c r="D1371" i="2"/>
  <c r="E1371" i="2"/>
  <c r="F1371" i="2"/>
  <c r="G1371" i="2"/>
  <c r="A1372" i="2"/>
  <c r="B1372" i="2"/>
  <c r="C1372" i="2"/>
  <c r="D1372" i="2"/>
  <c r="E1372" i="2"/>
  <c r="F1372" i="2"/>
  <c r="G1372" i="2"/>
  <c r="A1373" i="2"/>
  <c r="B1373" i="2"/>
  <c r="C1373" i="2"/>
  <c r="D1373" i="2"/>
  <c r="E1373" i="2"/>
  <c r="F1373" i="2"/>
  <c r="G1373" i="2"/>
  <c r="A1374" i="2"/>
  <c r="B1374" i="2"/>
  <c r="C1374" i="2"/>
  <c r="D1374" i="2"/>
  <c r="E1374" i="2"/>
  <c r="F1374" i="2"/>
  <c r="G1374" i="2"/>
  <c r="A1375" i="2"/>
  <c r="B1375" i="2"/>
  <c r="C1375" i="2"/>
  <c r="D1375" i="2"/>
  <c r="E1375" i="2"/>
  <c r="F1375" i="2"/>
  <c r="G1375" i="2"/>
  <c r="A1376" i="2"/>
  <c r="B1376" i="2"/>
  <c r="C1376" i="2"/>
  <c r="D1376" i="2"/>
  <c r="E1376" i="2"/>
  <c r="F1376" i="2"/>
  <c r="G1376" i="2"/>
  <c r="A1377" i="2"/>
  <c r="B1377" i="2"/>
  <c r="C1377" i="2"/>
  <c r="D1377" i="2"/>
  <c r="E1377" i="2"/>
  <c r="F1377" i="2"/>
  <c r="G1377" i="2"/>
  <c r="A1378" i="2"/>
  <c r="B1378" i="2"/>
  <c r="C1378" i="2"/>
  <c r="D1378" i="2"/>
  <c r="E1378" i="2"/>
  <c r="F1378" i="2"/>
  <c r="G1378" i="2"/>
  <c r="A1379" i="2"/>
  <c r="B1379" i="2"/>
  <c r="C1379" i="2"/>
  <c r="D1379" i="2"/>
  <c r="E1379" i="2"/>
  <c r="F1379" i="2"/>
  <c r="G1379" i="2"/>
  <c r="A1380" i="2"/>
  <c r="B1380" i="2"/>
  <c r="C1380" i="2"/>
  <c r="D1380" i="2"/>
  <c r="E1380" i="2"/>
  <c r="F1380" i="2"/>
  <c r="G1380" i="2"/>
  <c r="A1381" i="2"/>
  <c r="B1381" i="2"/>
  <c r="C1381" i="2"/>
  <c r="D1381" i="2"/>
  <c r="E1381" i="2"/>
  <c r="F1381" i="2"/>
  <c r="G1381" i="2"/>
  <c r="A1382" i="2"/>
  <c r="B1382" i="2"/>
  <c r="C1382" i="2"/>
  <c r="D1382" i="2"/>
  <c r="E1382" i="2"/>
  <c r="F1382" i="2"/>
  <c r="G1382" i="2"/>
  <c r="A1383" i="2"/>
  <c r="B1383" i="2"/>
  <c r="C1383" i="2"/>
  <c r="D1383" i="2"/>
  <c r="E1383" i="2"/>
  <c r="F1383" i="2"/>
  <c r="G1383" i="2"/>
  <c r="A1384" i="2"/>
  <c r="B1384" i="2"/>
  <c r="C1384" i="2"/>
  <c r="D1384" i="2"/>
  <c r="E1384" i="2"/>
  <c r="F1384" i="2"/>
  <c r="G1384" i="2"/>
  <c r="A1385" i="2"/>
  <c r="B1385" i="2"/>
  <c r="C1385" i="2"/>
  <c r="D1385" i="2"/>
  <c r="E1385" i="2"/>
  <c r="F1385" i="2"/>
  <c r="G1385" i="2"/>
  <c r="A1386" i="2"/>
  <c r="B1386" i="2"/>
  <c r="C1386" i="2"/>
  <c r="D1386" i="2"/>
  <c r="E1386" i="2"/>
  <c r="F1386" i="2"/>
  <c r="G1386" i="2"/>
  <c r="A1387" i="2"/>
  <c r="B1387" i="2"/>
  <c r="C1387" i="2"/>
  <c r="D1387" i="2"/>
  <c r="E1387" i="2"/>
  <c r="F1387" i="2"/>
  <c r="G1387" i="2"/>
  <c r="A1388" i="2"/>
  <c r="B1388" i="2"/>
  <c r="C1388" i="2"/>
  <c r="D1388" i="2"/>
  <c r="E1388" i="2"/>
  <c r="F1388" i="2"/>
  <c r="G1388" i="2"/>
  <c r="A1389" i="2"/>
  <c r="B1389" i="2"/>
  <c r="C1389" i="2"/>
  <c r="D1389" i="2"/>
  <c r="E1389" i="2"/>
  <c r="F1389" i="2"/>
  <c r="G1389" i="2"/>
  <c r="A1390" i="2"/>
  <c r="B1390" i="2"/>
  <c r="C1390" i="2"/>
  <c r="D1390" i="2"/>
  <c r="E1390" i="2"/>
  <c r="F1390" i="2"/>
  <c r="G1390" i="2"/>
  <c r="A1391" i="2"/>
  <c r="B1391" i="2"/>
  <c r="C1391" i="2"/>
  <c r="D1391" i="2"/>
  <c r="E1391" i="2"/>
  <c r="F1391" i="2"/>
  <c r="G1391" i="2"/>
  <c r="A1392" i="2"/>
  <c r="B1392" i="2"/>
  <c r="C1392" i="2"/>
  <c r="D1392" i="2"/>
  <c r="E1392" i="2"/>
  <c r="F1392" i="2"/>
  <c r="G1392" i="2"/>
  <c r="A1393" i="2"/>
  <c r="B1393" i="2"/>
  <c r="C1393" i="2"/>
  <c r="D1393" i="2"/>
  <c r="E1393" i="2"/>
  <c r="F1393" i="2"/>
  <c r="G1393" i="2"/>
  <c r="A1394" i="2"/>
  <c r="B1394" i="2"/>
  <c r="C1394" i="2"/>
  <c r="D1394" i="2"/>
  <c r="E1394" i="2"/>
  <c r="F1394" i="2"/>
  <c r="G1394" i="2"/>
  <c r="A1395" i="2"/>
  <c r="B1395" i="2"/>
  <c r="C1395" i="2"/>
  <c r="D1395" i="2"/>
  <c r="E1395" i="2"/>
  <c r="F1395" i="2"/>
  <c r="G1395" i="2"/>
  <c r="A1396" i="2"/>
  <c r="B1396" i="2"/>
  <c r="C1396" i="2"/>
  <c r="D1396" i="2"/>
  <c r="E1396" i="2"/>
  <c r="F1396" i="2"/>
  <c r="G1396" i="2"/>
  <c r="A1397" i="2"/>
  <c r="B1397" i="2"/>
  <c r="C1397" i="2"/>
  <c r="D1397" i="2"/>
  <c r="E1397" i="2"/>
  <c r="F1397" i="2"/>
  <c r="G1397" i="2"/>
  <c r="A1398" i="2"/>
  <c r="B1398" i="2"/>
  <c r="C1398" i="2"/>
  <c r="D1398" i="2"/>
  <c r="E1398" i="2"/>
  <c r="F1398" i="2"/>
  <c r="G1398" i="2"/>
  <c r="A1399" i="2"/>
  <c r="B1399" i="2"/>
  <c r="C1399" i="2"/>
  <c r="D1399" i="2"/>
  <c r="E1399" i="2"/>
  <c r="F1399" i="2"/>
  <c r="G1399" i="2"/>
  <c r="A1400" i="2"/>
  <c r="B1400" i="2"/>
  <c r="C1400" i="2"/>
  <c r="D1400" i="2"/>
  <c r="E1400" i="2"/>
  <c r="F1400" i="2"/>
  <c r="G1400" i="2"/>
  <c r="A1401" i="2"/>
  <c r="B1401" i="2"/>
  <c r="C1401" i="2"/>
  <c r="D1401" i="2"/>
  <c r="E1401" i="2"/>
  <c r="F1401" i="2"/>
  <c r="G1401" i="2"/>
  <c r="A1402" i="2"/>
  <c r="B1402" i="2"/>
  <c r="C1402" i="2"/>
  <c r="D1402" i="2"/>
  <c r="E1402" i="2"/>
  <c r="F1402" i="2"/>
  <c r="G1402" i="2"/>
  <c r="A1403" i="2"/>
  <c r="B1403" i="2"/>
  <c r="C1403" i="2"/>
  <c r="D1403" i="2"/>
  <c r="E1403" i="2"/>
  <c r="F1403" i="2"/>
  <c r="G1403" i="2"/>
  <c r="A1404" i="2"/>
  <c r="B1404" i="2"/>
  <c r="C1404" i="2"/>
  <c r="D1404" i="2"/>
  <c r="E1404" i="2"/>
  <c r="F1404" i="2"/>
  <c r="G1404" i="2"/>
  <c r="A1405" i="2"/>
  <c r="B1405" i="2"/>
  <c r="C1405" i="2"/>
  <c r="D1405" i="2"/>
  <c r="E1405" i="2"/>
  <c r="F1405" i="2"/>
  <c r="G1405" i="2"/>
  <c r="A1406" i="2"/>
  <c r="B1406" i="2"/>
  <c r="C1406" i="2"/>
  <c r="D1406" i="2"/>
  <c r="E1406" i="2"/>
  <c r="F1406" i="2"/>
  <c r="G1406" i="2"/>
  <c r="A1407" i="2"/>
  <c r="B1407" i="2"/>
  <c r="C1407" i="2"/>
  <c r="D1407" i="2"/>
  <c r="E1407" i="2"/>
  <c r="F1407" i="2"/>
  <c r="G1407" i="2"/>
  <c r="A1408" i="2"/>
  <c r="B1408" i="2"/>
  <c r="C1408" i="2"/>
  <c r="D1408" i="2"/>
  <c r="E1408" i="2"/>
  <c r="F1408" i="2"/>
  <c r="G1408" i="2"/>
  <c r="A1409" i="2"/>
  <c r="B1409" i="2"/>
  <c r="C1409" i="2"/>
  <c r="D1409" i="2"/>
  <c r="E1409" i="2"/>
  <c r="F1409" i="2"/>
  <c r="G1409" i="2"/>
  <c r="A1410" i="2"/>
  <c r="B1410" i="2"/>
  <c r="C1410" i="2"/>
  <c r="D1410" i="2"/>
  <c r="E1410" i="2"/>
  <c r="F1410" i="2"/>
  <c r="G1410" i="2"/>
  <c r="A1411" i="2"/>
  <c r="B1411" i="2"/>
  <c r="C1411" i="2"/>
  <c r="D1411" i="2"/>
  <c r="E1411" i="2"/>
  <c r="F1411" i="2"/>
  <c r="G1411" i="2"/>
  <c r="A1412" i="2"/>
  <c r="B1412" i="2"/>
  <c r="C1412" i="2"/>
  <c r="D1412" i="2"/>
  <c r="E1412" i="2"/>
  <c r="F1412" i="2"/>
  <c r="G1412" i="2"/>
  <c r="A1413" i="2"/>
  <c r="B1413" i="2"/>
  <c r="C1413" i="2"/>
  <c r="D1413" i="2"/>
  <c r="E1413" i="2"/>
  <c r="F1413" i="2"/>
  <c r="G1413" i="2"/>
  <c r="A1414" i="2"/>
  <c r="B1414" i="2"/>
  <c r="C1414" i="2"/>
  <c r="D1414" i="2"/>
  <c r="E1414" i="2"/>
  <c r="F1414" i="2"/>
  <c r="G1414" i="2"/>
  <c r="A1415" i="2"/>
  <c r="B1415" i="2"/>
  <c r="C1415" i="2"/>
  <c r="D1415" i="2"/>
  <c r="E1415" i="2"/>
  <c r="F1415" i="2"/>
  <c r="G1415" i="2"/>
  <c r="A1416" i="2"/>
  <c r="B1416" i="2"/>
  <c r="C1416" i="2"/>
  <c r="D1416" i="2"/>
  <c r="E1416" i="2"/>
  <c r="F1416" i="2"/>
  <c r="G1416" i="2"/>
  <c r="A1417" i="2"/>
  <c r="B1417" i="2"/>
  <c r="C1417" i="2"/>
  <c r="D1417" i="2"/>
  <c r="E1417" i="2"/>
  <c r="F1417" i="2"/>
  <c r="G1417" i="2"/>
  <c r="A1418" i="2"/>
  <c r="B1418" i="2"/>
  <c r="C1418" i="2"/>
  <c r="D1418" i="2"/>
  <c r="E1418" i="2"/>
  <c r="F1418" i="2"/>
  <c r="G1418" i="2"/>
  <c r="A1419" i="2"/>
  <c r="B1419" i="2"/>
  <c r="C1419" i="2"/>
  <c r="D1419" i="2"/>
  <c r="E1419" i="2"/>
  <c r="F1419" i="2"/>
  <c r="G1419" i="2"/>
  <c r="A1420" i="2"/>
  <c r="B1420" i="2"/>
  <c r="C1420" i="2"/>
  <c r="D1420" i="2"/>
  <c r="E1420" i="2"/>
  <c r="F1420" i="2"/>
  <c r="G1420" i="2"/>
  <c r="A1421" i="2"/>
  <c r="B1421" i="2"/>
  <c r="C1421" i="2"/>
  <c r="D1421" i="2"/>
  <c r="E1421" i="2"/>
  <c r="F1421" i="2"/>
  <c r="G1421" i="2"/>
  <c r="A1422" i="2"/>
  <c r="B1422" i="2"/>
  <c r="C1422" i="2"/>
  <c r="D1422" i="2"/>
  <c r="E1422" i="2"/>
  <c r="F1422" i="2"/>
  <c r="G1422" i="2"/>
  <c r="A1423" i="2"/>
  <c r="B1423" i="2"/>
  <c r="C1423" i="2"/>
  <c r="D1423" i="2"/>
  <c r="E1423" i="2"/>
  <c r="F1423" i="2"/>
  <c r="G1423" i="2"/>
  <c r="A1424" i="2"/>
  <c r="B1424" i="2"/>
  <c r="C1424" i="2"/>
  <c r="D1424" i="2"/>
  <c r="E1424" i="2"/>
  <c r="F1424" i="2"/>
  <c r="G1424" i="2"/>
  <c r="A1425" i="2"/>
  <c r="B1425" i="2"/>
  <c r="C1425" i="2"/>
  <c r="D1425" i="2"/>
  <c r="E1425" i="2"/>
  <c r="F1425" i="2"/>
  <c r="G1425" i="2"/>
  <c r="A1426" i="2"/>
  <c r="B1426" i="2"/>
  <c r="C1426" i="2"/>
  <c r="D1426" i="2"/>
  <c r="E1426" i="2"/>
  <c r="F1426" i="2"/>
  <c r="G1426" i="2"/>
  <c r="A1427" i="2"/>
  <c r="B1427" i="2"/>
  <c r="C1427" i="2"/>
  <c r="D1427" i="2"/>
  <c r="E1427" i="2"/>
  <c r="F1427" i="2"/>
  <c r="G1427" i="2"/>
  <c r="A1428" i="2"/>
  <c r="B1428" i="2"/>
  <c r="C1428" i="2"/>
  <c r="D1428" i="2"/>
  <c r="E1428" i="2"/>
  <c r="F1428" i="2"/>
  <c r="G1428" i="2"/>
  <c r="A1429" i="2"/>
  <c r="B1429" i="2"/>
  <c r="C1429" i="2"/>
  <c r="D1429" i="2"/>
  <c r="E1429" i="2"/>
  <c r="F1429" i="2"/>
  <c r="G1429" i="2"/>
  <c r="A1430" i="2"/>
  <c r="B1430" i="2"/>
  <c r="C1430" i="2"/>
  <c r="D1430" i="2"/>
  <c r="E1430" i="2"/>
  <c r="F1430" i="2"/>
  <c r="G1430" i="2"/>
  <c r="A1431" i="2"/>
  <c r="B1431" i="2"/>
  <c r="C1431" i="2"/>
  <c r="D1431" i="2"/>
  <c r="E1431" i="2"/>
  <c r="F1431" i="2"/>
  <c r="G1431" i="2"/>
  <c r="A1432" i="2"/>
  <c r="B1432" i="2"/>
  <c r="C1432" i="2"/>
  <c r="D1432" i="2"/>
  <c r="E1432" i="2"/>
  <c r="F1432" i="2"/>
  <c r="G1432" i="2"/>
  <c r="A1433" i="2"/>
  <c r="B1433" i="2"/>
  <c r="C1433" i="2"/>
  <c r="D1433" i="2"/>
  <c r="E1433" i="2"/>
  <c r="F1433" i="2"/>
  <c r="G1433" i="2"/>
  <c r="A1434" i="2"/>
  <c r="B1434" i="2"/>
  <c r="C1434" i="2"/>
  <c r="D1434" i="2"/>
  <c r="E1434" i="2"/>
  <c r="F1434" i="2"/>
  <c r="G1434" i="2"/>
  <c r="A1435" i="2"/>
  <c r="B1435" i="2"/>
  <c r="C1435" i="2"/>
  <c r="D1435" i="2"/>
  <c r="E1435" i="2"/>
  <c r="F1435" i="2"/>
  <c r="G1435" i="2"/>
  <c r="A1436" i="2"/>
  <c r="B1436" i="2"/>
  <c r="C1436" i="2"/>
  <c r="D1436" i="2"/>
  <c r="E1436" i="2"/>
  <c r="F1436" i="2"/>
  <c r="G1436" i="2"/>
  <c r="A1437" i="2"/>
  <c r="B1437" i="2"/>
  <c r="C1437" i="2"/>
  <c r="D1437" i="2"/>
  <c r="E1437" i="2"/>
  <c r="F1437" i="2"/>
  <c r="G1437" i="2"/>
  <c r="A1438" i="2"/>
  <c r="B1438" i="2"/>
  <c r="C1438" i="2"/>
  <c r="D1438" i="2"/>
  <c r="E1438" i="2"/>
  <c r="F1438" i="2"/>
  <c r="G1438" i="2"/>
  <c r="A1439" i="2"/>
  <c r="B1439" i="2"/>
  <c r="C1439" i="2"/>
  <c r="D1439" i="2"/>
  <c r="E1439" i="2"/>
  <c r="F1439" i="2"/>
  <c r="G1439" i="2"/>
  <c r="A1440" i="2"/>
  <c r="B1440" i="2"/>
  <c r="C1440" i="2"/>
  <c r="D1440" i="2"/>
  <c r="E1440" i="2"/>
  <c r="F1440" i="2"/>
  <c r="G1440" i="2"/>
  <c r="A1441" i="2"/>
  <c r="B1441" i="2"/>
  <c r="C1441" i="2"/>
  <c r="D1441" i="2"/>
  <c r="E1441" i="2"/>
  <c r="F1441" i="2"/>
  <c r="G1441" i="2"/>
  <c r="A1442" i="2"/>
  <c r="B1442" i="2"/>
  <c r="C1442" i="2"/>
  <c r="D1442" i="2"/>
  <c r="E1442" i="2"/>
  <c r="F1442" i="2"/>
  <c r="G1442" i="2"/>
  <c r="A1443" i="2"/>
  <c r="B1443" i="2"/>
  <c r="C1443" i="2"/>
  <c r="D1443" i="2"/>
  <c r="E1443" i="2"/>
  <c r="F1443" i="2"/>
  <c r="G1443" i="2"/>
  <c r="A1444" i="2"/>
  <c r="B1444" i="2"/>
  <c r="C1444" i="2"/>
  <c r="D1444" i="2"/>
  <c r="E1444" i="2"/>
  <c r="F1444" i="2"/>
  <c r="G1444" i="2"/>
  <c r="A1445" i="2"/>
  <c r="B1445" i="2"/>
  <c r="C1445" i="2"/>
  <c r="D1445" i="2"/>
  <c r="E1445" i="2"/>
  <c r="F1445" i="2"/>
  <c r="G1445" i="2"/>
  <c r="A1446" i="2"/>
  <c r="B1446" i="2"/>
  <c r="C1446" i="2"/>
  <c r="D1446" i="2"/>
  <c r="E1446" i="2"/>
  <c r="F1446" i="2"/>
  <c r="G1446" i="2"/>
  <c r="A1447" i="2"/>
  <c r="B1447" i="2"/>
  <c r="C1447" i="2"/>
  <c r="D1447" i="2"/>
  <c r="E1447" i="2"/>
  <c r="F1447" i="2"/>
  <c r="G1447" i="2"/>
  <c r="A1448" i="2"/>
  <c r="B1448" i="2"/>
  <c r="C1448" i="2"/>
  <c r="D1448" i="2"/>
  <c r="E1448" i="2"/>
  <c r="F1448" i="2"/>
  <c r="G1448" i="2"/>
  <c r="A1449" i="2"/>
  <c r="B1449" i="2"/>
  <c r="C1449" i="2"/>
  <c r="D1449" i="2"/>
  <c r="E1449" i="2"/>
  <c r="F1449" i="2"/>
  <c r="G1449" i="2"/>
  <c r="A1450" i="2"/>
  <c r="B1450" i="2"/>
  <c r="C1450" i="2"/>
  <c r="D1450" i="2"/>
  <c r="E1450" i="2"/>
  <c r="F1450" i="2"/>
  <c r="G1450" i="2"/>
  <c r="A1451" i="2"/>
  <c r="B1451" i="2"/>
  <c r="C1451" i="2"/>
  <c r="D1451" i="2"/>
  <c r="E1451" i="2"/>
  <c r="F1451" i="2"/>
  <c r="G1451" i="2"/>
  <c r="A1452" i="2"/>
  <c r="B1452" i="2"/>
  <c r="C1452" i="2"/>
  <c r="D1452" i="2"/>
  <c r="E1452" i="2"/>
  <c r="F1452" i="2"/>
  <c r="G1452" i="2"/>
  <c r="A1453" i="2"/>
  <c r="B1453" i="2"/>
  <c r="C1453" i="2"/>
  <c r="D1453" i="2"/>
  <c r="E1453" i="2"/>
  <c r="F1453" i="2"/>
  <c r="G1453" i="2"/>
  <c r="A1454" i="2"/>
  <c r="B1454" i="2"/>
  <c r="C1454" i="2"/>
  <c r="D1454" i="2"/>
  <c r="E1454" i="2"/>
  <c r="F1454" i="2"/>
  <c r="G1454" i="2"/>
  <c r="A1455" i="2"/>
  <c r="B1455" i="2"/>
  <c r="C1455" i="2"/>
  <c r="D1455" i="2"/>
  <c r="E1455" i="2"/>
  <c r="F1455" i="2"/>
  <c r="G1455" i="2"/>
  <c r="A1456" i="2"/>
  <c r="B1456" i="2"/>
  <c r="C1456" i="2"/>
  <c r="D1456" i="2"/>
  <c r="E1456" i="2"/>
  <c r="F1456" i="2"/>
  <c r="G1456" i="2"/>
  <c r="A1457" i="2"/>
  <c r="B1457" i="2"/>
  <c r="C1457" i="2"/>
  <c r="D1457" i="2"/>
  <c r="E1457" i="2"/>
  <c r="F1457" i="2"/>
  <c r="G1457" i="2"/>
  <c r="A1458" i="2"/>
  <c r="B1458" i="2"/>
  <c r="C1458" i="2"/>
  <c r="D1458" i="2"/>
  <c r="E1458" i="2"/>
  <c r="F1458" i="2"/>
  <c r="G1458" i="2"/>
  <c r="A1459" i="2"/>
  <c r="B1459" i="2"/>
  <c r="C1459" i="2"/>
  <c r="D1459" i="2"/>
  <c r="E1459" i="2"/>
  <c r="F1459" i="2"/>
  <c r="G1459" i="2"/>
  <c r="A1460" i="2"/>
  <c r="B1460" i="2"/>
  <c r="C1460" i="2"/>
  <c r="D1460" i="2"/>
  <c r="E1460" i="2"/>
  <c r="F1460" i="2"/>
  <c r="G1460" i="2"/>
  <c r="A1461" i="2"/>
  <c r="B1461" i="2"/>
  <c r="C1461" i="2"/>
  <c r="D1461" i="2"/>
  <c r="E1461" i="2"/>
  <c r="F1461" i="2"/>
  <c r="G1461" i="2"/>
  <c r="A1462" i="2"/>
  <c r="B1462" i="2"/>
  <c r="C1462" i="2"/>
  <c r="D1462" i="2"/>
  <c r="E1462" i="2"/>
  <c r="F1462" i="2"/>
  <c r="G1462" i="2"/>
  <c r="A1463" i="2"/>
  <c r="B1463" i="2"/>
  <c r="C1463" i="2"/>
  <c r="D1463" i="2"/>
  <c r="E1463" i="2"/>
  <c r="F1463" i="2"/>
  <c r="G1463" i="2"/>
  <c r="A1464" i="2"/>
  <c r="B1464" i="2"/>
  <c r="C1464" i="2"/>
  <c r="D1464" i="2"/>
  <c r="E1464" i="2"/>
  <c r="F1464" i="2"/>
  <c r="G1464" i="2"/>
  <c r="A1465" i="2"/>
  <c r="B1465" i="2"/>
  <c r="C1465" i="2"/>
  <c r="D1465" i="2"/>
  <c r="E1465" i="2"/>
  <c r="F1465" i="2"/>
  <c r="G1465" i="2"/>
  <c r="A1466" i="2"/>
  <c r="B1466" i="2"/>
  <c r="C1466" i="2"/>
  <c r="D1466" i="2"/>
  <c r="E1466" i="2"/>
  <c r="F1466" i="2"/>
  <c r="G1466" i="2"/>
  <c r="A1467" i="2"/>
  <c r="B1467" i="2"/>
  <c r="C1467" i="2"/>
  <c r="D1467" i="2"/>
  <c r="E1467" i="2"/>
  <c r="F1467" i="2"/>
  <c r="G1467" i="2"/>
  <c r="A1468" i="2"/>
  <c r="B1468" i="2"/>
  <c r="C1468" i="2"/>
  <c r="D1468" i="2"/>
  <c r="E1468" i="2"/>
  <c r="F1468" i="2"/>
  <c r="G1468" i="2"/>
  <c r="A1469" i="2"/>
  <c r="B1469" i="2"/>
  <c r="C1469" i="2"/>
  <c r="D1469" i="2"/>
  <c r="E1469" i="2"/>
  <c r="F1469" i="2"/>
  <c r="G1469" i="2"/>
  <c r="A1470" i="2"/>
  <c r="B1470" i="2"/>
  <c r="C1470" i="2"/>
  <c r="D1470" i="2"/>
  <c r="E1470" i="2"/>
  <c r="F1470" i="2"/>
  <c r="G1470" i="2"/>
  <c r="A1471" i="2"/>
  <c r="B1471" i="2"/>
  <c r="C1471" i="2"/>
  <c r="D1471" i="2"/>
  <c r="E1471" i="2"/>
  <c r="F1471" i="2"/>
  <c r="G1471" i="2"/>
  <c r="A1472" i="2"/>
  <c r="B1472" i="2"/>
  <c r="C1472" i="2"/>
  <c r="D1472" i="2"/>
  <c r="E1472" i="2"/>
  <c r="F1472" i="2"/>
  <c r="G1472" i="2"/>
  <c r="A1473" i="2"/>
  <c r="B1473" i="2"/>
  <c r="C1473" i="2"/>
  <c r="D1473" i="2"/>
  <c r="E1473" i="2"/>
  <c r="F1473" i="2"/>
  <c r="G1473" i="2"/>
  <c r="A1474" i="2"/>
  <c r="B1474" i="2"/>
  <c r="C1474" i="2"/>
  <c r="D1474" i="2"/>
  <c r="E1474" i="2"/>
  <c r="F1474" i="2"/>
  <c r="G1474" i="2"/>
  <c r="A1475" i="2"/>
  <c r="B1475" i="2"/>
  <c r="C1475" i="2"/>
  <c r="D1475" i="2"/>
  <c r="E1475" i="2"/>
  <c r="F1475" i="2"/>
  <c r="G1475" i="2"/>
  <c r="A1476" i="2"/>
  <c r="B1476" i="2"/>
  <c r="C1476" i="2"/>
  <c r="D1476" i="2"/>
  <c r="E1476" i="2"/>
  <c r="F1476" i="2"/>
  <c r="G1476" i="2"/>
  <c r="A1477" i="2"/>
  <c r="B1477" i="2"/>
  <c r="C1477" i="2"/>
  <c r="D1477" i="2"/>
  <c r="E1477" i="2"/>
  <c r="F1477" i="2"/>
  <c r="G1477" i="2"/>
  <c r="A1478" i="2"/>
  <c r="B1478" i="2"/>
  <c r="C1478" i="2"/>
  <c r="D1478" i="2"/>
  <c r="E1478" i="2"/>
  <c r="F1478" i="2"/>
  <c r="G1478" i="2"/>
  <c r="A1479" i="2"/>
  <c r="B1479" i="2"/>
  <c r="C1479" i="2"/>
  <c r="D1479" i="2"/>
  <c r="E1479" i="2"/>
  <c r="F1479" i="2"/>
  <c r="G1479" i="2"/>
  <c r="A1480" i="2"/>
  <c r="B1480" i="2"/>
  <c r="C1480" i="2"/>
  <c r="D1480" i="2"/>
  <c r="E1480" i="2"/>
  <c r="F1480" i="2"/>
  <c r="G1480" i="2"/>
  <c r="A1481" i="2"/>
  <c r="B1481" i="2"/>
  <c r="C1481" i="2"/>
  <c r="D1481" i="2"/>
  <c r="E1481" i="2"/>
  <c r="F1481" i="2"/>
  <c r="G1481" i="2"/>
  <c r="A1482" i="2"/>
  <c r="B1482" i="2"/>
  <c r="C1482" i="2"/>
  <c r="D1482" i="2"/>
  <c r="E1482" i="2"/>
  <c r="F1482" i="2"/>
  <c r="G1482" i="2"/>
  <c r="A1483" i="2"/>
  <c r="B1483" i="2"/>
  <c r="C1483" i="2"/>
  <c r="D1483" i="2"/>
  <c r="E1483" i="2"/>
  <c r="F1483" i="2"/>
  <c r="G1483" i="2"/>
  <c r="A1484" i="2"/>
  <c r="B1484" i="2"/>
  <c r="C1484" i="2"/>
  <c r="D1484" i="2"/>
  <c r="E1484" i="2"/>
  <c r="F1484" i="2"/>
  <c r="G1484" i="2"/>
  <c r="A1485" i="2"/>
  <c r="B1485" i="2"/>
  <c r="C1485" i="2"/>
  <c r="D1485" i="2"/>
  <c r="E1485" i="2"/>
  <c r="F1485" i="2"/>
  <c r="G1485" i="2"/>
  <c r="A1486" i="2"/>
  <c r="B1486" i="2"/>
  <c r="C1486" i="2"/>
  <c r="D1486" i="2"/>
  <c r="E1486" i="2"/>
  <c r="F1486" i="2"/>
  <c r="G1486" i="2"/>
  <c r="A1487" i="2"/>
  <c r="B1487" i="2"/>
  <c r="C1487" i="2"/>
  <c r="D1487" i="2"/>
  <c r="E1487" i="2"/>
  <c r="F1487" i="2"/>
  <c r="G1487" i="2"/>
  <c r="A1488" i="2"/>
  <c r="B1488" i="2"/>
  <c r="C1488" i="2"/>
  <c r="D1488" i="2"/>
  <c r="E1488" i="2"/>
  <c r="F1488" i="2"/>
  <c r="G1488" i="2"/>
  <c r="A1489" i="2"/>
  <c r="B1489" i="2"/>
  <c r="C1489" i="2"/>
  <c r="D1489" i="2"/>
  <c r="E1489" i="2"/>
  <c r="F1489" i="2"/>
  <c r="G1489" i="2"/>
  <c r="A1490" i="2"/>
  <c r="B1490" i="2"/>
  <c r="C1490" i="2"/>
  <c r="D1490" i="2"/>
  <c r="E1490" i="2"/>
  <c r="F1490" i="2"/>
  <c r="G1490" i="2"/>
  <c r="A1491" i="2"/>
  <c r="B1491" i="2"/>
  <c r="C1491" i="2"/>
  <c r="D1491" i="2"/>
  <c r="E1491" i="2"/>
  <c r="F1491" i="2"/>
  <c r="G1491" i="2"/>
  <c r="A1492" i="2"/>
  <c r="B1492" i="2"/>
  <c r="C1492" i="2"/>
  <c r="D1492" i="2"/>
  <c r="E1492" i="2"/>
  <c r="F1492" i="2"/>
  <c r="G1492" i="2"/>
  <c r="A1493" i="2"/>
  <c r="B1493" i="2"/>
  <c r="C1493" i="2"/>
  <c r="D1493" i="2"/>
  <c r="E1493" i="2"/>
  <c r="F1493" i="2"/>
  <c r="G1493" i="2"/>
  <c r="A1494" i="2"/>
  <c r="B1494" i="2"/>
  <c r="C1494" i="2"/>
  <c r="D1494" i="2"/>
  <c r="E1494" i="2"/>
  <c r="F1494" i="2"/>
  <c r="G1494" i="2"/>
  <c r="A1495" i="2"/>
  <c r="B1495" i="2"/>
  <c r="C1495" i="2"/>
  <c r="D1495" i="2"/>
  <c r="E1495" i="2"/>
  <c r="F1495" i="2"/>
  <c r="G1495" i="2"/>
  <c r="A1496" i="2"/>
  <c r="B1496" i="2"/>
  <c r="C1496" i="2"/>
  <c r="D1496" i="2"/>
  <c r="E1496" i="2"/>
  <c r="F1496" i="2"/>
  <c r="G1496" i="2"/>
  <c r="A1497" i="2"/>
  <c r="B1497" i="2"/>
  <c r="C1497" i="2"/>
  <c r="D1497" i="2"/>
  <c r="E1497" i="2"/>
  <c r="F1497" i="2"/>
  <c r="G1497" i="2"/>
  <c r="A1498" i="2"/>
  <c r="B1498" i="2"/>
  <c r="C1498" i="2"/>
  <c r="D1498" i="2"/>
  <c r="E1498" i="2"/>
  <c r="F1498" i="2"/>
  <c r="G1498" i="2"/>
  <c r="A1499" i="2"/>
  <c r="B1499" i="2"/>
  <c r="C1499" i="2"/>
  <c r="D1499" i="2"/>
  <c r="E1499" i="2"/>
  <c r="F1499" i="2"/>
  <c r="G1499" i="2"/>
  <c r="A1500" i="2"/>
  <c r="B1500" i="2"/>
  <c r="C1500" i="2"/>
  <c r="D1500" i="2"/>
  <c r="E1500" i="2"/>
  <c r="F1500" i="2"/>
  <c r="G1500" i="2"/>
  <c r="A1501" i="2"/>
  <c r="B1501" i="2"/>
  <c r="C1501" i="2"/>
  <c r="D1501" i="2"/>
  <c r="E1501" i="2"/>
  <c r="F1501" i="2"/>
  <c r="G1501" i="2"/>
  <c r="A1502" i="2"/>
  <c r="B1502" i="2"/>
  <c r="C1502" i="2"/>
  <c r="D1502" i="2"/>
  <c r="E1502" i="2"/>
  <c r="F1502" i="2"/>
  <c r="G1502" i="2"/>
  <c r="A1503" i="2"/>
  <c r="B1503" i="2"/>
  <c r="C1503" i="2"/>
  <c r="D1503" i="2"/>
  <c r="E1503" i="2"/>
  <c r="F1503" i="2"/>
  <c r="G1503" i="2"/>
  <c r="A1504" i="2"/>
  <c r="B1504" i="2"/>
  <c r="C1504" i="2"/>
  <c r="D1504" i="2"/>
  <c r="E1504" i="2"/>
  <c r="F1504" i="2"/>
  <c r="G1504" i="2"/>
  <c r="A1505" i="2"/>
  <c r="B1505" i="2"/>
  <c r="C1505" i="2"/>
  <c r="D1505" i="2"/>
  <c r="E1505" i="2"/>
  <c r="F1505" i="2"/>
  <c r="G1505" i="2"/>
  <c r="A1506" i="2"/>
  <c r="B1506" i="2"/>
  <c r="C1506" i="2"/>
  <c r="D1506" i="2"/>
  <c r="E1506" i="2"/>
  <c r="F1506" i="2"/>
  <c r="G1506" i="2"/>
  <c r="A1507" i="2"/>
  <c r="B1507" i="2"/>
  <c r="C1507" i="2"/>
  <c r="D1507" i="2"/>
  <c r="E1507" i="2"/>
  <c r="F1507" i="2"/>
  <c r="G1507" i="2"/>
  <c r="A1508" i="2"/>
  <c r="B1508" i="2"/>
  <c r="C1508" i="2"/>
  <c r="D1508" i="2"/>
  <c r="E1508" i="2"/>
  <c r="F1508" i="2"/>
  <c r="G1508" i="2"/>
  <c r="A1509" i="2"/>
  <c r="B1509" i="2"/>
  <c r="C1509" i="2"/>
  <c r="D1509" i="2"/>
  <c r="E1509" i="2"/>
  <c r="F1509" i="2"/>
  <c r="G1509" i="2"/>
  <c r="A1510" i="2"/>
  <c r="B1510" i="2"/>
  <c r="C1510" i="2"/>
  <c r="D1510" i="2"/>
  <c r="E1510" i="2"/>
  <c r="F1510" i="2"/>
  <c r="G1510" i="2"/>
  <c r="A1511" i="2"/>
  <c r="B1511" i="2"/>
  <c r="C1511" i="2"/>
  <c r="D1511" i="2"/>
  <c r="E1511" i="2"/>
  <c r="F1511" i="2"/>
  <c r="G1511" i="2"/>
  <c r="A1512" i="2"/>
  <c r="B1512" i="2"/>
  <c r="C1512" i="2"/>
  <c r="D1512" i="2"/>
  <c r="E1512" i="2"/>
  <c r="F1512" i="2"/>
  <c r="G1512" i="2"/>
  <c r="A1513" i="2"/>
  <c r="B1513" i="2"/>
  <c r="C1513" i="2"/>
  <c r="D1513" i="2"/>
  <c r="E1513" i="2"/>
  <c r="F1513" i="2"/>
  <c r="G1513" i="2"/>
  <c r="A1514" i="2"/>
  <c r="B1514" i="2"/>
  <c r="C1514" i="2"/>
  <c r="D1514" i="2"/>
  <c r="E1514" i="2"/>
  <c r="F1514" i="2"/>
  <c r="G1514" i="2"/>
  <c r="A1515" i="2"/>
  <c r="B1515" i="2"/>
  <c r="C1515" i="2"/>
  <c r="D1515" i="2"/>
  <c r="E1515" i="2"/>
  <c r="F1515" i="2"/>
  <c r="G1515" i="2"/>
  <c r="A1516" i="2"/>
  <c r="B1516" i="2"/>
  <c r="C1516" i="2"/>
  <c r="D1516" i="2"/>
  <c r="E1516" i="2"/>
  <c r="F1516" i="2"/>
  <c r="G1516" i="2"/>
  <c r="A1517" i="2"/>
  <c r="B1517" i="2"/>
  <c r="C1517" i="2"/>
  <c r="D1517" i="2"/>
  <c r="E1517" i="2"/>
  <c r="F1517" i="2"/>
  <c r="G1517" i="2"/>
  <c r="A1518" i="2"/>
  <c r="B1518" i="2"/>
  <c r="C1518" i="2"/>
  <c r="D1518" i="2"/>
  <c r="E1518" i="2"/>
  <c r="F1518" i="2"/>
  <c r="G1518" i="2"/>
  <c r="A1519" i="2"/>
  <c r="B1519" i="2"/>
  <c r="C1519" i="2"/>
  <c r="D1519" i="2"/>
  <c r="E1519" i="2"/>
  <c r="F1519" i="2"/>
  <c r="G1519" i="2"/>
  <c r="A1520" i="2"/>
  <c r="B1520" i="2"/>
  <c r="C1520" i="2"/>
  <c r="D1520" i="2"/>
  <c r="E1520" i="2"/>
  <c r="F1520" i="2"/>
  <c r="G1520" i="2"/>
  <c r="A1521" i="2"/>
  <c r="B1521" i="2"/>
  <c r="C1521" i="2"/>
  <c r="D1521" i="2"/>
  <c r="E1521" i="2"/>
  <c r="F1521" i="2"/>
  <c r="G1521" i="2"/>
  <c r="A1522" i="2"/>
  <c r="B1522" i="2"/>
  <c r="C1522" i="2"/>
  <c r="D1522" i="2"/>
  <c r="E1522" i="2"/>
  <c r="F1522" i="2"/>
  <c r="G1522" i="2"/>
  <c r="A1523" i="2"/>
  <c r="B1523" i="2"/>
  <c r="C1523" i="2"/>
  <c r="D1523" i="2"/>
  <c r="E1523" i="2"/>
  <c r="F1523" i="2"/>
  <c r="G1523" i="2"/>
  <c r="A1524" i="2"/>
  <c r="B1524" i="2"/>
  <c r="C1524" i="2"/>
  <c r="D1524" i="2"/>
  <c r="E1524" i="2"/>
  <c r="F1524" i="2"/>
  <c r="G1524" i="2"/>
  <c r="A1525" i="2"/>
  <c r="B1525" i="2"/>
  <c r="C1525" i="2"/>
  <c r="D1525" i="2"/>
  <c r="E1525" i="2"/>
  <c r="F1525" i="2"/>
  <c r="G1525" i="2"/>
  <c r="A1526" i="2"/>
  <c r="B1526" i="2"/>
  <c r="C1526" i="2"/>
  <c r="D1526" i="2"/>
  <c r="E1526" i="2"/>
  <c r="F1526" i="2"/>
  <c r="G1526" i="2"/>
  <c r="A1527" i="2"/>
  <c r="B1527" i="2"/>
  <c r="C1527" i="2"/>
  <c r="D1527" i="2"/>
  <c r="E1527" i="2"/>
  <c r="F1527" i="2"/>
  <c r="G1527" i="2"/>
  <c r="A1528" i="2"/>
  <c r="B1528" i="2"/>
  <c r="C1528" i="2"/>
  <c r="D1528" i="2"/>
  <c r="E1528" i="2"/>
  <c r="F1528" i="2"/>
  <c r="G1528" i="2"/>
  <c r="A1529" i="2"/>
  <c r="B1529" i="2"/>
  <c r="C1529" i="2"/>
  <c r="D1529" i="2"/>
  <c r="E1529" i="2"/>
  <c r="F1529" i="2"/>
  <c r="G1529" i="2"/>
  <c r="A1530" i="2"/>
  <c r="B1530" i="2"/>
  <c r="C1530" i="2"/>
  <c r="D1530" i="2"/>
  <c r="E1530" i="2"/>
  <c r="F1530" i="2"/>
  <c r="G1530" i="2"/>
  <c r="A1531" i="2"/>
  <c r="B1531" i="2"/>
  <c r="C1531" i="2"/>
  <c r="D1531" i="2"/>
  <c r="E1531" i="2"/>
  <c r="F1531" i="2"/>
  <c r="G1531" i="2"/>
  <c r="A1532" i="2"/>
  <c r="B1532" i="2"/>
  <c r="C1532" i="2"/>
  <c r="D1532" i="2"/>
  <c r="E1532" i="2"/>
  <c r="F1532" i="2"/>
  <c r="G1532" i="2"/>
  <c r="A1533" i="2"/>
  <c r="B1533" i="2"/>
  <c r="C1533" i="2"/>
  <c r="D1533" i="2"/>
  <c r="E1533" i="2"/>
  <c r="F1533" i="2"/>
  <c r="G1533" i="2"/>
  <c r="A1534" i="2"/>
  <c r="B1534" i="2"/>
  <c r="C1534" i="2"/>
  <c r="D1534" i="2"/>
  <c r="E1534" i="2"/>
  <c r="F1534" i="2"/>
  <c r="G1534" i="2"/>
  <c r="A1535" i="2"/>
  <c r="B1535" i="2"/>
  <c r="C1535" i="2"/>
  <c r="D1535" i="2"/>
  <c r="E1535" i="2"/>
  <c r="F1535" i="2"/>
  <c r="G1535" i="2"/>
  <c r="A1536" i="2"/>
  <c r="B1536" i="2"/>
  <c r="C1536" i="2"/>
  <c r="D1536" i="2"/>
  <c r="E1536" i="2"/>
  <c r="F1536" i="2"/>
  <c r="G1536" i="2"/>
  <c r="A1537" i="2"/>
  <c r="B1537" i="2"/>
  <c r="C1537" i="2"/>
  <c r="D1537" i="2"/>
  <c r="E1537" i="2"/>
  <c r="F1537" i="2"/>
  <c r="G1537" i="2"/>
  <c r="A1538" i="2"/>
  <c r="B1538" i="2"/>
  <c r="C1538" i="2"/>
  <c r="D1538" i="2"/>
  <c r="E1538" i="2"/>
  <c r="F1538" i="2"/>
  <c r="G1538" i="2"/>
  <c r="A1539" i="2"/>
  <c r="B1539" i="2"/>
  <c r="C1539" i="2"/>
  <c r="D1539" i="2"/>
  <c r="E1539" i="2"/>
  <c r="F1539" i="2"/>
  <c r="G1539" i="2"/>
  <c r="A1540" i="2"/>
  <c r="B1540" i="2"/>
  <c r="C1540" i="2"/>
  <c r="D1540" i="2"/>
  <c r="E1540" i="2"/>
  <c r="F1540" i="2"/>
  <c r="G1540" i="2"/>
  <c r="A1541" i="2"/>
  <c r="B1541" i="2"/>
  <c r="C1541" i="2"/>
  <c r="D1541" i="2"/>
  <c r="E1541" i="2"/>
  <c r="F1541" i="2"/>
  <c r="G1541" i="2"/>
  <c r="A1542" i="2"/>
  <c r="B1542" i="2"/>
  <c r="C1542" i="2"/>
  <c r="D1542" i="2"/>
  <c r="E1542" i="2"/>
  <c r="F1542" i="2"/>
  <c r="G1542" i="2"/>
  <c r="A1543" i="2"/>
  <c r="B1543" i="2"/>
  <c r="C1543" i="2"/>
  <c r="D1543" i="2"/>
  <c r="E1543" i="2"/>
  <c r="F1543" i="2"/>
  <c r="G1543" i="2"/>
  <c r="A1544" i="2"/>
  <c r="B1544" i="2"/>
  <c r="C1544" i="2"/>
  <c r="D1544" i="2"/>
  <c r="E1544" i="2"/>
  <c r="F1544" i="2"/>
  <c r="G1544" i="2"/>
  <c r="A1545" i="2"/>
  <c r="B1545" i="2"/>
  <c r="C1545" i="2"/>
  <c r="D1545" i="2"/>
  <c r="E1545" i="2"/>
  <c r="F1545" i="2"/>
  <c r="G1545" i="2"/>
  <c r="A1546" i="2"/>
  <c r="B1546" i="2"/>
  <c r="C1546" i="2"/>
  <c r="D1546" i="2"/>
  <c r="E1546" i="2"/>
  <c r="F1546" i="2"/>
  <c r="G1546" i="2"/>
  <c r="A1547" i="2"/>
  <c r="B1547" i="2"/>
  <c r="C1547" i="2"/>
  <c r="D1547" i="2"/>
  <c r="E1547" i="2"/>
  <c r="F1547" i="2"/>
  <c r="G1547" i="2"/>
  <c r="A1548" i="2"/>
  <c r="B1548" i="2"/>
  <c r="C1548" i="2"/>
  <c r="D1548" i="2"/>
  <c r="E1548" i="2"/>
  <c r="F1548" i="2"/>
  <c r="G1548" i="2"/>
  <c r="A1549" i="2"/>
  <c r="B1549" i="2"/>
  <c r="C1549" i="2"/>
  <c r="D1549" i="2"/>
  <c r="E1549" i="2"/>
  <c r="F1549" i="2"/>
  <c r="G1549" i="2"/>
  <c r="A1550" i="2"/>
  <c r="B1550" i="2"/>
  <c r="C1550" i="2"/>
  <c r="D1550" i="2"/>
  <c r="E1550" i="2"/>
  <c r="F1550" i="2"/>
  <c r="G1550" i="2"/>
  <c r="A1551" i="2"/>
  <c r="B1551" i="2"/>
  <c r="C1551" i="2"/>
  <c r="D1551" i="2"/>
  <c r="E1551" i="2"/>
  <c r="F1551" i="2"/>
  <c r="G1551" i="2"/>
  <c r="A1552" i="2"/>
  <c r="B1552" i="2"/>
  <c r="C1552" i="2"/>
  <c r="D1552" i="2"/>
  <c r="E1552" i="2"/>
  <c r="F1552" i="2"/>
  <c r="G1552" i="2"/>
  <c r="A1553" i="2"/>
  <c r="B1553" i="2"/>
  <c r="C1553" i="2"/>
  <c r="D1553" i="2"/>
  <c r="E1553" i="2"/>
  <c r="F1553" i="2"/>
  <c r="G1553" i="2"/>
  <c r="A1554" i="2"/>
  <c r="B1554" i="2"/>
  <c r="C1554" i="2"/>
  <c r="D1554" i="2"/>
  <c r="E1554" i="2"/>
  <c r="F1554" i="2"/>
  <c r="G1554" i="2"/>
  <c r="A1555" i="2"/>
  <c r="B1555" i="2"/>
  <c r="C1555" i="2"/>
  <c r="D1555" i="2"/>
  <c r="E1555" i="2"/>
  <c r="F1555" i="2"/>
  <c r="G1555" i="2"/>
  <c r="A1556" i="2"/>
  <c r="B1556" i="2"/>
  <c r="C1556" i="2"/>
  <c r="D1556" i="2"/>
  <c r="E1556" i="2"/>
  <c r="F1556" i="2"/>
  <c r="G1556" i="2"/>
  <c r="A1557" i="2"/>
  <c r="B1557" i="2"/>
  <c r="C1557" i="2"/>
  <c r="D1557" i="2"/>
  <c r="E1557" i="2"/>
  <c r="F1557" i="2"/>
  <c r="G1557" i="2"/>
  <c r="A1558" i="2"/>
  <c r="B1558" i="2"/>
  <c r="C1558" i="2"/>
  <c r="D1558" i="2"/>
  <c r="E1558" i="2"/>
  <c r="F1558" i="2"/>
  <c r="G1558" i="2"/>
  <c r="A1559" i="2"/>
  <c r="B1559" i="2"/>
  <c r="C1559" i="2"/>
  <c r="D1559" i="2"/>
  <c r="E1559" i="2"/>
  <c r="F1559" i="2"/>
  <c r="G1559" i="2"/>
  <c r="A1560" i="2"/>
  <c r="B1560" i="2"/>
  <c r="C1560" i="2"/>
  <c r="D1560" i="2"/>
  <c r="E1560" i="2"/>
  <c r="F1560" i="2"/>
  <c r="G1560" i="2"/>
  <c r="A1561" i="2"/>
  <c r="B1561" i="2"/>
  <c r="C1561" i="2"/>
  <c r="D1561" i="2"/>
  <c r="E1561" i="2"/>
  <c r="F1561" i="2"/>
  <c r="G1561" i="2"/>
  <c r="A1562" i="2"/>
  <c r="B1562" i="2"/>
  <c r="C1562" i="2"/>
  <c r="D1562" i="2"/>
  <c r="E1562" i="2"/>
  <c r="F1562" i="2"/>
  <c r="G1562" i="2"/>
  <c r="A1563" i="2"/>
  <c r="B1563" i="2"/>
  <c r="C1563" i="2"/>
  <c r="D1563" i="2"/>
  <c r="E1563" i="2"/>
  <c r="F1563" i="2"/>
  <c r="G1563" i="2"/>
  <c r="A1564" i="2"/>
  <c r="B1564" i="2"/>
  <c r="C1564" i="2"/>
  <c r="D1564" i="2"/>
  <c r="E1564" i="2"/>
  <c r="F1564" i="2"/>
  <c r="G1564" i="2"/>
  <c r="A1565" i="2"/>
  <c r="B1565" i="2"/>
  <c r="C1565" i="2"/>
  <c r="D1565" i="2"/>
  <c r="E1565" i="2"/>
  <c r="F1565" i="2"/>
  <c r="G1565" i="2"/>
  <c r="A1566" i="2"/>
  <c r="B1566" i="2"/>
  <c r="C1566" i="2"/>
  <c r="D1566" i="2"/>
  <c r="E1566" i="2"/>
  <c r="F1566" i="2"/>
  <c r="G1566" i="2"/>
  <c r="A1567" i="2"/>
  <c r="B1567" i="2"/>
  <c r="C1567" i="2"/>
  <c r="D1567" i="2"/>
  <c r="E1567" i="2"/>
  <c r="F1567" i="2"/>
  <c r="G1567" i="2"/>
  <c r="A1568" i="2"/>
  <c r="B1568" i="2"/>
  <c r="C1568" i="2"/>
  <c r="D1568" i="2"/>
  <c r="E1568" i="2"/>
  <c r="F1568" i="2"/>
  <c r="G1568" i="2"/>
  <c r="A1569" i="2"/>
  <c r="B1569" i="2"/>
  <c r="C1569" i="2"/>
  <c r="D1569" i="2"/>
  <c r="E1569" i="2"/>
  <c r="F1569" i="2"/>
  <c r="G1569" i="2"/>
  <c r="A1570" i="2"/>
  <c r="B1570" i="2"/>
  <c r="C1570" i="2"/>
  <c r="D1570" i="2"/>
  <c r="E1570" i="2"/>
  <c r="F1570" i="2"/>
  <c r="G1570" i="2"/>
  <c r="A1571" i="2"/>
  <c r="B1571" i="2"/>
  <c r="C1571" i="2"/>
  <c r="D1571" i="2"/>
  <c r="E1571" i="2"/>
  <c r="F1571" i="2"/>
  <c r="G1571" i="2"/>
  <c r="A1572" i="2"/>
  <c r="B1572" i="2"/>
  <c r="C1572" i="2"/>
  <c r="D1572" i="2"/>
  <c r="E1572" i="2"/>
  <c r="F1572" i="2"/>
  <c r="G1572" i="2"/>
  <c r="A1573" i="2"/>
  <c r="B1573" i="2"/>
  <c r="C1573" i="2"/>
  <c r="D1573" i="2"/>
  <c r="E1573" i="2"/>
  <c r="F1573" i="2"/>
  <c r="G1573" i="2"/>
  <c r="A1574" i="2"/>
  <c r="B1574" i="2"/>
  <c r="C1574" i="2"/>
  <c r="D1574" i="2"/>
  <c r="E1574" i="2"/>
  <c r="F1574" i="2"/>
  <c r="G1574" i="2"/>
  <c r="A1575" i="2"/>
  <c r="B1575" i="2"/>
  <c r="C1575" i="2"/>
  <c r="D1575" i="2"/>
  <c r="E1575" i="2"/>
  <c r="F1575" i="2"/>
  <c r="G1575" i="2"/>
  <c r="A1576" i="2"/>
  <c r="B1576" i="2"/>
  <c r="C1576" i="2"/>
  <c r="D1576" i="2"/>
  <c r="E1576" i="2"/>
  <c r="F1576" i="2"/>
  <c r="G1576" i="2"/>
  <c r="A1577" i="2"/>
  <c r="B1577" i="2"/>
  <c r="C1577" i="2"/>
  <c r="D1577" i="2"/>
  <c r="E1577" i="2"/>
  <c r="F1577" i="2"/>
  <c r="G1577" i="2"/>
  <c r="A1578" i="2"/>
  <c r="B1578" i="2"/>
  <c r="C1578" i="2"/>
  <c r="D1578" i="2"/>
  <c r="E1578" i="2"/>
  <c r="F1578" i="2"/>
  <c r="G1578" i="2"/>
  <c r="A1579" i="2"/>
  <c r="B1579" i="2"/>
  <c r="C1579" i="2"/>
  <c r="D1579" i="2"/>
  <c r="E1579" i="2"/>
  <c r="F1579" i="2"/>
  <c r="G1579" i="2"/>
  <c r="A1580" i="2"/>
  <c r="B1580" i="2"/>
  <c r="C1580" i="2"/>
  <c r="D1580" i="2"/>
  <c r="E1580" i="2"/>
  <c r="F1580" i="2"/>
  <c r="G1580" i="2"/>
  <c r="A1581" i="2"/>
  <c r="B1581" i="2"/>
  <c r="C1581" i="2"/>
  <c r="D1581" i="2"/>
  <c r="E1581" i="2"/>
  <c r="F1581" i="2"/>
  <c r="G1581" i="2"/>
  <c r="A1582" i="2"/>
  <c r="B1582" i="2"/>
  <c r="C1582" i="2"/>
  <c r="D1582" i="2"/>
  <c r="E1582" i="2"/>
  <c r="F1582" i="2"/>
  <c r="G1582" i="2"/>
  <c r="A1583" i="2"/>
  <c r="B1583" i="2"/>
  <c r="C1583" i="2"/>
  <c r="D1583" i="2"/>
  <c r="E1583" i="2"/>
  <c r="F1583" i="2"/>
  <c r="G1583" i="2"/>
  <c r="A1584" i="2"/>
  <c r="B1584" i="2"/>
  <c r="C1584" i="2"/>
  <c r="D1584" i="2"/>
  <c r="E1584" i="2"/>
  <c r="F1584" i="2"/>
  <c r="G1584" i="2"/>
  <c r="A1585" i="2"/>
  <c r="B1585" i="2"/>
  <c r="C1585" i="2"/>
  <c r="D1585" i="2"/>
  <c r="E1585" i="2"/>
  <c r="F1585" i="2"/>
  <c r="G1585" i="2"/>
  <c r="A1586" i="2"/>
  <c r="B1586" i="2"/>
  <c r="C1586" i="2"/>
  <c r="D1586" i="2"/>
  <c r="E1586" i="2"/>
  <c r="F1586" i="2"/>
  <c r="G1586" i="2"/>
  <c r="A1587" i="2"/>
  <c r="B1587" i="2"/>
  <c r="C1587" i="2"/>
  <c r="D1587" i="2"/>
  <c r="E1587" i="2"/>
  <c r="F1587" i="2"/>
  <c r="G1587" i="2"/>
  <c r="A1588" i="2"/>
  <c r="B1588" i="2"/>
  <c r="C1588" i="2"/>
  <c r="D1588" i="2"/>
  <c r="E1588" i="2"/>
  <c r="F1588" i="2"/>
  <c r="G1588" i="2"/>
  <c r="A1589" i="2"/>
  <c r="B1589" i="2"/>
  <c r="C1589" i="2"/>
  <c r="D1589" i="2"/>
  <c r="E1589" i="2"/>
  <c r="F1589" i="2"/>
  <c r="G1589" i="2"/>
  <c r="A1590" i="2"/>
  <c r="B1590" i="2"/>
  <c r="C1590" i="2"/>
  <c r="D1590" i="2"/>
  <c r="E1590" i="2"/>
  <c r="F1590" i="2"/>
  <c r="G1590" i="2"/>
  <c r="A1591" i="2"/>
  <c r="B1591" i="2"/>
  <c r="C1591" i="2"/>
  <c r="D1591" i="2"/>
  <c r="E1591" i="2"/>
  <c r="F1591" i="2"/>
  <c r="G1591" i="2"/>
  <c r="A1592" i="2"/>
  <c r="B1592" i="2"/>
  <c r="C1592" i="2"/>
  <c r="D1592" i="2"/>
  <c r="E1592" i="2"/>
  <c r="F1592" i="2"/>
  <c r="G1592" i="2"/>
  <c r="A1593" i="2"/>
  <c r="B1593" i="2"/>
  <c r="C1593" i="2"/>
  <c r="D1593" i="2"/>
  <c r="E1593" i="2"/>
  <c r="F1593" i="2"/>
  <c r="G1593" i="2"/>
  <c r="A1594" i="2"/>
  <c r="B1594" i="2"/>
  <c r="C1594" i="2"/>
  <c r="D1594" i="2"/>
  <c r="E1594" i="2"/>
  <c r="F1594" i="2"/>
  <c r="G1594" i="2"/>
  <c r="A1595" i="2"/>
  <c r="B1595" i="2"/>
  <c r="C1595" i="2"/>
  <c r="D1595" i="2"/>
  <c r="E1595" i="2"/>
  <c r="F1595" i="2"/>
  <c r="G1595" i="2"/>
  <c r="A1596" i="2"/>
  <c r="B1596" i="2"/>
  <c r="C1596" i="2"/>
  <c r="D1596" i="2"/>
  <c r="E1596" i="2"/>
  <c r="F1596" i="2"/>
  <c r="G1596" i="2"/>
  <c r="A1597" i="2"/>
  <c r="B1597" i="2"/>
  <c r="C1597" i="2"/>
  <c r="D1597" i="2"/>
  <c r="E1597" i="2"/>
  <c r="F1597" i="2"/>
  <c r="G1597" i="2"/>
  <c r="A1598" i="2"/>
  <c r="B1598" i="2"/>
  <c r="C1598" i="2"/>
  <c r="D1598" i="2"/>
  <c r="E1598" i="2"/>
  <c r="F1598" i="2"/>
  <c r="G1598" i="2"/>
  <c r="A1599" i="2"/>
  <c r="B1599" i="2"/>
  <c r="C1599" i="2"/>
  <c r="D1599" i="2"/>
  <c r="E1599" i="2"/>
  <c r="F1599" i="2"/>
  <c r="G1599" i="2"/>
  <c r="A1600" i="2"/>
  <c r="B1600" i="2"/>
  <c r="C1600" i="2"/>
  <c r="D1600" i="2"/>
  <c r="E1600" i="2"/>
  <c r="F1600" i="2"/>
  <c r="G1600" i="2"/>
  <c r="A1601" i="2"/>
  <c r="B1601" i="2"/>
  <c r="C1601" i="2"/>
  <c r="D1601" i="2"/>
  <c r="E1601" i="2"/>
  <c r="F1601" i="2"/>
  <c r="G1601" i="2"/>
  <c r="A1602" i="2"/>
  <c r="B1602" i="2"/>
  <c r="C1602" i="2"/>
  <c r="D1602" i="2"/>
  <c r="E1602" i="2"/>
  <c r="F1602" i="2"/>
  <c r="G1602" i="2"/>
  <c r="A1603" i="2"/>
  <c r="B1603" i="2"/>
  <c r="C1603" i="2"/>
  <c r="D1603" i="2"/>
  <c r="E1603" i="2"/>
  <c r="F1603" i="2"/>
  <c r="G1603" i="2"/>
  <c r="A1604" i="2"/>
  <c r="B1604" i="2"/>
  <c r="C1604" i="2"/>
  <c r="D1604" i="2"/>
  <c r="E1604" i="2"/>
  <c r="F1604" i="2"/>
  <c r="G1604" i="2"/>
  <c r="A1605" i="2"/>
  <c r="B1605" i="2"/>
  <c r="C1605" i="2"/>
  <c r="D1605" i="2"/>
  <c r="E1605" i="2"/>
  <c r="F1605" i="2"/>
  <c r="G1605" i="2"/>
  <c r="A1606" i="2"/>
  <c r="B1606" i="2"/>
  <c r="C1606" i="2"/>
  <c r="D1606" i="2"/>
  <c r="E1606" i="2"/>
  <c r="F1606" i="2"/>
  <c r="G1606" i="2"/>
  <c r="A1607" i="2"/>
  <c r="B1607" i="2"/>
  <c r="C1607" i="2"/>
  <c r="D1607" i="2"/>
  <c r="E1607" i="2"/>
  <c r="F1607" i="2"/>
  <c r="G1607" i="2"/>
  <c r="A1608" i="2"/>
  <c r="B1608" i="2"/>
  <c r="C1608" i="2"/>
  <c r="D1608" i="2"/>
  <c r="E1608" i="2"/>
  <c r="F1608" i="2"/>
  <c r="G1608" i="2"/>
  <c r="A1609" i="2"/>
  <c r="B1609" i="2"/>
  <c r="C1609" i="2"/>
  <c r="D1609" i="2"/>
  <c r="E1609" i="2"/>
  <c r="F1609" i="2"/>
  <c r="G1609" i="2"/>
  <c r="A1610" i="2"/>
  <c r="B1610" i="2"/>
  <c r="C1610" i="2"/>
  <c r="D1610" i="2"/>
  <c r="E1610" i="2"/>
  <c r="F1610" i="2"/>
  <c r="G1610" i="2"/>
  <c r="A1611" i="2"/>
  <c r="B1611" i="2"/>
  <c r="C1611" i="2"/>
  <c r="D1611" i="2"/>
  <c r="E1611" i="2"/>
  <c r="F1611" i="2"/>
  <c r="G1611" i="2"/>
  <c r="A1612" i="2"/>
  <c r="B1612" i="2"/>
  <c r="C1612" i="2"/>
  <c r="D1612" i="2"/>
  <c r="E1612" i="2"/>
  <c r="F1612" i="2"/>
  <c r="G1612" i="2"/>
  <c r="A1613" i="2"/>
  <c r="B1613" i="2"/>
  <c r="C1613" i="2"/>
  <c r="D1613" i="2"/>
  <c r="E1613" i="2"/>
  <c r="F1613" i="2"/>
  <c r="G1613" i="2"/>
  <c r="A1614" i="2"/>
  <c r="B1614" i="2"/>
  <c r="C1614" i="2"/>
  <c r="D1614" i="2"/>
  <c r="E1614" i="2"/>
  <c r="F1614" i="2"/>
  <c r="G1614" i="2"/>
  <c r="A1615" i="2"/>
  <c r="B1615" i="2"/>
  <c r="C1615" i="2"/>
  <c r="D1615" i="2"/>
  <c r="E1615" i="2"/>
  <c r="F1615" i="2"/>
  <c r="G1615" i="2"/>
  <c r="A1616" i="2"/>
  <c r="B1616" i="2"/>
  <c r="C1616" i="2"/>
  <c r="D1616" i="2"/>
  <c r="E1616" i="2"/>
  <c r="F1616" i="2"/>
  <c r="G1616" i="2"/>
  <c r="A1617" i="2"/>
  <c r="B1617" i="2"/>
  <c r="C1617" i="2"/>
  <c r="D1617" i="2"/>
  <c r="E1617" i="2"/>
  <c r="F1617" i="2"/>
  <c r="G1617" i="2"/>
  <c r="A1618" i="2"/>
  <c r="B1618" i="2"/>
  <c r="C1618" i="2"/>
  <c r="D1618" i="2"/>
  <c r="E1618" i="2"/>
  <c r="F1618" i="2"/>
  <c r="G1618" i="2"/>
  <c r="A1619" i="2"/>
  <c r="B1619" i="2"/>
  <c r="C1619" i="2"/>
  <c r="D1619" i="2"/>
  <c r="E1619" i="2"/>
  <c r="F1619" i="2"/>
  <c r="G1619" i="2"/>
  <c r="A1620" i="2"/>
  <c r="B1620" i="2"/>
  <c r="C1620" i="2"/>
  <c r="D1620" i="2"/>
  <c r="E1620" i="2"/>
  <c r="F1620" i="2"/>
  <c r="G1620" i="2"/>
  <c r="A1621" i="2"/>
  <c r="B1621" i="2"/>
  <c r="C1621" i="2"/>
  <c r="D1621" i="2"/>
  <c r="E1621" i="2"/>
  <c r="F1621" i="2"/>
  <c r="G1621" i="2"/>
  <c r="A1622" i="2"/>
  <c r="B1622" i="2"/>
  <c r="C1622" i="2"/>
  <c r="D1622" i="2"/>
  <c r="E1622" i="2"/>
  <c r="F1622" i="2"/>
  <c r="G1622" i="2"/>
  <c r="A1623" i="2"/>
  <c r="B1623" i="2"/>
  <c r="C1623" i="2"/>
  <c r="D1623" i="2"/>
  <c r="E1623" i="2"/>
  <c r="F1623" i="2"/>
  <c r="G1623" i="2"/>
  <c r="A1624" i="2"/>
  <c r="B1624" i="2"/>
  <c r="C1624" i="2"/>
  <c r="D1624" i="2"/>
  <c r="E1624" i="2"/>
  <c r="F1624" i="2"/>
  <c r="G1624" i="2"/>
  <c r="A1625" i="2"/>
  <c r="B1625" i="2"/>
  <c r="C1625" i="2"/>
  <c r="D1625" i="2"/>
  <c r="E1625" i="2"/>
  <c r="F1625" i="2"/>
  <c r="G1625" i="2"/>
  <c r="A1626" i="2"/>
  <c r="B1626" i="2"/>
  <c r="C1626" i="2"/>
  <c r="D1626" i="2"/>
  <c r="E1626" i="2"/>
  <c r="F1626" i="2"/>
  <c r="G1626" i="2"/>
  <c r="A1627" i="2"/>
  <c r="B1627" i="2"/>
  <c r="C1627" i="2"/>
  <c r="D1627" i="2"/>
  <c r="E1627" i="2"/>
  <c r="F1627" i="2"/>
  <c r="G1627" i="2"/>
  <c r="A1628" i="2"/>
  <c r="B1628" i="2"/>
  <c r="C1628" i="2"/>
  <c r="D1628" i="2"/>
  <c r="E1628" i="2"/>
  <c r="F1628" i="2"/>
  <c r="G1628" i="2"/>
  <c r="A1629" i="2"/>
  <c r="B1629" i="2"/>
  <c r="C1629" i="2"/>
  <c r="D1629" i="2"/>
  <c r="E1629" i="2"/>
  <c r="F1629" i="2"/>
  <c r="G1629" i="2"/>
  <c r="A1630" i="2"/>
  <c r="B1630" i="2"/>
  <c r="C1630" i="2"/>
  <c r="D1630" i="2"/>
  <c r="E1630" i="2"/>
  <c r="F1630" i="2"/>
  <c r="G1630" i="2"/>
  <c r="A1631" i="2"/>
  <c r="B1631" i="2"/>
  <c r="C1631" i="2"/>
  <c r="D1631" i="2"/>
  <c r="E1631" i="2"/>
  <c r="F1631" i="2"/>
  <c r="G1631" i="2"/>
  <c r="A1632" i="2"/>
  <c r="B1632" i="2"/>
  <c r="C1632" i="2"/>
  <c r="D1632" i="2"/>
  <c r="E1632" i="2"/>
  <c r="F1632" i="2"/>
  <c r="G1632" i="2"/>
  <c r="A1633" i="2"/>
  <c r="B1633" i="2"/>
  <c r="C1633" i="2"/>
  <c r="D1633" i="2"/>
  <c r="E1633" i="2"/>
  <c r="F1633" i="2"/>
  <c r="G1633" i="2"/>
  <c r="A1634" i="2"/>
  <c r="B1634" i="2"/>
  <c r="C1634" i="2"/>
  <c r="D1634" i="2"/>
  <c r="E1634" i="2"/>
  <c r="F1634" i="2"/>
  <c r="G1634" i="2"/>
  <c r="A1635" i="2"/>
  <c r="B1635" i="2"/>
  <c r="C1635" i="2"/>
  <c r="D1635" i="2"/>
  <c r="E1635" i="2"/>
  <c r="F1635" i="2"/>
  <c r="G1635" i="2"/>
  <c r="A1636" i="2"/>
  <c r="B1636" i="2"/>
  <c r="C1636" i="2"/>
  <c r="D1636" i="2"/>
  <c r="E1636" i="2"/>
  <c r="F1636" i="2"/>
  <c r="G1636" i="2"/>
  <c r="A1637" i="2"/>
  <c r="B1637" i="2"/>
  <c r="C1637" i="2"/>
  <c r="D1637" i="2"/>
  <c r="E1637" i="2"/>
  <c r="F1637" i="2"/>
  <c r="G1637" i="2"/>
  <c r="A1638" i="2"/>
  <c r="B1638" i="2"/>
  <c r="C1638" i="2"/>
  <c r="D1638" i="2"/>
  <c r="E1638" i="2"/>
  <c r="F1638" i="2"/>
  <c r="G1638" i="2"/>
  <c r="A1639" i="2"/>
  <c r="B1639" i="2"/>
  <c r="C1639" i="2"/>
  <c r="D1639" i="2"/>
  <c r="E1639" i="2"/>
  <c r="F1639" i="2"/>
  <c r="G1639" i="2"/>
  <c r="A1640" i="2"/>
  <c r="B1640" i="2"/>
  <c r="C1640" i="2"/>
  <c r="D1640" i="2"/>
  <c r="E1640" i="2"/>
  <c r="F1640" i="2"/>
  <c r="G1640" i="2"/>
  <c r="A1641" i="2"/>
  <c r="B1641" i="2"/>
  <c r="C1641" i="2"/>
  <c r="D1641" i="2"/>
  <c r="E1641" i="2"/>
  <c r="F1641" i="2"/>
  <c r="G1641" i="2"/>
  <c r="A1642" i="2"/>
  <c r="B1642" i="2"/>
  <c r="C1642" i="2"/>
  <c r="D1642" i="2"/>
  <c r="E1642" i="2"/>
  <c r="F1642" i="2"/>
  <c r="G1642" i="2"/>
  <c r="A1643" i="2"/>
  <c r="B1643" i="2"/>
  <c r="C1643" i="2"/>
  <c r="D1643" i="2"/>
  <c r="E1643" i="2"/>
  <c r="F1643" i="2"/>
  <c r="G1643" i="2"/>
  <c r="A1644" i="2"/>
  <c r="B1644" i="2"/>
  <c r="C1644" i="2"/>
  <c r="D1644" i="2"/>
  <c r="E1644" i="2"/>
  <c r="F1644" i="2"/>
  <c r="G1644" i="2"/>
  <c r="A1645" i="2"/>
  <c r="B1645" i="2"/>
  <c r="C1645" i="2"/>
  <c r="D1645" i="2"/>
  <c r="E1645" i="2"/>
  <c r="F1645" i="2"/>
  <c r="G1645" i="2"/>
  <c r="A1646" i="2"/>
  <c r="B1646" i="2"/>
  <c r="C1646" i="2"/>
  <c r="D1646" i="2"/>
  <c r="E1646" i="2"/>
  <c r="F1646" i="2"/>
  <c r="G1646" i="2"/>
  <c r="A1647" i="2"/>
  <c r="B1647" i="2"/>
  <c r="C1647" i="2"/>
  <c r="D1647" i="2"/>
  <c r="E1647" i="2"/>
  <c r="F1647" i="2"/>
  <c r="G1647" i="2"/>
  <c r="A1648" i="2"/>
  <c r="B1648" i="2"/>
  <c r="C1648" i="2"/>
  <c r="D1648" i="2"/>
  <c r="E1648" i="2"/>
  <c r="F1648" i="2"/>
  <c r="G1648" i="2"/>
  <c r="A1649" i="2"/>
  <c r="B1649" i="2"/>
  <c r="C1649" i="2"/>
  <c r="D1649" i="2"/>
  <c r="E1649" i="2"/>
  <c r="F1649" i="2"/>
  <c r="G1649" i="2"/>
  <c r="A1650" i="2"/>
  <c r="B1650" i="2"/>
  <c r="C1650" i="2"/>
  <c r="D1650" i="2"/>
  <c r="E1650" i="2"/>
  <c r="F1650" i="2"/>
  <c r="G1650" i="2"/>
  <c r="A1651" i="2"/>
  <c r="B1651" i="2"/>
  <c r="C1651" i="2"/>
  <c r="D1651" i="2"/>
  <c r="E1651" i="2"/>
  <c r="F1651" i="2"/>
  <c r="G1651" i="2"/>
  <c r="A1652" i="2"/>
  <c r="B1652" i="2"/>
  <c r="C1652" i="2"/>
  <c r="D1652" i="2"/>
  <c r="E1652" i="2"/>
  <c r="F1652" i="2"/>
  <c r="G1652" i="2"/>
  <c r="A1653" i="2"/>
  <c r="B1653" i="2"/>
  <c r="C1653" i="2"/>
  <c r="D1653" i="2"/>
  <c r="E1653" i="2"/>
  <c r="F1653" i="2"/>
  <c r="G1653" i="2"/>
  <c r="A1654" i="2"/>
  <c r="B1654" i="2"/>
  <c r="C1654" i="2"/>
  <c r="D1654" i="2"/>
  <c r="E1654" i="2"/>
  <c r="F1654" i="2"/>
  <c r="G1654" i="2"/>
  <c r="A1655" i="2"/>
  <c r="B1655" i="2"/>
  <c r="C1655" i="2"/>
  <c r="D1655" i="2"/>
  <c r="E1655" i="2"/>
  <c r="F1655" i="2"/>
  <c r="G1655" i="2"/>
  <c r="A1656" i="2"/>
  <c r="B1656" i="2"/>
  <c r="C1656" i="2"/>
  <c r="D1656" i="2"/>
  <c r="E1656" i="2"/>
  <c r="F1656" i="2"/>
  <c r="G1656" i="2"/>
  <c r="A1657" i="2"/>
  <c r="B1657" i="2"/>
  <c r="C1657" i="2"/>
  <c r="D1657" i="2"/>
  <c r="E1657" i="2"/>
  <c r="F1657" i="2"/>
  <c r="G1657" i="2"/>
  <c r="A1658" i="2"/>
  <c r="B1658" i="2"/>
  <c r="C1658" i="2"/>
  <c r="D1658" i="2"/>
  <c r="E1658" i="2"/>
  <c r="F1658" i="2"/>
  <c r="G1658" i="2"/>
  <c r="A1659" i="2"/>
  <c r="B1659" i="2"/>
  <c r="C1659" i="2"/>
  <c r="D1659" i="2"/>
  <c r="E1659" i="2"/>
  <c r="F1659" i="2"/>
  <c r="G1659" i="2"/>
  <c r="A1660" i="2"/>
  <c r="B1660" i="2"/>
  <c r="C1660" i="2"/>
  <c r="D1660" i="2"/>
  <c r="E1660" i="2"/>
  <c r="F1660" i="2"/>
  <c r="G1660" i="2"/>
  <c r="A1661" i="2"/>
  <c r="B1661" i="2"/>
  <c r="C1661" i="2"/>
  <c r="D1661" i="2"/>
  <c r="E1661" i="2"/>
  <c r="F1661" i="2"/>
  <c r="G1661" i="2"/>
  <c r="A1662" i="2"/>
  <c r="B1662" i="2"/>
  <c r="C1662" i="2"/>
  <c r="D1662" i="2"/>
  <c r="E1662" i="2"/>
  <c r="F1662" i="2"/>
  <c r="G1662" i="2"/>
  <c r="A1663" i="2"/>
  <c r="B1663" i="2"/>
  <c r="C1663" i="2"/>
  <c r="D1663" i="2"/>
  <c r="E1663" i="2"/>
  <c r="F1663" i="2"/>
  <c r="G1663" i="2"/>
  <c r="A1664" i="2"/>
  <c r="B1664" i="2"/>
  <c r="C1664" i="2"/>
  <c r="D1664" i="2"/>
  <c r="E1664" i="2"/>
  <c r="F1664" i="2"/>
  <c r="G1664" i="2"/>
  <c r="A1665" i="2"/>
  <c r="B1665" i="2"/>
  <c r="C1665" i="2"/>
  <c r="D1665" i="2"/>
  <c r="E1665" i="2"/>
  <c r="F1665" i="2"/>
  <c r="G1665" i="2"/>
  <c r="A1666" i="2"/>
  <c r="B1666" i="2"/>
  <c r="C1666" i="2"/>
  <c r="D1666" i="2"/>
  <c r="E1666" i="2"/>
  <c r="F1666" i="2"/>
  <c r="G1666" i="2"/>
  <c r="A1667" i="2"/>
  <c r="B1667" i="2"/>
  <c r="C1667" i="2"/>
  <c r="D1667" i="2"/>
  <c r="E1667" i="2"/>
  <c r="F1667" i="2"/>
  <c r="G1667" i="2"/>
  <c r="A1668" i="2"/>
  <c r="B1668" i="2"/>
  <c r="C1668" i="2"/>
  <c r="D1668" i="2"/>
  <c r="E1668" i="2"/>
  <c r="F1668" i="2"/>
  <c r="G1668" i="2"/>
  <c r="A1669" i="2"/>
  <c r="B1669" i="2"/>
  <c r="C1669" i="2"/>
  <c r="D1669" i="2"/>
  <c r="E1669" i="2"/>
  <c r="F1669" i="2"/>
  <c r="G1669" i="2"/>
  <c r="A1670" i="2"/>
  <c r="B1670" i="2"/>
  <c r="C1670" i="2"/>
  <c r="D1670" i="2"/>
  <c r="E1670" i="2"/>
  <c r="F1670" i="2"/>
  <c r="G1670" i="2"/>
  <c r="A1671" i="2"/>
  <c r="B1671" i="2"/>
  <c r="C1671" i="2"/>
  <c r="D1671" i="2"/>
  <c r="E1671" i="2"/>
  <c r="F1671" i="2"/>
  <c r="G1671" i="2"/>
  <c r="A1672" i="2"/>
  <c r="B1672" i="2"/>
  <c r="C1672" i="2"/>
  <c r="D1672" i="2"/>
  <c r="E1672" i="2"/>
  <c r="F1672" i="2"/>
  <c r="G1672" i="2"/>
  <c r="A1673" i="2"/>
  <c r="B1673" i="2"/>
  <c r="C1673" i="2"/>
  <c r="D1673" i="2"/>
  <c r="E1673" i="2"/>
  <c r="F1673" i="2"/>
  <c r="G1673" i="2"/>
  <c r="A1674" i="2"/>
  <c r="B1674" i="2"/>
  <c r="C1674" i="2"/>
  <c r="D1674" i="2"/>
  <c r="E1674" i="2"/>
  <c r="F1674" i="2"/>
  <c r="G1674" i="2"/>
  <c r="A1675" i="2"/>
  <c r="B1675" i="2"/>
  <c r="C1675" i="2"/>
  <c r="D1675" i="2"/>
  <c r="E1675" i="2"/>
  <c r="F1675" i="2"/>
  <c r="G1675" i="2"/>
  <c r="A1676" i="2"/>
  <c r="B1676" i="2"/>
  <c r="C1676" i="2"/>
  <c r="D1676" i="2"/>
  <c r="E1676" i="2"/>
  <c r="F1676" i="2"/>
  <c r="G1676" i="2"/>
  <c r="A1677" i="2"/>
  <c r="B1677" i="2"/>
  <c r="C1677" i="2"/>
  <c r="D1677" i="2"/>
  <c r="E1677" i="2"/>
  <c r="F1677" i="2"/>
  <c r="G1677" i="2"/>
  <c r="A1678" i="2"/>
  <c r="B1678" i="2"/>
  <c r="C1678" i="2"/>
  <c r="D1678" i="2"/>
  <c r="E1678" i="2"/>
  <c r="F1678" i="2"/>
  <c r="G1678" i="2"/>
  <c r="A1679" i="2"/>
  <c r="B1679" i="2"/>
  <c r="C1679" i="2"/>
  <c r="D1679" i="2"/>
  <c r="E1679" i="2"/>
  <c r="F1679" i="2"/>
  <c r="G1679" i="2"/>
  <c r="A1680" i="2"/>
  <c r="B1680" i="2"/>
  <c r="C1680" i="2"/>
  <c r="D1680" i="2"/>
  <c r="E1680" i="2"/>
  <c r="F1680" i="2"/>
  <c r="G1680" i="2"/>
  <c r="A1681" i="2"/>
  <c r="B1681" i="2"/>
  <c r="C1681" i="2"/>
  <c r="D1681" i="2"/>
  <c r="E1681" i="2"/>
  <c r="F1681" i="2"/>
  <c r="G1681" i="2"/>
  <c r="A1682" i="2"/>
  <c r="B1682" i="2"/>
  <c r="C1682" i="2"/>
  <c r="D1682" i="2"/>
  <c r="E1682" i="2"/>
  <c r="F1682" i="2"/>
  <c r="G1682" i="2"/>
  <c r="A1683" i="2"/>
  <c r="B1683" i="2"/>
  <c r="C1683" i="2"/>
  <c r="D1683" i="2"/>
  <c r="E1683" i="2"/>
  <c r="F1683" i="2"/>
  <c r="G1683" i="2"/>
  <c r="A1684" i="2"/>
  <c r="B1684" i="2"/>
  <c r="C1684" i="2"/>
  <c r="D1684" i="2"/>
  <c r="E1684" i="2"/>
  <c r="F1684" i="2"/>
  <c r="G1684" i="2"/>
  <c r="A1685" i="2"/>
  <c r="B1685" i="2"/>
  <c r="C1685" i="2"/>
  <c r="D1685" i="2"/>
  <c r="E1685" i="2"/>
  <c r="F1685" i="2"/>
  <c r="G1685" i="2"/>
  <c r="A1686" i="2"/>
  <c r="B1686" i="2"/>
  <c r="C1686" i="2"/>
  <c r="D1686" i="2"/>
  <c r="E1686" i="2"/>
  <c r="F1686" i="2"/>
  <c r="G1686" i="2"/>
  <c r="A1687" i="2"/>
  <c r="B1687" i="2"/>
  <c r="C1687" i="2"/>
  <c r="D1687" i="2"/>
  <c r="E1687" i="2"/>
  <c r="F1687" i="2"/>
  <c r="G1687" i="2"/>
  <c r="A1688" i="2"/>
  <c r="B1688" i="2"/>
  <c r="C1688" i="2"/>
  <c r="D1688" i="2"/>
  <c r="E1688" i="2"/>
  <c r="F1688" i="2"/>
  <c r="G1688" i="2"/>
  <c r="A1689" i="2"/>
  <c r="B1689" i="2"/>
  <c r="C1689" i="2"/>
  <c r="D1689" i="2"/>
  <c r="E1689" i="2"/>
  <c r="F1689" i="2"/>
  <c r="G1689" i="2"/>
  <c r="A1690" i="2"/>
  <c r="B1690" i="2"/>
  <c r="C1690" i="2"/>
  <c r="D1690" i="2"/>
  <c r="E1690" i="2"/>
  <c r="F1690" i="2"/>
  <c r="G1690" i="2"/>
  <c r="A1691" i="2"/>
  <c r="B1691" i="2"/>
  <c r="C1691" i="2"/>
  <c r="D1691" i="2"/>
  <c r="E1691" i="2"/>
  <c r="F1691" i="2"/>
  <c r="G1691" i="2"/>
  <c r="A1692" i="2"/>
  <c r="B1692" i="2"/>
  <c r="C1692" i="2"/>
  <c r="D1692" i="2"/>
  <c r="E1692" i="2"/>
  <c r="F1692" i="2"/>
  <c r="G1692" i="2"/>
  <c r="A1693" i="2"/>
  <c r="B1693" i="2"/>
  <c r="C1693" i="2"/>
  <c r="D1693" i="2"/>
  <c r="E1693" i="2"/>
  <c r="F1693" i="2"/>
  <c r="G1693" i="2"/>
  <c r="A1694" i="2"/>
  <c r="B1694" i="2"/>
  <c r="C1694" i="2"/>
  <c r="D1694" i="2"/>
  <c r="E1694" i="2"/>
  <c r="F1694" i="2"/>
  <c r="G1694" i="2"/>
  <c r="A1695" i="2"/>
  <c r="B1695" i="2"/>
  <c r="C1695" i="2"/>
  <c r="D1695" i="2"/>
  <c r="E1695" i="2"/>
  <c r="F1695" i="2"/>
  <c r="G1695" i="2"/>
  <c r="A1696" i="2"/>
  <c r="B1696" i="2"/>
  <c r="C1696" i="2"/>
  <c r="D1696" i="2"/>
  <c r="E1696" i="2"/>
  <c r="F1696" i="2"/>
  <c r="G1696" i="2"/>
  <c r="A1697" i="2"/>
  <c r="B1697" i="2"/>
  <c r="C1697" i="2"/>
  <c r="D1697" i="2"/>
  <c r="E1697" i="2"/>
  <c r="F1697" i="2"/>
  <c r="G1697" i="2"/>
  <c r="A1698" i="2"/>
  <c r="B1698" i="2"/>
  <c r="C1698" i="2"/>
  <c r="D1698" i="2"/>
  <c r="E1698" i="2"/>
  <c r="F1698" i="2"/>
  <c r="G1698" i="2"/>
  <c r="A1699" i="2"/>
  <c r="B1699" i="2"/>
  <c r="C1699" i="2"/>
  <c r="D1699" i="2"/>
  <c r="E1699" i="2"/>
  <c r="F1699" i="2"/>
  <c r="G1699" i="2"/>
  <c r="A1700" i="2"/>
  <c r="B1700" i="2"/>
  <c r="C1700" i="2"/>
  <c r="D1700" i="2"/>
  <c r="E1700" i="2"/>
  <c r="F1700" i="2"/>
  <c r="G1700" i="2"/>
  <c r="A1701" i="2"/>
  <c r="B1701" i="2"/>
  <c r="C1701" i="2"/>
  <c r="D1701" i="2"/>
  <c r="E1701" i="2"/>
  <c r="F1701" i="2"/>
  <c r="G1701" i="2"/>
  <c r="A1702" i="2"/>
  <c r="B1702" i="2"/>
  <c r="C1702" i="2"/>
  <c r="D1702" i="2"/>
  <c r="E1702" i="2"/>
  <c r="F1702" i="2"/>
  <c r="G1702" i="2"/>
  <c r="A1703" i="2"/>
  <c r="B1703" i="2"/>
  <c r="C1703" i="2"/>
  <c r="D1703" i="2"/>
  <c r="E1703" i="2"/>
  <c r="F1703" i="2"/>
  <c r="G1703" i="2"/>
  <c r="A1704" i="2"/>
  <c r="B1704" i="2"/>
  <c r="C1704" i="2"/>
  <c r="D1704" i="2"/>
  <c r="E1704" i="2"/>
  <c r="F1704" i="2"/>
  <c r="G1704" i="2"/>
  <c r="A1705" i="2"/>
  <c r="B1705" i="2"/>
  <c r="C1705" i="2"/>
  <c r="D1705" i="2"/>
  <c r="E1705" i="2"/>
  <c r="F1705" i="2"/>
  <c r="G1705" i="2"/>
  <c r="A1706" i="2"/>
  <c r="B1706" i="2"/>
  <c r="C1706" i="2"/>
  <c r="D1706" i="2"/>
  <c r="E1706" i="2"/>
  <c r="F1706" i="2"/>
  <c r="G1706" i="2"/>
  <c r="A1707" i="2"/>
  <c r="B1707" i="2"/>
  <c r="C1707" i="2"/>
  <c r="D1707" i="2"/>
  <c r="E1707" i="2"/>
  <c r="F1707" i="2"/>
  <c r="G1707" i="2"/>
  <c r="A1708" i="2"/>
  <c r="B1708" i="2"/>
  <c r="C1708" i="2"/>
  <c r="D1708" i="2"/>
  <c r="E1708" i="2"/>
  <c r="F1708" i="2"/>
  <c r="G1708" i="2"/>
  <c r="A1709" i="2"/>
  <c r="B1709" i="2"/>
  <c r="C1709" i="2"/>
  <c r="D1709" i="2"/>
  <c r="E1709" i="2"/>
  <c r="F1709" i="2"/>
  <c r="G1709" i="2"/>
  <c r="A1710" i="2"/>
  <c r="B1710" i="2"/>
  <c r="C1710" i="2"/>
  <c r="D1710" i="2"/>
  <c r="E1710" i="2"/>
  <c r="F1710" i="2"/>
  <c r="G1710" i="2"/>
  <c r="A1711" i="2"/>
  <c r="B1711" i="2"/>
  <c r="C1711" i="2"/>
  <c r="D1711" i="2"/>
  <c r="E1711" i="2"/>
  <c r="F1711" i="2"/>
  <c r="G1711" i="2"/>
  <c r="A1712" i="2"/>
  <c r="B1712" i="2"/>
  <c r="C1712" i="2"/>
  <c r="D1712" i="2"/>
  <c r="E1712" i="2"/>
  <c r="F1712" i="2"/>
  <c r="G1712" i="2"/>
  <c r="A1713" i="2"/>
  <c r="B1713" i="2"/>
  <c r="C1713" i="2"/>
  <c r="D1713" i="2"/>
  <c r="E1713" i="2"/>
  <c r="F1713" i="2"/>
  <c r="G1713" i="2"/>
  <c r="A1714" i="2"/>
  <c r="B1714" i="2"/>
  <c r="C1714" i="2"/>
  <c r="D1714" i="2"/>
  <c r="E1714" i="2"/>
  <c r="F1714" i="2"/>
  <c r="G1714" i="2"/>
  <c r="A1715" i="2"/>
  <c r="B1715" i="2"/>
  <c r="C1715" i="2"/>
  <c r="D1715" i="2"/>
  <c r="E1715" i="2"/>
  <c r="F1715" i="2"/>
  <c r="G1715" i="2"/>
  <c r="A1716" i="2"/>
  <c r="B1716" i="2"/>
  <c r="C1716" i="2"/>
  <c r="D1716" i="2"/>
  <c r="E1716" i="2"/>
  <c r="F1716" i="2"/>
  <c r="G1716" i="2"/>
  <c r="A1717" i="2"/>
  <c r="B1717" i="2"/>
  <c r="C1717" i="2"/>
  <c r="D1717" i="2"/>
  <c r="E1717" i="2"/>
  <c r="F1717" i="2"/>
  <c r="G1717" i="2"/>
  <c r="A1718" i="2"/>
  <c r="B1718" i="2"/>
  <c r="C1718" i="2"/>
  <c r="D1718" i="2"/>
  <c r="E1718" i="2"/>
  <c r="F1718" i="2"/>
  <c r="G1718" i="2"/>
  <c r="A1719" i="2"/>
  <c r="B1719" i="2"/>
  <c r="C1719" i="2"/>
  <c r="D1719" i="2"/>
  <c r="E1719" i="2"/>
  <c r="F1719" i="2"/>
  <c r="G1719" i="2"/>
  <c r="A1720" i="2"/>
  <c r="B1720" i="2"/>
  <c r="C1720" i="2"/>
  <c r="D1720" i="2"/>
  <c r="E1720" i="2"/>
  <c r="F1720" i="2"/>
  <c r="G1720" i="2"/>
  <c r="A1721" i="2"/>
  <c r="B1721" i="2"/>
  <c r="C1721" i="2"/>
  <c r="D1721" i="2"/>
  <c r="E1721" i="2"/>
  <c r="F1721" i="2"/>
  <c r="G1721" i="2"/>
  <c r="A1722" i="2"/>
  <c r="B1722" i="2"/>
  <c r="C1722" i="2"/>
  <c r="D1722" i="2"/>
  <c r="E1722" i="2"/>
  <c r="F1722" i="2"/>
  <c r="G1722" i="2"/>
  <c r="A1723" i="2"/>
  <c r="B1723" i="2"/>
  <c r="C1723" i="2"/>
  <c r="D1723" i="2"/>
  <c r="E1723" i="2"/>
  <c r="F1723" i="2"/>
  <c r="G1723" i="2"/>
  <c r="A1724" i="2"/>
  <c r="B1724" i="2"/>
  <c r="C1724" i="2"/>
  <c r="D1724" i="2"/>
  <c r="E1724" i="2"/>
  <c r="F1724" i="2"/>
  <c r="G1724" i="2"/>
  <c r="A1725" i="2"/>
  <c r="B1725" i="2"/>
  <c r="C1725" i="2"/>
  <c r="D1725" i="2"/>
  <c r="E1725" i="2"/>
  <c r="F1725" i="2"/>
  <c r="G1725" i="2"/>
  <c r="A1726" i="2"/>
  <c r="B1726" i="2"/>
  <c r="C1726" i="2"/>
  <c r="D1726" i="2"/>
  <c r="E1726" i="2"/>
  <c r="F1726" i="2"/>
  <c r="G1726" i="2"/>
  <c r="A1727" i="2"/>
  <c r="B1727" i="2"/>
  <c r="C1727" i="2"/>
  <c r="D1727" i="2"/>
  <c r="E1727" i="2"/>
  <c r="F1727" i="2"/>
  <c r="G1727" i="2"/>
  <c r="A1728" i="2"/>
  <c r="B1728" i="2"/>
  <c r="C1728" i="2"/>
  <c r="D1728" i="2"/>
  <c r="E1728" i="2"/>
  <c r="F1728" i="2"/>
  <c r="G1728" i="2"/>
  <c r="A1729" i="2"/>
  <c r="B1729" i="2"/>
  <c r="C1729" i="2"/>
  <c r="D1729" i="2"/>
  <c r="E1729" i="2"/>
  <c r="F1729" i="2"/>
  <c r="G1729" i="2"/>
  <c r="A1730" i="2"/>
  <c r="B1730" i="2"/>
  <c r="C1730" i="2"/>
  <c r="D1730" i="2"/>
  <c r="E1730" i="2"/>
  <c r="F1730" i="2"/>
  <c r="G1730" i="2"/>
  <c r="A1731" i="2"/>
  <c r="B1731" i="2"/>
  <c r="C1731" i="2"/>
  <c r="D1731" i="2"/>
  <c r="E1731" i="2"/>
  <c r="F1731" i="2"/>
  <c r="G1731" i="2"/>
  <c r="A1732" i="2"/>
  <c r="B1732" i="2"/>
  <c r="C1732" i="2"/>
  <c r="D1732" i="2"/>
  <c r="E1732" i="2"/>
  <c r="F1732" i="2"/>
  <c r="G1732" i="2"/>
  <c r="A1733" i="2"/>
  <c r="B1733" i="2"/>
  <c r="C1733" i="2"/>
  <c r="D1733" i="2"/>
  <c r="E1733" i="2"/>
  <c r="F1733" i="2"/>
  <c r="G1733" i="2"/>
  <c r="A1734" i="2"/>
  <c r="B1734" i="2"/>
  <c r="C1734" i="2"/>
  <c r="D1734" i="2"/>
  <c r="E1734" i="2"/>
  <c r="F1734" i="2"/>
  <c r="G1734" i="2"/>
  <c r="A1735" i="2"/>
  <c r="B1735" i="2"/>
  <c r="C1735" i="2"/>
  <c r="D1735" i="2"/>
  <c r="E1735" i="2"/>
  <c r="F1735" i="2"/>
  <c r="G1735" i="2"/>
  <c r="A1736" i="2"/>
  <c r="B1736" i="2"/>
  <c r="C1736" i="2"/>
  <c r="D1736" i="2"/>
  <c r="E1736" i="2"/>
  <c r="F1736" i="2"/>
  <c r="G1736" i="2"/>
  <c r="A1737" i="2"/>
  <c r="B1737" i="2"/>
  <c r="C1737" i="2"/>
  <c r="D1737" i="2"/>
  <c r="E1737" i="2"/>
  <c r="F1737" i="2"/>
  <c r="G1737" i="2"/>
  <c r="A1738" i="2"/>
  <c r="B1738" i="2"/>
  <c r="C1738" i="2"/>
  <c r="D1738" i="2"/>
  <c r="E1738" i="2"/>
  <c r="F1738" i="2"/>
  <c r="G1738" i="2"/>
  <c r="A1739" i="2"/>
  <c r="B1739" i="2"/>
  <c r="C1739" i="2"/>
  <c r="D1739" i="2"/>
  <c r="E1739" i="2"/>
  <c r="F1739" i="2"/>
  <c r="G1739" i="2"/>
  <c r="A1740" i="2"/>
  <c r="B1740" i="2"/>
  <c r="C1740" i="2"/>
  <c r="D1740" i="2"/>
  <c r="E1740" i="2"/>
  <c r="F1740" i="2"/>
  <c r="G1740" i="2"/>
  <c r="A1741" i="2"/>
  <c r="B1741" i="2"/>
  <c r="C1741" i="2"/>
  <c r="D1741" i="2"/>
  <c r="E1741" i="2"/>
  <c r="F1741" i="2"/>
  <c r="G1741" i="2"/>
  <c r="A1742" i="2"/>
  <c r="B1742" i="2"/>
  <c r="C1742" i="2"/>
  <c r="D1742" i="2"/>
  <c r="E1742" i="2"/>
  <c r="F1742" i="2"/>
  <c r="G1742" i="2"/>
  <c r="A1743" i="2"/>
  <c r="B1743" i="2"/>
  <c r="C1743" i="2"/>
  <c r="D1743" i="2"/>
  <c r="E1743" i="2"/>
  <c r="F1743" i="2"/>
  <c r="G1743" i="2"/>
  <c r="A1744" i="2"/>
  <c r="B1744" i="2"/>
  <c r="C1744" i="2"/>
  <c r="D1744" i="2"/>
  <c r="E1744" i="2"/>
  <c r="F1744" i="2"/>
  <c r="G1744" i="2"/>
  <c r="A1745" i="2"/>
  <c r="B1745" i="2"/>
  <c r="C1745" i="2"/>
  <c r="D1745" i="2"/>
  <c r="E1745" i="2"/>
  <c r="F1745" i="2"/>
  <c r="G1745" i="2"/>
  <c r="A1746" i="2"/>
  <c r="B1746" i="2"/>
  <c r="C1746" i="2"/>
  <c r="D1746" i="2"/>
  <c r="E1746" i="2"/>
  <c r="F1746" i="2"/>
  <c r="G1746" i="2"/>
  <c r="A1747" i="2"/>
  <c r="B1747" i="2"/>
  <c r="C1747" i="2"/>
  <c r="D1747" i="2"/>
  <c r="E1747" i="2"/>
  <c r="F1747" i="2"/>
  <c r="G1747" i="2"/>
  <c r="A1748" i="2"/>
  <c r="B1748" i="2"/>
  <c r="C1748" i="2"/>
  <c r="D1748" i="2"/>
  <c r="E1748" i="2"/>
  <c r="F1748" i="2"/>
  <c r="G1748" i="2"/>
  <c r="A1749" i="2"/>
  <c r="B1749" i="2"/>
  <c r="C1749" i="2"/>
  <c r="D1749" i="2"/>
  <c r="E1749" i="2"/>
  <c r="F1749" i="2"/>
  <c r="G1749" i="2"/>
  <c r="A1750" i="2"/>
  <c r="B1750" i="2"/>
  <c r="C1750" i="2"/>
  <c r="D1750" i="2"/>
  <c r="E1750" i="2"/>
  <c r="F1750" i="2"/>
  <c r="G1750" i="2"/>
  <c r="A1751" i="2"/>
  <c r="B1751" i="2"/>
  <c r="C1751" i="2"/>
  <c r="D1751" i="2"/>
  <c r="E1751" i="2"/>
  <c r="F1751" i="2"/>
  <c r="G1751" i="2"/>
  <c r="A1752" i="2"/>
  <c r="B1752" i="2"/>
  <c r="C1752" i="2"/>
  <c r="D1752" i="2"/>
  <c r="E1752" i="2"/>
  <c r="F1752" i="2"/>
  <c r="G1752" i="2"/>
  <c r="A1753" i="2"/>
  <c r="B1753" i="2"/>
  <c r="C1753" i="2"/>
  <c r="D1753" i="2"/>
  <c r="E1753" i="2"/>
  <c r="F1753" i="2"/>
  <c r="G1753" i="2"/>
  <c r="A1754" i="2"/>
  <c r="B1754" i="2"/>
  <c r="C1754" i="2"/>
  <c r="D1754" i="2"/>
  <c r="E1754" i="2"/>
  <c r="F1754" i="2"/>
  <c r="G1754" i="2"/>
  <c r="A1755" i="2"/>
  <c r="B1755" i="2"/>
  <c r="C1755" i="2"/>
  <c r="D1755" i="2"/>
  <c r="E1755" i="2"/>
  <c r="F1755" i="2"/>
  <c r="G1755" i="2"/>
  <c r="A1756" i="2"/>
  <c r="B1756" i="2"/>
  <c r="C1756" i="2"/>
  <c r="D1756" i="2"/>
  <c r="E1756" i="2"/>
  <c r="F1756" i="2"/>
  <c r="G1756" i="2"/>
  <c r="A1757" i="2"/>
  <c r="B1757" i="2"/>
  <c r="C1757" i="2"/>
  <c r="D1757" i="2"/>
  <c r="E1757" i="2"/>
  <c r="F1757" i="2"/>
  <c r="G1757" i="2"/>
  <c r="A1758" i="2"/>
  <c r="B1758" i="2"/>
  <c r="C1758" i="2"/>
  <c r="D1758" i="2"/>
  <c r="E1758" i="2"/>
  <c r="F1758" i="2"/>
  <c r="G1758" i="2"/>
  <c r="A1759" i="2"/>
  <c r="B1759" i="2"/>
  <c r="C1759" i="2"/>
  <c r="D1759" i="2"/>
  <c r="E1759" i="2"/>
  <c r="F1759" i="2"/>
  <c r="G1759" i="2"/>
  <c r="A1760" i="2"/>
  <c r="B1760" i="2"/>
  <c r="C1760" i="2"/>
  <c r="D1760" i="2"/>
  <c r="E1760" i="2"/>
  <c r="F1760" i="2"/>
  <c r="G1760" i="2"/>
  <c r="A1761" i="2"/>
  <c r="B1761" i="2"/>
  <c r="C1761" i="2"/>
  <c r="D1761" i="2"/>
  <c r="E1761" i="2"/>
  <c r="F1761" i="2"/>
  <c r="G1761" i="2"/>
  <c r="A1762" i="2"/>
  <c r="B1762" i="2"/>
  <c r="C1762" i="2"/>
  <c r="D1762" i="2"/>
  <c r="E1762" i="2"/>
  <c r="F1762" i="2"/>
  <c r="G1762" i="2"/>
  <c r="A1763" i="2"/>
  <c r="B1763" i="2"/>
  <c r="C1763" i="2"/>
  <c r="D1763" i="2"/>
  <c r="E1763" i="2"/>
  <c r="F1763" i="2"/>
  <c r="G1763" i="2"/>
  <c r="A1764" i="2"/>
  <c r="B1764" i="2"/>
  <c r="C1764" i="2"/>
  <c r="D1764" i="2"/>
  <c r="E1764" i="2"/>
  <c r="F1764" i="2"/>
  <c r="G1764" i="2"/>
  <c r="A1765" i="2"/>
  <c r="B1765" i="2"/>
  <c r="C1765" i="2"/>
  <c r="D1765" i="2"/>
  <c r="E1765" i="2"/>
  <c r="F1765" i="2"/>
  <c r="G1765" i="2"/>
  <c r="A1766" i="2"/>
  <c r="B1766" i="2"/>
  <c r="C1766" i="2"/>
  <c r="D1766" i="2"/>
  <c r="E1766" i="2"/>
  <c r="F1766" i="2"/>
  <c r="G1766" i="2"/>
  <c r="A1767" i="2"/>
  <c r="B1767" i="2"/>
  <c r="C1767" i="2"/>
  <c r="D1767" i="2"/>
  <c r="E1767" i="2"/>
  <c r="F1767" i="2"/>
  <c r="G1767" i="2"/>
  <c r="A1768" i="2"/>
  <c r="B1768" i="2"/>
  <c r="C1768" i="2"/>
  <c r="D1768" i="2"/>
  <c r="E1768" i="2"/>
  <c r="F1768" i="2"/>
  <c r="G1768" i="2"/>
  <c r="A1769" i="2"/>
  <c r="B1769" i="2"/>
  <c r="C1769" i="2"/>
  <c r="D1769" i="2"/>
  <c r="E1769" i="2"/>
  <c r="F1769" i="2"/>
  <c r="G1769" i="2"/>
  <c r="A1770" i="2"/>
  <c r="B1770" i="2"/>
  <c r="C1770" i="2"/>
  <c r="D1770" i="2"/>
  <c r="E1770" i="2"/>
  <c r="F1770" i="2"/>
  <c r="G1770" i="2"/>
  <c r="A1771" i="2"/>
  <c r="B1771" i="2"/>
  <c r="C1771" i="2"/>
  <c r="D1771" i="2"/>
  <c r="E1771" i="2"/>
  <c r="F1771" i="2"/>
  <c r="G1771" i="2"/>
  <c r="A1772" i="2"/>
  <c r="B1772" i="2"/>
  <c r="C1772" i="2"/>
  <c r="D1772" i="2"/>
  <c r="E1772" i="2"/>
  <c r="F1772" i="2"/>
  <c r="G1772" i="2"/>
  <c r="A1773" i="2"/>
  <c r="B1773" i="2"/>
  <c r="C1773" i="2"/>
  <c r="D1773" i="2"/>
  <c r="E1773" i="2"/>
  <c r="F1773" i="2"/>
  <c r="G1773" i="2"/>
  <c r="A1774" i="2"/>
  <c r="B1774" i="2"/>
  <c r="C1774" i="2"/>
  <c r="D1774" i="2"/>
  <c r="E1774" i="2"/>
  <c r="F1774" i="2"/>
  <c r="G1774" i="2"/>
  <c r="A1775" i="2"/>
  <c r="B1775" i="2"/>
  <c r="C1775" i="2"/>
  <c r="D1775" i="2"/>
  <c r="E1775" i="2"/>
  <c r="F1775" i="2"/>
  <c r="G1775" i="2"/>
  <c r="A1776" i="2"/>
  <c r="B1776" i="2"/>
  <c r="C1776" i="2"/>
  <c r="D1776" i="2"/>
  <c r="E1776" i="2"/>
  <c r="F1776" i="2"/>
  <c r="G1776" i="2"/>
  <c r="A1777" i="2"/>
  <c r="B1777" i="2"/>
  <c r="C1777" i="2"/>
  <c r="D1777" i="2"/>
  <c r="E1777" i="2"/>
  <c r="F1777" i="2"/>
  <c r="G1777" i="2"/>
  <c r="A1778" i="2"/>
  <c r="B1778" i="2"/>
  <c r="C1778" i="2"/>
  <c r="D1778" i="2"/>
  <c r="E1778" i="2"/>
  <c r="F1778" i="2"/>
  <c r="G1778" i="2"/>
  <c r="A1779" i="2"/>
  <c r="B1779" i="2"/>
  <c r="C1779" i="2"/>
  <c r="D1779" i="2"/>
  <c r="E1779" i="2"/>
  <c r="F1779" i="2"/>
  <c r="G1779" i="2"/>
  <c r="A1780" i="2"/>
  <c r="B1780" i="2"/>
  <c r="C1780" i="2"/>
  <c r="D1780" i="2"/>
  <c r="E1780" i="2"/>
  <c r="F1780" i="2"/>
  <c r="G1780" i="2"/>
  <c r="A1781" i="2"/>
  <c r="B1781" i="2"/>
  <c r="C1781" i="2"/>
  <c r="D1781" i="2"/>
  <c r="E1781" i="2"/>
  <c r="F1781" i="2"/>
  <c r="G1781" i="2"/>
  <c r="A1782" i="2"/>
  <c r="B1782" i="2"/>
  <c r="C1782" i="2"/>
  <c r="D1782" i="2"/>
  <c r="E1782" i="2"/>
  <c r="F1782" i="2"/>
  <c r="G1782" i="2"/>
  <c r="A1783" i="2"/>
  <c r="B1783" i="2"/>
  <c r="C1783" i="2"/>
  <c r="D1783" i="2"/>
  <c r="E1783" i="2"/>
  <c r="F1783" i="2"/>
  <c r="G1783" i="2"/>
  <c r="A1784" i="2"/>
  <c r="B1784" i="2"/>
  <c r="C1784" i="2"/>
  <c r="D1784" i="2"/>
  <c r="E1784" i="2"/>
  <c r="F1784" i="2"/>
  <c r="G1784" i="2"/>
  <c r="A1785" i="2"/>
  <c r="B1785" i="2"/>
  <c r="C1785" i="2"/>
  <c r="D1785" i="2"/>
  <c r="E1785" i="2"/>
  <c r="F1785" i="2"/>
  <c r="G1785" i="2"/>
  <c r="A1786" i="2"/>
  <c r="B1786" i="2"/>
  <c r="C1786" i="2"/>
  <c r="D1786" i="2"/>
  <c r="E1786" i="2"/>
  <c r="F1786" i="2"/>
  <c r="G1786" i="2"/>
  <c r="A1787" i="2"/>
  <c r="B1787" i="2"/>
  <c r="C1787" i="2"/>
  <c r="D1787" i="2"/>
  <c r="E1787" i="2"/>
  <c r="F1787" i="2"/>
  <c r="G1787" i="2"/>
  <c r="A1788" i="2"/>
  <c r="B1788" i="2"/>
  <c r="C1788" i="2"/>
  <c r="D1788" i="2"/>
  <c r="E1788" i="2"/>
  <c r="F1788" i="2"/>
  <c r="G1788" i="2"/>
  <c r="A1789" i="2"/>
  <c r="B1789" i="2"/>
  <c r="C1789" i="2"/>
  <c r="D1789" i="2"/>
  <c r="E1789" i="2"/>
  <c r="F1789" i="2"/>
  <c r="G1789" i="2"/>
  <c r="A1790" i="2"/>
  <c r="B1790" i="2"/>
  <c r="C1790" i="2"/>
  <c r="D1790" i="2"/>
  <c r="E1790" i="2"/>
  <c r="F1790" i="2"/>
  <c r="G1790" i="2"/>
  <c r="A1791" i="2"/>
  <c r="B1791" i="2"/>
  <c r="C1791" i="2"/>
  <c r="D1791" i="2"/>
  <c r="E1791" i="2"/>
  <c r="F1791" i="2"/>
  <c r="G1791" i="2"/>
  <c r="A1792" i="2"/>
  <c r="B1792" i="2"/>
  <c r="C1792" i="2"/>
  <c r="D1792" i="2"/>
  <c r="E1792" i="2"/>
  <c r="F1792" i="2"/>
  <c r="G1792" i="2"/>
  <c r="A1793" i="2"/>
  <c r="B1793" i="2"/>
  <c r="C1793" i="2"/>
  <c r="D1793" i="2"/>
  <c r="E1793" i="2"/>
  <c r="F1793" i="2"/>
  <c r="G1793" i="2"/>
  <c r="A1794" i="2"/>
  <c r="B1794" i="2"/>
  <c r="C1794" i="2"/>
  <c r="D1794" i="2"/>
  <c r="E1794" i="2"/>
  <c r="F1794" i="2"/>
  <c r="G1794" i="2"/>
  <c r="A1795" i="2"/>
  <c r="B1795" i="2"/>
  <c r="C1795" i="2"/>
  <c r="D1795" i="2"/>
  <c r="E1795" i="2"/>
  <c r="F1795" i="2"/>
  <c r="G1795" i="2"/>
  <c r="A1796" i="2"/>
  <c r="B1796" i="2"/>
  <c r="C1796" i="2"/>
  <c r="D1796" i="2"/>
  <c r="E1796" i="2"/>
  <c r="F1796" i="2"/>
  <c r="G1796" i="2"/>
  <c r="A1797" i="2"/>
  <c r="B1797" i="2"/>
  <c r="C1797" i="2"/>
  <c r="D1797" i="2"/>
  <c r="E1797" i="2"/>
  <c r="F1797" i="2"/>
  <c r="G1797" i="2"/>
  <c r="A1798" i="2"/>
  <c r="B1798" i="2"/>
  <c r="C1798" i="2"/>
  <c r="D1798" i="2"/>
  <c r="E1798" i="2"/>
  <c r="F1798" i="2"/>
  <c r="G1798" i="2"/>
  <c r="A1799" i="2"/>
  <c r="B1799" i="2"/>
  <c r="C1799" i="2"/>
  <c r="D1799" i="2"/>
  <c r="E1799" i="2"/>
  <c r="F1799" i="2"/>
  <c r="G1799" i="2"/>
  <c r="A1800" i="2"/>
  <c r="B1800" i="2"/>
  <c r="C1800" i="2"/>
  <c r="D1800" i="2"/>
  <c r="E1800" i="2"/>
  <c r="F1800" i="2"/>
  <c r="G1800" i="2"/>
  <c r="A1801" i="2"/>
  <c r="B1801" i="2"/>
  <c r="C1801" i="2"/>
  <c r="D1801" i="2"/>
  <c r="E1801" i="2"/>
  <c r="F1801" i="2"/>
  <c r="G1801" i="2"/>
  <c r="A1802" i="2"/>
  <c r="B1802" i="2"/>
  <c r="C1802" i="2"/>
  <c r="D1802" i="2"/>
  <c r="E1802" i="2"/>
  <c r="F1802" i="2"/>
  <c r="G1802" i="2"/>
  <c r="A1803" i="2"/>
  <c r="B1803" i="2"/>
  <c r="C1803" i="2"/>
  <c r="D1803" i="2"/>
  <c r="E1803" i="2"/>
  <c r="F1803" i="2"/>
  <c r="G1803" i="2"/>
  <c r="A1804" i="2"/>
  <c r="B1804" i="2"/>
  <c r="C1804" i="2"/>
  <c r="D1804" i="2"/>
  <c r="E1804" i="2"/>
  <c r="F1804" i="2"/>
  <c r="G1804" i="2"/>
  <c r="A1805" i="2"/>
  <c r="B1805" i="2"/>
  <c r="C1805" i="2"/>
  <c r="D1805" i="2"/>
  <c r="E1805" i="2"/>
  <c r="F1805" i="2"/>
  <c r="G1805" i="2"/>
  <c r="A1806" i="2"/>
  <c r="B1806" i="2"/>
  <c r="C1806" i="2"/>
  <c r="D1806" i="2"/>
  <c r="E1806" i="2"/>
  <c r="F1806" i="2"/>
  <c r="G1806" i="2"/>
  <c r="A1807" i="2"/>
  <c r="B1807" i="2"/>
  <c r="C1807" i="2"/>
  <c r="D1807" i="2"/>
  <c r="E1807" i="2"/>
  <c r="F1807" i="2"/>
  <c r="G1807" i="2"/>
  <c r="A1808" i="2"/>
  <c r="B1808" i="2"/>
  <c r="C1808" i="2"/>
  <c r="D1808" i="2"/>
  <c r="E1808" i="2"/>
  <c r="F1808" i="2"/>
  <c r="G1808" i="2"/>
  <c r="A1809" i="2"/>
  <c r="B1809" i="2"/>
  <c r="C1809" i="2"/>
  <c r="D1809" i="2"/>
  <c r="E1809" i="2"/>
  <c r="F1809" i="2"/>
  <c r="G1809" i="2"/>
  <c r="A1810" i="2"/>
  <c r="B1810" i="2"/>
  <c r="C1810" i="2"/>
  <c r="D1810" i="2"/>
  <c r="E1810" i="2"/>
  <c r="F1810" i="2"/>
  <c r="G1810" i="2"/>
  <c r="A1811" i="2"/>
  <c r="B1811" i="2"/>
  <c r="C1811" i="2"/>
  <c r="D1811" i="2"/>
  <c r="E1811" i="2"/>
  <c r="F1811" i="2"/>
  <c r="G1811" i="2"/>
  <c r="A1812" i="2"/>
  <c r="B1812" i="2"/>
  <c r="C1812" i="2"/>
  <c r="D1812" i="2"/>
  <c r="E1812" i="2"/>
  <c r="F1812" i="2"/>
  <c r="G1812" i="2"/>
  <c r="A1813" i="2"/>
  <c r="B1813" i="2"/>
  <c r="C1813" i="2"/>
  <c r="D1813" i="2"/>
  <c r="E1813" i="2"/>
  <c r="F1813" i="2"/>
  <c r="G1813" i="2"/>
  <c r="A1814" i="2"/>
  <c r="B1814" i="2"/>
  <c r="C1814" i="2"/>
  <c r="D1814" i="2"/>
  <c r="E1814" i="2"/>
  <c r="F1814" i="2"/>
  <c r="G1814" i="2"/>
  <c r="A1815" i="2"/>
  <c r="B1815" i="2"/>
  <c r="C1815" i="2"/>
  <c r="D1815" i="2"/>
  <c r="E1815" i="2"/>
  <c r="F1815" i="2"/>
  <c r="G1815" i="2"/>
  <c r="A1816" i="2"/>
  <c r="B1816" i="2"/>
  <c r="C1816" i="2"/>
  <c r="D1816" i="2"/>
  <c r="E1816" i="2"/>
  <c r="F1816" i="2"/>
  <c r="G1816" i="2"/>
  <c r="A1817" i="2"/>
  <c r="B1817" i="2"/>
  <c r="C1817" i="2"/>
  <c r="D1817" i="2"/>
  <c r="E1817" i="2"/>
  <c r="F1817" i="2"/>
  <c r="G1817" i="2"/>
  <c r="A1818" i="2"/>
  <c r="B1818" i="2"/>
  <c r="C1818" i="2"/>
  <c r="D1818" i="2"/>
  <c r="E1818" i="2"/>
  <c r="F1818" i="2"/>
  <c r="G1818" i="2"/>
  <c r="A1819" i="2"/>
  <c r="B1819" i="2"/>
  <c r="C1819" i="2"/>
  <c r="D1819" i="2"/>
  <c r="E1819" i="2"/>
  <c r="F1819" i="2"/>
  <c r="G1819" i="2"/>
  <c r="A1820" i="2"/>
  <c r="B1820" i="2"/>
  <c r="C1820" i="2"/>
  <c r="D1820" i="2"/>
  <c r="E1820" i="2"/>
  <c r="F1820" i="2"/>
  <c r="G1820" i="2"/>
  <c r="A1821" i="2"/>
  <c r="B1821" i="2"/>
  <c r="C1821" i="2"/>
  <c r="D1821" i="2"/>
  <c r="E1821" i="2"/>
  <c r="F1821" i="2"/>
  <c r="G1821" i="2"/>
  <c r="A1822" i="2"/>
  <c r="B1822" i="2"/>
  <c r="C1822" i="2"/>
  <c r="D1822" i="2"/>
  <c r="E1822" i="2"/>
  <c r="F1822" i="2"/>
  <c r="G1822" i="2"/>
  <c r="A1823" i="2"/>
  <c r="B1823" i="2"/>
  <c r="C1823" i="2"/>
  <c r="D1823" i="2"/>
  <c r="E1823" i="2"/>
  <c r="F1823" i="2"/>
  <c r="G1823" i="2"/>
  <c r="A1824" i="2"/>
  <c r="B1824" i="2"/>
  <c r="C1824" i="2"/>
  <c r="D1824" i="2"/>
  <c r="E1824" i="2"/>
  <c r="F1824" i="2"/>
  <c r="G1824" i="2"/>
  <c r="A1825" i="2"/>
  <c r="B1825" i="2"/>
  <c r="C1825" i="2"/>
  <c r="D1825" i="2"/>
  <c r="E1825" i="2"/>
  <c r="F1825" i="2"/>
  <c r="G1825" i="2"/>
  <c r="A1826" i="2"/>
  <c r="B1826" i="2"/>
  <c r="C1826" i="2"/>
  <c r="D1826" i="2"/>
  <c r="E1826" i="2"/>
  <c r="F1826" i="2"/>
  <c r="G1826" i="2"/>
  <c r="A1827" i="2"/>
  <c r="B1827" i="2"/>
  <c r="C1827" i="2"/>
  <c r="D1827" i="2"/>
  <c r="E1827" i="2"/>
  <c r="F1827" i="2"/>
  <c r="G1827" i="2"/>
  <c r="A1828" i="2"/>
  <c r="B1828" i="2"/>
  <c r="C1828" i="2"/>
  <c r="D1828" i="2"/>
  <c r="E1828" i="2"/>
  <c r="F1828" i="2"/>
  <c r="G1828" i="2"/>
  <c r="A1829" i="2"/>
  <c r="B1829" i="2"/>
  <c r="C1829" i="2"/>
  <c r="D1829" i="2"/>
  <c r="E1829" i="2"/>
  <c r="F1829" i="2"/>
  <c r="G1829" i="2"/>
  <c r="A1830" i="2"/>
  <c r="B1830" i="2"/>
  <c r="C1830" i="2"/>
  <c r="D1830" i="2"/>
  <c r="E1830" i="2"/>
  <c r="F1830" i="2"/>
  <c r="G1830" i="2"/>
  <c r="A1831" i="2"/>
  <c r="B1831" i="2"/>
  <c r="C1831" i="2"/>
  <c r="D1831" i="2"/>
  <c r="E1831" i="2"/>
  <c r="F1831" i="2"/>
  <c r="G1831" i="2"/>
  <c r="A1832" i="2"/>
  <c r="B1832" i="2"/>
  <c r="C1832" i="2"/>
  <c r="D1832" i="2"/>
  <c r="E1832" i="2"/>
  <c r="F1832" i="2"/>
  <c r="G1832" i="2"/>
  <c r="A1833" i="2"/>
  <c r="B1833" i="2"/>
  <c r="C1833" i="2"/>
  <c r="D1833" i="2"/>
  <c r="E1833" i="2"/>
  <c r="F1833" i="2"/>
  <c r="G1833" i="2"/>
  <c r="A1834" i="2"/>
  <c r="B1834" i="2"/>
  <c r="C1834" i="2"/>
  <c r="D1834" i="2"/>
  <c r="E1834" i="2"/>
  <c r="F1834" i="2"/>
  <c r="G1834" i="2"/>
  <c r="A1835" i="2"/>
  <c r="B1835" i="2"/>
  <c r="C1835" i="2"/>
  <c r="D1835" i="2"/>
  <c r="E1835" i="2"/>
  <c r="F1835" i="2"/>
  <c r="G1835" i="2"/>
  <c r="A1836" i="2"/>
  <c r="B1836" i="2"/>
  <c r="C1836" i="2"/>
  <c r="D1836" i="2"/>
  <c r="E1836" i="2"/>
  <c r="F1836" i="2"/>
  <c r="G1836" i="2"/>
  <c r="A1837" i="2"/>
  <c r="B1837" i="2"/>
  <c r="C1837" i="2"/>
  <c r="D1837" i="2"/>
  <c r="E1837" i="2"/>
  <c r="F1837" i="2"/>
  <c r="G1837" i="2"/>
  <c r="A1838" i="2"/>
  <c r="B1838" i="2"/>
  <c r="C1838" i="2"/>
  <c r="D1838" i="2"/>
  <c r="E1838" i="2"/>
  <c r="F1838" i="2"/>
  <c r="G1838" i="2"/>
  <c r="A1839" i="2"/>
  <c r="B1839" i="2"/>
  <c r="C1839" i="2"/>
  <c r="D1839" i="2"/>
  <c r="E1839" i="2"/>
  <c r="F1839" i="2"/>
  <c r="G1839" i="2"/>
  <c r="A1840" i="2"/>
  <c r="B1840" i="2"/>
  <c r="C1840" i="2"/>
  <c r="D1840" i="2"/>
  <c r="E1840" i="2"/>
  <c r="F1840" i="2"/>
  <c r="G1840" i="2"/>
  <c r="A1841" i="2"/>
  <c r="B1841" i="2"/>
  <c r="C1841" i="2"/>
  <c r="D1841" i="2"/>
  <c r="E1841" i="2"/>
  <c r="F1841" i="2"/>
  <c r="G1841" i="2"/>
  <c r="A1842" i="2"/>
  <c r="B1842" i="2"/>
  <c r="C1842" i="2"/>
  <c r="D1842" i="2"/>
  <c r="E1842" i="2"/>
  <c r="F1842" i="2"/>
  <c r="G1842" i="2"/>
  <c r="A1843" i="2"/>
  <c r="B1843" i="2"/>
  <c r="C1843" i="2"/>
  <c r="D1843" i="2"/>
  <c r="E1843" i="2"/>
  <c r="F1843" i="2"/>
  <c r="G1843" i="2"/>
  <c r="A1844" i="2"/>
  <c r="B1844" i="2"/>
  <c r="C1844" i="2"/>
  <c r="D1844" i="2"/>
  <c r="E1844" i="2"/>
  <c r="F1844" i="2"/>
  <c r="G1844" i="2"/>
  <c r="A1845" i="2"/>
  <c r="B1845" i="2"/>
  <c r="C1845" i="2"/>
  <c r="D1845" i="2"/>
  <c r="E1845" i="2"/>
  <c r="F1845" i="2"/>
  <c r="G1845" i="2"/>
  <c r="A1846" i="2"/>
  <c r="B1846" i="2"/>
  <c r="C1846" i="2"/>
  <c r="D1846" i="2"/>
  <c r="E1846" i="2"/>
  <c r="F1846" i="2"/>
  <c r="G1846" i="2"/>
  <c r="A1847" i="2"/>
  <c r="B1847" i="2"/>
  <c r="C1847" i="2"/>
  <c r="D1847" i="2"/>
  <c r="E1847" i="2"/>
  <c r="F1847" i="2"/>
  <c r="G1847" i="2"/>
  <c r="A1848" i="2"/>
  <c r="B1848" i="2"/>
  <c r="C1848" i="2"/>
  <c r="D1848" i="2"/>
  <c r="E1848" i="2"/>
  <c r="F1848" i="2"/>
  <c r="G1848" i="2"/>
  <c r="A1849" i="2"/>
  <c r="B1849" i="2"/>
  <c r="C1849" i="2"/>
  <c r="D1849" i="2"/>
  <c r="E1849" i="2"/>
  <c r="F1849" i="2"/>
  <c r="G1849" i="2"/>
  <c r="A1850" i="2"/>
  <c r="B1850" i="2"/>
  <c r="C1850" i="2"/>
  <c r="D1850" i="2"/>
  <c r="E1850" i="2"/>
  <c r="F1850" i="2"/>
  <c r="G1850" i="2"/>
  <c r="A1851" i="2"/>
  <c r="B1851" i="2"/>
  <c r="C1851" i="2"/>
  <c r="D1851" i="2"/>
  <c r="E1851" i="2"/>
  <c r="F1851" i="2"/>
  <c r="G1851" i="2"/>
  <c r="A1852" i="2"/>
  <c r="B1852" i="2"/>
  <c r="C1852" i="2"/>
  <c r="D1852" i="2"/>
  <c r="E1852" i="2"/>
  <c r="F1852" i="2"/>
  <c r="G1852" i="2"/>
  <c r="A1853" i="2"/>
  <c r="B1853" i="2"/>
  <c r="C1853" i="2"/>
  <c r="D1853" i="2"/>
  <c r="E1853" i="2"/>
  <c r="F1853" i="2"/>
  <c r="G1853" i="2"/>
  <c r="A1854" i="2"/>
  <c r="B1854" i="2"/>
  <c r="C1854" i="2"/>
  <c r="D1854" i="2"/>
  <c r="E1854" i="2"/>
  <c r="F1854" i="2"/>
  <c r="G1854" i="2"/>
  <c r="A1855" i="2"/>
  <c r="B1855" i="2"/>
  <c r="C1855" i="2"/>
  <c r="D1855" i="2"/>
  <c r="E1855" i="2"/>
  <c r="F1855" i="2"/>
  <c r="G1855" i="2"/>
  <c r="A1856" i="2"/>
  <c r="B1856" i="2"/>
  <c r="C1856" i="2"/>
  <c r="D1856" i="2"/>
  <c r="E1856" i="2"/>
  <c r="F1856" i="2"/>
  <c r="G1856" i="2"/>
  <c r="A1857" i="2"/>
  <c r="B1857" i="2"/>
  <c r="C1857" i="2"/>
  <c r="D1857" i="2"/>
  <c r="E1857" i="2"/>
  <c r="F1857" i="2"/>
  <c r="G1857" i="2"/>
  <c r="A1858" i="2"/>
  <c r="B1858" i="2"/>
  <c r="C1858" i="2"/>
  <c r="D1858" i="2"/>
  <c r="E1858" i="2"/>
  <c r="F1858" i="2"/>
  <c r="G1858" i="2"/>
  <c r="A1859" i="2"/>
  <c r="B1859" i="2"/>
  <c r="C1859" i="2"/>
  <c r="D1859" i="2"/>
  <c r="E1859" i="2"/>
  <c r="F1859" i="2"/>
  <c r="G1859" i="2"/>
  <c r="A1860" i="2"/>
  <c r="B1860" i="2"/>
  <c r="C1860" i="2"/>
  <c r="D1860" i="2"/>
  <c r="E1860" i="2"/>
  <c r="F1860" i="2"/>
  <c r="G1860" i="2"/>
  <c r="A1861" i="2"/>
  <c r="B1861" i="2"/>
  <c r="C1861" i="2"/>
  <c r="D1861" i="2"/>
  <c r="E1861" i="2"/>
  <c r="F1861" i="2"/>
  <c r="G1861" i="2"/>
  <c r="A1862" i="2"/>
  <c r="B1862" i="2"/>
  <c r="C1862" i="2"/>
  <c r="D1862" i="2"/>
  <c r="E1862" i="2"/>
  <c r="F1862" i="2"/>
  <c r="G1862" i="2"/>
  <c r="A1863" i="2"/>
  <c r="B1863" i="2"/>
  <c r="C1863" i="2"/>
  <c r="D1863" i="2"/>
  <c r="E1863" i="2"/>
  <c r="F1863" i="2"/>
  <c r="G1863" i="2"/>
  <c r="A1864" i="2"/>
  <c r="B1864" i="2"/>
  <c r="C1864" i="2"/>
  <c r="D1864" i="2"/>
  <c r="E1864" i="2"/>
  <c r="F1864" i="2"/>
  <c r="G1864" i="2"/>
  <c r="A1865" i="2"/>
  <c r="B1865" i="2"/>
  <c r="C1865" i="2"/>
  <c r="D1865" i="2"/>
  <c r="E1865" i="2"/>
  <c r="F1865" i="2"/>
  <c r="G1865" i="2"/>
  <c r="A1866" i="2"/>
  <c r="B1866" i="2"/>
  <c r="C1866" i="2"/>
  <c r="D1866" i="2"/>
  <c r="E1866" i="2"/>
  <c r="F1866" i="2"/>
  <c r="G1866" i="2"/>
  <c r="A1867" i="2"/>
  <c r="B1867" i="2"/>
  <c r="C1867" i="2"/>
  <c r="D1867" i="2"/>
  <c r="E1867" i="2"/>
  <c r="F1867" i="2"/>
  <c r="G1867" i="2"/>
  <c r="A1868" i="2"/>
  <c r="B1868" i="2"/>
  <c r="C1868" i="2"/>
  <c r="D1868" i="2"/>
  <c r="E1868" i="2"/>
  <c r="F1868" i="2"/>
  <c r="G1868" i="2"/>
  <c r="A1869" i="2"/>
  <c r="B1869" i="2"/>
  <c r="C1869" i="2"/>
  <c r="D1869" i="2"/>
  <c r="E1869" i="2"/>
  <c r="F1869" i="2"/>
  <c r="G1869" i="2"/>
  <c r="A1870" i="2"/>
  <c r="B1870" i="2"/>
  <c r="C1870" i="2"/>
  <c r="D1870" i="2"/>
  <c r="E1870" i="2"/>
  <c r="F1870" i="2"/>
  <c r="G1870" i="2"/>
  <c r="A1871" i="2"/>
  <c r="B1871" i="2"/>
  <c r="C1871" i="2"/>
  <c r="D1871" i="2"/>
  <c r="E1871" i="2"/>
  <c r="F1871" i="2"/>
  <c r="G1871" i="2"/>
  <c r="A1872" i="2"/>
  <c r="B1872" i="2"/>
  <c r="C1872" i="2"/>
  <c r="D1872" i="2"/>
  <c r="E1872" i="2"/>
  <c r="F1872" i="2"/>
  <c r="G1872" i="2"/>
  <c r="A1873" i="2"/>
  <c r="B1873" i="2"/>
  <c r="C1873" i="2"/>
  <c r="D1873" i="2"/>
  <c r="E1873" i="2"/>
  <c r="F1873" i="2"/>
  <c r="G1873" i="2"/>
  <c r="A1874" i="2"/>
  <c r="B1874" i="2"/>
  <c r="C1874" i="2"/>
  <c r="D1874" i="2"/>
  <c r="E1874" i="2"/>
  <c r="F1874" i="2"/>
  <c r="G1874" i="2"/>
  <c r="A1875" i="2"/>
  <c r="B1875" i="2"/>
  <c r="C1875" i="2"/>
  <c r="D1875" i="2"/>
  <c r="E1875" i="2"/>
  <c r="F1875" i="2"/>
  <c r="G1875" i="2"/>
  <c r="A1876" i="2"/>
  <c r="B1876" i="2"/>
  <c r="C1876" i="2"/>
  <c r="D1876" i="2"/>
  <c r="E1876" i="2"/>
  <c r="F1876" i="2"/>
  <c r="G1876" i="2"/>
  <c r="A1877" i="2"/>
  <c r="B1877" i="2"/>
  <c r="C1877" i="2"/>
  <c r="D1877" i="2"/>
  <c r="E1877" i="2"/>
  <c r="F1877" i="2"/>
  <c r="G1877" i="2"/>
  <c r="A1878" i="2"/>
  <c r="B1878" i="2"/>
  <c r="C1878" i="2"/>
  <c r="D1878" i="2"/>
  <c r="E1878" i="2"/>
  <c r="F1878" i="2"/>
  <c r="G1878" i="2"/>
  <c r="A1879" i="2"/>
  <c r="B1879" i="2"/>
  <c r="C1879" i="2"/>
  <c r="D1879" i="2"/>
  <c r="E1879" i="2"/>
  <c r="F1879" i="2"/>
  <c r="G1879" i="2"/>
  <c r="A1880" i="2"/>
  <c r="B1880" i="2"/>
  <c r="C1880" i="2"/>
  <c r="D1880" i="2"/>
  <c r="E1880" i="2"/>
  <c r="F1880" i="2"/>
  <c r="G1880" i="2"/>
  <c r="A1881" i="2"/>
  <c r="B1881" i="2"/>
  <c r="C1881" i="2"/>
  <c r="D1881" i="2"/>
  <c r="E1881" i="2"/>
  <c r="F1881" i="2"/>
  <c r="G1881" i="2"/>
  <c r="A1882" i="2"/>
  <c r="B1882" i="2"/>
  <c r="C1882" i="2"/>
  <c r="D1882" i="2"/>
  <c r="E1882" i="2"/>
  <c r="F1882" i="2"/>
  <c r="G1882" i="2"/>
  <c r="A1883" i="2"/>
  <c r="B1883" i="2"/>
  <c r="C1883" i="2"/>
  <c r="D1883" i="2"/>
  <c r="E1883" i="2"/>
  <c r="F1883" i="2"/>
  <c r="G1883" i="2"/>
  <c r="A1884" i="2"/>
  <c r="B1884" i="2"/>
  <c r="C1884" i="2"/>
  <c r="D1884" i="2"/>
  <c r="E1884" i="2"/>
  <c r="F1884" i="2"/>
  <c r="G1884" i="2"/>
  <c r="A1885" i="2"/>
  <c r="B1885" i="2"/>
  <c r="C1885" i="2"/>
  <c r="D1885" i="2"/>
  <c r="E1885" i="2"/>
  <c r="F1885" i="2"/>
  <c r="G1885" i="2"/>
  <c r="A1886" i="2"/>
  <c r="B1886" i="2"/>
  <c r="C1886" i="2"/>
  <c r="D1886" i="2"/>
  <c r="E1886" i="2"/>
  <c r="F1886" i="2"/>
  <c r="G1886" i="2"/>
  <c r="A1887" i="2"/>
  <c r="B1887" i="2"/>
  <c r="C1887" i="2"/>
  <c r="D1887" i="2"/>
  <c r="E1887" i="2"/>
  <c r="F1887" i="2"/>
  <c r="G1887" i="2"/>
  <c r="A1888" i="2"/>
  <c r="B1888" i="2"/>
  <c r="C1888" i="2"/>
  <c r="D1888" i="2"/>
  <c r="E1888" i="2"/>
  <c r="F1888" i="2"/>
  <c r="G1888" i="2"/>
  <c r="A1889" i="2"/>
  <c r="B1889" i="2"/>
  <c r="C1889" i="2"/>
  <c r="D1889" i="2"/>
  <c r="E1889" i="2"/>
  <c r="F1889" i="2"/>
  <c r="G1889" i="2"/>
  <c r="A1890" i="2"/>
  <c r="B1890" i="2"/>
  <c r="C1890" i="2"/>
  <c r="D1890" i="2"/>
  <c r="E1890" i="2"/>
  <c r="F1890" i="2"/>
  <c r="G1890" i="2"/>
  <c r="A1891" i="2"/>
  <c r="B1891" i="2"/>
  <c r="C1891" i="2"/>
  <c r="D1891" i="2"/>
  <c r="E1891" i="2"/>
  <c r="F1891" i="2"/>
  <c r="G1891" i="2"/>
  <c r="A1892" i="2"/>
  <c r="B1892" i="2"/>
  <c r="C1892" i="2"/>
  <c r="D1892" i="2"/>
  <c r="E1892" i="2"/>
  <c r="F1892" i="2"/>
  <c r="G1892" i="2"/>
  <c r="A1893" i="2"/>
  <c r="B1893" i="2"/>
  <c r="C1893" i="2"/>
  <c r="D1893" i="2"/>
  <c r="E1893" i="2"/>
  <c r="F1893" i="2"/>
  <c r="G1893" i="2"/>
  <c r="A1894" i="2"/>
  <c r="B1894" i="2"/>
  <c r="C1894" i="2"/>
  <c r="D1894" i="2"/>
  <c r="E1894" i="2"/>
  <c r="F1894" i="2"/>
  <c r="G1894" i="2"/>
  <c r="A1895" i="2"/>
  <c r="B1895" i="2"/>
  <c r="C1895" i="2"/>
  <c r="D1895" i="2"/>
  <c r="E1895" i="2"/>
  <c r="F1895" i="2"/>
  <c r="G1895" i="2"/>
  <c r="A1896" i="2"/>
  <c r="B1896" i="2"/>
  <c r="C1896" i="2"/>
  <c r="D1896" i="2"/>
  <c r="E1896" i="2"/>
  <c r="F1896" i="2"/>
  <c r="G1896" i="2"/>
  <c r="A1897" i="2"/>
  <c r="B1897" i="2"/>
  <c r="C1897" i="2"/>
  <c r="D1897" i="2"/>
  <c r="E1897" i="2"/>
  <c r="F1897" i="2"/>
  <c r="G1897" i="2"/>
  <c r="A1898" i="2"/>
  <c r="B1898" i="2"/>
  <c r="C1898" i="2"/>
  <c r="D1898" i="2"/>
  <c r="E1898" i="2"/>
  <c r="F1898" i="2"/>
  <c r="G1898" i="2"/>
  <c r="A1899" i="2"/>
  <c r="B1899" i="2"/>
  <c r="C1899" i="2"/>
  <c r="D1899" i="2"/>
  <c r="E1899" i="2"/>
  <c r="F1899" i="2"/>
  <c r="G1899" i="2"/>
  <c r="A1900" i="2"/>
  <c r="B1900" i="2"/>
  <c r="C1900" i="2"/>
  <c r="D1900" i="2"/>
  <c r="E1900" i="2"/>
  <c r="F1900" i="2"/>
  <c r="G1900" i="2"/>
  <c r="A1901" i="2"/>
  <c r="B1901" i="2"/>
  <c r="C1901" i="2"/>
  <c r="D1901" i="2"/>
  <c r="E1901" i="2"/>
  <c r="F1901" i="2"/>
  <c r="G1901" i="2"/>
  <c r="A1902" i="2"/>
  <c r="B1902" i="2"/>
  <c r="C1902" i="2"/>
  <c r="D1902" i="2"/>
  <c r="E1902" i="2"/>
  <c r="F1902" i="2"/>
  <c r="G1902" i="2"/>
  <c r="A1903" i="2"/>
  <c r="B1903" i="2"/>
  <c r="C1903" i="2"/>
  <c r="D1903" i="2"/>
  <c r="E1903" i="2"/>
  <c r="F1903" i="2"/>
  <c r="G1903" i="2"/>
  <c r="A1904" i="2"/>
  <c r="B1904" i="2"/>
  <c r="C1904" i="2"/>
  <c r="D1904" i="2"/>
  <c r="E1904" i="2"/>
  <c r="F1904" i="2"/>
  <c r="G1904" i="2"/>
  <c r="A1905" i="2"/>
  <c r="B1905" i="2"/>
  <c r="C1905" i="2"/>
  <c r="D1905" i="2"/>
  <c r="E1905" i="2"/>
  <c r="F1905" i="2"/>
  <c r="G1905" i="2"/>
  <c r="A1906" i="2"/>
  <c r="B1906" i="2"/>
  <c r="C1906" i="2"/>
  <c r="D1906" i="2"/>
  <c r="E1906" i="2"/>
  <c r="F1906" i="2"/>
  <c r="G1906" i="2"/>
  <c r="A1907" i="2"/>
  <c r="B1907" i="2"/>
  <c r="C1907" i="2"/>
  <c r="D1907" i="2"/>
  <c r="E1907" i="2"/>
  <c r="F1907" i="2"/>
  <c r="G1907" i="2"/>
  <c r="A1908" i="2"/>
  <c r="B1908" i="2"/>
  <c r="C1908" i="2"/>
  <c r="D1908" i="2"/>
  <c r="E1908" i="2"/>
  <c r="F1908" i="2"/>
  <c r="G1908" i="2"/>
  <c r="A1909" i="2"/>
  <c r="B1909" i="2"/>
  <c r="C1909" i="2"/>
  <c r="D1909" i="2"/>
  <c r="E1909" i="2"/>
  <c r="F1909" i="2"/>
  <c r="G1909" i="2"/>
  <c r="A1910" i="2"/>
  <c r="B1910" i="2"/>
  <c r="C1910" i="2"/>
  <c r="D1910" i="2"/>
  <c r="E1910" i="2"/>
  <c r="F1910" i="2"/>
  <c r="G1910" i="2"/>
  <c r="A1911" i="2"/>
  <c r="B1911" i="2"/>
  <c r="C1911" i="2"/>
  <c r="D1911" i="2"/>
  <c r="E1911" i="2"/>
  <c r="F1911" i="2"/>
  <c r="G1911" i="2"/>
  <c r="A1912" i="2"/>
  <c r="B1912" i="2"/>
  <c r="C1912" i="2"/>
  <c r="D1912" i="2"/>
  <c r="E1912" i="2"/>
  <c r="F1912" i="2"/>
  <c r="G1912" i="2"/>
  <c r="A1913" i="2"/>
  <c r="B1913" i="2"/>
  <c r="C1913" i="2"/>
  <c r="D1913" i="2"/>
  <c r="E1913" i="2"/>
  <c r="F1913" i="2"/>
  <c r="G1913" i="2"/>
  <c r="A1914" i="2"/>
  <c r="B1914" i="2"/>
  <c r="C1914" i="2"/>
  <c r="D1914" i="2"/>
  <c r="E1914" i="2"/>
  <c r="F1914" i="2"/>
  <c r="G1914" i="2"/>
  <c r="A1915" i="2"/>
  <c r="B1915" i="2"/>
  <c r="C1915" i="2"/>
  <c r="D1915" i="2"/>
  <c r="E1915" i="2"/>
  <c r="F1915" i="2"/>
  <c r="G1915" i="2"/>
  <c r="A1916" i="2"/>
  <c r="B1916" i="2"/>
  <c r="C1916" i="2"/>
  <c r="D1916" i="2"/>
  <c r="E1916" i="2"/>
  <c r="F1916" i="2"/>
  <c r="G1916" i="2"/>
  <c r="A1917" i="2"/>
  <c r="B1917" i="2"/>
  <c r="C1917" i="2"/>
  <c r="D1917" i="2"/>
  <c r="E1917" i="2"/>
  <c r="F1917" i="2"/>
  <c r="G1917" i="2"/>
  <c r="A1918" i="2"/>
  <c r="B1918" i="2"/>
  <c r="C1918" i="2"/>
  <c r="D1918" i="2"/>
  <c r="E1918" i="2"/>
  <c r="F1918" i="2"/>
  <c r="G1918" i="2"/>
  <c r="A1919" i="2"/>
  <c r="B1919" i="2"/>
  <c r="C1919" i="2"/>
  <c r="D1919" i="2"/>
  <c r="E1919" i="2"/>
  <c r="F1919" i="2"/>
  <c r="G1919" i="2"/>
  <c r="A1920" i="2"/>
  <c r="B1920" i="2"/>
  <c r="C1920" i="2"/>
  <c r="D1920" i="2"/>
  <c r="E1920" i="2"/>
  <c r="F1920" i="2"/>
  <c r="G1920" i="2"/>
  <c r="A1921" i="2"/>
  <c r="B1921" i="2"/>
  <c r="C1921" i="2"/>
  <c r="D1921" i="2"/>
  <c r="E1921" i="2"/>
  <c r="F1921" i="2"/>
  <c r="G1921" i="2"/>
  <c r="A1922" i="2"/>
  <c r="B1922" i="2"/>
  <c r="C1922" i="2"/>
  <c r="D1922" i="2"/>
  <c r="E1922" i="2"/>
  <c r="F1922" i="2"/>
  <c r="G1922" i="2"/>
  <c r="A1923" i="2"/>
  <c r="B1923" i="2"/>
  <c r="C1923" i="2"/>
  <c r="D1923" i="2"/>
  <c r="E1923" i="2"/>
  <c r="F1923" i="2"/>
  <c r="G1923" i="2"/>
  <c r="A1924" i="2"/>
  <c r="B1924" i="2"/>
  <c r="C1924" i="2"/>
  <c r="D1924" i="2"/>
  <c r="E1924" i="2"/>
  <c r="F1924" i="2"/>
  <c r="G1924" i="2"/>
  <c r="A1925" i="2"/>
  <c r="B1925" i="2"/>
  <c r="C1925" i="2"/>
  <c r="D1925" i="2"/>
  <c r="E1925" i="2"/>
  <c r="F1925" i="2"/>
  <c r="G1925" i="2"/>
  <c r="A1926" i="2"/>
  <c r="B1926" i="2"/>
  <c r="C1926" i="2"/>
  <c r="D1926" i="2"/>
  <c r="E1926" i="2"/>
  <c r="F1926" i="2"/>
  <c r="G1926" i="2"/>
  <c r="A1927" i="2"/>
  <c r="B1927" i="2"/>
  <c r="C1927" i="2"/>
  <c r="D1927" i="2"/>
  <c r="E1927" i="2"/>
  <c r="F1927" i="2"/>
  <c r="G1927" i="2"/>
  <c r="A1928" i="2"/>
  <c r="B1928" i="2"/>
  <c r="C1928" i="2"/>
  <c r="D1928" i="2"/>
  <c r="E1928" i="2"/>
  <c r="F1928" i="2"/>
  <c r="G1928" i="2"/>
  <c r="A1929" i="2"/>
  <c r="B1929" i="2"/>
  <c r="C1929" i="2"/>
  <c r="D1929" i="2"/>
  <c r="E1929" i="2"/>
  <c r="F1929" i="2"/>
  <c r="G1929" i="2"/>
  <c r="A1930" i="2"/>
  <c r="B1930" i="2"/>
  <c r="C1930" i="2"/>
  <c r="D1930" i="2"/>
  <c r="E1930" i="2"/>
  <c r="F1930" i="2"/>
  <c r="G1930" i="2"/>
  <c r="A1931" i="2"/>
  <c r="B1931" i="2"/>
  <c r="C1931" i="2"/>
  <c r="D1931" i="2"/>
  <c r="E1931" i="2"/>
  <c r="F1931" i="2"/>
  <c r="G1931" i="2"/>
  <c r="A1932" i="2"/>
  <c r="B1932" i="2"/>
  <c r="C1932" i="2"/>
  <c r="D1932" i="2"/>
  <c r="E1932" i="2"/>
  <c r="F1932" i="2"/>
  <c r="G1932" i="2"/>
  <c r="A1933" i="2"/>
  <c r="B1933" i="2"/>
  <c r="C1933" i="2"/>
  <c r="D1933" i="2"/>
  <c r="E1933" i="2"/>
  <c r="F1933" i="2"/>
  <c r="G1933" i="2"/>
  <c r="A1934" i="2"/>
  <c r="B1934" i="2"/>
  <c r="C1934" i="2"/>
  <c r="D1934" i="2"/>
  <c r="E1934" i="2"/>
  <c r="F1934" i="2"/>
  <c r="G1934" i="2"/>
  <c r="A1935" i="2"/>
  <c r="B1935" i="2"/>
  <c r="C1935" i="2"/>
  <c r="D1935" i="2"/>
  <c r="E1935" i="2"/>
  <c r="F1935" i="2"/>
  <c r="G1935" i="2"/>
  <c r="A1936" i="2"/>
  <c r="B1936" i="2"/>
  <c r="C1936" i="2"/>
  <c r="D1936" i="2"/>
  <c r="E1936" i="2"/>
  <c r="F1936" i="2"/>
  <c r="G1936" i="2"/>
  <c r="A1937" i="2"/>
  <c r="B1937" i="2"/>
  <c r="C1937" i="2"/>
  <c r="D1937" i="2"/>
  <c r="E1937" i="2"/>
  <c r="F1937" i="2"/>
  <c r="G1937" i="2"/>
  <c r="A1938" i="2"/>
  <c r="B1938" i="2"/>
  <c r="C1938" i="2"/>
  <c r="D1938" i="2"/>
  <c r="E1938" i="2"/>
  <c r="F1938" i="2"/>
  <c r="G1938" i="2"/>
  <c r="A1939" i="2"/>
  <c r="B1939" i="2"/>
  <c r="C1939" i="2"/>
  <c r="D1939" i="2"/>
  <c r="E1939" i="2"/>
  <c r="F1939" i="2"/>
  <c r="G1939" i="2"/>
  <c r="A1940" i="2"/>
  <c r="B1940" i="2"/>
  <c r="C1940" i="2"/>
  <c r="D1940" i="2"/>
  <c r="E1940" i="2"/>
  <c r="F1940" i="2"/>
  <c r="G1940" i="2"/>
  <c r="A1941" i="2"/>
  <c r="B1941" i="2"/>
  <c r="C1941" i="2"/>
  <c r="D1941" i="2"/>
  <c r="E1941" i="2"/>
  <c r="F1941" i="2"/>
  <c r="G1941" i="2"/>
  <c r="A1942" i="2"/>
  <c r="B1942" i="2"/>
  <c r="C1942" i="2"/>
  <c r="D1942" i="2"/>
  <c r="E1942" i="2"/>
  <c r="F1942" i="2"/>
  <c r="G1942" i="2"/>
  <c r="A1943" i="2"/>
  <c r="B1943" i="2"/>
  <c r="C1943" i="2"/>
  <c r="D1943" i="2"/>
  <c r="E1943" i="2"/>
  <c r="F1943" i="2"/>
  <c r="G1943" i="2"/>
  <c r="A1944" i="2"/>
  <c r="B1944" i="2"/>
  <c r="C1944" i="2"/>
  <c r="D1944" i="2"/>
  <c r="E1944" i="2"/>
  <c r="F1944" i="2"/>
  <c r="G1944" i="2"/>
  <c r="A1945" i="2"/>
  <c r="B1945" i="2"/>
  <c r="C1945" i="2"/>
  <c r="D1945" i="2"/>
  <c r="E1945" i="2"/>
  <c r="F1945" i="2"/>
  <c r="G1945" i="2"/>
  <c r="A1946" i="2"/>
  <c r="B1946" i="2"/>
  <c r="C1946" i="2"/>
  <c r="D1946" i="2"/>
  <c r="E1946" i="2"/>
  <c r="F1946" i="2"/>
  <c r="G1946" i="2"/>
  <c r="A1947" i="2"/>
  <c r="B1947" i="2"/>
  <c r="C1947" i="2"/>
  <c r="D1947" i="2"/>
  <c r="E1947" i="2"/>
  <c r="F1947" i="2"/>
  <c r="G1947" i="2"/>
  <c r="A1948" i="2"/>
  <c r="B1948" i="2"/>
  <c r="C1948" i="2"/>
  <c r="D1948" i="2"/>
  <c r="E1948" i="2"/>
  <c r="F1948" i="2"/>
  <c r="G1948" i="2"/>
  <c r="A1949" i="2"/>
  <c r="B1949" i="2"/>
  <c r="C1949" i="2"/>
  <c r="D1949" i="2"/>
  <c r="E1949" i="2"/>
  <c r="F1949" i="2"/>
  <c r="G1949" i="2"/>
  <c r="A1950" i="2"/>
  <c r="B1950" i="2"/>
  <c r="C1950" i="2"/>
  <c r="D1950" i="2"/>
  <c r="E1950" i="2"/>
  <c r="F1950" i="2"/>
  <c r="G1950" i="2"/>
  <c r="A1951" i="2"/>
  <c r="B1951" i="2"/>
  <c r="C1951" i="2"/>
  <c r="D1951" i="2"/>
  <c r="E1951" i="2"/>
  <c r="F1951" i="2"/>
  <c r="G1951" i="2"/>
  <c r="A1952" i="2"/>
  <c r="B1952" i="2"/>
  <c r="C1952" i="2"/>
  <c r="D1952" i="2"/>
  <c r="E1952" i="2"/>
  <c r="F1952" i="2"/>
  <c r="G1952" i="2"/>
  <c r="A1953" i="2"/>
  <c r="B1953" i="2"/>
  <c r="C1953" i="2"/>
  <c r="D1953" i="2"/>
  <c r="E1953" i="2"/>
  <c r="F1953" i="2"/>
  <c r="G1953" i="2"/>
  <c r="A1954" i="2"/>
  <c r="B1954" i="2"/>
  <c r="C1954" i="2"/>
  <c r="D1954" i="2"/>
  <c r="E1954" i="2"/>
  <c r="F1954" i="2"/>
  <c r="G1954" i="2"/>
  <c r="A1955" i="2"/>
  <c r="B1955" i="2"/>
  <c r="C1955" i="2"/>
  <c r="D1955" i="2"/>
  <c r="E1955" i="2"/>
  <c r="F1955" i="2"/>
  <c r="G1955" i="2"/>
  <c r="A1956" i="2"/>
  <c r="B1956" i="2"/>
  <c r="C1956" i="2"/>
  <c r="D1956" i="2"/>
  <c r="E1956" i="2"/>
  <c r="F1956" i="2"/>
  <c r="G1956" i="2"/>
  <c r="A1957" i="2"/>
  <c r="B1957" i="2"/>
  <c r="C1957" i="2"/>
  <c r="D1957" i="2"/>
  <c r="E1957" i="2"/>
  <c r="F1957" i="2"/>
  <c r="G1957" i="2"/>
  <c r="A1958" i="2"/>
  <c r="B1958" i="2"/>
  <c r="C1958" i="2"/>
  <c r="D1958" i="2"/>
  <c r="E1958" i="2"/>
  <c r="F1958" i="2"/>
  <c r="G1958" i="2"/>
  <c r="A1959" i="2"/>
  <c r="B1959" i="2"/>
  <c r="C1959" i="2"/>
  <c r="D1959" i="2"/>
  <c r="E1959" i="2"/>
  <c r="F1959" i="2"/>
  <c r="G1959" i="2"/>
  <c r="A1960" i="2"/>
  <c r="B1960" i="2"/>
  <c r="C1960" i="2"/>
  <c r="D1960" i="2"/>
  <c r="E1960" i="2"/>
  <c r="F1960" i="2"/>
  <c r="G1960" i="2"/>
  <c r="A1961" i="2"/>
  <c r="B1961" i="2"/>
  <c r="C1961" i="2"/>
  <c r="D1961" i="2"/>
  <c r="E1961" i="2"/>
  <c r="F1961" i="2"/>
  <c r="G1961" i="2"/>
  <c r="A1962" i="2"/>
  <c r="B1962" i="2"/>
  <c r="C1962" i="2"/>
  <c r="D1962" i="2"/>
  <c r="E1962" i="2"/>
  <c r="F1962" i="2"/>
  <c r="G1962" i="2"/>
  <c r="A1963" i="2"/>
  <c r="B1963" i="2"/>
  <c r="C1963" i="2"/>
  <c r="D1963" i="2"/>
  <c r="E1963" i="2"/>
  <c r="F1963" i="2"/>
  <c r="G1963" i="2"/>
  <c r="A1964" i="2"/>
  <c r="B1964" i="2"/>
  <c r="C1964" i="2"/>
  <c r="D1964" i="2"/>
  <c r="E1964" i="2"/>
  <c r="F1964" i="2"/>
  <c r="G1964" i="2"/>
  <c r="A1965" i="2"/>
  <c r="B1965" i="2"/>
  <c r="C1965" i="2"/>
  <c r="D1965" i="2"/>
  <c r="E1965" i="2"/>
  <c r="F1965" i="2"/>
  <c r="G1965" i="2"/>
  <c r="A1966" i="2"/>
  <c r="B1966" i="2"/>
  <c r="C1966" i="2"/>
  <c r="D1966" i="2"/>
  <c r="E1966" i="2"/>
  <c r="F1966" i="2"/>
  <c r="G1966" i="2"/>
  <c r="A1967" i="2"/>
  <c r="B1967" i="2"/>
  <c r="C1967" i="2"/>
  <c r="D1967" i="2"/>
  <c r="E1967" i="2"/>
  <c r="F1967" i="2"/>
  <c r="G1967" i="2"/>
  <c r="A1968" i="2"/>
  <c r="B1968" i="2"/>
  <c r="C1968" i="2"/>
  <c r="D1968" i="2"/>
  <c r="E1968" i="2"/>
  <c r="F1968" i="2"/>
  <c r="G1968" i="2"/>
  <c r="A1969" i="2"/>
  <c r="B1969" i="2"/>
  <c r="C1969" i="2"/>
  <c r="D1969" i="2"/>
  <c r="E1969" i="2"/>
  <c r="F1969" i="2"/>
  <c r="G1969" i="2"/>
  <c r="A1970" i="2"/>
  <c r="B1970" i="2"/>
  <c r="C1970" i="2"/>
  <c r="D1970" i="2"/>
  <c r="E1970" i="2"/>
  <c r="F1970" i="2"/>
  <c r="G1970" i="2"/>
  <c r="A1971" i="2"/>
  <c r="B1971" i="2"/>
  <c r="C1971" i="2"/>
  <c r="D1971" i="2"/>
  <c r="E1971" i="2"/>
  <c r="F1971" i="2"/>
  <c r="G1971" i="2"/>
  <c r="A1972" i="2"/>
  <c r="B1972" i="2"/>
  <c r="C1972" i="2"/>
  <c r="D1972" i="2"/>
  <c r="E1972" i="2"/>
  <c r="F1972" i="2"/>
  <c r="G1972" i="2"/>
  <c r="A1973" i="2"/>
  <c r="B1973" i="2"/>
  <c r="C1973" i="2"/>
  <c r="D1973" i="2"/>
  <c r="E1973" i="2"/>
  <c r="F1973" i="2"/>
  <c r="G1973" i="2"/>
  <c r="A1974" i="2"/>
  <c r="B1974" i="2"/>
  <c r="C1974" i="2"/>
  <c r="D1974" i="2"/>
  <c r="E1974" i="2"/>
  <c r="F1974" i="2"/>
  <c r="G1974" i="2"/>
  <c r="A1975" i="2"/>
  <c r="B1975" i="2"/>
  <c r="C1975" i="2"/>
  <c r="D1975" i="2"/>
  <c r="E1975" i="2"/>
  <c r="F1975" i="2"/>
  <c r="G1975" i="2"/>
  <c r="A1976" i="2"/>
  <c r="B1976" i="2"/>
  <c r="C1976" i="2"/>
  <c r="D1976" i="2"/>
  <c r="E1976" i="2"/>
  <c r="F1976" i="2"/>
  <c r="G1976" i="2"/>
  <c r="A1977" i="2"/>
  <c r="B1977" i="2"/>
  <c r="C1977" i="2"/>
  <c r="D1977" i="2"/>
  <c r="E1977" i="2"/>
  <c r="F1977" i="2"/>
  <c r="G1977" i="2"/>
  <c r="A1978" i="2"/>
  <c r="B1978" i="2"/>
  <c r="C1978" i="2"/>
  <c r="D1978" i="2"/>
  <c r="E1978" i="2"/>
  <c r="F1978" i="2"/>
  <c r="G1978" i="2"/>
  <c r="A1979" i="2"/>
  <c r="B1979" i="2"/>
  <c r="C1979" i="2"/>
  <c r="D1979" i="2"/>
  <c r="E1979" i="2"/>
  <c r="F1979" i="2"/>
  <c r="G1979" i="2"/>
  <c r="A1980" i="2"/>
  <c r="B1980" i="2"/>
  <c r="C1980" i="2"/>
  <c r="D1980" i="2"/>
  <c r="E1980" i="2"/>
  <c r="F1980" i="2"/>
  <c r="G1980" i="2"/>
  <c r="A1981" i="2"/>
  <c r="B1981" i="2"/>
  <c r="C1981" i="2"/>
  <c r="D1981" i="2"/>
  <c r="E1981" i="2"/>
  <c r="F1981" i="2"/>
  <c r="G1981" i="2"/>
  <c r="A1982" i="2"/>
  <c r="B1982" i="2"/>
  <c r="C1982" i="2"/>
  <c r="D1982" i="2"/>
  <c r="E1982" i="2"/>
  <c r="F1982" i="2"/>
  <c r="G1982" i="2"/>
  <c r="A1983" i="2"/>
  <c r="B1983" i="2"/>
  <c r="C1983" i="2"/>
  <c r="D1983" i="2"/>
  <c r="E1983" i="2"/>
  <c r="F1983" i="2"/>
  <c r="G1983" i="2"/>
  <c r="A1984" i="2"/>
  <c r="B1984" i="2"/>
  <c r="C1984" i="2"/>
  <c r="D1984" i="2"/>
  <c r="E1984" i="2"/>
  <c r="F1984" i="2"/>
  <c r="G1984" i="2"/>
  <c r="A1985" i="2"/>
  <c r="B1985" i="2"/>
  <c r="C1985" i="2"/>
  <c r="D1985" i="2"/>
  <c r="E1985" i="2"/>
  <c r="F1985" i="2"/>
  <c r="G1985" i="2"/>
  <c r="A1986" i="2"/>
  <c r="B1986" i="2"/>
  <c r="C1986" i="2"/>
  <c r="D1986" i="2"/>
  <c r="E1986" i="2"/>
  <c r="F1986" i="2"/>
  <c r="G1986" i="2"/>
  <c r="A1987" i="2"/>
  <c r="B1987" i="2"/>
  <c r="C1987" i="2"/>
  <c r="D1987" i="2"/>
  <c r="E1987" i="2"/>
  <c r="F1987" i="2"/>
  <c r="G1987" i="2"/>
  <c r="A1988" i="2"/>
  <c r="B1988" i="2"/>
  <c r="C1988" i="2"/>
  <c r="D1988" i="2"/>
  <c r="E1988" i="2"/>
  <c r="F1988" i="2"/>
  <c r="G1988" i="2"/>
  <c r="A1989" i="2"/>
  <c r="B1989" i="2"/>
  <c r="C1989" i="2"/>
  <c r="D1989" i="2"/>
  <c r="E1989" i="2"/>
  <c r="F1989" i="2"/>
  <c r="G1989" i="2"/>
  <c r="A1990" i="2"/>
  <c r="B1990" i="2"/>
  <c r="C1990" i="2"/>
  <c r="D1990" i="2"/>
  <c r="E1990" i="2"/>
  <c r="F1990" i="2"/>
  <c r="G1990" i="2"/>
  <c r="A1991" i="2"/>
  <c r="B1991" i="2"/>
  <c r="C1991" i="2"/>
  <c r="D1991" i="2"/>
  <c r="E1991" i="2"/>
  <c r="F1991" i="2"/>
  <c r="G1991" i="2"/>
  <c r="A1992" i="2"/>
  <c r="B1992" i="2"/>
  <c r="C1992" i="2"/>
  <c r="D1992" i="2"/>
  <c r="E1992" i="2"/>
  <c r="F1992" i="2"/>
  <c r="G1992" i="2"/>
  <c r="A1993" i="2"/>
  <c r="B1993" i="2"/>
  <c r="C1993" i="2"/>
  <c r="D1993" i="2"/>
  <c r="E1993" i="2"/>
  <c r="F1993" i="2"/>
  <c r="G1993" i="2"/>
  <c r="A1994" i="2"/>
  <c r="B1994" i="2"/>
  <c r="C1994" i="2"/>
  <c r="D1994" i="2"/>
  <c r="E1994" i="2"/>
  <c r="F1994" i="2"/>
  <c r="G1994" i="2"/>
  <c r="A1995" i="2"/>
  <c r="B1995" i="2"/>
  <c r="C1995" i="2"/>
  <c r="D1995" i="2"/>
  <c r="E1995" i="2"/>
  <c r="F1995" i="2"/>
  <c r="G1995" i="2"/>
  <c r="A1996" i="2"/>
  <c r="B1996" i="2"/>
  <c r="C1996" i="2"/>
  <c r="D1996" i="2"/>
  <c r="E1996" i="2"/>
  <c r="F1996" i="2"/>
  <c r="G1996" i="2"/>
  <c r="A1997" i="2"/>
  <c r="B1997" i="2"/>
  <c r="C1997" i="2"/>
  <c r="D1997" i="2"/>
  <c r="E1997" i="2"/>
  <c r="F1997" i="2"/>
  <c r="G1997" i="2"/>
  <c r="A1998" i="2"/>
  <c r="B1998" i="2"/>
  <c r="C1998" i="2"/>
  <c r="D1998" i="2"/>
  <c r="E1998" i="2"/>
  <c r="F1998" i="2"/>
  <c r="G1998" i="2"/>
  <c r="A1999" i="2"/>
  <c r="B1999" i="2"/>
  <c r="C1999" i="2"/>
  <c r="D1999" i="2"/>
  <c r="E1999" i="2"/>
  <c r="F1999" i="2"/>
  <c r="G1999" i="2"/>
  <c r="A2000" i="2"/>
  <c r="B2000" i="2"/>
  <c r="C2000" i="2"/>
  <c r="D2000" i="2"/>
  <c r="E2000" i="2"/>
  <c r="F2000" i="2"/>
  <c r="G2000" i="2"/>
  <c r="A2001" i="2"/>
  <c r="B2001" i="2"/>
  <c r="C2001" i="2"/>
  <c r="D2001" i="2"/>
  <c r="E2001" i="2"/>
  <c r="F2001" i="2"/>
  <c r="G2001" i="2"/>
  <c r="A2002" i="2"/>
  <c r="B2002" i="2"/>
  <c r="C2002" i="2"/>
  <c r="D2002" i="2"/>
  <c r="E2002" i="2"/>
  <c r="F2002" i="2"/>
  <c r="G2002" i="2"/>
  <c r="A2003" i="2"/>
  <c r="B2003" i="2"/>
  <c r="C2003" i="2"/>
  <c r="D2003" i="2"/>
  <c r="E2003" i="2"/>
  <c r="F2003" i="2"/>
  <c r="G2003" i="2"/>
  <c r="A2004" i="2"/>
  <c r="B2004" i="2"/>
  <c r="C2004" i="2"/>
  <c r="D2004" i="2"/>
  <c r="E2004" i="2"/>
  <c r="F2004" i="2"/>
  <c r="G2004" i="2"/>
  <c r="A2005" i="2"/>
  <c r="B2005" i="2"/>
  <c r="C2005" i="2"/>
  <c r="D2005" i="2"/>
  <c r="E2005" i="2"/>
  <c r="F2005" i="2"/>
  <c r="G2005" i="2"/>
  <c r="A2006" i="2"/>
  <c r="B2006" i="2"/>
  <c r="C2006" i="2"/>
  <c r="D2006" i="2"/>
  <c r="E2006" i="2"/>
  <c r="F2006" i="2"/>
  <c r="G2006" i="2"/>
  <c r="A2007" i="2"/>
  <c r="B2007" i="2"/>
  <c r="C2007" i="2"/>
  <c r="D2007" i="2"/>
  <c r="E2007" i="2"/>
  <c r="F2007" i="2"/>
  <c r="G2007" i="2"/>
  <c r="A2008" i="2"/>
  <c r="B2008" i="2"/>
  <c r="C2008" i="2"/>
  <c r="D2008" i="2"/>
  <c r="E2008" i="2"/>
  <c r="F2008" i="2"/>
  <c r="G2008" i="2"/>
  <c r="A2009" i="2"/>
  <c r="B2009" i="2"/>
  <c r="C2009" i="2"/>
  <c r="D2009" i="2"/>
  <c r="E2009" i="2"/>
  <c r="F2009" i="2"/>
  <c r="G2009" i="2"/>
  <c r="A2010" i="2"/>
  <c r="B2010" i="2"/>
  <c r="C2010" i="2"/>
  <c r="D2010" i="2"/>
  <c r="E2010" i="2"/>
  <c r="F2010" i="2"/>
  <c r="G2010" i="2"/>
  <c r="A2011" i="2"/>
  <c r="B2011" i="2"/>
  <c r="C2011" i="2"/>
  <c r="D2011" i="2"/>
  <c r="E2011" i="2"/>
  <c r="F2011" i="2"/>
  <c r="G2011" i="2"/>
  <c r="A2012" i="2"/>
  <c r="B2012" i="2"/>
  <c r="C2012" i="2"/>
  <c r="D2012" i="2"/>
  <c r="E2012" i="2"/>
  <c r="F2012" i="2"/>
  <c r="G2012" i="2"/>
  <c r="A2013" i="2"/>
  <c r="B2013" i="2"/>
  <c r="C2013" i="2"/>
  <c r="D2013" i="2"/>
  <c r="E2013" i="2"/>
  <c r="F2013" i="2"/>
  <c r="G2013" i="2"/>
  <c r="A2014" i="2"/>
  <c r="B2014" i="2"/>
  <c r="C2014" i="2"/>
  <c r="D2014" i="2"/>
  <c r="E2014" i="2"/>
  <c r="F2014" i="2"/>
  <c r="G2014" i="2"/>
  <c r="A2015" i="2"/>
  <c r="B2015" i="2"/>
  <c r="C2015" i="2"/>
  <c r="D2015" i="2"/>
  <c r="E2015" i="2"/>
  <c r="F2015" i="2"/>
  <c r="G2015" i="2"/>
  <c r="A2016" i="2"/>
  <c r="B2016" i="2"/>
  <c r="C2016" i="2"/>
  <c r="D2016" i="2"/>
  <c r="E2016" i="2"/>
  <c r="F2016" i="2"/>
  <c r="G2016" i="2"/>
  <c r="A2017" i="2"/>
  <c r="B2017" i="2"/>
  <c r="C2017" i="2"/>
  <c r="D2017" i="2"/>
  <c r="E2017" i="2"/>
  <c r="F2017" i="2"/>
  <c r="G2017" i="2"/>
  <c r="A2018" i="2"/>
  <c r="B2018" i="2"/>
  <c r="C2018" i="2"/>
  <c r="D2018" i="2"/>
  <c r="E2018" i="2"/>
  <c r="F2018" i="2"/>
  <c r="G2018" i="2"/>
  <c r="A2019" i="2"/>
  <c r="B2019" i="2"/>
  <c r="C2019" i="2"/>
  <c r="D2019" i="2"/>
  <c r="E2019" i="2"/>
  <c r="F2019" i="2"/>
  <c r="G2019" i="2"/>
  <c r="A2020" i="2"/>
  <c r="B2020" i="2"/>
  <c r="C2020" i="2"/>
  <c r="D2020" i="2"/>
  <c r="E2020" i="2"/>
  <c r="F2020" i="2"/>
  <c r="G2020" i="2"/>
  <c r="A2021" i="2"/>
  <c r="B2021" i="2"/>
  <c r="C2021" i="2"/>
  <c r="D2021" i="2"/>
  <c r="E2021" i="2"/>
  <c r="F2021" i="2"/>
  <c r="G2021" i="2"/>
  <c r="A2022" i="2"/>
  <c r="B2022" i="2"/>
  <c r="C2022" i="2"/>
  <c r="D2022" i="2"/>
  <c r="E2022" i="2"/>
  <c r="F2022" i="2"/>
  <c r="G2022" i="2"/>
  <c r="A2023" i="2"/>
  <c r="B2023" i="2"/>
  <c r="C2023" i="2"/>
  <c r="D2023" i="2"/>
  <c r="E2023" i="2"/>
  <c r="F2023" i="2"/>
  <c r="G2023" i="2"/>
  <c r="A2024" i="2"/>
  <c r="B2024" i="2"/>
  <c r="C2024" i="2"/>
  <c r="D2024" i="2"/>
  <c r="E2024" i="2"/>
  <c r="F2024" i="2"/>
  <c r="G2024" i="2"/>
  <c r="A2025" i="2"/>
  <c r="B2025" i="2"/>
  <c r="C2025" i="2"/>
  <c r="D2025" i="2"/>
  <c r="E2025" i="2"/>
  <c r="F2025" i="2"/>
  <c r="G2025" i="2"/>
  <c r="A2026" i="2"/>
  <c r="B2026" i="2"/>
  <c r="C2026" i="2"/>
  <c r="D2026" i="2"/>
  <c r="E2026" i="2"/>
  <c r="F2026" i="2"/>
  <c r="G2026" i="2"/>
  <c r="A2027" i="2"/>
  <c r="B2027" i="2"/>
  <c r="C2027" i="2"/>
  <c r="D2027" i="2"/>
  <c r="E2027" i="2"/>
  <c r="F2027" i="2"/>
  <c r="G2027" i="2"/>
  <c r="A2028" i="2"/>
  <c r="B2028" i="2"/>
  <c r="C2028" i="2"/>
  <c r="D2028" i="2"/>
  <c r="E2028" i="2"/>
  <c r="F2028" i="2"/>
  <c r="G2028" i="2"/>
  <c r="A2029" i="2"/>
  <c r="B2029" i="2"/>
  <c r="C2029" i="2"/>
  <c r="D2029" i="2"/>
  <c r="E2029" i="2"/>
  <c r="F2029" i="2"/>
  <c r="G2029" i="2"/>
  <c r="A2030" i="2"/>
  <c r="B2030" i="2"/>
  <c r="C2030" i="2"/>
  <c r="D2030" i="2"/>
  <c r="E2030" i="2"/>
  <c r="F2030" i="2"/>
  <c r="G2030" i="2"/>
  <c r="A2031" i="2"/>
  <c r="B2031" i="2"/>
  <c r="C2031" i="2"/>
  <c r="D2031" i="2"/>
  <c r="E2031" i="2"/>
  <c r="F2031" i="2"/>
  <c r="G2031" i="2"/>
  <c r="A2032" i="2"/>
  <c r="B2032" i="2"/>
  <c r="C2032" i="2"/>
  <c r="D2032" i="2"/>
  <c r="E2032" i="2"/>
  <c r="F2032" i="2"/>
  <c r="G2032" i="2"/>
  <c r="A2033" i="2"/>
  <c r="B2033" i="2"/>
  <c r="C2033" i="2"/>
  <c r="D2033" i="2"/>
  <c r="E2033" i="2"/>
  <c r="F2033" i="2"/>
  <c r="G2033" i="2"/>
  <c r="A2034" i="2"/>
  <c r="B2034" i="2"/>
  <c r="C2034" i="2"/>
  <c r="D2034" i="2"/>
  <c r="E2034" i="2"/>
  <c r="F2034" i="2"/>
  <c r="G2034" i="2"/>
  <c r="A2035" i="2"/>
  <c r="B2035" i="2"/>
  <c r="C2035" i="2"/>
  <c r="D2035" i="2"/>
  <c r="E2035" i="2"/>
  <c r="F2035" i="2"/>
  <c r="G2035" i="2"/>
  <c r="A2036" i="2"/>
  <c r="B2036" i="2"/>
  <c r="C2036" i="2"/>
  <c r="D2036" i="2"/>
  <c r="E2036" i="2"/>
  <c r="F2036" i="2"/>
  <c r="G2036" i="2"/>
  <c r="A2037" i="2"/>
  <c r="B2037" i="2"/>
  <c r="C2037" i="2"/>
  <c r="D2037" i="2"/>
  <c r="E2037" i="2"/>
  <c r="F2037" i="2"/>
  <c r="G2037" i="2"/>
  <c r="A2038" i="2"/>
  <c r="B2038" i="2"/>
  <c r="C2038" i="2"/>
  <c r="D2038" i="2"/>
  <c r="E2038" i="2"/>
  <c r="F2038" i="2"/>
  <c r="G2038" i="2"/>
  <c r="A2039" i="2"/>
  <c r="B2039" i="2"/>
  <c r="C2039" i="2"/>
  <c r="D2039" i="2"/>
  <c r="E2039" i="2"/>
  <c r="F2039" i="2"/>
  <c r="G2039" i="2"/>
  <c r="A2040" i="2"/>
  <c r="B2040" i="2"/>
  <c r="C2040" i="2"/>
  <c r="D2040" i="2"/>
  <c r="E2040" i="2"/>
  <c r="F2040" i="2"/>
  <c r="G2040" i="2"/>
  <c r="A2041" i="2"/>
  <c r="B2041" i="2"/>
  <c r="C2041" i="2"/>
  <c r="D2041" i="2"/>
  <c r="E2041" i="2"/>
  <c r="F2041" i="2"/>
  <c r="G2041" i="2"/>
  <c r="A2042" i="2"/>
  <c r="B2042" i="2"/>
  <c r="C2042" i="2"/>
  <c r="D2042" i="2"/>
  <c r="E2042" i="2"/>
  <c r="F2042" i="2"/>
  <c r="G2042" i="2"/>
  <c r="A2043" i="2"/>
  <c r="B2043" i="2"/>
  <c r="C2043" i="2"/>
  <c r="D2043" i="2"/>
  <c r="E2043" i="2"/>
  <c r="F2043" i="2"/>
  <c r="G2043" i="2"/>
  <c r="A2044" i="2"/>
  <c r="B2044" i="2"/>
  <c r="C2044" i="2"/>
  <c r="D2044" i="2"/>
  <c r="E2044" i="2"/>
  <c r="F2044" i="2"/>
  <c r="G2044" i="2"/>
  <c r="A2045" i="2"/>
  <c r="B2045" i="2"/>
  <c r="C2045" i="2"/>
  <c r="D2045" i="2"/>
  <c r="E2045" i="2"/>
  <c r="F2045" i="2"/>
  <c r="G2045" i="2"/>
  <c r="A2046" i="2"/>
  <c r="B2046" i="2"/>
  <c r="C2046" i="2"/>
  <c r="D2046" i="2"/>
  <c r="E2046" i="2"/>
  <c r="F2046" i="2"/>
  <c r="G2046" i="2"/>
  <c r="A2047" i="2"/>
  <c r="B2047" i="2"/>
  <c r="C2047" i="2"/>
  <c r="D2047" i="2"/>
  <c r="E2047" i="2"/>
  <c r="F2047" i="2"/>
  <c r="G2047" i="2"/>
  <c r="A2048" i="2"/>
  <c r="B2048" i="2"/>
  <c r="C2048" i="2"/>
  <c r="D2048" i="2"/>
  <c r="E2048" i="2"/>
  <c r="F2048" i="2"/>
  <c r="G2048" i="2"/>
  <c r="A2049" i="2"/>
  <c r="B2049" i="2"/>
  <c r="C2049" i="2"/>
  <c r="D2049" i="2"/>
  <c r="E2049" i="2"/>
  <c r="F2049" i="2"/>
  <c r="G2049" i="2"/>
  <c r="A2050" i="2"/>
  <c r="B2050" i="2"/>
  <c r="C2050" i="2"/>
  <c r="D2050" i="2"/>
  <c r="E2050" i="2"/>
  <c r="F2050" i="2"/>
  <c r="G2050" i="2"/>
  <c r="A2051" i="2"/>
  <c r="B2051" i="2"/>
  <c r="C2051" i="2"/>
  <c r="D2051" i="2"/>
  <c r="E2051" i="2"/>
  <c r="F2051" i="2"/>
  <c r="G2051" i="2"/>
  <c r="A2052" i="2"/>
  <c r="B2052" i="2"/>
  <c r="C2052" i="2"/>
  <c r="D2052" i="2"/>
  <c r="E2052" i="2"/>
  <c r="F2052" i="2"/>
  <c r="G2052" i="2"/>
  <c r="A2053" i="2"/>
  <c r="B2053" i="2"/>
  <c r="C2053" i="2"/>
  <c r="D2053" i="2"/>
  <c r="E2053" i="2"/>
  <c r="F2053" i="2"/>
  <c r="G2053" i="2"/>
  <c r="A2054" i="2"/>
  <c r="B2054" i="2"/>
  <c r="C2054" i="2"/>
  <c r="D2054" i="2"/>
  <c r="E2054" i="2"/>
  <c r="F2054" i="2"/>
  <c r="G2054" i="2"/>
  <c r="A2055" i="2"/>
  <c r="B2055" i="2"/>
  <c r="C2055" i="2"/>
  <c r="D2055" i="2"/>
  <c r="E2055" i="2"/>
  <c r="F2055" i="2"/>
  <c r="G2055" i="2"/>
  <c r="A2056" i="2"/>
  <c r="B2056" i="2"/>
  <c r="C2056" i="2"/>
  <c r="D2056" i="2"/>
  <c r="E2056" i="2"/>
  <c r="F2056" i="2"/>
  <c r="G2056" i="2"/>
  <c r="A2057" i="2"/>
  <c r="B2057" i="2"/>
  <c r="C2057" i="2"/>
  <c r="D2057" i="2"/>
  <c r="E2057" i="2"/>
  <c r="F2057" i="2"/>
  <c r="G2057" i="2"/>
  <c r="A2058" i="2"/>
  <c r="B2058" i="2"/>
  <c r="C2058" i="2"/>
  <c r="D2058" i="2"/>
  <c r="E2058" i="2"/>
  <c r="F2058" i="2"/>
  <c r="G2058" i="2"/>
  <c r="A2059" i="2"/>
  <c r="B2059" i="2"/>
  <c r="C2059" i="2"/>
  <c r="D2059" i="2"/>
  <c r="E2059" i="2"/>
  <c r="F2059" i="2"/>
  <c r="G2059" i="2"/>
  <c r="A2060" i="2"/>
  <c r="B2060" i="2"/>
  <c r="C2060" i="2"/>
  <c r="D2060" i="2"/>
  <c r="E2060" i="2"/>
  <c r="F2060" i="2"/>
  <c r="G2060" i="2"/>
  <c r="A2061" i="2"/>
  <c r="B2061" i="2"/>
  <c r="C2061" i="2"/>
  <c r="D2061" i="2"/>
  <c r="E2061" i="2"/>
  <c r="F2061" i="2"/>
  <c r="G2061" i="2"/>
  <c r="A2062" i="2"/>
  <c r="B2062" i="2"/>
  <c r="C2062" i="2"/>
  <c r="D2062" i="2"/>
  <c r="E2062" i="2"/>
  <c r="F2062" i="2"/>
  <c r="G2062" i="2"/>
  <c r="A2063" i="2"/>
  <c r="B2063" i="2"/>
  <c r="C2063" i="2"/>
  <c r="D2063" i="2"/>
  <c r="E2063" i="2"/>
  <c r="F2063" i="2"/>
  <c r="G2063" i="2"/>
  <c r="A2064" i="2"/>
  <c r="B2064" i="2"/>
  <c r="C2064" i="2"/>
  <c r="D2064" i="2"/>
  <c r="E2064" i="2"/>
  <c r="F2064" i="2"/>
  <c r="G2064" i="2"/>
  <c r="A2065" i="2"/>
  <c r="B2065" i="2"/>
  <c r="C2065" i="2"/>
  <c r="D2065" i="2"/>
  <c r="E2065" i="2"/>
  <c r="F2065" i="2"/>
  <c r="G2065" i="2"/>
  <c r="A2066" i="2"/>
  <c r="B2066" i="2"/>
  <c r="C2066" i="2"/>
  <c r="D2066" i="2"/>
  <c r="E2066" i="2"/>
  <c r="F2066" i="2"/>
  <c r="G2066" i="2"/>
  <c r="A2067" i="2"/>
  <c r="B2067" i="2"/>
  <c r="C2067" i="2"/>
  <c r="D2067" i="2"/>
  <c r="E2067" i="2"/>
  <c r="F2067" i="2"/>
  <c r="G2067" i="2"/>
  <c r="A2068" i="2"/>
  <c r="B2068" i="2"/>
  <c r="C2068" i="2"/>
  <c r="D2068" i="2"/>
  <c r="E2068" i="2"/>
  <c r="F2068" i="2"/>
  <c r="G2068" i="2"/>
  <c r="A2069" i="2"/>
  <c r="B2069" i="2"/>
  <c r="C2069" i="2"/>
  <c r="D2069" i="2"/>
  <c r="E2069" i="2"/>
  <c r="F2069" i="2"/>
  <c r="G2069" i="2"/>
  <c r="A2070" i="2"/>
  <c r="B2070" i="2"/>
  <c r="C2070" i="2"/>
  <c r="D2070" i="2"/>
  <c r="E2070" i="2"/>
  <c r="F2070" i="2"/>
  <c r="G2070" i="2"/>
  <c r="A2071" i="2"/>
  <c r="B2071" i="2"/>
  <c r="C2071" i="2"/>
  <c r="D2071" i="2"/>
  <c r="E2071" i="2"/>
  <c r="F2071" i="2"/>
  <c r="G2071" i="2"/>
  <c r="A2072" i="2"/>
  <c r="B2072" i="2"/>
  <c r="C2072" i="2"/>
  <c r="D2072" i="2"/>
  <c r="E2072" i="2"/>
  <c r="F2072" i="2"/>
  <c r="G2072" i="2"/>
  <c r="A2073" i="2"/>
  <c r="B2073" i="2"/>
  <c r="C2073" i="2"/>
  <c r="D2073" i="2"/>
  <c r="E2073" i="2"/>
  <c r="F2073" i="2"/>
  <c r="G2073" i="2"/>
  <c r="A2074" i="2"/>
  <c r="B2074" i="2"/>
  <c r="C2074" i="2"/>
  <c r="D2074" i="2"/>
  <c r="E2074" i="2"/>
  <c r="F2074" i="2"/>
  <c r="G2074" i="2"/>
  <c r="A2075" i="2"/>
  <c r="B2075" i="2"/>
  <c r="C2075" i="2"/>
  <c r="D2075" i="2"/>
  <c r="E2075" i="2"/>
  <c r="F2075" i="2"/>
  <c r="G2075" i="2"/>
  <c r="A2076" i="2"/>
  <c r="B2076" i="2"/>
  <c r="C2076" i="2"/>
  <c r="D2076" i="2"/>
  <c r="E2076" i="2"/>
  <c r="F2076" i="2"/>
  <c r="G2076" i="2"/>
  <c r="A2077" i="2"/>
  <c r="B2077" i="2"/>
  <c r="C2077" i="2"/>
  <c r="D2077" i="2"/>
  <c r="E2077" i="2"/>
  <c r="F2077" i="2"/>
  <c r="G2077" i="2"/>
  <c r="A2078" i="2"/>
  <c r="B2078" i="2"/>
  <c r="C2078" i="2"/>
  <c r="D2078" i="2"/>
  <c r="E2078" i="2"/>
  <c r="F2078" i="2"/>
  <c r="G2078" i="2"/>
  <c r="A2079" i="2"/>
  <c r="B2079" i="2"/>
  <c r="C2079" i="2"/>
  <c r="D2079" i="2"/>
  <c r="E2079" i="2"/>
  <c r="F2079" i="2"/>
  <c r="G2079" i="2"/>
  <c r="A2080" i="2"/>
  <c r="B2080" i="2"/>
  <c r="C2080" i="2"/>
  <c r="D2080" i="2"/>
  <c r="E2080" i="2"/>
  <c r="F2080" i="2"/>
  <c r="G2080" i="2"/>
  <c r="A2081" i="2"/>
  <c r="B2081" i="2"/>
  <c r="C2081" i="2"/>
  <c r="D2081" i="2"/>
  <c r="E2081" i="2"/>
  <c r="F2081" i="2"/>
  <c r="G2081" i="2"/>
  <c r="A2082" i="2"/>
  <c r="B2082" i="2"/>
  <c r="C2082" i="2"/>
  <c r="D2082" i="2"/>
  <c r="E2082" i="2"/>
  <c r="F2082" i="2"/>
  <c r="G2082" i="2"/>
  <c r="A2083" i="2"/>
  <c r="B2083" i="2"/>
  <c r="C2083" i="2"/>
  <c r="D2083" i="2"/>
  <c r="E2083" i="2"/>
  <c r="F2083" i="2"/>
  <c r="G2083" i="2"/>
  <c r="A2084" i="2"/>
  <c r="B2084" i="2"/>
  <c r="C2084" i="2"/>
  <c r="D2084" i="2"/>
  <c r="E2084" i="2"/>
  <c r="F2084" i="2"/>
  <c r="G2084" i="2"/>
  <c r="A2085" i="2"/>
  <c r="B2085" i="2"/>
  <c r="C2085" i="2"/>
  <c r="D2085" i="2"/>
  <c r="E2085" i="2"/>
  <c r="F2085" i="2"/>
  <c r="G2085" i="2"/>
  <c r="A2086" i="2"/>
  <c r="B2086" i="2"/>
  <c r="C2086" i="2"/>
  <c r="D2086" i="2"/>
  <c r="E2086" i="2"/>
  <c r="F2086" i="2"/>
  <c r="G2086" i="2"/>
  <c r="A2087" i="2"/>
  <c r="B2087" i="2"/>
  <c r="C2087" i="2"/>
  <c r="D2087" i="2"/>
  <c r="E2087" i="2"/>
  <c r="F2087" i="2"/>
  <c r="G2087" i="2"/>
  <c r="A2088" i="2"/>
  <c r="B2088" i="2"/>
  <c r="C2088" i="2"/>
  <c r="D2088" i="2"/>
  <c r="E2088" i="2"/>
  <c r="F2088" i="2"/>
  <c r="G2088" i="2"/>
  <c r="A2089" i="2"/>
  <c r="B2089" i="2"/>
  <c r="C2089" i="2"/>
  <c r="D2089" i="2"/>
  <c r="E2089" i="2"/>
  <c r="F2089" i="2"/>
  <c r="G2089" i="2"/>
  <c r="A2090" i="2"/>
  <c r="B2090" i="2"/>
  <c r="C2090" i="2"/>
  <c r="D2090" i="2"/>
  <c r="E2090" i="2"/>
  <c r="F2090" i="2"/>
  <c r="G2090" i="2"/>
  <c r="A2091" i="2"/>
  <c r="B2091" i="2"/>
  <c r="C2091" i="2"/>
  <c r="D2091" i="2"/>
  <c r="E2091" i="2"/>
  <c r="F2091" i="2"/>
  <c r="G2091" i="2"/>
  <c r="A2092" i="2"/>
  <c r="B2092" i="2"/>
  <c r="C2092" i="2"/>
  <c r="D2092" i="2"/>
  <c r="E2092" i="2"/>
  <c r="F2092" i="2"/>
  <c r="G2092" i="2"/>
  <c r="A2093" i="2"/>
  <c r="B2093" i="2"/>
  <c r="C2093" i="2"/>
  <c r="D2093" i="2"/>
  <c r="E2093" i="2"/>
  <c r="F2093" i="2"/>
  <c r="G2093" i="2"/>
  <c r="A2094" i="2"/>
  <c r="B2094" i="2"/>
  <c r="C2094" i="2"/>
  <c r="D2094" i="2"/>
  <c r="E2094" i="2"/>
  <c r="F2094" i="2"/>
  <c r="G2094" i="2"/>
  <c r="A2095" i="2"/>
  <c r="B2095" i="2"/>
  <c r="C2095" i="2"/>
  <c r="D2095" i="2"/>
  <c r="E2095" i="2"/>
  <c r="F2095" i="2"/>
  <c r="G2095" i="2"/>
  <c r="A2096" i="2"/>
  <c r="B2096" i="2"/>
  <c r="C2096" i="2"/>
  <c r="D2096" i="2"/>
  <c r="E2096" i="2"/>
  <c r="F2096" i="2"/>
  <c r="G2096" i="2"/>
  <c r="A2097" i="2"/>
  <c r="B2097" i="2"/>
  <c r="C2097" i="2"/>
  <c r="D2097" i="2"/>
  <c r="E2097" i="2"/>
  <c r="F2097" i="2"/>
  <c r="G2097" i="2"/>
  <c r="A2098" i="2"/>
  <c r="B2098" i="2"/>
  <c r="C2098" i="2"/>
  <c r="D2098" i="2"/>
  <c r="E2098" i="2"/>
  <c r="F2098" i="2"/>
  <c r="G2098" i="2"/>
  <c r="A2099" i="2"/>
  <c r="B2099" i="2"/>
  <c r="C2099" i="2"/>
  <c r="D2099" i="2"/>
  <c r="E2099" i="2"/>
  <c r="F2099" i="2"/>
  <c r="G2099" i="2"/>
  <c r="A2100" i="2"/>
  <c r="B2100" i="2"/>
  <c r="C2100" i="2"/>
  <c r="D2100" i="2"/>
  <c r="E2100" i="2"/>
  <c r="F2100" i="2"/>
  <c r="G2100" i="2"/>
  <c r="A2101" i="2"/>
  <c r="B2101" i="2"/>
  <c r="C2101" i="2"/>
  <c r="D2101" i="2"/>
  <c r="E2101" i="2"/>
  <c r="F2101" i="2"/>
  <c r="G2101" i="2"/>
  <c r="A2102" i="2"/>
  <c r="B2102" i="2"/>
  <c r="C2102" i="2"/>
  <c r="D2102" i="2"/>
  <c r="E2102" i="2"/>
  <c r="F2102" i="2"/>
  <c r="G2102" i="2"/>
  <c r="A2103" i="2"/>
  <c r="B2103" i="2"/>
  <c r="C2103" i="2"/>
  <c r="D2103" i="2"/>
  <c r="E2103" i="2"/>
  <c r="F2103" i="2"/>
  <c r="G2103" i="2"/>
  <c r="A2104" i="2"/>
  <c r="B2104" i="2"/>
  <c r="C2104" i="2"/>
  <c r="D2104" i="2"/>
  <c r="E2104" i="2"/>
  <c r="F2104" i="2"/>
  <c r="G2104" i="2"/>
  <c r="A2105" i="2"/>
  <c r="B2105" i="2"/>
  <c r="C2105" i="2"/>
  <c r="D2105" i="2"/>
  <c r="E2105" i="2"/>
  <c r="F2105" i="2"/>
  <c r="G2105" i="2"/>
  <c r="A2106" i="2"/>
  <c r="B2106" i="2"/>
  <c r="C2106" i="2"/>
  <c r="D2106" i="2"/>
  <c r="E2106" i="2"/>
  <c r="F2106" i="2"/>
  <c r="G2106" i="2"/>
  <c r="A2107" i="2"/>
  <c r="B2107" i="2"/>
  <c r="C2107" i="2"/>
  <c r="D2107" i="2"/>
  <c r="E2107" i="2"/>
  <c r="F2107" i="2"/>
  <c r="G2107" i="2"/>
  <c r="A2108" i="2"/>
  <c r="B2108" i="2"/>
  <c r="C2108" i="2"/>
  <c r="D2108" i="2"/>
  <c r="E2108" i="2"/>
  <c r="F2108" i="2"/>
  <c r="G2108" i="2"/>
  <c r="A2109" i="2"/>
  <c r="B2109" i="2"/>
  <c r="C2109" i="2"/>
  <c r="D2109" i="2"/>
  <c r="E2109" i="2"/>
  <c r="F2109" i="2"/>
  <c r="G2109" i="2"/>
  <c r="A2110" i="2"/>
  <c r="B2110" i="2"/>
  <c r="C2110" i="2"/>
  <c r="D2110" i="2"/>
  <c r="E2110" i="2"/>
  <c r="F2110" i="2"/>
  <c r="G2110" i="2"/>
  <c r="A2111" i="2"/>
  <c r="B2111" i="2"/>
  <c r="C2111" i="2"/>
  <c r="D2111" i="2"/>
  <c r="E2111" i="2"/>
  <c r="F2111" i="2"/>
  <c r="G2111" i="2"/>
  <c r="A2112" i="2"/>
  <c r="B2112" i="2"/>
  <c r="C2112" i="2"/>
  <c r="D2112" i="2"/>
  <c r="E2112" i="2"/>
  <c r="F2112" i="2"/>
  <c r="G2112" i="2"/>
  <c r="A2113" i="2"/>
  <c r="B2113" i="2"/>
  <c r="C2113" i="2"/>
  <c r="D2113" i="2"/>
  <c r="E2113" i="2"/>
  <c r="F2113" i="2"/>
  <c r="G2113" i="2"/>
  <c r="A2114" i="2"/>
  <c r="B2114" i="2"/>
  <c r="C2114" i="2"/>
  <c r="D2114" i="2"/>
  <c r="E2114" i="2"/>
  <c r="F2114" i="2"/>
  <c r="G2114" i="2"/>
  <c r="A2115" i="2"/>
  <c r="B2115" i="2"/>
  <c r="C2115" i="2"/>
  <c r="D2115" i="2"/>
  <c r="E2115" i="2"/>
  <c r="F2115" i="2"/>
  <c r="G2115" i="2"/>
  <c r="A2116" i="2"/>
  <c r="B2116" i="2"/>
  <c r="C2116" i="2"/>
  <c r="D2116" i="2"/>
  <c r="E2116" i="2"/>
  <c r="F2116" i="2"/>
  <c r="G2116" i="2"/>
  <c r="A2117" i="2"/>
  <c r="B2117" i="2"/>
  <c r="C2117" i="2"/>
  <c r="D2117" i="2"/>
  <c r="E2117" i="2"/>
  <c r="F2117" i="2"/>
  <c r="G2117" i="2"/>
  <c r="A2118" i="2"/>
  <c r="B2118" i="2"/>
  <c r="C2118" i="2"/>
  <c r="D2118" i="2"/>
  <c r="E2118" i="2"/>
  <c r="F2118" i="2"/>
  <c r="G2118" i="2"/>
  <c r="A2119" i="2"/>
  <c r="B2119" i="2"/>
  <c r="C2119" i="2"/>
  <c r="D2119" i="2"/>
  <c r="E2119" i="2"/>
  <c r="F2119" i="2"/>
  <c r="G2119" i="2"/>
  <c r="A2120" i="2"/>
  <c r="B2120" i="2"/>
  <c r="C2120" i="2"/>
  <c r="D2120" i="2"/>
  <c r="E2120" i="2"/>
  <c r="F2120" i="2"/>
  <c r="G2120" i="2"/>
  <c r="A2121" i="2"/>
  <c r="B2121" i="2"/>
  <c r="C2121" i="2"/>
  <c r="D2121" i="2"/>
  <c r="E2121" i="2"/>
  <c r="F2121" i="2"/>
  <c r="G2121" i="2"/>
  <c r="A2122" i="2"/>
  <c r="B2122" i="2"/>
  <c r="C2122" i="2"/>
  <c r="D2122" i="2"/>
  <c r="E2122" i="2"/>
  <c r="F2122" i="2"/>
  <c r="G2122" i="2"/>
  <c r="A2123" i="2"/>
  <c r="B2123" i="2"/>
  <c r="C2123" i="2"/>
  <c r="D2123" i="2"/>
  <c r="E2123" i="2"/>
  <c r="F2123" i="2"/>
  <c r="G2123" i="2"/>
  <c r="A2124" i="2"/>
  <c r="B2124" i="2"/>
  <c r="C2124" i="2"/>
  <c r="D2124" i="2"/>
  <c r="E2124" i="2"/>
  <c r="F2124" i="2"/>
  <c r="G2124" i="2"/>
  <c r="A2125" i="2"/>
  <c r="B2125" i="2"/>
  <c r="C2125" i="2"/>
  <c r="D2125" i="2"/>
  <c r="E2125" i="2"/>
  <c r="F2125" i="2"/>
  <c r="G2125" i="2"/>
  <c r="A2126" i="2"/>
  <c r="B2126" i="2"/>
  <c r="C2126" i="2"/>
  <c r="D2126" i="2"/>
  <c r="E2126" i="2"/>
  <c r="F2126" i="2"/>
  <c r="G2126" i="2"/>
  <c r="A2127" i="2"/>
  <c r="B2127" i="2"/>
  <c r="C2127" i="2"/>
  <c r="D2127" i="2"/>
  <c r="E2127" i="2"/>
  <c r="F2127" i="2"/>
  <c r="G2127" i="2"/>
  <c r="A2128" i="2"/>
  <c r="B2128" i="2"/>
  <c r="C2128" i="2"/>
  <c r="D2128" i="2"/>
  <c r="E2128" i="2"/>
  <c r="F2128" i="2"/>
  <c r="G2128" i="2"/>
  <c r="A2129" i="2"/>
  <c r="B2129" i="2"/>
  <c r="C2129" i="2"/>
  <c r="D2129" i="2"/>
  <c r="E2129" i="2"/>
  <c r="F2129" i="2"/>
  <c r="G2129" i="2"/>
  <c r="A2130" i="2"/>
  <c r="B2130" i="2"/>
  <c r="C2130" i="2"/>
  <c r="D2130" i="2"/>
  <c r="E2130" i="2"/>
  <c r="F2130" i="2"/>
  <c r="G2130" i="2"/>
  <c r="A2131" i="2"/>
  <c r="B2131" i="2"/>
  <c r="C2131" i="2"/>
  <c r="D2131" i="2"/>
  <c r="E2131" i="2"/>
  <c r="F2131" i="2"/>
  <c r="G2131" i="2"/>
  <c r="A2132" i="2"/>
  <c r="B2132" i="2"/>
  <c r="C2132" i="2"/>
  <c r="D2132" i="2"/>
  <c r="E2132" i="2"/>
  <c r="F2132" i="2"/>
  <c r="G2132" i="2"/>
  <c r="A2133" i="2"/>
  <c r="B2133" i="2"/>
  <c r="C2133" i="2"/>
  <c r="D2133" i="2"/>
  <c r="E2133" i="2"/>
  <c r="F2133" i="2"/>
  <c r="G2133" i="2"/>
  <c r="A2134" i="2"/>
  <c r="B2134" i="2"/>
  <c r="C2134" i="2"/>
  <c r="D2134" i="2"/>
  <c r="E2134" i="2"/>
  <c r="F2134" i="2"/>
  <c r="G2134" i="2"/>
  <c r="A2135" i="2"/>
  <c r="B2135" i="2"/>
  <c r="C2135" i="2"/>
  <c r="D2135" i="2"/>
  <c r="E2135" i="2"/>
  <c r="F2135" i="2"/>
  <c r="G2135" i="2"/>
  <c r="A2136" i="2"/>
  <c r="B2136" i="2"/>
  <c r="C2136" i="2"/>
  <c r="D2136" i="2"/>
  <c r="E2136" i="2"/>
  <c r="F2136" i="2"/>
  <c r="G2136" i="2"/>
  <c r="A2137" i="2"/>
  <c r="B2137" i="2"/>
  <c r="C2137" i="2"/>
  <c r="D2137" i="2"/>
  <c r="E2137" i="2"/>
  <c r="F2137" i="2"/>
  <c r="G2137" i="2"/>
  <c r="A2138" i="2"/>
  <c r="B2138" i="2"/>
  <c r="C2138" i="2"/>
  <c r="D2138" i="2"/>
  <c r="E2138" i="2"/>
  <c r="F2138" i="2"/>
  <c r="G2138" i="2"/>
  <c r="A2139" i="2"/>
  <c r="B2139" i="2"/>
  <c r="C2139" i="2"/>
  <c r="D2139" i="2"/>
  <c r="E2139" i="2"/>
  <c r="F2139" i="2"/>
  <c r="G2139" i="2"/>
  <c r="A2140" i="2"/>
  <c r="B2140" i="2"/>
  <c r="C2140" i="2"/>
  <c r="D2140" i="2"/>
  <c r="E2140" i="2"/>
  <c r="F2140" i="2"/>
  <c r="G2140" i="2"/>
  <c r="A2141" i="2"/>
  <c r="B2141" i="2"/>
  <c r="C2141" i="2"/>
  <c r="D2141" i="2"/>
  <c r="E2141" i="2"/>
  <c r="F2141" i="2"/>
  <c r="G2141" i="2"/>
  <c r="A2142" i="2"/>
  <c r="B2142" i="2"/>
  <c r="C2142" i="2"/>
  <c r="D2142" i="2"/>
  <c r="E2142" i="2"/>
  <c r="F2142" i="2"/>
  <c r="G2142" i="2"/>
  <c r="A2143" i="2"/>
  <c r="B2143" i="2"/>
  <c r="C2143" i="2"/>
  <c r="D2143" i="2"/>
  <c r="E2143" i="2"/>
  <c r="F2143" i="2"/>
  <c r="G2143" i="2"/>
  <c r="A2144" i="2"/>
  <c r="B2144" i="2"/>
  <c r="C2144" i="2"/>
  <c r="D2144" i="2"/>
  <c r="E2144" i="2"/>
  <c r="F2144" i="2"/>
  <c r="G2144" i="2"/>
  <c r="A2145" i="2"/>
  <c r="B2145" i="2"/>
  <c r="C2145" i="2"/>
  <c r="D2145" i="2"/>
  <c r="E2145" i="2"/>
  <c r="F2145" i="2"/>
  <c r="G2145" i="2"/>
  <c r="A2146" i="2"/>
  <c r="B2146" i="2"/>
  <c r="C2146" i="2"/>
  <c r="D2146" i="2"/>
  <c r="E2146" i="2"/>
  <c r="F2146" i="2"/>
  <c r="G2146" i="2"/>
  <c r="A2147" i="2"/>
  <c r="B2147" i="2"/>
  <c r="C2147" i="2"/>
  <c r="D2147" i="2"/>
  <c r="E2147" i="2"/>
  <c r="F2147" i="2"/>
  <c r="G2147" i="2"/>
  <c r="A2148" i="2"/>
  <c r="B2148" i="2"/>
  <c r="C2148" i="2"/>
  <c r="D2148" i="2"/>
  <c r="E2148" i="2"/>
  <c r="F2148" i="2"/>
  <c r="G2148" i="2"/>
  <c r="A2149" i="2"/>
  <c r="B2149" i="2"/>
  <c r="C2149" i="2"/>
  <c r="D2149" i="2"/>
  <c r="E2149" i="2"/>
  <c r="F2149" i="2"/>
  <c r="G2149" i="2"/>
  <c r="A2150" i="2"/>
  <c r="B2150" i="2"/>
  <c r="C2150" i="2"/>
  <c r="D2150" i="2"/>
  <c r="E2150" i="2"/>
  <c r="F2150" i="2"/>
  <c r="G2150" i="2"/>
  <c r="A2151" i="2"/>
  <c r="B2151" i="2"/>
  <c r="C2151" i="2"/>
  <c r="D2151" i="2"/>
  <c r="E2151" i="2"/>
  <c r="F2151" i="2"/>
  <c r="G2151" i="2"/>
  <c r="A2152" i="2"/>
  <c r="B2152" i="2"/>
  <c r="C2152" i="2"/>
  <c r="D2152" i="2"/>
  <c r="E2152" i="2"/>
  <c r="F2152" i="2"/>
  <c r="G2152" i="2"/>
  <c r="A2153" i="2"/>
  <c r="B2153" i="2"/>
  <c r="C2153" i="2"/>
  <c r="D2153" i="2"/>
  <c r="E2153" i="2"/>
  <c r="F2153" i="2"/>
  <c r="G2153" i="2"/>
  <c r="A2154" i="2"/>
  <c r="B2154" i="2"/>
  <c r="C2154" i="2"/>
  <c r="D2154" i="2"/>
  <c r="E2154" i="2"/>
  <c r="F2154" i="2"/>
  <c r="G2154" i="2"/>
  <c r="A2155" i="2"/>
  <c r="B2155" i="2"/>
  <c r="C2155" i="2"/>
  <c r="D2155" i="2"/>
  <c r="E2155" i="2"/>
  <c r="F2155" i="2"/>
  <c r="G2155" i="2"/>
  <c r="A2156" i="2"/>
  <c r="B2156" i="2"/>
  <c r="C2156" i="2"/>
  <c r="D2156" i="2"/>
  <c r="E2156" i="2"/>
  <c r="F2156" i="2"/>
  <c r="G2156" i="2"/>
  <c r="A2157" i="2"/>
  <c r="B2157" i="2"/>
  <c r="C2157" i="2"/>
  <c r="D2157" i="2"/>
  <c r="E2157" i="2"/>
  <c r="F2157" i="2"/>
  <c r="G2157" i="2"/>
  <c r="A2158" i="2"/>
  <c r="B2158" i="2"/>
  <c r="C2158" i="2"/>
  <c r="D2158" i="2"/>
  <c r="E2158" i="2"/>
  <c r="F2158" i="2"/>
  <c r="G2158" i="2"/>
  <c r="A2159" i="2"/>
  <c r="B2159" i="2"/>
  <c r="C2159" i="2"/>
  <c r="D2159" i="2"/>
  <c r="E2159" i="2"/>
  <c r="F2159" i="2"/>
  <c r="G2159" i="2"/>
  <c r="A2160" i="2"/>
  <c r="B2160" i="2"/>
  <c r="C2160" i="2"/>
  <c r="D2160" i="2"/>
  <c r="E2160" i="2"/>
  <c r="F2160" i="2"/>
  <c r="G2160" i="2"/>
  <c r="A2161" i="2"/>
  <c r="B2161" i="2"/>
  <c r="C2161" i="2"/>
  <c r="D2161" i="2"/>
  <c r="E2161" i="2"/>
  <c r="F2161" i="2"/>
  <c r="G2161" i="2"/>
  <c r="A2162" i="2"/>
  <c r="B2162" i="2"/>
  <c r="C2162" i="2"/>
  <c r="D2162" i="2"/>
  <c r="E2162" i="2"/>
  <c r="F2162" i="2"/>
  <c r="G2162" i="2"/>
  <c r="A2163" i="2"/>
  <c r="B2163" i="2"/>
  <c r="C2163" i="2"/>
  <c r="D2163" i="2"/>
  <c r="E2163" i="2"/>
  <c r="F2163" i="2"/>
  <c r="G2163" i="2"/>
  <c r="A2164" i="2"/>
  <c r="B2164" i="2"/>
  <c r="C2164" i="2"/>
  <c r="D2164" i="2"/>
  <c r="E2164" i="2"/>
  <c r="F2164" i="2"/>
  <c r="G2164" i="2"/>
  <c r="A2165" i="2"/>
  <c r="B2165" i="2"/>
  <c r="C2165" i="2"/>
  <c r="D2165" i="2"/>
  <c r="E2165" i="2"/>
  <c r="F2165" i="2"/>
  <c r="G2165" i="2"/>
  <c r="A2166" i="2"/>
  <c r="B2166" i="2"/>
  <c r="C2166" i="2"/>
  <c r="D2166" i="2"/>
  <c r="E2166" i="2"/>
  <c r="F2166" i="2"/>
  <c r="G2166" i="2"/>
  <c r="A2167" i="2"/>
  <c r="B2167" i="2"/>
  <c r="C2167" i="2"/>
  <c r="D2167" i="2"/>
  <c r="E2167" i="2"/>
  <c r="F2167" i="2"/>
  <c r="G2167" i="2"/>
  <c r="A2168" i="2"/>
  <c r="B2168" i="2"/>
  <c r="C2168" i="2"/>
  <c r="D2168" i="2"/>
  <c r="E2168" i="2"/>
  <c r="F2168" i="2"/>
  <c r="G2168" i="2"/>
  <c r="A2169" i="2"/>
  <c r="B2169" i="2"/>
  <c r="C2169" i="2"/>
  <c r="D2169" i="2"/>
  <c r="E2169" i="2"/>
  <c r="F2169" i="2"/>
  <c r="G2169" i="2"/>
  <c r="A2170" i="2"/>
  <c r="B2170" i="2"/>
  <c r="C2170" i="2"/>
  <c r="D2170" i="2"/>
  <c r="E2170" i="2"/>
  <c r="F2170" i="2"/>
  <c r="G2170" i="2"/>
  <c r="A2171" i="2"/>
  <c r="B2171" i="2"/>
  <c r="C2171" i="2"/>
  <c r="D2171" i="2"/>
  <c r="E2171" i="2"/>
  <c r="F2171" i="2"/>
  <c r="G2171" i="2"/>
  <c r="A2172" i="2"/>
  <c r="B2172" i="2"/>
  <c r="C2172" i="2"/>
  <c r="D2172" i="2"/>
  <c r="E2172" i="2"/>
  <c r="F2172" i="2"/>
  <c r="G2172" i="2"/>
  <c r="A2173" i="2"/>
  <c r="B2173" i="2"/>
  <c r="C2173" i="2"/>
  <c r="D2173" i="2"/>
  <c r="E2173" i="2"/>
  <c r="F2173" i="2"/>
  <c r="G2173" i="2"/>
  <c r="A2174" i="2"/>
  <c r="B2174" i="2"/>
  <c r="C2174" i="2"/>
  <c r="D2174" i="2"/>
  <c r="E2174" i="2"/>
  <c r="F2174" i="2"/>
  <c r="G2174" i="2"/>
  <c r="A2175" i="2"/>
  <c r="B2175" i="2"/>
  <c r="C2175" i="2"/>
  <c r="D2175" i="2"/>
  <c r="E2175" i="2"/>
  <c r="F2175" i="2"/>
  <c r="G2175" i="2"/>
  <c r="A2176" i="2"/>
  <c r="B2176" i="2"/>
  <c r="C2176" i="2"/>
  <c r="D2176" i="2"/>
  <c r="E2176" i="2"/>
  <c r="F2176" i="2"/>
  <c r="G2176" i="2"/>
  <c r="A2177" i="2"/>
  <c r="B2177" i="2"/>
  <c r="C2177" i="2"/>
  <c r="D2177" i="2"/>
  <c r="E2177" i="2"/>
  <c r="F2177" i="2"/>
  <c r="G2177" i="2"/>
  <c r="A2178" i="2"/>
  <c r="B2178" i="2"/>
  <c r="C2178" i="2"/>
  <c r="D2178" i="2"/>
  <c r="E2178" i="2"/>
  <c r="F2178" i="2"/>
  <c r="G2178" i="2"/>
  <c r="A2179" i="2"/>
  <c r="B2179" i="2"/>
  <c r="C2179" i="2"/>
  <c r="D2179" i="2"/>
  <c r="E2179" i="2"/>
  <c r="F2179" i="2"/>
  <c r="G2179" i="2"/>
  <c r="A2180" i="2"/>
  <c r="B2180" i="2"/>
  <c r="C2180" i="2"/>
  <c r="D2180" i="2"/>
  <c r="E2180" i="2"/>
  <c r="F2180" i="2"/>
  <c r="G2180" i="2"/>
  <c r="A2181" i="2"/>
  <c r="B2181" i="2"/>
  <c r="C2181" i="2"/>
  <c r="D2181" i="2"/>
  <c r="E2181" i="2"/>
  <c r="F2181" i="2"/>
  <c r="G2181" i="2"/>
  <c r="A2182" i="2"/>
  <c r="B2182" i="2"/>
  <c r="C2182" i="2"/>
  <c r="D2182" i="2"/>
  <c r="E2182" i="2"/>
  <c r="F2182" i="2"/>
  <c r="G2182" i="2"/>
  <c r="A2183" i="2"/>
  <c r="B2183" i="2"/>
  <c r="C2183" i="2"/>
  <c r="D2183" i="2"/>
  <c r="E2183" i="2"/>
  <c r="F2183" i="2"/>
  <c r="G2183" i="2"/>
  <c r="A2184" i="2"/>
  <c r="B2184" i="2"/>
  <c r="C2184" i="2"/>
  <c r="D2184" i="2"/>
  <c r="E2184" i="2"/>
  <c r="F2184" i="2"/>
  <c r="G2184" i="2"/>
  <c r="A2185" i="2"/>
  <c r="B2185" i="2"/>
  <c r="C2185" i="2"/>
  <c r="D2185" i="2"/>
  <c r="E2185" i="2"/>
  <c r="F2185" i="2"/>
  <c r="G2185" i="2"/>
  <c r="A2186" i="2"/>
  <c r="B2186" i="2"/>
  <c r="C2186" i="2"/>
  <c r="D2186" i="2"/>
  <c r="E2186" i="2"/>
  <c r="F2186" i="2"/>
  <c r="G2186" i="2"/>
  <c r="A2187" i="2"/>
  <c r="B2187" i="2"/>
  <c r="C2187" i="2"/>
  <c r="D2187" i="2"/>
  <c r="E2187" i="2"/>
  <c r="F2187" i="2"/>
  <c r="G2187" i="2"/>
  <c r="A2188" i="2"/>
  <c r="B2188" i="2"/>
  <c r="C2188" i="2"/>
  <c r="D2188" i="2"/>
  <c r="E2188" i="2"/>
  <c r="F2188" i="2"/>
  <c r="G2188" i="2"/>
  <c r="A2189" i="2"/>
  <c r="B2189" i="2"/>
  <c r="C2189" i="2"/>
  <c r="D2189" i="2"/>
  <c r="E2189" i="2"/>
  <c r="F2189" i="2"/>
  <c r="G2189" i="2"/>
  <c r="A2190" i="2"/>
  <c r="B2190" i="2"/>
  <c r="C2190" i="2"/>
  <c r="D2190" i="2"/>
  <c r="E2190" i="2"/>
  <c r="F2190" i="2"/>
  <c r="G2190" i="2"/>
  <c r="A2191" i="2"/>
  <c r="B2191" i="2"/>
  <c r="C2191" i="2"/>
  <c r="D2191" i="2"/>
  <c r="E2191" i="2"/>
  <c r="F2191" i="2"/>
  <c r="G2191" i="2"/>
  <c r="A2192" i="2"/>
  <c r="B2192" i="2"/>
  <c r="C2192" i="2"/>
  <c r="D2192" i="2"/>
  <c r="E2192" i="2"/>
  <c r="F2192" i="2"/>
  <c r="G2192" i="2"/>
  <c r="A2193" i="2"/>
  <c r="B2193" i="2"/>
  <c r="C2193" i="2"/>
  <c r="D2193" i="2"/>
  <c r="E2193" i="2"/>
  <c r="F2193" i="2"/>
  <c r="G2193" i="2"/>
  <c r="A2194" i="2"/>
  <c r="B2194" i="2"/>
  <c r="C2194" i="2"/>
  <c r="D2194" i="2"/>
  <c r="E2194" i="2"/>
  <c r="F2194" i="2"/>
  <c r="G2194" i="2"/>
  <c r="A2195" i="2"/>
  <c r="B2195" i="2"/>
  <c r="C2195" i="2"/>
  <c r="D2195" i="2"/>
  <c r="E2195" i="2"/>
  <c r="F2195" i="2"/>
  <c r="G2195" i="2"/>
  <c r="A2196" i="2"/>
  <c r="B2196" i="2"/>
  <c r="C2196" i="2"/>
  <c r="D2196" i="2"/>
  <c r="E2196" i="2"/>
  <c r="F2196" i="2"/>
  <c r="G2196" i="2"/>
  <c r="A2197" i="2"/>
  <c r="B2197" i="2"/>
  <c r="C2197" i="2"/>
  <c r="D2197" i="2"/>
  <c r="E2197" i="2"/>
  <c r="F2197" i="2"/>
  <c r="G2197" i="2"/>
  <c r="A2198" i="2"/>
  <c r="B2198" i="2"/>
  <c r="C2198" i="2"/>
  <c r="D2198" i="2"/>
  <c r="E2198" i="2"/>
  <c r="F2198" i="2"/>
  <c r="G2198" i="2"/>
  <c r="A2199" i="2"/>
  <c r="B2199" i="2"/>
  <c r="C2199" i="2"/>
  <c r="D2199" i="2"/>
  <c r="E2199" i="2"/>
  <c r="F2199" i="2"/>
  <c r="G2199" i="2"/>
  <c r="A2200" i="2"/>
  <c r="B2200" i="2"/>
  <c r="C2200" i="2"/>
  <c r="D2200" i="2"/>
  <c r="E2200" i="2"/>
  <c r="F2200" i="2"/>
  <c r="G2200" i="2"/>
  <c r="A2201" i="2"/>
  <c r="B2201" i="2"/>
  <c r="C2201" i="2"/>
  <c r="D2201" i="2"/>
  <c r="E2201" i="2"/>
  <c r="F2201" i="2"/>
  <c r="G2201" i="2"/>
  <c r="A2202" i="2"/>
  <c r="B2202" i="2"/>
  <c r="C2202" i="2"/>
  <c r="D2202" i="2"/>
  <c r="E2202" i="2"/>
  <c r="F2202" i="2"/>
  <c r="G2202" i="2"/>
  <c r="A2203" i="2"/>
  <c r="B2203" i="2"/>
  <c r="C2203" i="2"/>
  <c r="D2203" i="2"/>
  <c r="E2203" i="2"/>
  <c r="F2203" i="2"/>
  <c r="G2203" i="2"/>
  <c r="A2204" i="2"/>
  <c r="B2204" i="2"/>
  <c r="C2204" i="2"/>
  <c r="D2204" i="2"/>
  <c r="E2204" i="2"/>
  <c r="F2204" i="2"/>
  <c r="G2204" i="2"/>
  <c r="A2205" i="2"/>
  <c r="B2205" i="2"/>
  <c r="C2205" i="2"/>
  <c r="D2205" i="2"/>
  <c r="E2205" i="2"/>
  <c r="F2205" i="2"/>
  <c r="G2205" i="2"/>
  <c r="A2206" i="2"/>
  <c r="B2206" i="2"/>
  <c r="C2206" i="2"/>
  <c r="D2206" i="2"/>
  <c r="E2206" i="2"/>
  <c r="F2206" i="2"/>
  <c r="G2206" i="2"/>
  <c r="A2207" i="2"/>
  <c r="B2207" i="2"/>
  <c r="C2207" i="2"/>
  <c r="D2207" i="2"/>
  <c r="E2207" i="2"/>
  <c r="F2207" i="2"/>
  <c r="G2207" i="2"/>
  <c r="A2208" i="2"/>
  <c r="B2208" i="2"/>
  <c r="C2208" i="2"/>
  <c r="D2208" i="2"/>
  <c r="E2208" i="2"/>
  <c r="F2208" i="2"/>
  <c r="G2208" i="2"/>
  <c r="A2209" i="2"/>
  <c r="B2209" i="2"/>
  <c r="C2209" i="2"/>
  <c r="D2209" i="2"/>
  <c r="E2209" i="2"/>
  <c r="F2209" i="2"/>
  <c r="G2209" i="2"/>
  <c r="A2210" i="2"/>
  <c r="B2210" i="2"/>
  <c r="C2210" i="2"/>
  <c r="D2210" i="2"/>
  <c r="E2210" i="2"/>
  <c r="F2210" i="2"/>
  <c r="G2210" i="2"/>
  <c r="A2211" i="2"/>
  <c r="B2211" i="2"/>
  <c r="C2211" i="2"/>
  <c r="D2211" i="2"/>
  <c r="E2211" i="2"/>
  <c r="F2211" i="2"/>
  <c r="G2211" i="2"/>
  <c r="A2212" i="2"/>
  <c r="B2212" i="2"/>
  <c r="C2212" i="2"/>
  <c r="D2212" i="2"/>
  <c r="E2212" i="2"/>
  <c r="F2212" i="2"/>
  <c r="G2212" i="2"/>
  <c r="A2213" i="2"/>
  <c r="B2213" i="2"/>
  <c r="C2213" i="2"/>
  <c r="D2213" i="2"/>
  <c r="E2213" i="2"/>
  <c r="F2213" i="2"/>
  <c r="G2213" i="2"/>
  <c r="A2214" i="2"/>
  <c r="B2214" i="2"/>
  <c r="C2214" i="2"/>
  <c r="D2214" i="2"/>
  <c r="E2214" i="2"/>
  <c r="F2214" i="2"/>
  <c r="G2214" i="2"/>
  <c r="A2215" i="2"/>
  <c r="B2215" i="2"/>
  <c r="C2215" i="2"/>
  <c r="D2215" i="2"/>
  <c r="E2215" i="2"/>
  <c r="F2215" i="2"/>
  <c r="G2215" i="2"/>
  <c r="A2216" i="2"/>
  <c r="B2216" i="2"/>
  <c r="C2216" i="2"/>
  <c r="D2216" i="2"/>
  <c r="E2216" i="2"/>
  <c r="F2216" i="2"/>
  <c r="G2216" i="2"/>
  <c r="A2217" i="2"/>
  <c r="B2217" i="2"/>
  <c r="C2217" i="2"/>
  <c r="D2217" i="2"/>
  <c r="E2217" i="2"/>
  <c r="F2217" i="2"/>
  <c r="G2217" i="2"/>
  <c r="A2218" i="2"/>
  <c r="B2218" i="2"/>
  <c r="C2218" i="2"/>
  <c r="D2218" i="2"/>
  <c r="E2218" i="2"/>
  <c r="F2218" i="2"/>
  <c r="G2218" i="2"/>
  <c r="A2219" i="2"/>
  <c r="B2219" i="2"/>
  <c r="C2219" i="2"/>
  <c r="D2219" i="2"/>
  <c r="E2219" i="2"/>
  <c r="F2219" i="2"/>
  <c r="G2219" i="2"/>
  <c r="A2220" i="2"/>
  <c r="B2220" i="2"/>
  <c r="C2220" i="2"/>
  <c r="D2220" i="2"/>
  <c r="E2220" i="2"/>
  <c r="F2220" i="2"/>
  <c r="G2220" i="2"/>
  <c r="A2221" i="2"/>
  <c r="B2221" i="2"/>
  <c r="C2221" i="2"/>
  <c r="D2221" i="2"/>
  <c r="E2221" i="2"/>
  <c r="F2221" i="2"/>
  <c r="G2221" i="2"/>
  <c r="A2222" i="2"/>
  <c r="B2222" i="2"/>
  <c r="C2222" i="2"/>
  <c r="D2222" i="2"/>
  <c r="E2222" i="2"/>
  <c r="F2222" i="2"/>
  <c r="G2222" i="2"/>
  <c r="A2223" i="2"/>
  <c r="B2223" i="2"/>
  <c r="C2223" i="2"/>
  <c r="D2223" i="2"/>
  <c r="E2223" i="2"/>
  <c r="F2223" i="2"/>
  <c r="G2223" i="2"/>
  <c r="A2224" i="2"/>
  <c r="B2224" i="2"/>
  <c r="C2224" i="2"/>
  <c r="D2224" i="2"/>
  <c r="E2224" i="2"/>
  <c r="F2224" i="2"/>
  <c r="G2224" i="2"/>
  <c r="A2225" i="2"/>
  <c r="B2225" i="2"/>
  <c r="C2225" i="2"/>
  <c r="D2225" i="2"/>
  <c r="E2225" i="2"/>
  <c r="F2225" i="2"/>
  <c r="G2225" i="2"/>
  <c r="A2226" i="2"/>
  <c r="B2226" i="2"/>
  <c r="C2226" i="2"/>
  <c r="D2226" i="2"/>
  <c r="E2226" i="2"/>
  <c r="F2226" i="2"/>
  <c r="G2226" i="2"/>
  <c r="A2227" i="2"/>
  <c r="B2227" i="2"/>
  <c r="C2227" i="2"/>
  <c r="D2227" i="2"/>
  <c r="E2227" i="2"/>
  <c r="F2227" i="2"/>
  <c r="G2227" i="2"/>
  <c r="A2228" i="2"/>
  <c r="B2228" i="2"/>
  <c r="C2228" i="2"/>
  <c r="D2228" i="2"/>
  <c r="E2228" i="2"/>
  <c r="F2228" i="2"/>
  <c r="G2228" i="2"/>
  <c r="A2229" i="2"/>
  <c r="B2229" i="2"/>
  <c r="C2229" i="2"/>
  <c r="D2229" i="2"/>
  <c r="E2229" i="2"/>
  <c r="F2229" i="2"/>
  <c r="G2229" i="2"/>
  <c r="A2230" i="2"/>
  <c r="B2230" i="2"/>
  <c r="C2230" i="2"/>
  <c r="D2230" i="2"/>
  <c r="E2230" i="2"/>
  <c r="F2230" i="2"/>
  <c r="G2230" i="2"/>
  <c r="A2231" i="2"/>
  <c r="B2231" i="2"/>
  <c r="C2231" i="2"/>
  <c r="D2231" i="2"/>
  <c r="E2231" i="2"/>
  <c r="F2231" i="2"/>
  <c r="G2231" i="2"/>
  <c r="A2232" i="2"/>
  <c r="B2232" i="2"/>
  <c r="C2232" i="2"/>
  <c r="D2232" i="2"/>
  <c r="E2232" i="2"/>
  <c r="F2232" i="2"/>
  <c r="G2232" i="2"/>
  <c r="A2233" i="2"/>
  <c r="B2233" i="2"/>
  <c r="C2233" i="2"/>
  <c r="D2233" i="2"/>
  <c r="E2233" i="2"/>
  <c r="F2233" i="2"/>
  <c r="G2233" i="2"/>
  <c r="A2234" i="2"/>
  <c r="B2234" i="2"/>
  <c r="C2234" i="2"/>
  <c r="D2234" i="2"/>
  <c r="E2234" i="2"/>
  <c r="F2234" i="2"/>
  <c r="G2234" i="2"/>
  <c r="A2235" i="2"/>
  <c r="B2235" i="2"/>
  <c r="C2235" i="2"/>
  <c r="D2235" i="2"/>
  <c r="E2235" i="2"/>
  <c r="F2235" i="2"/>
  <c r="G2235" i="2"/>
  <c r="A2236" i="2"/>
  <c r="B2236" i="2"/>
  <c r="C2236" i="2"/>
  <c r="D2236" i="2"/>
  <c r="E2236" i="2"/>
  <c r="F2236" i="2"/>
  <c r="G2236" i="2"/>
  <c r="A2237" i="2"/>
  <c r="B2237" i="2"/>
  <c r="C2237" i="2"/>
  <c r="D2237" i="2"/>
  <c r="E2237" i="2"/>
  <c r="F2237" i="2"/>
  <c r="G2237" i="2"/>
  <c r="A2238" i="2"/>
  <c r="B2238" i="2"/>
  <c r="C2238" i="2"/>
  <c r="D2238" i="2"/>
  <c r="E2238" i="2"/>
  <c r="F2238" i="2"/>
  <c r="G2238" i="2"/>
  <c r="A2239" i="2"/>
  <c r="B2239" i="2"/>
  <c r="C2239" i="2"/>
  <c r="D2239" i="2"/>
  <c r="E2239" i="2"/>
  <c r="F2239" i="2"/>
  <c r="G2239" i="2"/>
  <c r="A2240" i="2"/>
  <c r="B2240" i="2"/>
  <c r="C2240" i="2"/>
  <c r="D2240" i="2"/>
  <c r="E2240" i="2"/>
  <c r="F2240" i="2"/>
  <c r="G2240" i="2"/>
  <c r="A2241" i="2"/>
  <c r="B2241" i="2"/>
  <c r="C2241" i="2"/>
  <c r="D2241" i="2"/>
  <c r="E2241" i="2"/>
  <c r="F2241" i="2"/>
  <c r="G2241" i="2"/>
  <c r="A2242" i="2"/>
  <c r="B2242" i="2"/>
  <c r="C2242" i="2"/>
  <c r="D2242" i="2"/>
  <c r="E2242" i="2"/>
  <c r="F2242" i="2"/>
  <c r="G2242" i="2"/>
  <c r="A2243" i="2"/>
  <c r="B2243" i="2"/>
  <c r="C2243" i="2"/>
  <c r="D2243" i="2"/>
  <c r="E2243" i="2"/>
  <c r="F2243" i="2"/>
  <c r="G2243" i="2"/>
  <c r="A2244" i="2"/>
  <c r="B2244" i="2"/>
  <c r="C2244" i="2"/>
  <c r="D2244" i="2"/>
  <c r="E2244" i="2"/>
  <c r="F2244" i="2"/>
  <c r="G2244" i="2"/>
  <c r="A2245" i="2"/>
  <c r="B2245" i="2"/>
  <c r="C2245" i="2"/>
  <c r="D2245" i="2"/>
  <c r="E2245" i="2"/>
  <c r="F2245" i="2"/>
  <c r="G2245" i="2"/>
  <c r="A2246" i="2"/>
  <c r="B2246" i="2"/>
  <c r="C2246" i="2"/>
  <c r="D2246" i="2"/>
  <c r="E2246" i="2"/>
  <c r="F2246" i="2"/>
  <c r="G2246" i="2"/>
  <c r="A2247" i="2"/>
  <c r="B2247" i="2"/>
  <c r="C2247" i="2"/>
  <c r="D2247" i="2"/>
  <c r="E2247" i="2"/>
  <c r="F2247" i="2"/>
  <c r="G2247" i="2"/>
  <c r="A2248" i="2"/>
  <c r="B2248" i="2"/>
  <c r="C2248" i="2"/>
  <c r="D2248" i="2"/>
  <c r="E2248" i="2"/>
  <c r="F2248" i="2"/>
  <c r="G2248" i="2"/>
  <c r="A2249" i="2"/>
  <c r="B2249" i="2"/>
  <c r="C2249" i="2"/>
  <c r="D2249" i="2"/>
  <c r="E2249" i="2"/>
  <c r="F2249" i="2"/>
  <c r="G2249" i="2"/>
  <c r="A2250" i="2"/>
  <c r="B2250" i="2"/>
  <c r="C2250" i="2"/>
  <c r="D2250" i="2"/>
  <c r="E2250" i="2"/>
  <c r="F2250" i="2"/>
  <c r="G2250" i="2"/>
  <c r="A2251" i="2"/>
  <c r="B2251" i="2"/>
  <c r="C2251" i="2"/>
  <c r="D2251" i="2"/>
  <c r="E2251" i="2"/>
  <c r="F2251" i="2"/>
  <c r="G2251" i="2"/>
  <c r="A2252" i="2"/>
  <c r="B2252" i="2"/>
  <c r="C2252" i="2"/>
  <c r="D2252" i="2"/>
  <c r="E2252" i="2"/>
  <c r="F2252" i="2"/>
  <c r="G2252" i="2"/>
  <c r="A2253" i="2"/>
  <c r="B2253" i="2"/>
  <c r="C2253" i="2"/>
  <c r="D2253" i="2"/>
  <c r="E2253" i="2"/>
  <c r="F2253" i="2"/>
  <c r="G2253" i="2"/>
  <c r="A2254" i="2"/>
  <c r="B2254" i="2"/>
  <c r="C2254" i="2"/>
  <c r="D2254" i="2"/>
  <c r="E2254" i="2"/>
  <c r="F2254" i="2"/>
  <c r="G2254" i="2"/>
  <c r="A2255" i="2"/>
  <c r="B2255" i="2"/>
  <c r="C2255" i="2"/>
  <c r="D2255" i="2"/>
  <c r="E2255" i="2"/>
  <c r="F2255" i="2"/>
  <c r="G2255" i="2"/>
  <c r="A2256" i="2"/>
  <c r="B2256" i="2"/>
  <c r="C2256" i="2"/>
  <c r="D2256" i="2"/>
  <c r="E2256" i="2"/>
  <c r="F2256" i="2"/>
  <c r="G2256" i="2"/>
  <c r="A2257" i="2"/>
  <c r="B2257" i="2"/>
  <c r="C2257" i="2"/>
  <c r="D2257" i="2"/>
  <c r="E2257" i="2"/>
  <c r="F2257" i="2"/>
  <c r="G2257" i="2"/>
  <c r="A2258" i="2"/>
  <c r="B2258" i="2"/>
  <c r="C2258" i="2"/>
  <c r="D2258" i="2"/>
  <c r="E2258" i="2"/>
  <c r="F2258" i="2"/>
  <c r="G2258" i="2"/>
  <c r="A2259" i="2"/>
  <c r="B2259" i="2"/>
  <c r="C2259" i="2"/>
  <c r="D2259" i="2"/>
  <c r="E2259" i="2"/>
  <c r="F2259" i="2"/>
  <c r="G2259" i="2"/>
  <c r="A2260" i="2"/>
  <c r="B2260" i="2"/>
  <c r="C2260" i="2"/>
  <c r="D2260" i="2"/>
  <c r="E2260" i="2"/>
  <c r="F2260" i="2"/>
  <c r="G2260" i="2"/>
  <c r="A2261" i="2"/>
  <c r="B2261" i="2"/>
  <c r="C2261" i="2"/>
  <c r="D2261" i="2"/>
  <c r="E2261" i="2"/>
  <c r="F2261" i="2"/>
  <c r="G2261" i="2"/>
  <c r="A2262" i="2"/>
  <c r="B2262" i="2"/>
  <c r="C2262" i="2"/>
  <c r="D2262" i="2"/>
  <c r="E2262" i="2"/>
  <c r="F2262" i="2"/>
  <c r="G2262" i="2"/>
  <c r="A2263" i="2"/>
  <c r="B2263" i="2"/>
  <c r="C2263" i="2"/>
  <c r="D2263" i="2"/>
  <c r="E2263" i="2"/>
  <c r="F2263" i="2"/>
  <c r="G2263" i="2"/>
  <c r="A2264" i="2"/>
  <c r="B2264" i="2"/>
  <c r="C2264" i="2"/>
  <c r="D2264" i="2"/>
  <c r="E2264" i="2"/>
  <c r="F2264" i="2"/>
  <c r="G2264" i="2"/>
  <c r="A2265" i="2"/>
  <c r="B2265" i="2"/>
  <c r="C2265" i="2"/>
  <c r="D2265" i="2"/>
  <c r="E2265" i="2"/>
  <c r="F2265" i="2"/>
  <c r="G2265" i="2"/>
  <c r="A2266" i="2"/>
  <c r="B2266" i="2"/>
  <c r="C2266" i="2"/>
  <c r="D2266" i="2"/>
  <c r="E2266" i="2"/>
  <c r="F2266" i="2"/>
  <c r="G2266" i="2"/>
  <c r="A2267" i="2"/>
  <c r="B2267" i="2"/>
  <c r="C2267" i="2"/>
  <c r="D2267" i="2"/>
  <c r="E2267" i="2"/>
  <c r="F2267" i="2"/>
  <c r="G2267" i="2"/>
  <c r="A2268" i="2"/>
  <c r="B2268" i="2"/>
  <c r="C2268" i="2"/>
  <c r="D2268" i="2"/>
  <c r="E2268" i="2"/>
  <c r="F2268" i="2"/>
  <c r="G2268" i="2"/>
  <c r="A2269" i="2"/>
  <c r="B2269" i="2"/>
  <c r="C2269" i="2"/>
  <c r="D2269" i="2"/>
  <c r="E2269" i="2"/>
  <c r="F2269" i="2"/>
  <c r="G2269" i="2"/>
  <c r="A2270" i="2"/>
  <c r="B2270" i="2"/>
  <c r="C2270" i="2"/>
  <c r="D2270" i="2"/>
  <c r="E2270" i="2"/>
  <c r="F2270" i="2"/>
  <c r="G2270" i="2"/>
  <c r="A2271" i="2"/>
  <c r="B2271" i="2"/>
  <c r="C2271" i="2"/>
  <c r="D2271" i="2"/>
  <c r="E2271" i="2"/>
  <c r="F2271" i="2"/>
  <c r="G2271" i="2"/>
  <c r="A2272" i="2"/>
  <c r="B2272" i="2"/>
  <c r="C2272" i="2"/>
  <c r="D2272" i="2"/>
  <c r="E2272" i="2"/>
  <c r="F2272" i="2"/>
  <c r="G2272" i="2"/>
  <c r="A2273" i="2"/>
  <c r="B2273" i="2"/>
  <c r="C2273" i="2"/>
  <c r="D2273" i="2"/>
  <c r="E2273" i="2"/>
  <c r="F2273" i="2"/>
  <c r="G2273" i="2"/>
  <c r="A2274" i="2"/>
  <c r="B2274" i="2"/>
  <c r="C2274" i="2"/>
  <c r="D2274" i="2"/>
  <c r="E2274" i="2"/>
  <c r="F2274" i="2"/>
  <c r="G2274" i="2"/>
  <c r="A2275" i="2"/>
  <c r="B2275" i="2"/>
  <c r="C2275" i="2"/>
  <c r="D2275" i="2"/>
  <c r="E2275" i="2"/>
  <c r="F2275" i="2"/>
  <c r="G2275" i="2"/>
  <c r="A2276" i="2"/>
  <c r="B2276" i="2"/>
  <c r="C2276" i="2"/>
  <c r="D2276" i="2"/>
  <c r="E2276" i="2"/>
  <c r="F2276" i="2"/>
  <c r="G2276" i="2"/>
  <c r="A2277" i="2"/>
  <c r="B2277" i="2"/>
  <c r="C2277" i="2"/>
  <c r="D2277" i="2"/>
  <c r="E2277" i="2"/>
  <c r="F2277" i="2"/>
  <c r="G2277" i="2"/>
  <c r="A2278" i="2"/>
  <c r="B2278" i="2"/>
  <c r="C2278" i="2"/>
  <c r="D2278" i="2"/>
  <c r="E2278" i="2"/>
  <c r="F2278" i="2"/>
  <c r="G2278" i="2"/>
  <c r="A2279" i="2"/>
  <c r="B2279" i="2"/>
  <c r="C2279" i="2"/>
  <c r="D2279" i="2"/>
  <c r="E2279" i="2"/>
  <c r="F2279" i="2"/>
  <c r="G2279" i="2"/>
  <c r="A2280" i="2"/>
  <c r="B2280" i="2"/>
  <c r="C2280" i="2"/>
  <c r="D2280" i="2"/>
  <c r="E2280" i="2"/>
  <c r="F2280" i="2"/>
  <c r="G2280" i="2"/>
  <c r="A2281" i="2"/>
  <c r="B2281" i="2"/>
  <c r="C2281" i="2"/>
  <c r="D2281" i="2"/>
  <c r="E2281" i="2"/>
  <c r="F2281" i="2"/>
  <c r="G2281" i="2"/>
  <c r="A2282" i="2"/>
  <c r="B2282" i="2"/>
  <c r="C2282" i="2"/>
  <c r="D2282" i="2"/>
  <c r="E2282" i="2"/>
  <c r="F2282" i="2"/>
  <c r="G2282" i="2"/>
  <c r="A2283" i="2"/>
  <c r="B2283" i="2"/>
  <c r="C2283" i="2"/>
  <c r="D2283" i="2"/>
  <c r="E2283" i="2"/>
  <c r="F2283" i="2"/>
  <c r="G2283" i="2"/>
  <c r="A2284" i="2"/>
  <c r="B2284" i="2"/>
  <c r="C2284" i="2"/>
  <c r="D2284" i="2"/>
  <c r="E2284" i="2"/>
  <c r="F2284" i="2"/>
  <c r="G2284" i="2"/>
  <c r="A2285" i="2"/>
  <c r="B2285" i="2"/>
  <c r="C2285" i="2"/>
  <c r="D2285" i="2"/>
  <c r="E2285" i="2"/>
  <c r="F2285" i="2"/>
  <c r="G2285" i="2"/>
  <c r="A2286" i="2"/>
  <c r="B2286" i="2"/>
  <c r="C2286" i="2"/>
  <c r="D2286" i="2"/>
  <c r="E2286" i="2"/>
  <c r="F2286" i="2"/>
  <c r="G2286" i="2"/>
  <c r="A2287" i="2"/>
  <c r="B2287" i="2"/>
  <c r="C2287" i="2"/>
  <c r="D2287" i="2"/>
  <c r="E2287" i="2"/>
  <c r="F2287" i="2"/>
  <c r="G2287" i="2"/>
  <c r="A2288" i="2"/>
  <c r="B2288" i="2"/>
  <c r="C2288" i="2"/>
  <c r="D2288" i="2"/>
  <c r="E2288" i="2"/>
  <c r="F2288" i="2"/>
  <c r="G2288" i="2"/>
  <c r="A2289" i="2"/>
  <c r="B2289" i="2"/>
  <c r="C2289" i="2"/>
  <c r="D2289" i="2"/>
  <c r="E2289" i="2"/>
  <c r="F2289" i="2"/>
  <c r="G2289" i="2"/>
  <c r="A2290" i="2"/>
  <c r="B2290" i="2"/>
  <c r="C2290" i="2"/>
  <c r="D2290" i="2"/>
  <c r="E2290" i="2"/>
  <c r="F2290" i="2"/>
  <c r="G2290" i="2"/>
  <c r="A2291" i="2"/>
  <c r="B2291" i="2"/>
  <c r="C2291" i="2"/>
  <c r="D2291" i="2"/>
  <c r="E2291" i="2"/>
  <c r="F2291" i="2"/>
  <c r="G2291" i="2"/>
  <c r="A2292" i="2"/>
  <c r="B2292" i="2"/>
  <c r="C2292" i="2"/>
  <c r="D2292" i="2"/>
  <c r="E2292" i="2"/>
  <c r="F2292" i="2"/>
  <c r="G2292" i="2"/>
  <c r="A2293" i="2"/>
  <c r="B2293" i="2"/>
  <c r="C2293" i="2"/>
  <c r="D2293" i="2"/>
  <c r="E2293" i="2"/>
  <c r="F2293" i="2"/>
  <c r="G2293" i="2"/>
  <c r="A2294" i="2"/>
  <c r="B2294" i="2"/>
  <c r="C2294" i="2"/>
  <c r="D2294" i="2"/>
  <c r="E2294" i="2"/>
  <c r="F2294" i="2"/>
  <c r="G2294" i="2"/>
  <c r="A2295" i="2"/>
  <c r="B2295" i="2"/>
  <c r="C2295" i="2"/>
  <c r="D2295" i="2"/>
  <c r="E2295" i="2"/>
  <c r="F2295" i="2"/>
  <c r="G2295" i="2"/>
  <c r="A2296" i="2"/>
  <c r="B2296" i="2"/>
  <c r="C2296" i="2"/>
  <c r="D2296" i="2"/>
  <c r="E2296" i="2"/>
  <c r="F2296" i="2"/>
  <c r="G2296" i="2"/>
  <c r="A2297" i="2"/>
  <c r="B2297" i="2"/>
  <c r="C2297" i="2"/>
  <c r="D2297" i="2"/>
  <c r="E2297" i="2"/>
  <c r="F2297" i="2"/>
  <c r="G2297" i="2"/>
  <c r="A2298" i="2"/>
  <c r="B2298" i="2"/>
  <c r="C2298" i="2"/>
  <c r="D2298" i="2"/>
  <c r="E2298" i="2"/>
  <c r="F2298" i="2"/>
  <c r="G2298" i="2"/>
  <c r="A2299" i="2"/>
  <c r="B2299" i="2"/>
  <c r="C2299" i="2"/>
  <c r="D2299" i="2"/>
  <c r="E2299" i="2"/>
  <c r="F2299" i="2"/>
  <c r="G2299" i="2"/>
  <c r="A2300" i="2"/>
  <c r="B2300" i="2"/>
  <c r="C2300" i="2"/>
  <c r="D2300" i="2"/>
  <c r="E2300" i="2"/>
  <c r="F2300" i="2"/>
  <c r="G2300" i="2"/>
  <c r="A2301" i="2"/>
  <c r="B2301" i="2"/>
  <c r="C2301" i="2"/>
  <c r="D2301" i="2"/>
  <c r="E2301" i="2"/>
  <c r="F2301" i="2"/>
  <c r="G2301" i="2"/>
  <c r="A2302" i="2"/>
  <c r="B2302" i="2"/>
  <c r="C2302" i="2"/>
  <c r="D2302" i="2"/>
  <c r="E2302" i="2"/>
  <c r="F2302" i="2"/>
  <c r="G2302" i="2"/>
  <c r="A2303" i="2"/>
  <c r="B2303" i="2"/>
  <c r="C2303" i="2"/>
  <c r="D2303" i="2"/>
  <c r="E2303" i="2"/>
  <c r="F2303" i="2"/>
  <c r="G2303" i="2"/>
  <c r="A2304" i="2"/>
  <c r="B2304" i="2"/>
  <c r="C2304" i="2"/>
  <c r="D2304" i="2"/>
  <c r="E2304" i="2"/>
  <c r="F2304" i="2"/>
  <c r="G2304" i="2"/>
  <c r="A2305" i="2"/>
  <c r="B2305" i="2"/>
  <c r="C2305" i="2"/>
  <c r="D2305" i="2"/>
  <c r="E2305" i="2"/>
  <c r="F2305" i="2"/>
  <c r="G2305" i="2"/>
  <c r="A2306" i="2"/>
  <c r="B2306" i="2"/>
  <c r="C2306" i="2"/>
  <c r="D2306" i="2"/>
  <c r="E2306" i="2"/>
  <c r="F2306" i="2"/>
  <c r="G2306" i="2"/>
  <c r="A2307" i="2"/>
  <c r="B2307" i="2"/>
  <c r="C2307" i="2"/>
  <c r="D2307" i="2"/>
  <c r="E2307" i="2"/>
  <c r="F2307" i="2"/>
  <c r="G2307" i="2"/>
  <c r="A2308" i="2"/>
  <c r="B2308" i="2"/>
  <c r="C2308" i="2"/>
  <c r="D2308" i="2"/>
  <c r="E2308" i="2"/>
  <c r="F2308" i="2"/>
  <c r="G2308" i="2"/>
  <c r="A2309" i="2"/>
  <c r="B2309" i="2"/>
  <c r="C2309" i="2"/>
  <c r="D2309" i="2"/>
  <c r="E2309" i="2"/>
  <c r="F2309" i="2"/>
  <c r="G2309" i="2"/>
  <c r="A2310" i="2"/>
  <c r="B2310" i="2"/>
  <c r="C2310" i="2"/>
  <c r="D2310" i="2"/>
  <c r="E2310" i="2"/>
  <c r="F2310" i="2"/>
  <c r="G2310" i="2"/>
  <c r="A2311" i="2"/>
  <c r="B2311" i="2"/>
  <c r="C2311" i="2"/>
  <c r="D2311" i="2"/>
  <c r="E2311" i="2"/>
  <c r="F2311" i="2"/>
  <c r="G2311" i="2"/>
  <c r="A2312" i="2"/>
  <c r="B2312" i="2"/>
  <c r="C2312" i="2"/>
  <c r="D2312" i="2"/>
  <c r="E2312" i="2"/>
  <c r="F2312" i="2"/>
  <c r="G2312" i="2"/>
  <c r="A2313" i="2"/>
  <c r="B2313" i="2"/>
  <c r="C2313" i="2"/>
  <c r="D2313" i="2"/>
  <c r="E2313" i="2"/>
  <c r="F2313" i="2"/>
  <c r="G2313" i="2"/>
  <c r="A2314" i="2"/>
  <c r="B2314" i="2"/>
  <c r="C2314" i="2"/>
  <c r="D2314" i="2"/>
  <c r="E2314" i="2"/>
  <c r="F2314" i="2"/>
  <c r="G2314" i="2"/>
  <c r="A2315" i="2"/>
  <c r="B2315" i="2"/>
  <c r="C2315" i="2"/>
  <c r="D2315" i="2"/>
  <c r="E2315" i="2"/>
  <c r="F2315" i="2"/>
  <c r="G2315" i="2"/>
  <c r="A2316" i="2"/>
  <c r="B2316" i="2"/>
  <c r="C2316" i="2"/>
  <c r="D2316" i="2"/>
  <c r="E2316" i="2"/>
  <c r="F2316" i="2"/>
  <c r="G2316" i="2"/>
  <c r="A2317" i="2"/>
  <c r="B2317" i="2"/>
  <c r="C2317" i="2"/>
  <c r="D2317" i="2"/>
  <c r="E2317" i="2"/>
  <c r="F2317" i="2"/>
  <c r="G2317" i="2"/>
  <c r="A2318" i="2"/>
  <c r="B2318" i="2"/>
  <c r="C2318" i="2"/>
  <c r="D2318" i="2"/>
  <c r="E2318" i="2"/>
  <c r="F2318" i="2"/>
  <c r="G2318" i="2"/>
  <c r="A2319" i="2"/>
  <c r="B2319" i="2"/>
  <c r="C2319" i="2"/>
  <c r="D2319" i="2"/>
  <c r="E2319" i="2"/>
  <c r="F2319" i="2"/>
  <c r="G2319" i="2"/>
  <c r="A2320" i="2"/>
  <c r="B2320" i="2"/>
  <c r="C2320" i="2"/>
  <c r="D2320" i="2"/>
  <c r="E2320" i="2"/>
  <c r="F2320" i="2"/>
  <c r="G2320" i="2"/>
  <c r="A2321" i="2"/>
  <c r="B2321" i="2"/>
  <c r="C2321" i="2"/>
  <c r="D2321" i="2"/>
  <c r="E2321" i="2"/>
  <c r="F2321" i="2"/>
  <c r="G2321" i="2"/>
  <c r="A2322" i="2"/>
  <c r="B2322" i="2"/>
  <c r="C2322" i="2"/>
  <c r="D2322" i="2"/>
  <c r="E2322" i="2"/>
  <c r="F2322" i="2"/>
  <c r="G2322" i="2"/>
  <c r="A2323" i="2"/>
  <c r="B2323" i="2"/>
  <c r="C2323" i="2"/>
  <c r="D2323" i="2"/>
  <c r="E2323" i="2"/>
  <c r="F2323" i="2"/>
  <c r="G2323" i="2"/>
  <c r="A2324" i="2"/>
  <c r="B2324" i="2"/>
  <c r="C2324" i="2"/>
  <c r="D2324" i="2"/>
  <c r="E2324" i="2"/>
  <c r="F2324" i="2"/>
  <c r="G2324" i="2"/>
  <c r="A2325" i="2"/>
  <c r="B2325" i="2"/>
  <c r="C2325" i="2"/>
  <c r="D2325" i="2"/>
  <c r="E2325" i="2"/>
  <c r="F2325" i="2"/>
  <c r="G2325" i="2"/>
  <c r="A2326" i="2"/>
  <c r="B2326" i="2"/>
  <c r="C2326" i="2"/>
  <c r="D2326" i="2"/>
  <c r="E2326" i="2"/>
  <c r="F2326" i="2"/>
  <c r="G2326" i="2"/>
  <c r="A2327" i="2"/>
  <c r="B2327" i="2"/>
  <c r="C2327" i="2"/>
  <c r="D2327" i="2"/>
  <c r="E2327" i="2"/>
  <c r="F2327" i="2"/>
  <c r="G2327" i="2"/>
  <c r="A2328" i="2"/>
  <c r="B2328" i="2"/>
  <c r="C2328" i="2"/>
  <c r="D2328" i="2"/>
  <c r="E2328" i="2"/>
  <c r="F2328" i="2"/>
  <c r="G2328" i="2"/>
  <c r="A2329" i="2"/>
  <c r="B2329" i="2"/>
  <c r="C2329" i="2"/>
  <c r="D2329" i="2"/>
  <c r="E2329" i="2"/>
  <c r="F2329" i="2"/>
  <c r="G2329" i="2"/>
  <c r="A2330" i="2"/>
  <c r="B2330" i="2"/>
  <c r="C2330" i="2"/>
  <c r="D2330" i="2"/>
  <c r="E2330" i="2"/>
  <c r="F2330" i="2"/>
  <c r="G2330" i="2"/>
  <c r="A2331" i="2"/>
  <c r="B2331" i="2"/>
  <c r="C2331" i="2"/>
  <c r="D2331" i="2"/>
  <c r="E2331" i="2"/>
  <c r="F2331" i="2"/>
  <c r="G2331" i="2"/>
  <c r="A2332" i="2"/>
  <c r="B2332" i="2"/>
  <c r="C2332" i="2"/>
  <c r="D2332" i="2"/>
  <c r="E2332" i="2"/>
  <c r="F2332" i="2"/>
  <c r="G2332" i="2"/>
  <c r="A2333" i="2"/>
  <c r="B2333" i="2"/>
  <c r="C2333" i="2"/>
  <c r="D2333" i="2"/>
  <c r="E2333" i="2"/>
  <c r="F2333" i="2"/>
  <c r="G2333" i="2"/>
  <c r="A2334" i="2"/>
  <c r="B2334" i="2"/>
  <c r="C2334" i="2"/>
  <c r="D2334" i="2"/>
  <c r="E2334" i="2"/>
  <c r="F2334" i="2"/>
  <c r="G2334" i="2"/>
  <c r="A2335" i="2"/>
  <c r="B2335" i="2"/>
  <c r="C2335" i="2"/>
  <c r="D2335" i="2"/>
  <c r="E2335" i="2"/>
  <c r="F2335" i="2"/>
  <c r="G2335" i="2"/>
  <c r="A2336" i="2"/>
  <c r="B2336" i="2"/>
  <c r="C2336" i="2"/>
  <c r="D2336" i="2"/>
  <c r="E2336" i="2"/>
  <c r="F2336" i="2"/>
  <c r="G2336" i="2"/>
  <c r="A2337" i="2"/>
  <c r="B2337" i="2"/>
  <c r="C2337" i="2"/>
  <c r="D2337" i="2"/>
  <c r="E2337" i="2"/>
  <c r="F2337" i="2"/>
  <c r="G2337" i="2"/>
  <c r="A2338" i="2"/>
  <c r="B2338" i="2"/>
  <c r="C2338" i="2"/>
  <c r="D2338" i="2"/>
  <c r="E2338" i="2"/>
  <c r="F2338" i="2"/>
  <c r="G2338" i="2"/>
  <c r="A2339" i="2"/>
  <c r="B2339" i="2"/>
  <c r="C2339" i="2"/>
  <c r="D2339" i="2"/>
  <c r="E2339" i="2"/>
  <c r="F2339" i="2"/>
  <c r="G2339" i="2"/>
  <c r="A2340" i="2"/>
  <c r="B2340" i="2"/>
  <c r="C2340" i="2"/>
  <c r="D2340" i="2"/>
  <c r="E2340" i="2"/>
  <c r="F2340" i="2"/>
  <c r="G2340" i="2"/>
  <c r="A2341" i="2"/>
  <c r="B2341" i="2"/>
  <c r="C2341" i="2"/>
  <c r="D2341" i="2"/>
  <c r="E2341" i="2"/>
  <c r="F2341" i="2"/>
  <c r="G2341" i="2"/>
  <c r="A2342" i="2"/>
  <c r="B2342" i="2"/>
  <c r="C2342" i="2"/>
  <c r="D2342" i="2"/>
  <c r="E2342" i="2"/>
  <c r="F2342" i="2"/>
  <c r="G2342" i="2"/>
  <c r="A2343" i="2"/>
  <c r="B2343" i="2"/>
  <c r="C2343" i="2"/>
  <c r="D2343" i="2"/>
  <c r="E2343" i="2"/>
  <c r="F2343" i="2"/>
  <c r="G2343" i="2"/>
  <c r="A2344" i="2"/>
  <c r="B2344" i="2"/>
  <c r="C2344" i="2"/>
  <c r="D2344" i="2"/>
  <c r="E2344" i="2"/>
  <c r="F2344" i="2"/>
  <c r="G2344" i="2"/>
  <c r="A2345" i="2"/>
  <c r="B2345" i="2"/>
  <c r="C2345" i="2"/>
  <c r="D2345" i="2"/>
  <c r="E2345" i="2"/>
  <c r="F2345" i="2"/>
  <c r="G2345" i="2"/>
  <c r="A2346" i="2"/>
  <c r="B2346" i="2"/>
  <c r="C2346" i="2"/>
  <c r="D2346" i="2"/>
  <c r="E2346" i="2"/>
  <c r="F2346" i="2"/>
  <c r="G2346" i="2"/>
  <c r="A2347" i="2"/>
  <c r="B2347" i="2"/>
  <c r="C2347" i="2"/>
  <c r="D2347" i="2"/>
  <c r="E2347" i="2"/>
  <c r="F2347" i="2"/>
  <c r="G2347" i="2"/>
  <c r="A2348" i="2"/>
  <c r="B2348" i="2"/>
  <c r="C2348" i="2"/>
  <c r="D2348" i="2"/>
  <c r="E2348" i="2"/>
  <c r="F2348" i="2"/>
  <c r="G2348" i="2"/>
  <c r="A2349" i="2"/>
  <c r="B2349" i="2"/>
  <c r="C2349" i="2"/>
  <c r="D2349" i="2"/>
  <c r="E2349" i="2"/>
  <c r="F2349" i="2"/>
  <c r="G2349" i="2"/>
  <c r="A2350" i="2"/>
  <c r="B2350" i="2"/>
  <c r="C2350" i="2"/>
  <c r="D2350" i="2"/>
  <c r="E2350" i="2"/>
  <c r="F2350" i="2"/>
  <c r="G2350" i="2"/>
  <c r="A2351" i="2"/>
  <c r="B2351" i="2"/>
  <c r="C2351" i="2"/>
  <c r="D2351" i="2"/>
  <c r="E2351" i="2"/>
  <c r="F2351" i="2"/>
  <c r="G2351" i="2"/>
  <c r="A2352" i="2"/>
  <c r="B2352" i="2"/>
  <c r="C2352" i="2"/>
  <c r="D2352" i="2"/>
  <c r="E2352" i="2"/>
  <c r="F2352" i="2"/>
  <c r="G2352" i="2"/>
  <c r="A2353" i="2"/>
  <c r="B2353" i="2"/>
  <c r="C2353" i="2"/>
  <c r="D2353" i="2"/>
  <c r="E2353" i="2"/>
  <c r="F2353" i="2"/>
  <c r="G2353" i="2"/>
  <c r="A2354" i="2"/>
  <c r="B2354" i="2"/>
  <c r="C2354" i="2"/>
  <c r="D2354" i="2"/>
  <c r="E2354" i="2"/>
  <c r="F2354" i="2"/>
  <c r="G2354" i="2"/>
  <c r="A2355" i="2"/>
  <c r="B2355" i="2"/>
  <c r="C2355" i="2"/>
  <c r="D2355" i="2"/>
  <c r="E2355" i="2"/>
  <c r="F2355" i="2"/>
  <c r="G2355" i="2"/>
  <c r="A2356" i="2"/>
  <c r="B2356" i="2"/>
  <c r="C2356" i="2"/>
  <c r="D2356" i="2"/>
  <c r="E2356" i="2"/>
  <c r="F2356" i="2"/>
  <c r="G2356" i="2"/>
  <c r="A2357" i="2"/>
  <c r="B2357" i="2"/>
  <c r="C2357" i="2"/>
  <c r="D2357" i="2"/>
  <c r="E2357" i="2"/>
  <c r="F2357" i="2"/>
  <c r="G2357" i="2"/>
  <c r="A2358" i="2"/>
  <c r="B2358" i="2"/>
  <c r="C2358" i="2"/>
  <c r="D2358" i="2"/>
  <c r="E2358" i="2"/>
  <c r="F2358" i="2"/>
  <c r="G2358" i="2"/>
  <c r="A2359" i="2"/>
  <c r="B2359" i="2"/>
  <c r="C2359" i="2"/>
  <c r="D2359" i="2"/>
  <c r="E2359" i="2"/>
  <c r="F2359" i="2"/>
  <c r="G2359" i="2"/>
  <c r="A2360" i="2"/>
  <c r="B2360" i="2"/>
  <c r="C2360" i="2"/>
  <c r="D2360" i="2"/>
  <c r="E2360" i="2"/>
  <c r="F2360" i="2"/>
  <c r="G2360" i="2"/>
  <c r="A2361" i="2"/>
  <c r="B2361" i="2"/>
  <c r="C2361" i="2"/>
  <c r="D2361" i="2"/>
  <c r="E2361" i="2"/>
  <c r="F2361" i="2"/>
  <c r="G2361" i="2"/>
  <c r="A2362" i="2"/>
  <c r="B2362" i="2"/>
  <c r="C2362" i="2"/>
  <c r="D2362" i="2"/>
  <c r="E2362" i="2"/>
  <c r="F2362" i="2"/>
  <c r="G2362" i="2"/>
  <c r="A2363" i="2"/>
  <c r="B2363" i="2"/>
  <c r="C2363" i="2"/>
  <c r="D2363" i="2"/>
  <c r="E2363" i="2"/>
  <c r="F2363" i="2"/>
  <c r="G2363" i="2"/>
  <c r="A2364" i="2"/>
  <c r="B2364" i="2"/>
  <c r="C2364" i="2"/>
  <c r="D2364" i="2"/>
  <c r="E2364" i="2"/>
  <c r="F2364" i="2"/>
  <c r="G2364" i="2"/>
  <c r="A2365" i="2"/>
  <c r="B2365" i="2"/>
  <c r="C2365" i="2"/>
  <c r="D2365" i="2"/>
  <c r="E2365" i="2"/>
  <c r="F2365" i="2"/>
  <c r="G2365" i="2"/>
  <c r="A2366" i="2"/>
  <c r="B2366" i="2"/>
  <c r="C2366" i="2"/>
  <c r="D2366" i="2"/>
  <c r="E2366" i="2"/>
  <c r="F2366" i="2"/>
  <c r="G2366" i="2"/>
  <c r="A2367" i="2"/>
  <c r="B2367" i="2"/>
  <c r="C2367" i="2"/>
  <c r="D2367" i="2"/>
  <c r="E2367" i="2"/>
  <c r="F2367" i="2"/>
  <c r="G2367" i="2"/>
  <c r="A2368" i="2"/>
  <c r="B2368" i="2"/>
  <c r="C2368" i="2"/>
  <c r="D2368" i="2"/>
  <c r="E2368" i="2"/>
  <c r="F2368" i="2"/>
  <c r="G2368" i="2"/>
  <c r="A2369" i="2"/>
  <c r="B2369" i="2"/>
  <c r="C2369" i="2"/>
  <c r="D2369" i="2"/>
  <c r="E2369" i="2"/>
  <c r="F2369" i="2"/>
  <c r="G2369" i="2"/>
  <c r="A2370" i="2"/>
  <c r="B2370" i="2"/>
  <c r="C2370" i="2"/>
  <c r="D2370" i="2"/>
  <c r="E2370" i="2"/>
  <c r="F2370" i="2"/>
  <c r="G2370" i="2"/>
  <c r="A2371" i="2"/>
  <c r="B2371" i="2"/>
  <c r="C2371" i="2"/>
  <c r="D2371" i="2"/>
  <c r="E2371" i="2"/>
  <c r="F2371" i="2"/>
  <c r="G2371" i="2"/>
  <c r="A2372" i="2"/>
  <c r="B2372" i="2"/>
  <c r="C2372" i="2"/>
  <c r="D2372" i="2"/>
  <c r="E2372" i="2"/>
  <c r="F2372" i="2"/>
  <c r="G2372" i="2"/>
  <c r="A2373" i="2"/>
  <c r="B2373" i="2"/>
  <c r="C2373" i="2"/>
  <c r="D2373" i="2"/>
  <c r="E2373" i="2"/>
  <c r="F2373" i="2"/>
  <c r="G2373" i="2"/>
  <c r="A2374" i="2"/>
  <c r="B2374" i="2"/>
  <c r="C2374" i="2"/>
  <c r="D2374" i="2"/>
  <c r="E2374" i="2"/>
  <c r="F2374" i="2"/>
  <c r="G2374" i="2"/>
  <c r="A2375" i="2"/>
  <c r="B2375" i="2"/>
  <c r="C2375" i="2"/>
  <c r="D2375" i="2"/>
  <c r="E2375" i="2"/>
  <c r="F2375" i="2"/>
  <c r="G2375" i="2"/>
  <c r="A2376" i="2"/>
  <c r="B2376" i="2"/>
  <c r="C2376" i="2"/>
  <c r="D2376" i="2"/>
  <c r="E2376" i="2"/>
  <c r="F2376" i="2"/>
  <c r="G2376" i="2"/>
  <c r="A2377" i="2"/>
  <c r="B2377" i="2"/>
  <c r="C2377" i="2"/>
  <c r="D2377" i="2"/>
  <c r="E2377" i="2"/>
  <c r="F2377" i="2"/>
  <c r="G2377" i="2"/>
  <c r="A2378" i="2"/>
  <c r="B2378" i="2"/>
  <c r="C2378" i="2"/>
  <c r="D2378" i="2"/>
  <c r="E2378" i="2"/>
  <c r="F2378" i="2"/>
  <c r="G2378" i="2"/>
  <c r="A2379" i="2"/>
  <c r="B2379" i="2"/>
  <c r="C2379" i="2"/>
  <c r="D2379" i="2"/>
  <c r="E2379" i="2"/>
  <c r="F2379" i="2"/>
  <c r="G2379" i="2"/>
  <c r="A2380" i="2"/>
  <c r="B2380" i="2"/>
  <c r="C2380" i="2"/>
  <c r="D2380" i="2"/>
  <c r="E2380" i="2"/>
  <c r="F2380" i="2"/>
  <c r="G2380" i="2"/>
  <c r="A2381" i="2"/>
  <c r="B2381" i="2"/>
  <c r="C2381" i="2"/>
  <c r="D2381" i="2"/>
  <c r="E2381" i="2"/>
  <c r="F2381" i="2"/>
  <c r="G2381" i="2"/>
  <c r="A2382" i="2"/>
  <c r="B2382" i="2"/>
  <c r="C2382" i="2"/>
  <c r="D2382" i="2"/>
  <c r="E2382" i="2"/>
  <c r="F2382" i="2"/>
  <c r="G2382" i="2"/>
  <c r="A2383" i="2"/>
  <c r="B2383" i="2"/>
  <c r="C2383" i="2"/>
  <c r="D2383" i="2"/>
  <c r="E2383" i="2"/>
  <c r="F2383" i="2"/>
  <c r="G2383" i="2"/>
  <c r="A2384" i="2"/>
  <c r="B2384" i="2"/>
  <c r="C2384" i="2"/>
  <c r="D2384" i="2"/>
  <c r="E2384" i="2"/>
  <c r="F2384" i="2"/>
  <c r="G2384" i="2"/>
  <c r="A2385" i="2"/>
  <c r="B2385" i="2"/>
  <c r="C2385" i="2"/>
  <c r="D2385" i="2"/>
  <c r="E2385" i="2"/>
  <c r="F2385" i="2"/>
  <c r="G2385" i="2"/>
  <c r="A2386" i="2"/>
  <c r="B2386" i="2"/>
  <c r="C2386" i="2"/>
  <c r="D2386" i="2"/>
  <c r="E2386" i="2"/>
  <c r="F2386" i="2"/>
  <c r="G2386" i="2"/>
  <c r="A2387" i="2"/>
  <c r="B2387" i="2"/>
  <c r="C2387" i="2"/>
  <c r="D2387" i="2"/>
  <c r="E2387" i="2"/>
  <c r="F2387" i="2"/>
  <c r="G2387" i="2"/>
  <c r="A2388" i="2"/>
  <c r="B2388" i="2"/>
  <c r="C2388" i="2"/>
  <c r="D2388" i="2"/>
  <c r="E2388" i="2"/>
  <c r="F2388" i="2"/>
  <c r="G2388" i="2"/>
  <c r="A2389" i="2"/>
  <c r="B2389" i="2"/>
  <c r="C2389" i="2"/>
  <c r="D2389" i="2"/>
  <c r="E2389" i="2"/>
  <c r="F2389" i="2"/>
  <c r="G2389" i="2"/>
  <c r="A2390" i="2"/>
  <c r="B2390" i="2"/>
  <c r="C2390" i="2"/>
  <c r="D2390" i="2"/>
  <c r="E2390" i="2"/>
  <c r="F2390" i="2"/>
  <c r="G2390" i="2"/>
  <c r="A2391" i="2"/>
  <c r="B2391" i="2"/>
  <c r="C2391" i="2"/>
  <c r="D2391" i="2"/>
  <c r="E2391" i="2"/>
  <c r="F2391" i="2"/>
  <c r="G2391" i="2"/>
  <c r="A2392" i="2"/>
  <c r="B2392" i="2"/>
  <c r="C2392" i="2"/>
  <c r="D2392" i="2"/>
  <c r="E2392" i="2"/>
  <c r="F2392" i="2"/>
  <c r="G2392" i="2"/>
  <c r="A2393" i="2"/>
  <c r="B2393" i="2"/>
  <c r="C2393" i="2"/>
  <c r="D2393" i="2"/>
  <c r="E2393" i="2"/>
  <c r="F2393" i="2"/>
  <c r="G2393" i="2"/>
  <c r="A2394" i="2"/>
  <c r="B2394" i="2"/>
  <c r="C2394" i="2"/>
  <c r="D2394" i="2"/>
  <c r="E2394" i="2"/>
  <c r="F2394" i="2"/>
  <c r="G2394" i="2"/>
  <c r="A2395" i="2"/>
  <c r="B2395" i="2"/>
  <c r="C2395" i="2"/>
  <c r="D2395" i="2"/>
  <c r="E2395" i="2"/>
  <c r="F2395" i="2"/>
  <c r="G2395" i="2"/>
  <c r="A2396" i="2"/>
  <c r="B2396" i="2"/>
  <c r="C2396" i="2"/>
  <c r="D2396" i="2"/>
  <c r="E2396" i="2"/>
  <c r="F2396" i="2"/>
  <c r="G2396" i="2"/>
  <c r="A2397" i="2"/>
  <c r="B2397" i="2"/>
  <c r="C2397" i="2"/>
  <c r="D2397" i="2"/>
  <c r="E2397" i="2"/>
  <c r="F2397" i="2"/>
  <c r="G2397" i="2"/>
  <c r="A2398" i="2"/>
  <c r="B2398" i="2"/>
  <c r="C2398" i="2"/>
  <c r="D2398" i="2"/>
  <c r="E2398" i="2"/>
  <c r="F2398" i="2"/>
  <c r="G2398" i="2"/>
  <c r="A2399" i="2"/>
  <c r="B2399" i="2"/>
  <c r="C2399" i="2"/>
  <c r="D2399" i="2"/>
  <c r="E2399" i="2"/>
  <c r="F2399" i="2"/>
  <c r="G2399" i="2"/>
  <c r="A2400" i="2"/>
  <c r="B2400" i="2"/>
  <c r="C2400" i="2"/>
  <c r="D2400" i="2"/>
  <c r="E2400" i="2"/>
  <c r="F2400" i="2"/>
  <c r="G2400" i="2"/>
  <c r="A2401" i="2"/>
  <c r="B2401" i="2"/>
  <c r="C2401" i="2"/>
  <c r="D2401" i="2"/>
  <c r="E2401" i="2"/>
  <c r="F2401" i="2"/>
  <c r="G2401" i="2"/>
  <c r="A2402" i="2"/>
  <c r="B2402" i="2"/>
  <c r="C2402" i="2"/>
  <c r="D2402" i="2"/>
  <c r="E2402" i="2"/>
  <c r="F2402" i="2"/>
  <c r="G2402" i="2"/>
  <c r="A2403" i="2"/>
  <c r="B2403" i="2"/>
  <c r="C2403" i="2"/>
  <c r="D2403" i="2"/>
  <c r="E2403" i="2"/>
  <c r="F2403" i="2"/>
  <c r="G2403" i="2"/>
  <c r="A2404" i="2"/>
  <c r="B2404" i="2"/>
  <c r="C2404" i="2"/>
  <c r="D2404" i="2"/>
  <c r="E2404" i="2"/>
  <c r="F2404" i="2"/>
  <c r="G2404" i="2"/>
  <c r="A2405" i="2"/>
  <c r="B2405" i="2"/>
  <c r="C2405" i="2"/>
  <c r="D2405" i="2"/>
  <c r="E2405" i="2"/>
  <c r="F2405" i="2"/>
  <c r="G2405" i="2"/>
  <c r="A2406" i="2"/>
  <c r="B2406" i="2"/>
  <c r="C2406" i="2"/>
  <c r="D2406" i="2"/>
  <c r="E2406" i="2"/>
  <c r="F2406" i="2"/>
  <c r="G2406" i="2"/>
  <c r="A2407" i="2"/>
  <c r="B2407" i="2"/>
  <c r="C2407" i="2"/>
  <c r="D2407" i="2"/>
  <c r="E2407" i="2"/>
  <c r="F2407" i="2"/>
  <c r="G2407" i="2"/>
  <c r="A2408" i="2"/>
  <c r="B2408" i="2"/>
  <c r="C2408" i="2"/>
  <c r="D2408" i="2"/>
  <c r="E2408" i="2"/>
  <c r="F2408" i="2"/>
  <c r="G2408" i="2"/>
  <c r="A2409" i="2"/>
  <c r="B2409" i="2"/>
  <c r="C2409" i="2"/>
  <c r="D2409" i="2"/>
  <c r="E2409" i="2"/>
  <c r="F2409" i="2"/>
  <c r="G2409" i="2"/>
  <c r="A2410" i="2"/>
  <c r="B2410" i="2"/>
  <c r="C2410" i="2"/>
  <c r="D2410" i="2"/>
  <c r="E2410" i="2"/>
  <c r="F2410" i="2"/>
  <c r="G2410" i="2"/>
  <c r="A2411" i="2"/>
  <c r="B2411" i="2"/>
  <c r="C2411" i="2"/>
  <c r="D2411" i="2"/>
  <c r="E2411" i="2"/>
  <c r="F2411" i="2"/>
  <c r="G2411" i="2"/>
  <c r="A2412" i="2"/>
  <c r="B2412" i="2"/>
  <c r="C2412" i="2"/>
  <c r="D2412" i="2"/>
  <c r="E2412" i="2"/>
  <c r="F2412" i="2"/>
  <c r="G2412" i="2"/>
  <c r="A2413" i="2"/>
  <c r="B2413" i="2"/>
  <c r="C2413" i="2"/>
  <c r="D2413" i="2"/>
  <c r="E2413" i="2"/>
  <c r="F2413" i="2"/>
  <c r="G2413" i="2"/>
  <c r="A2414" i="2"/>
  <c r="B2414" i="2"/>
  <c r="C2414" i="2"/>
  <c r="D2414" i="2"/>
  <c r="E2414" i="2"/>
  <c r="F2414" i="2"/>
  <c r="G2414" i="2"/>
  <c r="A2415" i="2"/>
  <c r="B2415" i="2"/>
  <c r="C2415" i="2"/>
  <c r="D2415" i="2"/>
  <c r="E2415" i="2"/>
  <c r="F2415" i="2"/>
  <c r="G2415" i="2"/>
  <c r="A2416" i="2"/>
  <c r="B2416" i="2"/>
  <c r="C2416" i="2"/>
  <c r="D2416" i="2"/>
  <c r="E2416" i="2"/>
  <c r="F2416" i="2"/>
  <c r="G2416" i="2"/>
  <c r="A2417" i="2"/>
  <c r="B2417" i="2"/>
  <c r="C2417" i="2"/>
  <c r="D2417" i="2"/>
  <c r="E2417" i="2"/>
  <c r="F2417" i="2"/>
  <c r="G2417" i="2"/>
  <c r="A2418" i="2"/>
  <c r="B2418" i="2"/>
  <c r="C2418" i="2"/>
  <c r="D2418" i="2"/>
  <c r="E2418" i="2"/>
  <c r="F2418" i="2"/>
  <c r="G2418" i="2"/>
  <c r="A2419" i="2"/>
  <c r="B2419" i="2"/>
  <c r="C2419" i="2"/>
  <c r="D2419" i="2"/>
  <c r="E2419" i="2"/>
  <c r="F2419" i="2"/>
  <c r="G2419" i="2"/>
  <c r="A2420" i="2"/>
  <c r="B2420" i="2"/>
  <c r="C2420" i="2"/>
  <c r="D2420" i="2"/>
  <c r="E2420" i="2"/>
  <c r="F2420" i="2"/>
  <c r="G2420" i="2"/>
  <c r="A2421" i="2"/>
  <c r="B2421" i="2"/>
  <c r="C2421" i="2"/>
  <c r="D2421" i="2"/>
  <c r="E2421" i="2"/>
  <c r="F2421" i="2"/>
  <c r="G2421" i="2"/>
  <c r="A2422" i="2"/>
  <c r="B2422" i="2"/>
  <c r="C2422" i="2"/>
  <c r="D2422" i="2"/>
  <c r="E2422" i="2"/>
  <c r="F2422" i="2"/>
  <c r="G2422" i="2"/>
  <c r="A2423" i="2"/>
  <c r="B2423" i="2"/>
  <c r="C2423" i="2"/>
  <c r="D2423" i="2"/>
  <c r="E2423" i="2"/>
  <c r="F2423" i="2"/>
  <c r="G2423" i="2"/>
  <c r="A2424" i="2"/>
  <c r="B2424" i="2"/>
  <c r="C2424" i="2"/>
  <c r="D2424" i="2"/>
  <c r="E2424" i="2"/>
  <c r="F2424" i="2"/>
  <c r="G2424" i="2"/>
  <c r="A2425" i="2"/>
  <c r="B2425" i="2"/>
  <c r="C2425" i="2"/>
  <c r="D2425" i="2"/>
  <c r="E2425" i="2"/>
  <c r="F2425" i="2"/>
  <c r="G2425" i="2"/>
  <c r="A2426" i="2"/>
  <c r="B2426" i="2"/>
  <c r="C2426" i="2"/>
  <c r="D2426" i="2"/>
  <c r="E2426" i="2"/>
  <c r="F2426" i="2"/>
  <c r="G2426" i="2"/>
  <c r="A2427" i="2"/>
  <c r="B2427" i="2"/>
  <c r="C2427" i="2"/>
  <c r="D2427" i="2"/>
  <c r="E2427" i="2"/>
  <c r="F2427" i="2"/>
  <c r="G2427" i="2"/>
  <c r="A2428" i="2"/>
  <c r="B2428" i="2"/>
  <c r="C2428" i="2"/>
  <c r="D2428" i="2"/>
  <c r="E2428" i="2"/>
  <c r="F2428" i="2"/>
  <c r="G2428" i="2"/>
  <c r="A2429" i="2"/>
  <c r="B2429" i="2"/>
  <c r="C2429" i="2"/>
  <c r="D2429" i="2"/>
  <c r="E2429" i="2"/>
  <c r="F2429" i="2"/>
  <c r="G2429" i="2"/>
  <c r="A2430" i="2"/>
  <c r="B2430" i="2"/>
  <c r="C2430" i="2"/>
  <c r="D2430" i="2"/>
  <c r="E2430" i="2"/>
  <c r="F2430" i="2"/>
  <c r="G2430" i="2"/>
  <c r="A2431" i="2"/>
  <c r="B2431" i="2"/>
  <c r="C2431" i="2"/>
  <c r="D2431" i="2"/>
  <c r="E2431" i="2"/>
  <c r="F2431" i="2"/>
  <c r="G2431" i="2"/>
  <c r="A2432" i="2"/>
  <c r="B2432" i="2"/>
  <c r="C2432" i="2"/>
  <c r="D2432" i="2"/>
  <c r="E2432" i="2"/>
  <c r="F2432" i="2"/>
  <c r="G2432" i="2"/>
  <c r="A2433" i="2"/>
  <c r="B2433" i="2"/>
  <c r="C2433" i="2"/>
  <c r="D2433" i="2"/>
  <c r="E2433" i="2"/>
  <c r="F2433" i="2"/>
  <c r="G2433" i="2"/>
  <c r="A2434" i="2"/>
  <c r="B2434" i="2"/>
  <c r="C2434" i="2"/>
  <c r="D2434" i="2"/>
  <c r="E2434" i="2"/>
  <c r="F2434" i="2"/>
  <c r="G2434" i="2"/>
  <c r="A2435" i="2"/>
  <c r="B2435" i="2"/>
  <c r="C2435" i="2"/>
  <c r="D2435" i="2"/>
  <c r="E2435" i="2"/>
  <c r="F2435" i="2"/>
  <c r="G2435" i="2"/>
  <c r="A2436" i="2"/>
  <c r="B2436" i="2"/>
  <c r="C2436" i="2"/>
  <c r="D2436" i="2"/>
  <c r="E2436" i="2"/>
  <c r="F2436" i="2"/>
  <c r="G2436" i="2"/>
  <c r="A2437" i="2"/>
  <c r="B2437" i="2"/>
  <c r="C2437" i="2"/>
  <c r="D2437" i="2"/>
  <c r="E2437" i="2"/>
  <c r="F2437" i="2"/>
  <c r="G2437" i="2"/>
  <c r="A2438" i="2"/>
  <c r="B2438" i="2"/>
  <c r="C2438" i="2"/>
  <c r="D2438" i="2"/>
  <c r="E2438" i="2"/>
  <c r="F2438" i="2"/>
  <c r="G2438" i="2"/>
  <c r="A2439" i="2"/>
  <c r="B2439" i="2"/>
  <c r="C2439" i="2"/>
  <c r="D2439" i="2"/>
  <c r="E2439" i="2"/>
  <c r="F2439" i="2"/>
  <c r="G2439" i="2"/>
  <c r="A2440" i="2"/>
  <c r="B2440" i="2"/>
  <c r="C2440" i="2"/>
  <c r="D2440" i="2"/>
  <c r="E2440" i="2"/>
  <c r="F2440" i="2"/>
  <c r="G2440" i="2"/>
  <c r="A2441" i="2"/>
  <c r="B2441" i="2"/>
  <c r="C2441" i="2"/>
  <c r="D2441" i="2"/>
  <c r="E2441" i="2"/>
  <c r="F2441" i="2"/>
  <c r="G2441" i="2"/>
  <c r="A2442" i="2"/>
  <c r="B2442" i="2"/>
  <c r="C2442" i="2"/>
  <c r="D2442" i="2"/>
  <c r="E2442" i="2"/>
  <c r="F2442" i="2"/>
  <c r="G2442" i="2"/>
  <c r="A2443" i="2"/>
  <c r="B2443" i="2"/>
  <c r="C2443" i="2"/>
  <c r="D2443" i="2"/>
  <c r="E2443" i="2"/>
  <c r="F2443" i="2"/>
  <c r="G2443" i="2"/>
  <c r="A2444" i="2"/>
  <c r="B2444" i="2"/>
  <c r="C2444" i="2"/>
  <c r="D2444" i="2"/>
  <c r="E2444" i="2"/>
  <c r="F2444" i="2"/>
  <c r="G2444" i="2"/>
  <c r="A2445" i="2"/>
  <c r="B2445" i="2"/>
  <c r="C2445" i="2"/>
  <c r="D2445" i="2"/>
  <c r="E2445" i="2"/>
  <c r="F2445" i="2"/>
  <c r="G2445" i="2"/>
  <c r="A2446" i="2"/>
  <c r="B2446" i="2"/>
  <c r="C2446" i="2"/>
  <c r="D2446" i="2"/>
  <c r="E2446" i="2"/>
  <c r="F2446" i="2"/>
  <c r="G2446" i="2"/>
  <c r="A2447" i="2"/>
  <c r="B2447" i="2"/>
  <c r="C2447" i="2"/>
  <c r="D2447" i="2"/>
  <c r="E2447" i="2"/>
  <c r="F2447" i="2"/>
  <c r="G2447" i="2"/>
  <c r="A2448" i="2"/>
  <c r="B2448" i="2"/>
  <c r="C2448" i="2"/>
  <c r="D2448" i="2"/>
  <c r="E2448" i="2"/>
  <c r="F2448" i="2"/>
  <c r="G2448" i="2"/>
  <c r="A2449" i="2"/>
  <c r="B2449" i="2"/>
  <c r="C2449" i="2"/>
  <c r="D2449" i="2"/>
  <c r="E2449" i="2"/>
  <c r="F2449" i="2"/>
  <c r="G2449" i="2"/>
  <c r="A2450" i="2"/>
  <c r="B2450" i="2"/>
  <c r="C2450" i="2"/>
  <c r="D2450" i="2"/>
  <c r="E2450" i="2"/>
  <c r="F2450" i="2"/>
  <c r="G2450" i="2"/>
  <c r="A2451" i="2"/>
  <c r="B2451" i="2"/>
  <c r="C2451" i="2"/>
  <c r="D2451" i="2"/>
  <c r="E2451" i="2"/>
  <c r="F2451" i="2"/>
  <c r="G2451" i="2"/>
  <c r="A2452" i="2"/>
  <c r="B2452" i="2"/>
  <c r="C2452" i="2"/>
  <c r="D2452" i="2"/>
  <c r="E2452" i="2"/>
  <c r="F2452" i="2"/>
  <c r="G2452" i="2"/>
  <c r="A2453" i="2"/>
  <c r="B2453" i="2"/>
  <c r="C2453" i="2"/>
  <c r="D2453" i="2"/>
  <c r="E2453" i="2"/>
  <c r="F2453" i="2"/>
  <c r="G2453" i="2"/>
  <c r="A2454" i="2"/>
  <c r="B2454" i="2"/>
  <c r="C2454" i="2"/>
  <c r="D2454" i="2"/>
  <c r="E2454" i="2"/>
  <c r="F2454" i="2"/>
  <c r="G2454" i="2"/>
  <c r="A2455" i="2"/>
  <c r="B2455" i="2"/>
  <c r="C2455" i="2"/>
  <c r="D2455" i="2"/>
  <c r="E2455" i="2"/>
  <c r="F2455" i="2"/>
  <c r="G2455" i="2"/>
  <c r="A2456" i="2"/>
  <c r="B2456" i="2"/>
  <c r="C2456" i="2"/>
  <c r="D2456" i="2"/>
  <c r="E2456" i="2"/>
  <c r="F2456" i="2"/>
  <c r="G2456" i="2"/>
  <c r="A2457" i="2"/>
  <c r="B2457" i="2"/>
  <c r="C2457" i="2"/>
  <c r="D2457" i="2"/>
  <c r="E2457" i="2"/>
  <c r="F2457" i="2"/>
  <c r="G2457" i="2"/>
  <c r="A2458" i="2"/>
  <c r="B2458" i="2"/>
  <c r="C2458" i="2"/>
  <c r="D2458" i="2"/>
  <c r="E2458" i="2"/>
  <c r="F2458" i="2"/>
  <c r="G2458" i="2"/>
  <c r="A2459" i="2"/>
  <c r="B2459" i="2"/>
  <c r="C2459" i="2"/>
  <c r="D2459" i="2"/>
  <c r="E2459" i="2"/>
  <c r="F2459" i="2"/>
  <c r="G2459" i="2"/>
  <c r="A2460" i="2"/>
  <c r="B2460" i="2"/>
  <c r="C2460" i="2"/>
  <c r="D2460" i="2"/>
  <c r="E2460" i="2"/>
  <c r="F2460" i="2"/>
  <c r="G2460" i="2"/>
  <c r="A2461" i="2"/>
  <c r="B2461" i="2"/>
  <c r="C2461" i="2"/>
  <c r="D2461" i="2"/>
  <c r="E2461" i="2"/>
  <c r="F2461" i="2"/>
  <c r="G2461" i="2"/>
  <c r="A2462" i="2"/>
  <c r="B2462" i="2"/>
  <c r="C2462" i="2"/>
  <c r="D2462" i="2"/>
  <c r="E2462" i="2"/>
  <c r="F2462" i="2"/>
  <c r="G2462" i="2"/>
  <c r="A2463" i="2"/>
  <c r="B2463" i="2"/>
  <c r="C2463" i="2"/>
  <c r="D2463" i="2"/>
  <c r="E2463" i="2"/>
  <c r="F2463" i="2"/>
  <c r="G2463" i="2"/>
  <c r="A2464" i="2"/>
  <c r="B2464" i="2"/>
  <c r="C2464" i="2"/>
  <c r="D2464" i="2"/>
  <c r="E2464" i="2"/>
  <c r="F2464" i="2"/>
  <c r="G2464" i="2"/>
  <c r="A2465" i="2"/>
  <c r="B2465" i="2"/>
  <c r="C2465" i="2"/>
  <c r="D2465" i="2"/>
  <c r="E2465" i="2"/>
  <c r="F2465" i="2"/>
  <c r="G2465" i="2"/>
  <c r="A2466" i="2"/>
  <c r="B2466" i="2"/>
  <c r="C2466" i="2"/>
  <c r="D2466" i="2"/>
  <c r="E2466" i="2"/>
  <c r="F2466" i="2"/>
  <c r="G2466" i="2"/>
  <c r="A2467" i="2"/>
  <c r="B2467" i="2"/>
  <c r="C2467" i="2"/>
  <c r="D2467" i="2"/>
  <c r="E2467" i="2"/>
  <c r="F2467" i="2"/>
  <c r="G2467" i="2"/>
  <c r="A2468" i="2"/>
  <c r="B2468" i="2"/>
  <c r="C2468" i="2"/>
  <c r="D2468" i="2"/>
  <c r="E2468" i="2"/>
  <c r="F2468" i="2"/>
  <c r="G2468" i="2"/>
  <c r="A2469" i="2"/>
  <c r="B2469" i="2"/>
  <c r="C2469" i="2"/>
  <c r="D2469" i="2"/>
  <c r="E2469" i="2"/>
  <c r="F2469" i="2"/>
  <c r="G2469" i="2"/>
  <c r="A2470" i="2"/>
  <c r="B2470" i="2"/>
  <c r="C2470" i="2"/>
  <c r="D2470" i="2"/>
  <c r="E2470" i="2"/>
  <c r="F2470" i="2"/>
  <c r="G2470" i="2"/>
  <c r="A2471" i="2"/>
  <c r="B2471" i="2"/>
  <c r="C2471" i="2"/>
  <c r="D2471" i="2"/>
  <c r="E2471" i="2"/>
  <c r="F2471" i="2"/>
  <c r="G2471" i="2"/>
  <c r="A2472" i="2"/>
  <c r="B2472" i="2"/>
  <c r="C2472" i="2"/>
  <c r="D2472" i="2"/>
  <c r="E2472" i="2"/>
  <c r="F2472" i="2"/>
  <c r="G2472" i="2"/>
  <c r="A2473" i="2"/>
  <c r="B2473" i="2"/>
  <c r="C2473" i="2"/>
  <c r="D2473" i="2"/>
  <c r="E2473" i="2"/>
  <c r="F2473" i="2"/>
  <c r="G2473" i="2"/>
  <c r="A2474" i="2"/>
  <c r="B2474" i="2"/>
  <c r="C2474" i="2"/>
  <c r="D2474" i="2"/>
  <c r="E2474" i="2"/>
  <c r="F2474" i="2"/>
  <c r="G2474" i="2"/>
  <c r="A2475" i="2"/>
  <c r="B2475" i="2"/>
  <c r="C2475" i="2"/>
  <c r="D2475" i="2"/>
  <c r="E2475" i="2"/>
  <c r="F2475" i="2"/>
  <c r="G2475" i="2"/>
  <c r="A2476" i="2"/>
  <c r="B2476" i="2"/>
  <c r="C2476" i="2"/>
  <c r="D2476" i="2"/>
  <c r="E2476" i="2"/>
  <c r="F2476" i="2"/>
  <c r="G2476" i="2"/>
  <c r="A2477" i="2"/>
  <c r="B2477" i="2"/>
  <c r="C2477" i="2"/>
  <c r="D2477" i="2"/>
  <c r="E2477" i="2"/>
  <c r="F2477" i="2"/>
  <c r="G2477" i="2"/>
  <c r="A2478" i="2"/>
  <c r="B2478" i="2"/>
  <c r="C2478" i="2"/>
  <c r="D2478" i="2"/>
  <c r="E2478" i="2"/>
  <c r="F2478" i="2"/>
  <c r="G2478" i="2"/>
  <c r="A2479" i="2"/>
  <c r="B2479" i="2"/>
  <c r="C2479" i="2"/>
  <c r="D2479" i="2"/>
  <c r="E2479" i="2"/>
  <c r="F2479" i="2"/>
  <c r="G2479" i="2"/>
  <c r="A2480" i="2"/>
  <c r="B2480" i="2"/>
  <c r="C2480" i="2"/>
  <c r="D2480" i="2"/>
  <c r="E2480" i="2"/>
  <c r="F2480" i="2"/>
  <c r="G2480" i="2"/>
  <c r="A2481" i="2"/>
  <c r="B2481" i="2"/>
  <c r="C2481" i="2"/>
  <c r="D2481" i="2"/>
  <c r="E2481" i="2"/>
  <c r="F2481" i="2"/>
  <c r="G2481" i="2"/>
  <c r="A2482" i="2"/>
  <c r="B2482" i="2"/>
  <c r="C2482" i="2"/>
  <c r="D2482" i="2"/>
  <c r="E2482" i="2"/>
  <c r="F2482" i="2"/>
  <c r="G2482" i="2"/>
  <c r="A2483" i="2"/>
  <c r="B2483" i="2"/>
  <c r="C2483" i="2"/>
  <c r="D2483" i="2"/>
  <c r="E2483" i="2"/>
  <c r="F2483" i="2"/>
  <c r="G2483" i="2"/>
  <c r="A2484" i="2"/>
  <c r="B2484" i="2"/>
  <c r="C2484" i="2"/>
  <c r="D2484" i="2"/>
  <c r="E2484" i="2"/>
  <c r="F2484" i="2"/>
  <c r="G2484" i="2"/>
  <c r="A2485" i="2"/>
  <c r="B2485" i="2"/>
  <c r="C2485" i="2"/>
  <c r="D2485" i="2"/>
  <c r="E2485" i="2"/>
  <c r="F2485" i="2"/>
  <c r="G2485" i="2"/>
  <c r="A2486" i="2"/>
  <c r="B2486" i="2"/>
  <c r="C2486" i="2"/>
  <c r="D2486" i="2"/>
  <c r="E2486" i="2"/>
  <c r="F2486" i="2"/>
  <c r="G2486" i="2"/>
  <c r="A2487" i="2"/>
  <c r="B2487" i="2"/>
  <c r="C2487" i="2"/>
  <c r="D2487" i="2"/>
  <c r="E2487" i="2"/>
  <c r="F2487" i="2"/>
  <c r="G2487" i="2"/>
  <c r="A2488" i="2"/>
  <c r="B2488" i="2"/>
  <c r="C2488" i="2"/>
  <c r="D2488" i="2"/>
  <c r="E2488" i="2"/>
  <c r="F2488" i="2"/>
  <c r="G2488" i="2"/>
  <c r="A2489" i="2"/>
  <c r="B2489" i="2"/>
  <c r="C2489" i="2"/>
  <c r="D2489" i="2"/>
  <c r="E2489" i="2"/>
  <c r="F2489" i="2"/>
  <c r="G2489" i="2"/>
  <c r="A2490" i="2"/>
  <c r="B2490" i="2"/>
  <c r="C2490" i="2"/>
  <c r="D2490" i="2"/>
  <c r="E2490" i="2"/>
  <c r="F2490" i="2"/>
  <c r="G2490" i="2"/>
  <c r="A2491" i="2"/>
  <c r="B2491" i="2"/>
  <c r="C2491" i="2"/>
  <c r="D2491" i="2"/>
  <c r="E2491" i="2"/>
  <c r="F2491" i="2"/>
  <c r="G2491" i="2"/>
  <c r="A2492" i="2"/>
  <c r="B2492" i="2"/>
  <c r="C2492" i="2"/>
  <c r="D2492" i="2"/>
  <c r="E2492" i="2"/>
  <c r="F2492" i="2"/>
  <c r="G2492" i="2"/>
  <c r="A2493" i="2"/>
  <c r="B2493" i="2"/>
  <c r="C2493" i="2"/>
  <c r="D2493" i="2"/>
  <c r="E2493" i="2"/>
  <c r="F2493" i="2"/>
  <c r="G2493" i="2"/>
  <c r="A2494" i="2"/>
  <c r="B2494" i="2"/>
  <c r="C2494" i="2"/>
  <c r="D2494" i="2"/>
  <c r="E2494" i="2"/>
  <c r="F2494" i="2"/>
  <c r="G2494" i="2"/>
  <c r="A2495" i="2"/>
  <c r="B2495" i="2"/>
  <c r="C2495" i="2"/>
  <c r="D2495" i="2"/>
  <c r="E2495" i="2"/>
  <c r="F2495" i="2"/>
  <c r="G2495" i="2"/>
  <c r="A2496" i="2"/>
  <c r="B2496" i="2"/>
  <c r="C2496" i="2"/>
  <c r="D2496" i="2"/>
  <c r="E2496" i="2"/>
  <c r="F2496" i="2"/>
  <c r="G2496" i="2"/>
  <c r="A2497" i="2"/>
  <c r="B2497" i="2"/>
  <c r="C2497" i="2"/>
  <c r="D2497" i="2"/>
  <c r="E2497" i="2"/>
  <c r="F2497" i="2"/>
  <c r="G2497" i="2"/>
  <c r="A2498" i="2"/>
  <c r="B2498" i="2"/>
  <c r="C2498" i="2"/>
  <c r="D2498" i="2"/>
  <c r="E2498" i="2"/>
  <c r="F2498" i="2"/>
  <c r="G2498" i="2"/>
  <c r="A2499" i="2"/>
  <c r="B2499" i="2"/>
  <c r="C2499" i="2"/>
  <c r="D2499" i="2"/>
  <c r="E2499" i="2"/>
  <c r="F2499" i="2"/>
  <c r="G2499" i="2"/>
  <c r="A2500" i="2"/>
  <c r="B2500" i="2"/>
  <c r="C2500" i="2"/>
  <c r="D2500" i="2"/>
  <c r="E2500" i="2"/>
  <c r="F2500" i="2"/>
  <c r="G2500" i="2"/>
  <c r="A2501" i="2"/>
  <c r="B2501" i="2"/>
  <c r="C2501" i="2"/>
  <c r="D2501" i="2"/>
  <c r="E2501" i="2"/>
  <c r="F2501" i="2"/>
  <c r="G2501" i="2"/>
  <c r="A2502" i="2"/>
  <c r="B2502" i="2"/>
  <c r="C2502" i="2"/>
  <c r="D2502" i="2"/>
  <c r="E2502" i="2"/>
  <c r="F2502" i="2"/>
  <c r="G2502" i="2"/>
  <c r="A2503" i="2"/>
  <c r="B2503" i="2"/>
  <c r="C2503" i="2"/>
  <c r="D2503" i="2"/>
  <c r="E2503" i="2"/>
  <c r="F2503" i="2"/>
  <c r="G2503" i="2"/>
  <c r="A2504" i="2"/>
  <c r="B2504" i="2"/>
  <c r="C2504" i="2"/>
  <c r="D2504" i="2"/>
  <c r="E2504" i="2"/>
  <c r="F2504" i="2"/>
  <c r="G2504" i="2"/>
  <c r="A2505" i="2"/>
  <c r="B2505" i="2"/>
  <c r="C2505" i="2"/>
  <c r="D2505" i="2"/>
  <c r="E2505" i="2"/>
  <c r="F2505" i="2"/>
  <c r="G2505" i="2"/>
  <c r="A2506" i="2"/>
  <c r="B2506" i="2"/>
  <c r="C2506" i="2"/>
  <c r="D2506" i="2"/>
  <c r="E2506" i="2"/>
  <c r="F2506" i="2"/>
  <c r="G2506" i="2"/>
  <c r="A2507" i="2"/>
  <c r="B2507" i="2"/>
  <c r="C2507" i="2"/>
  <c r="D2507" i="2"/>
  <c r="E2507" i="2"/>
  <c r="F2507" i="2"/>
  <c r="G2507" i="2"/>
  <c r="A2508" i="2"/>
  <c r="B2508" i="2"/>
  <c r="C2508" i="2"/>
  <c r="D2508" i="2"/>
  <c r="E2508" i="2"/>
  <c r="F2508" i="2"/>
  <c r="G2508" i="2"/>
  <c r="A2509" i="2"/>
  <c r="B2509" i="2"/>
  <c r="C2509" i="2"/>
  <c r="D2509" i="2"/>
  <c r="E2509" i="2"/>
  <c r="F2509" i="2"/>
  <c r="G2509" i="2"/>
  <c r="A2510" i="2"/>
  <c r="B2510" i="2"/>
  <c r="C2510" i="2"/>
  <c r="D2510" i="2"/>
  <c r="E2510" i="2"/>
  <c r="F2510" i="2"/>
  <c r="G2510" i="2"/>
  <c r="A2511" i="2"/>
  <c r="B2511" i="2"/>
  <c r="C2511" i="2"/>
  <c r="D2511" i="2"/>
  <c r="E2511" i="2"/>
  <c r="F2511" i="2"/>
  <c r="G2511" i="2"/>
  <c r="A2512" i="2"/>
  <c r="B2512" i="2"/>
  <c r="C2512" i="2"/>
  <c r="D2512" i="2"/>
  <c r="E2512" i="2"/>
  <c r="F2512" i="2"/>
  <c r="G2512" i="2"/>
  <c r="A2513" i="2"/>
  <c r="B2513" i="2"/>
  <c r="C2513" i="2"/>
  <c r="D2513" i="2"/>
  <c r="E2513" i="2"/>
  <c r="F2513" i="2"/>
  <c r="G2513" i="2"/>
  <c r="A2514" i="2"/>
  <c r="B2514" i="2"/>
  <c r="C2514" i="2"/>
  <c r="D2514" i="2"/>
  <c r="E2514" i="2"/>
  <c r="F2514" i="2"/>
  <c r="G2514" i="2"/>
  <c r="A2515" i="2"/>
  <c r="B2515" i="2"/>
  <c r="C2515" i="2"/>
  <c r="D2515" i="2"/>
  <c r="E2515" i="2"/>
  <c r="F2515" i="2"/>
  <c r="G2515" i="2"/>
  <c r="A2516" i="2"/>
  <c r="B2516" i="2"/>
  <c r="C2516" i="2"/>
  <c r="D2516" i="2"/>
  <c r="E2516" i="2"/>
  <c r="F2516" i="2"/>
  <c r="G2516" i="2"/>
  <c r="A2517" i="2"/>
  <c r="B2517" i="2"/>
  <c r="C2517" i="2"/>
  <c r="D2517" i="2"/>
  <c r="E2517" i="2"/>
  <c r="F2517" i="2"/>
  <c r="G2517" i="2"/>
  <c r="A2518" i="2"/>
  <c r="B2518" i="2"/>
  <c r="C2518" i="2"/>
  <c r="D2518" i="2"/>
  <c r="E2518" i="2"/>
  <c r="F2518" i="2"/>
  <c r="G2518" i="2"/>
  <c r="A2519" i="2"/>
  <c r="B2519" i="2"/>
  <c r="C2519" i="2"/>
  <c r="D2519" i="2"/>
  <c r="E2519" i="2"/>
  <c r="F2519" i="2"/>
  <c r="G2519" i="2"/>
  <c r="A2520" i="2"/>
  <c r="B2520" i="2"/>
  <c r="C2520" i="2"/>
  <c r="D2520" i="2"/>
  <c r="E2520" i="2"/>
  <c r="F2520" i="2"/>
  <c r="G2520" i="2"/>
  <c r="A2521" i="2"/>
  <c r="B2521" i="2"/>
  <c r="C2521" i="2"/>
  <c r="D2521" i="2"/>
  <c r="E2521" i="2"/>
  <c r="F2521" i="2"/>
  <c r="G2521" i="2"/>
  <c r="A2522" i="2"/>
  <c r="B2522" i="2"/>
  <c r="C2522" i="2"/>
  <c r="D2522" i="2"/>
  <c r="E2522" i="2"/>
  <c r="F2522" i="2"/>
  <c r="G2522" i="2"/>
  <c r="A2523" i="2"/>
  <c r="B2523" i="2"/>
  <c r="C2523" i="2"/>
  <c r="D2523" i="2"/>
  <c r="E2523" i="2"/>
  <c r="F2523" i="2"/>
  <c r="G2523" i="2"/>
  <c r="A2524" i="2"/>
  <c r="B2524" i="2"/>
  <c r="C2524" i="2"/>
  <c r="D2524" i="2"/>
  <c r="E2524" i="2"/>
  <c r="F2524" i="2"/>
  <c r="G2524" i="2"/>
  <c r="A2525" i="2"/>
  <c r="B2525" i="2"/>
  <c r="C2525" i="2"/>
  <c r="D2525" i="2"/>
  <c r="E2525" i="2"/>
  <c r="F2525" i="2"/>
  <c r="G2525" i="2"/>
  <c r="A2526" i="2"/>
  <c r="B2526" i="2"/>
  <c r="C2526" i="2"/>
  <c r="D2526" i="2"/>
  <c r="E2526" i="2"/>
  <c r="F2526" i="2"/>
  <c r="G2526" i="2"/>
  <c r="A2527" i="2"/>
  <c r="B2527" i="2"/>
  <c r="C2527" i="2"/>
  <c r="D2527" i="2"/>
  <c r="E2527" i="2"/>
  <c r="F2527" i="2"/>
  <c r="G2527" i="2"/>
  <c r="A2528" i="2"/>
  <c r="B2528" i="2"/>
  <c r="C2528" i="2"/>
  <c r="D2528" i="2"/>
  <c r="E2528" i="2"/>
  <c r="F2528" i="2"/>
  <c r="G2528" i="2"/>
  <c r="A2529" i="2"/>
  <c r="B2529" i="2"/>
  <c r="C2529" i="2"/>
  <c r="D2529" i="2"/>
  <c r="E2529" i="2"/>
  <c r="F2529" i="2"/>
  <c r="G2529" i="2"/>
  <c r="A2530" i="2"/>
  <c r="B2530" i="2"/>
  <c r="C2530" i="2"/>
  <c r="D2530" i="2"/>
  <c r="E2530" i="2"/>
  <c r="F2530" i="2"/>
  <c r="G2530" i="2"/>
  <c r="A2531" i="2"/>
  <c r="B2531" i="2"/>
  <c r="C2531" i="2"/>
  <c r="D2531" i="2"/>
  <c r="E2531" i="2"/>
  <c r="F2531" i="2"/>
  <c r="G2531" i="2"/>
  <c r="A2532" i="2"/>
  <c r="B2532" i="2"/>
  <c r="C2532" i="2"/>
  <c r="D2532" i="2"/>
  <c r="E2532" i="2"/>
  <c r="F2532" i="2"/>
  <c r="G2532" i="2"/>
  <c r="A2533" i="2"/>
  <c r="B2533" i="2"/>
  <c r="C2533" i="2"/>
  <c r="D2533" i="2"/>
  <c r="E2533" i="2"/>
  <c r="F2533" i="2"/>
  <c r="G2533" i="2"/>
  <c r="A2534" i="2"/>
  <c r="B2534" i="2"/>
  <c r="C2534" i="2"/>
  <c r="D2534" i="2"/>
  <c r="E2534" i="2"/>
  <c r="F2534" i="2"/>
  <c r="G2534" i="2"/>
  <c r="A2535" i="2"/>
  <c r="B2535" i="2"/>
  <c r="C2535" i="2"/>
  <c r="D2535" i="2"/>
  <c r="E2535" i="2"/>
  <c r="F2535" i="2"/>
  <c r="G2535" i="2"/>
  <c r="A2536" i="2"/>
  <c r="B2536" i="2"/>
  <c r="C2536" i="2"/>
  <c r="D2536" i="2"/>
  <c r="E2536" i="2"/>
  <c r="F2536" i="2"/>
  <c r="G2536" i="2"/>
  <c r="A2537" i="2"/>
  <c r="B2537" i="2"/>
  <c r="C2537" i="2"/>
  <c r="D2537" i="2"/>
  <c r="E2537" i="2"/>
  <c r="F2537" i="2"/>
  <c r="G2537" i="2"/>
  <c r="A2538" i="2"/>
  <c r="B2538" i="2"/>
  <c r="C2538" i="2"/>
  <c r="D2538" i="2"/>
  <c r="E2538" i="2"/>
  <c r="F2538" i="2"/>
  <c r="G2538" i="2"/>
  <c r="A2539" i="2"/>
  <c r="B2539" i="2"/>
  <c r="C2539" i="2"/>
  <c r="D2539" i="2"/>
  <c r="E2539" i="2"/>
  <c r="F2539" i="2"/>
  <c r="G2539" i="2"/>
  <c r="A2540" i="2"/>
  <c r="B2540" i="2"/>
  <c r="C2540" i="2"/>
  <c r="D2540" i="2"/>
  <c r="E2540" i="2"/>
  <c r="F2540" i="2"/>
  <c r="G2540" i="2"/>
  <c r="A2541" i="2"/>
  <c r="B2541" i="2"/>
  <c r="C2541" i="2"/>
  <c r="D2541" i="2"/>
  <c r="E2541" i="2"/>
  <c r="F2541" i="2"/>
  <c r="G2541" i="2"/>
  <c r="A2542" i="2"/>
  <c r="B2542" i="2"/>
  <c r="C2542" i="2"/>
  <c r="D2542" i="2"/>
  <c r="E2542" i="2"/>
  <c r="F2542" i="2"/>
  <c r="G2542" i="2"/>
  <c r="A2543" i="2"/>
  <c r="B2543" i="2"/>
  <c r="C2543" i="2"/>
  <c r="D2543" i="2"/>
  <c r="E2543" i="2"/>
  <c r="F2543" i="2"/>
  <c r="G2543" i="2"/>
  <c r="A2544" i="2"/>
  <c r="B2544" i="2"/>
  <c r="C2544" i="2"/>
  <c r="D2544" i="2"/>
  <c r="E2544" i="2"/>
  <c r="F2544" i="2"/>
  <c r="G2544" i="2"/>
  <c r="A2545" i="2"/>
  <c r="B2545" i="2"/>
  <c r="C2545" i="2"/>
  <c r="D2545" i="2"/>
  <c r="E2545" i="2"/>
  <c r="F2545" i="2"/>
  <c r="G2545" i="2"/>
  <c r="A2546" i="2"/>
  <c r="B2546" i="2"/>
  <c r="C2546" i="2"/>
  <c r="D2546" i="2"/>
  <c r="E2546" i="2"/>
  <c r="F2546" i="2"/>
  <c r="G2546" i="2"/>
  <c r="A2547" i="2"/>
  <c r="B2547" i="2"/>
  <c r="C2547" i="2"/>
  <c r="D2547" i="2"/>
  <c r="E2547" i="2"/>
  <c r="F2547" i="2"/>
  <c r="G2547" i="2"/>
  <c r="A2548" i="2"/>
  <c r="B2548" i="2"/>
  <c r="C2548" i="2"/>
  <c r="D2548" i="2"/>
  <c r="E2548" i="2"/>
  <c r="F2548" i="2"/>
  <c r="G2548" i="2"/>
  <c r="A2549" i="2"/>
  <c r="B2549" i="2"/>
  <c r="C2549" i="2"/>
  <c r="D2549" i="2"/>
  <c r="E2549" i="2"/>
  <c r="F2549" i="2"/>
  <c r="G2549" i="2"/>
  <c r="A2550" i="2"/>
  <c r="B2550" i="2"/>
  <c r="C2550" i="2"/>
  <c r="D2550" i="2"/>
  <c r="E2550" i="2"/>
  <c r="F2550" i="2"/>
  <c r="G2550" i="2"/>
  <c r="A2551" i="2"/>
  <c r="B2551" i="2"/>
  <c r="C2551" i="2"/>
  <c r="D2551" i="2"/>
  <c r="E2551" i="2"/>
  <c r="F2551" i="2"/>
  <c r="G2551" i="2"/>
  <c r="A2552" i="2"/>
  <c r="B2552" i="2"/>
  <c r="C2552" i="2"/>
  <c r="D2552" i="2"/>
  <c r="E2552" i="2"/>
  <c r="F2552" i="2"/>
  <c r="G2552" i="2"/>
  <c r="A2553" i="2"/>
  <c r="B2553" i="2"/>
  <c r="C2553" i="2"/>
  <c r="D2553" i="2"/>
  <c r="E2553" i="2"/>
  <c r="F2553" i="2"/>
  <c r="G2553" i="2"/>
  <c r="A2554" i="2"/>
  <c r="B2554" i="2"/>
  <c r="C2554" i="2"/>
  <c r="D2554" i="2"/>
  <c r="E2554" i="2"/>
  <c r="F2554" i="2"/>
  <c r="G2554" i="2"/>
  <c r="A2555" i="2"/>
  <c r="B2555" i="2"/>
  <c r="C2555" i="2"/>
  <c r="D2555" i="2"/>
  <c r="E2555" i="2"/>
  <c r="F2555" i="2"/>
  <c r="G2555" i="2"/>
  <c r="A2556" i="2"/>
  <c r="B2556" i="2"/>
  <c r="C2556" i="2"/>
  <c r="D2556" i="2"/>
  <c r="E2556" i="2"/>
  <c r="F2556" i="2"/>
  <c r="G2556" i="2"/>
  <c r="A2557" i="2"/>
  <c r="B2557" i="2"/>
  <c r="C2557" i="2"/>
  <c r="D2557" i="2"/>
  <c r="E2557" i="2"/>
  <c r="F2557" i="2"/>
  <c r="G2557" i="2"/>
  <c r="A2558" i="2"/>
  <c r="B2558" i="2"/>
  <c r="C2558" i="2"/>
  <c r="D2558" i="2"/>
  <c r="E2558" i="2"/>
  <c r="F2558" i="2"/>
  <c r="G2558" i="2"/>
  <c r="A2559" i="2"/>
  <c r="B2559" i="2"/>
  <c r="C2559" i="2"/>
  <c r="D2559" i="2"/>
  <c r="E2559" i="2"/>
  <c r="F2559" i="2"/>
  <c r="G2559" i="2"/>
  <c r="A2560" i="2"/>
  <c r="B2560" i="2"/>
  <c r="C2560" i="2"/>
  <c r="D2560" i="2"/>
  <c r="E2560" i="2"/>
  <c r="F2560" i="2"/>
  <c r="G2560" i="2"/>
  <c r="A2561" i="2"/>
  <c r="B2561" i="2"/>
  <c r="C2561" i="2"/>
  <c r="D2561" i="2"/>
  <c r="E2561" i="2"/>
  <c r="F2561" i="2"/>
  <c r="G2561" i="2"/>
  <c r="A2562" i="2"/>
  <c r="B2562" i="2"/>
  <c r="C2562" i="2"/>
  <c r="D2562" i="2"/>
  <c r="E2562" i="2"/>
  <c r="F2562" i="2"/>
  <c r="G2562" i="2"/>
  <c r="A2563" i="2"/>
  <c r="B2563" i="2"/>
  <c r="C2563" i="2"/>
  <c r="D2563" i="2"/>
  <c r="E2563" i="2"/>
  <c r="F2563" i="2"/>
  <c r="G2563" i="2"/>
  <c r="A2564" i="2"/>
  <c r="B2564" i="2"/>
  <c r="C2564" i="2"/>
  <c r="D2564" i="2"/>
  <c r="E2564" i="2"/>
  <c r="F2564" i="2"/>
  <c r="G2564" i="2"/>
  <c r="A2565" i="2"/>
  <c r="B2565" i="2"/>
  <c r="C2565" i="2"/>
  <c r="D2565" i="2"/>
  <c r="E2565" i="2"/>
  <c r="F2565" i="2"/>
  <c r="G2565" i="2"/>
  <c r="A2566" i="2"/>
  <c r="B2566" i="2"/>
  <c r="C2566" i="2"/>
  <c r="D2566" i="2"/>
  <c r="E2566" i="2"/>
  <c r="F2566" i="2"/>
  <c r="G2566" i="2"/>
  <c r="A2567" i="2"/>
  <c r="B2567" i="2"/>
  <c r="C2567" i="2"/>
  <c r="D2567" i="2"/>
  <c r="E2567" i="2"/>
  <c r="F2567" i="2"/>
  <c r="G2567" i="2"/>
  <c r="A2568" i="2"/>
  <c r="B2568" i="2"/>
  <c r="C2568" i="2"/>
  <c r="D2568" i="2"/>
  <c r="E2568" i="2"/>
  <c r="F2568" i="2"/>
  <c r="G2568" i="2"/>
  <c r="A2569" i="2"/>
  <c r="B2569" i="2"/>
  <c r="C2569" i="2"/>
  <c r="D2569" i="2"/>
  <c r="E2569" i="2"/>
  <c r="F2569" i="2"/>
  <c r="G2569" i="2"/>
  <c r="A2570" i="2"/>
  <c r="B2570" i="2"/>
  <c r="C2570" i="2"/>
  <c r="D2570" i="2"/>
  <c r="E2570" i="2"/>
  <c r="F2570" i="2"/>
  <c r="G2570" i="2"/>
  <c r="A2571" i="2"/>
  <c r="B2571" i="2"/>
  <c r="C2571" i="2"/>
  <c r="D2571" i="2"/>
  <c r="E2571" i="2"/>
  <c r="F2571" i="2"/>
  <c r="G2571" i="2"/>
  <c r="A2572" i="2"/>
  <c r="B2572" i="2"/>
  <c r="C2572" i="2"/>
  <c r="D2572" i="2"/>
  <c r="E2572" i="2"/>
  <c r="F2572" i="2"/>
  <c r="G2572" i="2"/>
  <c r="A2573" i="2"/>
  <c r="B2573" i="2"/>
  <c r="C2573" i="2"/>
  <c r="D2573" i="2"/>
  <c r="E2573" i="2"/>
  <c r="F2573" i="2"/>
  <c r="G2573" i="2"/>
  <c r="A2574" i="2"/>
  <c r="B2574" i="2"/>
  <c r="C2574" i="2"/>
  <c r="D2574" i="2"/>
  <c r="E2574" i="2"/>
  <c r="F2574" i="2"/>
  <c r="G2574" i="2"/>
  <c r="A2575" i="2"/>
  <c r="B2575" i="2"/>
  <c r="C2575" i="2"/>
  <c r="D2575" i="2"/>
  <c r="E2575" i="2"/>
  <c r="F2575" i="2"/>
  <c r="G2575" i="2"/>
  <c r="A2576" i="2"/>
  <c r="B2576" i="2"/>
  <c r="C2576" i="2"/>
  <c r="D2576" i="2"/>
  <c r="E2576" i="2"/>
  <c r="F2576" i="2"/>
  <c r="G2576" i="2"/>
  <c r="A2577" i="2"/>
  <c r="B2577" i="2"/>
  <c r="C2577" i="2"/>
  <c r="D2577" i="2"/>
  <c r="E2577" i="2"/>
  <c r="F2577" i="2"/>
  <c r="G2577" i="2"/>
  <c r="A2578" i="2"/>
  <c r="B2578" i="2"/>
  <c r="C2578" i="2"/>
  <c r="D2578" i="2"/>
  <c r="E2578" i="2"/>
  <c r="F2578" i="2"/>
  <c r="G2578" i="2"/>
  <c r="A2579" i="2"/>
  <c r="B2579" i="2"/>
  <c r="C2579" i="2"/>
  <c r="D2579" i="2"/>
  <c r="E2579" i="2"/>
  <c r="F2579" i="2"/>
  <c r="G2579" i="2"/>
  <c r="A2580" i="2"/>
  <c r="B2580" i="2"/>
  <c r="C2580" i="2"/>
  <c r="D2580" i="2"/>
  <c r="E2580" i="2"/>
  <c r="F2580" i="2"/>
  <c r="G2580" i="2"/>
  <c r="A2581" i="2"/>
  <c r="B2581" i="2"/>
  <c r="C2581" i="2"/>
  <c r="D2581" i="2"/>
  <c r="E2581" i="2"/>
  <c r="F2581" i="2"/>
  <c r="G2581" i="2"/>
  <c r="A2582" i="2"/>
  <c r="B2582" i="2"/>
  <c r="C2582" i="2"/>
  <c r="D2582" i="2"/>
  <c r="E2582" i="2"/>
  <c r="F2582" i="2"/>
  <c r="G2582" i="2"/>
  <c r="A2583" i="2"/>
  <c r="B2583" i="2"/>
  <c r="C2583" i="2"/>
  <c r="D2583" i="2"/>
  <c r="E2583" i="2"/>
  <c r="F2583" i="2"/>
  <c r="G2583" i="2"/>
  <c r="A2584" i="2"/>
  <c r="B2584" i="2"/>
  <c r="C2584" i="2"/>
  <c r="D2584" i="2"/>
  <c r="E2584" i="2"/>
  <c r="F2584" i="2"/>
  <c r="G2584" i="2"/>
  <c r="A2585" i="2"/>
  <c r="B2585" i="2"/>
  <c r="C2585" i="2"/>
  <c r="D2585" i="2"/>
  <c r="E2585" i="2"/>
  <c r="F2585" i="2"/>
  <c r="G2585" i="2"/>
  <c r="A2586" i="2"/>
  <c r="B2586" i="2"/>
  <c r="C2586" i="2"/>
  <c r="D2586" i="2"/>
  <c r="E2586" i="2"/>
  <c r="F2586" i="2"/>
  <c r="G2586" i="2"/>
  <c r="A2587" i="2"/>
  <c r="B2587" i="2"/>
  <c r="C2587" i="2"/>
  <c r="D2587" i="2"/>
  <c r="E2587" i="2"/>
  <c r="F2587" i="2"/>
  <c r="G2587" i="2"/>
  <c r="A2588" i="2"/>
  <c r="B2588" i="2"/>
  <c r="C2588" i="2"/>
  <c r="D2588" i="2"/>
  <c r="E2588" i="2"/>
  <c r="F2588" i="2"/>
  <c r="G2588" i="2"/>
  <c r="A2589" i="2"/>
  <c r="B2589" i="2"/>
  <c r="C2589" i="2"/>
  <c r="D2589" i="2"/>
  <c r="E2589" i="2"/>
  <c r="F2589" i="2"/>
  <c r="G2589" i="2"/>
  <c r="A2590" i="2"/>
  <c r="B2590" i="2"/>
  <c r="C2590" i="2"/>
  <c r="D2590" i="2"/>
  <c r="E2590" i="2"/>
  <c r="F2590" i="2"/>
  <c r="G2590" i="2"/>
  <c r="A2591" i="2"/>
  <c r="B2591" i="2"/>
  <c r="C2591" i="2"/>
  <c r="D2591" i="2"/>
  <c r="E2591" i="2"/>
  <c r="F2591" i="2"/>
  <c r="G2591" i="2"/>
  <c r="A2592" i="2"/>
  <c r="B2592" i="2"/>
  <c r="C2592" i="2"/>
  <c r="D2592" i="2"/>
  <c r="E2592" i="2"/>
  <c r="F2592" i="2"/>
  <c r="G2592" i="2"/>
  <c r="A2593" i="2"/>
  <c r="B2593" i="2"/>
  <c r="C2593" i="2"/>
  <c r="D2593" i="2"/>
  <c r="E2593" i="2"/>
  <c r="F2593" i="2"/>
  <c r="G2593" i="2"/>
  <c r="A2594" i="2"/>
  <c r="B2594" i="2"/>
  <c r="C2594" i="2"/>
  <c r="D2594" i="2"/>
  <c r="E2594" i="2"/>
  <c r="F2594" i="2"/>
  <c r="G2594" i="2"/>
  <c r="A2595" i="2"/>
  <c r="B2595" i="2"/>
  <c r="C2595" i="2"/>
  <c r="D2595" i="2"/>
  <c r="E2595" i="2"/>
  <c r="F2595" i="2"/>
  <c r="G2595" i="2"/>
  <c r="A2596" i="2"/>
  <c r="B2596" i="2"/>
  <c r="C2596" i="2"/>
  <c r="D2596" i="2"/>
  <c r="E2596" i="2"/>
  <c r="F2596" i="2"/>
  <c r="G2596" i="2"/>
  <c r="A2597" i="2"/>
  <c r="B2597" i="2"/>
  <c r="C2597" i="2"/>
  <c r="D2597" i="2"/>
  <c r="E2597" i="2"/>
  <c r="F2597" i="2"/>
  <c r="G2597" i="2"/>
  <c r="A2598" i="2"/>
  <c r="B2598" i="2"/>
  <c r="C2598" i="2"/>
  <c r="D2598" i="2"/>
  <c r="E2598" i="2"/>
  <c r="F2598" i="2"/>
  <c r="G2598" i="2"/>
  <c r="A2599" i="2"/>
  <c r="B2599" i="2"/>
  <c r="C2599" i="2"/>
  <c r="D2599" i="2"/>
  <c r="E2599" i="2"/>
  <c r="F2599" i="2"/>
  <c r="G2599" i="2"/>
  <c r="A2600" i="2"/>
  <c r="B2600" i="2"/>
  <c r="C2600" i="2"/>
  <c r="D2600" i="2"/>
  <c r="E2600" i="2"/>
  <c r="F2600" i="2"/>
  <c r="G2600" i="2"/>
  <c r="A2601" i="2"/>
  <c r="B2601" i="2"/>
  <c r="C2601" i="2"/>
  <c r="D2601" i="2"/>
  <c r="E2601" i="2"/>
  <c r="F2601" i="2"/>
  <c r="G2601" i="2"/>
  <c r="A2602" i="2"/>
  <c r="B2602" i="2"/>
  <c r="C2602" i="2"/>
  <c r="D2602" i="2"/>
  <c r="E2602" i="2"/>
  <c r="F2602" i="2"/>
  <c r="G2602" i="2"/>
  <c r="A2603" i="2"/>
  <c r="B2603" i="2"/>
  <c r="C2603" i="2"/>
  <c r="D2603" i="2"/>
  <c r="E2603" i="2"/>
  <c r="F2603" i="2"/>
  <c r="G2603" i="2"/>
  <c r="A2604" i="2"/>
  <c r="B2604" i="2"/>
  <c r="C2604" i="2"/>
  <c r="D2604" i="2"/>
  <c r="E2604" i="2"/>
  <c r="F2604" i="2"/>
  <c r="G2604" i="2"/>
  <c r="A2605" i="2"/>
  <c r="B2605" i="2"/>
  <c r="C2605" i="2"/>
  <c r="D2605" i="2"/>
  <c r="E2605" i="2"/>
  <c r="F2605" i="2"/>
  <c r="G2605" i="2"/>
  <c r="A2606" i="2"/>
  <c r="B2606" i="2"/>
  <c r="C2606" i="2"/>
  <c r="D2606" i="2"/>
  <c r="E2606" i="2"/>
  <c r="F2606" i="2"/>
  <c r="G2606" i="2"/>
  <c r="A2607" i="2"/>
  <c r="B2607" i="2"/>
  <c r="C2607" i="2"/>
  <c r="D2607" i="2"/>
  <c r="E2607" i="2"/>
  <c r="F2607" i="2"/>
  <c r="G2607" i="2"/>
  <c r="A2608" i="2"/>
  <c r="B2608" i="2"/>
  <c r="C2608" i="2"/>
  <c r="D2608" i="2"/>
  <c r="E2608" i="2"/>
  <c r="F2608" i="2"/>
  <c r="G2608" i="2"/>
  <c r="A2609" i="2"/>
  <c r="B2609" i="2"/>
  <c r="C2609" i="2"/>
  <c r="D2609" i="2"/>
  <c r="E2609" i="2"/>
  <c r="F2609" i="2"/>
  <c r="G2609" i="2"/>
  <c r="A2610" i="2"/>
  <c r="B2610" i="2"/>
  <c r="C2610" i="2"/>
  <c r="D2610" i="2"/>
  <c r="E2610" i="2"/>
  <c r="F2610" i="2"/>
  <c r="G2610" i="2"/>
  <c r="A2611" i="2"/>
  <c r="B2611" i="2"/>
  <c r="C2611" i="2"/>
  <c r="D2611" i="2"/>
  <c r="E2611" i="2"/>
  <c r="F2611" i="2"/>
  <c r="G2611" i="2"/>
  <c r="A2612" i="2"/>
  <c r="B2612" i="2"/>
  <c r="C2612" i="2"/>
  <c r="D2612" i="2"/>
  <c r="E2612" i="2"/>
  <c r="F2612" i="2"/>
  <c r="G2612" i="2"/>
  <c r="A2613" i="2"/>
  <c r="B2613" i="2"/>
  <c r="C2613" i="2"/>
  <c r="D2613" i="2"/>
  <c r="E2613" i="2"/>
  <c r="F2613" i="2"/>
  <c r="G2613" i="2"/>
  <c r="A2614" i="2"/>
  <c r="B2614" i="2"/>
  <c r="C2614" i="2"/>
  <c r="D2614" i="2"/>
  <c r="E2614" i="2"/>
  <c r="F2614" i="2"/>
  <c r="G2614" i="2"/>
  <c r="A2615" i="2"/>
  <c r="B2615" i="2"/>
  <c r="C2615" i="2"/>
  <c r="D2615" i="2"/>
  <c r="E2615" i="2"/>
  <c r="F2615" i="2"/>
  <c r="G2615" i="2"/>
  <c r="A2616" i="2"/>
  <c r="B2616" i="2"/>
  <c r="C2616" i="2"/>
  <c r="D2616" i="2"/>
  <c r="E2616" i="2"/>
  <c r="F2616" i="2"/>
  <c r="G2616" i="2"/>
  <c r="A2617" i="2"/>
  <c r="B2617" i="2"/>
  <c r="C2617" i="2"/>
  <c r="D2617" i="2"/>
  <c r="E2617" i="2"/>
  <c r="F2617" i="2"/>
  <c r="G2617" i="2"/>
  <c r="A2618" i="2"/>
  <c r="B2618" i="2"/>
  <c r="C2618" i="2"/>
  <c r="D2618" i="2"/>
  <c r="E2618" i="2"/>
  <c r="F2618" i="2"/>
  <c r="G2618" i="2"/>
  <c r="A2619" i="2"/>
  <c r="B2619" i="2"/>
  <c r="C2619" i="2"/>
  <c r="D2619" i="2"/>
  <c r="E2619" i="2"/>
  <c r="F2619" i="2"/>
  <c r="G2619" i="2"/>
  <c r="A2620" i="2"/>
  <c r="B2620" i="2"/>
  <c r="C2620" i="2"/>
  <c r="D2620" i="2"/>
  <c r="E2620" i="2"/>
  <c r="F2620" i="2"/>
  <c r="G2620" i="2"/>
  <c r="A2621" i="2"/>
  <c r="B2621" i="2"/>
  <c r="C2621" i="2"/>
  <c r="D2621" i="2"/>
  <c r="E2621" i="2"/>
  <c r="F2621" i="2"/>
  <c r="G2621" i="2"/>
  <c r="A2622" i="2"/>
  <c r="B2622" i="2"/>
  <c r="C2622" i="2"/>
  <c r="D2622" i="2"/>
  <c r="E2622" i="2"/>
  <c r="F2622" i="2"/>
  <c r="G2622" i="2"/>
  <c r="A2623" i="2"/>
  <c r="B2623" i="2"/>
  <c r="C2623" i="2"/>
  <c r="D2623" i="2"/>
  <c r="E2623" i="2"/>
  <c r="F2623" i="2"/>
  <c r="G2623" i="2"/>
  <c r="A2624" i="2"/>
  <c r="B2624" i="2"/>
  <c r="C2624" i="2"/>
  <c r="D2624" i="2"/>
  <c r="E2624" i="2"/>
  <c r="F2624" i="2"/>
  <c r="G2624" i="2"/>
  <c r="A2625" i="2"/>
  <c r="B2625" i="2"/>
  <c r="C2625" i="2"/>
  <c r="D2625" i="2"/>
  <c r="E2625" i="2"/>
  <c r="F2625" i="2"/>
  <c r="G2625" i="2"/>
  <c r="A2626" i="2"/>
  <c r="B2626" i="2"/>
  <c r="C2626" i="2"/>
  <c r="D2626" i="2"/>
  <c r="E2626" i="2"/>
  <c r="F2626" i="2"/>
  <c r="G2626" i="2"/>
  <c r="A2627" i="2"/>
  <c r="B2627" i="2"/>
  <c r="C2627" i="2"/>
  <c r="D2627" i="2"/>
  <c r="E2627" i="2"/>
  <c r="F2627" i="2"/>
  <c r="G2627" i="2"/>
  <c r="A2628" i="2"/>
  <c r="B2628" i="2"/>
  <c r="C2628" i="2"/>
  <c r="D2628" i="2"/>
  <c r="E2628" i="2"/>
  <c r="F2628" i="2"/>
  <c r="G2628" i="2"/>
  <c r="A2629" i="2"/>
  <c r="B2629" i="2"/>
  <c r="C2629" i="2"/>
  <c r="D2629" i="2"/>
  <c r="E2629" i="2"/>
  <c r="F2629" i="2"/>
  <c r="G2629" i="2"/>
  <c r="A2630" i="2"/>
  <c r="B2630" i="2"/>
  <c r="C2630" i="2"/>
  <c r="D2630" i="2"/>
  <c r="E2630" i="2"/>
  <c r="F2630" i="2"/>
  <c r="G2630" i="2"/>
  <c r="A2631" i="2"/>
  <c r="B2631" i="2"/>
  <c r="C2631" i="2"/>
  <c r="D2631" i="2"/>
  <c r="E2631" i="2"/>
  <c r="F2631" i="2"/>
  <c r="G2631" i="2"/>
  <c r="A2632" i="2"/>
  <c r="B2632" i="2"/>
  <c r="C2632" i="2"/>
  <c r="D2632" i="2"/>
  <c r="E2632" i="2"/>
  <c r="F2632" i="2"/>
  <c r="G2632" i="2"/>
  <c r="A2633" i="2"/>
  <c r="B2633" i="2"/>
  <c r="C2633" i="2"/>
  <c r="D2633" i="2"/>
  <c r="E2633" i="2"/>
  <c r="F2633" i="2"/>
  <c r="G2633" i="2"/>
  <c r="A2634" i="2"/>
  <c r="B2634" i="2"/>
  <c r="C2634" i="2"/>
  <c r="D2634" i="2"/>
  <c r="E2634" i="2"/>
  <c r="F2634" i="2"/>
  <c r="G2634" i="2"/>
  <c r="A2635" i="2"/>
  <c r="B2635" i="2"/>
  <c r="C2635" i="2"/>
  <c r="D2635" i="2"/>
  <c r="E2635" i="2"/>
  <c r="F2635" i="2"/>
  <c r="G2635" i="2"/>
  <c r="A2636" i="2"/>
  <c r="B2636" i="2"/>
  <c r="C2636" i="2"/>
  <c r="D2636" i="2"/>
  <c r="E2636" i="2"/>
  <c r="F2636" i="2"/>
  <c r="G2636" i="2"/>
  <c r="A2637" i="2"/>
  <c r="B2637" i="2"/>
  <c r="C2637" i="2"/>
  <c r="D2637" i="2"/>
  <c r="E2637" i="2"/>
  <c r="F2637" i="2"/>
  <c r="G2637" i="2"/>
  <c r="A2638" i="2"/>
  <c r="B2638" i="2"/>
  <c r="C2638" i="2"/>
  <c r="D2638" i="2"/>
  <c r="E2638" i="2"/>
  <c r="F2638" i="2"/>
  <c r="G2638" i="2"/>
  <c r="A2639" i="2"/>
  <c r="B2639" i="2"/>
  <c r="C2639" i="2"/>
  <c r="D2639" i="2"/>
  <c r="E2639" i="2"/>
  <c r="F2639" i="2"/>
  <c r="G2639" i="2"/>
  <c r="A2640" i="2"/>
  <c r="B2640" i="2"/>
  <c r="C2640" i="2"/>
  <c r="D2640" i="2"/>
  <c r="E2640" i="2"/>
  <c r="F2640" i="2"/>
  <c r="G2640" i="2"/>
  <c r="A2641" i="2"/>
  <c r="B2641" i="2"/>
  <c r="C2641" i="2"/>
  <c r="D2641" i="2"/>
  <c r="E2641" i="2"/>
  <c r="F2641" i="2"/>
  <c r="G2641" i="2"/>
  <c r="A2642" i="2"/>
  <c r="B2642" i="2"/>
  <c r="C2642" i="2"/>
  <c r="D2642" i="2"/>
  <c r="E2642" i="2"/>
  <c r="F2642" i="2"/>
  <c r="G2642" i="2"/>
  <c r="A2643" i="2"/>
  <c r="B2643" i="2"/>
  <c r="C2643" i="2"/>
  <c r="D2643" i="2"/>
  <c r="E2643" i="2"/>
  <c r="F2643" i="2"/>
  <c r="G2643" i="2"/>
  <c r="A2644" i="2"/>
  <c r="B2644" i="2"/>
  <c r="C2644" i="2"/>
  <c r="D2644" i="2"/>
  <c r="E2644" i="2"/>
  <c r="F2644" i="2"/>
  <c r="G2644" i="2"/>
  <c r="A2645" i="2"/>
  <c r="B2645" i="2"/>
  <c r="C2645" i="2"/>
  <c r="D2645" i="2"/>
  <c r="E2645" i="2"/>
  <c r="F2645" i="2"/>
  <c r="G2645" i="2"/>
  <c r="A2646" i="2"/>
  <c r="B2646" i="2"/>
  <c r="C2646" i="2"/>
  <c r="D2646" i="2"/>
  <c r="E2646" i="2"/>
  <c r="F2646" i="2"/>
  <c r="G2646" i="2"/>
  <c r="A2647" i="2"/>
  <c r="B2647" i="2"/>
  <c r="C2647" i="2"/>
  <c r="D2647" i="2"/>
  <c r="E2647" i="2"/>
  <c r="F2647" i="2"/>
  <c r="G2647" i="2"/>
  <c r="A2648" i="2"/>
  <c r="B2648" i="2"/>
  <c r="C2648" i="2"/>
  <c r="D2648" i="2"/>
  <c r="E2648" i="2"/>
  <c r="F2648" i="2"/>
  <c r="G2648" i="2"/>
  <c r="A2649" i="2"/>
  <c r="B2649" i="2"/>
  <c r="C2649" i="2"/>
  <c r="D2649" i="2"/>
  <c r="E2649" i="2"/>
  <c r="F2649" i="2"/>
  <c r="G2649" i="2"/>
  <c r="A2650" i="2"/>
  <c r="B2650" i="2"/>
  <c r="C2650" i="2"/>
  <c r="D2650" i="2"/>
  <c r="E2650" i="2"/>
  <c r="F2650" i="2"/>
  <c r="G2650" i="2"/>
  <c r="A2651" i="2"/>
  <c r="B2651" i="2"/>
  <c r="C2651" i="2"/>
  <c r="D2651" i="2"/>
  <c r="E2651" i="2"/>
  <c r="F2651" i="2"/>
  <c r="G2651" i="2"/>
  <c r="A2652" i="2"/>
  <c r="B2652" i="2"/>
  <c r="C2652" i="2"/>
  <c r="D2652" i="2"/>
  <c r="E2652" i="2"/>
  <c r="F2652" i="2"/>
  <c r="G2652" i="2"/>
  <c r="A2653" i="2"/>
  <c r="B2653" i="2"/>
  <c r="C2653" i="2"/>
  <c r="D2653" i="2"/>
  <c r="E2653" i="2"/>
  <c r="F2653" i="2"/>
  <c r="G2653" i="2"/>
  <c r="A2654" i="2"/>
  <c r="B2654" i="2"/>
  <c r="C2654" i="2"/>
  <c r="D2654" i="2"/>
  <c r="E2654" i="2"/>
  <c r="F2654" i="2"/>
  <c r="G2654" i="2"/>
  <c r="A2655" i="2"/>
  <c r="B2655" i="2"/>
  <c r="C2655" i="2"/>
  <c r="D2655" i="2"/>
  <c r="E2655" i="2"/>
  <c r="F2655" i="2"/>
  <c r="G2655" i="2"/>
  <c r="A2656" i="2"/>
  <c r="B2656" i="2"/>
  <c r="C2656" i="2"/>
  <c r="D2656" i="2"/>
  <c r="E2656" i="2"/>
  <c r="F2656" i="2"/>
  <c r="G2656" i="2"/>
  <c r="A2657" i="2"/>
  <c r="B2657" i="2"/>
  <c r="C2657" i="2"/>
  <c r="D2657" i="2"/>
  <c r="E2657" i="2"/>
  <c r="F2657" i="2"/>
  <c r="G2657" i="2"/>
  <c r="A2658" i="2"/>
  <c r="B2658" i="2"/>
  <c r="C2658" i="2"/>
  <c r="D2658" i="2"/>
  <c r="E2658" i="2"/>
  <c r="F2658" i="2"/>
  <c r="G2658" i="2"/>
  <c r="A2659" i="2"/>
  <c r="B2659" i="2"/>
  <c r="C2659" i="2"/>
  <c r="D2659" i="2"/>
  <c r="E2659" i="2"/>
  <c r="F2659" i="2"/>
  <c r="G2659" i="2"/>
  <c r="A2660" i="2"/>
  <c r="B2660" i="2"/>
  <c r="C2660" i="2"/>
  <c r="D2660" i="2"/>
  <c r="E2660" i="2"/>
  <c r="F2660" i="2"/>
  <c r="G2660" i="2"/>
  <c r="A2661" i="2"/>
  <c r="B2661" i="2"/>
  <c r="C2661" i="2"/>
  <c r="D2661" i="2"/>
  <c r="E2661" i="2"/>
  <c r="F2661" i="2"/>
  <c r="G2661" i="2"/>
  <c r="A2662" i="2"/>
  <c r="B2662" i="2"/>
  <c r="C2662" i="2"/>
  <c r="D2662" i="2"/>
  <c r="E2662" i="2"/>
  <c r="F2662" i="2"/>
  <c r="G2662" i="2"/>
  <c r="A2663" i="2"/>
  <c r="B2663" i="2"/>
  <c r="C2663" i="2"/>
  <c r="D2663" i="2"/>
  <c r="E2663" i="2"/>
  <c r="F2663" i="2"/>
  <c r="G2663" i="2"/>
  <c r="A2664" i="2"/>
  <c r="B2664" i="2"/>
  <c r="C2664" i="2"/>
  <c r="D2664" i="2"/>
  <c r="E2664" i="2"/>
  <c r="F2664" i="2"/>
  <c r="G2664" i="2"/>
  <c r="A2665" i="2"/>
  <c r="B2665" i="2"/>
  <c r="C2665" i="2"/>
  <c r="D2665" i="2"/>
  <c r="E2665" i="2"/>
  <c r="F2665" i="2"/>
  <c r="G2665" i="2"/>
  <c r="A2666" i="2"/>
  <c r="B2666" i="2"/>
  <c r="C2666" i="2"/>
  <c r="D2666" i="2"/>
  <c r="E2666" i="2"/>
  <c r="F2666" i="2"/>
  <c r="G2666" i="2"/>
  <c r="A2667" i="2"/>
  <c r="B2667" i="2"/>
  <c r="C2667" i="2"/>
  <c r="D2667" i="2"/>
  <c r="E2667" i="2"/>
  <c r="F2667" i="2"/>
  <c r="G2667" i="2"/>
  <c r="A2668" i="2"/>
  <c r="B2668" i="2"/>
  <c r="C2668" i="2"/>
  <c r="D2668" i="2"/>
  <c r="E2668" i="2"/>
  <c r="F2668" i="2"/>
  <c r="G2668" i="2"/>
  <c r="A2669" i="2"/>
  <c r="B2669" i="2"/>
  <c r="C2669" i="2"/>
  <c r="D2669" i="2"/>
  <c r="E2669" i="2"/>
  <c r="F2669" i="2"/>
  <c r="G2669" i="2"/>
  <c r="A2670" i="2"/>
  <c r="B2670" i="2"/>
  <c r="C2670" i="2"/>
  <c r="D2670" i="2"/>
  <c r="E2670" i="2"/>
  <c r="F2670" i="2"/>
  <c r="G2670" i="2"/>
  <c r="A2671" i="2"/>
  <c r="B2671" i="2"/>
  <c r="C2671" i="2"/>
  <c r="D2671" i="2"/>
  <c r="E2671" i="2"/>
  <c r="F2671" i="2"/>
  <c r="G2671" i="2"/>
  <c r="A2672" i="2"/>
  <c r="B2672" i="2"/>
  <c r="C2672" i="2"/>
  <c r="D2672" i="2"/>
  <c r="E2672" i="2"/>
  <c r="F2672" i="2"/>
  <c r="G2672" i="2"/>
  <c r="A2673" i="2"/>
  <c r="B2673" i="2"/>
  <c r="C2673" i="2"/>
  <c r="D2673" i="2"/>
  <c r="E2673" i="2"/>
  <c r="F2673" i="2"/>
  <c r="G2673" i="2"/>
  <c r="A2674" i="2"/>
  <c r="B2674" i="2"/>
  <c r="C2674" i="2"/>
  <c r="D2674" i="2"/>
  <c r="E2674" i="2"/>
  <c r="F2674" i="2"/>
  <c r="G2674" i="2"/>
  <c r="A2675" i="2"/>
  <c r="B2675" i="2"/>
  <c r="C2675" i="2"/>
  <c r="D2675" i="2"/>
  <c r="E2675" i="2"/>
  <c r="F2675" i="2"/>
  <c r="G2675" i="2"/>
  <c r="A2676" i="2"/>
  <c r="B2676" i="2"/>
  <c r="C2676" i="2"/>
  <c r="D2676" i="2"/>
  <c r="E2676" i="2"/>
  <c r="F2676" i="2"/>
  <c r="G2676" i="2"/>
  <c r="A2677" i="2"/>
  <c r="B2677" i="2"/>
  <c r="C2677" i="2"/>
  <c r="D2677" i="2"/>
  <c r="E2677" i="2"/>
  <c r="F2677" i="2"/>
  <c r="G2677" i="2"/>
  <c r="A2678" i="2"/>
  <c r="B2678" i="2"/>
  <c r="C2678" i="2"/>
  <c r="D2678" i="2"/>
  <c r="E2678" i="2"/>
  <c r="F2678" i="2"/>
  <c r="G2678" i="2"/>
  <c r="A2679" i="2"/>
  <c r="B2679" i="2"/>
  <c r="C2679" i="2"/>
  <c r="D2679" i="2"/>
  <c r="E2679" i="2"/>
  <c r="F2679" i="2"/>
  <c r="G2679" i="2"/>
  <c r="A2680" i="2"/>
  <c r="B2680" i="2"/>
  <c r="C2680" i="2"/>
  <c r="D2680" i="2"/>
  <c r="E2680" i="2"/>
  <c r="F2680" i="2"/>
  <c r="G2680" i="2"/>
  <c r="A2681" i="2"/>
  <c r="B2681" i="2"/>
  <c r="C2681" i="2"/>
  <c r="D2681" i="2"/>
  <c r="E2681" i="2"/>
  <c r="F2681" i="2"/>
  <c r="G2681" i="2"/>
  <c r="A2682" i="2"/>
  <c r="B2682" i="2"/>
  <c r="C2682" i="2"/>
  <c r="D2682" i="2"/>
  <c r="E2682" i="2"/>
  <c r="F2682" i="2"/>
  <c r="G2682" i="2"/>
  <c r="A2683" i="2"/>
  <c r="B2683" i="2"/>
  <c r="C2683" i="2"/>
  <c r="D2683" i="2"/>
  <c r="E2683" i="2"/>
  <c r="F2683" i="2"/>
  <c r="G2683" i="2"/>
  <c r="A2684" i="2"/>
  <c r="B2684" i="2"/>
  <c r="C2684" i="2"/>
  <c r="D2684" i="2"/>
  <c r="E2684" i="2"/>
  <c r="F2684" i="2"/>
  <c r="G2684" i="2"/>
  <c r="A2685" i="2"/>
  <c r="B2685" i="2"/>
  <c r="C2685" i="2"/>
  <c r="D2685" i="2"/>
  <c r="E2685" i="2"/>
  <c r="F2685" i="2"/>
  <c r="G2685" i="2"/>
  <c r="A2686" i="2"/>
  <c r="B2686" i="2"/>
  <c r="C2686" i="2"/>
  <c r="D2686" i="2"/>
  <c r="E2686" i="2"/>
  <c r="F2686" i="2"/>
  <c r="G2686" i="2"/>
  <c r="A2687" i="2"/>
  <c r="B2687" i="2"/>
  <c r="C2687" i="2"/>
  <c r="D2687" i="2"/>
  <c r="E2687" i="2"/>
  <c r="F2687" i="2"/>
  <c r="G2687" i="2"/>
  <c r="A2688" i="2"/>
  <c r="B2688" i="2"/>
  <c r="C2688" i="2"/>
  <c r="D2688" i="2"/>
  <c r="E2688" i="2"/>
  <c r="F2688" i="2"/>
  <c r="G2688" i="2"/>
  <c r="A2689" i="2"/>
  <c r="B2689" i="2"/>
  <c r="C2689" i="2"/>
  <c r="D2689" i="2"/>
  <c r="E2689" i="2"/>
  <c r="F2689" i="2"/>
  <c r="G2689" i="2"/>
  <c r="A2690" i="2"/>
  <c r="B2690" i="2"/>
  <c r="C2690" i="2"/>
  <c r="D2690" i="2"/>
  <c r="E2690" i="2"/>
  <c r="F2690" i="2"/>
  <c r="G2690" i="2"/>
  <c r="A2691" i="2"/>
  <c r="B2691" i="2"/>
  <c r="C2691" i="2"/>
  <c r="D2691" i="2"/>
  <c r="E2691" i="2"/>
  <c r="F2691" i="2"/>
  <c r="G2691" i="2"/>
  <c r="A2692" i="2"/>
  <c r="B2692" i="2"/>
  <c r="C2692" i="2"/>
  <c r="D2692" i="2"/>
  <c r="E2692" i="2"/>
  <c r="F2692" i="2"/>
  <c r="G2692" i="2"/>
  <c r="A2693" i="2"/>
  <c r="B2693" i="2"/>
  <c r="C2693" i="2"/>
  <c r="D2693" i="2"/>
  <c r="E2693" i="2"/>
  <c r="F2693" i="2"/>
  <c r="G2693" i="2"/>
  <c r="A2694" i="2"/>
  <c r="B2694" i="2"/>
  <c r="C2694" i="2"/>
  <c r="D2694" i="2"/>
  <c r="E2694" i="2"/>
  <c r="F2694" i="2"/>
  <c r="G2694" i="2"/>
  <c r="A2695" i="2"/>
  <c r="B2695" i="2"/>
  <c r="C2695" i="2"/>
  <c r="D2695" i="2"/>
  <c r="E2695" i="2"/>
  <c r="F2695" i="2"/>
  <c r="G2695" i="2"/>
  <c r="A2696" i="2"/>
  <c r="B2696" i="2"/>
  <c r="C2696" i="2"/>
  <c r="D2696" i="2"/>
  <c r="E2696" i="2"/>
  <c r="F2696" i="2"/>
  <c r="G2696" i="2"/>
  <c r="A2697" i="2"/>
  <c r="B2697" i="2"/>
  <c r="C2697" i="2"/>
  <c r="D2697" i="2"/>
  <c r="E2697" i="2"/>
  <c r="F2697" i="2"/>
  <c r="G2697" i="2"/>
  <c r="A2698" i="2"/>
  <c r="B2698" i="2"/>
  <c r="C2698" i="2"/>
  <c r="D2698" i="2"/>
  <c r="E2698" i="2"/>
  <c r="F2698" i="2"/>
  <c r="G2698" i="2"/>
  <c r="A2699" i="2"/>
  <c r="B2699" i="2"/>
  <c r="C2699" i="2"/>
  <c r="D2699" i="2"/>
  <c r="E2699" i="2"/>
  <c r="F2699" i="2"/>
  <c r="G2699" i="2"/>
  <c r="A2700" i="2"/>
  <c r="B2700" i="2"/>
  <c r="C2700" i="2"/>
  <c r="D2700" i="2"/>
  <c r="E2700" i="2"/>
  <c r="F2700" i="2"/>
  <c r="G2700" i="2"/>
  <c r="A2701" i="2"/>
  <c r="B2701" i="2"/>
  <c r="C2701" i="2"/>
  <c r="D2701" i="2"/>
  <c r="E2701" i="2"/>
  <c r="F2701" i="2"/>
  <c r="G2701" i="2"/>
  <c r="A2702" i="2"/>
  <c r="B2702" i="2"/>
  <c r="C2702" i="2"/>
  <c r="D2702" i="2"/>
  <c r="E2702" i="2"/>
  <c r="F2702" i="2"/>
  <c r="G2702" i="2"/>
  <c r="A2703" i="2"/>
  <c r="B2703" i="2"/>
  <c r="C2703" i="2"/>
  <c r="D2703" i="2"/>
  <c r="E2703" i="2"/>
  <c r="F2703" i="2"/>
  <c r="G2703" i="2"/>
  <c r="A2704" i="2"/>
  <c r="B2704" i="2"/>
  <c r="C2704" i="2"/>
  <c r="D2704" i="2"/>
  <c r="E2704" i="2"/>
  <c r="F2704" i="2"/>
  <c r="G2704" i="2"/>
  <c r="A2705" i="2"/>
  <c r="B2705" i="2"/>
  <c r="C2705" i="2"/>
  <c r="D2705" i="2"/>
  <c r="E2705" i="2"/>
  <c r="F2705" i="2"/>
  <c r="G2705" i="2"/>
  <c r="A2706" i="2"/>
  <c r="B2706" i="2"/>
  <c r="C2706" i="2"/>
  <c r="D2706" i="2"/>
  <c r="E2706" i="2"/>
  <c r="F2706" i="2"/>
  <c r="G2706" i="2"/>
  <c r="A2707" i="2"/>
  <c r="B2707" i="2"/>
  <c r="C2707" i="2"/>
  <c r="D2707" i="2"/>
  <c r="E2707" i="2"/>
  <c r="F2707" i="2"/>
  <c r="G2707" i="2"/>
  <c r="A2708" i="2"/>
  <c r="B2708" i="2"/>
  <c r="C2708" i="2"/>
  <c r="D2708" i="2"/>
  <c r="E2708" i="2"/>
  <c r="F2708" i="2"/>
  <c r="G2708" i="2"/>
  <c r="A2709" i="2"/>
  <c r="B2709" i="2"/>
  <c r="C2709" i="2"/>
  <c r="D2709" i="2"/>
  <c r="E2709" i="2"/>
  <c r="F2709" i="2"/>
  <c r="G2709" i="2"/>
  <c r="A2710" i="2"/>
  <c r="B2710" i="2"/>
  <c r="C2710" i="2"/>
  <c r="D2710" i="2"/>
  <c r="E2710" i="2"/>
  <c r="F2710" i="2"/>
  <c r="G2710" i="2"/>
  <c r="A2711" i="2"/>
  <c r="B2711" i="2"/>
  <c r="C2711" i="2"/>
  <c r="D2711" i="2"/>
  <c r="E2711" i="2"/>
  <c r="F2711" i="2"/>
  <c r="G2711" i="2"/>
  <c r="A2712" i="2"/>
  <c r="B2712" i="2"/>
  <c r="C2712" i="2"/>
  <c r="D2712" i="2"/>
  <c r="E2712" i="2"/>
  <c r="F2712" i="2"/>
  <c r="G2712" i="2"/>
  <c r="A2713" i="2"/>
  <c r="B2713" i="2"/>
  <c r="C2713" i="2"/>
  <c r="D2713" i="2"/>
  <c r="E2713" i="2"/>
  <c r="F2713" i="2"/>
  <c r="G2713" i="2"/>
  <c r="A2714" i="2"/>
  <c r="B2714" i="2"/>
  <c r="C2714" i="2"/>
  <c r="D2714" i="2"/>
  <c r="E2714" i="2"/>
  <c r="F2714" i="2"/>
  <c r="G2714" i="2"/>
  <c r="A2715" i="2"/>
  <c r="B2715" i="2"/>
  <c r="C2715" i="2"/>
  <c r="D2715" i="2"/>
  <c r="E2715" i="2"/>
  <c r="F2715" i="2"/>
  <c r="G2715" i="2"/>
  <c r="A2716" i="2"/>
  <c r="B2716" i="2"/>
  <c r="C2716" i="2"/>
  <c r="D2716" i="2"/>
  <c r="E2716" i="2"/>
  <c r="F2716" i="2"/>
  <c r="G2716" i="2"/>
  <c r="A2717" i="2"/>
  <c r="B2717" i="2"/>
  <c r="C2717" i="2"/>
  <c r="D2717" i="2"/>
  <c r="E2717" i="2"/>
  <c r="F2717" i="2"/>
  <c r="G2717" i="2"/>
  <c r="A2718" i="2"/>
  <c r="B2718" i="2"/>
  <c r="C2718" i="2"/>
  <c r="D2718" i="2"/>
  <c r="E2718" i="2"/>
  <c r="F2718" i="2"/>
  <c r="G2718" i="2"/>
  <c r="A2719" i="2"/>
  <c r="B2719" i="2"/>
  <c r="C2719" i="2"/>
  <c r="D2719" i="2"/>
  <c r="E2719" i="2"/>
  <c r="F2719" i="2"/>
  <c r="G2719" i="2"/>
  <c r="A2720" i="2"/>
  <c r="B2720" i="2"/>
  <c r="C2720" i="2"/>
  <c r="D2720" i="2"/>
  <c r="E2720" i="2"/>
  <c r="F2720" i="2"/>
  <c r="G2720" i="2"/>
  <c r="A2721" i="2"/>
  <c r="B2721" i="2"/>
  <c r="C2721" i="2"/>
  <c r="D2721" i="2"/>
  <c r="E2721" i="2"/>
  <c r="F2721" i="2"/>
  <c r="G2721" i="2"/>
  <c r="A2722" i="2"/>
  <c r="B2722" i="2"/>
  <c r="C2722" i="2"/>
  <c r="D2722" i="2"/>
  <c r="E2722" i="2"/>
  <c r="F2722" i="2"/>
  <c r="G2722" i="2"/>
  <c r="A2723" i="2"/>
  <c r="B2723" i="2"/>
  <c r="C2723" i="2"/>
  <c r="D2723" i="2"/>
  <c r="E2723" i="2"/>
  <c r="F2723" i="2"/>
  <c r="G2723" i="2"/>
  <c r="A2724" i="2"/>
  <c r="B2724" i="2"/>
  <c r="C2724" i="2"/>
  <c r="D2724" i="2"/>
  <c r="E2724" i="2"/>
  <c r="F2724" i="2"/>
  <c r="G2724" i="2"/>
  <c r="A2725" i="2"/>
  <c r="B2725" i="2"/>
  <c r="C2725" i="2"/>
  <c r="D2725" i="2"/>
  <c r="E2725" i="2"/>
  <c r="F2725" i="2"/>
  <c r="G2725" i="2"/>
  <c r="A2726" i="2"/>
  <c r="B2726" i="2"/>
  <c r="C2726" i="2"/>
  <c r="D2726" i="2"/>
  <c r="E2726" i="2"/>
  <c r="F2726" i="2"/>
  <c r="G2726" i="2"/>
  <c r="A2727" i="2"/>
  <c r="B2727" i="2"/>
  <c r="C2727" i="2"/>
  <c r="D2727" i="2"/>
  <c r="E2727" i="2"/>
  <c r="F2727" i="2"/>
  <c r="G2727" i="2"/>
  <c r="A2728" i="2"/>
  <c r="B2728" i="2"/>
  <c r="C2728" i="2"/>
  <c r="D2728" i="2"/>
  <c r="E2728" i="2"/>
  <c r="F2728" i="2"/>
  <c r="G2728" i="2"/>
  <c r="A2729" i="2"/>
  <c r="B2729" i="2"/>
  <c r="C2729" i="2"/>
  <c r="D2729" i="2"/>
  <c r="E2729" i="2"/>
  <c r="F2729" i="2"/>
  <c r="G2729" i="2"/>
  <c r="A2730" i="2"/>
  <c r="B2730" i="2"/>
  <c r="C2730" i="2"/>
  <c r="D2730" i="2"/>
  <c r="E2730" i="2"/>
  <c r="F2730" i="2"/>
  <c r="G2730" i="2"/>
  <c r="A2731" i="2"/>
  <c r="B2731" i="2"/>
  <c r="C2731" i="2"/>
  <c r="D2731" i="2"/>
  <c r="E2731" i="2"/>
  <c r="F2731" i="2"/>
  <c r="G2731" i="2"/>
  <c r="A2732" i="2"/>
  <c r="B2732" i="2"/>
  <c r="C2732" i="2"/>
  <c r="D2732" i="2"/>
  <c r="E2732" i="2"/>
  <c r="F2732" i="2"/>
  <c r="G2732" i="2"/>
  <c r="A2733" i="2"/>
  <c r="B2733" i="2"/>
  <c r="C2733" i="2"/>
  <c r="D2733" i="2"/>
  <c r="E2733" i="2"/>
  <c r="F2733" i="2"/>
  <c r="G2733" i="2"/>
  <c r="A2734" i="2"/>
  <c r="B2734" i="2"/>
  <c r="C2734" i="2"/>
  <c r="D2734" i="2"/>
  <c r="E2734" i="2"/>
  <c r="F2734" i="2"/>
  <c r="G2734" i="2"/>
  <c r="A2735" i="2"/>
  <c r="B2735" i="2"/>
  <c r="C2735" i="2"/>
  <c r="D2735" i="2"/>
  <c r="E2735" i="2"/>
  <c r="F2735" i="2"/>
  <c r="G2735" i="2"/>
  <c r="A2736" i="2"/>
  <c r="B2736" i="2"/>
  <c r="C2736" i="2"/>
  <c r="D2736" i="2"/>
  <c r="E2736" i="2"/>
  <c r="F2736" i="2"/>
  <c r="G2736" i="2"/>
  <c r="A2737" i="2"/>
  <c r="B2737" i="2"/>
  <c r="C2737" i="2"/>
  <c r="D2737" i="2"/>
  <c r="E2737" i="2"/>
  <c r="F2737" i="2"/>
  <c r="G2737" i="2"/>
  <c r="A2738" i="2"/>
  <c r="B2738" i="2"/>
  <c r="C2738" i="2"/>
  <c r="D2738" i="2"/>
  <c r="E2738" i="2"/>
  <c r="F2738" i="2"/>
  <c r="G2738" i="2"/>
  <c r="A2739" i="2"/>
  <c r="B2739" i="2"/>
  <c r="C2739" i="2"/>
  <c r="D2739" i="2"/>
  <c r="E2739" i="2"/>
  <c r="F2739" i="2"/>
  <c r="G2739" i="2"/>
  <c r="A2740" i="2"/>
  <c r="B2740" i="2"/>
  <c r="C2740" i="2"/>
  <c r="D2740" i="2"/>
  <c r="E2740" i="2"/>
  <c r="F2740" i="2"/>
  <c r="G2740" i="2"/>
  <c r="A2741" i="2"/>
  <c r="B2741" i="2"/>
  <c r="C2741" i="2"/>
  <c r="D2741" i="2"/>
  <c r="E2741" i="2"/>
  <c r="F2741" i="2"/>
  <c r="G2741" i="2"/>
  <c r="A2742" i="2"/>
  <c r="B2742" i="2"/>
  <c r="C2742" i="2"/>
  <c r="D2742" i="2"/>
  <c r="E2742" i="2"/>
  <c r="F2742" i="2"/>
  <c r="G2742" i="2"/>
  <c r="A2743" i="2"/>
  <c r="B2743" i="2"/>
  <c r="C2743" i="2"/>
  <c r="D2743" i="2"/>
  <c r="E2743" i="2"/>
  <c r="F2743" i="2"/>
  <c r="G2743" i="2"/>
  <c r="A2744" i="2"/>
  <c r="B2744" i="2"/>
  <c r="C2744" i="2"/>
  <c r="D2744" i="2"/>
  <c r="E2744" i="2"/>
  <c r="F2744" i="2"/>
  <c r="G2744" i="2"/>
  <c r="A2745" i="2"/>
  <c r="B2745" i="2"/>
  <c r="C2745" i="2"/>
  <c r="D2745" i="2"/>
  <c r="E2745" i="2"/>
  <c r="F2745" i="2"/>
  <c r="G2745" i="2"/>
  <c r="A2746" i="2"/>
  <c r="B2746" i="2"/>
  <c r="C2746" i="2"/>
  <c r="D2746" i="2"/>
  <c r="E2746" i="2"/>
  <c r="F2746" i="2"/>
  <c r="G2746" i="2"/>
  <c r="A2747" i="2"/>
  <c r="B2747" i="2"/>
  <c r="C2747" i="2"/>
  <c r="D2747" i="2"/>
  <c r="E2747" i="2"/>
  <c r="F2747" i="2"/>
  <c r="G2747" i="2"/>
  <c r="A2748" i="2"/>
  <c r="B2748" i="2"/>
  <c r="C2748" i="2"/>
  <c r="D2748" i="2"/>
  <c r="E2748" i="2"/>
  <c r="F2748" i="2"/>
  <c r="G2748" i="2"/>
  <c r="A2749" i="2"/>
  <c r="B2749" i="2"/>
  <c r="C2749" i="2"/>
  <c r="D2749" i="2"/>
  <c r="E2749" i="2"/>
  <c r="F2749" i="2"/>
  <c r="G2749" i="2"/>
  <c r="A2750" i="2"/>
  <c r="B2750" i="2"/>
  <c r="C2750" i="2"/>
  <c r="D2750" i="2"/>
  <c r="E2750" i="2"/>
  <c r="F2750" i="2"/>
  <c r="G2750" i="2"/>
  <c r="A2751" i="2"/>
  <c r="B2751" i="2"/>
  <c r="C2751" i="2"/>
  <c r="D2751" i="2"/>
  <c r="E2751" i="2"/>
  <c r="F2751" i="2"/>
  <c r="G2751" i="2"/>
  <c r="A2752" i="2"/>
  <c r="B2752" i="2"/>
  <c r="C2752" i="2"/>
  <c r="D2752" i="2"/>
  <c r="E2752" i="2"/>
  <c r="F2752" i="2"/>
  <c r="G2752" i="2"/>
  <c r="A2753" i="2"/>
  <c r="B2753" i="2"/>
  <c r="C2753" i="2"/>
  <c r="D2753" i="2"/>
  <c r="E2753" i="2"/>
  <c r="F2753" i="2"/>
  <c r="G2753" i="2"/>
  <c r="A2754" i="2"/>
  <c r="B2754" i="2"/>
  <c r="C2754" i="2"/>
  <c r="D2754" i="2"/>
  <c r="E2754" i="2"/>
  <c r="F2754" i="2"/>
  <c r="G2754" i="2"/>
  <c r="A2755" i="2"/>
  <c r="B2755" i="2"/>
  <c r="C2755" i="2"/>
  <c r="D2755" i="2"/>
  <c r="E2755" i="2"/>
  <c r="F2755" i="2"/>
  <c r="G2755" i="2"/>
  <c r="A2756" i="2"/>
  <c r="B2756" i="2"/>
  <c r="C2756" i="2"/>
  <c r="D2756" i="2"/>
  <c r="E2756" i="2"/>
  <c r="F2756" i="2"/>
  <c r="G2756" i="2"/>
  <c r="A2757" i="2"/>
  <c r="B2757" i="2"/>
  <c r="C2757" i="2"/>
  <c r="D2757" i="2"/>
  <c r="E2757" i="2"/>
  <c r="F2757" i="2"/>
  <c r="G2757" i="2"/>
  <c r="A2758" i="2"/>
  <c r="B2758" i="2"/>
  <c r="C2758" i="2"/>
  <c r="D2758" i="2"/>
  <c r="E2758" i="2"/>
  <c r="F2758" i="2"/>
  <c r="G2758" i="2"/>
  <c r="A2759" i="2"/>
  <c r="B2759" i="2"/>
  <c r="C2759" i="2"/>
  <c r="D2759" i="2"/>
  <c r="E2759" i="2"/>
  <c r="F2759" i="2"/>
  <c r="G2759" i="2"/>
  <c r="A2760" i="2"/>
  <c r="B2760" i="2"/>
  <c r="C2760" i="2"/>
  <c r="D2760" i="2"/>
  <c r="E2760" i="2"/>
  <c r="F2760" i="2"/>
  <c r="G2760" i="2"/>
  <c r="A2761" i="2"/>
  <c r="B2761" i="2"/>
  <c r="C2761" i="2"/>
  <c r="D2761" i="2"/>
  <c r="E2761" i="2"/>
  <c r="F2761" i="2"/>
  <c r="G2761" i="2"/>
  <c r="A2762" i="2"/>
  <c r="B2762" i="2"/>
  <c r="C2762" i="2"/>
  <c r="D2762" i="2"/>
  <c r="E2762" i="2"/>
  <c r="F2762" i="2"/>
  <c r="G2762" i="2"/>
  <c r="A2763" i="2"/>
  <c r="B2763" i="2"/>
  <c r="C2763" i="2"/>
  <c r="D2763" i="2"/>
  <c r="E2763" i="2"/>
  <c r="F2763" i="2"/>
  <c r="G2763" i="2"/>
  <c r="A2764" i="2"/>
  <c r="B2764" i="2"/>
  <c r="C2764" i="2"/>
  <c r="D2764" i="2"/>
  <c r="E2764" i="2"/>
  <c r="F2764" i="2"/>
  <c r="G2764" i="2"/>
  <c r="A2765" i="2"/>
  <c r="B2765" i="2"/>
  <c r="C2765" i="2"/>
  <c r="D2765" i="2"/>
  <c r="E2765" i="2"/>
  <c r="F2765" i="2"/>
  <c r="G2765" i="2"/>
  <c r="A2766" i="2"/>
  <c r="B2766" i="2"/>
  <c r="C2766" i="2"/>
  <c r="D2766" i="2"/>
  <c r="E2766" i="2"/>
  <c r="F2766" i="2"/>
  <c r="G2766" i="2"/>
  <c r="A2767" i="2"/>
  <c r="B2767" i="2"/>
  <c r="C2767" i="2"/>
  <c r="D2767" i="2"/>
  <c r="E2767" i="2"/>
  <c r="F2767" i="2"/>
  <c r="G2767" i="2"/>
  <c r="A2768" i="2"/>
  <c r="B2768" i="2"/>
  <c r="C2768" i="2"/>
  <c r="D2768" i="2"/>
  <c r="E2768" i="2"/>
  <c r="F2768" i="2"/>
  <c r="G2768" i="2"/>
  <c r="A2769" i="2"/>
  <c r="B2769" i="2"/>
  <c r="C2769" i="2"/>
  <c r="D2769" i="2"/>
  <c r="E2769" i="2"/>
  <c r="F2769" i="2"/>
  <c r="G2769" i="2"/>
  <c r="A2770" i="2"/>
  <c r="B2770" i="2"/>
  <c r="C2770" i="2"/>
  <c r="D2770" i="2"/>
  <c r="E2770" i="2"/>
  <c r="F2770" i="2"/>
  <c r="G2770" i="2"/>
  <c r="A2771" i="2"/>
  <c r="B2771" i="2"/>
  <c r="C2771" i="2"/>
  <c r="D2771" i="2"/>
  <c r="E2771" i="2"/>
  <c r="F2771" i="2"/>
  <c r="G2771" i="2"/>
  <c r="A2772" i="2"/>
  <c r="B2772" i="2"/>
  <c r="C2772" i="2"/>
  <c r="D2772" i="2"/>
  <c r="E2772" i="2"/>
  <c r="F2772" i="2"/>
  <c r="G2772" i="2"/>
  <c r="A2773" i="2"/>
  <c r="B2773" i="2"/>
  <c r="C2773" i="2"/>
  <c r="D2773" i="2"/>
  <c r="E2773" i="2"/>
  <c r="F2773" i="2"/>
  <c r="G2773" i="2"/>
  <c r="A2774" i="2"/>
  <c r="B2774" i="2"/>
  <c r="C2774" i="2"/>
  <c r="D2774" i="2"/>
  <c r="E2774" i="2"/>
  <c r="F2774" i="2"/>
  <c r="G2774" i="2"/>
  <c r="A2775" i="2"/>
  <c r="B2775" i="2"/>
  <c r="C2775" i="2"/>
  <c r="D2775" i="2"/>
  <c r="E2775" i="2"/>
  <c r="F2775" i="2"/>
  <c r="G2775" i="2"/>
  <c r="A2776" i="2"/>
  <c r="B2776" i="2"/>
  <c r="C2776" i="2"/>
  <c r="D2776" i="2"/>
  <c r="E2776" i="2"/>
  <c r="F2776" i="2"/>
  <c r="G2776" i="2"/>
  <c r="A2777" i="2"/>
  <c r="B2777" i="2"/>
  <c r="C2777" i="2"/>
  <c r="D2777" i="2"/>
  <c r="E2777" i="2"/>
  <c r="F2777" i="2"/>
  <c r="G2777" i="2"/>
  <c r="A2778" i="2"/>
  <c r="B2778" i="2"/>
  <c r="C2778" i="2"/>
  <c r="D2778" i="2"/>
  <c r="E2778" i="2"/>
  <c r="F2778" i="2"/>
  <c r="G2778" i="2"/>
  <c r="A2779" i="2"/>
  <c r="B2779" i="2"/>
  <c r="C2779" i="2"/>
  <c r="D2779" i="2"/>
  <c r="E2779" i="2"/>
  <c r="F2779" i="2"/>
  <c r="G2779" i="2"/>
  <c r="A2780" i="2"/>
  <c r="B2780" i="2"/>
  <c r="C2780" i="2"/>
  <c r="D2780" i="2"/>
  <c r="E2780" i="2"/>
  <c r="F2780" i="2"/>
  <c r="G2780" i="2"/>
  <c r="A2781" i="2"/>
  <c r="B2781" i="2"/>
  <c r="C2781" i="2"/>
  <c r="D2781" i="2"/>
  <c r="E2781" i="2"/>
  <c r="F2781" i="2"/>
  <c r="G2781" i="2"/>
  <c r="A2782" i="2"/>
  <c r="B2782" i="2"/>
  <c r="C2782" i="2"/>
  <c r="D2782" i="2"/>
  <c r="E2782" i="2"/>
  <c r="F2782" i="2"/>
  <c r="G2782" i="2"/>
  <c r="A2783" i="2"/>
  <c r="B2783" i="2"/>
  <c r="C2783" i="2"/>
  <c r="D2783" i="2"/>
  <c r="E2783" i="2"/>
  <c r="F2783" i="2"/>
  <c r="G2783" i="2"/>
  <c r="A2784" i="2"/>
  <c r="B2784" i="2"/>
  <c r="C2784" i="2"/>
  <c r="D2784" i="2"/>
  <c r="E2784" i="2"/>
  <c r="F2784" i="2"/>
  <c r="G2784" i="2"/>
  <c r="A2785" i="2"/>
  <c r="B2785" i="2"/>
  <c r="C2785" i="2"/>
  <c r="D2785" i="2"/>
  <c r="E2785" i="2"/>
  <c r="F2785" i="2"/>
  <c r="G2785" i="2"/>
  <c r="A2786" i="2"/>
  <c r="B2786" i="2"/>
  <c r="C2786" i="2"/>
  <c r="D2786" i="2"/>
  <c r="E2786" i="2"/>
  <c r="F2786" i="2"/>
  <c r="G2786" i="2"/>
  <c r="A2787" i="2"/>
  <c r="B2787" i="2"/>
  <c r="C2787" i="2"/>
  <c r="D2787" i="2"/>
  <c r="E2787" i="2"/>
  <c r="F2787" i="2"/>
  <c r="G2787" i="2"/>
  <c r="A2788" i="2"/>
  <c r="B2788" i="2"/>
  <c r="C2788" i="2"/>
  <c r="D2788" i="2"/>
  <c r="E2788" i="2"/>
  <c r="F2788" i="2"/>
  <c r="G2788" i="2"/>
  <c r="A2789" i="2"/>
  <c r="B2789" i="2"/>
  <c r="C2789" i="2"/>
  <c r="D2789" i="2"/>
  <c r="E2789" i="2"/>
  <c r="F2789" i="2"/>
  <c r="G2789" i="2"/>
  <c r="A2790" i="2"/>
  <c r="B2790" i="2"/>
  <c r="C2790" i="2"/>
  <c r="D2790" i="2"/>
  <c r="E2790" i="2"/>
  <c r="F2790" i="2"/>
  <c r="G2790" i="2"/>
  <c r="A2791" i="2"/>
  <c r="B2791" i="2"/>
  <c r="C2791" i="2"/>
  <c r="D2791" i="2"/>
  <c r="E2791" i="2"/>
  <c r="F2791" i="2"/>
  <c r="G2791" i="2"/>
  <c r="A2792" i="2"/>
  <c r="B2792" i="2"/>
  <c r="C2792" i="2"/>
  <c r="D2792" i="2"/>
  <c r="E2792" i="2"/>
  <c r="F2792" i="2"/>
  <c r="G2792" i="2"/>
  <c r="A2793" i="2"/>
  <c r="B2793" i="2"/>
  <c r="C2793" i="2"/>
  <c r="D2793" i="2"/>
  <c r="E2793" i="2"/>
  <c r="F2793" i="2"/>
  <c r="G2793" i="2"/>
  <c r="A2794" i="2"/>
  <c r="B2794" i="2"/>
  <c r="C2794" i="2"/>
  <c r="D2794" i="2"/>
  <c r="E2794" i="2"/>
  <c r="F2794" i="2"/>
  <c r="G2794" i="2"/>
  <c r="A2795" i="2"/>
  <c r="B2795" i="2"/>
  <c r="C2795" i="2"/>
  <c r="D2795" i="2"/>
  <c r="E2795" i="2"/>
  <c r="F2795" i="2"/>
  <c r="G2795" i="2"/>
  <c r="A2796" i="2"/>
  <c r="B2796" i="2"/>
  <c r="C2796" i="2"/>
  <c r="D2796" i="2"/>
  <c r="E2796" i="2"/>
  <c r="F2796" i="2"/>
  <c r="G2796" i="2"/>
  <c r="A2797" i="2"/>
  <c r="B2797" i="2"/>
  <c r="C2797" i="2"/>
  <c r="D2797" i="2"/>
  <c r="E2797" i="2"/>
  <c r="F2797" i="2"/>
  <c r="G2797" i="2"/>
  <c r="A2798" i="2"/>
  <c r="B2798" i="2"/>
  <c r="C2798" i="2"/>
  <c r="D2798" i="2"/>
  <c r="E2798" i="2"/>
  <c r="F2798" i="2"/>
  <c r="G2798" i="2"/>
  <c r="A2799" i="2"/>
  <c r="B2799" i="2"/>
  <c r="C2799" i="2"/>
  <c r="D2799" i="2"/>
  <c r="E2799" i="2"/>
  <c r="F2799" i="2"/>
  <c r="G2799" i="2"/>
  <c r="A2800" i="2"/>
  <c r="B2800" i="2"/>
  <c r="C2800" i="2"/>
  <c r="D2800" i="2"/>
  <c r="E2800" i="2"/>
  <c r="F2800" i="2"/>
  <c r="G2800" i="2"/>
  <c r="A2801" i="2"/>
  <c r="B2801" i="2"/>
  <c r="C2801" i="2"/>
  <c r="D2801" i="2"/>
  <c r="E2801" i="2"/>
  <c r="F2801" i="2"/>
  <c r="G2801" i="2"/>
  <c r="A2802" i="2"/>
  <c r="B2802" i="2"/>
  <c r="C2802" i="2"/>
  <c r="D2802" i="2"/>
  <c r="E2802" i="2"/>
  <c r="F2802" i="2"/>
  <c r="G2802" i="2"/>
  <c r="A2803" i="2"/>
  <c r="B2803" i="2"/>
  <c r="C2803" i="2"/>
  <c r="D2803" i="2"/>
  <c r="E2803" i="2"/>
  <c r="F2803" i="2"/>
  <c r="G2803" i="2"/>
  <c r="A2804" i="2"/>
  <c r="B2804" i="2"/>
  <c r="C2804" i="2"/>
  <c r="D2804" i="2"/>
  <c r="E2804" i="2"/>
  <c r="F2804" i="2"/>
  <c r="G2804" i="2"/>
  <c r="A2805" i="2"/>
  <c r="B2805" i="2"/>
  <c r="C2805" i="2"/>
  <c r="D2805" i="2"/>
  <c r="E2805" i="2"/>
  <c r="F2805" i="2"/>
  <c r="G2805" i="2"/>
  <c r="A2806" i="2"/>
  <c r="B2806" i="2"/>
  <c r="C2806" i="2"/>
  <c r="D2806" i="2"/>
  <c r="E2806" i="2"/>
  <c r="F2806" i="2"/>
  <c r="G2806" i="2"/>
  <c r="A2807" i="2"/>
  <c r="B2807" i="2"/>
  <c r="C2807" i="2"/>
  <c r="D2807" i="2"/>
  <c r="E2807" i="2"/>
  <c r="F2807" i="2"/>
  <c r="G2807" i="2"/>
  <c r="A2808" i="2"/>
  <c r="B2808" i="2"/>
  <c r="C2808" i="2"/>
  <c r="D2808" i="2"/>
  <c r="E2808" i="2"/>
  <c r="F2808" i="2"/>
  <c r="G2808" i="2"/>
  <c r="A2809" i="2"/>
  <c r="B2809" i="2"/>
  <c r="C2809" i="2"/>
  <c r="D2809" i="2"/>
  <c r="E2809" i="2"/>
  <c r="F2809" i="2"/>
  <c r="G2809" i="2"/>
  <c r="A2810" i="2"/>
  <c r="B2810" i="2"/>
  <c r="C2810" i="2"/>
  <c r="D2810" i="2"/>
  <c r="E2810" i="2"/>
  <c r="F2810" i="2"/>
  <c r="G2810" i="2"/>
  <c r="A2811" i="2"/>
  <c r="B2811" i="2"/>
  <c r="C2811" i="2"/>
  <c r="D2811" i="2"/>
  <c r="E2811" i="2"/>
  <c r="F2811" i="2"/>
  <c r="G2811" i="2"/>
  <c r="A2812" i="2"/>
  <c r="B2812" i="2"/>
  <c r="C2812" i="2"/>
  <c r="D2812" i="2"/>
  <c r="E2812" i="2"/>
  <c r="F2812" i="2"/>
  <c r="G2812" i="2"/>
  <c r="A2813" i="2"/>
  <c r="B2813" i="2"/>
  <c r="C2813" i="2"/>
  <c r="D2813" i="2"/>
  <c r="E2813" i="2"/>
  <c r="F2813" i="2"/>
  <c r="G2813" i="2"/>
  <c r="A2814" i="2"/>
  <c r="B2814" i="2"/>
  <c r="C2814" i="2"/>
  <c r="D2814" i="2"/>
  <c r="E2814" i="2"/>
  <c r="F2814" i="2"/>
  <c r="G2814" i="2"/>
  <c r="A2815" i="2"/>
  <c r="B2815" i="2"/>
  <c r="C2815" i="2"/>
  <c r="D2815" i="2"/>
  <c r="E2815" i="2"/>
  <c r="F2815" i="2"/>
  <c r="G2815" i="2"/>
  <c r="A2816" i="2"/>
  <c r="B2816" i="2"/>
  <c r="C2816" i="2"/>
  <c r="D2816" i="2"/>
  <c r="E2816" i="2"/>
  <c r="F2816" i="2"/>
  <c r="G2816" i="2"/>
  <c r="A2817" i="2"/>
  <c r="B2817" i="2"/>
  <c r="C2817" i="2"/>
  <c r="D2817" i="2"/>
  <c r="E2817" i="2"/>
  <c r="F2817" i="2"/>
  <c r="G2817" i="2"/>
  <c r="A2818" i="2"/>
  <c r="B2818" i="2"/>
  <c r="C2818" i="2"/>
  <c r="D2818" i="2"/>
  <c r="E2818" i="2"/>
  <c r="F2818" i="2"/>
  <c r="G2818" i="2"/>
  <c r="A2819" i="2"/>
  <c r="B2819" i="2"/>
  <c r="C2819" i="2"/>
  <c r="D2819" i="2"/>
  <c r="E2819" i="2"/>
  <c r="F2819" i="2"/>
  <c r="G2819" i="2"/>
  <c r="A2820" i="2"/>
  <c r="B2820" i="2"/>
  <c r="C2820" i="2"/>
  <c r="D2820" i="2"/>
  <c r="E2820" i="2"/>
  <c r="F2820" i="2"/>
  <c r="G2820" i="2"/>
  <c r="A2821" i="2"/>
  <c r="B2821" i="2"/>
  <c r="C2821" i="2"/>
  <c r="D2821" i="2"/>
  <c r="E2821" i="2"/>
  <c r="F2821" i="2"/>
  <c r="G2821" i="2"/>
  <c r="A2822" i="2"/>
  <c r="B2822" i="2"/>
  <c r="C2822" i="2"/>
  <c r="D2822" i="2"/>
  <c r="E2822" i="2"/>
  <c r="F2822" i="2"/>
  <c r="G2822" i="2"/>
  <c r="A2823" i="2"/>
  <c r="B2823" i="2"/>
  <c r="C2823" i="2"/>
  <c r="D2823" i="2"/>
  <c r="E2823" i="2"/>
  <c r="F2823" i="2"/>
  <c r="G2823" i="2"/>
  <c r="A2824" i="2"/>
  <c r="B2824" i="2"/>
  <c r="C2824" i="2"/>
  <c r="D2824" i="2"/>
  <c r="E2824" i="2"/>
  <c r="F2824" i="2"/>
  <c r="G2824" i="2"/>
  <c r="A2825" i="2"/>
  <c r="B2825" i="2"/>
  <c r="C2825" i="2"/>
  <c r="D2825" i="2"/>
  <c r="E2825" i="2"/>
  <c r="F2825" i="2"/>
  <c r="G2825" i="2"/>
  <c r="A2826" i="2"/>
  <c r="B2826" i="2"/>
  <c r="C2826" i="2"/>
  <c r="D2826" i="2"/>
  <c r="E2826" i="2"/>
  <c r="F2826" i="2"/>
  <c r="G2826" i="2"/>
  <c r="A2827" i="2"/>
  <c r="B2827" i="2"/>
  <c r="C2827" i="2"/>
  <c r="D2827" i="2"/>
  <c r="E2827" i="2"/>
  <c r="F2827" i="2"/>
  <c r="G2827" i="2"/>
  <c r="A2828" i="2"/>
  <c r="B2828" i="2"/>
  <c r="C2828" i="2"/>
  <c r="D2828" i="2"/>
  <c r="E2828" i="2"/>
  <c r="F2828" i="2"/>
  <c r="G2828" i="2"/>
  <c r="A2829" i="2"/>
  <c r="B2829" i="2"/>
  <c r="C2829" i="2"/>
  <c r="D2829" i="2"/>
  <c r="E2829" i="2"/>
  <c r="F2829" i="2"/>
  <c r="G2829" i="2"/>
  <c r="A2830" i="2"/>
  <c r="B2830" i="2"/>
  <c r="C2830" i="2"/>
  <c r="D2830" i="2"/>
  <c r="E2830" i="2"/>
  <c r="F2830" i="2"/>
  <c r="G2830" i="2"/>
  <c r="A2831" i="2"/>
  <c r="B2831" i="2"/>
  <c r="C2831" i="2"/>
  <c r="D2831" i="2"/>
  <c r="E2831" i="2"/>
  <c r="F2831" i="2"/>
  <c r="G2831" i="2"/>
  <c r="A2832" i="2"/>
  <c r="B2832" i="2"/>
  <c r="C2832" i="2"/>
  <c r="D2832" i="2"/>
  <c r="E2832" i="2"/>
  <c r="F2832" i="2"/>
  <c r="G2832" i="2"/>
  <c r="A2833" i="2"/>
  <c r="B2833" i="2"/>
  <c r="C2833" i="2"/>
  <c r="D2833" i="2"/>
  <c r="E2833" i="2"/>
  <c r="F2833" i="2"/>
  <c r="G2833" i="2"/>
  <c r="A2834" i="2"/>
  <c r="B2834" i="2"/>
  <c r="C2834" i="2"/>
  <c r="D2834" i="2"/>
  <c r="E2834" i="2"/>
  <c r="F2834" i="2"/>
  <c r="G2834" i="2"/>
  <c r="A2835" i="2"/>
  <c r="B2835" i="2"/>
  <c r="C2835" i="2"/>
  <c r="D2835" i="2"/>
  <c r="E2835" i="2"/>
  <c r="F2835" i="2"/>
  <c r="G2835" i="2"/>
  <c r="A2836" i="2"/>
  <c r="B2836" i="2"/>
  <c r="C2836" i="2"/>
  <c r="D2836" i="2"/>
  <c r="E2836" i="2"/>
  <c r="F2836" i="2"/>
  <c r="G2836" i="2"/>
  <c r="A2837" i="2"/>
  <c r="B2837" i="2"/>
  <c r="C2837" i="2"/>
  <c r="D2837" i="2"/>
  <c r="E2837" i="2"/>
  <c r="F2837" i="2"/>
  <c r="G2837" i="2"/>
  <c r="A2838" i="2"/>
  <c r="B2838" i="2"/>
  <c r="C2838" i="2"/>
  <c r="D2838" i="2"/>
  <c r="E2838" i="2"/>
  <c r="F2838" i="2"/>
  <c r="G2838" i="2"/>
  <c r="A2839" i="2"/>
  <c r="B2839" i="2"/>
  <c r="C2839" i="2"/>
  <c r="D2839" i="2"/>
  <c r="E2839" i="2"/>
  <c r="F2839" i="2"/>
  <c r="G2839" i="2"/>
  <c r="A2840" i="2"/>
  <c r="B2840" i="2"/>
  <c r="C2840" i="2"/>
  <c r="D2840" i="2"/>
  <c r="E2840" i="2"/>
  <c r="F2840" i="2"/>
  <c r="G2840" i="2"/>
  <c r="A2841" i="2"/>
  <c r="B2841" i="2"/>
  <c r="C2841" i="2"/>
  <c r="D2841" i="2"/>
  <c r="E2841" i="2"/>
  <c r="F2841" i="2"/>
  <c r="G2841" i="2"/>
  <c r="A2842" i="2"/>
  <c r="B2842" i="2"/>
  <c r="C2842" i="2"/>
  <c r="D2842" i="2"/>
  <c r="E2842" i="2"/>
  <c r="F2842" i="2"/>
  <c r="G2842" i="2"/>
  <c r="A2843" i="2"/>
  <c r="B2843" i="2"/>
  <c r="C2843" i="2"/>
  <c r="D2843" i="2"/>
  <c r="E2843" i="2"/>
  <c r="F2843" i="2"/>
  <c r="G2843" i="2"/>
  <c r="A2844" i="2"/>
  <c r="B2844" i="2"/>
  <c r="C2844" i="2"/>
  <c r="D2844" i="2"/>
  <c r="E2844" i="2"/>
  <c r="F2844" i="2"/>
  <c r="G2844" i="2"/>
  <c r="A2845" i="2"/>
  <c r="B2845" i="2"/>
  <c r="C2845" i="2"/>
  <c r="D2845" i="2"/>
  <c r="E2845" i="2"/>
  <c r="F2845" i="2"/>
  <c r="G2845" i="2"/>
  <c r="A2846" i="2"/>
  <c r="B2846" i="2"/>
  <c r="C2846" i="2"/>
  <c r="D2846" i="2"/>
  <c r="E2846" i="2"/>
  <c r="F2846" i="2"/>
  <c r="G2846" i="2"/>
  <c r="A2847" i="2"/>
  <c r="B2847" i="2"/>
  <c r="C2847" i="2"/>
  <c r="D2847" i="2"/>
  <c r="E2847" i="2"/>
  <c r="F2847" i="2"/>
  <c r="G2847" i="2"/>
  <c r="A2848" i="2"/>
  <c r="B2848" i="2"/>
  <c r="C2848" i="2"/>
  <c r="D2848" i="2"/>
  <c r="E2848" i="2"/>
  <c r="F2848" i="2"/>
  <c r="G2848" i="2"/>
  <c r="A2849" i="2"/>
  <c r="B2849" i="2"/>
  <c r="C2849" i="2"/>
  <c r="D2849" i="2"/>
  <c r="E2849" i="2"/>
  <c r="F2849" i="2"/>
  <c r="G2849" i="2"/>
  <c r="A2850" i="2"/>
  <c r="B2850" i="2"/>
  <c r="C2850" i="2"/>
  <c r="D2850" i="2"/>
  <c r="E2850" i="2"/>
  <c r="F2850" i="2"/>
  <c r="G2850" i="2"/>
  <c r="A2851" i="2"/>
  <c r="B2851" i="2"/>
  <c r="C2851" i="2"/>
  <c r="D2851" i="2"/>
  <c r="E2851" i="2"/>
  <c r="F2851" i="2"/>
  <c r="G2851" i="2"/>
  <c r="A2852" i="2"/>
  <c r="B2852" i="2"/>
  <c r="C2852" i="2"/>
  <c r="D2852" i="2"/>
  <c r="E2852" i="2"/>
  <c r="F2852" i="2"/>
  <c r="G2852" i="2"/>
  <c r="A2853" i="2"/>
  <c r="B2853" i="2"/>
  <c r="C2853" i="2"/>
  <c r="D2853" i="2"/>
  <c r="E2853" i="2"/>
  <c r="F2853" i="2"/>
  <c r="G2853" i="2"/>
  <c r="A2854" i="2"/>
  <c r="B2854" i="2"/>
  <c r="C2854" i="2"/>
  <c r="D2854" i="2"/>
  <c r="E2854" i="2"/>
  <c r="F2854" i="2"/>
  <c r="G2854" i="2"/>
  <c r="A2855" i="2"/>
  <c r="B2855" i="2"/>
  <c r="C2855" i="2"/>
  <c r="D2855" i="2"/>
  <c r="E2855" i="2"/>
  <c r="F2855" i="2"/>
  <c r="G2855" i="2"/>
  <c r="A2856" i="2"/>
  <c r="B2856" i="2"/>
  <c r="C2856" i="2"/>
  <c r="D2856" i="2"/>
  <c r="E2856" i="2"/>
  <c r="F2856" i="2"/>
  <c r="G2856" i="2"/>
  <c r="A2857" i="2"/>
  <c r="B2857" i="2"/>
  <c r="C2857" i="2"/>
  <c r="D2857" i="2"/>
  <c r="E2857" i="2"/>
  <c r="F2857" i="2"/>
  <c r="G2857" i="2"/>
  <c r="A2858" i="2"/>
  <c r="B2858" i="2"/>
  <c r="C2858" i="2"/>
  <c r="D2858" i="2"/>
  <c r="E2858" i="2"/>
  <c r="F2858" i="2"/>
  <c r="G2858" i="2"/>
  <c r="A2859" i="2"/>
  <c r="B2859" i="2"/>
  <c r="C2859" i="2"/>
  <c r="D2859" i="2"/>
  <c r="E2859" i="2"/>
  <c r="F2859" i="2"/>
  <c r="G2859" i="2"/>
  <c r="A2860" i="2"/>
  <c r="B2860" i="2"/>
  <c r="C2860" i="2"/>
  <c r="D2860" i="2"/>
  <c r="E2860" i="2"/>
  <c r="F2860" i="2"/>
  <c r="G2860" i="2"/>
  <c r="A2861" i="2"/>
  <c r="B2861" i="2"/>
  <c r="C2861" i="2"/>
  <c r="D2861" i="2"/>
  <c r="E2861" i="2"/>
  <c r="F2861" i="2"/>
  <c r="G2861" i="2"/>
  <c r="A2862" i="2"/>
  <c r="B2862" i="2"/>
  <c r="C2862" i="2"/>
  <c r="D2862" i="2"/>
  <c r="E2862" i="2"/>
  <c r="F2862" i="2"/>
  <c r="G2862" i="2"/>
  <c r="A2863" i="2"/>
  <c r="B2863" i="2"/>
  <c r="C2863" i="2"/>
  <c r="D2863" i="2"/>
  <c r="E2863" i="2"/>
  <c r="F2863" i="2"/>
  <c r="G2863" i="2"/>
  <c r="A2864" i="2"/>
  <c r="B2864" i="2"/>
  <c r="C2864" i="2"/>
  <c r="D2864" i="2"/>
  <c r="E2864" i="2"/>
  <c r="F2864" i="2"/>
  <c r="G2864" i="2"/>
  <c r="A2865" i="2"/>
  <c r="B2865" i="2"/>
  <c r="C2865" i="2"/>
  <c r="D2865" i="2"/>
  <c r="E2865" i="2"/>
  <c r="F2865" i="2"/>
  <c r="G2865" i="2"/>
  <c r="A2866" i="2"/>
  <c r="B2866" i="2"/>
  <c r="C2866" i="2"/>
  <c r="D2866" i="2"/>
  <c r="E2866" i="2"/>
  <c r="F2866" i="2"/>
  <c r="G2866" i="2"/>
  <c r="A2867" i="2"/>
  <c r="B2867" i="2"/>
  <c r="C2867" i="2"/>
  <c r="D2867" i="2"/>
  <c r="E2867" i="2"/>
  <c r="F2867" i="2"/>
  <c r="G2867" i="2"/>
  <c r="A2868" i="2"/>
  <c r="B2868" i="2"/>
  <c r="C2868" i="2"/>
  <c r="D2868" i="2"/>
  <c r="E2868" i="2"/>
  <c r="F2868" i="2"/>
  <c r="G2868" i="2"/>
  <c r="A2869" i="2"/>
  <c r="B2869" i="2"/>
  <c r="C2869" i="2"/>
  <c r="D2869" i="2"/>
  <c r="E2869" i="2"/>
  <c r="F2869" i="2"/>
  <c r="G2869" i="2"/>
  <c r="A2870" i="2"/>
  <c r="B2870" i="2"/>
  <c r="C2870" i="2"/>
  <c r="D2870" i="2"/>
  <c r="E2870" i="2"/>
  <c r="F2870" i="2"/>
  <c r="G2870" i="2"/>
  <c r="A2871" i="2"/>
  <c r="B2871" i="2"/>
  <c r="C2871" i="2"/>
  <c r="D2871" i="2"/>
  <c r="E2871" i="2"/>
  <c r="F2871" i="2"/>
  <c r="G2871" i="2"/>
  <c r="A2872" i="2"/>
  <c r="B2872" i="2"/>
  <c r="C2872" i="2"/>
  <c r="D2872" i="2"/>
  <c r="E2872" i="2"/>
  <c r="F2872" i="2"/>
  <c r="G2872" i="2"/>
  <c r="A2873" i="2"/>
  <c r="B2873" i="2"/>
  <c r="C2873" i="2"/>
  <c r="D2873" i="2"/>
  <c r="E2873" i="2"/>
  <c r="F2873" i="2"/>
  <c r="G2873" i="2"/>
  <c r="A2874" i="2"/>
  <c r="B2874" i="2"/>
  <c r="C2874" i="2"/>
  <c r="D2874" i="2"/>
  <c r="E2874" i="2"/>
  <c r="F2874" i="2"/>
  <c r="G2874" i="2"/>
  <c r="A2875" i="2"/>
  <c r="B2875" i="2"/>
  <c r="C2875" i="2"/>
  <c r="D2875" i="2"/>
  <c r="E2875" i="2"/>
  <c r="F2875" i="2"/>
  <c r="G2875" i="2"/>
  <c r="A2876" i="2"/>
  <c r="B2876" i="2"/>
  <c r="C2876" i="2"/>
  <c r="D2876" i="2"/>
  <c r="E2876" i="2"/>
  <c r="F2876" i="2"/>
  <c r="G2876" i="2"/>
  <c r="A2877" i="2"/>
  <c r="B2877" i="2"/>
  <c r="C2877" i="2"/>
  <c r="D2877" i="2"/>
  <c r="E2877" i="2"/>
  <c r="F2877" i="2"/>
  <c r="G2877" i="2"/>
  <c r="A2878" i="2"/>
  <c r="B2878" i="2"/>
  <c r="C2878" i="2"/>
  <c r="D2878" i="2"/>
  <c r="E2878" i="2"/>
  <c r="F2878" i="2"/>
  <c r="G2878" i="2"/>
  <c r="A2879" i="2"/>
  <c r="B2879" i="2"/>
  <c r="C2879" i="2"/>
  <c r="D2879" i="2"/>
  <c r="E2879" i="2"/>
  <c r="F2879" i="2"/>
  <c r="G2879" i="2"/>
  <c r="A2880" i="2"/>
  <c r="B2880" i="2"/>
  <c r="C2880" i="2"/>
  <c r="D2880" i="2"/>
  <c r="E2880" i="2"/>
  <c r="F2880" i="2"/>
  <c r="G2880" i="2"/>
  <c r="A2881" i="2"/>
  <c r="B2881" i="2"/>
  <c r="C2881" i="2"/>
  <c r="D2881" i="2"/>
  <c r="E2881" i="2"/>
  <c r="F2881" i="2"/>
  <c r="G2881" i="2"/>
  <c r="A2882" i="2"/>
  <c r="B2882" i="2"/>
  <c r="C2882" i="2"/>
  <c r="D2882" i="2"/>
  <c r="E2882" i="2"/>
  <c r="F2882" i="2"/>
  <c r="G2882" i="2"/>
  <c r="A2883" i="2"/>
  <c r="B2883" i="2"/>
  <c r="C2883" i="2"/>
  <c r="D2883" i="2"/>
  <c r="E2883" i="2"/>
  <c r="F2883" i="2"/>
  <c r="G2883" i="2"/>
  <c r="A2884" i="2"/>
  <c r="B2884" i="2"/>
  <c r="C2884" i="2"/>
  <c r="D2884" i="2"/>
  <c r="E2884" i="2"/>
  <c r="F2884" i="2"/>
  <c r="G2884" i="2"/>
  <c r="A2885" i="2"/>
  <c r="B2885" i="2"/>
  <c r="C2885" i="2"/>
  <c r="D2885" i="2"/>
  <c r="E2885" i="2"/>
  <c r="F2885" i="2"/>
  <c r="G2885" i="2"/>
  <c r="A2886" i="2"/>
  <c r="B2886" i="2"/>
  <c r="C2886" i="2"/>
  <c r="D2886" i="2"/>
  <c r="E2886" i="2"/>
  <c r="F2886" i="2"/>
  <c r="G2886" i="2"/>
  <c r="A2887" i="2"/>
  <c r="B2887" i="2"/>
  <c r="C2887" i="2"/>
  <c r="D2887" i="2"/>
  <c r="E2887" i="2"/>
  <c r="F2887" i="2"/>
  <c r="G2887" i="2"/>
  <c r="A2888" i="2"/>
  <c r="B2888" i="2"/>
  <c r="C2888" i="2"/>
  <c r="D2888" i="2"/>
  <c r="E2888" i="2"/>
  <c r="F2888" i="2"/>
  <c r="G2888" i="2"/>
  <c r="A2889" i="2"/>
  <c r="B2889" i="2"/>
  <c r="C2889" i="2"/>
  <c r="D2889" i="2"/>
  <c r="E2889" i="2"/>
  <c r="F2889" i="2"/>
  <c r="G2889" i="2"/>
  <c r="A2890" i="2"/>
  <c r="B2890" i="2"/>
  <c r="C2890" i="2"/>
  <c r="D2890" i="2"/>
  <c r="E2890" i="2"/>
  <c r="F2890" i="2"/>
  <c r="G2890" i="2"/>
  <c r="A2891" i="2"/>
  <c r="B2891" i="2"/>
  <c r="C2891" i="2"/>
  <c r="D2891" i="2"/>
  <c r="E2891" i="2"/>
  <c r="F2891" i="2"/>
  <c r="G2891" i="2"/>
  <c r="A2892" i="2"/>
  <c r="B2892" i="2"/>
  <c r="C2892" i="2"/>
  <c r="D2892" i="2"/>
  <c r="E2892" i="2"/>
  <c r="F2892" i="2"/>
  <c r="G2892" i="2"/>
  <c r="A2893" i="2"/>
  <c r="B2893" i="2"/>
  <c r="C2893" i="2"/>
  <c r="D2893" i="2"/>
  <c r="E2893" i="2"/>
  <c r="F2893" i="2"/>
  <c r="G2893" i="2"/>
  <c r="A2894" i="2"/>
  <c r="B2894" i="2"/>
  <c r="C2894" i="2"/>
  <c r="D2894" i="2"/>
  <c r="E2894" i="2"/>
  <c r="F2894" i="2"/>
  <c r="G2894" i="2"/>
  <c r="A2895" i="2"/>
  <c r="B2895" i="2"/>
  <c r="C2895" i="2"/>
  <c r="D2895" i="2"/>
  <c r="E2895" i="2"/>
  <c r="F2895" i="2"/>
  <c r="G2895" i="2"/>
  <c r="A2896" i="2"/>
  <c r="B2896" i="2"/>
  <c r="C2896" i="2"/>
  <c r="D2896" i="2"/>
  <c r="E2896" i="2"/>
  <c r="F2896" i="2"/>
  <c r="G2896" i="2"/>
  <c r="A2897" i="2"/>
  <c r="B2897" i="2"/>
  <c r="C2897" i="2"/>
  <c r="D2897" i="2"/>
  <c r="E2897" i="2"/>
  <c r="F2897" i="2"/>
  <c r="G2897" i="2"/>
  <c r="A2898" i="2"/>
  <c r="B2898" i="2"/>
  <c r="C2898" i="2"/>
  <c r="D2898" i="2"/>
  <c r="E2898" i="2"/>
  <c r="F2898" i="2"/>
  <c r="G2898" i="2"/>
  <c r="A2899" i="2"/>
  <c r="B2899" i="2"/>
  <c r="C2899" i="2"/>
  <c r="D2899" i="2"/>
  <c r="E2899" i="2"/>
  <c r="F2899" i="2"/>
  <c r="G2899" i="2"/>
  <c r="A2900" i="2"/>
  <c r="B2900" i="2"/>
  <c r="C2900" i="2"/>
  <c r="D2900" i="2"/>
  <c r="E2900" i="2"/>
  <c r="F2900" i="2"/>
  <c r="G2900" i="2"/>
  <c r="A2901" i="2"/>
  <c r="B2901" i="2"/>
  <c r="C2901" i="2"/>
  <c r="D2901" i="2"/>
  <c r="E2901" i="2"/>
  <c r="F2901" i="2"/>
  <c r="G2901" i="2"/>
  <c r="A2902" i="2"/>
  <c r="B2902" i="2"/>
  <c r="C2902" i="2"/>
  <c r="D2902" i="2"/>
  <c r="E2902" i="2"/>
  <c r="F2902" i="2"/>
  <c r="G2902" i="2"/>
  <c r="A2903" i="2"/>
  <c r="B2903" i="2"/>
  <c r="C2903" i="2"/>
  <c r="D2903" i="2"/>
  <c r="E2903" i="2"/>
  <c r="F2903" i="2"/>
  <c r="G2903" i="2"/>
  <c r="A2904" i="2"/>
  <c r="B2904" i="2"/>
  <c r="C2904" i="2"/>
  <c r="D2904" i="2"/>
  <c r="E2904" i="2"/>
  <c r="F2904" i="2"/>
  <c r="G2904" i="2"/>
  <c r="A2905" i="2"/>
  <c r="B2905" i="2"/>
  <c r="C2905" i="2"/>
  <c r="D2905" i="2"/>
  <c r="E2905" i="2"/>
  <c r="F2905" i="2"/>
  <c r="G2905" i="2"/>
  <c r="A2906" i="2"/>
  <c r="B2906" i="2"/>
  <c r="C2906" i="2"/>
  <c r="D2906" i="2"/>
  <c r="E2906" i="2"/>
  <c r="F2906" i="2"/>
  <c r="G2906" i="2"/>
  <c r="A2907" i="2"/>
  <c r="B2907" i="2"/>
  <c r="C2907" i="2"/>
  <c r="D2907" i="2"/>
  <c r="E2907" i="2"/>
  <c r="F2907" i="2"/>
  <c r="G2907" i="2"/>
  <c r="A2908" i="2"/>
  <c r="B2908" i="2"/>
  <c r="C2908" i="2"/>
  <c r="D2908" i="2"/>
  <c r="E2908" i="2"/>
  <c r="F2908" i="2"/>
  <c r="G2908" i="2"/>
  <c r="A2909" i="2"/>
  <c r="B2909" i="2"/>
  <c r="C2909" i="2"/>
  <c r="D2909" i="2"/>
  <c r="E2909" i="2"/>
  <c r="F2909" i="2"/>
  <c r="G2909" i="2"/>
  <c r="A2910" i="2"/>
  <c r="B2910" i="2"/>
  <c r="C2910" i="2"/>
  <c r="D2910" i="2"/>
  <c r="E2910" i="2"/>
  <c r="F2910" i="2"/>
  <c r="G2910" i="2"/>
  <c r="A2911" i="2"/>
  <c r="B2911" i="2"/>
  <c r="C2911" i="2"/>
  <c r="D2911" i="2"/>
  <c r="E2911" i="2"/>
  <c r="F2911" i="2"/>
  <c r="G2911" i="2"/>
  <c r="A2912" i="2"/>
  <c r="B2912" i="2"/>
  <c r="C2912" i="2"/>
  <c r="D2912" i="2"/>
  <c r="E2912" i="2"/>
  <c r="F2912" i="2"/>
  <c r="G2912" i="2"/>
  <c r="A2913" i="2"/>
  <c r="B2913" i="2"/>
  <c r="C2913" i="2"/>
  <c r="D2913" i="2"/>
  <c r="E2913" i="2"/>
  <c r="F2913" i="2"/>
  <c r="G2913" i="2"/>
  <c r="A2914" i="2"/>
  <c r="B2914" i="2"/>
  <c r="C2914" i="2"/>
  <c r="D2914" i="2"/>
  <c r="E2914" i="2"/>
  <c r="F2914" i="2"/>
  <c r="G2914" i="2"/>
  <c r="A2915" i="2"/>
  <c r="B2915" i="2"/>
  <c r="C2915" i="2"/>
  <c r="D2915" i="2"/>
  <c r="E2915" i="2"/>
  <c r="F2915" i="2"/>
  <c r="G2915" i="2"/>
  <c r="A2916" i="2"/>
  <c r="B2916" i="2"/>
  <c r="C2916" i="2"/>
  <c r="D2916" i="2"/>
  <c r="E2916" i="2"/>
  <c r="F2916" i="2"/>
  <c r="G2916" i="2"/>
  <c r="A2917" i="2"/>
  <c r="B2917" i="2"/>
  <c r="C2917" i="2"/>
  <c r="D2917" i="2"/>
  <c r="E2917" i="2"/>
  <c r="F2917" i="2"/>
  <c r="G2917" i="2"/>
  <c r="A2918" i="2"/>
  <c r="B2918" i="2"/>
  <c r="C2918" i="2"/>
  <c r="D2918" i="2"/>
  <c r="E2918" i="2"/>
  <c r="F2918" i="2"/>
  <c r="G2918" i="2"/>
  <c r="A2919" i="2"/>
  <c r="B2919" i="2"/>
  <c r="C2919" i="2"/>
  <c r="D2919" i="2"/>
  <c r="E2919" i="2"/>
  <c r="F2919" i="2"/>
  <c r="G2919" i="2"/>
  <c r="A2920" i="2"/>
  <c r="B2920" i="2"/>
  <c r="C2920" i="2"/>
  <c r="D2920" i="2"/>
  <c r="E2920" i="2"/>
  <c r="F2920" i="2"/>
  <c r="G2920" i="2"/>
  <c r="A2921" i="2"/>
  <c r="B2921" i="2"/>
  <c r="C2921" i="2"/>
  <c r="D2921" i="2"/>
  <c r="E2921" i="2"/>
  <c r="F2921" i="2"/>
  <c r="G2921" i="2"/>
  <c r="A2922" i="2"/>
  <c r="B2922" i="2"/>
  <c r="C2922" i="2"/>
  <c r="D2922" i="2"/>
  <c r="E2922" i="2"/>
  <c r="F2922" i="2"/>
  <c r="G2922" i="2"/>
  <c r="A2923" i="2"/>
  <c r="B2923" i="2"/>
  <c r="C2923" i="2"/>
  <c r="D2923" i="2"/>
  <c r="E2923" i="2"/>
  <c r="F2923" i="2"/>
  <c r="G2923" i="2"/>
  <c r="A2924" i="2"/>
  <c r="B2924" i="2"/>
  <c r="C2924" i="2"/>
  <c r="D2924" i="2"/>
  <c r="E2924" i="2"/>
  <c r="F2924" i="2"/>
  <c r="G2924" i="2"/>
  <c r="A2925" i="2"/>
  <c r="B2925" i="2"/>
  <c r="C2925" i="2"/>
  <c r="D2925" i="2"/>
  <c r="E2925" i="2"/>
  <c r="F2925" i="2"/>
  <c r="G2925" i="2"/>
  <c r="A2926" i="2"/>
  <c r="B2926" i="2"/>
  <c r="C2926" i="2"/>
  <c r="D2926" i="2"/>
  <c r="E2926" i="2"/>
  <c r="F2926" i="2"/>
  <c r="G2926" i="2"/>
  <c r="A2927" i="2"/>
  <c r="B2927" i="2"/>
  <c r="C2927" i="2"/>
  <c r="D2927" i="2"/>
  <c r="E2927" i="2"/>
  <c r="F2927" i="2"/>
  <c r="G2927" i="2"/>
  <c r="A2928" i="2"/>
  <c r="B2928" i="2"/>
  <c r="C2928" i="2"/>
  <c r="D2928" i="2"/>
  <c r="E2928" i="2"/>
  <c r="F2928" i="2"/>
  <c r="G2928" i="2"/>
  <c r="A2929" i="2"/>
  <c r="B2929" i="2"/>
  <c r="C2929" i="2"/>
  <c r="D2929" i="2"/>
  <c r="E2929" i="2"/>
  <c r="F2929" i="2"/>
  <c r="G2929" i="2"/>
  <c r="A2930" i="2"/>
  <c r="B2930" i="2"/>
  <c r="C2930" i="2"/>
  <c r="D2930" i="2"/>
  <c r="E2930" i="2"/>
  <c r="F2930" i="2"/>
  <c r="G2930" i="2"/>
  <c r="A2931" i="2"/>
  <c r="B2931" i="2"/>
  <c r="C2931" i="2"/>
  <c r="D2931" i="2"/>
  <c r="E2931" i="2"/>
  <c r="F2931" i="2"/>
  <c r="G2931" i="2"/>
  <c r="A2932" i="2"/>
  <c r="B2932" i="2"/>
  <c r="C2932" i="2"/>
  <c r="D2932" i="2"/>
  <c r="E2932" i="2"/>
  <c r="F2932" i="2"/>
  <c r="G2932" i="2"/>
  <c r="A2933" i="2"/>
  <c r="B2933" i="2"/>
  <c r="C2933" i="2"/>
  <c r="D2933" i="2"/>
  <c r="E2933" i="2"/>
  <c r="F2933" i="2"/>
  <c r="G2933" i="2"/>
  <c r="A2934" i="2"/>
  <c r="B2934" i="2"/>
  <c r="C2934" i="2"/>
  <c r="D2934" i="2"/>
  <c r="E2934" i="2"/>
  <c r="F2934" i="2"/>
  <c r="G2934" i="2"/>
  <c r="A2935" i="2"/>
  <c r="B2935" i="2"/>
  <c r="C2935" i="2"/>
  <c r="D2935" i="2"/>
  <c r="E2935" i="2"/>
  <c r="F2935" i="2"/>
  <c r="G2935" i="2"/>
  <c r="A2936" i="2"/>
  <c r="B2936" i="2"/>
  <c r="C2936" i="2"/>
  <c r="D2936" i="2"/>
  <c r="E2936" i="2"/>
  <c r="F2936" i="2"/>
  <c r="G2936" i="2"/>
  <c r="A2937" i="2"/>
  <c r="B2937" i="2"/>
  <c r="C2937" i="2"/>
  <c r="D2937" i="2"/>
  <c r="E2937" i="2"/>
  <c r="F2937" i="2"/>
  <c r="G2937" i="2"/>
  <c r="A2938" i="2"/>
  <c r="B2938" i="2"/>
  <c r="C2938" i="2"/>
  <c r="D2938" i="2"/>
  <c r="E2938" i="2"/>
  <c r="F2938" i="2"/>
  <c r="G2938" i="2"/>
  <c r="A2939" i="2"/>
  <c r="B2939" i="2"/>
  <c r="C2939" i="2"/>
  <c r="D2939" i="2"/>
  <c r="E2939" i="2"/>
  <c r="F2939" i="2"/>
  <c r="G2939" i="2"/>
  <c r="A2940" i="2"/>
  <c r="B2940" i="2"/>
  <c r="C2940" i="2"/>
  <c r="D2940" i="2"/>
  <c r="E2940" i="2"/>
  <c r="F2940" i="2"/>
  <c r="G2940" i="2"/>
  <c r="A2941" i="2"/>
  <c r="B2941" i="2"/>
  <c r="C2941" i="2"/>
  <c r="D2941" i="2"/>
  <c r="E2941" i="2"/>
  <c r="F2941" i="2"/>
  <c r="G2941" i="2"/>
  <c r="A2942" i="2"/>
  <c r="B2942" i="2"/>
  <c r="C2942" i="2"/>
  <c r="D2942" i="2"/>
  <c r="E2942" i="2"/>
  <c r="F2942" i="2"/>
  <c r="G2942" i="2"/>
  <c r="A2943" i="2"/>
  <c r="B2943" i="2"/>
  <c r="C2943" i="2"/>
  <c r="D2943" i="2"/>
  <c r="E2943" i="2"/>
  <c r="F2943" i="2"/>
  <c r="G2943" i="2"/>
  <c r="A2944" i="2"/>
  <c r="B2944" i="2"/>
  <c r="C2944" i="2"/>
  <c r="D2944" i="2"/>
  <c r="E2944" i="2"/>
  <c r="F2944" i="2"/>
  <c r="G2944" i="2"/>
  <c r="A2945" i="2"/>
  <c r="B2945" i="2"/>
  <c r="C2945" i="2"/>
  <c r="D2945" i="2"/>
  <c r="E2945" i="2"/>
  <c r="F2945" i="2"/>
  <c r="G2945" i="2"/>
  <c r="A2946" i="2"/>
  <c r="B2946" i="2"/>
  <c r="C2946" i="2"/>
  <c r="D2946" i="2"/>
  <c r="E2946" i="2"/>
  <c r="F2946" i="2"/>
  <c r="G2946" i="2"/>
  <c r="A2947" i="2"/>
  <c r="B2947" i="2"/>
  <c r="C2947" i="2"/>
  <c r="D2947" i="2"/>
  <c r="E2947" i="2"/>
  <c r="F2947" i="2"/>
  <c r="G2947" i="2"/>
  <c r="A2948" i="2"/>
  <c r="B2948" i="2"/>
  <c r="C2948" i="2"/>
  <c r="D2948" i="2"/>
  <c r="E2948" i="2"/>
  <c r="F2948" i="2"/>
  <c r="G2948" i="2"/>
  <c r="A762" i="2"/>
  <c r="B762" i="2"/>
  <c r="C762" i="2"/>
  <c r="D762" i="2"/>
  <c r="E762" i="2"/>
  <c r="F762" i="2"/>
  <c r="G762" i="2"/>
  <c r="A763" i="2"/>
  <c r="B763" i="2"/>
  <c r="C763" i="2"/>
  <c r="D763" i="2"/>
  <c r="E763" i="2"/>
  <c r="F763" i="2"/>
  <c r="G763" i="2"/>
  <c r="A764" i="2"/>
  <c r="B764" i="2"/>
  <c r="C764" i="2"/>
  <c r="D764" i="2"/>
  <c r="E764" i="2"/>
  <c r="F764" i="2"/>
  <c r="G764" i="2"/>
  <c r="A765" i="2"/>
  <c r="B765" i="2"/>
  <c r="C765" i="2"/>
  <c r="D765" i="2"/>
  <c r="E765" i="2"/>
  <c r="F765" i="2"/>
  <c r="G765" i="2"/>
  <c r="A766" i="2"/>
  <c r="B766" i="2"/>
  <c r="C766" i="2"/>
  <c r="D766" i="2"/>
  <c r="E766" i="2"/>
  <c r="F766" i="2"/>
  <c r="G766" i="2"/>
  <c r="A767" i="2"/>
  <c r="B767" i="2"/>
  <c r="C767" i="2"/>
  <c r="D767" i="2"/>
  <c r="E767" i="2"/>
  <c r="F767" i="2"/>
  <c r="G767" i="2"/>
  <c r="A768" i="2"/>
  <c r="B768" i="2"/>
  <c r="C768" i="2"/>
  <c r="D768" i="2"/>
  <c r="E768" i="2"/>
  <c r="F768" i="2"/>
  <c r="G768" i="2"/>
  <c r="A769" i="2"/>
  <c r="B769" i="2"/>
  <c r="C769" i="2"/>
  <c r="D769" i="2"/>
  <c r="E769" i="2"/>
  <c r="F769" i="2"/>
  <c r="G769" i="2"/>
  <c r="A770" i="2"/>
  <c r="B770" i="2"/>
  <c r="C770" i="2"/>
  <c r="D770" i="2"/>
  <c r="E770" i="2"/>
  <c r="F770" i="2"/>
  <c r="G770" i="2"/>
  <c r="A771" i="2"/>
  <c r="B771" i="2"/>
  <c r="C771" i="2"/>
  <c r="D771" i="2"/>
  <c r="E771" i="2"/>
  <c r="F771" i="2"/>
  <c r="G771" i="2"/>
  <c r="A772" i="2"/>
  <c r="B772" i="2"/>
  <c r="C772" i="2"/>
  <c r="D772" i="2"/>
  <c r="E772" i="2"/>
  <c r="F772" i="2"/>
  <c r="G772" i="2"/>
  <c r="A773" i="2"/>
  <c r="B773" i="2"/>
  <c r="C773" i="2"/>
  <c r="D773" i="2"/>
  <c r="E773" i="2"/>
  <c r="F773" i="2"/>
  <c r="G773" i="2"/>
  <c r="A774" i="2"/>
  <c r="B774" i="2"/>
  <c r="C774" i="2"/>
  <c r="D774" i="2"/>
  <c r="E774" i="2"/>
  <c r="F774" i="2"/>
  <c r="G774" i="2"/>
  <c r="A775" i="2"/>
  <c r="B775" i="2"/>
  <c r="C775" i="2"/>
  <c r="D775" i="2"/>
  <c r="E775" i="2"/>
  <c r="F775" i="2"/>
  <c r="G775" i="2"/>
  <c r="A776" i="2"/>
  <c r="B776" i="2"/>
  <c r="C776" i="2"/>
  <c r="D776" i="2"/>
  <c r="E776" i="2"/>
  <c r="F776" i="2"/>
  <c r="G776" i="2"/>
  <c r="A777" i="2"/>
  <c r="B777" i="2"/>
  <c r="C777" i="2"/>
  <c r="D777" i="2"/>
  <c r="E777" i="2"/>
  <c r="F777" i="2"/>
  <c r="G777" i="2"/>
  <c r="A778" i="2"/>
  <c r="B778" i="2"/>
  <c r="C778" i="2"/>
  <c r="D778" i="2"/>
  <c r="E778" i="2"/>
  <c r="F778" i="2"/>
  <c r="G778" i="2"/>
  <c r="A779" i="2"/>
  <c r="B779" i="2"/>
  <c r="C779" i="2"/>
  <c r="D779" i="2"/>
  <c r="E779" i="2"/>
  <c r="F779" i="2"/>
  <c r="G779" i="2"/>
  <c r="A780" i="2"/>
  <c r="B780" i="2"/>
  <c r="C780" i="2"/>
  <c r="D780" i="2"/>
  <c r="E780" i="2"/>
  <c r="F780" i="2"/>
  <c r="G780" i="2"/>
  <c r="A781" i="2"/>
  <c r="B781" i="2"/>
  <c r="C781" i="2"/>
  <c r="D781" i="2"/>
  <c r="E781" i="2"/>
  <c r="F781" i="2"/>
  <c r="G781" i="2"/>
  <c r="A782" i="2"/>
  <c r="B782" i="2"/>
  <c r="C782" i="2"/>
  <c r="D782" i="2"/>
  <c r="E782" i="2"/>
  <c r="F782" i="2"/>
  <c r="G782" i="2"/>
  <c r="A783" i="2"/>
  <c r="B783" i="2"/>
  <c r="C783" i="2"/>
  <c r="D783" i="2"/>
  <c r="E783" i="2"/>
  <c r="F783" i="2"/>
  <c r="G783" i="2"/>
  <c r="A784" i="2"/>
  <c r="B784" i="2"/>
  <c r="C784" i="2"/>
  <c r="D784" i="2"/>
  <c r="E784" i="2"/>
  <c r="F784" i="2"/>
  <c r="G784" i="2"/>
  <c r="A785" i="2"/>
  <c r="B785" i="2"/>
  <c r="C785" i="2"/>
  <c r="D785" i="2"/>
  <c r="E785" i="2"/>
  <c r="F785" i="2"/>
  <c r="G785" i="2"/>
  <c r="A786" i="2"/>
  <c r="B786" i="2"/>
  <c r="C786" i="2"/>
  <c r="D786" i="2"/>
  <c r="E786" i="2"/>
  <c r="F786" i="2"/>
  <c r="G786" i="2"/>
  <c r="A787" i="2"/>
  <c r="B787" i="2"/>
  <c r="C787" i="2"/>
  <c r="D787" i="2"/>
  <c r="E787" i="2"/>
  <c r="F787" i="2"/>
  <c r="G787" i="2"/>
  <c r="A788" i="2"/>
  <c r="B788" i="2"/>
  <c r="C788" i="2"/>
  <c r="D788" i="2"/>
  <c r="E788" i="2"/>
  <c r="F788" i="2"/>
  <c r="G788" i="2"/>
  <c r="A789" i="2"/>
  <c r="B789" i="2"/>
  <c r="C789" i="2"/>
  <c r="D789" i="2"/>
  <c r="E789" i="2"/>
  <c r="F789" i="2"/>
  <c r="G789" i="2"/>
  <c r="A790" i="2"/>
  <c r="B790" i="2"/>
  <c r="C790" i="2"/>
  <c r="D790" i="2"/>
  <c r="E790" i="2"/>
  <c r="F790" i="2"/>
  <c r="G790" i="2"/>
  <c r="A791" i="2"/>
  <c r="B791" i="2"/>
  <c r="C791" i="2"/>
  <c r="D791" i="2"/>
  <c r="E791" i="2"/>
  <c r="F791" i="2"/>
  <c r="G791" i="2"/>
  <c r="A792" i="2"/>
  <c r="B792" i="2"/>
  <c r="C792" i="2"/>
  <c r="D792" i="2"/>
  <c r="E792" i="2"/>
  <c r="F792" i="2"/>
  <c r="G792" i="2"/>
  <c r="A793" i="2"/>
  <c r="B793" i="2"/>
  <c r="C793" i="2"/>
  <c r="D793" i="2"/>
  <c r="E793" i="2"/>
  <c r="F793" i="2"/>
  <c r="G793" i="2"/>
  <c r="A794" i="2"/>
  <c r="B794" i="2"/>
  <c r="C794" i="2"/>
  <c r="D794" i="2"/>
  <c r="E794" i="2"/>
  <c r="F794" i="2"/>
  <c r="G794" i="2"/>
  <c r="A795" i="2"/>
  <c r="B795" i="2"/>
  <c r="C795" i="2"/>
  <c r="D795" i="2"/>
  <c r="E795" i="2"/>
  <c r="F795" i="2"/>
  <c r="G795" i="2"/>
  <c r="A796" i="2"/>
  <c r="B796" i="2"/>
  <c r="C796" i="2"/>
  <c r="D796" i="2"/>
  <c r="E796" i="2"/>
  <c r="F796" i="2"/>
  <c r="G796" i="2"/>
  <c r="A797" i="2"/>
  <c r="B797" i="2"/>
  <c r="C797" i="2"/>
  <c r="D797" i="2"/>
  <c r="E797" i="2"/>
  <c r="F797" i="2"/>
  <c r="G797" i="2"/>
  <c r="A798" i="2"/>
  <c r="B798" i="2"/>
  <c r="C798" i="2"/>
  <c r="D798" i="2"/>
  <c r="E798" i="2"/>
  <c r="F798" i="2"/>
  <c r="G798" i="2"/>
  <c r="A799" i="2"/>
  <c r="B799" i="2"/>
  <c r="C799" i="2"/>
  <c r="D799" i="2"/>
  <c r="E799" i="2"/>
  <c r="F799" i="2"/>
  <c r="G799" i="2"/>
  <c r="A800" i="2"/>
  <c r="B800" i="2"/>
  <c r="C800" i="2"/>
  <c r="D800" i="2"/>
  <c r="E800" i="2"/>
  <c r="F800" i="2"/>
  <c r="G800" i="2"/>
  <c r="A801" i="2"/>
  <c r="B801" i="2"/>
  <c r="C801" i="2"/>
  <c r="D801" i="2"/>
  <c r="E801" i="2"/>
  <c r="F801" i="2"/>
  <c r="G801" i="2"/>
  <c r="A802" i="2"/>
  <c r="B802" i="2"/>
  <c r="C802" i="2"/>
  <c r="D802" i="2"/>
  <c r="E802" i="2"/>
  <c r="F802" i="2"/>
  <c r="G802" i="2"/>
  <c r="A803" i="2"/>
  <c r="B803" i="2"/>
  <c r="C803" i="2"/>
  <c r="D803" i="2"/>
  <c r="E803" i="2"/>
  <c r="F803" i="2"/>
  <c r="G803" i="2"/>
  <c r="A804" i="2"/>
  <c r="B804" i="2"/>
  <c r="C804" i="2"/>
  <c r="D804" i="2"/>
  <c r="E804" i="2"/>
  <c r="F804" i="2"/>
  <c r="G804" i="2"/>
  <c r="A805" i="2"/>
  <c r="B805" i="2"/>
  <c r="C805" i="2"/>
  <c r="D805" i="2"/>
  <c r="E805" i="2"/>
  <c r="F805" i="2"/>
  <c r="G805" i="2"/>
  <c r="A806" i="2"/>
  <c r="B806" i="2"/>
  <c r="C806" i="2"/>
  <c r="D806" i="2"/>
  <c r="E806" i="2"/>
  <c r="F806" i="2"/>
  <c r="G806" i="2"/>
  <c r="A807" i="2"/>
  <c r="B807" i="2"/>
  <c r="C807" i="2"/>
  <c r="D807" i="2"/>
  <c r="E807" i="2"/>
  <c r="F807" i="2"/>
  <c r="G807" i="2"/>
  <c r="A808" i="2"/>
  <c r="B808" i="2"/>
  <c r="C808" i="2"/>
  <c r="D808" i="2"/>
  <c r="E808" i="2"/>
  <c r="F808" i="2"/>
  <c r="G808" i="2"/>
  <c r="A809" i="2"/>
  <c r="B809" i="2"/>
  <c r="C809" i="2"/>
  <c r="D809" i="2"/>
  <c r="E809" i="2"/>
  <c r="F809" i="2"/>
  <c r="G809" i="2"/>
  <c r="A810" i="2"/>
  <c r="B810" i="2"/>
  <c r="C810" i="2"/>
  <c r="D810" i="2"/>
  <c r="E810" i="2"/>
  <c r="F810" i="2"/>
  <c r="G810" i="2"/>
  <c r="A811" i="2"/>
  <c r="B811" i="2"/>
  <c r="C811" i="2"/>
  <c r="D811" i="2"/>
  <c r="E811" i="2"/>
  <c r="F811" i="2"/>
  <c r="G811" i="2"/>
  <c r="A812" i="2"/>
  <c r="B812" i="2"/>
  <c r="C812" i="2"/>
  <c r="D812" i="2"/>
  <c r="E812" i="2"/>
  <c r="F812" i="2"/>
  <c r="G812" i="2"/>
  <c r="A813" i="2"/>
  <c r="B813" i="2"/>
  <c r="C813" i="2"/>
  <c r="D813" i="2"/>
  <c r="E813" i="2"/>
  <c r="F813" i="2"/>
  <c r="G813" i="2"/>
  <c r="A814" i="2"/>
  <c r="B814" i="2"/>
  <c r="C814" i="2"/>
  <c r="D814" i="2"/>
  <c r="E814" i="2"/>
  <c r="F814" i="2"/>
  <c r="G814" i="2"/>
  <c r="A815" i="2"/>
  <c r="B815" i="2"/>
  <c r="C815" i="2"/>
  <c r="D815" i="2"/>
  <c r="E815" i="2"/>
  <c r="F815" i="2"/>
  <c r="G815" i="2"/>
  <c r="A816" i="2"/>
  <c r="B816" i="2"/>
  <c r="C816" i="2"/>
  <c r="D816" i="2"/>
  <c r="E816" i="2"/>
  <c r="F816" i="2"/>
  <c r="G816" i="2"/>
  <c r="A817" i="2"/>
  <c r="B817" i="2"/>
  <c r="C817" i="2"/>
  <c r="D817" i="2"/>
  <c r="E817" i="2"/>
  <c r="F817" i="2"/>
  <c r="G817" i="2"/>
  <c r="A818" i="2"/>
  <c r="B818" i="2"/>
  <c r="C818" i="2"/>
  <c r="D818" i="2"/>
  <c r="E818" i="2"/>
  <c r="F818" i="2"/>
  <c r="G818" i="2"/>
  <c r="A819" i="2"/>
  <c r="B819" i="2"/>
  <c r="C819" i="2"/>
  <c r="D819" i="2"/>
  <c r="E819" i="2"/>
  <c r="F819" i="2"/>
  <c r="G819" i="2"/>
  <c r="A820" i="2"/>
  <c r="B820" i="2"/>
  <c r="C820" i="2"/>
  <c r="D820" i="2"/>
  <c r="E820" i="2"/>
  <c r="F820" i="2"/>
  <c r="G820" i="2"/>
  <c r="A821" i="2"/>
  <c r="B821" i="2"/>
  <c r="C821" i="2"/>
  <c r="D821" i="2"/>
  <c r="E821" i="2"/>
  <c r="F821" i="2"/>
  <c r="G821" i="2"/>
  <c r="A822" i="2"/>
  <c r="B822" i="2"/>
  <c r="C822" i="2"/>
  <c r="D822" i="2"/>
  <c r="E822" i="2"/>
  <c r="F822" i="2"/>
  <c r="G822" i="2"/>
  <c r="A823" i="2"/>
  <c r="B823" i="2"/>
  <c r="C823" i="2"/>
  <c r="D823" i="2"/>
  <c r="E823" i="2"/>
  <c r="F823" i="2"/>
  <c r="G823" i="2"/>
  <c r="A824" i="2"/>
  <c r="B824" i="2"/>
  <c r="C824" i="2"/>
  <c r="D824" i="2"/>
  <c r="E824" i="2"/>
  <c r="F824" i="2"/>
  <c r="G824" i="2"/>
  <c r="A825" i="2"/>
  <c r="B825" i="2"/>
  <c r="C825" i="2"/>
  <c r="D825" i="2"/>
  <c r="E825" i="2"/>
  <c r="F825" i="2"/>
  <c r="G825" i="2"/>
  <c r="A826" i="2"/>
  <c r="B826" i="2"/>
  <c r="C826" i="2"/>
  <c r="D826" i="2"/>
  <c r="E826" i="2"/>
  <c r="F826" i="2"/>
  <c r="G826" i="2"/>
  <c r="A827" i="2"/>
  <c r="B827" i="2"/>
  <c r="C827" i="2"/>
  <c r="D827" i="2"/>
  <c r="E827" i="2"/>
  <c r="F827" i="2"/>
  <c r="G827" i="2"/>
  <c r="A828" i="2"/>
  <c r="B828" i="2"/>
  <c r="C828" i="2"/>
  <c r="D828" i="2"/>
  <c r="E828" i="2"/>
  <c r="F828" i="2"/>
  <c r="G828" i="2"/>
  <c r="A829" i="2"/>
  <c r="B829" i="2"/>
  <c r="C829" i="2"/>
  <c r="D829" i="2"/>
  <c r="E829" i="2"/>
  <c r="F829" i="2"/>
  <c r="G829" i="2"/>
  <c r="A830" i="2"/>
  <c r="B830" i="2"/>
  <c r="C830" i="2"/>
  <c r="D830" i="2"/>
  <c r="E830" i="2"/>
  <c r="F830" i="2"/>
  <c r="G830" i="2"/>
  <c r="A831" i="2"/>
  <c r="B831" i="2"/>
  <c r="C831" i="2"/>
  <c r="D831" i="2"/>
  <c r="E831" i="2"/>
  <c r="F831" i="2"/>
  <c r="G831" i="2"/>
  <c r="A832" i="2"/>
  <c r="B832" i="2"/>
  <c r="C832" i="2"/>
  <c r="D832" i="2"/>
  <c r="E832" i="2"/>
  <c r="F832" i="2"/>
  <c r="G832" i="2"/>
  <c r="A833" i="2"/>
  <c r="B833" i="2"/>
  <c r="C833" i="2"/>
  <c r="D833" i="2"/>
  <c r="E833" i="2"/>
  <c r="F833" i="2"/>
  <c r="G833" i="2"/>
  <c r="A834" i="2"/>
  <c r="B834" i="2"/>
  <c r="C834" i="2"/>
  <c r="D834" i="2"/>
  <c r="E834" i="2"/>
  <c r="F834" i="2"/>
  <c r="G834" i="2"/>
  <c r="A835" i="2"/>
  <c r="B835" i="2"/>
  <c r="C835" i="2"/>
  <c r="D835" i="2"/>
  <c r="E835" i="2"/>
  <c r="F835" i="2"/>
  <c r="G835" i="2"/>
  <c r="A836" i="2"/>
  <c r="B836" i="2"/>
  <c r="C836" i="2"/>
  <c r="D836" i="2"/>
  <c r="E836" i="2"/>
  <c r="F836" i="2"/>
  <c r="G836" i="2"/>
  <c r="A837" i="2"/>
  <c r="B837" i="2"/>
  <c r="C837" i="2"/>
  <c r="D837" i="2"/>
  <c r="E837" i="2"/>
  <c r="F837" i="2"/>
  <c r="G837" i="2"/>
  <c r="A838" i="2"/>
  <c r="B838" i="2"/>
  <c r="C838" i="2"/>
  <c r="D838" i="2"/>
  <c r="E838" i="2"/>
  <c r="F838" i="2"/>
  <c r="G838" i="2"/>
  <c r="A839" i="2"/>
  <c r="B839" i="2"/>
  <c r="C839" i="2"/>
  <c r="D839" i="2"/>
  <c r="E839" i="2"/>
  <c r="F839" i="2"/>
  <c r="G839" i="2"/>
  <c r="A840" i="2"/>
  <c r="B840" i="2"/>
  <c r="C840" i="2"/>
  <c r="D840" i="2"/>
  <c r="E840" i="2"/>
  <c r="F840" i="2"/>
  <c r="G840" i="2"/>
  <c r="A841" i="2"/>
  <c r="B841" i="2"/>
  <c r="C841" i="2"/>
  <c r="D841" i="2"/>
  <c r="E841" i="2"/>
  <c r="F841" i="2"/>
  <c r="G841" i="2"/>
  <c r="A842" i="2"/>
  <c r="B842" i="2"/>
  <c r="C842" i="2"/>
  <c r="D842" i="2"/>
  <c r="E842" i="2"/>
  <c r="F842" i="2"/>
  <c r="G842" i="2"/>
  <c r="A843" i="2"/>
  <c r="B843" i="2"/>
  <c r="C843" i="2"/>
  <c r="D843" i="2"/>
  <c r="E843" i="2"/>
  <c r="F843" i="2"/>
  <c r="G843" i="2"/>
  <c r="A844" i="2"/>
  <c r="B844" i="2"/>
  <c r="C844" i="2"/>
  <c r="D844" i="2"/>
  <c r="E844" i="2"/>
  <c r="F844" i="2"/>
  <c r="G844" i="2"/>
  <c r="A845" i="2"/>
  <c r="B845" i="2"/>
  <c r="C845" i="2"/>
  <c r="D845" i="2"/>
  <c r="E845" i="2"/>
  <c r="F845" i="2"/>
  <c r="G845" i="2"/>
  <c r="A846" i="2"/>
  <c r="B846" i="2"/>
  <c r="C846" i="2"/>
  <c r="D846" i="2"/>
  <c r="E846" i="2"/>
  <c r="F846" i="2"/>
  <c r="G846" i="2"/>
  <c r="A847" i="2"/>
  <c r="B847" i="2"/>
  <c r="C847" i="2"/>
  <c r="D847" i="2"/>
  <c r="E847" i="2"/>
  <c r="F847" i="2"/>
  <c r="G847" i="2"/>
  <c r="A848" i="2"/>
  <c r="B848" i="2"/>
  <c r="C848" i="2"/>
  <c r="D848" i="2"/>
  <c r="E848" i="2"/>
  <c r="F848" i="2"/>
  <c r="G848" i="2"/>
  <c r="A849" i="2"/>
  <c r="B849" i="2"/>
  <c r="C849" i="2"/>
  <c r="D849" i="2"/>
  <c r="E849" i="2"/>
  <c r="F849" i="2"/>
  <c r="G849" i="2"/>
  <c r="A850" i="2"/>
  <c r="B850" i="2"/>
  <c r="C850" i="2"/>
  <c r="D850" i="2"/>
  <c r="E850" i="2"/>
  <c r="F850" i="2"/>
  <c r="G850" i="2"/>
  <c r="A851" i="2"/>
  <c r="B851" i="2"/>
  <c r="C851" i="2"/>
  <c r="D851" i="2"/>
  <c r="E851" i="2"/>
  <c r="F851" i="2"/>
  <c r="G851" i="2"/>
  <c r="A852" i="2"/>
  <c r="B852" i="2"/>
  <c r="C852" i="2"/>
  <c r="D852" i="2"/>
  <c r="E852" i="2"/>
  <c r="F852" i="2"/>
  <c r="G852" i="2"/>
  <c r="A853" i="2"/>
  <c r="B853" i="2"/>
  <c r="C853" i="2"/>
  <c r="D853" i="2"/>
  <c r="E853" i="2"/>
  <c r="F853" i="2"/>
  <c r="G853" i="2"/>
  <c r="A854" i="2"/>
  <c r="B854" i="2"/>
  <c r="C854" i="2"/>
  <c r="D854" i="2"/>
  <c r="E854" i="2"/>
  <c r="F854" i="2"/>
  <c r="G854" i="2"/>
  <c r="A855" i="2"/>
  <c r="B855" i="2"/>
  <c r="C855" i="2"/>
  <c r="D855" i="2"/>
  <c r="E855" i="2"/>
  <c r="F855" i="2"/>
  <c r="G855" i="2"/>
  <c r="A856" i="2"/>
  <c r="B856" i="2"/>
  <c r="C856" i="2"/>
  <c r="D856" i="2"/>
  <c r="E856" i="2"/>
  <c r="F856" i="2"/>
  <c r="G856" i="2"/>
  <c r="A857" i="2"/>
  <c r="B857" i="2"/>
  <c r="C857" i="2"/>
  <c r="D857" i="2"/>
  <c r="E857" i="2"/>
  <c r="F857" i="2"/>
  <c r="G857" i="2"/>
  <c r="A858" i="2"/>
  <c r="B858" i="2"/>
  <c r="C858" i="2"/>
  <c r="D858" i="2"/>
  <c r="E858" i="2"/>
  <c r="F858" i="2"/>
  <c r="G858" i="2"/>
  <c r="A859" i="2"/>
  <c r="B859" i="2"/>
  <c r="C859" i="2"/>
  <c r="D859" i="2"/>
  <c r="E859" i="2"/>
  <c r="F859" i="2"/>
  <c r="G859" i="2"/>
  <c r="A860" i="2"/>
  <c r="B860" i="2"/>
  <c r="C860" i="2"/>
  <c r="D860" i="2"/>
  <c r="E860" i="2"/>
  <c r="F860" i="2"/>
  <c r="G860" i="2"/>
  <c r="A861" i="2"/>
  <c r="B861" i="2"/>
  <c r="C861" i="2"/>
  <c r="D861" i="2"/>
  <c r="E861" i="2"/>
  <c r="F861" i="2"/>
  <c r="G861" i="2"/>
  <c r="A862" i="2"/>
  <c r="B862" i="2"/>
  <c r="C862" i="2"/>
  <c r="D862" i="2"/>
  <c r="E862" i="2"/>
  <c r="F862" i="2"/>
  <c r="G862" i="2"/>
  <c r="A863" i="2"/>
  <c r="B863" i="2"/>
  <c r="C863" i="2"/>
  <c r="D863" i="2"/>
  <c r="E863" i="2"/>
  <c r="F863" i="2"/>
  <c r="G863" i="2"/>
  <c r="A864" i="2"/>
  <c r="B864" i="2"/>
  <c r="C864" i="2"/>
  <c r="D864" i="2"/>
  <c r="E864" i="2"/>
  <c r="F864" i="2"/>
  <c r="G864" i="2"/>
  <c r="A865" i="2"/>
  <c r="B865" i="2"/>
  <c r="C865" i="2"/>
  <c r="D865" i="2"/>
  <c r="E865" i="2"/>
  <c r="F865" i="2"/>
  <c r="G865" i="2"/>
  <c r="A866" i="2"/>
  <c r="B866" i="2"/>
  <c r="C866" i="2"/>
  <c r="D866" i="2"/>
  <c r="E866" i="2"/>
  <c r="F866" i="2"/>
  <c r="G866" i="2"/>
  <c r="A867" i="2"/>
  <c r="B867" i="2"/>
  <c r="C867" i="2"/>
  <c r="D867" i="2"/>
  <c r="E867" i="2"/>
  <c r="F867" i="2"/>
  <c r="G867" i="2"/>
  <c r="A868" i="2"/>
  <c r="B868" i="2"/>
  <c r="C868" i="2"/>
  <c r="D868" i="2"/>
  <c r="E868" i="2"/>
  <c r="F868" i="2"/>
  <c r="G868" i="2"/>
  <c r="A869" i="2"/>
  <c r="B869" i="2"/>
  <c r="C869" i="2"/>
  <c r="D869" i="2"/>
  <c r="E869" i="2"/>
  <c r="F869" i="2"/>
  <c r="G869" i="2"/>
  <c r="A870" i="2"/>
  <c r="B870" i="2"/>
  <c r="C870" i="2"/>
  <c r="D870" i="2"/>
  <c r="E870" i="2"/>
  <c r="F870" i="2"/>
  <c r="G870" i="2"/>
  <c r="A871" i="2"/>
  <c r="B871" i="2"/>
  <c r="C871" i="2"/>
  <c r="D871" i="2"/>
  <c r="E871" i="2"/>
  <c r="F871" i="2"/>
  <c r="G871" i="2"/>
  <c r="A872" i="2"/>
  <c r="B872" i="2"/>
  <c r="C872" i="2"/>
  <c r="D872" i="2"/>
  <c r="E872" i="2"/>
  <c r="F872" i="2"/>
  <c r="G872" i="2"/>
  <c r="A873" i="2"/>
  <c r="B873" i="2"/>
  <c r="C873" i="2"/>
  <c r="D873" i="2"/>
  <c r="E873" i="2"/>
  <c r="F873" i="2"/>
  <c r="G873" i="2"/>
  <c r="A874" i="2"/>
  <c r="B874" i="2"/>
  <c r="C874" i="2"/>
  <c r="D874" i="2"/>
  <c r="E874" i="2"/>
  <c r="F874" i="2"/>
  <c r="G874" i="2"/>
  <c r="A875" i="2"/>
  <c r="B875" i="2"/>
  <c r="C875" i="2"/>
  <c r="D875" i="2"/>
  <c r="E875" i="2"/>
  <c r="F875" i="2"/>
  <c r="G875" i="2"/>
  <c r="A876" i="2"/>
  <c r="B876" i="2"/>
  <c r="C876" i="2"/>
  <c r="D876" i="2"/>
  <c r="E876" i="2"/>
  <c r="F876" i="2"/>
  <c r="G876" i="2"/>
  <c r="A877" i="2"/>
  <c r="B877" i="2"/>
  <c r="C877" i="2"/>
  <c r="D877" i="2"/>
  <c r="E877" i="2"/>
  <c r="F877" i="2"/>
  <c r="G877" i="2"/>
  <c r="A878" i="2"/>
  <c r="B878" i="2"/>
  <c r="C878" i="2"/>
  <c r="D878" i="2"/>
  <c r="E878" i="2"/>
  <c r="F878" i="2"/>
  <c r="G878" i="2"/>
  <c r="A879" i="2"/>
  <c r="B879" i="2"/>
  <c r="C879" i="2"/>
  <c r="D879" i="2"/>
  <c r="E879" i="2"/>
  <c r="F879" i="2"/>
  <c r="G879" i="2"/>
  <c r="A880" i="2"/>
  <c r="B880" i="2"/>
  <c r="C880" i="2"/>
  <c r="D880" i="2"/>
  <c r="E880" i="2"/>
  <c r="F880" i="2"/>
  <c r="G880" i="2"/>
  <c r="A881" i="2"/>
  <c r="B881" i="2"/>
  <c r="C881" i="2"/>
  <c r="D881" i="2"/>
  <c r="E881" i="2"/>
  <c r="F881" i="2"/>
  <c r="G881" i="2"/>
  <c r="A882" i="2"/>
  <c r="B882" i="2"/>
  <c r="C882" i="2"/>
  <c r="D882" i="2"/>
  <c r="E882" i="2"/>
  <c r="F882" i="2"/>
  <c r="G882" i="2"/>
  <c r="A883" i="2"/>
  <c r="B883" i="2"/>
  <c r="C883" i="2"/>
  <c r="D883" i="2"/>
  <c r="E883" i="2"/>
  <c r="F883" i="2"/>
  <c r="G883" i="2"/>
  <c r="A884" i="2"/>
  <c r="B884" i="2"/>
  <c r="C884" i="2"/>
  <c r="D884" i="2"/>
  <c r="E884" i="2"/>
  <c r="F884" i="2"/>
  <c r="G884" i="2"/>
  <c r="A885" i="2"/>
  <c r="B885" i="2"/>
  <c r="C885" i="2"/>
  <c r="D885" i="2"/>
  <c r="E885" i="2"/>
  <c r="F885" i="2"/>
  <c r="G885" i="2"/>
  <c r="A886" i="2"/>
  <c r="B886" i="2"/>
  <c r="C886" i="2"/>
  <c r="D886" i="2"/>
  <c r="E886" i="2"/>
  <c r="F886" i="2"/>
  <c r="G886" i="2"/>
  <c r="A887" i="2"/>
  <c r="B887" i="2"/>
  <c r="C887" i="2"/>
  <c r="D887" i="2"/>
  <c r="E887" i="2"/>
  <c r="F887" i="2"/>
  <c r="G887" i="2"/>
  <c r="A888" i="2"/>
  <c r="B888" i="2"/>
  <c r="C888" i="2"/>
  <c r="D888" i="2"/>
  <c r="E888" i="2"/>
  <c r="F888" i="2"/>
  <c r="G888" i="2"/>
  <c r="A889" i="2"/>
  <c r="B889" i="2"/>
  <c r="C889" i="2"/>
  <c r="D889" i="2"/>
  <c r="E889" i="2"/>
  <c r="F889" i="2"/>
  <c r="G889" i="2"/>
  <c r="A890" i="2"/>
  <c r="B890" i="2"/>
  <c r="C890" i="2"/>
  <c r="D890" i="2"/>
  <c r="E890" i="2"/>
  <c r="F890" i="2"/>
  <c r="G890" i="2"/>
  <c r="A891" i="2"/>
  <c r="B891" i="2"/>
  <c r="C891" i="2"/>
  <c r="D891" i="2"/>
  <c r="E891" i="2"/>
  <c r="F891" i="2"/>
  <c r="G891" i="2"/>
  <c r="A892" i="2"/>
  <c r="B892" i="2"/>
  <c r="C892" i="2"/>
  <c r="D892" i="2"/>
  <c r="E892" i="2"/>
  <c r="F892" i="2"/>
  <c r="G892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C78" i="2"/>
  <c r="D78" i="2"/>
  <c r="E78" i="2"/>
  <c r="F78" i="2"/>
  <c r="G78" i="2"/>
  <c r="A79" i="2"/>
  <c r="B79" i="2"/>
  <c r="C79" i="2"/>
  <c r="D79" i="2"/>
  <c r="E79" i="2"/>
  <c r="F79" i="2"/>
  <c r="G79" i="2"/>
  <c r="A80" i="2"/>
  <c r="B80" i="2"/>
  <c r="C80" i="2"/>
  <c r="D80" i="2"/>
  <c r="E80" i="2"/>
  <c r="F80" i="2"/>
  <c r="G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C85" i="2"/>
  <c r="D85" i="2"/>
  <c r="E85" i="2"/>
  <c r="F85" i="2"/>
  <c r="G85" i="2"/>
  <c r="A86" i="2"/>
  <c r="B86" i="2"/>
  <c r="C86" i="2"/>
  <c r="D86" i="2"/>
  <c r="E86" i="2"/>
  <c r="F86" i="2"/>
  <c r="G86" i="2"/>
  <c r="A87" i="2"/>
  <c r="B87" i="2"/>
  <c r="C87" i="2"/>
  <c r="D87" i="2"/>
  <c r="E87" i="2"/>
  <c r="F87" i="2"/>
  <c r="G87" i="2"/>
  <c r="A88" i="2"/>
  <c r="B88" i="2"/>
  <c r="C88" i="2"/>
  <c r="D88" i="2"/>
  <c r="E88" i="2"/>
  <c r="F88" i="2"/>
  <c r="G88" i="2"/>
  <c r="A89" i="2"/>
  <c r="B89" i="2"/>
  <c r="C89" i="2"/>
  <c r="D89" i="2"/>
  <c r="E89" i="2"/>
  <c r="F89" i="2"/>
  <c r="G89" i="2"/>
  <c r="A90" i="2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B94" i="2"/>
  <c r="C94" i="2"/>
  <c r="D94" i="2"/>
  <c r="E94" i="2"/>
  <c r="F94" i="2"/>
  <c r="G94" i="2"/>
  <c r="A95" i="2"/>
  <c r="B95" i="2"/>
  <c r="C95" i="2"/>
  <c r="D95" i="2"/>
  <c r="E95" i="2"/>
  <c r="F95" i="2"/>
  <c r="G95" i="2"/>
  <c r="A96" i="2"/>
  <c r="B96" i="2"/>
  <c r="C96" i="2"/>
  <c r="D96" i="2"/>
  <c r="E96" i="2"/>
  <c r="F96" i="2"/>
  <c r="G96" i="2"/>
  <c r="A97" i="2"/>
  <c r="B97" i="2"/>
  <c r="C97" i="2"/>
  <c r="D97" i="2"/>
  <c r="E97" i="2"/>
  <c r="F97" i="2"/>
  <c r="G97" i="2"/>
  <c r="A98" i="2"/>
  <c r="B98" i="2"/>
  <c r="C98" i="2"/>
  <c r="D98" i="2"/>
  <c r="E98" i="2"/>
  <c r="F98" i="2"/>
  <c r="G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C101" i="2"/>
  <c r="D101" i="2"/>
  <c r="E101" i="2"/>
  <c r="F101" i="2"/>
  <c r="G101" i="2"/>
  <c r="A102" i="2"/>
  <c r="B102" i="2"/>
  <c r="C102" i="2"/>
  <c r="D102" i="2"/>
  <c r="E102" i="2"/>
  <c r="F102" i="2"/>
  <c r="G102" i="2"/>
  <c r="A103" i="2"/>
  <c r="B103" i="2"/>
  <c r="C103" i="2"/>
  <c r="D103" i="2"/>
  <c r="E103" i="2"/>
  <c r="F103" i="2"/>
  <c r="G103" i="2"/>
  <c r="A104" i="2"/>
  <c r="B104" i="2"/>
  <c r="C104" i="2"/>
  <c r="D104" i="2"/>
  <c r="E104" i="2"/>
  <c r="F104" i="2"/>
  <c r="G104" i="2"/>
  <c r="A105" i="2"/>
  <c r="B105" i="2"/>
  <c r="C105" i="2"/>
  <c r="D105" i="2"/>
  <c r="E105" i="2"/>
  <c r="F105" i="2"/>
  <c r="G105" i="2"/>
  <c r="A106" i="2"/>
  <c r="B106" i="2"/>
  <c r="C106" i="2"/>
  <c r="D106" i="2"/>
  <c r="E106" i="2"/>
  <c r="F106" i="2"/>
  <c r="G106" i="2"/>
  <c r="A107" i="2"/>
  <c r="B107" i="2"/>
  <c r="C107" i="2"/>
  <c r="D107" i="2"/>
  <c r="E107" i="2"/>
  <c r="F107" i="2"/>
  <c r="G107" i="2"/>
  <c r="A108" i="2"/>
  <c r="B108" i="2"/>
  <c r="C108" i="2"/>
  <c r="D108" i="2"/>
  <c r="E108" i="2"/>
  <c r="F108" i="2"/>
  <c r="G108" i="2"/>
  <c r="A109" i="2"/>
  <c r="B109" i="2"/>
  <c r="C109" i="2"/>
  <c r="D109" i="2"/>
  <c r="E109" i="2"/>
  <c r="F109" i="2"/>
  <c r="G109" i="2"/>
  <c r="A110" i="2"/>
  <c r="B110" i="2"/>
  <c r="C110" i="2"/>
  <c r="D110" i="2"/>
  <c r="E110" i="2"/>
  <c r="F110" i="2"/>
  <c r="G110" i="2"/>
  <c r="A111" i="2"/>
  <c r="B111" i="2"/>
  <c r="C111" i="2"/>
  <c r="D111" i="2"/>
  <c r="E111" i="2"/>
  <c r="F111" i="2"/>
  <c r="G111" i="2"/>
  <c r="A112" i="2"/>
  <c r="B112" i="2"/>
  <c r="C112" i="2"/>
  <c r="D112" i="2"/>
  <c r="E112" i="2"/>
  <c r="F112" i="2"/>
  <c r="G112" i="2"/>
  <c r="A113" i="2"/>
  <c r="B113" i="2"/>
  <c r="C113" i="2"/>
  <c r="D113" i="2"/>
  <c r="E113" i="2"/>
  <c r="F113" i="2"/>
  <c r="G113" i="2"/>
  <c r="A114" i="2"/>
  <c r="B114" i="2"/>
  <c r="C114" i="2"/>
  <c r="D114" i="2"/>
  <c r="E114" i="2"/>
  <c r="F114" i="2"/>
  <c r="G114" i="2"/>
  <c r="A115" i="2"/>
  <c r="B115" i="2"/>
  <c r="C115" i="2"/>
  <c r="D115" i="2"/>
  <c r="E115" i="2"/>
  <c r="F115" i="2"/>
  <c r="G115" i="2"/>
  <c r="A116" i="2"/>
  <c r="B116" i="2"/>
  <c r="C116" i="2"/>
  <c r="D116" i="2"/>
  <c r="E116" i="2"/>
  <c r="F116" i="2"/>
  <c r="G116" i="2"/>
  <c r="A117" i="2"/>
  <c r="B117" i="2"/>
  <c r="C117" i="2"/>
  <c r="D117" i="2"/>
  <c r="E117" i="2"/>
  <c r="F117" i="2"/>
  <c r="G117" i="2"/>
  <c r="A118" i="2"/>
  <c r="B118" i="2"/>
  <c r="C118" i="2"/>
  <c r="D118" i="2"/>
  <c r="E118" i="2"/>
  <c r="F118" i="2"/>
  <c r="G118" i="2"/>
  <c r="A119" i="2"/>
  <c r="B119" i="2"/>
  <c r="C119" i="2"/>
  <c r="D119" i="2"/>
  <c r="E119" i="2"/>
  <c r="F119" i="2"/>
  <c r="G119" i="2"/>
  <c r="A120" i="2"/>
  <c r="B120" i="2"/>
  <c r="C120" i="2"/>
  <c r="D120" i="2"/>
  <c r="E120" i="2"/>
  <c r="F120" i="2"/>
  <c r="G120" i="2"/>
  <c r="A121" i="2"/>
  <c r="B121" i="2"/>
  <c r="C121" i="2"/>
  <c r="D121" i="2"/>
  <c r="E121" i="2"/>
  <c r="F121" i="2"/>
  <c r="G121" i="2"/>
  <c r="A122" i="2"/>
  <c r="B122" i="2"/>
  <c r="C122" i="2"/>
  <c r="D122" i="2"/>
  <c r="E122" i="2"/>
  <c r="F122" i="2"/>
  <c r="G122" i="2"/>
  <c r="A123" i="2"/>
  <c r="B123" i="2"/>
  <c r="C123" i="2"/>
  <c r="D123" i="2"/>
  <c r="E123" i="2"/>
  <c r="F123" i="2"/>
  <c r="G123" i="2"/>
  <c r="A124" i="2"/>
  <c r="B124" i="2"/>
  <c r="C124" i="2"/>
  <c r="D124" i="2"/>
  <c r="E124" i="2"/>
  <c r="F124" i="2"/>
  <c r="G124" i="2"/>
  <c r="A125" i="2"/>
  <c r="B125" i="2"/>
  <c r="C125" i="2"/>
  <c r="D125" i="2"/>
  <c r="E125" i="2"/>
  <c r="F125" i="2"/>
  <c r="G125" i="2"/>
  <c r="A126" i="2"/>
  <c r="B126" i="2"/>
  <c r="C126" i="2"/>
  <c r="D126" i="2"/>
  <c r="E126" i="2"/>
  <c r="F126" i="2"/>
  <c r="G126" i="2"/>
  <c r="A127" i="2"/>
  <c r="B127" i="2"/>
  <c r="C127" i="2"/>
  <c r="D127" i="2"/>
  <c r="E127" i="2"/>
  <c r="F127" i="2"/>
  <c r="G127" i="2"/>
  <c r="A128" i="2"/>
  <c r="B128" i="2"/>
  <c r="C128" i="2"/>
  <c r="D128" i="2"/>
  <c r="E128" i="2"/>
  <c r="F128" i="2"/>
  <c r="G128" i="2"/>
  <c r="A129" i="2"/>
  <c r="B129" i="2"/>
  <c r="C129" i="2"/>
  <c r="D129" i="2"/>
  <c r="E129" i="2"/>
  <c r="F129" i="2"/>
  <c r="G129" i="2"/>
  <c r="A130" i="2"/>
  <c r="B130" i="2"/>
  <c r="C130" i="2"/>
  <c r="D130" i="2"/>
  <c r="E130" i="2"/>
  <c r="F130" i="2"/>
  <c r="G130" i="2"/>
  <c r="A131" i="2"/>
  <c r="B131" i="2"/>
  <c r="C131" i="2"/>
  <c r="D131" i="2"/>
  <c r="E131" i="2"/>
  <c r="F131" i="2"/>
  <c r="G131" i="2"/>
  <c r="A132" i="2"/>
  <c r="B132" i="2"/>
  <c r="C132" i="2"/>
  <c r="D132" i="2"/>
  <c r="E132" i="2"/>
  <c r="F132" i="2"/>
  <c r="G132" i="2"/>
  <c r="A133" i="2"/>
  <c r="B133" i="2"/>
  <c r="C133" i="2"/>
  <c r="D133" i="2"/>
  <c r="E133" i="2"/>
  <c r="F133" i="2"/>
  <c r="G133" i="2"/>
  <c r="A134" i="2"/>
  <c r="B134" i="2"/>
  <c r="C134" i="2"/>
  <c r="D134" i="2"/>
  <c r="E134" i="2"/>
  <c r="F134" i="2"/>
  <c r="G134" i="2"/>
  <c r="A135" i="2"/>
  <c r="B135" i="2"/>
  <c r="C135" i="2"/>
  <c r="D135" i="2"/>
  <c r="E135" i="2"/>
  <c r="F135" i="2"/>
  <c r="G135" i="2"/>
  <c r="A136" i="2"/>
  <c r="B136" i="2"/>
  <c r="C136" i="2"/>
  <c r="D136" i="2"/>
  <c r="E136" i="2"/>
  <c r="F136" i="2"/>
  <c r="G136" i="2"/>
  <c r="A137" i="2"/>
  <c r="B137" i="2"/>
  <c r="C137" i="2"/>
  <c r="D137" i="2"/>
  <c r="E137" i="2"/>
  <c r="F137" i="2"/>
  <c r="G137" i="2"/>
  <c r="A138" i="2"/>
  <c r="B138" i="2"/>
  <c r="C138" i="2"/>
  <c r="D138" i="2"/>
  <c r="E138" i="2"/>
  <c r="F138" i="2"/>
  <c r="G138" i="2"/>
  <c r="A139" i="2"/>
  <c r="B139" i="2"/>
  <c r="C139" i="2"/>
  <c r="D139" i="2"/>
  <c r="E139" i="2"/>
  <c r="F139" i="2"/>
  <c r="G139" i="2"/>
  <c r="A140" i="2"/>
  <c r="B140" i="2"/>
  <c r="C140" i="2"/>
  <c r="D140" i="2"/>
  <c r="E140" i="2"/>
  <c r="F140" i="2"/>
  <c r="G140" i="2"/>
  <c r="A141" i="2"/>
  <c r="B141" i="2"/>
  <c r="C141" i="2"/>
  <c r="D141" i="2"/>
  <c r="E141" i="2"/>
  <c r="F141" i="2"/>
  <c r="G141" i="2"/>
  <c r="A142" i="2"/>
  <c r="B142" i="2"/>
  <c r="C142" i="2"/>
  <c r="D142" i="2"/>
  <c r="E142" i="2"/>
  <c r="F142" i="2"/>
  <c r="G142" i="2"/>
  <c r="A143" i="2"/>
  <c r="B143" i="2"/>
  <c r="C143" i="2"/>
  <c r="D143" i="2"/>
  <c r="E143" i="2"/>
  <c r="F143" i="2"/>
  <c r="G143" i="2"/>
  <c r="A144" i="2"/>
  <c r="B144" i="2"/>
  <c r="C144" i="2"/>
  <c r="D144" i="2"/>
  <c r="E144" i="2"/>
  <c r="F144" i="2"/>
  <c r="G144" i="2"/>
  <c r="A145" i="2"/>
  <c r="B145" i="2"/>
  <c r="C145" i="2"/>
  <c r="D145" i="2"/>
  <c r="E145" i="2"/>
  <c r="F145" i="2"/>
  <c r="G145" i="2"/>
  <c r="A146" i="2"/>
  <c r="B146" i="2"/>
  <c r="C146" i="2"/>
  <c r="D146" i="2"/>
  <c r="E146" i="2"/>
  <c r="F146" i="2"/>
  <c r="G146" i="2"/>
  <c r="A147" i="2"/>
  <c r="B147" i="2"/>
  <c r="C147" i="2"/>
  <c r="D147" i="2"/>
  <c r="E147" i="2"/>
  <c r="F147" i="2"/>
  <c r="G147" i="2"/>
  <c r="A148" i="2"/>
  <c r="B148" i="2"/>
  <c r="C148" i="2"/>
  <c r="D148" i="2"/>
  <c r="E148" i="2"/>
  <c r="F148" i="2"/>
  <c r="G148" i="2"/>
  <c r="A149" i="2"/>
  <c r="B149" i="2"/>
  <c r="C149" i="2"/>
  <c r="D149" i="2"/>
  <c r="E149" i="2"/>
  <c r="F149" i="2"/>
  <c r="G149" i="2"/>
  <c r="A150" i="2"/>
  <c r="B150" i="2"/>
  <c r="C150" i="2"/>
  <c r="D150" i="2"/>
  <c r="E150" i="2"/>
  <c r="F150" i="2"/>
  <c r="G150" i="2"/>
  <c r="A151" i="2"/>
  <c r="B151" i="2"/>
  <c r="C151" i="2"/>
  <c r="D151" i="2"/>
  <c r="E151" i="2"/>
  <c r="F151" i="2"/>
  <c r="G151" i="2"/>
  <c r="A152" i="2"/>
  <c r="B152" i="2"/>
  <c r="C152" i="2"/>
  <c r="D152" i="2"/>
  <c r="E152" i="2"/>
  <c r="F152" i="2"/>
  <c r="G152" i="2"/>
  <c r="A153" i="2"/>
  <c r="B153" i="2"/>
  <c r="C153" i="2"/>
  <c r="D153" i="2"/>
  <c r="E153" i="2"/>
  <c r="F153" i="2"/>
  <c r="G153" i="2"/>
  <c r="A154" i="2"/>
  <c r="B154" i="2"/>
  <c r="C154" i="2"/>
  <c r="D154" i="2"/>
  <c r="E154" i="2"/>
  <c r="F154" i="2"/>
  <c r="G154" i="2"/>
  <c r="A155" i="2"/>
  <c r="B155" i="2"/>
  <c r="C155" i="2"/>
  <c r="D155" i="2"/>
  <c r="E155" i="2"/>
  <c r="F155" i="2"/>
  <c r="G155" i="2"/>
  <c r="A156" i="2"/>
  <c r="B156" i="2"/>
  <c r="C156" i="2"/>
  <c r="D156" i="2"/>
  <c r="E156" i="2"/>
  <c r="F156" i="2"/>
  <c r="G156" i="2"/>
  <c r="A157" i="2"/>
  <c r="B157" i="2"/>
  <c r="C157" i="2"/>
  <c r="D157" i="2"/>
  <c r="E157" i="2"/>
  <c r="F157" i="2"/>
  <c r="G157" i="2"/>
  <c r="A158" i="2"/>
  <c r="B158" i="2"/>
  <c r="C158" i="2"/>
  <c r="D158" i="2"/>
  <c r="E158" i="2"/>
  <c r="F158" i="2"/>
  <c r="G158" i="2"/>
  <c r="A159" i="2"/>
  <c r="B159" i="2"/>
  <c r="C159" i="2"/>
  <c r="D159" i="2"/>
  <c r="E159" i="2"/>
  <c r="F159" i="2"/>
  <c r="G159" i="2"/>
  <c r="A160" i="2"/>
  <c r="B160" i="2"/>
  <c r="C160" i="2"/>
  <c r="D160" i="2"/>
  <c r="E160" i="2"/>
  <c r="F160" i="2"/>
  <c r="G160" i="2"/>
  <c r="A161" i="2"/>
  <c r="B161" i="2"/>
  <c r="C161" i="2"/>
  <c r="D161" i="2"/>
  <c r="E161" i="2"/>
  <c r="F161" i="2"/>
  <c r="G161" i="2"/>
  <c r="A162" i="2"/>
  <c r="B162" i="2"/>
  <c r="C162" i="2"/>
  <c r="D162" i="2"/>
  <c r="E162" i="2"/>
  <c r="F162" i="2"/>
  <c r="G162" i="2"/>
  <c r="A163" i="2"/>
  <c r="B163" i="2"/>
  <c r="C163" i="2"/>
  <c r="D163" i="2"/>
  <c r="E163" i="2"/>
  <c r="F163" i="2"/>
  <c r="G163" i="2"/>
  <c r="A164" i="2"/>
  <c r="B164" i="2"/>
  <c r="C164" i="2"/>
  <c r="D164" i="2"/>
  <c r="E164" i="2"/>
  <c r="F164" i="2"/>
  <c r="G164" i="2"/>
  <c r="A165" i="2"/>
  <c r="B165" i="2"/>
  <c r="C165" i="2"/>
  <c r="D165" i="2"/>
  <c r="E165" i="2"/>
  <c r="F165" i="2"/>
  <c r="G165" i="2"/>
  <c r="A166" i="2"/>
  <c r="B166" i="2"/>
  <c r="C166" i="2"/>
  <c r="D166" i="2"/>
  <c r="E166" i="2"/>
  <c r="F166" i="2"/>
  <c r="G166" i="2"/>
  <c r="A167" i="2"/>
  <c r="B167" i="2"/>
  <c r="C167" i="2"/>
  <c r="D167" i="2"/>
  <c r="E167" i="2"/>
  <c r="F167" i="2"/>
  <c r="G167" i="2"/>
  <c r="A168" i="2"/>
  <c r="B168" i="2"/>
  <c r="C168" i="2"/>
  <c r="D168" i="2"/>
  <c r="E168" i="2"/>
  <c r="F168" i="2"/>
  <c r="G168" i="2"/>
  <c r="A169" i="2"/>
  <c r="B169" i="2"/>
  <c r="C169" i="2"/>
  <c r="D169" i="2"/>
  <c r="E169" i="2"/>
  <c r="F169" i="2"/>
  <c r="G169" i="2"/>
  <c r="A170" i="2"/>
  <c r="B170" i="2"/>
  <c r="C170" i="2"/>
  <c r="D170" i="2"/>
  <c r="E170" i="2"/>
  <c r="F170" i="2"/>
  <c r="G170" i="2"/>
  <c r="A171" i="2"/>
  <c r="B171" i="2"/>
  <c r="C171" i="2"/>
  <c r="D171" i="2"/>
  <c r="E171" i="2"/>
  <c r="F171" i="2"/>
  <c r="G171" i="2"/>
  <c r="A172" i="2"/>
  <c r="B172" i="2"/>
  <c r="C172" i="2"/>
  <c r="D172" i="2"/>
  <c r="E172" i="2"/>
  <c r="F172" i="2"/>
  <c r="G172" i="2"/>
  <c r="A173" i="2"/>
  <c r="B173" i="2"/>
  <c r="C173" i="2"/>
  <c r="D173" i="2"/>
  <c r="E173" i="2"/>
  <c r="F173" i="2"/>
  <c r="G173" i="2"/>
  <c r="A174" i="2"/>
  <c r="B174" i="2"/>
  <c r="C174" i="2"/>
  <c r="D174" i="2"/>
  <c r="E174" i="2"/>
  <c r="F174" i="2"/>
  <c r="G174" i="2"/>
  <c r="A175" i="2"/>
  <c r="B175" i="2"/>
  <c r="C175" i="2"/>
  <c r="D175" i="2"/>
  <c r="E175" i="2"/>
  <c r="F175" i="2"/>
  <c r="G175" i="2"/>
  <c r="A176" i="2"/>
  <c r="B176" i="2"/>
  <c r="C176" i="2"/>
  <c r="D176" i="2"/>
  <c r="E176" i="2"/>
  <c r="F176" i="2"/>
  <c r="G176" i="2"/>
  <c r="A177" i="2"/>
  <c r="B177" i="2"/>
  <c r="C177" i="2"/>
  <c r="D177" i="2"/>
  <c r="E177" i="2"/>
  <c r="F177" i="2"/>
  <c r="G177" i="2"/>
  <c r="A178" i="2"/>
  <c r="B178" i="2"/>
  <c r="C178" i="2"/>
  <c r="D178" i="2"/>
  <c r="E178" i="2"/>
  <c r="F178" i="2"/>
  <c r="G178" i="2"/>
  <c r="A179" i="2"/>
  <c r="B179" i="2"/>
  <c r="C179" i="2"/>
  <c r="D179" i="2"/>
  <c r="E179" i="2"/>
  <c r="F179" i="2"/>
  <c r="G179" i="2"/>
  <c r="A180" i="2"/>
  <c r="B180" i="2"/>
  <c r="C180" i="2"/>
  <c r="D180" i="2"/>
  <c r="E180" i="2"/>
  <c r="F180" i="2"/>
  <c r="G180" i="2"/>
  <c r="A181" i="2"/>
  <c r="B181" i="2"/>
  <c r="C181" i="2"/>
  <c r="D181" i="2"/>
  <c r="E181" i="2"/>
  <c r="F181" i="2"/>
  <c r="G181" i="2"/>
  <c r="A182" i="2"/>
  <c r="B182" i="2"/>
  <c r="C182" i="2"/>
  <c r="D182" i="2"/>
  <c r="E182" i="2"/>
  <c r="F182" i="2"/>
  <c r="G182" i="2"/>
  <c r="A183" i="2"/>
  <c r="B183" i="2"/>
  <c r="C183" i="2"/>
  <c r="D183" i="2"/>
  <c r="E183" i="2"/>
  <c r="F183" i="2"/>
  <c r="G183" i="2"/>
  <c r="A184" i="2"/>
  <c r="B184" i="2"/>
  <c r="C184" i="2"/>
  <c r="D184" i="2"/>
  <c r="E184" i="2"/>
  <c r="F184" i="2"/>
  <c r="G184" i="2"/>
  <c r="A185" i="2"/>
  <c r="B185" i="2"/>
  <c r="C185" i="2"/>
  <c r="D185" i="2"/>
  <c r="E185" i="2"/>
  <c r="F185" i="2"/>
  <c r="G185" i="2"/>
  <c r="A186" i="2"/>
  <c r="B186" i="2"/>
  <c r="C186" i="2"/>
  <c r="D186" i="2"/>
  <c r="E186" i="2"/>
  <c r="F186" i="2"/>
  <c r="G186" i="2"/>
  <c r="A187" i="2"/>
  <c r="B187" i="2"/>
  <c r="C187" i="2"/>
  <c r="D187" i="2"/>
  <c r="E187" i="2"/>
  <c r="F187" i="2"/>
  <c r="G187" i="2"/>
  <c r="A188" i="2"/>
  <c r="B188" i="2"/>
  <c r="C188" i="2"/>
  <c r="D188" i="2"/>
  <c r="E188" i="2"/>
  <c r="F188" i="2"/>
  <c r="G188" i="2"/>
  <c r="A189" i="2"/>
  <c r="B189" i="2"/>
  <c r="C189" i="2"/>
  <c r="D189" i="2"/>
  <c r="E189" i="2"/>
  <c r="F189" i="2"/>
  <c r="G189" i="2"/>
  <c r="A190" i="2"/>
  <c r="B190" i="2"/>
  <c r="C190" i="2"/>
  <c r="D190" i="2"/>
  <c r="E190" i="2"/>
  <c r="F190" i="2"/>
  <c r="G190" i="2"/>
  <c r="A191" i="2"/>
  <c r="B191" i="2"/>
  <c r="C191" i="2"/>
  <c r="D191" i="2"/>
  <c r="E191" i="2"/>
  <c r="F191" i="2"/>
  <c r="G191" i="2"/>
  <c r="A192" i="2"/>
  <c r="B192" i="2"/>
  <c r="C192" i="2"/>
  <c r="D192" i="2"/>
  <c r="E192" i="2"/>
  <c r="F192" i="2"/>
  <c r="G192" i="2"/>
  <c r="A193" i="2"/>
  <c r="B193" i="2"/>
  <c r="C193" i="2"/>
  <c r="D193" i="2"/>
  <c r="E193" i="2"/>
  <c r="F193" i="2"/>
  <c r="G193" i="2"/>
  <c r="A194" i="2"/>
  <c r="B194" i="2"/>
  <c r="C194" i="2"/>
  <c r="D194" i="2"/>
  <c r="E194" i="2"/>
  <c r="F194" i="2"/>
  <c r="G194" i="2"/>
  <c r="A195" i="2"/>
  <c r="B195" i="2"/>
  <c r="C195" i="2"/>
  <c r="D195" i="2"/>
  <c r="E195" i="2"/>
  <c r="F195" i="2"/>
  <c r="G195" i="2"/>
  <c r="A196" i="2"/>
  <c r="B196" i="2"/>
  <c r="C196" i="2"/>
  <c r="D196" i="2"/>
  <c r="E196" i="2"/>
  <c r="F196" i="2"/>
  <c r="G196" i="2"/>
  <c r="A197" i="2"/>
  <c r="B197" i="2"/>
  <c r="C197" i="2"/>
  <c r="D197" i="2"/>
  <c r="E197" i="2"/>
  <c r="F197" i="2"/>
  <c r="G197" i="2"/>
  <c r="A198" i="2"/>
  <c r="B198" i="2"/>
  <c r="C198" i="2"/>
  <c r="D198" i="2"/>
  <c r="E198" i="2"/>
  <c r="F198" i="2"/>
  <c r="G198" i="2"/>
  <c r="A199" i="2"/>
  <c r="B199" i="2"/>
  <c r="C199" i="2"/>
  <c r="D199" i="2"/>
  <c r="E199" i="2"/>
  <c r="F199" i="2"/>
  <c r="G199" i="2"/>
  <c r="A200" i="2"/>
  <c r="B200" i="2"/>
  <c r="C200" i="2"/>
  <c r="D200" i="2"/>
  <c r="E200" i="2"/>
  <c r="F200" i="2"/>
  <c r="G200" i="2"/>
  <c r="A201" i="2"/>
  <c r="B201" i="2"/>
  <c r="C201" i="2"/>
  <c r="D201" i="2"/>
  <c r="E201" i="2"/>
  <c r="F201" i="2"/>
  <c r="G201" i="2"/>
  <c r="A202" i="2"/>
  <c r="B202" i="2"/>
  <c r="C202" i="2"/>
  <c r="D202" i="2"/>
  <c r="E202" i="2"/>
  <c r="F202" i="2"/>
  <c r="G202" i="2"/>
  <c r="A203" i="2"/>
  <c r="B203" i="2"/>
  <c r="C203" i="2"/>
  <c r="D203" i="2"/>
  <c r="E203" i="2"/>
  <c r="F203" i="2"/>
  <c r="G203" i="2"/>
  <c r="A204" i="2"/>
  <c r="B204" i="2"/>
  <c r="C204" i="2"/>
  <c r="D204" i="2"/>
  <c r="E204" i="2"/>
  <c r="F204" i="2"/>
  <c r="G204" i="2"/>
  <c r="A205" i="2"/>
  <c r="B205" i="2"/>
  <c r="C205" i="2"/>
  <c r="D205" i="2"/>
  <c r="E205" i="2"/>
  <c r="F205" i="2"/>
  <c r="G205" i="2"/>
  <c r="A206" i="2"/>
  <c r="B206" i="2"/>
  <c r="C206" i="2"/>
  <c r="D206" i="2"/>
  <c r="E206" i="2"/>
  <c r="F206" i="2"/>
  <c r="G206" i="2"/>
  <c r="A207" i="2"/>
  <c r="B207" i="2"/>
  <c r="C207" i="2"/>
  <c r="D207" i="2"/>
  <c r="E207" i="2"/>
  <c r="F207" i="2"/>
  <c r="G207" i="2"/>
  <c r="A208" i="2"/>
  <c r="B208" i="2"/>
  <c r="C208" i="2"/>
  <c r="D208" i="2"/>
  <c r="E208" i="2"/>
  <c r="F208" i="2"/>
  <c r="G208" i="2"/>
  <c r="A209" i="2"/>
  <c r="B209" i="2"/>
  <c r="C209" i="2"/>
  <c r="D209" i="2"/>
  <c r="E209" i="2"/>
  <c r="F209" i="2"/>
  <c r="G209" i="2"/>
  <c r="A210" i="2"/>
  <c r="B210" i="2"/>
  <c r="C210" i="2"/>
  <c r="D210" i="2"/>
  <c r="E210" i="2"/>
  <c r="F210" i="2"/>
  <c r="G210" i="2"/>
  <c r="A211" i="2"/>
  <c r="B211" i="2"/>
  <c r="C211" i="2"/>
  <c r="D211" i="2"/>
  <c r="E211" i="2"/>
  <c r="F211" i="2"/>
  <c r="G211" i="2"/>
  <c r="A212" i="2"/>
  <c r="B212" i="2"/>
  <c r="C212" i="2"/>
  <c r="D212" i="2"/>
  <c r="E212" i="2"/>
  <c r="F212" i="2"/>
  <c r="G212" i="2"/>
  <c r="A213" i="2"/>
  <c r="B213" i="2"/>
  <c r="C213" i="2"/>
  <c r="D213" i="2"/>
  <c r="E213" i="2"/>
  <c r="F213" i="2"/>
  <c r="G213" i="2"/>
  <c r="A214" i="2"/>
  <c r="B214" i="2"/>
  <c r="C214" i="2"/>
  <c r="D214" i="2"/>
  <c r="E214" i="2"/>
  <c r="F214" i="2"/>
  <c r="G214" i="2"/>
  <c r="A215" i="2"/>
  <c r="B215" i="2"/>
  <c r="C215" i="2"/>
  <c r="D215" i="2"/>
  <c r="E215" i="2"/>
  <c r="F215" i="2"/>
  <c r="G215" i="2"/>
  <c r="A216" i="2"/>
  <c r="B216" i="2"/>
  <c r="C216" i="2"/>
  <c r="D216" i="2"/>
  <c r="E216" i="2"/>
  <c r="F216" i="2"/>
  <c r="G216" i="2"/>
  <c r="A217" i="2"/>
  <c r="B217" i="2"/>
  <c r="C217" i="2"/>
  <c r="D217" i="2"/>
  <c r="E217" i="2"/>
  <c r="F217" i="2"/>
  <c r="G217" i="2"/>
  <c r="A218" i="2"/>
  <c r="B218" i="2"/>
  <c r="C218" i="2"/>
  <c r="D218" i="2"/>
  <c r="E218" i="2"/>
  <c r="F218" i="2"/>
  <c r="G218" i="2"/>
  <c r="A219" i="2"/>
  <c r="B219" i="2"/>
  <c r="C219" i="2"/>
  <c r="D219" i="2"/>
  <c r="E219" i="2"/>
  <c r="F219" i="2"/>
  <c r="G219" i="2"/>
  <c r="A220" i="2"/>
  <c r="B220" i="2"/>
  <c r="C220" i="2"/>
  <c r="D220" i="2"/>
  <c r="E220" i="2"/>
  <c r="F220" i="2"/>
  <c r="G220" i="2"/>
  <c r="A221" i="2"/>
  <c r="B221" i="2"/>
  <c r="C221" i="2"/>
  <c r="D221" i="2"/>
  <c r="E221" i="2"/>
  <c r="F221" i="2"/>
  <c r="G221" i="2"/>
  <c r="A222" i="2"/>
  <c r="B222" i="2"/>
  <c r="C222" i="2"/>
  <c r="D222" i="2"/>
  <c r="E222" i="2"/>
  <c r="F222" i="2"/>
  <c r="G222" i="2"/>
  <c r="A223" i="2"/>
  <c r="B223" i="2"/>
  <c r="C223" i="2"/>
  <c r="D223" i="2"/>
  <c r="E223" i="2"/>
  <c r="F223" i="2"/>
  <c r="G223" i="2"/>
  <c r="A224" i="2"/>
  <c r="B224" i="2"/>
  <c r="C224" i="2"/>
  <c r="D224" i="2"/>
  <c r="E224" i="2"/>
  <c r="F224" i="2"/>
  <c r="G224" i="2"/>
  <c r="A225" i="2"/>
  <c r="B225" i="2"/>
  <c r="C225" i="2"/>
  <c r="D225" i="2"/>
  <c r="E225" i="2"/>
  <c r="F225" i="2"/>
  <c r="G225" i="2"/>
  <c r="A226" i="2"/>
  <c r="B226" i="2"/>
  <c r="C226" i="2"/>
  <c r="D226" i="2"/>
  <c r="E226" i="2"/>
  <c r="F226" i="2"/>
  <c r="G226" i="2"/>
  <c r="A227" i="2"/>
  <c r="B227" i="2"/>
  <c r="C227" i="2"/>
  <c r="D227" i="2"/>
  <c r="E227" i="2"/>
  <c r="F227" i="2"/>
  <c r="G227" i="2"/>
  <c r="A228" i="2"/>
  <c r="B228" i="2"/>
  <c r="C228" i="2"/>
  <c r="D228" i="2"/>
  <c r="E228" i="2"/>
  <c r="F228" i="2"/>
  <c r="G228" i="2"/>
  <c r="A229" i="2"/>
  <c r="B229" i="2"/>
  <c r="C229" i="2"/>
  <c r="D229" i="2"/>
  <c r="E229" i="2"/>
  <c r="F229" i="2"/>
  <c r="G229" i="2"/>
  <c r="A230" i="2"/>
  <c r="B230" i="2"/>
  <c r="C230" i="2"/>
  <c r="D230" i="2"/>
  <c r="E230" i="2"/>
  <c r="F230" i="2"/>
  <c r="G230" i="2"/>
  <c r="A231" i="2"/>
  <c r="B231" i="2"/>
  <c r="C231" i="2"/>
  <c r="D231" i="2"/>
  <c r="E231" i="2"/>
  <c r="F231" i="2"/>
  <c r="G231" i="2"/>
  <c r="A232" i="2"/>
  <c r="B232" i="2"/>
  <c r="C232" i="2"/>
  <c r="D232" i="2"/>
  <c r="E232" i="2"/>
  <c r="F232" i="2"/>
  <c r="G232" i="2"/>
  <c r="A233" i="2"/>
  <c r="B233" i="2"/>
  <c r="C233" i="2"/>
  <c r="D233" i="2"/>
  <c r="E233" i="2"/>
  <c r="F233" i="2"/>
  <c r="G233" i="2"/>
  <c r="A234" i="2"/>
  <c r="B234" i="2"/>
  <c r="C234" i="2"/>
  <c r="D234" i="2"/>
  <c r="E234" i="2"/>
  <c r="F234" i="2"/>
  <c r="G234" i="2"/>
  <c r="A235" i="2"/>
  <c r="B235" i="2"/>
  <c r="C235" i="2"/>
  <c r="D235" i="2"/>
  <c r="E235" i="2"/>
  <c r="F235" i="2"/>
  <c r="G235" i="2"/>
  <c r="A236" i="2"/>
  <c r="B236" i="2"/>
  <c r="C236" i="2"/>
  <c r="D236" i="2"/>
  <c r="E236" i="2"/>
  <c r="F236" i="2"/>
  <c r="G236" i="2"/>
  <c r="A237" i="2"/>
  <c r="B237" i="2"/>
  <c r="C237" i="2"/>
  <c r="D237" i="2"/>
  <c r="E237" i="2"/>
  <c r="F237" i="2"/>
  <c r="G237" i="2"/>
  <c r="A238" i="2"/>
  <c r="B238" i="2"/>
  <c r="C238" i="2"/>
  <c r="D238" i="2"/>
  <c r="E238" i="2"/>
  <c r="F238" i="2"/>
  <c r="G238" i="2"/>
  <c r="A239" i="2"/>
  <c r="B239" i="2"/>
  <c r="C239" i="2"/>
  <c r="D239" i="2"/>
  <c r="E239" i="2"/>
  <c r="F239" i="2"/>
  <c r="G239" i="2"/>
  <c r="A240" i="2"/>
  <c r="B240" i="2"/>
  <c r="C240" i="2"/>
  <c r="D240" i="2"/>
  <c r="E240" i="2"/>
  <c r="F240" i="2"/>
  <c r="G240" i="2"/>
  <c r="A241" i="2"/>
  <c r="B241" i="2"/>
  <c r="C241" i="2"/>
  <c r="D241" i="2"/>
  <c r="E241" i="2"/>
  <c r="F241" i="2"/>
  <c r="G241" i="2"/>
  <c r="A242" i="2"/>
  <c r="B242" i="2"/>
  <c r="C242" i="2"/>
  <c r="D242" i="2"/>
  <c r="E242" i="2"/>
  <c r="F242" i="2"/>
  <c r="G242" i="2"/>
  <c r="A243" i="2"/>
  <c r="B243" i="2"/>
  <c r="C243" i="2"/>
  <c r="D243" i="2"/>
  <c r="E243" i="2"/>
  <c r="F243" i="2"/>
  <c r="G243" i="2"/>
  <c r="A244" i="2"/>
  <c r="B244" i="2"/>
  <c r="C244" i="2"/>
  <c r="D244" i="2"/>
  <c r="E244" i="2"/>
  <c r="F244" i="2"/>
  <c r="G244" i="2"/>
  <c r="A245" i="2"/>
  <c r="B245" i="2"/>
  <c r="C245" i="2"/>
  <c r="D245" i="2"/>
  <c r="E245" i="2"/>
  <c r="F245" i="2"/>
  <c r="G245" i="2"/>
  <c r="A246" i="2"/>
  <c r="B246" i="2"/>
  <c r="C246" i="2"/>
  <c r="D246" i="2"/>
  <c r="E246" i="2"/>
  <c r="F246" i="2"/>
  <c r="G246" i="2"/>
  <c r="A247" i="2"/>
  <c r="B247" i="2"/>
  <c r="C247" i="2"/>
  <c r="D247" i="2"/>
  <c r="E247" i="2"/>
  <c r="F247" i="2"/>
  <c r="G247" i="2"/>
  <c r="A248" i="2"/>
  <c r="B248" i="2"/>
  <c r="C248" i="2"/>
  <c r="D248" i="2"/>
  <c r="E248" i="2"/>
  <c r="F248" i="2"/>
  <c r="G248" i="2"/>
  <c r="A249" i="2"/>
  <c r="B249" i="2"/>
  <c r="C249" i="2"/>
  <c r="D249" i="2"/>
  <c r="E249" i="2"/>
  <c r="F249" i="2"/>
  <c r="G249" i="2"/>
  <c r="A250" i="2"/>
  <c r="B250" i="2"/>
  <c r="C250" i="2"/>
  <c r="D250" i="2"/>
  <c r="E250" i="2"/>
  <c r="F250" i="2"/>
  <c r="G250" i="2"/>
  <c r="A251" i="2"/>
  <c r="B251" i="2"/>
  <c r="C251" i="2"/>
  <c r="D251" i="2"/>
  <c r="E251" i="2"/>
  <c r="F251" i="2"/>
  <c r="G251" i="2"/>
  <c r="A252" i="2"/>
  <c r="B252" i="2"/>
  <c r="C252" i="2"/>
  <c r="D252" i="2"/>
  <c r="E252" i="2"/>
  <c r="F252" i="2"/>
  <c r="G252" i="2"/>
  <c r="A253" i="2"/>
  <c r="B253" i="2"/>
  <c r="C253" i="2"/>
  <c r="D253" i="2"/>
  <c r="E253" i="2"/>
  <c r="F253" i="2"/>
  <c r="G253" i="2"/>
  <c r="A254" i="2"/>
  <c r="B254" i="2"/>
  <c r="C254" i="2"/>
  <c r="D254" i="2"/>
  <c r="E254" i="2"/>
  <c r="F254" i="2"/>
  <c r="G254" i="2"/>
  <c r="A255" i="2"/>
  <c r="B255" i="2"/>
  <c r="C255" i="2"/>
  <c r="D255" i="2"/>
  <c r="E255" i="2"/>
  <c r="F255" i="2"/>
  <c r="G255" i="2"/>
  <c r="A256" i="2"/>
  <c r="B256" i="2"/>
  <c r="C256" i="2"/>
  <c r="D256" i="2"/>
  <c r="E256" i="2"/>
  <c r="F256" i="2"/>
  <c r="G256" i="2"/>
  <c r="A257" i="2"/>
  <c r="B257" i="2"/>
  <c r="C257" i="2"/>
  <c r="D257" i="2"/>
  <c r="E257" i="2"/>
  <c r="F257" i="2"/>
  <c r="G257" i="2"/>
  <c r="A258" i="2"/>
  <c r="B258" i="2"/>
  <c r="C258" i="2"/>
  <c r="D258" i="2"/>
  <c r="E258" i="2"/>
  <c r="F258" i="2"/>
  <c r="G258" i="2"/>
  <c r="A259" i="2"/>
  <c r="B259" i="2"/>
  <c r="C259" i="2"/>
  <c r="D259" i="2"/>
  <c r="E259" i="2"/>
  <c r="F259" i="2"/>
  <c r="G259" i="2"/>
  <c r="A260" i="2"/>
  <c r="B260" i="2"/>
  <c r="C260" i="2"/>
  <c r="D260" i="2"/>
  <c r="E260" i="2"/>
  <c r="F260" i="2"/>
  <c r="G260" i="2"/>
  <c r="A261" i="2"/>
  <c r="B261" i="2"/>
  <c r="C261" i="2"/>
  <c r="D261" i="2"/>
  <c r="E261" i="2"/>
  <c r="F261" i="2"/>
  <c r="G261" i="2"/>
  <c r="A262" i="2"/>
  <c r="B262" i="2"/>
  <c r="C262" i="2"/>
  <c r="D262" i="2"/>
  <c r="E262" i="2"/>
  <c r="F262" i="2"/>
  <c r="G262" i="2"/>
  <c r="A263" i="2"/>
  <c r="B263" i="2"/>
  <c r="C263" i="2"/>
  <c r="D263" i="2"/>
  <c r="E263" i="2"/>
  <c r="F263" i="2"/>
  <c r="G263" i="2"/>
  <c r="A264" i="2"/>
  <c r="B264" i="2"/>
  <c r="C264" i="2"/>
  <c r="D264" i="2"/>
  <c r="E264" i="2"/>
  <c r="F264" i="2"/>
  <c r="G264" i="2"/>
  <c r="A265" i="2"/>
  <c r="B265" i="2"/>
  <c r="C265" i="2"/>
  <c r="D265" i="2"/>
  <c r="E265" i="2"/>
  <c r="F265" i="2"/>
  <c r="G265" i="2"/>
  <c r="A266" i="2"/>
  <c r="B266" i="2"/>
  <c r="C266" i="2"/>
  <c r="D266" i="2"/>
  <c r="E266" i="2"/>
  <c r="F266" i="2"/>
  <c r="G266" i="2"/>
  <c r="A267" i="2"/>
  <c r="B267" i="2"/>
  <c r="C267" i="2"/>
  <c r="D267" i="2"/>
  <c r="E267" i="2"/>
  <c r="F267" i="2"/>
  <c r="G267" i="2"/>
  <c r="A268" i="2"/>
  <c r="B268" i="2"/>
  <c r="C268" i="2"/>
  <c r="D268" i="2"/>
  <c r="E268" i="2"/>
  <c r="F268" i="2"/>
  <c r="G268" i="2"/>
  <c r="A269" i="2"/>
  <c r="B269" i="2"/>
  <c r="C269" i="2"/>
  <c r="D269" i="2"/>
  <c r="E269" i="2"/>
  <c r="F269" i="2"/>
  <c r="G269" i="2"/>
  <c r="A270" i="2"/>
  <c r="B270" i="2"/>
  <c r="C270" i="2"/>
  <c r="D270" i="2"/>
  <c r="E270" i="2"/>
  <c r="F270" i="2"/>
  <c r="G270" i="2"/>
  <c r="A271" i="2"/>
  <c r="B271" i="2"/>
  <c r="C271" i="2"/>
  <c r="D271" i="2"/>
  <c r="E271" i="2"/>
  <c r="F271" i="2"/>
  <c r="G271" i="2"/>
  <c r="A272" i="2"/>
  <c r="B272" i="2"/>
  <c r="C272" i="2"/>
  <c r="D272" i="2"/>
  <c r="E272" i="2"/>
  <c r="F272" i="2"/>
  <c r="G272" i="2"/>
  <c r="A273" i="2"/>
  <c r="B273" i="2"/>
  <c r="C273" i="2"/>
  <c r="D273" i="2"/>
  <c r="E273" i="2"/>
  <c r="F273" i="2"/>
  <c r="G273" i="2"/>
  <c r="A274" i="2"/>
  <c r="B274" i="2"/>
  <c r="C274" i="2"/>
  <c r="D274" i="2"/>
  <c r="E274" i="2"/>
  <c r="F274" i="2"/>
  <c r="G274" i="2"/>
  <c r="A275" i="2"/>
  <c r="B275" i="2"/>
  <c r="C275" i="2"/>
  <c r="D275" i="2"/>
  <c r="E275" i="2"/>
  <c r="F275" i="2"/>
  <c r="G275" i="2"/>
  <c r="A276" i="2"/>
  <c r="B276" i="2"/>
  <c r="C276" i="2"/>
  <c r="D276" i="2"/>
  <c r="E276" i="2"/>
  <c r="F276" i="2"/>
  <c r="G276" i="2"/>
  <c r="A277" i="2"/>
  <c r="B277" i="2"/>
  <c r="C277" i="2"/>
  <c r="D277" i="2"/>
  <c r="E277" i="2"/>
  <c r="F277" i="2"/>
  <c r="G277" i="2"/>
  <c r="A278" i="2"/>
  <c r="B278" i="2"/>
  <c r="C278" i="2"/>
  <c r="D278" i="2"/>
  <c r="E278" i="2"/>
  <c r="F278" i="2"/>
  <c r="G278" i="2"/>
  <c r="A279" i="2"/>
  <c r="B279" i="2"/>
  <c r="C279" i="2"/>
  <c r="D279" i="2"/>
  <c r="E279" i="2"/>
  <c r="F279" i="2"/>
  <c r="G279" i="2"/>
  <c r="A280" i="2"/>
  <c r="B280" i="2"/>
  <c r="C280" i="2"/>
  <c r="D280" i="2"/>
  <c r="E280" i="2"/>
  <c r="F280" i="2"/>
  <c r="G280" i="2"/>
  <c r="A281" i="2"/>
  <c r="B281" i="2"/>
  <c r="C281" i="2"/>
  <c r="D281" i="2"/>
  <c r="E281" i="2"/>
  <c r="F281" i="2"/>
  <c r="G281" i="2"/>
  <c r="A282" i="2"/>
  <c r="B282" i="2"/>
  <c r="C282" i="2"/>
  <c r="D282" i="2"/>
  <c r="E282" i="2"/>
  <c r="F282" i="2"/>
  <c r="G282" i="2"/>
  <c r="A283" i="2"/>
  <c r="B283" i="2"/>
  <c r="C283" i="2"/>
  <c r="D283" i="2"/>
  <c r="E283" i="2"/>
  <c r="F283" i="2"/>
  <c r="G283" i="2"/>
  <c r="A284" i="2"/>
  <c r="B284" i="2"/>
  <c r="C284" i="2"/>
  <c r="D284" i="2"/>
  <c r="E284" i="2"/>
  <c r="F284" i="2"/>
  <c r="G284" i="2"/>
  <c r="A285" i="2"/>
  <c r="B285" i="2"/>
  <c r="C285" i="2"/>
  <c r="D285" i="2"/>
  <c r="E285" i="2"/>
  <c r="F285" i="2"/>
  <c r="G285" i="2"/>
  <c r="A286" i="2"/>
  <c r="B286" i="2"/>
  <c r="C286" i="2"/>
  <c r="D286" i="2"/>
  <c r="E286" i="2"/>
  <c r="F286" i="2"/>
  <c r="G286" i="2"/>
  <c r="A287" i="2"/>
  <c r="B287" i="2"/>
  <c r="C287" i="2"/>
  <c r="D287" i="2"/>
  <c r="E287" i="2"/>
  <c r="F287" i="2"/>
  <c r="G287" i="2"/>
  <c r="A288" i="2"/>
  <c r="B288" i="2"/>
  <c r="C288" i="2"/>
  <c r="D288" i="2"/>
  <c r="E288" i="2"/>
  <c r="F288" i="2"/>
  <c r="G288" i="2"/>
  <c r="A289" i="2"/>
  <c r="B289" i="2"/>
  <c r="C289" i="2"/>
  <c r="D289" i="2"/>
  <c r="E289" i="2"/>
  <c r="F289" i="2"/>
  <c r="G289" i="2"/>
  <c r="A290" i="2"/>
  <c r="B290" i="2"/>
  <c r="C290" i="2"/>
  <c r="D290" i="2"/>
  <c r="E290" i="2"/>
  <c r="F290" i="2"/>
  <c r="G290" i="2"/>
  <c r="A291" i="2"/>
  <c r="B291" i="2"/>
  <c r="C291" i="2"/>
  <c r="D291" i="2"/>
  <c r="E291" i="2"/>
  <c r="F291" i="2"/>
  <c r="G291" i="2"/>
  <c r="A292" i="2"/>
  <c r="B292" i="2"/>
  <c r="C292" i="2"/>
  <c r="D292" i="2"/>
  <c r="E292" i="2"/>
  <c r="F292" i="2"/>
  <c r="G292" i="2"/>
  <c r="A293" i="2"/>
  <c r="B293" i="2"/>
  <c r="C293" i="2"/>
  <c r="D293" i="2"/>
  <c r="E293" i="2"/>
  <c r="F293" i="2"/>
  <c r="G293" i="2"/>
  <c r="A294" i="2"/>
  <c r="B294" i="2"/>
  <c r="C294" i="2"/>
  <c r="D294" i="2"/>
  <c r="E294" i="2"/>
  <c r="F294" i="2"/>
  <c r="G294" i="2"/>
  <c r="A295" i="2"/>
  <c r="B295" i="2"/>
  <c r="C295" i="2"/>
  <c r="D295" i="2"/>
  <c r="E295" i="2"/>
  <c r="F295" i="2"/>
  <c r="G295" i="2"/>
  <c r="A296" i="2"/>
  <c r="B296" i="2"/>
  <c r="C296" i="2"/>
  <c r="D296" i="2"/>
  <c r="E296" i="2"/>
  <c r="F296" i="2"/>
  <c r="G296" i="2"/>
  <c r="A297" i="2"/>
  <c r="B297" i="2"/>
  <c r="C297" i="2"/>
  <c r="D297" i="2"/>
  <c r="E297" i="2"/>
  <c r="F297" i="2"/>
  <c r="G297" i="2"/>
  <c r="A298" i="2"/>
  <c r="B298" i="2"/>
  <c r="C298" i="2"/>
  <c r="D298" i="2"/>
  <c r="E298" i="2"/>
  <c r="F298" i="2"/>
  <c r="G298" i="2"/>
  <c r="A299" i="2"/>
  <c r="B299" i="2"/>
  <c r="C299" i="2"/>
  <c r="D299" i="2"/>
  <c r="E299" i="2"/>
  <c r="F299" i="2"/>
  <c r="G299" i="2"/>
  <c r="A300" i="2"/>
  <c r="B300" i="2"/>
  <c r="C300" i="2"/>
  <c r="D300" i="2"/>
  <c r="E300" i="2"/>
  <c r="F300" i="2"/>
  <c r="G300" i="2"/>
  <c r="A301" i="2"/>
  <c r="B301" i="2"/>
  <c r="C301" i="2"/>
  <c r="D301" i="2"/>
  <c r="E301" i="2"/>
  <c r="F301" i="2"/>
  <c r="G301" i="2"/>
  <c r="A302" i="2"/>
  <c r="B302" i="2"/>
  <c r="C302" i="2"/>
  <c r="D302" i="2"/>
  <c r="E302" i="2"/>
  <c r="F302" i="2"/>
  <c r="G302" i="2"/>
  <c r="A303" i="2"/>
  <c r="B303" i="2"/>
  <c r="C303" i="2"/>
  <c r="D303" i="2"/>
  <c r="E303" i="2"/>
  <c r="F303" i="2"/>
  <c r="G303" i="2"/>
  <c r="A304" i="2"/>
  <c r="B304" i="2"/>
  <c r="C304" i="2"/>
  <c r="D304" i="2"/>
  <c r="E304" i="2"/>
  <c r="F304" i="2"/>
  <c r="G304" i="2"/>
  <c r="A305" i="2"/>
  <c r="B305" i="2"/>
  <c r="C305" i="2"/>
  <c r="D305" i="2"/>
  <c r="E305" i="2"/>
  <c r="F305" i="2"/>
  <c r="G305" i="2"/>
  <c r="A306" i="2"/>
  <c r="B306" i="2"/>
  <c r="C306" i="2"/>
  <c r="D306" i="2"/>
  <c r="E306" i="2"/>
  <c r="F306" i="2"/>
  <c r="G306" i="2"/>
  <c r="A307" i="2"/>
  <c r="B307" i="2"/>
  <c r="C307" i="2"/>
  <c r="D307" i="2"/>
  <c r="E307" i="2"/>
  <c r="F307" i="2"/>
  <c r="G307" i="2"/>
  <c r="A308" i="2"/>
  <c r="B308" i="2"/>
  <c r="C308" i="2"/>
  <c r="D308" i="2"/>
  <c r="E308" i="2"/>
  <c r="F308" i="2"/>
  <c r="G308" i="2"/>
  <c r="A309" i="2"/>
  <c r="B309" i="2"/>
  <c r="C309" i="2"/>
  <c r="D309" i="2"/>
  <c r="E309" i="2"/>
  <c r="F309" i="2"/>
  <c r="G309" i="2"/>
  <c r="A310" i="2"/>
  <c r="B310" i="2"/>
  <c r="C310" i="2"/>
  <c r="D310" i="2"/>
  <c r="E310" i="2"/>
  <c r="F310" i="2"/>
  <c r="G310" i="2"/>
  <c r="A311" i="2"/>
  <c r="B311" i="2"/>
  <c r="C311" i="2"/>
  <c r="D311" i="2"/>
  <c r="E311" i="2"/>
  <c r="F311" i="2"/>
  <c r="G311" i="2"/>
  <c r="A312" i="2"/>
  <c r="B312" i="2"/>
  <c r="C312" i="2"/>
  <c r="D312" i="2"/>
  <c r="E312" i="2"/>
  <c r="F312" i="2"/>
  <c r="G312" i="2"/>
  <c r="A313" i="2"/>
  <c r="B313" i="2"/>
  <c r="C313" i="2"/>
  <c r="D313" i="2"/>
  <c r="E313" i="2"/>
  <c r="F313" i="2"/>
  <c r="G313" i="2"/>
  <c r="A314" i="2"/>
  <c r="B314" i="2"/>
  <c r="C314" i="2"/>
  <c r="D314" i="2"/>
  <c r="E314" i="2"/>
  <c r="F314" i="2"/>
  <c r="G314" i="2"/>
  <c r="A315" i="2"/>
  <c r="B315" i="2"/>
  <c r="C315" i="2"/>
  <c r="D315" i="2"/>
  <c r="E315" i="2"/>
  <c r="F315" i="2"/>
  <c r="G315" i="2"/>
  <c r="A316" i="2"/>
  <c r="B316" i="2"/>
  <c r="C316" i="2"/>
  <c r="D316" i="2"/>
  <c r="E316" i="2"/>
  <c r="F316" i="2"/>
  <c r="G316" i="2"/>
  <c r="A317" i="2"/>
  <c r="B317" i="2"/>
  <c r="C317" i="2"/>
  <c r="D317" i="2"/>
  <c r="E317" i="2"/>
  <c r="F317" i="2"/>
  <c r="G317" i="2"/>
  <c r="A318" i="2"/>
  <c r="B318" i="2"/>
  <c r="C318" i="2"/>
  <c r="D318" i="2"/>
  <c r="E318" i="2"/>
  <c r="F318" i="2"/>
  <c r="G318" i="2"/>
  <c r="A319" i="2"/>
  <c r="B319" i="2"/>
  <c r="C319" i="2"/>
  <c r="D319" i="2"/>
  <c r="E319" i="2"/>
  <c r="F319" i="2"/>
  <c r="G319" i="2"/>
  <c r="A320" i="2"/>
  <c r="B320" i="2"/>
  <c r="C320" i="2"/>
  <c r="D320" i="2"/>
  <c r="E320" i="2"/>
  <c r="F320" i="2"/>
  <c r="G320" i="2"/>
  <c r="A321" i="2"/>
  <c r="B321" i="2"/>
  <c r="C321" i="2"/>
  <c r="D321" i="2"/>
  <c r="E321" i="2"/>
  <c r="F321" i="2"/>
  <c r="G321" i="2"/>
  <c r="A322" i="2"/>
  <c r="B322" i="2"/>
  <c r="C322" i="2"/>
  <c r="D322" i="2"/>
  <c r="E322" i="2"/>
  <c r="F322" i="2"/>
  <c r="G322" i="2"/>
  <c r="A323" i="2"/>
  <c r="B323" i="2"/>
  <c r="C323" i="2"/>
  <c r="D323" i="2"/>
  <c r="E323" i="2"/>
  <c r="F323" i="2"/>
  <c r="G323" i="2"/>
  <c r="A324" i="2"/>
  <c r="B324" i="2"/>
  <c r="C324" i="2"/>
  <c r="D324" i="2"/>
  <c r="E324" i="2"/>
  <c r="F324" i="2"/>
  <c r="G324" i="2"/>
  <c r="A325" i="2"/>
  <c r="B325" i="2"/>
  <c r="C325" i="2"/>
  <c r="D325" i="2"/>
  <c r="E325" i="2"/>
  <c r="F325" i="2"/>
  <c r="G325" i="2"/>
  <c r="A326" i="2"/>
  <c r="B326" i="2"/>
  <c r="C326" i="2"/>
  <c r="D326" i="2"/>
  <c r="E326" i="2"/>
  <c r="F326" i="2"/>
  <c r="G326" i="2"/>
  <c r="A327" i="2"/>
  <c r="B327" i="2"/>
  <c r="C327" i="2"/>
  <c r="D327" i="2"/>
  <c r="E327" i="2"/>
  <c r="F327" i="2"/>
  <c r="G327" i="2"/>
  <c r="A328" i="2"/>
  <c r="B328" i="2"/>
  <c r="C328" i="2"/>
  <c r="D328" i="2"/>
  <c r="E328" i="2"/>
  <c r="F328" i="2"/>
  <c r="G328" i="2"/>
  <c r="A329" i="2"/>
  <c r="B329" i="2"/>
  <c r="C329" i="2"/>
  <c r="D329" i="2"/>
  <c r="E329" i="2"/>
  <c r="F329" i="2"/>
  <c r="G329" i="2"/>
  <c r="A330" i="2"/>
  <c r="B330" i="2"/>
  <c r="C330" i="2"/>
  <c r="D330" i="2"/>
  <c r="E330" i="2"/>
  <c r="F330" i="2"/>
  <c r="G330" i="2"/>
  <c r="A331" i="2"/>
  <c r="B331" i="2"/>
  <c r="C331" i="2"/>
  <c r="D331" i="2"/>
  <c r="E331" i="2"/>
  <c r="F331" i="2"/>
  <c r="G331" i="2"/>
  <c r="A332" i="2"/>
  <c r="B332" i="2"/>
  <c r="C332" i="2"/>
  <c r="D332" i="2"/>
  <c r="E332" i="2"/>
  <c r="F332" i="2"/>
  <c r="G332" i="2"/>
  <c r="A333" i="2"/>
  <c r="B333" i="2"/>
  <c r="C333" i="2"/>
  <c r="D333" i="2"/>
  <c r="E333" i="2"/>
  <c r="F333" i="2"/>
  <c r="G333" i="2"/>
  <c r="A334" i="2"/>
  <c r="B334" i="2"/>
  <c r="C334" i="2"/>
  <c r="D334" i="2"/>
  <c r="E334" i="2"/>
  <c r="F334" i="2"/>
  <c r="G334" i="2"/>
  <c r="A335" i="2"/>
  <c r="B335" i="2"/>
  <c r="C335" i="2"/>
  <c r="D335" i="2"/>
  <c r="E335" i="2"/>
  <c r="F335" i="2"/>
  <c r="G335" i="2"/>
  <c r="A336" i="2"/>
  <c r="B336" i="2"/>
  <c r="C336" i="2"/>
  <c r="D336" i="2"/>
  <c r="E336" i="2"/>
  <c r="F336" i="2"/>
  <c r="G336" i="2"/>
  <c r="A337" i="2"/>
  <c r="B337" i="2"/>
  <c r="C337" i="2"/>
  <c r="D337" i="2"/>
  <c r="E337" i="2"/>
  <c r="F337" i="2"/>
  <c r="G337" i="2"/>
  <c r="A338" i="2"/>
  <c r="B338" i="2"/>
  <c r="C338" i="2"/>
  <c r="D338" i="2"/>
  <c r="E338" i="2"/>
  <c r="F338" i="2"/>
  <c r="G338" i="2"/>
  <c r="A339" i="2"/>
  <c r="B339" i="2"/>
  <c r="C339" i="2"/>
  <c r="D339" i="2"/>
  <c r="E339" i="2"/>
  <c r="F339" i="2"/>
  <c r="G339" i="2"/>
  <c r="A340" i="2"/>
  <c r="B340" i="2"/>
  <c r="C340" i="2"/>
  <c r="D340" i="2"/>
  <c r="E340" i="2"/>
  <c r="F340" i="2"/>
  <c r="G340" i="2"/>
  <c r="A341" i="2"/>
  <c r="B341" i="2"/>
  <c r="C341" i="2"/>
  <c r="D341" i="2"/>
  <c r="E341" i="2"/>
  <c r="F341" i="2"/>
  <c r="G341" i="2"/>
  <c r="A342" i="2"/>
  <c r="B342" i="2"/>
  <c r="C342" i="2"/>
  <c r="D342" i="2"/>
  <c r="E342" i="2"/>
  <c r="F342" i="2"/>
  <c r="G342" i="2"/>
  <c r="A343" i="2"/>
  <c r="B343" i="2"/>
  <c r="C343" i="2"/>
  <c r="D343" i="2"/>
  <c r="E343" i="2"/>
  <c r="F343" i="2"/>
  <c r="G343" i="2"/>
  <c r="A344" i="2"/>
  <c r="B344" i="2"/>
  <c r="C344" i="2"/>
  <c r="D344" i="2"/>
  <c r="E344" i="2"/>
  <c r="F344" i="2"/>
  <c r="G344" i="2"/>
  <c r="A345" i="2"/>
  <c r="B345" i="2"/>
  <c r="C345" i="2"/>
  <c r="D345" i="2"/>
  <c r="E345" i="2"/>
  <c r="F345" i="2"/>
  <c r="G345" i="2"/>
  <c r="A346" i="2"/>
  <c r="B346" i="2"/>
  <c r="C346" i="2"/>
  <c r="D346" i="2"/>
  <c r="E346" i="2"/>
  <c r="F346" i="2"/>
  <c r="G346" i="2"/>
  <c r="A347" i="2"/>
  <c r="B347" i="2"/>
  <c r="C347" i="2"/>
  <c r="D347" i="2"/>
  <c r="E347" i="2"/>
  <c r="F347" i="2"/>
  <c r="G347" i="2"/>
  <c r="A348" i="2"/>
  <c r="B348" i="2"/>
  <c r="C348" i="2"/>
  <c r="D348" i="2"/>
  <c r="E348" i="2"/>
  <c r="F348" i="2"/>
  <c r="G348" i="2"/>
  <c r="A349" i="2"/>
  <c r="B349" i="2"/>
  <c r="C349" i="2"/>
  <c r="D349" i="2"/>
  <c r="E349" i="2"/>
  <c r="F349" i="2"/>
  <c r="G349" i="2"/>
  <c r="A350" i="2"/>
  <c r="B350" i="2"/>
  <c r="C350" i="2"/>
  <c r="D350" i="2"/>
  <c r="E350" i="2"/>
  <c r="F350" i="2"/>
  <c r="G350" i="2"/>
  <c r="A351" i="2"/>
  <c r="B351" i="2"/>
  <c r="C351" i="2"/>
  <c r="D351" i="2"/>
  <c r="E351" i="2"/>
  <c r="F351" i="2"/>
  <c r="G351" i="2"/>
  <c r="A352" i="2"/>
  <c r="B352" i="2"/>
  <c r="C352" i="2"/>
  <c r="D352" i="2"/>
  <c r="E352" i="2"/>
  <c r="F352" i="2"/>
  <c r="G352" i="2"/>
  <c r="A353" i="2"/>
  <c r="B353" i="2"/>
  <c r="C353" i="2"/>
  <c r="D353" i="2"/>
  <c r="E353" i="2"/>
  <c r="F353" i="2"/>
  <c r="G353" i="2"/>
  <c r="A354" i="2"/>
  <c r="B354" i="2"/>
  <c r="C354" i="2"/>
  <c r="D354" i="2"/>
  <c r="E354" i="2"/>
  <c r="F354" i="2"/>
  <c r="G354" i="2"/>
  <c r="A355" i="2"/>
  <c r="B355" i="2"/>
  <c r="C355" i="2"/>
  <c r="D355" i="2"/>
  <c r="E355" i="2"/>
  <c r="F355" i="2"/>
  <c r="G355" i="2"/>
  <c r="A356" i="2"/>
  <c r="B356" i="2"/>
  <c r="C356" i="2"/>
  <c r="D356" i="2"/>
  <c r="E356" i="2"/>
  <c r="F356" i="2"/>
  <c r="G356" i="2"/>
  <c r="A357" i="2"/>
  <c r="B357" i="2"/>
  <c r="C357" i="2"/>
  <c r="D357" i="2"/>
  <c r="E357" i="2"/>
  <c r="F357" i="2"/>
  <c r="G357" i="2"/>
  <c r="A358" i="2"/>
  <c r="B358" i="2"/>
  <c r="C358" i="2"/>
  <c r="D358" i="2"/>
  <c r="E358" i="2"/>
  <c r="F358" i="2"/>
  <c r="G358" i="2"/>
  <c r="A359" i="2"/>
  <c r="B359" i="2"/>
  <c r="C359" i="2"/>
  <c r="D359" i="2"/>
  <c r="E359" i="2"/>
  <c r="F359" i="2"/>
  <c r="G359" i="2"/>
  <c r="A360" i="2"/>
  <c r="B360" i="2"/>
  <c r="C360" i="2"/>
  <c r="D360" i="2"/>
  <c r="E360" i="2"/>
  <c r="F360" i="2"/>
  <c r="G360" i="2"/>
  <c r="A361" i="2"/>
  <c r="B361" i="2"/>
  <c r="C361" i="2"/>
  <c r="D361" i="2"/>
  <c r="E361" i="2"/>
  <c r="F361" i="2"/>
  <c r="G361" i="2"/>
  <c r="A362" i="2"/>
  <c r="B362" i="2"/>
  <c r="C362" i="2"/>
  <c r="D362" i="2"/>
  <c r="E362" i="2"/>
  <c r="F362" i="2"/>
  <c r="G362" i="2"/>
  <c r="A363" i="2"/>
  <c r="B363" i="2"/>
  <c r="C363" i="2"/>
  <c r="D363" i="2"/>
  <c r="E363" i="2"/>
  <c r="F363" i="2"/>
  <c r="G363" i="2"/>
  <c r="A364" i="2"/>
  <c r="B364" i="2"/>
  <c r="C364" i="2"/>
  <c r="D364" i="2"/>
  <c r="E364" i="2"/>
  <c r="F364" i="2"/>
  <c r="G364" i="2"/>
  <c r="A365" i="2"/>
  <c r="B365" i="2"/>
  <c r="C365" i="2"/>
  <c r="D365" i="2"/>
  <c r="E365" i="2"/>
  <c r="F365" i="2"/>
  <c r="G365" i="2"/>
  <c r="A366" i="2"/>
  <c r="B366" i="2"/>
  <c r="C366" i="2"/>
  <c r="D366" i="2"/>
  <c r="E366" i="2"/>
  <c r="F366" i="2"/>
  <c r="G366" i="2"/>
  <c r="A367" i="2"/>
  <c r="B367" i="2"/>
  <c r="C367" i="2"/>
  <c r="D367" i="2"/>
  <c r="E367" i="2"/>
  <c r="F367" i="2"/>
  <c r="G367" i="2"/>
  <c r="A368" i="2"/>
  <c r="B368" i="2"/>
  <c r="C368" i="2"/>
  <c r="D368" i="2"/>
  <c r="E368" i="2"/>
  <c r="F368" i="2"/>
  <c r="G368" i="2"/>
  <c r="A369" i="2"/>
  <c r="B369" i="2"/>
  <c r="C369" i="2"/>
  <c r="D369" i="2"/>
  <c r="E369" i="2"/>
  <c r="F369" i="2"/>
  <c r="G369" i="2"/>
  <c r="A370" i="2"/>
  <c r="B370" i="2"/>
  <c r="C370" i="2"/>
  <c r="D370" i="2"/>
  <c r="E370" i="2"/>
  <c r="F370" i="2"/>
  <c r="G370" i="2"/>
  <c r="A371" i="2"/>
  <c r="B371" i="2"/>
  <c r="C371" i="2"/>
  <c r="D371" i="2"/>
  <c r="E371" i="2"/>
  <c r="F371" i="2"/>
  <c r="G371" i="2"/>
  <c r="A372" i="2"/>
  <c r="B372" i="2"/>
  <c r="C372" i="2"/>
  <c r="D372" i="2"/>
  <c r="E372" i="2"/>
  <c r="F372" i="2"/>
  <c r="G372" i="2"/>
  <c r="A373" i="2"/>
  <c r="B373" i="2"/>
  <c r="C373" i="2"/>
  <c r="D373" i="2"/>
  <c r="E373" i="2"/>
  <c r="F373" i="2"/>
  <c r="G373" i="2"/>
  <c r="A374" i="2"/>
  <c r="B374" i="2"/>
  <c r="C374" i="2"/>
  <c r="D374" i="2"/>
  <c r="E374" i="2"/>
  <c r="F374" i="2"/>
  <c r="G374" i="2"/>
  <c r="A375" i="2"/>
  <c r="B375" i="2"/>
  <c r="C375" i="2"/>
  <c r="D375" i="2"/>
  <c r="E375" i="2"/>
  <c r="F375" i="2"/>
  <c r="G375" i="2"/>
  <c r="A376" i="2"/>
  <c r="B376" i="2"/>
  <c r="C376" i="2"/>
  <c r="D376" i="2"/>
  <c r="E376" i="2"/>
  <c r="F376" i="2"/>
  <c r="G376" i="2"/>
  <c r="A377" i="2"/>
  <c r="B377" i="2"/>
  <c r="C377" i="2"/>
  <c r="D377" i="2"/>
  <c r="E377" i="2"/>
  <c r="F377" i="2"/>
  <c r="G377" i="2"/>
  <c r="A378" i="2"/>
  <c r="B378" i="2"/>
  <c r="C378" i="2"/>
  <c r="D378" i="2"/>
  <c r="E378" i="2"/>
  <c r="F378" i="2"/>
  <c r="G378" i="2"/>
  <c r="A379" i="2"/>
  <c r="B379" i="2"/>
  <c r="C379" i="2"/>
  <c r="D379" i="2"/>
  <c r="E379" i="2"/>
  <c r="F379" i="2"/>
  <c r="G379" i="2"/>
  <c r="A380" i="2"/>
  <c r="B380" i="2"/>
  <c r="C380" i="2"/>
  <c r="D380" i="2"/>
  <c r="E380" i="2"/>
  <c r="F380" i="2"/>
  <c r="G380" i="2"/>
  <c r="A381" i="2"/>
  <c r="B381" i="2"/>
  <c r="C381" i="2"/>
  <c r="D381" i="2"/>
  <c r="E381" i="2"/>
  <c r="F381" i="2"/>
  <c r="G381" i="2"/>
  <c r="A382" i="2"/>
  <c r="B382" i="2"/>
  <c r="C382" i="2"/>
  <c r="D382" i="2"/>
  <c r="E382" i="2"/>
  <c r="F382" i="2"/>
  <c r="G382" i="2"/>
  <c r="A383" i="2"/>
  <c r="B383" i="2"/>
  <c r="C383" i="2"/>
  <c r="D383" i="2"/>
  <c r="E383" i="2"/>
  <c r="F383" i="2"/>
  <c r="G383" i="2"/>
  <c r="A384" i="2"/>
  <c r="B384" i="2"/>
  <c r="C384" i="2"/>
  <c r="D384" i="2"/>
  <c r="E384" i="2"/>
  <c r="F384" i="2"/>
  <c r="G384" i="2"/>
  <c r="A385" i="2"/>
  <c r="B385" i="2"/>
  <c r="C385" i="2"/>
  <c r="D385" i="2"/>
  <c r="E385" i="2"/>
  <c r="F385" i="2"/>
  <c r="G385" i="2"/>
  <c r="A386" i="2"/>
  <c r="B386" i="2"/>
  <c r="C386" i="2"/>
  <c r="D386" i="2"/>
  <c r="E386" i="2"/>
  <c r="F386" i="2"/>
  <c r="G386" i="2"/>
  <c r="A387" i="2"/>
  <c r="B387" i="2"/>
  <c r="C387" i="2"/>
  <c r="D387" i="2"/>
  <c r="E387" i="2"/>
  <c r="F387" i="2"/>
  <c r="G387" i="2"/>
  <c r="A388" i="2"/>
  <c r="B388" i="2"/>
  <c r="C388" i="2"/>
  <c r="D388" i="2"/>
  <c r="E388" i="2"/>
  <c r="F388" i="2"/>
  <c r="G388" i="2"/>
  <c r="A389" i="2"/>
  <c r="B389" i="2"/>
  <c r="C389" i="2"/>
  <c r="D389" i="2"/>
  <c r="E389" i="2"/>
  <c r="F389" i="2"/>
  <c r="G389" i="2"/>
  <c r="A390" i="2"/>
  <c r="B390" i="2"/>
  <c r="C390" i="2"/>
  <c r="D390" i="2"/>
  <c r="E390" i="2"/>
  <c r="F390" i="2"/>
  <c r="G390" i="2"/>
  <c r="A391" i="2"/>
  <c r="B391" i="2"/>
  <c r="C391" i="2"/>
  <c r="D391" i="2"/>
  <c r="E391" i="2"/>
  <c r="F391" i="2"/>
  <c r="G391" i="2"/>
  <c r="A392" i="2"/>
  <c r="B392" i="2"/>
  <c r="C392" i="2"/>
  <c r="D392" i="2"/>
  <c r="E392" i="2"/>
  <c r="F392" i="2"/>
  <c r="G392" i="2"/>
  <c r="A393" i="2"/>
  <c r="B393" i="2"/>
  <c r="C393" i="2"/>
  <c r="D393" i="2"/>
  <c r="E393" i="2"/>
  <c r="F393" i="2"/>
  <c r="G393" i="2"/>
  <c r="A394" i="2"/>
  <c r="B394" i="2"/>
  <c r="C394" i="2"/>
  <c r="D394" i="2"/>
  <c r="E394" i="2"/>
  <c r="F394" i="2"/>
  <c r="G394" i="2"/>
  <c r="A395" i="2"/>
  <c r="B395" i="2"/>
  <c r="C395" i="2"/>
  <c r="D395" i="2"/>
  <c r="E395" i="2"/>
  <c r="F395" i="2"/>
  <c r="G395" i="2"/>
  <c r="A396" i="2"/>
  <c r="B396" i="2"/>
  <c r="C396" i="2"/>
  <c r="D396" i="2"/>
  <c r="E396" i="2"/>
  <c r="F396" i="2"/>
  <c r="G396" i="2"/>
  <c r="A397" i="2"/>
  <c r="B397" i="2"/>
  <c r="C397" i="2"/>
  <c r="D397" i="2"/>
  <c r="E397" i="2"/>
  <c r="F397" i="2"/>
  <c r="G397" i="2"/>
  <c r="A398" i="2"/>
  <c r="B398" i="2"/>
  <c r="C398" i="2"/>
  <c r="D398" i="2"/>
  <c r="E398" i="2"/>
  <c r="F398" i="2"/>
  <c r="G398" i="2"/>
  <c r="A399" i="2"/>
  <c r="B399" i="2"/>
  <c r="C399" i="2"/>
  <c r="D399" i="2"/>
  <c r="E399" i="2"/>
  <c r="F399" i="2"/>
  <c r="G399" i="2"/>
  <c r="A400" i="2"/>
  <c r="B400" i="2"/>
  <c r="C400" i="2"/>
  <c r="D400" i="2"/>
  <c r="E400" i="2"/>
  <c r="F400" i="2"/>
  <c r="G400" i="2"/>
  <c r="A401" i="2"/>
  <c r="B401" i="2"/>
  <c r="C401" i="2"/>
  <c r="D401" i="2"/>
  <c r="E401" i="2"/>
  <c r="F401" i="2"/>
  <c r="G401" i="2"/>
  <c r="A402" i="2"/>
  <c r="B402" i="2"/>
  <c r="C402" i="2"/>
  <c r="D402" i="2"/>
  <c r="E402" i="2"/>
  <c r="F402" i="2"/>
  <c r="G402" i="2"/>
  <c r="A403" i="2"/>
  <c r="B403" i="2"/>
  <c r="C403" i="2"/>
  <c r="D403" i="2"/>
  <c r="E403" i="2"/>
  <c r="F403" i="2"/>
  <c r="G403" i="2"/>
  <c r="A404" i="2"/>
  <c r="B404" i="2"/>
  <c r="C404" i="2"/>
  <c r="D404" i="2"/>
  <c r="E404" i="2"/>
  <c r="F404" i="2"/>
  <c r="G404" i="2"/>
  <c r="A405" i="2"/>
  <c r="B405" i="2"/>
  <c r="C405" i="2"/>
  <c r="D405" i="2"/>
  <c r="E405" i="2"/>
  <c r="F405" i="2"/>
  <c r="G405" i="2"/>
  <c r="A406" i="2"/>
  <c r="B406" i="2"/>
  <c r="C406" i="2"/>
  <c r="D406" i="2"/>
  <c r="E406" i="2"/>
  <c r="F406" i="2"/>
  <c r="G406" i="2"/>
  <c r="A407" i="2"/>
  <c r="B407" i="2"/>
  <c r="C407" i="2"/>
  <c r="D407" i="2"/>
  <c r="E407" i="2"/>
  <c r="F407" i="2"/>
  <c r="G407" i="2"/>
  <c r="A408" i="2"/>
  <c r="B408" i="2"/>
  <c r="C408" i="2"/>
  <c r="D408" i="2"/>
  <c r="E408" i="2"/>
  <c r="F408" i="2"/>
  <c r="G408" i="2"/>
  <c r="A409" i="2"/>
  <c r="B409" i="2"/>
  <c r="C409" i="2"/>
  <c r="D409" i="2"/>
  <c r="E409" i="2"/>
  <c r="F409" i="2"/>
  <c r="G409" i="2"/>
  <c r="A410" i="2"/>
  <c r="B410" i="2"/>
  <c r="C410" i="2"/>
  <c r="D410" i="2"/>
  <c r="E410" i="2"/>
  <c r="F410" i="2"/>
  <c r="G410" i="2"/>
  <c r="A411" i="2"/>
  <c r="B411" i="2"/>
  <c r="C411" i="2"/>
  <c r="D411" i="2"/>
  <c r="E411" i="2"/>
  <c r="F411" i="2"/>
  <c r="G411" i="2"/>
  <c r="A412" i="2"/>
  <c r="B412" i="2"/>
  <c r="C412" i="2"/>
  <c r="D412" i="2"/>
  <c r="E412" i="2"/>
  <c r="F412" i="2"/>
  <c r="G412" i="2"/>
  <c r="A413" i="2"/>
  <c r="B413" i="2"/>
  <c r="C413" i="2"/>
  <c r="D413" i="2"/>
  <c r="E413" i="2"/>
  <c r="F413" i="2"/>
  <c r="G413" i="2"/>
  <c r="A414" i="2"/>
  <c r="B414" i="2"/>
  <c r="C414" i="2"/>
  <c r="D414" i="2"/>
  <c r="E414" i="2"/>
  <c r="F414" i="2"/>
  <c r="G414" i="2"/>
  <c r="A415" i="2"/>
  <c r="B415" i="2"/>
  <c r="C415" i="2"/>
  <c r="D415" i="2"/>
  <c r="E415" i="2"/>
  <c r="F415" i="2"/>
  <c r="G415" i="2"/>
  <c r="A416" i="2"/>
  <c r="B416" i="2"/>
  <c r="C416" i="2"/>
  <c r="D416" i="2"/>
  <c r="E416" i="2"/>
  <c r="F416" i="2"/>
  <c r="G416" i="2"/>
  <c r="A417" i="2"/>
  <c r="B417" i="2"/>
  <c r="C417" i="2"/>
  <c r="D417" i="2"/>
  <c r="E417" i="2"/>
  <c r="F417" i="2"/>
  <c r="G417" i="2"/>
  <c r="A418" i="2"/>
  <c r="B418" i="2"/>
  <c r="C418" i="2"/>
  <c r="D418" i="2"/>
  <c r="E418" i="2"/>
  <c r="F418" i="2"/>
  <c r="G418" i="2"/>
  <c r="A419" i="2"/>
  <c r="B419" i="2"/>
  <c r="C419" i="2"/>
  <c r="D419" i="2"/>
  <c r="E419" i="2"/>
  <c r="F419" i="2"/>
  <c r="G419" i="2"/>
  <c r="A420" i="2"/>
  <c r="B420" i="2"/>
  <c r="C420" i="2"/>
  <c r="D420" i="2"/>
  <c r="E420" i="2"/>
  <c r="F420" i="2"/>
  <c r="G420" i="2"/>
  <c r="A421" i="2"/>
  <c r="B421" i="2"/>
  <c r="C421" i="2"/>
  <c r="D421" i="2"/>
  <c r="E421" i="2"/>
  <c r="F421" i="2"/>
  <c r="G421" i="2"/>
  <c r="A422" i="2"/>
  <c r="B422" i="2"/>
  <c r="C422" i="2"/>
  <c r="D422" i="2"/>
  <c r="E422" i="2"/>
  <c r="F422" i="2"/>
  <c r="G422" i="2"/>
  <c r="A423" i="2"/>
  <c r="B423" i="2"/>
  <c r="C423" i="2"/>
  <c r="D423" i="2"/>
  <c r="E423" i="2"/>
  <c r="F423" i="2"/>
  <c r="G423" i="2"/>
  <c r="A424" i="2"/>
  <c r="B424" i="2"/>
  <c r="C424" i="2"/>
  <c r="D424" i="2"/>
  <c r="E424" i="2"/>
  <c r="F424" i="2"/>
  <c r="G424" i="2"/>
  <c r="A425" i="2"/>
  <c r="B425" i="2"/>
  <c r="C425" i="2"/>
  <c r="D425" i="2"/>
  <c r="E425" i="2"/>
  <c r="F425" i="2"/>
  <c r="G425" i="2"/>
  <c r="A426" i="2"/>
  <c r="B426" i="2"/>
  <c r="C426" i="2"/>
  <c r="D426" i="2"/>
  <c r="E426" i="2"/>
  <c r="F426" i="2"/>
  <c r="G426" i="2"/>
  <c r="A427" i="2"/>
  <c r="B427" i="2"/>
  <c r="C427" i="2"/>
  <c r="D427" i="2"/>
  <c r="E427" i="2"/>
  <c r="F427" i="2"/>
  <c r="G427" i="2"/>
  <c r="A428" i="2"/>
  <c r="B428" i="2"/>
  <c r="C428" i="2"/>
  <c r="D428" i="2"/>
  <c r="E428" i="2"/>
  <c r="F428" i="2"/>
  <c r="G428" i="2"/>
  <c r="A429" i="2"/>
  <c r="B429" i="2"/>
  <c r="C429" i="2"/>
  <c r="D429" i="2"/>
  <c r="E429" i="2"/>
  <c r="F429" i="2"/>
  <c r="G429" i="2"/>
  <c r="A430" i="2"/>
  <c r="B430" i="2"/>
  <c r="C430" i="2"/>
  <c r="D430" i="2"/>
  <c r="E430" i="2"/>
  <c r="F430" i="2"/>
  <c r="G430" i="2"/>
  <c r="A431" i="2"/>
  <c r="B431" i="2"/>
  <c r="C431" i="2"/>
  <c r="D431" i="2"/>
  <c r="E431" i="2"/>
  <c r="F431" i="2"/>
  <c r="G431" i="2"/>
  <c r="A432" i="2"/>
  <c r="B432" i="2"/>
  <c r="C432" i="2"/>
  <c r="D432" i="2"/>
  <c r="E432" i="2"/>
  <c r="F432" i="2"/>
  <c r="G432" i="2"/>
  <c r="A433" i="2"/>
  <c r="B433" i="2"/>
  <c r="C433" i="2"/>
  <c r="D433" i="2"/>
  <c r="E433" i="2"/>
  <c r="F433" i="2"/>
  <c r="G433" i="2"/>
  <c r="A434" i="2"/>
  <c r="B434" i="2"/>
  <c r="C434" i="2"/>
  <c r="D434" i="2"/>
  <c r="E434" i="2"/>
  <c r="F434" i="2"/>
  <c r="G434" i="2"/>
  <c r="A435" i="2"/>
  <c r="B435" i="2"/>
  <c r="C435" i="2"/>
  <c r="D435" i="2"/>
  <c r="E435" i="2"/>
  <c r="F435" i="2"/>
  <c r="G435" i="2"/>
  <c r="A436" i="2"/>
  <c r="B436" i="2"/>
  <c r="C436" i="2"/>
  <c r="D436" i="2"/>
  <c r="E436" i="2"/>
  <c r="F436" i="2"/>
  <c r="G436" i="2"/>
  <c r="A437" i="2"/>
  <c r="B437" i="2"/>
  <c r="C437" i="2"/>
  <c r="D437" i="2"/>
  <c r="E437" i="2"/>
  <c r="F437" i="2"/>
  <c r="G437" i="2"/>
  <c r="A438" i="2"/>
  <c r="B438" i="2"/>
  <c r="C438" i="2"/>
  <c r="D438" i="2"/>
  <c r="E438" i="2"/>
  <c r="F438" i="2"/>
  <c r="G438" i="2"/>
  <c r="A439" i="2"/>
  <c r="B439" i="2"/>
  <c r="C439" i="2"/>
  <c r="D439" i="2"/>
  <c r="E439" i="2"/>
  <c r="F439" i="2"/>
  <c r="G439" i="2"/>
  <c r="A440" i="2"/>
  <c r="B440" i="2"/>
  <c r="C440" i="2"/>
  <c r="D440" i="2"/>
  <c r="E440" i="2"/>
  <c r="F440" i="2"/>
  <c r="G440" i="2"/>
  <c r="A441" i="2"/>
  <c r="B441" i="2"/>
  <c r="C441" i="2"/>
  <c r="D441" i="2"/>
  <c r="E441" i="2"/>
  <c r="F441" i="2"/>
  <c r="G441" i="2"/>
  <c r="A442" i="2"/>
  <c r="B442" i="2"/>
  <c r="C442" i="2"/>
  <c r="D442" i="2"/>
  <c r="E442" i="2"/>
  <c r="F442" i="2"/>
  <c r="G442" i="2"/>
  <c r="A443" i="2"/>
  <c r="B443" i="2"/>
  <c r="C443" i="2"/>
  <c r="D443" i="2"/>
  <c r="E443" i="2"/>
  <c r="F443" i="2"/>
  <c r="G443" i="2"/>
  <c r="A444" i="2"/>
  <c r="B444" i="2"/>
  <c r="C444" i="2"/>
  <c r="D444" i="2"/>
  <c r="E444" i="2"/>
  <c r="F444" i="2"/>
  <c r="G444" i="2"/>
  <c r="A445" i="2"/>
  <c r="B445" i="2"/>
  <c r="C445" i="2"/>
  <c r="D445" i="2"/>
  <c r="E445" i="2"/>
  <c r="F445" i="2"/>
  <c r="G445" i="2"/>
  <c r="A446" i="2"/>
  <c r="B446" i="2"/>
  <c r="C446" i="2"/>
  <c r="D446" i="2"/>
  <c r="E446" i="2"/>
  <c r="F446" i="2"/>
  <c r="G446" i="2"/>
  <c r="A447" i="2"/>
  <c r="B447" i="2"/>
  <c r="C447" i="2"/>
  <c r="D447" i="2"/>
  <c r="E447" i="2"/>
  <c r="F447" i="2"/>
  <c r="G447" i="2"/>
  <c r="A448" i="2"/>
  <c r="B448" i="2"/>
  <c r="C448" i="2"/>
  <c r="D448" i="2"/>
  <c r="E448" i="2"/>
  <c r="F448" i="2"/>
  <c r="G448" i="2"/>
  <c r="A449" i="2"/>
  <c r="B449" i="2"/>
  <c r="C449" i="2"/>
  <c r="D449" i="2"/>
  <c r="E449" i="2"/>
  <c r="F449" i="2"/>
  <c r="G449" i="2"/>
  <c r="A450" i="2"/>
  <c r="B450" i="2"/>
  <c r="C450" i="2"/>
  <c r="D450" i="2"/>
  <c r="E450" i="2"/>
  <c r="F450" i="2"/>
  <c r="G450" i="2"/>
  <c r="A451" i="2"/>
  <c r="B451" i="2"/>
  <c r="C451" i="2"/>
  <c r="D451" i="2"/>
  <c r="E451" i="2"/>
  <c r="F451" i="2"/>
  <c r="G451" i="2"/>
  <c r="A452" i="2"/>
  <c r="B452" i="2"/>
  <c r="C452" i="2"/>
  <c r="D452" i="2"/>
  <c r="E452" i="2"/>
  <c r="F452" i="2"/>
  <c r="G452" i="2"/>
  <c r="A453" i="2"/>
  <c r="B453" i="2"/>
  <c r="C453" i="2"/>
  <c r="D453" i="2"/>
  <c r="E453" i="2"/>
  <c r="F453" i="2"/>
  <c r="G453" i="2"/>
  <c r="A454" i="2"/>
  <c r="B454" i="2"/>
  <c r="C454" i="2"/>
  <c r="D454" i="2"/>
  <c r="E454" i="2"/>
  <c r="F454" i="2"/>
  <c r="G454" i="2"/>
  <c r="A455" i="2"/>
  <c r="B455" i="2"/>
  <c r="C455" i="2"/>
  <c r="D455" i="2"/>
  <c r="E455" i="2"/>
  <c r="F455" i="2"/>
  <c r="G455" i="2"/>
  <c r="A456" i="2"/>
  <c r="B456" i="2"/>
  <c r="C456" i="2"/>
  <c r="D456" i="2"/>
  <c r="E456" i="2"/>
  <c r="F456" i="2"/>
  <c r="G456" i="2"/>
  <c r="A457" i="2"/>
  <c r="B457" i="2"/>
  <c r="C457" i="2"/>
  <c r="D457" i="2"/>
  <c r="E457" i="2"/>
  <c r="F457" i="2"/>
  <c r="G457" i="2"/>
  <c r="A458" i="2"/>
  <c r="B458" i="2"/>
  <c r="C458" i="2"/>
  <c r="D458" i="2"/>
  <c r="E458" i="2"/>
  <c r="F458" i="2"/>
  <c r="G458" i="2"/>
  <c r="A459" i="2"/>
  <c r="B459" i="2"/>
  <c r="C459" i="2"/>
  <c r="D459" i="2"/>
  <c r="E459" i="2"/>
  <c r="F459" i="2"/>
  <c r="G459" i="2"/>
  <c r="A460" i="2"/>
  <c r="B460" i="2"/>
  <c r="C460" i="2"/>
  <c r="D460" i="2"/>
  <c r="E460" i="2"/>
  <c r="F460" i="2"/>
  <c r="G460" i="2"/>
  <c r="A461" i="2"/>
  <c r="B461" i="2"/>
  <c r="C461" i="2"/>
  <c r="D461" i="2"/>
  <c r="E461" i="2"/>
  <c r="F461" i="2"/>
  <c r="G461" i="2"/>
  <c r="A462" i="2"/>
  <c r="B462" i="2"/>
  <c r="C462" i="2"/>
  <c r="D462" i="2"/>
  <c r="E462" i="2"/>
  <c r="F462" i="2"/>
  <c r="G462" i="2"/>
  <c r="A463" i="2"/>
  <c r="B463" i="2"/>
  <c r="C463" i="2"/>
  <c r="D463" i="2"/>
  <c r="E463" i="2"/>
  <c r="F463" i="2"/>
  <c r="G463" i="2"/>
  <c r="A464" i="2"/>
  <c r="B464" i="2"/>
  <c r="C464" i="2"/>
  <c r="D464" i="2"/>
  <c r="E464" i="2"/>
  <c r="F464" i="2"/>
  <c r="G464" i="2"/>
  <c r="A465" i="2"/>
  <c r="B465" i="2"/>
  <c r="C465" i="2"/>
  <c r="D465" i="2"/>
  <c r="E465" i="2"/>
  <c r="F465" i="2"/>
  <c r="G465" i="2"/>
  <c r="A466" i="2"/>
  <c r="B466" i="2"/>
  <c r="C466" i="2"/>
  <c r="D466" i="2"/>
  <c r="E466" i="2"/>
  <c r="F466" i="2"/>
  <c r="G466" i="2"/>
  <c r="A467" i="2"/>
  <c r="B467" i="2"/>
  <c r="C467" i="2"/>
  <c r="D467" i="2"/>
  <c r="E467" i="2"/>
  <c r="F467" i="2"/>
  <c r="G467" i="2"/>
  <c r="A468" i="2"/>
  <c r="B468" i="2"/>
  <c r="C468" i="2"/>
  <c r="D468" i="2"/>
  <c r="E468" i="2"/>
  <c r="F468" i="2"/>
  <c r="G468" i="2"/>
  <c r="A469" i="2"/>
  <c r="B469" i="2"/>
  <c r="C469" i="2"/>
  <c r="D469" i="2"/>
  <c r="E469" i="2"/>
  <c r="F469" i="2"/>
  <c r="G469" i="2"/>
  <c r="A470" i="2"/>
  <c r="B470" i="2"/>
  <c r="C470" i="2"/>
  <c r="D470" i="2"/>
  <c r="E470" i="2"/>
  <c r="F470" i="2"/>
  <c r="G470" i="2"/>
  <c r="A471" i="2"/>
  <c r="B471" i="2"/>
  <c r="C471" i="2"/>
  <c r="D471" i="2"/>
  <c r="E471" i="2"/>
  <c r="F471" i="2"/>
  <c r="G471" i="2"/>
  <c r="A472" i="2"/>
  <c r="B472" i="2"/>
  <c r="C472" i="2"/>
  <c r="D472" i="2"/>
  <c r="E472" i="2"/>
  <c r="F472" i="2"/>
  <c r="G472" i="2"/>
  <c r="A473" i="2"/>
  <c r="B473" i="2"/>
  <c r="C473" i="2"/>
  <c r="D473" i="2"/>
  <c r="E473" i="2"/>
  <c r="F473" i="2"/>
  <c r="G473" i="2"/>
  <c r="A474" i="2"/>
  <c r="B474" i="2"/>
  <c r="C474" i="2"/>
  <c r="D474" i="2"/>
  <c r="E474" i="2"/>
  <c r="F474" i="2"/>
  <c r="G474" i="2"/>
  <c r="A475" i="2"/>
  <c r="B475" i="2"/>
  <c r="C475" i="2"/>
  <c r="D475" i="2"/>
  <c r="E475" i="2"/>
  <c r="F475" i="2"/>
  <c r="G475" i="2"/>
  <c r="A476" i="2"/>
  <c r="B476" i="2"/>
  <c r="C476" i="2"/>
  <c r="D476" i="2"/>
  <c r="E476" i="2"/>
  <c r="F476" i="2"/>
  <c r="G476" i="2"/>
  <c r="A477" i="2"/>
  <c r="B477" i="2"/>
  <c r="C477" i="2"/>
  <c r="D477" i="2"/>
  <c r="E477" i="2"/>
  <c r="F477" i="2"/>
  <c r="G477" i="2"/>
  <c r="A478" i="2"/>
  <c r="B478" i="2"/>
  <c r="C478" i="2"/>
  <c r="D478" i="2"/>
  <c r="E478" i="2"/>
  <c r="F478" i="2"/>
  <c r="G478" i="2"/>
  <c r="A479" i="2"/>
  <c r="B479" i="2"/>
  <c r="C479" i="2"/>
  <c r="D479" i="2"/>
  <c r="E479" i="2"/>
  <c r="F479" i="2"/>
  <c r="G479" i="2"/>
  <c r="A480" i="2"/>
  <c r="B480" i="2"/>
  <c r="C480" i="2"/>
  <c r="D480" i="2"/>
  <c r="E480" i="2"/>
  <c r="F480" i="2"/>
  <c r="G480" i="2"/>
  <c r="A481" i="2"/>
  <c r="B481" i="2"/>
  <c r="C481" i="2"/>
  <c r="D481" i="2"/>
  <c r="E481" i="2"/>
  <c r="F481" i="2"/>
  <c r="G481" i="2"/>
  <c r="A482" i="2"/>
  <c r="B482" i="2"/>
  <c r="C482" i="2"/>
  <c r="D482" i="2"/>
  <c r="E482" i="2"/>
  <c r="F482" i="2"/>
  <c r="G482" i="2"/>
  <c r="A483" i="2"/>
  <c r="B483" i="2"/>
  <c r="C483" i="2"/>
  <c r="D483" i="2"/>
  <c r="E483" i="2"/>
  <c r="F483" i="2"/>
  <c r="G483" i="2"/>
  <c r="A484" i="2"/>
  <c r="B484" i="2"/>
  <c r="C484" i="2"/>
  <c r="D484" i="2"/>
  <c r="E484" i="2"/>
  <c r="F484" i="2"/>
  <c r="G484" i="2"/>
  <c r="A485" i="2"/>
  <c r="B485" i="2"/>
  <c r="C485" i="2"/>
  <c r="D485" i="2"/>
  <c r="E485" i="2"/>
  <c r="F485" i="2"/>
  <c r="G485" i="2"/>
  <c r="A486" i="2"/>
  <c r="B486" i="2"/>
  <c r="C486" i="2"/>
  <c r="D486" i="2"/>
  <c r="E486" i="2"/>
  <c r="F486" i="2"/>
  <c r="G486" i="2"/>
  <c r="A487" i="2"/>
  <c r="B487" i="2"/>
  <c r="C487" i="2"/>
  <c r="D487" i="2"/>
  <c r="E487" i="2"/>
  <c r="F487" i="2"/>
  <c r="G487" i="2"/>
  <c r="A488" i="2"/>
  <c r="B488" i="2"/>
  <c r="C488" i="2"/>
  <c r="D488" i="2"/>
  <c r="E488" i="2"/>
  <c r="F488" i="2"/>
  <c r="G488" i="2"/>
  <c r="A489" i="2"/>
  <c r="B489" i="2"/>
  <c r="C489" i="2"/>
  <c r="D489" i="2"/>
  <c r="E489" i="2"/>
  <c r="F489" i="2"/>
  <c r="G489" i="2"/>
  <c r="A490" i="2"/>
  <c r="B490" i="2"/>
  <c r="C490" i="2"/>
  <c r="D490" i="2"/>
  <c r="E490" i="2"/>
  <c r="F490" i="2"/>
  <c r="G490" i="2"/>
  <c r="A491" i="2"/>
  <c r="B491" i="2"/>
  <c r="C491" i="2"/>
  <c r="D491" i="2"/>
  <c r="E491" i="2"/>
  <c r="F491" i="2"/>
  <c r="G491" i="2"/>
  <c r="A492" i="2"/>
  <c r="B492" i="2"/>
  <c r="C492" i="2"/>
  <c r="D492" i="2"/>
  <c r="E492" i="2"/>
  <c r="F492" i="2"/>
  <c r="G492" i="2"/>
  <c r="A493" i="2"/>
  <c r="B493" i="2"/>
  <c r="C493" i="2"/>
  <c r="D493" i="2"/>
  <c r="E493" i="2"/>
  <c r="F493" i="2"/>
  <c r="G493" i="2"/>
  <c r="A494" i="2"/>
  <c r="B494" i="2"/>
  <c r="C494" i="2"/>
  <c r="D494" i="2"/>
  <c r="E494" i="2"/>
  <c r="F494" i="2"/>
  <c r="G494" i="2"/>
  <c r="A495" i="2"/>
  <c r="B495" i="2"/>
  <c r="C495" i="2"/>
  <c r="D495" i="2"/>
  <c r="E495" i="2"/>
  <c r="F495" i="2"/>
  <c r="G495" i="2"/>
  <c r="A496" i="2"/>
  <c r="B496" i="2"/>
  <c r="C496" i="2"/>
  <c r="D496" i="2"/>
  <c r="E496" i="2"/>
  <c r="F496" i="2"/>
  <c r="G496" i="2"/>
  <c r="A497" i="2"/>
  <c r="B497" i="2"/>
  <c r="C497" i="2"/>
  <c r="D497" i="2"/>
  <c r="E497" i="2"/>
  <c r="F497" i="2"/>
  <c r="G497" i="2"/>
  <c r="A498" i="2"/>
  <c r="B498" i="2"/>
  <c r="C498" i="2"/>
  <c r="D498" i="2"/>
  <c r="E498" i="2"/>
  <c r="F498" i="2"/>
  <c r="G498" i="2"/>
  <c r="A499" i="2"/>
  <c r="B499" i="2"/>
  <c r="C499" i="2"/>
  <c r="D499" i="2"/>
  <c r="E499" i="2"/>
  <c r="F499" i="2"/>
  <c r="G499" i="2"/>
  <c r="A500" i="2"/>
  <c r="B500" i="2"/>
  <c r="C500" i="2"/>
  <c r="D500" i="2"/>
  <c r="E500" i="2"/>
  <c r="F500" i="2"/>
  <c r="G500" i="2"/>
  <c r="A501" i="2"/>
  <c r="B501" i="2"/>
  <c r="C501" i="2"/>
  <c r="D501" i="2"/>
  <c r="E501" i="2"/>
  <c r="F501" i="2"/>
  <c r="G501" i="2"/>
  <c r="A502" i="2"/>
  <c r="B502" i="2"/>
  <c r="C502" i="2"/>
  <c r="D502" i="2"/>
  <c r="E502" i="2"/>
  <c r="F502" i="2"/>
  <c r="G502" i="2"/>
  <c r="A503" i="2"/>
  <c r="B503" i="2"/>
  <c r="C503" i="2"/>
  <c r="D503" i="2"/>
  <c r="E503" i="2"/>
  <c r="F503" i="2"/>
  <c r="G503" i="2"/>
  <c r="A504" i="2"/>
  <c r="B504" i="2"/>
  <c r="C504" i="2"/>
  <c r="D504" i="2"/>
  <c r="E504" i="2"/>
  <c r="F504" i="2"/>
  <c r="G504" i="2"/>
  <c r="A505" i="2"/>
  <c r="B505" i="2"/>
  <c r="C505" i="2"/>
  <c r="D505" i="2"/>
  <c r="E505" i="2"/>
  <c r="F505" i="2"/>
  <c r="G505" i="2"/>
  <c r="A506" i="2"/>
  <c r="B506" i="2"/>
  <c r="C506" i="2"/>
  <c r="D506" i="2"/>
  <c r="E506" i="2"/>
  <c r="F506" i="2"/>
  <c r="G506" i="2"/>
  <c r="A507" i="2"/>
  <c r="B507" i="2"/>
  <c r="C507" i="2"/>
  <c r="D507" i="2"/>
  <c r="E507" i="2"/>
  <c r="F507" i="2"/>
  <c r="G507" i="2"/>
  <c r="A508" i="2"/>
  <c r="B508" i="2"/>
  <c r="C508" i="2"/>
  <c r="D508" i="2"/>
  <c r="E508" i="2"/>
  <c r="F508" i="2"/>
  <c r="G508" i="2"/>
  <c r="A509" i="2"/>
  <c r="B509" i="2"/>
  <c r="C509" i="2"/>
  <c r="D509" i="2"/>
  <c r="E509" i="2"/>
  <c r="F509" i="2"/>
  <c r="G509" i="2"/>
  <c r="A510" i="2"/>
  <c r="B510" i="2"/>
  <c r="C510" i="2"/>
  <c r="D510" i="2"/>
  <c r="E510" i="2"/>
  <c r="F510" i="2"/>
  <c r="G510" i="2"/>
  <c r="A511" i="2"/>
  <c r="B511" i="2"/>
  <c r="C511" i="2"/>
  <c r="D511" i="2"/>
  <c r="E511" i="2"/>
  <c r="F511" i="2"/>
  <c r="G511" i="2"/>
  <c r="A512" i="2"/>
  <c r="B512" i="2"/>
  <c r="C512" i="2"/>
  <c r="D512" i="2"/>
  <c r="E512" i="2"/>
  <c r="F512" i="2"/>
  <c r="G512" i="2"/>
  <c r="A513" i="2"/>
  <c r="B513" i="2"/>
  <c r="C513" i="2"/>
  <c r="D513" i="2"/>
  <c r="E513" i="2"/>
  <c r="F513" i="2"/>
  <c r="G513" i="2"/>
  <c r="A514" i="2"/>
  <c r="B514" i="2"/>
  <c r="C514" i="2"/>
  <c r="D514" i="2"/>
  <c r="E514" i="2"/>
  <c r="F514" i="2"/>
  <c r="G514" i="2"/>
  <c r="A515" i="2"/>
  <c r="B515" i="2"/>
  <c r="C515" i="2"/>
  <c r="D515" i="2"/>
  <c r="E515" i="2"/>
  <c r="F515" i="2"/>
  <c r="G515" i="2"/>
  <c r="A516" i="2"/>
  <c r="B516" i="2"/>
  <c r="C516" i="2"/>
  <c r="D516" i="2"/>
  <c r="E516" i="2"/>
  <c r="F516" i="2"/>
  <c r="G516" i="2"/>
  <c r="A517" i="2"/>
  <c r="B517" i="2"/>
  <c r="C517" i="2"/>
  <c r="D517" i="2"/>
  <c r="E517" i="2"/>
  <c r="F517" i="2"/>
  <c r="G517" i="2"/>
  <c r="A518" i="2"/>
  <c r="B518" i="2"/>
  <c r="C518" i="2"/>
  <c r="D518" i="2"/>
  <c r="E518" i="2"/>
  <c r="F518" i="2"/>
  <c r="G518" i="2"/>
  <c r="A519" i="2"/>
  <c r="B519" i="2"/>
  <c r="C519" i="2"/>
  <c r="D519" i="2"/>
  <c r="E519" i="2"/>
  <c r="F519" i="2"/>
  <c r="G519" i="2"/>
  <c r="A520" i="2"/>
  <c r="B520" i="2"/>
  <c r="C520" i="2"/>
  <c r="D520" i="2"/>
  <c r="E520" i="2"/>
  <c r="F520" i="2"/>
  <c r="G520" i="2"/>
  <c r="A521" i="2"/>
  <c r="B521" i="2"/>
  <c r="C521" i="2"/>
  <c r="D521" i="2"/>
  <c r="E521" i="2"/>
  <c r="F521" i="2"/>
  <c r="G521" i="2"/>
  <c r="A522" i="2"/>
  <c r="B522" i="2"/>
  <c r="C522" i="2"/>
  <c r="D522" i="2"/>
  <c r="E522" i="2"/>
  <c r="F522" i="2"/>
  <c r="G522" i="2"/>
  <c r="A523" i="2"/>
  <c r="B523" i="2"/>
  <c r="C523" i="2"/>
  <c r="D523" i="2"/>
  <c r="E523" i="2"/>
  <c r="F523" i="2"/>
  <c r="G523" i="2"/>
  <c r="A524" i="2"/>
  <c r="B524" i="2"/>
  <c r="C524" i="2"/>
  <c r="D524" i="2"/>
  <c r="E524" i="2"/>
  <c r="F524" i="2"/>
  <c r="G524" i="2"/>
  <c r="A525" i="2"/>
  <c r="B525" i="2"/>
  <c r="C525" i="2"/>
  <c r="D525" i="2"/>
  <c r="E525" i="2"/>
  <c r="F525" i="2"/>
  <c r="G525" i="2"/>
  <c r="A526" i="2"/>
  <c r="B526" i="2"/>
  <c r="C526" i="2"/>
  <c r="D526" i="2"/>
  <c r="E526" i="2"/>
  <c r="F526" i="2"/>
  <c r="G526" i="2"/>
  <c r="A527" i="2"/>
  <c r="B527" i="2"/>
  <c r="C527" i="2"/>
  <c r="D527" i="2"/>
  <c r="E527" i="2"/>
  <c r="F527" i="2"/>
  <c r="G527" i="2"/>
  <c r="A528" i="2"/>
  <c r="B528" i="2"/>
  <c r="C528" i="2"/>
  <c r="D528" i="2"/>
  <c r="E528" i="2"/>
  <c r="F528" i="2"/>
  <c r="G528" i="2"/>
  <c r="A529" i="2"/>
  <c r="B529" i="2"/>
  <c r="C529" i="2"/>
  <c r="D529" i="2"/>
  <c r="E529" i="2"/>
  <c r="F529" i="2"/>
  <c r="G529" i="2"/>
  <c r="A530" i="2"/>
  <c r="B530" i="2"/>
  <c r="C530" i="2"/>
  <c r="D530" i="2"/>
  <c r="E530" i="2"/>
  <c r="F530" i="2"/>
  <c r="G530" i="2"/>
  <c r="A531" i="2"/>
  <c r="B531" i="2"/>
  <c r="C531" i="2"/>
  <c r="D531" i="2"/>
  <c r="E531" i="2"/>
  <c r="F531" i="2"/>
  <c r="G531" i="2"/>
  <c r="A532" i="2"/>
  <c r="B532" i="2"/>
  <c r="C532" i="2"/>
  <c r="D532" i="2"/>
  <c r="E532" i="2"/>
  <c r="F532" i="2"/>
  <c r="G532" i="2"/>
  <c r="A533" i="2"/>
  <c r="B533" i="2"/>
  <c r="C533" i="2"/>
  <c r="D533" i="2"/>
  <c r="E533" i="2"/>
  <c r="F533" i="2"/>
  <c r="G533" i="2"/>
  <c r="A534" i="2"/>
  <c r="B534" i="2"/>
  <c r="C534" i="2"/>
  <c r="D534" i="2"/>
  <c r="E534" i="2"/>
  <c r="F534" i="2"/>
  <c r="G534" i="2"/>
  <c r="A535" i="2"/>
  <c r="B535" i="2"/>
  <c r="C535" i="2"/>
  <c r="D535" i="2"/>
  <c r="E535" i="2"/>
  <c r="F535" i="2"/>
  <c r="G535" i="2"/>
  <c r="A536" i="2"/>
  <c r="B536" i="2"/>
  <c r="C536" i="2"/>
  <c r="D536" i="2"/>
  <c r="E536" i="2"/>
  <c r="F536" i="2"/>
  <c r="G536" i="2"/>
  <c r="A537" i="2"/>
  <c r="B537" i="2"/>
  <c r="C537" i="2"/>
  <c r="D537" i="2"/>
  <c r="E537" i="2"/>
  <c r="F537" i="2"/>
  <c r="G537" i="2"/>
  <c r="A538" i="2"/>
  <c r="B538" i="2"/>
  <c r="C538" i="2"/>
  <c r="D538" i="2"/>
  <c r="E538" i="2"/>
  <c r="F538" i="2"/>
  <c r="G538" i="2"/>
  <c r="A539" i="2"/>
  <c r="B539" i="2"/>
  <c r="C539" i="2"/>
  <c r="D539" i="2"/>
  <c r="E539" i="2"/>
  <c r="F539" i="2"/>
  <c r="G539" i="2"/>
  <c r="A540" i="2"/>
  <c r="B540" i="2"/>
  <c r="C540" i="2"/>
  <c r="D540" i="2"/>
  <c r="E540" i="2"/>
  <c r="F540" i="2"/>
  <c r="G540" i="2"/>
  <c r="A541" i="2"/>
  <c r="B541" i="2"/>
  <c r="C541" i="2"/>
  <c r="D541" i="2"/>
  <c r="E541" i="2"/>
  <c r="F541" i="2"/>
  <c r="G541" i="2"/>
  <c r="A542" i="2"/>
  <c r="B542" i="2"/>
  <c r="C542" i="2"/>
  <c r="D542" i="2"/>
  <c r="E542" i="2"/>
  <c r="F542" i="2"/>
  <c r="G542" i="2"/>
  <c r="A543" i="2"/>
  <c r="B543" i="2"/>
  <c r="C543" i="2"/>
  <c r="D543" i="2"/>
  <c r="E543" i="2"/>
  <c r="F543" i="2"/>
  <c r="G543" i="2"/>
  <c r="A544" i="2"/>
  <c r="B544" i="2"/>
  <c r="C544" i="2"/>
  <c r="D544" i="2"/>
  <c r="E544" i="2"/>
  <c r="F544" i="2"/>
  <c r="G544" i="2"/>
  <c r="A545" i="2"/>
  <c r="B545" i="2"/>
  <c r="C545" i="2"/>
  <c r="D545" i="2"/>
  <c r="E545" i="2"/>
  <c r="F545" i="2"/>
  <c r="G545" i="2"/>
  <c r="A546" i="2"/>
  <c r="B546" i="2"/>
  <c r="C546" i="2"/>
  <c r="D546" i="2"/>
  <c r="E546" i="2"/>
  <c r="F546" i="2"/>
  <c r="G546" i="2"/>
  <c r="A547" i="2"/>
  <c r="B547" i="2"/>
  <c r="C547" i="2"/>
  <c r="D547" i="2"/>
  <c r="E547" i="2"/>
  <c r="F547" i="2"/>
  <c r="G547" i="2"/>
  <c r="A548" i="2"/>
  <c r="B548" i="2"/>
  <c r="C548" i="2"/>
  <c r="D548" i="2"/>
  <c r="E548" i="2"/>
  <c r="F548" i="2"/>
  <c r="G548" i="2"/>
  <c r="A549" i="2"/>
  <c r="B549" i="2"/>
  <c r="C549" i="2"/>
  <c r="D549" i="2"/>
  <c r="E549" i="2"/>
  <c r="F549" i="2"/>
  <c r="G549" i="2"/>
  <c r="A550" i="2"/>
  <c r="B550" i="2"/>
  <c r="C550" i="2"/>
  <c r="D550" i="2"/>
  <c r="E550" i="2"/>
  <c r="F550" i="2"/>
  <c r="G550" i="2"/>
  <c r="A551" i="2"/>
  <c r="B551" i="2"/>
  <c r="C551" i="2"/>
  <c r="D551" i="2"/>
  <c r="E551" i="2"/>
  <c r="F551" i="2"/>
  <c r="G551" i="2"/>
  <c r="A552" i="2"/>
  <c r="B552" i="2"/>
  <c r="C552" i="2"/>
  <c r="D552" i="2"/>
  <c r="E552" i="2"/>
  <c r="F552" i="2"/>
  <c r="G552" i="2"/>
  <c r="A553" i="2"/>
  <c r="B553" i="2"/>
  <c r="C553" i="2"/>
  <c r="D553" i="2"/>
  <c r="E553" i="2"/>
  <c r="F553" i="2"/>
  <c r="G553" i="2"/>
  <c r="A554" i="2"/>
  <c r="B554" i="2"/>
  <c r="C554" i="2"/>
  <c r="D554" i="2"/>
  <c r="E554" i="2"/>
  <c r="F554" i="2"/>
  <c r="G554" i="2"/>
  <c r="A555" i="2"/>
  <c r="B555" i="2"/>
  <c r="C555" i="2"/>
  <c r="D555" i="2"/>
  <c r="E555" i="2"/>
  <c r="F555" i="2"/>
  <c r="G555" i="2"/>
  <c r="A556" i="2"/>
  <c r="B556" i="2"/>
  <c r="C556" i="2"/>
  <c r="D556" i="2"/>
  <c r="E556" i="2"/>
  <c r="F556" i="2"/>
  <c r="G556" i="2"/>
  <c r="A557" i="2"/>
  <c r="B557" i="2"/>
  <c r="C557" i="2"/>
  <c r="D557" i="2"/>
  <c r="E557" i="2"/>
  <c r="F557" i="2"/>
  <c r="G557" i="2"/>
  <c r="A558" i="2"/>
  <c r="B558" i="2"/>
  <c r="C558" i="2"/>
  <c r="D558" i="2"/>
  <c r="E558" i="2"/>
  <c r="F558" i="2"/>
  <c r="G558" i="2"/>
  <c r="A559" i="2"/>
  <c r="B559" i="2"/>
  <c r="C559" i="2"/>
  <c r="D559" i="2"/>
  <c r="E559" i="2"/>
  <c r="F559" i="2"/>
  <c r="G559" i="2"/>
  <c r="A560" i="2"/>
  <c r="B560" i="2"/>
  <c r="C560" i="2"/>
  <c r="D560" i="2"/>
  <c r="E560" i="2"/>
  <c r="F560" i="2"/>
  <c r="G560" i="2"/>
  <c r="A561" i="2"/>
  <c r="B561" i="2"/>
  <c r="C561" i="2"/>
  <c r="D561" i="2"/>
  <c r="E561" i="2"/>
  <c r="F561" i="2"/>
  <c r="G561" i="2"/>
  <c r="A562" i="2"/>
  <c r="B562" i="2"/>
  <c r="C562" i="2"/>
  <c r="D562" i="2"/>
  <c r="E562" i="2"/>
  <c r="F562" i="2"/>
  <c r="G562" i="2"/>
  <c r="A563" i="2"/>
  <c r="B563" i="2"/>
  <c r="C563" i="2"/>
  <c r="D563" i="2"/>
  <c r="E563" i="2"/>
  <c r="F563" i="2"/>
  <c r="G563" i="2"/>
  <c r="A564" i="2"/>
  <c r="B564" i="2"/>
  <c r="C564" i="2"/>
  <c r="D564" i="2"/>
  <c r="E564" i="2"/>
  <c r="F564" i="2"/>
  <c r="G564" i="2"/>
  <c r="A565" i="2"/>
  <c r="B565" i="2"/>
  <c r="C565" i="2"/>
  <c r="D565" i="2"/>
  <c r="E565" i="2"/>
  <c r="F565" i="2"/>
  <c r="G565" i="2"/>
  <c r="A566" i="2"/>
  <c r="B566" i="2"/>
  <c r="C566" i="2"/>
  <c r="D566" i="2"/>
  <c r="E566" i="2"/>
  <c r="F566" i="2"/>
  <c r="G566" i="2"/>
  <c r="A567" i="2"/>
  <c r="B567" i="2"/>
  <c r="C567" i="2"/>
  <c r="D567" i="2"/>
  <c r="E567" i="2"/>
  <c r="F567" i="2"/>
  <c r="G567" i="2"/>
  <c r="A568" i="2"/>
  <c r="B568" i="2"/>
  <c r="C568" i="2"/>
  <c r="D568" i="2"/>
  <c r="E568" i="2"/>
  <c r="F568" i="2"/>
  <c r="G568" i="2"/>
  <c r="A569" i="2"/>
  <c r="B569" i="2"/>
  <c r="C569" i="2"/>
  <c r="D569" i="2"/>
  <c r="E569" i="2"/>
  <c r="F569" i="2"/>
  <c r="G569" i="2"/>
  <c r="A570" i="2"/>
  <c r="B570" i="2"/>
  <c r="C570" i="2"/>
  <c r="D570" i="2"/>
  <c r="E570" i="2"/>
  <c r="F570" i="2"/>
  <c r="G570" i="2"/>
  <c r="A571" i="2"/>
  <c r="B571" i="2"/>
  <c r="C571" i="2"/>
  <c r="D571" i="2"/>
  <c r="E571" i="2"/>
  <c r="F571" i="2"/>
  <c r="G571" i="2"/>
  <c r="A572" i="2"/>
  <c r="B572" i="2"/>
  <c r="C572" i="2"/>
  <c r="D572" i="2"/>
  <c r="E572" i="2"/>
  <c r="F572" i="2"/>
  <c r="G572" i="2"/>
  <c r="A573" i="2"/>
  <c r="B573" i="2"/>
  <c r="C573" i="2"/>
  <c r="D573" i="2"/>
  <c r="E573" i="2"/>
  <c r="F573" i="2"/>
  <c r="G573" i="2"/>
  <c r="A574" i="2"/>
  <c r="B574" i="2"/>
  <c r="C574" i="2"/>
  <c r="D574" i="2"/>
  <c r="E574" i="2"/>
  <c r="F574" i="2"/>
  <c r="G574" i="2"/>
  <c r="A575" i="2"/>
  <c r="B575" i="2"/>
  <c r="C575" i="2"/>
  <c r="D575" i="2"/>
  <c r="E575" i="2"/>
  <c r="F575" i="2"/>
  <c r="G575" i="2"/>
  <c r="A576" i="2"/>
  <c r="B576" i="2"/>
  <c r="C576" i="2"/>
  <c r="D576" i="2"/>
  <c r="E576" i="2"/>
  <c r="F576" i="2"/>
  <c r="G576" i="2"/>
  <c r="A577" i="2"/>
  <c r="B577" i="2"/>
  <c r="C577" i="2"/>
  <c r="D577" i="2"/>
  <c r="E577" i="2"/>
  <c r="F577" i="2"/>
  <c r="G577" i="2"/>
  <c r="A578" i="2"/>
  <c r="B578" i="2"/>
  <c r="C578" i="2"/>
  <c r="D578" i="2"/>
  <c r="E578" i="2"/>
  <c r="F578" i="2"/>
  <c r="G578" i="2"/>
  <c r="A579" i="2"/>
  <c r="B579" i="2"/>
  <c r="C579" i="2"/>
  <c r="D579" i="2"/>
  <c r="E579" i="2"/>
  <c r="F579" i="2"/>
  <c r="G579" i="2"/>
  <c r="A580" i="2"/>
  <c r="B580" i="2"/>
  <c r="C580" i="2"/>
  <c r="D580" i="2"/>
  <c r="E580" i="2"/>
  <c r="F580" i="2"/>
  <c r="G580" i="2"/>
  <c r="A581" i="2"/>
  <c r="B581" i="2"/>
  <c r="C581" i="2"/>
  <c r="D581" i="2"/>
  <c r="E581" i="2"/>
  <c r="F581" i="2"/>
  <c r="G581" i="2"/>
  <c r="A582" i="2"/>
  <c r="B582" i="2"/>
  <c r="C582" i="2"/>
  <c r="D582" i="2"/>
  <c r="E582" i="2"/>
  <c r="F582" i="2"/>
  <c r="G582" i="2"/>
  <c r="A583" i="2"/>
  <c r="B583" i="2"/>
  <c r="C583" i="2"/>
  <c r="D583" i="2"/>
  <c r="E583" i="2"/>
  <c r="F583" i="2"/>
  <c r="G583" i="2"/>
  <c r="A584" i="2"/>
  <c r="B584" i="2"/>
  <c r="C584" i="2"/>
  <c r="D584" i="2"/>
  <c r="E584" i="2"/>
  <c r="F584" i="2"/>
  <c r="G584" i="2"/>
  <c r="A585" i="2"/>
  <c r="B585" i="2"/>
  <c r="C585" i="2"/>
  <c r="D585" i="2"/>
  <c r="E585" i="2"/>
  <c r="F585" i="2"/>
  <c r="G585" i="2"/>
  <c r="A586" i="2"/>
  <c r="B586" i="2"/>
  <c r="C586" i="2"/>
  <c r="D586" i="2"/>
  <c r="E586" i="2"/>
  <c r="F586" i="2"/>
  <c r="G586" i="2"/>
  <c r="A587" i="2"/>
  <c r="B587" i="2"/>
  <c r="C587" i="2"/>
  <c r="D587" i="2"/>
  <c r="E587" i="2"/>
  <c r="F587" i="2"/>
  <c r="G587" i="2"/>
  <c r="A588" i="2"/>
  <c r="B588" i="2"/>
  <c r="C588" i="2"/>
  <c r="D588" i="2"/>
  <c r="E588" i="2"/>
  <c r="F588" i="2"/>
  <c r="G588" i="2"/>
  <c r="A589" i="2"/>
  <c r="B589" i="2"/>
  <c r="C589" i="2"/>
  <c r="D589" i="2"/>
  <c r="E589" i="2"/>
  <c r="F589" i="2"/>
  <c r="G589" i="2"/>
  <c r="A590" i="2"/>
  <c r="B590" i="2"/>
  <c r="C590" i="2"/>
  <c r="D590" i="2"/>
  <c r="E590" i="2"/>
  <c r="F590" i="2"/>
  <c r="G590" i="2"/>
  <c r="A591" i="2"/>
  <c r="B591" i="2"/>
  <c r="C591" i="2"/>
  <c r="D591" i="2"/>
  <c r="E591" i="2"/>
  <c r="F591" i="2"/>
  <c r="G591" i="2"/>
  <c r="A592" i="2"/>
  <c r="B592" i="2"/>
  <c r="C592" i="2"/>
  <c r="D592" i="2"/>
  <c r="E592" i="2"/>
  <c r="F592" i="2"/>
  <c r="G592" i="2"/>
  <c r="A593" i="2"/>
  <c r="B593" i="2"/>
  <c r="C593" i="2"/>
  <c r="D593" i="2"/>
  <c r="E593" i="2"/>
  <c r="F593" i="2"/>
  <c r="G593" i="2"/>
  <c r="A594" i="2"/>
  <c r="B594" i="2"/>
  <c r="C594" i="2"/>
  <c r="D594" i="2"/>
  <c r="E594" i="2"/>
  <c r="F594" i="2"/>
  <c r="G594" i="2"/>
  <c r="A595" i="2"/>
  <c r="B595" i="2"/>
  <c r="C595" i="2"/>
  <c r="D595" i="2"/>
  <c r="E595" i="2"/>
  <c r="F595" i="2"/>
  <c r="G595" i="2"/>
  <c r="A596" i="2"/>
  <c r="B596" i="2"/>
  <c r="C596" i="2"/>
  <c r="D596" i="2"/>
  <c r="E596" i="2"/>
  <c r="F596" i="2"/>
  <c r="G596" i="2"/>
  <c r="A597" i="2"/>
  <c r="B597" i="2"/>
  <c r="C597" i="2"/>
  <c r="D597" i="2"/>
  <c r="E597" i="2"/>
  <c r="F597" i="2"/>
  <c r="G597" i="2"/>
  <c r="A598" i="2"/>
  <c r="B598" i="2"/>
  <c r="C598" i="2"/>
  <c r="D598" i="2"/>
  <c r="E598" i="2"/>
  <c r="F598" i="2"/>
  <c r="G598" i="2"/>
  <c r="A599" i="2"/>
  <c r="B599" i="2"/>
  <c r="C599" i="2"/>
  <c r="D599" i="2"/>
  <c r="E599" i="2"/>
  <c r="F599" i="2"/>
  <c r="G599" i="2"/>
  <c r="A600" i="2"/>
  <c r="B600" i="2"/>
  <c r="C600" i="2"/>
  <c r="D600" i="2"/>
  <c r="E600" i="2"/>
  <c r="F600" i="2"/>
  <c r="G600" i="2"/>
  <c r="A601" i="2"/>
  <c r="B601" i="2"/>
  <c r="C601" i="2"/>
  <c r="D601" i="2"/>
  <c r="E601" i="2"/>
  <c r="F601" i="2"/>
  <c r="G601" i="2"/>
  <c r="A602" i="2"/>
  <c r="B602" i="2"/>
  <c r="C602" i="2"/>
  <c r="D602" i="2"/>
  <c r="E602" i="2"/>
  <c r="F602" i="2"/>
  <c r="G602" i="2"/>
  <c r="A603" i="2"/>
  <c r="B603" i="2"/>
  <c r="C603" i="2"/>
  <c r="D603" i="2"/>
  <c r="E603" i="2"/>
  <c r="F603" i="2"/>
  <c r="G603" i="2"/>
  <c r="A604" i="2"/>
  <c r="B604" i="2"/>
  <c r="C604" i="2"/>
  <c r="D604" i="2"/>
  <c r="E604" i="2"/>
  <c r="F604" i="2"/>
  <c r="G604" i="2"/>
  <c r="A605" i="2"/>
  <c r="B605" i="2"/>
  <c r="C605" i="2"/>
  <c r="D605" i="2"/>
  <c r="E605" i="2"/>
  <c r="F605" i="2"/>
  <c r="G605" i="2"/>
  <c r="A606" i="2"/>
  <c r="B606" i="2"/>
  <c r="C606" i="2"/>
  <c r="D606" i="2"/>
  <c r="E606" i="2"/>
  <c r="F606" i="2"/>
  <c r="G606" i="2"/>
  <c r="A607" i="2"/>
  <c r="B607" i="2"/>
  <c r="C607" i="2"/>
  <c r="D607" i="2"/>
  <c r="E607" i="2"/>
  <c r="F607" i="2"/>
  <c r="G607" i="2"/>
  <c r="A608" i="2"/>
  <c r="B608" i="2"/>
  <c r="C608" i="2"/>
  <c r="D608" i="2"/>
  <c r="E608" i="2"/>
  <c r="F608" i="2"/>
  <c r="G608" i="2"/>
  <c r="A609" i="2"/>
  <c r="B609" i="2"/>
  <c r="C609" i="2"/>
  <c r="D609" i="2"/>
  <c r="E609" i="2"/>
  <c r="F609" i="2"/>
  <c r="G609" i="2"/>
  <c r="A610" i="2"/>
  <c r="B610" i="2"/>
  <c r="C610" i="2"/>
  <c r="D610" i="2"/>
  <c r="E610" i="2"/>
  <c r="F610" i="2"/>
  <c r="G610" i="2"/>
  <c r="A611" i="2"/>
  <c r="B611" i="2"/>
  <c r="C611" i="2"/>
  <c r="D611" i="2"/>
  <c r="E611" i="2"/>
  <c r="F611" i="2"/>
  <c r="G611" i="2"/>
  <c r="A612" i="2"/>
  <c r="B612" i="2"/>
  <c r="C612" i="2"/>
  <c r="D612" i="2"/>
  <c r="E612" i="2"/>
  <c r="F612" i="2"/>
  <c r="G612" i="2"/>
  <c r="A613" i="2"/>
  <c r="B613" i="2"/>
  <c r="C613" i="2"/>
  <c r="D613" i="2"/>
  <c r="E613" i="2"/>
  <c r="F613" i="2"/>
  <c r="G613" i="2"/>
  <c r="A614" i="2"/>
  <c r="B614" i="2"/>
  <c r="C614" i="2"/>
  <c r="D614" i="2"/>
  <c r="E614" i="2"/>
  <c r="F614" i="2"/>
  <c r="G614" i="2"/>
  <c r="A615" i="2"/>
  <c r="B615" i="2"/>
  <c r="C615" i="2"/>
  <c r="D615" i="2"/>
  <c r="E615" i="2"/>
  <c r="F615" i="2"/>
  <c r="G615" i="2"/>
  <c r="A616" i="2"/>
  <c r="B616" i="2"/>
  <c r="C616" i="2"/>
  <c r="D616" i="2"/>
  <c r="E616" i="2"/>
  <c r="F616" i="2"/>
  <c r="G616" i="2"/>
  <c r="A617" i="2"/>
  <c r="B617" i="2"/>
  <c r="C617" i="2"/>
  <c r="D617" i="2"/>
  <c r="E617" i="2"/>
  <c r="F617" i="2"/>
  <c r="G617" i="2"/>
  <c r="A618" i="2"/>
  <c r="B618" i="2"/>
  <c r="C618" i="2"/>
  <c r="D618" i="2"/>
  <c r="E618" i="2"/>
  <c r="F618" i="2"/>
  <c r="G618" i="2"/>
  <c r="A619" i="2"/>
  <c r="B619" i="2"/>
  <c r="C619" i="2"/>
  <c r="D619" i="2"/>
  <c r="E619" i="2"/>
  <c r="F619" i="2"/>
  <c r="G619" i="2"/>
  <c r="A620" i="2"/>
  <c r="B620" i="2"/>
  <c r="C620" i="2"/>
  <c r="D620" i="2"/>
  <c r="E620" i="2"/>
  <c r="F620" i="2"/>
  <c r="G620" i="2"/>
  <c r="A621" i="2"/>
  <c r="B621" i="2"/>
  <c r="C621" i="2"/>
  <c r="D621" i="2"/>
  <c r="E621" i="2"/>
  <c r="F621" i="2"/>
  <c r="G621" i="2"/>
  <c r="A622" i="2"/>
  <c r="B622" i="2"/>
  <c r="C622" i="2"/>
  <c r="D622" i="2"/>
  <c r="E622" i="2"/>
  <c r="F622" i="2"/>
  <c r="G622" i="2"/>
  <c r="A623" i="2"/>
  <c r="B623" i="2"/>
  <c r="C623" i="2"/>
  <c r="D623" i="2"/>
  <c r="E623" i="2"/>
  <c r="F623" i="2"/>
  <c r="G623" i="2"/>
  <c r="A624" i="2"/>
  <c r="B624" i="2"/>
  <c r="C624" i="2"/>
  <c r="D624" i="2"/>
  <c r="E624" i="2"/>
  <c r="F624" i="2"/>
  <c r="G624" i="2"/>
  <c r="A625" i="2"/>
  <c r="B625" i="2"/>
  <c r="C625" i="2"/>
  <c r="D625" i="2"/>
  <c r="E625" i="2"/>
  <c r="F625" i="2"/>
  <c r="G625" i="2"/>
  <c r="A626" i="2"/>
  <c r="B626" i="2"/>
  <c r="C626" i="2"/>
  <c r="D626" i="2"/>
  <c r="E626" i="2"/>
  <c r="F626" i="2"/>
  <c r="G626" i="2"/>
  <c r="A627" i="2"/>
  <c r="B627" i="2"/>
  <c r="C627" i="2"/>
  <c r="D627" i="2"/>
  <c r="E627" i="2"/>
  <c r="F627" i="2"/>
  <c r="G627" i="2"/>
  <c r="A628" i="2"/>
  <c r="B628" i="2"/>
  <c r="C628" i="2"/>
  <c r="D628" i="2"/>
  <c r="E628" i="2"/>
  <c r="F628" i="2"/>
  <c r="G628" i="2"/>
  <c r="A629" i="2"/>
  <c r="B629" i="2"/>
  <c r="C629" i="2"/>
  <c r="D629" i="2"/>
  <c r="E629" i="2"/>
  <c r="F629" i="2"/>
  <c r="G629" i="2"/>
  <c r="A630" i="2"/>
  <c r="B630" i="2"/>
  <c r="C630" i="2"/>
  <c r="D630" i="2"/>
  <c r="E630" i="2"/>
  <c r="F630" i="2"/>
  <c r="G630" i="2"/>
  <c r="A631" i="2"/>
  <c r="B631" i="2"/>
  <c r="C631" i="2"/>
  <c r="D631" i="2"/>
  <c r="E631" i="2"/>
  <c r="F631" i="2"/>
  <c r="G631" i="2"/>
  <c r="A632" i="2"/>
  <c r="B632" i="2"/>
  <c r="C632" i="2"/>
  <c r="D632" i="2"/>
  <c r="E632" i="2"/>
  <c r="F632" i="2"/>
  <c r="G632" i="2"/>
  <c r="A633" i="2"/>
  <c r="B633" i="2"/>
  <c r="C633" i="2"/>
  <c r="D633" i="2"/>
  <c r="E633" i="2"/>
  <c r="F633" i="2"/>
  <c r="G633" i="2"/>
  <c r="A634" i="2"/>
  <c r="B634" i="2"/>
  <c r="C634" i="2"/>
  <c r="D634" i="2"/>
  <c r="E634" i="2"/>
  <c r="F634" i="2"/>
  <c r="G634" i="2"/>
  <c r="A635" i="2"/>
  <c r="B635" i="2"/>
  <c r="C635" i="2"/>
  <c r="D635" i="2"/>
  <c r="E635" i="2"/>
  <c r="F635" i="2"/>
  <c r="G635" i="2"/>
  <c r="A636" i="2"/>
  <c r="B636" i="2"/>
  <c r="C636" i="2"/>
  <c r="D636" i="2"/>
  <c r="E636" i="2"/>
  <c r="F636" i="2"/>
  <c r="G636" i="2"/>
  <c r="A637" i="2"/>
  <c r="B637" i="2"/>
  <c r="C637" i="2"/>
  <c r="D637" i="2"/>
  <c r="E637" i="2"/>
  <c r="F637" i="2"/>
  <c r="G637" i="2"/>
  <c r="A638" i="2"/>
  <c r="B638" i="2"/>
  <c r="C638" i="2"/>
  <c r="D638" i="2"/>
  <c r="E638" i="2"/>
  <c r="F638" i="2"/>
  <c r="G638" i="2"/>
  <c r="A639" i="2"/>
  <c r="B639" i="2"/>
  <c r="C639" i="2"/>
  <c r="D639" i="2"/>
  <c r="E639" i="2"/>
  <c r="F639" i="2"/>
  <c r="G639" i="2"/>
  <c r="A640" i="2"/>
  <c r="B640" i="2"/>
  <c r="C640" i="2"/>
  <c r="D640" i="2"/>
  <c r="E640" i="2"/>
  <c r="F640" i="2"/>
  <c r="G640" i="2"/>
  <c r="A641" i="2"/>
  <c r="B641" i="2"/>
  <c r="C641" i="2"/>
  <c r="D641" i="2"/>
  <c r="E641" i="2"/>
  <c r="F641" i="2"/>
  <c r="G641" i="2"/>
  <c r="A642" i="2"/>
  <c r="B642" i="2"/>
  <c r="C642" i="2"/>
  <c r="D642" i="2"/>
  <c r="E642" i="2"/>
  <c r="F642" i="2"/>
  <c r="G642" i="2"/>
  <c r="A643" i="2"/>
  <c r="B643" i="2"/>
  <c r="C643" i="2"/>
  <c r="D643" i="2"/>
  <c r="E643" i="2"/>
  <c r="F643" i="2"/>
  <c r="G643" i="2"/>
  <c r="A644" i="2"/>
  <c r="B644" i="2"/>
  <c r="C644" i="2"/>
  <c r="D644" i="2"/>
  <c r="E644" i="2"/>
  <c r="F644" i="2"/>
  <c r="G644" i="2"/>
  <c r="A645" i="2"/>
  <c r="B645" i="2"/>
  <c r="C645" i="2"/>
  <c r="D645" i="2"/>
  <c r="E645" i="2"/>
  <c r="F645" i="2"/>
  <c r="G645" i="2"/>
  <c r="A646" i="2"/>
  <c r="B646" i="2"/>
  <c r="C646" i="2"/>
  <c r="D646" i="2"/>
  <c r="E646" i="2"/>
  <c r="F646" i="2"/>
  <c r="G646" i="2"/>
  <c r="A647" i="2"/>
  <c r="B647" i="2"/>
  <c r="C647" i="2"/>
  <c r="D647" i="2"/>
  <c r="E647" i="2"/>
  <c r="F647" i="2"/>
  <c r="G647" i="2"/>
  <c r="A648" i="2"/>
  <c r="B648" i="2"/>
  <c r="C648" i="2"/>
  <c r="D648" i="2"/>
  <c r="E648" i="2"/>
  <c r="F648" i="2"/>
  <c r="G648" i="2"/>
  <c r="A649" i="2"/>
  <c r="B649" i="2"/>
  <c r="C649" i="2"/>
  <c r="D649" i="2"/>
  <c r="E649" i="2"/>
  <c r="F649" i="2"/>
  <c r="G649" i="2"/>
  <c r="A650" i="2"/>
  <c r="B650" i="2"/>
  <c r="C650" i="2"/>
  <c r="D650" i="2"/>
  <c r="E650" i="2"/>
  <c r="F650" i="2"/>
  <c r="G650" i="2"/>
  <c r="A651" i="2"/>
  <c r="B651" i="2"/>
  <c r="C651" i="2"/>
  <c r="D651" i="2"/>
  <c r="E651" i="2"/>
  <c r="F651" i="2"/>
  <c r="G651" i="2"/>
  <c r="A652" i="2"/>
  <c r="B652" i="2"/>
  <c r="C652" i="2"/>
  <c r="D652" i="2"/>
  <c r="E652" i="2"/>
  <c r="F652" i="2"/>
  <c r="G652" i="2"/>
  <c r="A653" i="2"/>
  <c r="B653" i="2"/>
  <c r="C653" i="2"/>
  <c r="D653" i="2"/>
  <c r="E653" i="2"/>
  <c r="F653" i="2"/>
  <c r="G653" i="2"/>
  <c r="A654" i="2"/>
  <c r="B654" i="2"/>
  <c r="C654" i="2"/>
  <c r="D654" i="2"/>
  <c r="E654" i="2"/>
  <c r="F654" i="2"/>
  <c r="G654" i="2"/>
  <c r="A655" i="2"/>
  <c r="B655" i="2"/>
  <c r="C655" i="2"/>
  <c r="D655" i="2"/>
  <c r="E655" i="2"/>
  <c r="F655" i="2"/>
  <c r="G655" i="2"/>
  <c r="A656" i="2"/>
  <c r="B656" i="2"/>
  <c r="C656" i="2"/>
  <c r="D656" i="2"/>
  <c r="E656" i="2"/>
  <c r="F656" i="2"/>
  <c r="G656" i="2"/>
  <c r="A657" i="2"/>
  <c r="B657" i="2"/>
  <c r="C657" i="2"/>
  <c r="D657" i="2"/>
  <c r="E657" i="2"/>
  <c r="F657" i="2"/>
  <c r="G657" i="2"/>
  <c r="A658" i="2"/>
  <c r="B658" i="2"/>
  <c r="C658" i="2"/>
  <c r="D658" i="2"/>
  <c r="E658" i="2"/>
  <c r="F658" i="2"/>
  <c r="G658" i="2"/>
  <c r="A659" i="2"/>
  <c r="B659" i="2"/>
  <c r="C659" i="2"/>
  <c r="D659" i="2"/>
  <c r="E659" i="2"/>
  <c r="F659" i="2"/>
  <c r="G659" i="2"/>
  <c r="A660" i="2"/>
  <c r="B660" i="2"/>
  <c r="C660" i="2"/>
  <c r="D660" i="2"/>
  <c r="E660" i="2"/>
  <c r="F660" i="2"/>
  <c r="G660" i="2"/>
  <c r="A661" i="2"/>
  <c r="B661" i="2"/>
  <c r="C661" i="2"/>
  <c r="D661" i="2"/>
  <c r="E661" i="2"/>
  <c r="F661" i="2"/>
  <c r="G661" i="2"/>
  <c r="A662" i="2"/>
  <c r="B662" i="2"/>
  <c r="C662" i="2"/>
  <c r="D662" i="2"/>
  <c r="E662" i="2"/>
  <c r="F662" i="2"/>
  <c r="G662" i="2"/>
  <c r="A663" i="2"/>
  <c r="B663" i="2"/>
  <c r="C663" i="2"/>
  <c r="D663" i="2"/>
  <c r="E663" i="2"/>
  <c r="F663" i="2"/>
  <c r="G663" i="2"/>
  <c r="A664" i="2"/>
  <c r="B664" i="2"/>
  <c r="C664" i="2"/>
  <c r="D664" i="2"/>
  <c r="E664" i="2"/>
  <c r="F664" i="2"/>
  <c r="G664" i="2"/>
  <c r="A665" i="2"/>
  <c r="B665" i="2"/>
  <c r="C665" i="2"/>
  <c r="D665" i="2"/>
  <c r="E665" i="2"/>
  <c r="F665" i="2"/>
  <c r="G665" i="2"/>
  <c r="A666" i="2"/>
  <c r="B666" i="2"/>
  <c r="C666" i="2"/>
  <c r="D666" i="2"/>
  <c r="E666" i="2"/>
  <c r="F666" i="2"/>
  <c r="G666" i="2"/>
  <c r="A667" i="2"/>
  <c r="B667" i="2"/>
  <c r="C667" i="2"/>
  <c r="D667" i="2"/>
  <c r="E667" i="2"/>
  <c r="F667" i="2"/>
  <c r="G667" i="2"/>
  <c r="A668" i="2"/>
  <c r="B668" i="2"/>
  <c r="C668" i="2"/>
  <c r="D668" i="2"/>
  <c r="E668" i="2"/>
  <c r="F668" i="2"/>
  <c r="G668" i="2"/>
  <c r="A669" i="2"/>
  <c r="B669" i="2"/>
  <c r="C669" i="2"/>
  <c r="D669" i="2"/>
  <c r="E669" i="2"/>
  <c r="F669" i="2"/>
  <c r="G669" i="2"/>
  <c r="A670" i="2"/>
  <c r="B670" i="2"/>
  <c r="C670" i="2"/>
  <c r="D670" i="2"/>
  <c r="E670" i="2"/>
  <c r="F670" i="2"/>
  <c r="G670" i="2"/>
  <c r="A671" i="2"/>
  <c r="B671" i="2"/>
  <c r="C671" i="2"/>
  <c r="D671" i="2"/>
  <c r="E671" i="2"/>
  <c r="F671" i="2"/>
  <c r="G671" i="2"/>
  <c r="A672" i="2"/>
  <c r="B672" i="2"/>
  <c r="C672" i="2"/>
  <c r="D672" i="2"/>
  <c r="E672" i="2"/>
  <c r="F672" i="2"/>
  <c r="G672" i="2"/>
  <c r="A673" i="2"/>
  <c r="B673" i="2"/>
  <c r="C673" i="2"/>
  <c r="D673" i="2"/>
  <c r="E673" i="2"/>
  <c r="F673" i="2"/>
  <c r="G673" i="2"/>
  <c r="A674" i="2"/>
  <c r="B674" i="2"/>
  <c r="C674" i="2"/>
  <c r="D674" i="2"/>
  <c r="E674" i="2"/>
  <c r="F674" i="2"/>
  <c r="G674" i="2"/>
  <c r="A675" i="2"/>
  <c r="B675" i="2"/>
  <c r="C675" i="2"/>
  <c r="D675" i="2"/>
  <c r="E675" i="2"/>
  <c r="F675" i="2"/>
  <c r="G675" i="2"/>
  <c r="A676" i="2"/>
  <c r="B676" i="2"/>
  <c r="C676" i="2"/>
  <c r="D676" i="2"/>
  <c r="E676" i="2"/>
  <c r="F676" i="2"/>
  <c r="G676" i="2"/>
  <c r="A677" i="2"/>
  <c r="B677" i="2"/>
  <c r="C677" i="2"/>
  <c r="D677" i="2"/>
  <c r="E677" i="2"/>
  <c r="F677" i="2"/>
  <c r="G677" i="2"/>
  <c r="A678" i="2"/>
  <c r="B678" i="2"/>
  <c r="C678" i="2"/>
  <c r="D678" i="2"/>
  <c r="E678" i="2"/>
  <c r="F678" i="2"/>
  <c r="G678" i="2"/>
  <c r="A679" i="2"/>
  <c r="B679" i="2"/>
  <c r="C679" i="2"/>
  <c r="D679" i="2"/>
  <c r="E679" i="2"/>
  <c r="F679" i="2"/>
  <c r="G679" i="2"/>
  <c r="A680" i="2"/>
  <c r="B680" i="2"/>
  <c r="C680" i="2"/>
  <c r="D680" i="2"/>
  <c r="E680" i="2"/>
  <c r="F680" i="2"/>
  <c r="G680" i="2"/>
  <c r="A681" i="2"/>
  <c r="B681" i="2"/>
  <c r="C681" i="2"/>
  <c r="D681" i="2"/>
  <c r="E681" i="2"/>
  <c r="F681" i="2"/>
  <c r="G681" i="2"/>
  <c r="A682" i="2"/>
  <c r="B682" i="2"/>
  <c r="C682" i="2"/>
  <c r="D682" i="2"/>
  <c r="E682" i="2"/>
  <c r="F682" i="2"/>
  <c r="G682" i="2"/>
  <c r="A683" i="2"/>
  <c r="B683" i="2"/>
  <c r="C683" i="2"/>
  <c r="D683" i="2"/>
  <c r="E683" i="2"/>
  <c r="F683" i="2"/>
  <c r="G683" i="2"/>
  <c r="A684" i="2"/>
  <c r="B684" i="2"/>
  <c r="C684" i="2"/>
  <c r="D684" i="2"/>
  <c r="E684" i="2"/>
  <c r="F684" i="2"/>
  <c r="G684" i="2"/>
  <c r="A685" i="2"/>
  <c r="B685" i="2"/>
  <c r="C685" i="2"/>
  <c r="D685" i="2"/>
  <c r="E685" i="2"/>
  <c r="F685" i="2"/>
  <c r="G685" i="2"/>
  <c r="A686" i="2"/>
  <c r="B686" i="2"/>
  <c r="C686" i="2"/>
  <c r="D686" i="2"/>
  <c r="E686" i="2"/>
  <c r="F686" i="2"/>
  <c r="G686" i="2"/>
  <c r="A687" i="2"/>
  <c r="B687" i="2"/>
  <c r="C687" i="2"/>
  <c r="D687" i="2"/>
  <c r="E687" i="2"/>
  <c r="F687" i="2"/>
  <c r="G687" i="2"/>
  <c r="A688" i="2"/>
  <c r="B688" i="2"/>
  <c r="C688" i="2"/>
  <c r="D688" i="2"/>
  <c r="E688" i="2"/>
  <c r="F688" i="2"/>
  <c r="G688" i="2"/>
  <c r="A689" i="2"/>
  <c r="B689" i="2"/>
  <c r="C689" i="2"/>
  <c r="D689" i="2"/>
  <c r="E689" i="2"/>
  <c r="F689" i="2"/>
  <c r="G689" i="2"/>
  <c r="A690" i="2"/>
  <c r="B690" i="2"/>
  <c r="C690" i="2"/>
  <c r="D690" i="2"/>
  <c r="E690" i="2"/>
  <c r="F690" i="2"/>
  <c r="G690" i="2"/>
  <c r="A691" i="2"/>
  <c r="B691" i="2"/>
  <c r="C691" i="2"/>
  <c r="D691" i="2"/>
  <c r="E691" i="2"/>
  <c r="F691" i="2"/>
  <c r="G691" i="2"/>
  <c r="A692" i="2"/>
  <c r="B692" i="2"/>
  <c r="C692" i="2"/>
  <c r="D692" i="2"/>
  <c r="E692" i="2"/>
  <c r="F692" i="2"/>
  <c r="G692" i="2"/>
  <c r="A693" i="2"/>
  <c r="B693" i="2"/>
  <c r="C693" i="2"/>
  <c r="D693" i="2"/>
  <c r="E693" i="2"/>
  <c r="F693" i="2"/>
  <c r="G693" i="2"/>
  <c r="A694" i="2"/>
  <c r="B694" i="2"/>
  <c r="C694" i="2"/>
  <c r="D694" i="2"/>
  <c r="E694" i="2"/>
  <c r="F694" i="2"/>
  <c r="G694" i="2"/>
  <c r="A695" i="2"/>
  <c r="B695" i="2"/>
  <c r="C695" i="2"/>
  <c r="D695" i="2"/>
  <c r="E695" i="2"/>
  <c r="F695" i="2"/>
  <c r="G695" i="2"/>
  <c r="A696" i="2"/>
  <c r="B696" i="2"/>
  <c r="C696" i="2"/>
  <c r="D696" i="2"/>
  <c r="E696" i="2"/>
  <c r="F696" i="2"/>
  <c r="G696" i="2"/>
  <c r="A697" i="2"/>
  <c r="B697" i="2"/>
  <c r="C697" i="2"/>
  <c r="D697" i="2"/>
  <c r="E697" i="2"/>
  <c r="F697" i="2"/>
  <c r="G697" i="2"/>
  <c r="A698" i="2"/>
  <c r="B698" i="2"/>
  <c r="C698" i="2"/>
  <c r="D698" i="2"/>
  <c r="E698" i="2"/>
  <c r="F698" i="2"/>
  <c r="G698" i="2"/>
  <c r="A699" i="2"/>
  <c r="B699" i="2"/>
  <c r="C699" i="2"/>
  <c r="D699" i="2"/>
  <c r="E699" i="2"/>
  <c r="F699" i="2"/>
  <c r="G699" i="2"/>
  <c r="A700" i="2"/>
  <c r="B700" i="2"/>
  <c r="C700" i="2"/>
  <c r="D700" i="2"/>
  <c r="E700" i="2"/>
  <c r="F700" i="2"/>
  <c r="G700" i="2"/>
  <c r="A701" i="2"/>
  <c r="B701" i="2"/>
  <c r="C701" i="2"/>
  <c r="D701" i="2"/>
  <c r="E701" i="2"/>
  <c r="F701" i="2"/>
  <c r="G701" i="2"/>
  <c r="A702" i="2"/>
  <c r="B702" i="2"/>
  <c r="C702" i="2"/>
  <c r="D702" i="2"/>
  <c r="E702" i="2"/>
  <c r="F702" i="2"/>
  <c r="G702" i="2"/>
  <c r="A703" i="2"/>
  <c r="B703" i="2"/>
  <c r="C703" i="2"/>
  <c r="D703" i="2"/>
  <c r="E703" i="2"/>
  <c r="F703" i="2"/>
  <c r="G703" i="2"/>
  <c r="A704" i="2"/>
  <c r="B704" i="2"/>
  <c r="C704" i="2"/>
  <c r="D704" i="2"/>
  <c r="E704" i="2"/>
  <c r="F704" i="2"/>
  <c r="G704" i="2"/>
  <c r="A705" i="2"/>
  <c r="B705" i="2"/>
  <c r="C705" i="2"/>
  <c r="D705" i="2"/>
  <c r="E705" i="2"/>
  <c r="F705" i="2"/>
  <c r="G705" i="2"/>
  <c r="A706" i="2"/>
  <c r="B706" i="2"/>
  <c r="C706" i="2"/>
  <c r="D706" i="2"/>
  <c r="E706" i="2"/>
  <c r="F706" i="2"/>
  <c r="G706" i="2"/>
  <c r="A707" i="2"/>
  <c r="B707" i="2"/>
  <c r="C707" i="2"/>
  <c r="D707" i="2"/>
  <c r="E707" i="2"/>
  <c r="F707" i="2"/>
  <c r="G707" i="2"/>
  <c r="A708" i="2"/>
  <c r="B708" i="2"/>
  <c r="C708" i="2"/>
  <c r="D708" i="2"/>
  <c r="E708" i="2"/>
  <c r="F708" i="2"/>
  <c r="G708" i="2"/>
  <c r="A709" i="2"/>
  <c r="B709" i="2"/>
  <c r="C709" i="2"/>
  <c r="D709" i="2"/>
  <c r="E709" i="2"/>
  <c r="F709" i="2"/>
  <c r="G709" i="2"/>
  <c r="A710" i="2"/>
  <c r="B710" i="2"/>
  <c r="C710" i="2"/>
  <c r="D710" i="2"/>
  <c r="E710" i="2"/>
  <c r="F710" i="2"/>
  <c r="G710" i="2"/>
  <c r="A711" i="2"/>
  <c r="B711" i="2"/>
  <c r="C711" i="2"/>
  <c r="D711" i="2"/>
  <c r="E711" i="2"/>
  <c r="F711" i="2"/>
  <c r="G711" i="2"/>
  <c r="A712" i="2"/>
  <c r="B712" i="2"/>
  <c r="C712" i="2"/>
  <c r="D712" i="2"/>
  <c r="E712" i="2"/>
  <c r="F712" i="2"/>
  <c r="G712" i="2"/>
  <c r="A713" i="2"/>
  <c r="B713" i="2"/>
  <c r="C713" i="2"/>
  <c r="D713" i="2"/>
  <c r="E713" i="2"/>
  <c r="F713" i="2"/>
  <c r="G713" i="2"/>
  <c r="A714" i="2"/>
  <c r="B714" i="2"/>
  <c r="C714" i="2"/>
  <c r="D714" i="2"/>
  <c r="E714" i="2"/>
  <c r="F714" i="2"/>
  <c r="G714" i="2"/>
  <c r="A715" i="2"/>
  <c r="B715" i="2"/>
  <c r="C715" i="2"/>
  <c r="D715" i="2"/>
  <c r="E715" i="2"/>
  <c r="F715" i="2"/>
  <c r="G715" i="2"/>
  <c r="A716" i="2"/>
  <c r="B716" i="2"/>
  <c r="C716" i="2"/>
  <c r="D716" i="2"/>
  <c r="E716" i="2"/>
  <c r="F716" i="2"/>
  <c r="G716" i="2"/>
  <c r="A717" i="2"/>
  <c r="B717" i="2"/>
  <c r="C717" i="2"/>
  <c r="D717" i="2"/>
  <c r="E717" i="2"/>
  <c r="F717" i="2"/>
  <c r="G717" i="2"/>
  <c r="A718" i="2"/>
  <c r="B718" i="2"/>
  <c r="C718" i="2"/>
  <c r="D718" i="2"/>
  <c r="E718" i="2"/>
  <c r="F718" i="2"/>
  <c r="G718" i="2"/>
  <c r="A719" i="2"/>
  <c r="B719" i="2"/>
  <c r="C719" i="2"/>
  <c r="D719" i="2"/>
  <c r="E719" i="2"/>
  <c r="F719" i="2"/>
  <c r="G719" i="2"/>
  <c r="A720" i="2"/>
  <c r="B720" i="2"/>
  <c r="C720" i="2"/>
  <c r="D720" i="2"/>
  <c r="E720" i="2"/>
  <c r="F720" i="2"/>
  <c r="G720" i="2"/>
  <c r="A721" i="2"/>
  <c r="B721" i="2"/>
  <c r="C721" i="2"/>
  <c r="D721" i="2"/>
  <c r="E721" i="2"/>
  <c r="F721" i="2"/>
  <c r="G721" i="2"/>
  <c r="A722" i="2"/>
  <c r="B722" i="2"/>
  <c r="C722" i="2"/>
  <c r="D722" i="2"/>
  <c r="E722" i="2"/>
  <c r="F722" i="2"/>
  <c r="G722" i="2"/>
  <c r="A723" i="2"/>
  <c r="B723" i="2"/>
  <c r="C723" i="2"/>
  <c r="D723" i="2"/>
  <c r="E723" i="2"/>
  <c r="F723" i="2"/>
  <c r="G723" i="2"/>
  <c r="A724" i="2"/>
  <c r="B724" i="2"/>
  <c r="C724" i="2"/>
  <c r="D724" i="2"/>
  <c r="E724" i="2"/>
  <c r="F724" i="2"/>
  <c r="G724" i="2"/>
  <c r="A725" i="2"/>
  <c r="B725" i="2"/>
  <c r="C725" i="2"/>
  <c r="D725" i="2"/>
  <c r="E725" i="2"/>
  <c r="F725" i="2"/>
  <c r="G725" i="2"/>
  <c r="A726" i="2"/>
  <c r="B726" i="2"/>
  <c r="C726" i="2"/>
  <c r="D726" i="2"/>
  <c r="E726" i="2"/>
  <c r="F726" i="2"/>
  <c r="G726" i="2"/>
  <c r="A727" i="2"/>
  <c r="B727" i="2"/>
  <c r="C727" i="2"/>
  <c r="D727" i="2"/>
  <c r="E727" i="2"/>
  <c r="F727" i="2"/>
  <c r="G727" i="2"/>
  <c r="A728" i="2"/>
  <c r="B728" i="2"/>
  <c r="C728" i="2"/>
  <c r="D728" i="2"/>
  <c r="E728" i="2"/>
  <c r="F728" i="2"/>
  <c r="G728" i="2"/>
  <c r="A729" i="2"/>
  <c r="B729" i="2"/>
  <c r="C729" i="2"/>
  <c r="D729" i="2"/>
  <c r="E729" i="2"/>
  <c r="F729" i="2"/>
  <c r="G729" i="2"/>
  <c r="A730" i="2"/>
  <c r="B730" i="2"/>
  <c r="C730" i="2"/>
  <c r="D730" i="2"/>
  <c r="E730" i="2"/>
  <c r="F730" i="2"/>
  <c r="G730" i="2"/>
  <c r="A731" i="2"/>
  <c r="B731" i="2"/>
  <c r="C731" i="2"/>
  <c r="D731" i="2"/>
  <c r="E731" i="2"/>
  <c r="F731" i="2"/>
  <c r="G731" i="2"/>
  <c r="A732" i="2"/>
  <c r="B732" i="2"/>
  <c r="C732" i="2"/>
  <c r="D732" i="2"/>
  <c r="E732" i="2"/>
  <c r="F732" i="2"/>
  <c r="G732" i="2"/>
  <c r="A733" i="2"/>
  <c r="B733" i="2"/>
  <c r="C733" i="2"/>
  <c r="D733" i="2"/>
  <c r="E733" i="2"/>
  <c r="F733" i="2"/>
  <c r="G733" i="2"/>
  <c r="A734" i="2"/>
  <c r="B734" i="2"/>
  <c r="C734" i="2"/>
  <c r="D734" i="2"/>
  <c r="E734" i="2"/>
  <c r="F734" i="2"/>
  <c r="G734" i="2"/>
  <c r="A735" i="2"/>
  <c r="B735" i="2"/>
  <c r="C735" i="2"/>
  <c r="D735" i="2"/>
  <c r="E735" i="2"/>
  <c r="F735" i="2"/>
  <c r="G735" i="2"/>
  <c r="A736" i="2"/>
  <c r="B736" i="2"/>
  <c r="C736" i="2"/>
  <c r="D736" i="2"/>
  <c r="E736" i="2"/>
  <c r="F736" i="2"/>
  <c r="G736" i="2"/>
  <c r="A737" i="2"/>
  <c r="B737" i="2"/>
  <c r="C737" i="2"/>
  <c r="D737" i="2"/>
  <c r="E737" i="2"/>
  <c r="F737" i="2"/>
  <c r="G737" i="2"/>
  <c r="A738" i="2"/>
  <c r="B738" i="2"/>
  <c r="C738" i="2"/>
  <c r="D738" i="2"/>
  <c r="E738" i="2"/>
  <c r="F738" i="2"/>
  <c r="G738" i="2"/>
  <c r="A739" i="2"/>
  <c r="B739" i="2"/>
  <c r="C739" i="2"/>
  <c r="D739" i="2"/>
  <c r="E739" i="2"/>
  <c r="F739" i="2"/>
  <c r="G739" i="2"/>
  <c r="A740" i="2"/>
  <c r="B740" i="2"/>
  <c r="C740" i="2"/>
  <c r="D740" i="2"/>
  <c r="E740" i="2"/>
  <c r="F740" i="2"/>
  <c r="G740" i="2"/>
  <c r="A741" i="2"/>
  <c r="B741" i="2"/>
  <c r="C741" i="2"/>
  <c r="D741" i="2"/>
  <c r="E741" i="2"/>
  <c r="F741" i="2"/>
  <c r="G741" i="2"/>
  <c r="A742" i="2"/>
  <c r="B742" i="2"/>
  <c r="C742" i="2"/>
  <c r="D742" i="2"/>
  <c r="E742" i="2"/>
  <c r="F742" i="2"/>
  <c r="G742" i="2"/>
  <c r="A743" i="2"/>
  <c r="B743" i="2"/>
  <c r="C743" i="2"/>
  <c r="D743" i="2"/>
  <c r="E743" i="2"/>
  <c r="F743" i="2"/>
  <c r="G743" i="2"/>
  <c r="A744" i="2"/>
  <c r="B744" i="2"/>
  <c r="C744" i="2"/>
  <c r="D744" i="2"/>
  <c r="E744" i="2"/>
  <c r="F744" i="2"/>
  <c r="G744" i="2"/>
  <c r="A745" i="2"/>
  <c r="B745" i="2"/>
  <c r="C745" i="2"/>
  <c r="D745" i="2"/>
  <c r="E745" i="2"/>
  <c r="F745" i="2"/>
  <c r="G745" i="2"/>
  <c r="A746" i="2"/>
  <c r="B746" i="2"/>
  <c r="C746" i="2"/>
  <c r="D746" i="2"/>
  <c r="E746" i="2"/>
  <c r="F746" i="2"/>
  <c r="G746" i="2"/>
  <c r="A747" i="2"/>
  <c r="B747" i="2"/>
  <c r="C747" i="2"/>
  <c r="D747" i="2"/>
  <c r="E747" i="2"/>
  <c r="F747" i="2"/>
  <c r="G747" i="2"/>
  <c r="A748" i="2"/>
  <c r="B748" i="2"/>
  <c r="C748" i="2"/>
  <c r="D748" i="2"/>
  <c r="E748" i="2"/>
  <c r="F748" i="2"/>
  <c r="G748" i="2"/>
  <c r="A749" i="2"/>
  <c r="B749" i="2"/>
  <c r="C749" i="2"/>
  <c r="D749" i="2"/>
  <c r="E749" i="2"/>
  <c r="F749" i="2"/>
  <c r="G749" i="2"/>
  <c r="A750" i="2"/>
  <c r="B750" i="2"/>
  <c r="C750" i="2"/>
  <c r="D750" i="2"/>
  <c r="E750" i="2"/>
  <c r="F750" i="2"/>
  <c r="G750" i="2"/>
  <c r="A751" i="2"/>
  <c r="B751" i="2"/>
  <c r="C751" i="2"/>
  <c r="D751" i="2"/>
  <c r="E751" i="2"/>
  <c r="F751" i="2"/>
  <c r="G751" i="2"/>
  <c r="A752" i="2"/>
  <c r="B752" i="2"/>
  <c r="C752" i="2"/>
  <c r="D752" i="2"/>
  <c r="E752" i="2"/>
  <c r="F752" i="2"/>
  <c r="G752" i="2"/>
  <c r="A753" i="2"/>
  <c r="B753" i="2"/>
  <c r="C753" i="2"/>
  <c r="D753" i="2"/>
  <c r="E753" i="2"/>
  <c r="F753" i="2"/>
  <c r="G753" i="2"/>
  <c r="A754" i="2"/>
  <c r="B754" i="2"/>
  <c r="C754" i="2"/>
  <c r="D754" i="2"/>
  <c r="E754" i="2"/>
  <c r="F754" i="2"/>
  <c r="G754" i="2"/>
  <c r="A755" i="2"/>
  <c r="B755" i="2"/>
  <c r="C755" i="2"/>
  <c r="D755" i="2"/>
  <c r="E755" i="2"/>
  <c r="F755" i="2"/>
  <c r="G755" i="2"/>
  <c r="A756" i="2"/>
  <c r="B756" i="2"/>
  <c r="C756" i="2"/>
  <c r="D756" i="2"/>
  <c r="E756" i="2"/>
  <c r="F756" i="2"/>
  <c r="G756" i="2"/>
  <c r="A757" i="2"/>
  <c r="B757" i="2"/>
  <c r="C757" i="2"/>
  <c r="D757" i="2"/>
  <c r="E757" i="2"/>
  <c r="F757" i="2"/>
  <c r="G757" i="2"/>
  <c r="A758" i="2"/>
  <c r="B758" i="2"/>
  <c r="C758" i="2"/>
  <c r="D758" i="2"/>
  <c r="E758" i="2"/>
  <c r="F758" i="2"/>
  <c r="G758" i="2"/>
  <c r="A759" i="2"/>
  <c r="B759" i="2"/>
  <c r="C759" i="2"/>
  <c r="D759" i="2"/>
  <c r="E759" i="2"/>
  <c r="F759" i="2"/>
  <c r="G759" i="2"/>
  <c r="A760" i="2"/>
  <c r="B760" i="2"/>
  <c r="C760" i="2"/>
  <c r="D760" i="2"/>
  <c r="E760" i="2"/>
  <c r="F760" i="2"/>
  <c r="G760" i="2"/>
  <c r="A761" i="2"/>
  <c r="B761" i="2"/>
  <c r="C761" i="2"/>
  <c r="D761" i="2"/>
  <c r="E761" i="2"/>
  <c r="F761" i="2"/>
  <c r="G761" i="2"/>
  <c r="B2" i="2"/>
  <c r="C2" i="2"/>
  <c r="D2" i="2"/>
  <c r="E2" i="2"/>
  <c r="F2" i="2"/>
  <c r="G2" i="2"/>
  <c r="A2" i="2"/>
  <c r="E2086" i="1"/>
  <c r="E1911" i="1"/>
  <c r="E1649" i="1"/>
  <c r="E1502" i="1"/>
  <c r="E1402" i="1"/>
  <c r="E1283" i="1"/>
  <c r="E1167" i="1"/>
  <c r="E1070" i="1"/>
  <c r="E962" i="1"/>
  <c r="E856" i="1"/>
  <c r="E735" i="1"/>
  <c r="D60" i="1"/>
  <c r="D58" i="1"/>
  <c r="D56" i="1"/>
  <c r="D54" i="1"/>
  <c r="D52" i="1"/>
  <c r="D50" i="1"/>
  <c r="D48" i="1"/>
  <c r="D46" i="1"/>
  <c r="D44" i="1"/>
  <c r="D42" i="1"/>
  <c r="D40" i="1"/>
  <c r="D38" i="1"/>
  <c r="E9139" i="1"/>
  <c r="E9136" i="1"/>
  <c r="D9037" i="1"/>
  <c r="E6570" i="1"/>
  <c r="E6567" i="1"/>
  <c r="D6468" i="1"/>
  <c r="E4607" i="1"/>
  <c r="D10153" i="1"/>
  <c r="E9142" i="1"/>
  <c r="E9140" i="1"/>
  <c r="E9138" i="1"/>
  <c r="E9137" i="1"/>
  <c r="E9135" i="1"/>
  <c r="D9134" i="1"/>
  <c r="D9091" i="1"/>
  <c r="D9051" i="1"/>
  <c r="D9039" i="1"/>
  <c r="D9038" i="1"/>
  <c r="D9036" i="1"/>
  <c r="D9035" i="1"/>
  <c r="D9034" i="1"/>
  <c r="E6573" i="1"/>
  <c r="E6571" i="1"/>
  <c r="E6569" i="1"/>
  <c r="E6568" i="1"/>
  <c r="E6566" i="1"/>
  <c r="D6522" i="1"/>
  <c r="D6482" i="1"/>
  <c r="D6470" i="1"/>
  <c r="D6469" i="1"/>
  <c r="D6467" i="1"/>
  <c r="D6466" i="1"/>
  <c r="D6465" i="1"/>
  <c r="E5114" i="1"/>
  <c r="D4707" i="1"/>
  <c r="E4630" i="1"/>
  <c r="E4629" i="1"/>
  <c r="D4628" i="1"/>
  <c r="D4626" i="1"/>
  <c r="D4539" i="1"/>
  <c r="E4534" i="1"/>
  <c r="D4458" i="1"/>
  <c r="E1543" i="1"/>
  <c r="D4" i="1"/>
  <c r="E9141" i="1"/>
  <c r="E9134" i="1"/>
  <c r="E6572" i="1"/>
  <c r="E5928" i="1"/>
  <c r="D5888" i="1"/>
  <c r="E4608" i="1"/>
  <c r="D4545" i="1"/>
  <c r="E3406" i="1"/>
  <c r="E3405" i="1"/>
  <c r="D3173" i="1"/>
  <c r="D3172" i="1"/>
  <c r="E2961" i="1"/>
  <c r="D2752" i="1"/>
  <c r="E2727" i="1"/>
  <c r="E2691" i="1"/>
  <c r="E2647" i="1"/>
  <c r="D20" i="1"/>
  <c r="D18" i="1"/>
  <c r="D16" i="1"/>
  <c r="E10487" i="1"/>
  <c r="E10486" i="1"/>
  <c r="E10485" i="1"/>
  <c r="E10484" i="1"/>
  <c r="E10483" i="1"/>
  <c r="E10464" i="1"/>
  <c r="E10463" i="1"/>
  <c r="D10456" i="1"/>
  <c r="D10455" i="1"/>
  <c r="D10454" i="1"/>
  <c r="D10453" i="1"/>
  <c r="D10452" i="1"/>
  <c r="D10451" i="1"/>
  <c r="D10450" i="1"/>
  <c r="D10449" i="1"/>
  <c r="D10448" i="1"/>
  <c r="D10447" i="1"/>
  <c r="E10444" i="1"/>
  <c r="E10443" i="1"/>
  <c r="E10423" i="1"/>
  <c r="E10039" i="1"/>
  <c r="D10036" i="1"/>
  <c r="E9133" i="1"/>
  <c r="E9131" i="1"/>
  <c r="E9129" i="1"/>
  <c r="E9127" i="1"/>
  <c r="E9126" i="1"/>
  <c r="E9125" i="1"/>
  <c r="E9124" i="1"/>
  <c r="E9123" i="1"/>
  <c r="E9122" i="1"/>
  <c r="E9121" i="1"/>
  <c r="E9120" i="1"/>
  <c r="D9070" i="1"/>
  <c r="D9069" i="1"/>
  <c r="D9068" i="1"/>
  <c r="D9067" i="1"/>
  <c r="D9066" i="1"/>
  <c r="D9065" i="1"/>
  <c r="D9064" i="1"/>
  <c r="D9063" i="1"/>
  <c r="D9062" i="1"/>
  <c r="D9061" i="1"/>
  <c r="D9060" i="1"/>
  <c r="E7913" i="1"/>
  <c r="E7912" i="1"/>
  <c r="E7911" i="1"/>
  <c r="E7910" i="1"/>
  <c r="E7909" i="1"/>
  <c r="E7893" i="1"/>
  <c r="E7892" i="1"/>
  <c r="E7885" i="1"/>
  <c r="E7884" i="1"/>
  <c r="E7883" i="1"/>
  <c r="D7882" i="1"/>
  <c r="D7881" i="1"/>
  <c r="D7880" i="1"/>
  <c r="D7879" i="1"/>
  <c r="D7878" i="1"/>
  <c r="D7877" i="1"/>
  <c r="D7876" i="1"/>
  <c r="D7875" i="1"/>
  <c r="D7874" i="1"/>
  <c r="D7873" i="1"/>
  <c r="E7470" i="1"/>
  <c r="D7467" i="1"/>
  <c r="E6564" i="1"/>
  <c r="E6562" i="1"/>
  <c r="E6560" i="1"/>
  <c r="E6558" i="1"/>
  <c r="E6557" i="1"/>
  <c r="E6556" i="1"/>
  <c r="E6555" i="1"/>
  <c r="E6554" i="1"/>
  <c r="E6553" i="1"/>
  <c r="E6552" i="1"/>
  <c r="E6551" i="1"/>
  <c r="D6501" i="1"/>
  <c r="D6500" i="1"/>
  <c r="D6499" i="1"/>
  <c r="D6498" i="1"/>
  <c r="D6497" i="1"/>
  <c r="D6496" i="1"/>
  <c r="D6495" i="1"/>
  <c r="D6494" i="1"/>
  <c r="D6493" i="1"/>
  <c r="D6492" i="1"/>
  <c r="D6491" i="1"/>
  <c r="E5038" i="1"/>
  <c r="E5034" i="1"/>
  <c r="E4533" i="1"/>
  <c r="E4453" i="1"/>
  <c r="E4446" i="1"/>
  <c r="E4445" i="1"/>
  <c r="D4376" i="1"/>
  <c r="E4366" i="1"/>
  <c r="E4364" i="1"/>
  <c r="D4294" i="1"/>
  <c r="E4282" i="1"/>
  <c r="D4220" i="1"/>
  <c r="D4218" i="1"/>
  <c r="E4201" i="1"/>
  <c r="D4136" i="1"/>
  <c r="E4124" i="1"/>
  <c r="E4122" i="1"/>
  <c r="D4056" i="1"/>
  <c r="E4041" i="1"/>
  <c r="E4006" i="1"/>
  <c r="D3975" i="1"/>
  <c r="E3926" i="1"/>
  <c r="D3896" i="1"/>
  <c r="D3895" i="1"/>
  <c r="E3847" i="1"/>
  <c r="E3844" i="1"/>
  <c r="D3817" i="1"/>
  <c r="E3769" i="1"/>
  <c r="D3740" i="1"/>
  <c r="E3692" i="1"/>
  <c r="D3663" i="1"/>
  <c r="E3617" i="1"/>
  <c r="E3615" i="1"/>
  <c r="D3589" i="1"/>
  <c r="E3543" i="1"/>
  <c r="D3516" i="1"/>
  <c r="D3513" i="1"/>
  <c r="E3473" i="1"/>
  <c r="E3472" i="1"/>
  <c r="D3446" i="1"/>
  <c r="D3378" i="1"/>
  <c r="D3316" i="1"/>
  <c r="D3315" i="1"/>
  <c r="D3256" i="1"/>
  <c r="D3255" i="1"/>
  <c r="D3208" i="1"/>
  <c r="E2552" i="1"/>
  <c r="E2496" i="1"/>
  <c r="E2424" i="1"/>
  <c r="E2351" i="1"/>
  <c r="E2270" i="1"/>
  <c r="E2131" i="1"/>
  <c r="E1947" i="1"/>
  <c r="E626" i="1"/>
  <c r="E500" i="1"/>
  <c r="E364" i="1"/>
  <c r="E254" i="1"/>
  <c r="E138" i="1"/>
  <c r="D36" i="1"/>
  <c r="D34" i="1"/>
  <c r="D32" i="1"/>
  <c r="D30" i="1"/>
  <c r="D29" i="1"/>
  <c r="D26" i="1"/>
  <c r="D24" i="1"/>
  <c r="D22" i="1"/>
  <c r="D14" i="1"/>
  <c r="D12" i="1"/>
  <c r="D10" i="1"/>
  <c r="D8" i="1"/>
  <c r="D6" i="1"/>
</calcChain>
</file>

<file path=xl/sharedStrings.xml><?xml version="1.0" encoding="utf-8"?>
<sst xmlns="http://schemas.openxmlformats.org/spreadsheetml/2006/main" count="11430" uniqueCount="19">
  <si>
    <t>GRID</t>
  </si>
  <si>
    <t>Surface</t>
  </si>
  <si>
    <t>From</t>
  </si>
  <si>
    <t>To</t>
  </si>
  <si>
    <t>L1-S1</t>
  </si>
  <si>
    <t>L1-S2</t>
  </si>
  <si>
    <t>L2-S1</t>
  </si>
  <si>
    <t>L2-S2</t>
  </si>
  <si>
    <t>L1-S1 Spoke</t>
  </si>
  <si>
    <t>L1-S2 Spoke</t>
  </si>
  <si>
    <t>L2-S1 Spoke</t>
  </si>
  <si>
    <t>L2-S2 Spoke</t>
  </si>
  <si>
    <t>Grid #</t>
  </si>
  <si>
    <t>Ref CS</t>
  </si>
  <si>
    <t>Output CS</t>
  </si>
  <si>
    <t>Y [m]</t>
  </si>
  <si>
    <t>X [m]</t>
  </si>
  <si>
    <t>Z [m]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</si>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</sst>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11</xdr:row>
      <xdr:rowOff>19050</xdr:rowOff>
    </xdr:from>
    <xdr:to>
      <xdr:col>9</xdr:col>
      <xdr:colOff>569364</xdr:colOff>
      <xdr:row>36</xdr:row>
      <xdr:rowOff>171450</xdr:rowOff>
    </xdr:to>
    <xdr:pic>
      <xdr:nvPicPr>
        <xdr:cNvPr id="2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76" t="18823" r="35409" b="12269"/>
        <a:stretch/>
      </xdr:blipFill>
      <xdr:spPr bwMode="auto">
        <a:xfrm>
          <a:off x="971550" y="2114550"/>
          <a:ext cx="4950864" cy="4914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11</xdr:col>
      <xdr:colOff>285751</xdr:colOff>
      <xdr:row>15</xdr:row>
      <xdr:rowOff>28575</xdr:rowOff>
    </xdr:from>
    <xdr:to>
      <xdr:col>16</xdr:col>
      <xdr:colOff>602831</xdr:colOff>
      <xdr:row>32</xdr:row>
      <xdr:rowOff>171450</xdr:rowOff>
    </xdr:to>
    <xdr:pic>
      <xdr:nvPicPr>
        <xdr:cNvPr id="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76" t="18151" r="35409" b="12101"/>
        <a:stretch/>
      </xdr:blipFill>
      <xdr:spPr bwMode="auto">
        <a:xfrm>
          <a:off x="6858001" y="2886075"/>
          <a:ext cx="3365080" cy="33813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oneCellAnchor>
    <xdr:from>
      <xdr:col>1</xdr:col>
      <xdr:colOff>333375</xdr:colOff>
      <xdr:row>11</xdr:row>
      <xdr:rowOff>76200</xdr:rowOff>
    </xdr:from>
    <xdr:ext cx="1384418" cy="264560"/>
    <xdr:sp macro="" textlink="">
      <xdr:nvSpPr>
        <xdr:cNvPr id="4" name="TextBox 3"/>
        <xdr:cNvSpPr txBox="1"/>
      </xdr:nvSpPr>
      <xdr:spPr>
        <a:xfrm>
          <a:off x="1095375" y="2171700"/>
          <a:ext cx="13844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L1 Rectangular Mesh</a:t>
          </a:r>
        </a:p>
      </xdr:txBody>
    </xdr:sp>
    <xdr:clientData/>
  </xdr:oneCellAnchor>
  <xdr:oneCellAnchor>
    <xdr:from>
      <xdr:col>11</xdr:col>
      <xdr:colOff>381000</xdr:colOff>
      <xdr:row>14</xdr:row>
      <xdr:rowOff>47625</xdr:rowOff>
    </xdr:from>
    <xdr:ext cx="1384418" cy="264560"/>
    <xdr:sp macro="" textlink="">
      <xdr:nvSpPr>
        <xdr:cNvPr id="5" name="TextBox 4"/>
        <xdr:cNvSpPr txBox="1"/>
      </xdr:nvSpPr>
      <xdr:spPr>
        <a:xfrm>
          <a:off x="6953250" y="2714625"/>
          <a:ext cx="13844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L2 Rectangular Mesh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57"/>
  <sheetViews>
    <sheetView workbookViewId="0">
      <selection activeCell="B2" sqref="B2"/>
    </sheetView>
  </sheetViews>
  <sheetFormatPr defaultRowHeight="15" x14ac:dyDescent="0.25"/>
  <cols>
    <col min="4" max="5" width="11.28515625" style="1" bestFit="1" customWidth="1"/>
    <col min="6" max="6" width="10.28515625" style="1" bestFit="1" customWidth="1"/>
  </cols>
  <sheetData>
    <row r="1" spans="1:7" x14ac:dyDescent="0.25">
      <c r="A1" s="3" t="s">
        <v>18</v>
      </c>
      <c r="B1" s="3" t="s">
        <v>12</v>
      </c>
      <c r="C1" s="3" t="s">
        <v>13</v>
      </c>
      <c r="D1" s="4" t="s">
        <v>16</v>
      </c>
      <c r="E1" s="4" t="s">
        <v>15</v>
      </c>
      <c r="F1" s="4" t="s">
        <v>17</v>
      </c>
      <c r="G1" s="4" t="s">
        <v>14</v>
      </c>
    </row>
    <row r="2" spans="1:7" x14ac:dyDescent="0.25">
      <c r="A2" t="s">
        <v>0</v>
      </c>
      <c r="B2">
        <v>100000</v>
      </c>
      <c r="C2">
        <v>100001</v>
      </c>
      <c r="D2" s="1">
        <v>0</v>
      </c>
      <c r="E2" s="1">
        <v>0</v>
      </c>
      <c r="F2" s="1">
        <v>3.0518000000000002E-9</v>
      </c>
      <c r="G2">
        <v>100001</v>
      </c>
    </row>
    <row r="3" spans="1:7" x14ac:dyDescent="0.25">
      <c r="A3" t="s">
        <v>0</v>
      </c>
      <c r="B3">
        <v>100001</v>
      </c>
      <c r="C3">
        <v>100001</v>
      </c>
      <c r="D3" s="1">
        <v>7.2138000000000003E-6</v>
      </c>
      <c r="E3" s="1">
        <v>-0.34989399999999998</v>
      </c>
      <c r="F3" s="1">
        <v>2.17504E-2</v>
      </c>
      <c r="G3">
        <v>100001</v>
      </c>
    </row>
    <row r="4" spans="1:7" x14ac:dyDescent="0.25">
      <c r="A4" t="s">
        <v>0</v>
      </c>
      <c r="B4">
        <v>100002</v>
      </c>
      <c r="C4">
        <v>100001</v>
      </c>
      <c r="D4" s="1">
        <f>-0.000007462</f>
        <v>-7.4619999999999999E-6</v>
      </c>
      <c r="E4" s="1">
        <v>0.34989399999999998</v>
      </c>
      <c r="F4" s="1">
        <v>2.17497E-2</v>
      </c>
      <c r="G4">
        <v>100001</v>
      </c>
    </row>
    <row r="5" spans="1:7" x14ac:dyDescent="0.25">
      <c r="A5" t="s">
        <v>0</v>
      </c>
      <c r="B5">
        <v>100003</v>
      </c>
      <c r="C5">
        <v>100001</v>
      </c>
      <c r="D5" s="1">
        <v>1.1252E-5</v>
      </c>
      <c r="E5" s="1">
        <v>-0.44989600000000002</v>
      </c>
      <c r="F5" s="1">
        <v>3.6050499999999999E-2</v>
      </c>
      <c r="G5">
        <v>100001</v>
      </c>
    </row>
    <row r="6" spans="1:7" x14ac:dyDescent="0.25">
      <c r="A6" t="s">
        <v>0</v>
      </c>
      <c r="B6">
        <v>100004</v>
      </c>
      <c r="C6">
        <v>100001</v>
      </c>
      <c r="D6" s="1">
        <f>-0.0000115</f>
        <v>-1.15E-5</v>
      </c>
      <c r="E6" s="1">
        <v>0.44989600000000002</v>
      </c>
      <c r="F6" s="1">
        <v>3.6049600000000001E-2</v>
      </c>
      <c r="G6">
        <v>100001</v>
      </c>
    </row>
    <row r="7" spans="1:7" x14ac:dyDescent="0.25">
      <c r="A7" t="s">
        <v>0</v>
      </c>
      <c r="B7">
        <v>100005</v>
      </c>
      <c r="C7">
        <v>100001</v>
      </c>
      <c r="D7" s="1">
        <v>2.2178E-5</v>
      </c>
      <c r="E7" s="1">
        <v>0.39989200000000003</v>
      </c>
      <c r="F7" s="1">
        <v>2.8439699999999998E-2</v>
      </c>
      <c r="G7">
        <v>100001</v>
      </c>
    </row>
    <row r="8" spans="1:7" x14ac:dyDescent="0.25">
      <c r="A8" t="s">
        <v>0</v>
      </c>
      <c r="B8">
        <v>100006</v>
      </c>
      <c r="C8">
        <v>100001</v>
      </c>
      <c r="D8" s="1">
        <f>-0.00002242</f>
        <v>-2.2419999999999999E-5</v>
      </c>
      <c r="E8" s="1">
        <v>-0.39989200000000003</v>
      </c>
      <c r="F8" s="1">
        <v>2.8440500000000001E-2</v>
      </c>
      <c r="G8">
        <v>100001</v>
      </c>
    </row>
    <row r="9" spans="1:7" x14ac:dyDescent="0.25">
      <c r="A9" t="s">
        <v>0</v>
      </c>
      <c r="B9">
        <v>100007</v>
      </c>
      <c r="C9">
        <v>100001</v>
      </c>
      <c r="D9" s="1">
        <v>2.385E-5</v>
      </c>
      <c r="E9" s="1">
        <v>-2.5002E-2</v>
      </c>
      <c r="F9" s="1">
        <v>1.1009E-4</v>
      </c>
      <c r="G9">
        <v>100001</v>
      </c>
    </row>
    <row r="10" spans="1:7" x14ac:dyDescent="0.25">
      <c r="A10" t="s">
        <v>0</v>
      </c>
      <c r="B10">
        <v>100008</v>
      </c>
      <c r="C10">
        <v>100001</v>
      </c>
      <c r="D10" s="1">
        <f>-0.0000241</f>
        <v>-2.41E-5</v>
      </c>
      <c r="E10" s="1">
        <v>2.5002E-2</v>
      </c>
      <c r="F10" s="1">
        <v>1.1003E-4</v>
      </c>
      <c r="G10">
        <v>100001</v>
      </c>
    </row>
    <row r="11" spans="1:7" x14ac:dyDescent="0.25">
      <c r="A11" t="s">
        <v>0</v>
      </c>
      <c r="B11">
        <v>100009</v>
      </c>
      <c r="C11">
        <v>100001</v>
      </c>
      <c r="D11" s="1">
        <v>2.9856E-5</v>
      </c>
      <c r="E11" s="1">
        <v>-0.49990400000000002</v>
      </c>
      <c r="F11" s="1">
        <v>4.4581599999999999E-2</v>
      </c>
      <c r="G11">
        <v>100001</v>
      </c>
    </row>
    <row r="12" spans="1:7" x14ac:dyDescent="0.25">
      <c r="A12" t="s">
        <v>0</v>
      </c>
      <c r="B12">
        <v>100010</v>
      </c>
      <c r="C12">
        <v>100001</v>
      </c>
      <c r="D12" s="1">
        <f>-0.00003011</f>
        <v>-3.0110000000000001E-5</v>
      </c>
      <c r="E12" s="1">
        <v>0.49990400000000002</v>
      </c>
      <c r="F12" s="1">
        <v>4.4580500000000002E-2</v>
      </c>
      <c r="G12">
        <v>100001</v>
      </c>
    </row>
    <row r="13" spans="1:7" x14ac:dyDescent="0.25">
      <c r="A13" t="s">
        <v>0</v>
      </c>
      <c r="B13">
        <v>100011</v>
      </c>
      <c r="C13">
        <v>100001</v>
      </c>
      <c r="D13" s="1">
        <v>4.4984000000000002E-5</v>
      </c>
      <c r="E13" s="1">
        <v>-5.0001999999999998E-2</v>
      </c>
      <c r="F13" s="1">
        <v>4.4007999999999997E-4</v>
      </c>
      <c r="G13">
        <v>100001</v>
      </c>
    </row>
    <row r="14" spans="1:7" x14ac:dyDescent="0.25">
      <c r="A14" t="s">
        <v>0</v>
      </c>
      <c r="B14">
        <v>100012</v>
      </c>
      <c r="C14">
        <v>100001</v>
      </c>
      <c r="D14" s="1">
        <f>-0.00004524</f>
        <v>-4.5240000000000001E-5</v>
      </c>
      <c r="E14" s="1">
        <v>5.0001999999999998E-2</v>
      </c>
      <c r="F14" s="1">
        <v>4.3996999999999998E-4</v>
      </c>
      <c r="G14">
        <v>100001</v>
      </c>
    </row>
    <row r="15" spans="1:7" x14ac:dyDescent="0.25">
      <c r="A15" t="s">
        <v>0</v>
      </c>
      <c r="B15">
        <v>100013</v>
      </c>
      <c r="C15">
        <v>100001</v>
      </c>
      <c r="D15" s="1">
        <v>5.3350999999999998E-5</v>
      </c>
      <c r="E15" s="1">
        <v>-0.72494899999999995</v>
      </c>
      <c r="F15" s="1">
        <v>9.4623700000000005E-2</v>
      </c>
      <c r="G15">
        <v>100001</v>
      </c>
    </row>
    <row r="16" spans="1:7" x14ac:dyDescent="0.25">
      <c r="A16" t="s">
        <v>0</v>
      </c>
      <c r="B16">
        <v>100014</v>
      </c>
      <c r="C16">
        <v>100001</v>
      </c>
      <c r="D16" s="1">
        <f>-0.0000536</f>
        <v>-5.3600000000000002E-5</v>
      </c>
      <c r="E16" s="1">
        <v>0.72494899999999995</v>
      </c>
      <c r="F16" s="1">
        <v>9.4622200000000004E-2</v>
      </c>
      <c r="G16">
        <v>100001</v>
      </c>
    </row>
    <row r="17" spans="1:7" x14ac:dyDescent="0.25">
      <c r="A17" t="s">
        <v>0</v>
      </c>
      <c r="B17">
        <v>100015</v>
      </c>
      <c r="C17">
        <v>100001</v>
      </c>
      <c r="D17" s="1">
        <v>5.4533000000000001E-5</v>
      </c>
      <c r="E17" s="1">
        <v>-0.69987699999999997</v>
      </c>
      <c r="F17" s="1">
        <v>8.8068800000000003E-2</v>
      </c>
      <c r="G17">
        <v>100001</v>
      </c>
    </row>
    <row r="18" spans="1:7" x14ac:dyDescent="0.25">
      <c r="A18" t="s">
        <v>0</v>
      </c>
      <c r="B18">
        <v>100016</v>
      </c>
      <c r="C18">
        <v>100001</v>
      </c>
      <c r="D18" s="1">
        <f>-0.00005479</f>
        <v>-5.4790000000000002E-5</v>
      </c>
      <c r="E18" s="1">
        <v>0.69987699999999997</v>
      </c>
      <c r="F18" s="1">
        <v>8.8067400000000004E-2</v>
      </c>
      <c r="G18">
        <v>100001</v>
      </c>
    </row>
    <row r="19" spans="1:7" x14ac:dyDescent="0.25">
      <c r="A19" t="s">
        <v>0</v>
      </c>
      <c r="B19">
        <v>100017</v>
      </c>
      <c r="C19">
        <v>100001</v>
      </c>
      <c r="D19" s="1">
        <v>5.8678999999999998E-5</v>
      </c>
      <c r="E19" s="1">
        <v>-0.67487699999999995</v>
      </c>
      <c r="F19" s="1">
        <v>8.17967E-2</v>
      </c>
      <c r="G19">
        <v>100001</v>
      </c>
    </row>
    <row r="20" spans="1:7" x14ac:dyDescent="0.25">
      <c r="A20" t="s">
        <v>0</v>
      </c>
      <c r="B20">
        <v>100018</v>
      </c>
      <c r="C20">
        <v>100001</v>
      </c>
      <c r="D20" s="1">
        <f>-0.00005893</f>
        <v>-5.893E-5</v>
      </c>
      <c r="E20" s="1">
        <v>0.67487699999999995</v>
      </c>
      <c r="F20" s="1">
        <v>8.1795300000000001E-2</v>
      </c>
      <c r="G20">
        <v>100001</v>
      </c>
    </row>
    <row r="21" spans="1:7" x14ac:dyDescent="0.25">
      <c r="A21" t="s">
        <v>0</v>
      </c>
      <c r="B21">
        <v>100019</v>
      </c>
      <c r="C21">
        <v>100001</v>
      </c>
      <c r="D21" s="1">
        <v>6.3498999999999996E-5</v>
      </c>
      <c r="E21" s="1">
        <v>-7.5004000000000001E-2</v>
      </c>
      <c r="F21" s="1">
        <v>1.0001999999999999E-3</v>
      </c>
      <c r="G21">
        <v>100001</v>
      </c>
    </row>
    <row r="22" spans="1:7" x14ac:dyDescent="0.25">
      <c r="A22" t="s">
        <v>0</v>
      </c>
      <c r="B22">
        <v>100020</v>
      </c>
      <c r="C22">
        <v>100001</v>
      </c>
      <c r="D22" s="1">
        <f>-0.00006374</f>
        <v>-6.3739999999999996E-5</v>
      </c>
      <c r="E22" s="1">
        <v>7.5004000000000001E-2</v>
      </c>
      <c r="F22" s="1">
        <v>9.9997999999999992E-4</v>
      </c>
      <c r="G22">
        <v>100001</v>
      </c>
    </row>
    <row r="23" spans="1:7" x14ac:dyDescent="0.25">
      <c r="A23" t="s">
        <v>0</v>
      </c>
      <c r="B23">
        <v>100021</v>
      </c>
      <c r="C23">
        <v>100001</v>
      </c>
      <c r="D23" s="1">
        <v>6.7696999999999999E-5</v>
      </c>
      <c r="E23" s="1">
        <v>-0.62500199999999995</v>
      </c>
      <c r="F23" s="1">
        <v>7.0031700000000002E-2</v>
      </c>
      <c r="G23">
        <v>100001</v>
      </c>
    </row>
    <row r="24" spans="1:7" x14ac:dyDescent="0.25">
      <c r="A24" t="s">
        <v>0</v>
      </c>
      <c r="B24">
        <v>100022</v>
      </c>
      <c r="C24">
        <v>100001</v>
      </c>
      <c r="D24" s="1">
        <f>-0.00006794</f>
        <v>-6.7940000000000003E-5</v>
      </c>
      <c r="E24" s="1">
        <v>0.62500199999999995</v>
      </c>
      <c r="F24" s="1">
        <v>7.0030400000000007E-2</v>
      </c>
      <c r="G24">
        <v>100001</v>
      </c>
    </row>
    <row r="25" spans="1:7" x14ac:dyDescent="0.25">
      <c r="A25" t="s">
        <v>0</v>
      </c>
      <c r="B25">
        <v>100023</v>
      </c>
      <c r="C25">
        <v>100001</v>
      </c>
      <c r="D25" s="1">
        <v>7.3224000000000002E-5</v>
      </c>
      <c r="E25" s="1">
        <v>-0.60000900000000001</v>
      </c>
      <c r="F25" s="1">
        <v>6.4479599999999998E-2</v>
      </c>
      <c r="G25">
        <v>100001</v>
      </c>
    </row>
    <row r="26" spans="1:7" x14ac:dyDescent="0.25">
      <c r="A26" t="s">
        <v>0</v>
      </c>
      <c r="B26">
        <v>100024</v>
      </c>
      <c r="C26">
        <v>100001</v>
      </c>
      <c r="D26" s="1">
        <f>-0.00007347</f>
        <v>-7.347E-5</v>
      </c>
      <c r="E26" s="1">
        <v>0.60001000000000004</v>
      </c>
      <c r="F26" s="1">
        <v>6.4478400000000005E-2</v>
      </c>
      <c r="G26">
        <v>100001</v>
      </c>
    </row>
    <row r="27" spans="1:7" x14ac:dyDescent="0.25">
      <c r="A27" t="s">
        <v>0</v>
      </c>
      <c r="B27">
        <v>100025</v>
      </c>
      <c r="C27">
        <v>100001</v>
      </c>
      <c r="D27" s="1">
        <v>7.9099999999999998E-5</v>
      </c>
      <c r="E27" s="1">
        <v>-0.57501000000000002</v>
      </c>
      <c r="F27" s="1">
        <v>5.9162600000000003E-2</v>
      </c>
      <c r="G27">
        <v>100001</v>
      </c>
    </row>
    <row r="28" spans="1:7" x14ac:dyDescent="0.25">
      <c r="A28" t="s">
        <v>0</v>
      </c>
      <c r="B28">
        <v>100026</v>
      </c>
      <c r="C28">
        <v>100001</v>
      </c>
      <c r="D28" s="1">
        <v>7.9313000000000004E-5</v>
      </c>
      <c r="E28" s="1">
        <v>-0.100021</v>
      </c>
      <c r="F28" s="1">
        <v>1.7702E-3</v>
      </c>
      <c r="G28">
        <v>100001</v>
      </c>
    </row>
    <row r="29" spans="1:7" x14ac:dyDescent="0.25">
      <c r="A29" t="s">
        <v>0</v>
      </c>
      <c r="B29">
        <v>100027</v>
      </c>
      <c r="C29">
        <v>100001</v>
      </c>
      <c r="D29" s="1">
        <f>-0.00007935</f>
        <v>-7.9350000000000004E-5</v>
      </c>
      <c r="E29" s="1">
        <v>0.57501100000000005</v>
      </c>
      <c r="F29" s="1">
        <v>5.9161400000000003E-2</v>
      </c>
      <c r="G29">
        <v>100001</v>
      </c>
    </row>
    <row r="30" spans="1:7" x14ac:dyDescent="0.25">
      <c r="A30" t="s">
        <v>0</v>
      </c>
      <c r="B30">
        <v>100028</v>
      </c>
      <c r="C30">
        <v>100001</v>
      </c>
      <c r="D30" s="1">
        <f>-0.00007957</f>
        <v>-7.9569999999999999E-5</v>
      </c>
      <c r="E30" s="1">
        <v>0.100021</v>
      </c>
      <c r="F30" s="1">
        <v>1.7700000000000001E-3</v>
      </c>
      <c r="G30">
        <v>100001</v>
      </c>
    </row>
    <row r="31" spans="1:7" x14ac:dyDescent="0.25">
      <c r="A31" t="s">
        <v>0</v>
      </c>
      <c r="B31">
        <v>100029</v>
      </c>
      <c r="C31">
        <v>100001</v>
      </c>
      <c r="D31" s="1">
        <v>8.5315999999999994E-5</v>
      </c>
      <c r="E31" s="1">
        <v>-0.55001299999999997</v>
      </c>
      <c r="F31" s="1">
        <v>5.4081600000000001E-2</v>
      </c>
      <c r="G31">
        <v>100001</v>
      </c>
    </row>
    <row r="32" spans="1:7" x14ac:dyDescent="0.25">
      <c r="A32" t="s">
        <v>0</v>
      </c>
      <c r="B32">
        <v>100030</v>
      </c>
      <c r="C32">
        <v>100001</v>
      </c>
      <c r="D32" s="1">
        <f>-0.00008557</f>
        <v>-8.5569999999999996E-5</v>
      </c>
      <c r="E32" s="1">
        <v>0.55001299999999997</v>
      </c>
      <c r="F32" s="1">
        <v>5.4080499999999997E-2</v>
      </c>
      <c r="G32">
        <v>100001</v>
      </c>
    </row>
    <row r="33" spans="1:7" x14ac:dyDescent="0.25">
      <c r="A33" t="s">
        <v>0</v>
      </c>
      <c r="B33">
        <v>100031</v>
      </c>
      <c r="C33">
        <v>100001</v>
      </c>
      <c r="D33" s="1">
        <v>9.1712000000000006E-5</v>
      </c>
      <c r="E33" s="1">
        <v>-0.52501100000000001</v>
      </c>
      <c r="F33" s="1">
        <v>4.9234600000000003E-2</v>
      </c>
      <c r="G33">
        <v>100001</v>
      </c>
    </row>
    <row r="34" spans="1:7" x14ac:dyDescent="0.25">
      <c r="A34" t="s">
        <v>0</v>
      </c>
      <c r="B34">
        <v>100032</v>
      </c>
      <c r="C34">
        <v>100001</v>
      </c>
      <c r="D34" s="1">
        <f>-0.00009196</f>
        <v>-9.1959999999999994E-5</v>
      </c>
      <c r="E34" s="1">
        <v>0.52501100000000001</v>
      </c>
      <c r="F34" s="1">
        <v>4.9233499999999999E-2</v>
      </c>
      <c r="G34">
        <v>100001</v>
      </c>
    </row>
    <row r="35" spans="1:7" x14ac:dyDescent="0.25">
      <c r="A35" t="s">
        <v>0</v>
      </c>
      <c r="B35">
        <v>100033</v>
      </c>
      <c r="C35">
        <v>100001</v>
      </c>
      <c r="D35" s="1">
        <v>9.2828E-5</v>
      </c>
      <c r="E35" s="1">
        <v>-0.12502099999999999</v>
      </c>
      <c r="F35" s="1">
        <v>2.7701000000000002E-3</v>
      </c>
      <c r="G35">
        <v>100001</v>
      </c>
    </row>
    <row r="36" spans="1:7" x14ac:dyDescent="0.25">
      <c r="A36" t="s">
        <v>0</v>
      </c>
      <c r="B36">
        <v>100034</v>
      </c>
      <c r="C36">
        <v>100001</v>
      </c>
      <c r="D36" s="1">
        <f>-0.00009307</f>
        <v>-9.3070000000000002E-5</v>
      </c>
      <c r="E36" s="1">
        <v>0.12502099999999999</v>
      </c>
      <c r="F36" s="1">
        <v>2.7698000000000002E-3</v>
      </c>
      <c r="G36">
        <v>100001</v>
      </c>
    </row>
    <row r="37" spans="1:7" x14ac:dyDescent="0.25">
      <c r="A37" t="s">
        <v>0</v>
      </c>
      <c r="B37">
        <v>100035</v>
      </c>
      <c r="C37">
        <v>100001</v>
      </c>
      <c r="D37" s="1">
        <v>1.039E-4</v>
      </c>
      <c r="E37" s="1">
        <v>-0.15001900000000001</v>
      </c>
      <c r="F37" s="1">
        <v>3.9902000000000002E-3</v>
      </c>
      <c r="G37">
        <v>100001</v>
      </c>
    </row>
    <row r="38" spans="1:7" x14ac:dyDescent="0.25">
      <c r="A38" t="s">
        <v>0</v>
      </c>
      <c r="B38">
        <v>100036</v>
      </c>
      <c r="C38">
        <v>100001</v>
      </c>
      <c r="D38" s="1">
        <f>-0.0001042</f>
        <v>-1.042E-4</v>
      </c>
      <c r="E38" s="1">
        <v>0.15001900000000001</v>
      </c>
      <c r="F38" s="1">
        <v>3.9899000000000002E-3</v>
      </c>
      <c r="G38">
        <v>100001</v>
      </c>
    </row>
    <row r="39" spans="1:7" x14ac:dyDescent="0.25">
      <c r="A39" t="s">
        <v>0</v>
      </c>
      <c r="B39">
        <v>100037</v>
      </c>
      <c r="C39">
        <v>100001</v>
      </c>
      <c r="D39" s="1">
        <v>1.0423E-4</v>
      </c>
      <c r="E39" s="1">
        <v>-0.474999</v>
      </c>
      <c r="F39" s="1">
        <v>4.0234499999999999E-2</v>
      </c>
      <c r="G39">
        <v>100001</v>
      </c>
    </row>
    <row r="40" spans="1:7" x14ac:dyDescent="0.25">
      <c r="A40" t="s">
        <v>0</v>
      </c>
      <c r="B40">
        <v>100038</v>
      </c>
      <c r="C40">
        <v>100001</v>
      </c>
      <c r="D40" s="1">
        <f>-0.0001045</f>
        <v>-1.0450000000000001E-4</v>
      </c>
      <c r="E40" s="1">
        <v>0.474999</v>
      </c>
      <c r="F40" s="1">
        <v>4.0233499999999998E-2</v>
      </c>
      <c r="G40">
        <v>100001</v>
      </c>
    </row>
    <row r="41" spans="1:7" x14ac:dyDescent="0.25">
      <c r="A41" t="s">
        <v>0</v>
      </c>
      <c r="B41">
        <v>100039</v>
      </c>
      <c r="C41">
        <v>100001</v>
      </c>
      <c r="D41" s="1">
        <v>1.1294E-4</v>
      </c>
      <c r="E41" s="1">
        <v>-0.17501900000000001</v>
      </c>
      <c r="F41" s="1">
        <v>5.4301999999999996E-3</v>
      </c>
      <c r="G41">
        <v>100001</v>
      </c>
    </row>
    <row r="42" spans="1:7" x14ac:dyDescent="0.25">
      <c r="A42" t="s">
        <v>0</v>
      </c>
      <c r="B42">
        <v>100040</v>
      </c>
      <c r="C42">
        <v>100001</v>
      </c>
      <c r="D42" s="1">
        <f>-0.0001132</f>
        <v>-1.132E-4</v>
      </c>
      <c r="E42" s="1">
        <v>0.17501900000000001</v>
      </c>
      <c r="F42" s="1">
        <v>5.4298000000000003E-3</v>
      </c>
      <c r="G42">
        <v>100001</v>
      </c>
    </row>
    <row r="43" spans="1:7" x14ac:dyDescent="0.25">
      <c r="A43" t="s">
        <v>0</v>
      </c>
      <c r="B43">
        <v>100041</v>
      </c>
      <c r="C43">
        <v>100001</v>
      </c>
      <c r="D43" s="1">
        <v>1.1547E-4</v>
      </c>
      <c r="E43" s="1">
        <v>-0.42501100000000003</v>
      </c>
      <c r="F43" s="1">
        <v>3.2167500000000002E-2</v>
      </c>
      <c r="G43">
        <v>100001</v>
      </c>
    </row>
    <row r="44" spans="1:7" x14ac:dyDescent="0.25">
      <c r="A44" t="s">
        <v>0</v>
      </c>
      <c r="B44">
        <v>100042</v>
      </c>
      <c r="C44">
        <v>100001</v>
      </c>
      <c r="D44" s="1">
        <f>-0.0001157</f>
        <v>-1.1569999999999999E-4</v>
      </c>
      <c r="E44" s="1">
        <v>0.42501100000000003</v>
      </c>
      <c r="F44" s="1">
        <v>3.2166599999999997E-2</v>
      </c>
      <c r="G44">
        <v>100001</v>
      </c>
    </row>
    <row r="45" spans="1:7" x14ac:dyDescent="0.25">
      <c r="A45" t="s">
        <v>0</v>
      </c>
      <c r="B45">
        <v>100043</v>
      </c>
      <c r="C45">
        <v>100001</v>
      </c>
      <c r="D45" s="1">
        <v>1.1997000000000001E-4</v>
      </c>
      <c r="E45" s="1">
        <v>-0.200018</v>
      </c>
      <c r="F45" s="1">
        <v>7.0901999999999996E-3</v>
      </c>
      <c r="G45">
        <v>100001</v>
      </c>
    </row>
    <row r="46" spans="1:7" x14ac:dyDescent="0.25">
      <c r="A46" t="s">
        <v>0</v>
      </c>
      <c r="B46">
        <v>100044</v>
      </c>
      <c r="C46">
        <v>100001</v>
      </c>
      <c r="D46" s="1">
        <f>-0.0001202</f>
        <v>-1.2019999999999999E-4</v>
      </c>
      <c r="E46" s="1">
        <v>0.200018</v>
      </c>
      <c r="F46" s="1">
        <v>7.0898000000000003E-3</v>
      </c>
      <c r="G46">
        <v>100001</v>
      </c>
    </row>
    <row r="47" spans="1:7" x14ac:dyDescent="0.25">
      <c r="A47" t="s">
        <v>0</v>
      </c>
      <c r="B47">
        <v>100045</v>
      </c>
      <c r="C47">
        <v>100001</v>
      </c>
      <c r="D47" s="1">
        <v>1.2433E-4</v>
      </c>
      <c r="E47" s="1">
        <v>-0.374892</v>
      </c>
      <c r="F47" s="1">
        <v>2.49804E-2</v>
      </c>
      <c r="G47">
        <v>100001</v>
      </c>
    </row>
    <row r="48" spans="1:7" x14ac:dyDescent="0.25">
      <c r="A48" t="s">
        <v>0</v>
      </c>
      <c r="B48">
        <v>100046</v>
      </c>
      <c r="C48">
        <v>100001</v>
      </c>
      <c r="D48" s="1">
        <f>-0.0001246</f>
        <v>-1.2459999999999999E-4</v>
      </c>
      <c r="E48" s="1">
        <v>0.374892</v>
      </c>
      <c r="F48" s="1">
        <v>2.4979600000000001E-2</v>
      </c>
      <c r="G48">
        <v>100001</v>
      </c>
    </row>
    <row r="49" spans="1:7" x14ac:dyDescent="0.25">
      <c r="A49" t="s">
        <v>0</v>
      </c>
      <c r="B49">
        <v>100047</v>
      </c>
      <c r="C49">
        <v>100001</v>
      </c>
      <c r="D49" s="1">
        <v>1.2510000000000001E-4</v>
      </c>
      <c r="E49" s="1">
        <v>-0.22500800000000001</v>
      </c>
      <c r="F49" s="1">
        <v>8.9803000000000001E-3</v>
      </c>
      <c r="G49">
        <v>100001</v>
      </c>
    </row>
    <row r="50" spans="1:7" x14ac:dyDescent="0.25">
      <c r="A50" t="s">
        <v>0</v>
      </c>
      <c r="B50">
        <v>100048</v>
      </c>
      <c r="C50">
        <v>100001</v>
      </c>
      <c r="D50" s="1">
        <f>-0.0001254</f>
        <v>-1.2540000000000001E-4</v>
      </c>
      <c r="E50" s="1">
        <v>0.22500800000000001</v>
      </c>
      <c r="F50" s="1">
        <v>8.9799000000000007E-3</v>
      </c>
      <c r="G50">
        <v>100001</v>
      </c>
    </row>
    <row r="51" spans="1:7" x14ac:dyDescent="0.25">
      <c r="A51" t="s">
        <v>0</v>
      </c>
      <c r="B51">
        <v>100049</v>
      </c>
      <c r="C51">
        <v>100001</v>
      </c>
      <c r="D51" s="1">
        <v>1.2841999999999999E-4</v>
      </c>
      <c r="E51" s="1">
        <v>-0.25000099999999997</v>
      </c>
      <c r="F51" s="1">
        <v>1.1090300000000001E-2</v>
      </c>
      <c r="G51">
        <v>100001</v>
      </c>
    </row>
    <row r="52" spans="1:7" x14ac:dyDescent="0.25">
      <c r="A52" t="s">
        <v>0</v>
      </c>
      <c r="B52">
        <v>100050</v>
      </c>
      <c r="C52">
        <v>100001</v>
      </c>
      <c r="D52" s="1">
        <f>-0.0001287</f>
        <v>-1.2870000000000001E-4</v>
      </c>
      <c r="E52" s="1">
        <v>0.25000099999999997</v>
      </c>
      <c r="F52" s="1">
        <v>1.10899E-2</v>
      </c>
      <c r="G52">
        <v>100001</v>
      </c>
    </row>
    <row r="53" spans="1:7" x14ac:dyDescent="0.25">
      <c r="A53" t="s">
        <v>0</v>
      </c>
      <c r="B53">
        <v>100051</v>
      </c>
      <c r="C53">
        <v>100001</v>
      </c>
      <c r="D53" s="1">
        <v>1.2959000000000001E-4</v>
      </c>
      <c r="E53" s="1">
        <v>-0.32501099999999999</v>
      </c>
      <c r="F53" s="1">
        <v>1.87704E-2</v>
      </c>
      <c r="G53">
        <v>100001</v>
      </c>
    </row>
    <row r="54" spans="1:7" x14ac:dyDescent="0.25">
      <c r="A54" t="s">
        <v>0</v>
      </c>
      <c r="B54">
        <v>100052</v>
      </c>
      <c r="C54">
        <v>100001</v>
      </c>
      <c r="D54" s="1">
        <f>-0.0001299</f>
        <v>-1.2990000000000001E-4</v>
      </c>
      <c r="E54" s="1">
        <v>0.32501200000000002</v>
      </c>
      <c r="F54" s="1">
        <v>1.87697E-2</v>
      </c>
      <c r="G54">
        <v>100001</v>
      </c>
    </row>
    <row r="55" spans="1:7" x14ac:dyDescent="0.25">
      <c r="A55" t="s">
        <v>0</v>
      </c>
      <c r="B55">
        <v>100053</v>
      </c>
      <c r="C55">
        <v>100001</v>
      </c>
      <c r="D55" s="1">
        <v>1.3035E-4</v>
      </c>
      <c r="E55" s="1">
        <v>-0.27500599999999997</v>
      </c>
      <c r="F55" s="1">
        <v>1.34203E-2</v>
      </c>
      <c r="G55">
        <v>100001</v>
      </c>
    </row>
    <row r="56" spans="1:7" x14ac:dyDescent="0.25">
      <c r="A56" t="s">
        <v>0</v>
      </c>
      <c r="B56">
        <v>100054</v>
      </c>
      <c r="C56">
        <v>100001</v>
      </c>
      <c r="D56" s="1">
        <f>-0.0001306</f>
        <v>-1.306E-4</v>
      </c>
      <c r="E56" s="1">
        <v>0.27500599999999997</v>
      </c>
      <c r="F56" s="1">
        <v>1.34197E-2</v>
      </c>
      <c r="G56">
        <v>100001</v>
      </c>
    </row>
    <row r="57" spans="1:7" x14ac:dyDescent="0.25">
      <c r="A57" t="s">
        <v>0</v>
      </c>
      <c r="B57">
        <v>100055</v>
      </c>
      <c r="C57">
        <v>100001</v>
      </c>
      <c r="D57" s="1">
        <v>1.3066E-4</v>
      </c>
      <c r="E57" s="1">
        <v>-0.30000700000000002</v>
      </c>
      <c r="F57" s="1">
        <v>1.5980299999999999E-2</v>
      </c>
      <c r="G57">
        <v>100001</v>
      </c>
    </row>
    <row r="58" spans="1:7" x14ac:dyDescent="0.25">
      <c r="A58" t="s">
        <v>0</v>
      </c>
      <c r="B58">
        <v>100056</v>
      </c>
      <c r="C58">
        <v>100001</v>
      </c>
      <c r="D58" s="1">
        <f>-0.0001309</f>
        <v>-1.3090000000000001E-4</v>
      </c>
      <c r="E58" s="1">
        <v>0.30000700000000002</v>
      </c>
      <c r="F58" s="1">
        <v>1.5979699999999999E-2</v>
      </c>
      <c r="G58">
        <v>100001</v>
      </c>
    </row>
    <row r="59" spans="1:7" x14ac:dyDescent="0.25">
      <c r="A59" t="s">
        <v>0</v>
      </c>
      <c r="B59">
        <v>100057</v>
      </c>
      <c r="C59">
        <v>100001</v>
      </c>
      <c r="D59" s="1">
        <v>1.3145E-4</v>
      </c>
      <c r="E59" s="1">
        <v>0.64988699999999999</v>
      </c>
      <c r="F59" s="1">
        <v>7.5769400000000001E-2</v>
      </c>
      <c r="G59">
        <v>100001</v>
      </c>
    </row>
    <row r="60" spans="1:7" x14ac:dyDescent="0.25">
      <c r="A60" t="s">
        <v>0</v>
      </c>
      <c r="B60">
        <v>100058</v>
      </c>
      <c r="C60">
        <v>100001</v>
      </c>
      <c r="D60" s="1">
        <f>-0.0001317</f>
        <v>-1.317E-4</v>
      </c>
      <c r="E60" s="1">
        <v>-0.64988699999999999</v>
      </c>
      <c r="F60" s="1">
        <v>7.5770799999999999E-2</v>
      </c>
      <c r="G60">
        <v>100001</v>
      </c>
    </row>
    <row r="61" spans="1:7" x14ac:dyDescent="0.25">
      <c r="A61" t="s">
        <v>0</v>
      </c>
      <c r="B61">
        <v>100059</v>
      </c>
      <c r="C61">
        <v>100001</v>
      </c>
      <c r="D61" s="1">
        <v>2.49494E-2</v>
      </c>
      <c r="E61" s="1">
        <v>0.72499999999999998</v>
      </c>
      <c r="F61" s="1">
        <v>9.4763200000000006E-2</v>
      </c>
      <c r="G61">
        <v>100001</v>
      </c>
    </row>
    <row r="62" spans="1:7" x14ac:dyDescent="0.25">
      <c r="A62" t="s">
        <v>0</v>
      </c>
      <c r="B62">
        <v>100060</v>
      </c>
      <c r="C62">
        <v>100001</v>
      </c>
      <c r="D62" s="1">
        <v>-2.4948999999999999E-2</v>
      </c>
      <c r="E62" s="1">
        <v>-0.72499999999999998</v>
      </c>
      <c r="F62" s="1">
        <v>9.4764799999999996E-2</v>
      </c>
      <c r="G62">
        <v>100001</v>
      </c>
    </row>
    <row r="63" spans="1:7" x14ac:dyDescent="0.25">
      <c r="A63" t="s">
        <v>0</v>
      </c>
      <c r="B63">
        <v>100061</v>
      </c>
      <c r="C63">
        <v>100001</v>
      </c>
      <c r="D63" s="1">
        <v>2.49506E-2</v>
      </c>
      <c r="E63" s="1">
        <v>0.70000300000000004</v>
      </c>
      <c r="F63" s="1">
        <v>8.8244199999999995E-2</v>
      </c>
      <c r="G63">
        <v>100001</v>
      </c>
    </row>
    <row r="64" spans="1:7" x14ac:dyDescent="0.25">
      <c r="A64" t="s">
        <v>0</v>
      </c>
      <c r="B64">
        <v>100062</v>
      </c>
      <c r="C64">
        <v>100001</v>
      </c>
      <c r="D64" s="1">
        <v>-2.4951000000000001E-2</v>
      </c>
      <c r="E64" s="1">
        <v>-0.70000200000000001</v>
      </c>
      <c r="F64" s="1">
        <v>8.8245699999999996E-2</v>
      </c>
      <c r="G64">
        <v>100001</v>
      </c>
    </row>
    <row r="65" spans="1:7" x14ac:dyDescent="0.25">
      <c r="A65" t="s">
        <v>0</v>
      </c>
      <c r="B65">
        <v>100063</v>
      </c>
      <c r="C65">
        <v>100001</v>
      </c>
      <c r="D65" s="1">
        <v>2.49518E-2</v>
      </c>
      <c r="E65" s="1">
        <v>0.67500199999999999</v>
      </c>
      <c r="F65" s="1">
        <v>8.1969299999999995E-2</v>
      </c>
      <c r="G65">
        <v>100001</v>
      </c>
    </row>
    <row r="66" spans="1:7" x14ac:dyDescent="0.25">
      <c r="A66" t="s">
        <v>0</v>
      </c>
      <c r="B66">
        <v>100064</v>
      </c>
      <c r="C66">
        <v>100001</v>
      </c>
      <c r="D66" s="1">
        <v>-2.4951999999999998E-2</v>
      </c>
      <c r="E66" s="1">
        <v>-0.67500199999999999</v>
      </c>
      <c r="F66" s="1">
        <v>8.1970699999999994E-2</v>
      </c>
      <c r="G66">
        <v>100001</v>
      </c>
    </row>
    <row r="67" spans="1:7" x14ac:dyDescent="0.25">
      <c r="A67" t="s">
        <v>0</v>
      </c>
      <c r="B67">
        <v>100065</v>
      </c>
      <c r="C67">
        <v>100001</v>
      </c>
      <c r="D67" s="1">
        <v>2.49541E-2</v>
      </c>
      <c r="E67" s="1">
        <v>0.65000199999999997</v>
      </c>
      <c r="F67" s="1">
        <v>7.59354E-2</v>
      </c>
      <c r="G67">
        <v>100001</v>
      </c>
    </row>
    <row r="68" spans="1:7" x14ac:dyDescent="0.25">
      <c r="A68" t="s">
        <v>0</v>
      </c>
      <c r="B68">
        <v>100066</v>
      </c>
      <c r="C68">
        <v>100001</v>
      </c>
      <c r="D68" s="1">
        <v>-2.4954E-2</v>
      </c>
      <c r="E68" s="1">
        <v>-0.65000100000000005</v>
      </c>
      <c r="F68" s="1">
        <v>7.5936699999999996E-2</v>
      </c>
      <c r="G68">
        <v>100001</v>
      </c>
    </row>
    <row r="69" spans="1:7" x14ac:dyDescent="0.25">
      <c r="A69" t="s">
        <v>0</v>
      </c>
      <c r="B69">
        <v>100067</v>
      </c>
      <c r="C69">
        <v>100001</v>
      </c>
      <c r="D69" s="1">
        <v>2.49553E-2</v>
      </c>
      <c r="E69" s="1">
        <v>0.62500199999999995</v>
      </c>
      <c r="F69" s="1">
        <v>7.0142399999999994E-2</v>
      </c>
      <c r="G69">
        <v>100001</v>
      </c>
    </row>
    <row r="70" spans="1:7" x14ac:dyDescent="0.25">
      <c r="A70" t="s">
        <v>0</v>
      </c>
      <c r="B70">
        <v>100068</v>
      </c>
      <c r="C70">
        <v>100001</v>
      </c>
      <c r="D70" s="1">
        <v>-2.4955000000000001E-2</v>
      </c>
      <c r="E70" s="1">
        <v>-0.62500199999999995</v>
      </c>
      <c r="F70" s="1">
        <v>7.0143700000000003E-2</v>
      </c>
      <c r="G70">
        <v>100001</v>
      </c>
    </row>
    <row r="71" spans="1:7" x14ac:dyDescent="0.25">
      <c r="A71" t="s">
        <v>0</v>
      </c>
      <c r="B71">
        <v>100069</v>
      </c>
      <c r="C71">
        <v>100001</v>
      </c>
      <c r="D71" s="1">
        <v>2.4956599999999999E-2</v>
      </c>
      <c r="E71" s="1">
        <v>0.60000200000000004</v>
      </c>
      <c r="F71" s="1">
        <v>6.4586400000000002E-2</v>
      </c>
      <c r="G71">
        <v>100001</v>
      </c>
    </row>
    <row r="72" spans="1:7" x14ac:dyDescent="0.25">
      <c r="A72" t="s">
        <v>0</v>
      </c>
      <c r="B72">
        <v>100070</v>
      </c>
      <c r="C72">
        <v>100001</v>
      </c>
      <c r="D72" s="1">
        <v>-2.4957E-2</v>
      </c>
      <c r="E72" s="1">
        <v>-0.60000200000000004</v>
      </c>
      <c r="F72" s="1">
        <v>6.4587699999999998E-2</v>
      </c>
      <c r="G72">
        <v>100001</v>
      </c>
    </row>
    <row r="73" spans="1:7" x14ac:dyDescent="0.25">
      <c r="A73" t="s">
        <v>0</v>
      </c>
      <c r="B73">
        <v>100071</v>
      </c>
      <c r="C73">
        <v>100001</v>
      </c>
      <c r="D73" s="1">
        <v>2.49588E-2</v>
      </c>
      <c r="E73" s="1">
        <v>0.57500200000000001</v>
      </c>
      <c r="F73" s="1">
        <v>5.92694E-2</v>
      </c>
      <c r="G73">
        <v>100001</v>
      </c>
    </row>
    <row r="74" spans="1:7" x14ac:dyDescent="0.25">
      <c r="A74" t="s">
        <v>0</v>
      </c>
      <c r="B74">
        <v>100072</v>
      </c>
      <c r="C74">
        <v>100001</v>
      </c>
      <c r="D74" s="1">
        <v>-2.4958000000000001E-2</v>
      </c>
      <c r="E74" s="1">
        <v>-0.57500200000000001</v>
      </c>
      <c r="F74" s="1">
        <v>5.92706E-2</v>
      </c>
      <c r="G74">
        <v>100001</v>
      </c>
    </row>
    <row r="75" spans="1:7" x14ac:dyDescent="0.25">
      <c r="A75" t="s">
        <v>0</v>
      </c>
      <c r="B75">
        <v>100073</v>
      </c>
      <c r="C75">
        <v>100001</v>
      </c>
      <c r="D75" s="1">
        <v>2.49599E-2</v>
      </c>
      <c r="E75" s="1">
        <v>0.55000300000000002</v>
      </c>
      <c r="F75" s="1">
        <v>5.4187399999999997E-2</v>
      </c>
      <c r="G75">
        <v>100001</v>
      </c>
    </row>
    <row r="76" spans="1:7" x14ac:dyDescent="0.25">
      <c r="A76" t="s">
        <v>0</v>
      </c>
      <c r="B76">
        <v>100074</v>
      </c>
      <c r="C76">
        <v>100001</v>
      </c>
      <c r="D76" s="1">
        <v>-2.496E-2</v>
      </c>
      <c r="E76" s="1">
        <v>-0.55000300000000002</v>
      </c>
      <c r="F76" s="1">
        <v>5.4188600000000003E-2</v>
      </c>
      <c r="G76">
        <v>100001</v>
      </c>
    </row>
    <row r="77" spans="1:7" x14ac:dyDescent="0.25">
      <c r="A77" t="s">
        <v>0</v>
      </c>
      <c r="B77">
        <v>100075</v>
      </c>
      <c r="C77">
        <v>100001</v>
      </c>
      <c r="D77" s="1">
        <v>2.49611E-2</v>
      </c>
      <c r="E77" s="1">
        <v>0.525003</v>
      </c>
      <c r="F77" s="1">
        <v>4.9340500000000002E-2</v>
      </c>
      <c r="G77">
        <v>100001</v>
      </c>
    </row>
    <row r="78" spans="1:7" x14ac:dyDescent="0.25">
      <c r="A78" t="s">
        <v>0</v>
      </c>
      <c r="B78">
        <v>100076</v>
      </c>
      <c r="C78">
        <v>100001</v>
      </c>
      <c r="D78" s="1">
        <v>-2.4961000000000001E-2</v>
      </c>
      <c r="E78" s="1">
        <v>-0.52500199999999997</v>
      </c>
      <c r="F78" s="1">
        <v>4.9341599999999999E-2</v>
      </c>
      <c r="G78">
        <v>100001</v>
      </c>
    </row>
    <row r="79" spans="1:7" x14ac:dyDescent="0.25">
      <c r="A79" t="s">
        <v>0</v>
      </c>
      <c r="B79">
        <v>100077</v>
      </c>
      <c r="C79">
        <v>100001</v>
      </c>
      <c r="D79" s="1">
        <v>-2.4962999999999999E-2</v>
      </c>
      <c r="E79" s="1">
        <v>-0.50000299999999998</v>
      </c>
      <c r="F79" s="1">
        <v>4.4727500000000003E-2</v>
      </c>
      <c r="G79">
        <v>100001</v>
      </c>
    </row>
    <row r="80" spans="1:7" x14ac:dyDescent="0.25">
      <c r="A80" t="s">
        <v>0</v>
      </c>
      <c r="B80">
        <v>100078</v>
      </c>
      <c r="C80">
        <v>100001</v>
      </c>
      <c r="D80" s="1">
        <v>2.49634E-2</v>
      </c>
      <c r="E80" s="1">
        <v>0.50000299999999998</v>
      </c>
      <c r="F80" s="1">
        <v>4.4726500000000002E-2</v>
      </c>
      <c r="G80">
        <v>100001</v>
      </c>
    </row>
    <row r="81" spans="1:7" x14ac:dyDescent="0.25">
      <c r="A81" t="s">
        <v>0</v>
      </c>
      <c r="B81">
        <v>100079</v>
      </c>
      <c r="C81">
        <v>100001</v>
      </c>
      <c r="D81" s="1">
        <v>2.49646E-2</v>
      </c>
      <c r="E81" s="1">
        <v>0.47500199999999998</v>
      </c>
      <c r="F81" s="1">
        <v>4.0344600000000001E-2</v>
      </c>
      <c r="G81">
        <v>100001</v>
      </c>
    </row>
    <row r="82" spans="1:7" x14ac:dyDescent="0.25">
      <c r="A82" t="s">
        <v>0</v>
      </c>
      <c r="B82">
        <v>100080</v>
      </c>
      <c r="C82">
        <v>100001</v>
      </c>
      <c r="D82" s="1">
        <v>-2.4965000000000001E-2</v>
      </c>
      <c r="E82" s="1">
        <v>-0.47500199999999998</v>
      </c>
      <c r="F82" s="1">
        <v>4.0345600000000002E-2</v>
      </c>
      <c r="G82">
        <v>100001</v>
      </c>
    </row>
    <row r="83" spans="1:7" x14ac:dyDescent="0.25">
      <c r="A83" t="s">
        <v>0</v>
      </c>
      <c r="B83">
        <v>100081</v>
      </c>
      <c r="C83">
        <v>100001</v>
      </c>
      <c r="D83" s="1">
        <v>2.49669E-2</v>
      </c>
      <c r="E83" s="1">
        <v>0.44997999999999999</v>
      </c>
      <c r="F83" s="1">
        <v>3.61905E-2</v>
      </c>
      <c r="G83">
        <v>100001</v>
      </c>
    </row>
    <row r="84" spans="1:7" x14ac:dyDescent="0.25">
      <c r="A84" t="s">
        <v>0</v>
      </c>
      <c r="B84">
        <v>100082</v>
      </c>
      <c r="C84">
        <v>100001</v>
      </c>
      <c r="D84" s="1">
        <v>-2.4967E-2</v>
      </c>
      <c r="E84" s="1">
        <v>-0.44997999999999999</v>
      </c>
      <c r="F84" s="1">
        <v>3.6191399999999999E-2</v>
      </c>
      <c r="G84">
        <v>100001</v>
      </c>
    </row>
    <row r="85" spans="1:7" x14ac:dyDescent="0.25">
      <c r="A85" t="s">
        <v>0</v>
      </c>
      <c r="B85">
        <v>100083</v>
      </c>
      <c r="C85">
        <v>100001</v>
      </c>
      <c r="D85" s="1">
        <v>2.4969100000000001E-2</v>
      </c>
      <c r="E85" s="1">
        <v>0.42500199999999999</v>
      </c>
      <c r="F85" s="1">
        <v>3.22736E-2</v>
      </c>
      <c r="G85">
        <v>100001</v>
      </c>
    </row>
    <row r="86" spans="1:7" x14ac:dyDescent="0.25">
      <c r="A86" t="s">
        <v>0</v>
      </c>
      <c r="B86">
        <v>100084</v>
      </c>
      <c r="C86">
        <v>100001</v>
      </c>
      <c r="D86" s="1">
        <v>-2.4969000000000002E-2</v>
      </c>
      <c r="E86" s="1">
        <v>-0.42500199999999999</v>
      </c>
      <c r="F86" s="1">
        <v>3.2274499999999998E-2</v>
      </c>
      <c r="G86">
        <v>100001</v>
      </c>
    </row>
    <row r="87" spans="1:7" x14ac:dyDescent="0.25">
      <c r="A87" t="s">
        <v>0</v>
      </c>
      <c r="B87">
        <v>100085</v>
      </c>
      <c r="C87">
        <v>100001</v>
      </c>
      <c r="D87" s="1">
        <v>-2.4969000000000002E-2</v>
      </c>
      <c r="E87" s="1">
        <v>4.9999799999999997E-2</v>
      </c>
      <c r="F87" s="1">
        <v>5.5000999999999997E-4</v>
      </c>
      <c r="G87">
        <v>100001</v>
      </c>
    </row>
    <row r="88" spans="1:7" x14ac:dyDescent="0.25">
      <c r="A88" t="s">
        <v>0</v>
      </c>
      <c r="B88">
        <v>100086</v>
      </c>
      <c r="C88">
        <v>100001</v>
      </c>
      <c r="D88" s="1">
        <v>2.49693E-2</v>
      </c>
      <c r="E88" s="1">
        <v>-4.9999000000000002E-2</v>
      </c>
      <c r="F88" s="1">
        <v>5.5011000000000003E-4</v>
      </c>
      <c r="G88">
        <v>100001</v>
      </c>
    </row>
    <row r="89" spans="1:7" x14ac:dyDescent="0.25">
      <c r="A89" t="s">
        <v>0</v>
      </c>
      <c r="B89">
        <v>100087</v>
      </c>
      <c r="C89">
        <v>100001</v>
      </c>
      <c r="D89" s="1">
        <v>2.4970300000000001E-2</v>
      </c>
      <c r="E89" s="1">
        <v>0.4</v>
      </c>
      <c r="F89" s="1">
        <v>2.85796E-2</v>
      </c>
      <c r="G89">
        <v>100001</v>
      </c>
    </row>
    <row r="90" spans="1:7" x14ac:dyDescent="0.25">
      <c r="A90" t="s">
        <v>0</v>
      </c>
      <c r="B90">
        <v>100088</v>
      </c>
      <c r="C90">
        <v>100001</v>
      </c>
      <c r="D90" s="1">
        <v>-2.4969999999999999E-2</v>
      </c>
      <c r="E90" s="1">
        <v>-0.4</v>
      </c>
      <c r="F90" s="1">
        <v>2.8580399999999999E-2</v>
      </c>
      <c r="G90">
        <v>100001</v>
      </c>
    </row>
    <row r="91" spans="1:7" x14ac:dyDescent="0.25">
      <c r="A91" t="s">
        <v>0</v>
      </c>
      <c r="B91">
        <v>100089</v>
      </c>
      <c r="C91">
        <v>100001</v>
      </c>
      <c r="D91" s="1">
        <v>-2.4972000000000001E-2</v>
      </c>
      <c r="E91" s="1">
        <v>-0.37498500000000001</v>
      </c>
      <c r="F91" s="1">
        <v>2.5120400000000001E-2</v>
      </c>
      <c r="G91">
        <v>100001</v>
      </c>
    </row>
    <row r="92" spans="1:7" x14ac:dyDescent="0.25">
      <c r="A92" t="s">
        <v>0</v>
      </c>
      <c r="B92">
        <v>100090</v>
      </c>
      <c r="C92">
        <v>100001</v>
      </c>
      <c r="D92" s="1">
        <v>2.4972500000000002E-2</v>
      </c>
      <c r="E92" s="1">
        <v>0.37498500000000001</v>
      </c>
      <c r="F92" s="1">
        <v>2.5119699999999998E-2</v>
      </c>
      <c r="G92">
        <v>100001</v>
      </c>
    </row>
    <row r="93" spans="1:7" x14ac:dyDescent="0.25">
      <c r="A93" t="s">
        <v>0</v>
      </c>
      <c r="B93">
        <v>100091</v>
      </c>
      <c r="C93">
        <v>100001</v>
      </c>
      <c r="D93" s="1">
        <v>2.4973800000000001E-2</v>
      </c>
      <c r="E93" s="1">
        <v>0.35000300000000001</v>
      </c>
      <c r="F93" s="1">
        <v>2.1879699999999998E-2</v>
      </c>
      <c r="G93">
        <v>100001</v>
      </c>
    </row>
    <row r="94" spans="1:7" x14ac:dyDescent="0.25">
      <c r="A94" t="s">
        <v>0</v>
      </c>
      <c r="B94">
        <v>100092</v>
      </c>
      <c r="C94">
        <v>100001</v>
      </c>
      <c r="D94" s="1">
        <v>-2.4974E-2</v>
      </c>
      <c r="E94" s="1">
        <v>-0.35000300000000001</v>
      </c>
      <c r="F94" s="1">
        <v>2.1880500000000001E-2</v>
      </c>
      <c r="G94">
        <v>100001</v>
      </c>
    </row>
    <row r="95" spans="1:7" x14ac:dyDescent="0.25">
      <c r="A95" t="s">
        <v>0</v>
      </c>
      <c r="B95">
        <v>100093</v>
      </c>
      <c r="C95">
        <v>100001</v>
      </c>
      <c r="D95" s="1">
        <v>2.4975899999999999E-2</v>
      </c>
      <c r="E95" s="1">
        <v>0.32500200000000001</v>
      </c>
      <c r="F95" s="1">
        <v>1.88697E-2</v>
      </c>
      <c r="G95">
        <v>100001</v>
      </c>
    </row>
    <row r="96" spans="1:7" x14ac:dyDescent="0.25">
      <c r="A96" t="s">
        <v>0</v>
      </c>
      <c r="B96">
        <v>100094</v>
      </c>
      <c r="C96">
        <v>100001</v>
      </c>
      <c r="D96" s="1">
        <v>-2.4976000000000002E-2</v>
      </c>
      <c r="E96" s="1">
        <v>-0.32500200000000001</v>
      </c>
      <c r="F96" s="1">
        <v>1.8870399999999999E-2</v>
      </c>
      <c r="G96">
        <v>100001</v>
      </c>
    </row>
    <row r="97" spans="1:7" x14ac:dyDescent="0.25">
      <c r="A97" t="s">
        <v>0</v>
      </c>
      <c r="B97">
        <v>100095</v>
      </c>
      <c r="C97">
        <v>100001</v>
      </c>
      <c r="D97" s="1">
        <v>-2.4976999999999999E-2</v>
      </c>
      <c r="E97" s="1">
        <v>-0.29999100000000001</v>
      </c>
      <c r="F97" s="1">
        <v>1.6090299999999998E-2</v>
      </c>
      <c r="G97">
        <v>100001</v>
      </c>
    </row>
    <row r="98" spans="1:7" x14ac:dyDescent="0.25">
      <c r="A98" t="s">
        <v>0</v>
      </c>
      <c r="B98">
        <v>100096</v>
      </c>
      <c r="C98">
        <v>100001</v>
      </c>
      <c r="D98" s="1">
        <v>2.4978199999999999E-2</v>
      </c>
      <c r="E98" s="1">
        <v>0.29999100000000001</v>
      </c>
      <c r="F98" s="1">
        <v>1.6089699999999998E-2</v>
      </c>
      <c r="G98">
        <v>100001</v>
      </c>
    </row>
    <row r="99" spans="1:7" x14ac:dyDescent="0.25">
      <c r="A99" t="s">
        <v>0</v>
      </c>
      <c r="B99">
        <v>100097</v>
      </c>
      <c r="C99">
        <v>100001</v>
      </c>
      <c r="D99" s="1">
        <v>2.4979399999999999E-2</v>
      </c>
      <c r="E99" s="1">
        <v>0.275001</v>
      </c>
      <c r="F99" s="1">
        <v>1.35297E-2</v>
      </c>
      <c r="G99">
        <v>100001</v>
      </c>
    </row>
    <row r="100" spans="1:7" x14ac:dyDescent="0.25">
      <c r="A100" t="s">
        <v>0</v>
      </c>
      <c r="B100">
        <v>100098</v>
      </c>
      <c r="C100">
        <v>100001</v>
      </c>
      <c r="D100" s="1">
        <v>2.4979899999999999E-2</v>
      </c>
      <c r="E100" s="1">
        <v>2.7259000000000001E-5</v>
      </c>
      <c r="F100" s="1">
        <v>1.1006E-4</v>
      </c>
      <c r="G100">
        <v>100001</v>
      </c>
    </row>
    <row r="101" spans="1:7" x14ac:dyDescent="0.25">
      <c r="A101" t="s">
        <v>0</v>
      </c>
      <c r="B101">
        <v>100099</v>
      </c>
      <c r="C101">
        <v>100001</v>
      </c>
      <c r="D101" s="1">
        <v>-2.4979999999999999E-2</v>
      </c>
      <c r="E101" s="1">
        <v>-0.275001</v>
      </c>
      <c r="F101" s="1">
        <v>1.35303E-2</v>
      </c>
      <c r="G101">
        <v>100001</v>
      </c>
    </row>
    <row r="102" spans="1:7" x14ac:dyDescent="0.25">
      <c r="A102" t="s">
        <v>0</v>
      </c>
      <c r="B102">
        <v>100100</v>
      </c>
      <c r="C102">
        <v>100001</v>
      </c>
      <c r="D102" s="1">
        <v>-2.4979999999999999E-2</v>
      </c>
      <c r="E102" s="1">
        <v>2.4999799999999999E-2</v>
      </c>
      <c r="F102" s="1">
        <v>2.1994000000000001E-4</v>
      </c>
      <c r="G102">
        <v>100001</v>
      </c>
    </row>
    <row r="103" spans="1:7" x14ac:dyDescent="0.25">
      <c r="A103" t="s">
        <v>0</v>
      </c>
      <c r="B103">
        <v>100101</v>
      </c>
      <c r="C103">
        <v>100001</v>
      </c>
      <c r="D103" s="1">
        <v>2.4981099999999999E-2</v>
      </c>
      <c r="E103" s="1">
        <v>-2.5000000000000001E-2</v>
      </c>
      <c r="F103" s="1">
        <v>2.2000000000000001E-4</v>
      </c>
      <c r="G103">
        <v>100001</v>
      </c>
    </row>
    <row r="104" spans="1:7" x14ac:dyDescent="0.25">
      <c r="A104" t="s">
        <v>0</v>
      </c>
      <c r="B104">
        <v>100102</v>
      </c>
      <c r="C104">
        <v>100001</v>
      </c>
      <c r="D104" s="1">
        <v>2.4981699999999999E-2</v>
      </c>
      <c r="E104" s="1">
        <v>0.250002</v>
      </c>
      <c r="F104" s="1">
        <v>1.1199799999999999E-2</v>
      </c>
      <c r="G104">
        <v>100001</v>
      </c>
    </row>
    <row r="105" spans="1:7" x14ac:dyDescent="0.25">
      <c r="A105" t="s">
        <v>0</v>
      </c>
      <c r="B105">
        <v>100103</v>
      </c>
      <c r="C105">
        <v>100001</v>
      </c>
      <c r="D105" s="1">
        <v>-2.4982000000000001E-2</v>
      </c>
      <c r="E105" s="1">
        <v>-0.250002</v>
      </c>
      <c r="F105" s="1">
        <v>1.12002E-2</v>
      </c>
      <c r="G105">
        <v>100001</v>
      </c>
    </row>
    <row r="106" spans="1:7" x14ac:dyDescent="0.25">
      <c r="A106" t="s">
        <v>0</v>
      </c>
      <c r="B106">
        <v>100104</v>
      </c>
      <c r="C106">
        <v>100001</v>
      </c>
      <c r="D106" s="1">
        <v>-2.4983000000000002E-2</v>
      </c>
      <c r="E106" s="1">
        <v>-0.224997</v>
      </c>
      <c r="F106" s="1">
        <v>9.0901999999999997E-3</v>
      </c>
      <c r="G106">
        <v>100001</v>
      </c>
    </row>
    <row r="107" spans="1:7" x14ac:dyDescent="0.25">
      <c r="A107" t="s">
        <v>0</v>
      </c>
      <c r="B107">
        <v>100105</v>
      </c>
      <c r="C107">
        <v>100001</v>
      </c>
      <c r="D107" s="1">
        <v>2.49838E-2</v>
      </c>
      <c r="E107" s="1">
        <v>0.224997</v>
      </c>
      <c r="F107" s="1">
        <v>9.0898000000000003E-3</v>
      </c>
      <c r="G107">
        <v>100001</v>
      </c>
    </row>
    <row r="108" spans="1:7" x14ac:dyDescent="0.25">
      <c r="A108" t="s">
        <v>0</v>
      </c>
      <c r="B108">
        <v>100106</v>
      </c>
      <c r="C108">
        <v>100001</v>
      </c>
      <c r="D108" s="1">
        <v>2.49845E-2</v>
      </c>
      <c r="E108" s="1">
        <v>-7.5000999999999998E-2</v>
      </c>
      <c r="F108" s="1">
        <v>1.1100999999999999E-3</v>
      </c>
      <c r="G108">
        <v>100001</v>
      </c>
    </row>
    <row r="109" spans="1:7" x14ac:dyDescent="0.25">
      <c r="A109" t="s">
        <v>0</v>
      </c>
      <c r="B109">
        <v>100107</v>
      </c>
      <c r="C109">
        <v>100001</v>
      </c>
      <c r="D109" s="1">
        <v>-2.4983999999999999E-2</v>
      </c>
      <c r="E109" s="1">
        <v>7.5001799999999993E-2</v>
      </c>
      <c r="F109" s="1">
        <v>1.1099E-3</v>
      </c>
      <c r="G109">
        <v>100001</v>
      </c>
    </row>
    <row r="110" spans="1:7" x14ac:dyDescent="0.25">
      <c r="A110" t="s">
        <v>0</v>
      </c>
      <c r="B110">
        <v>100108</v>
      </c>
      <c r="C110">
        <v>100001</v>
      </c>
      <c r="D110" s="1">
        <v>2.4986100000000001E-2</v>
      </c>
      <c r="E110" s="1">
        <v>0.20000200000000001</v>
      </c>
      <c r="F110" s="1">
        <v>7.1998000000000001E-3</v>
      </c>
      <c r="G110">
        <v>100001</v>
      </c>
    </row>
    <row r="111" spans="1:7" x14ac:dyDescent="0.25">
      <c r="A111" t="s">
        <v>0</v>
      </c>
      <c r="B111">
        <v>100109</v>
      </c>
      <c r="C111">
        <v>100001</v>
      </c>
      <c r="D111" s="1">
        <v>-2.4986000000000001E-2</v>
      </c>
      <c r="E111" s="1">
        <v>-0.20000100000000001</v>
      </c>
      <c r="F111" s="1">
        <v>7.2002999999999998E-3</v>
      </c>
      <c r="G111">
        <v>100001</v>
      </c>
    </row>
    <row r="112" spans="1:7" x14ac:dyDescent="0.25">
      <c r="A112" t="s">
        <v>0</v>
      </c>
      <c r="B112">
        <v>100110</v>
      </c>
      <c r="C112">
        <v>100001</v>
      </c>
      <c r="D112" s="1">
        <v>2.49873E-2</v>
      </c>
      <c r="E112" s="1">
        <v>0.17500299999999999</v>
      </c>
      <c r="F112" s="1">
        <v>5.5399000000000004E-3</v>
      </c>
      <c r="G112">
        <v>100001</v>
      </c>
    </row>
    <row r="113" spans="1:7" x14ac:dyDescent="0.25">
      <c r="A113" t="s">
        <v>0</v>
      </c>
      <c r="B113">
        <v>100111</v>
      </c>
      <c r="C113">
        <v>100001</v>
      </c>
      <c r="D113" s="1">
        <v>-2.4986999999999999E-2</v>
      </c>
      <c r="E113" s="1">
        <v>-0.17500299999999999</v>
      </c>
      <c r="F113" s="1">
        <v>5.5402999999999997E-3</v>
      </c>
      <c r="G113">
        <v>100001</v>
      </c>
    </row>
    <row r="114" spans="1:7" x14ac:dyDescent="0.25">
      <c r="A114" t="s">
        <v>0</v>
      </c>
      <c r="B114">
        <v>100112</v>
      </c>
      <c r="C114">
        <v>100001</v>
      </c>
      <c r="D114" s="1">
        <v>2.4987800000000001E-2</v>
      </c>
      <c r="E114" s="1">
        <v>-0.100019</v>
      </c>
      <c r="F114" s="1">
        <v>1.8802000000000001E-3</v>
      </c>
      <c r="G114">
        <v>100001</v>
      </c>
    </row>
    <row r="115" spans="1:7" x14ac:dyDescent="0.25">
      <c r="A115" t="s">
        <v>0</v>
      </c>
      <c r="B115">
        <v>100113</v>
      </c>
      <c r="C115">
        <v>100001</v>
      </c>
      <c r="D115" s="1">
        <v>-2.4988E-2</v>
      </c>
      <c r="E115" s="1">
        <v>0.100019</v>
      </c>
      <c r="F115" s="1">
        <v>1.8799999999999999E-3</v>
      </c>
      <c r="G115">
        <v>100001</v>
      </c>
    </row>
    <row r="116" spans="1:7" x14ac:dyDescent="0.25">
      <c r="A116" t="s">
        <v>0</v>
      </c>
      <c r="B116">
        <v>100114</v>
      </c>
      <c r="C116">
        <v>100001</v>
      </c>
      <c r="D116" s="1">
        <v>2.4989600000000001E-2</v>
      </c>
      <c r="E116" s="1">
        <v>0.15</v>
      </c>
      <c r="F116" s="1">
        <v>4.0997999999999998E-3</v>
      </c>
      <c r="G116">
        <v>100001</v>
      </c>
    </row>
    <row r="117" spans="1:7" x14ac:dyDescent="0.25">
      <c r="A117" t="s">
        <v>0</v>
      </c>
      <c r="B117">
        <v>100115</v>
      </c>
      <c r="C117">
        <v>100001</v>
      </c>
      <c r="D117" s="1">
        <v>2.4989999999999998E-2</v>
      </c>
      <c r="E117" s="1">
        <v>-0.12501999999999999</v>
      </c>
      <c r="F117" s="1">
        <v>2.8801E-3</v>
      </c>
      <c r="G117">
        <v>100001</v>
      </c>
    </row>
    <row r="118" spans="1:7" x14ac:dyDescent="0.25">
      <c r="A118" t="s">
        <v>0</v>
      </c>
      <c r="B118">
        <v>100116</v>
      </c>
      <c r="C118">
        <v>100001</v>
      </c>
      <c r="D118" s="1">
        <v>-2.4989999999999998E-2</v>
      </c>
      <c r="E118" s="1">
        <v>0.12501999999999999</v>
      </c>
      <c r="F118" s="1">
        <v>2.8798999999999999E-3</v>
      </c>
      <c r="G118">
        <v>100001</v>
      </c>
    </row>
    <row r="119" spans="1:7" x14ac:dyDescent="0.25">
      <c r="A119" t="s">
        <v>0</v>
      </c>
      <c r="B119">
        <v>100117</v>
      </c>
      <c r="C119">
        <v>100001</v>
      </c>
      <c r="D119" s="1">
        <v>-2.4989999999999998E-2</v>
      </c>
      <c r="E119" s="1">
        <v>-0.15</v>
      </c>
      <c r="F119" s="1">
        <v>4.1000999999999998E-3</v>
      </c>
      <c r="G119">
        <v>100001</v>
      </c>
    </row>
    <row r="120" spans="1:7" x14ac:dyDescent="0.25">
      <c r="A120" t="s">
        <v>0</v>
      </c>
      <c r="B120">
        <v>100118</v>
      </c>
      <c r="C120">
        <v>100001</v>
      </c>
      <c r="D120" s="1">
        <v>2.4991800000000002E-2</v>
      </c>
      <c r="E120" s="1">
        <v>0.124984</v>
      </c>
      <c r="F120" s="1">
        <v>2.8798000000000001E-3</v>
      </c>
      <c r="G120">
        <v>100001</v>
      </c>
    </row>
    <row r="121" spans="1:7" x14ac:dyDescent="0.25">
      <c r="A121" t="s">
        <v>0</v>
      </c>
      <c r="B121">
        <v>100119</v>
      </c>
      <c r="C121">
        <v>100001</v>
      </c>
      <c r="D121" s="1">
        <v>-2.4992E-2</v>
      </c>
      <c r="E121" s="1">
        <v>-0.124984</v>
      </c>
      <c r="F121" s="1">
        <v>2.8801E-3</v>
      </c>
      <c r="G121">
        <v>100001</v>
      </c>
    </row>
    <row r="122" spans="1:7" x14ac:dyDescent="0.25">
      <c r="A122" t="s">
        <v>0</v>
      </c>
      <c r="B122">
        <v>100120</v>
      </c>
      <c r="C122">
        <v>100001</v>
      </c>
      <c r="D122" s="1">
        <v>2.4992199999999999E-2</v>
      </c>
      <c r="E122" s="1">
        <v>-0.15001900000000001</v>
      </c>
      <c r="F122" s="1">
        <v>4.1000999999999998E-3</v>
      </c>
      <c r="G122">
        <v>100001</v>
      </c>
    </row>
    <row r="123" spans="1:7" x14ac:dyDescent="0.25">
      <c r="A123" t="s">
        <v>0</v>
      </c>
      <c r="B123">
        <v>100121</v>
      </c>
      <c r="C123">
        <v>100001</v>
      </c>
      <c r="D123" s="1">
        <v>-2.4992E-2</v>
      </c>
      <c r="E123" s="1">
        <v>0.15001900000000001</v>
      </c>
      <c r="F123" s="1">
        <v>4.0997999999999998E-3</v>
      </c>
      <c r="G123">
        <v>100001</v>
      </c>
    </row>
    <row r="124" spans="1:7" x14ac:dyDescent="0.25">
      <c r="A124" t="s">
        <v>0</v>
      </c>
      <c r="B124">
        <v>100122</v>
      </c>
      <c r="C124">
        <v>100001</v>
      </c>
      <c r="D124" s="1">
        <v>2.4993000000000001E-2</v>
      </c>
      <c r="E124" s="1">
        <v>0.10000199999999999</v>
      </c>
      <c r="F124" s="1">
        <v>1.8799999999999999E-3</v>
      </c>
      <c r="G124">
        <v>100001</v>
      </c>
    </row>
    <row r="125" spans="1:7" x14ac:dyDescent="0.25">
      <c r="A125" t="s">
        <v>0</v>
      </c>
      <c r="B125">
        <v>100123</v>
      </c>
      <c r="C125">
        <v>100001</v>
      </c>
      <c r="D125" s="1">
        <v>-2.4993000000000001E-2</v>
      </c>
      <c r="E125" s="1">
        <v>0.200017</v>
      </c>
      <c r="F125" s="1">
        <v>7.1998000000000001E-3</v>
      </c>
      <c r="G125">
        <v>100001</v>
      </c>
    </row>
    <row r="126" spans="1:7" x14ac:dyDescent="0.25">
      <c r="A126" t="s">
        <v>0</v>
      </c>
      <c r="B126">
        <v>100124</v>
      </c>
      <c r="C126">
        <v>100001</v>
      </c>
      <c r="D126" s="1">
        <v>-2.4993000000000001E-2</v>
      </c>
      <c r="E126" s="1">
        <v>-0.10000199999999999</v>
      </c>
      <c r="F126" s="1">
        <v>1.8802000000000001E-3</v>
      </c>
      <c r="G126">
        <v>100001</v>
      </c>
    </row>
    <row r="127" spans="1:7" x14ac:dyDescent="0.25">
      <c r="A127" t="s">
        <v>0</v>
      </c>
      <c r="B127">
        <v>100125</v>
      </c>
      <c r="C127">
        <v>100001</v>
      </c>
      <c r="D127" s="1">
        <v>2.4993700000000001E-2</v>
      </c>
      <c r="E127" s="1">
        <v>-0.200017</v>
      </c>
      <c r="F127" s="1">
        <v>7.2002999999999998E-3</v>
      </c>
      <c r="G127">
        <v>100001</v>
      </c>
    </row>
    <row r="128" spans="1:7" x14ac:dyDescent="0.25">
      <c r="A128" t="s">
        <v>0</v>
      </c>
      <c r="B128">
        <v>100126</v>
      </c>
      <c r="C128">
        <v>100001</v>
      </c>
      <c r="D128" s="1">
        <v>2.4995199999999999E-2</v>
      </c>
      <c r="E128" s="1">
        <v>7.5001300000000007E-2</v>
      </c>
      <c r="F128" s="1">
        <v>1.1099E-3</v>
      </c>
      <c r="G128">
        <v>100001</v>
      </c>
    </row>
    <row r="129" spans="1:7" x14ac:dyDescent="0.25">
      <c r="A129" t="s">
        <v>0</v>
      </c>
      <c r="B129">
        <v>100127</v>
      </c>
      <c r="C129">
        <v>100001</v>
      </c>
      <c r="D129" s="1">
        <v>-2.4996000000000001E-2</v>
      </c>
      <c r="E129" s="1">
        <v>-7.4999999999999997E-2</v>
      </c>
      <c r="F129" s="1">
        <v>1.1100999999999999E-3</v>
      </c>
      <c r="G129">
        <v>100001</v>
      </c>
    </row>
    <row r="130" spans="1:7" x14ac:dyDescent="0.25">
      <c r="A130" t="s">
        <v>0</v>
      </c>
      <c r="B130">
        <v>100128</v>
      </c>
      <c r="C130">
        <v>100001</v>
      </c>
      <c r="D130" s="1">
        <v>2.4997499999999999E-2</v>
      </c>
      <c r="E130" s="1">
        <v>4.9990199999999999E-2</v>
      </c>
      <c r="F130" s="1">
        <v>5.5000999999999997E-4</v>
      </c>
      <c r="G130">
        <v>100001</v>
      </c>
    </row>
    <row r="131" spans="1:7" x14ac:dyDescent="0.25">
      <c r="A131" t="s">
        <v>0</v>
      </c>
      <c r="B131">
        <v>100129</v>
      </c>
      <c r="C131">
        <v>100001</v>
      </c>
      <c r="D131" s="1">
        <v>-2.4996999999999998E-2</v>
      </c>
      <c r="E131" s="1">
        <v>-4.9988999999999999E-2</v>
      </c>
      <c r="F131" s="1">
        <v>5.5011000000000003E-4</v>
      </c>
      <c r="G131">
        <v>100001</v>
      </c>
    </row>
    <row r="132" spans="1:7" x14ac:dyDescent="0.25">
      <c r="A132" t="s">
        <v>0</v>
      </c>
      <c r="B132">
        <v>100130</v>
      </c>
      <c r="C132">
        <v>100001</v>
      </c>
      <c r="D132" s="1">
        <v>2.4998900000000001E-2</v>
      </c>
      <c r="E132" s="1">
        <v>-0.22500700000000001</v>
      </c>
      <c r="F132" s="1">
        <v>9.0901999999999997E-3</v>
      </c>
      <c r="G132">
        <v>100001</v>
      </c>
    </row>
    <row r="133" spans="1:7" x14ac:dyDescent="0.25">
      <c r="A133" t="s">
        <v>0</v>
      </c>
      <c r="B133">
        <v>100131</v>
      </c>
      <c r="C133">
        <v>100001</v>
      </c>
      <c r="D133" s="1">
        <v>-2.4999E-2</v>
      </c>
      <c r="E133" s="1">
        <v>0.22500700000000001</v>
      </c>
      <c r="F133" s="1">
        <v>9.0898000000000003E-3</v>
      </c>
      <c r="G133">
        <v>100001</v>
      </c>
    </row>
    <row r="134" spans="1:7" x14ac:dyDescent="0.25">
      <c r="A134" t="s">
        <v>0</v>
      </c>
      <c r="B134">
        <v>100132</v>
      </c>
      <c r="C134">
        <v>100001</v>
      </c>
      <c r="D134" s="1">
        <v>2.49997E-2</v>
      </c>
      <c r="E134" s="1">
        <v>2.4981199999999999E-2</v>
      </c>
      <c r="F134" s="1">
        <v>2.1994000000000001E-4</v>
      </c>
      <c r="G134">
        <v>100001</v>
      </c>
    </row>
    <row r="135" spans="1:7" x14ac:dyDescent="0.25">
      <c r="A135" t="s">
        <v>0</v>
      </c>
      <c r="B135">
        <v>100133</v>
      </c>
      <c r="C135">
        <v>100001</v>
      </c>
      <c r="D135" s="1">
        <v>-2.5000000000000001E-2</v>
      </c>
      <c r="E135" s="1">
        <v>-2.4979999999999999E-2</v>
      </c>
      <c r="F135" s="1">
        <v>2.2000000000000001E-4</v>
      </c>
      <c r="G135">
        <v>100001</v>
      </c>
    </row>
    <row r="136" spans="1:7" x14ac:dyDescent="0.25">
      <c r="A136" t="s">
        <v>0</v>
      </c>
      <c r="B136">
        <v>100134</v>
      </c>
      <c r="C136">
        <v>100001</v>
      </c>
      <c r="D136" s="1">
        <v>2.50014E-2</v>
      </c>
      <c r="E136" s="1">
        <v>-0.275005</v>
      </c>
      <c r="F136" s="1">
        <v>1.35303E-2</v>
      </c>
      <c r="G136">
        <v>100001</v>
      </c>
    </row>
    <row r="137" spans="1:7" x14ac:dyDescent="0.25">
      <c r="A137" t="s">
        <v>0</v>
      </c>
      <c r="B137">
        <v>100135</v>
      </c>
      <c r="C137">
        <v>100001</v>
      </c>
      <c r="D137" s="1">
        <v>-2.5002E-2</v>
      </c>
      <c r="E137" s="1">
        <v>0.275005</v>
      </c>
      <c r="F137" s="1">
        <v>1.35298E-2</v>
      </c>
      <c r="G137">
        <v>100001</v>
      </c>
    </row>
    <row r="138" spans="1:7" x14ac:dyDescent="0.25">
      <c r="A138" t="s">
        <v>0</v>
      </c>
      <c r="B138">
        <v>100136</v>
      </c>
      <c r="C138">
        <v>100001</v>
      </c>
      <c r="D138" s="1">
        <v>-2.5002E-2</v>
      </c>
      <c r="E138" s="1">
        <f>-0.00002397</f>
        <v>-2.3969999999999999E-5</v>
      </c>
      <c r="F138" s="1">
        <v>1.1006E-4</v>
      </c>
      <c r="G138">
        <v>100001</v>
      </c>
    </row>
    <row r="139" spans="1:7" x14ac:dyDescent="0.25">
      <c r="A139" t="s">
        <v>0</v>
      </c>
      <c r="B139">
        <v>100137</v>
      </c>
      <c r="C139">
        <v>100001</v>
      </c>
      <c r="D139" s="1">
        <v>2.5002199999999999E-2</v>
      </c>
      <c r="E139" s="1">
        <v>-0.249999</v>
      </c>
      <c r="F139" s="1">
        <v>1.12003E-2</v>
      </c>
      <c r="G139">
        <v>100001</v>
      </c>
    </row>
    <row r="140" spans="1:7" x14ac:dyDescent="0.25">
      <c r="A140" t="s">
        <v>0</v>
      </c>
      <c r="B140">
        <v>100138</v>
      </c>
      <c r="C140">
        <v>100001</v>
      </c>
      <c r="D140" s="1">
        <v>-2.5002E-2</v>
      </c>
      <c r="E140" s="1">
        <v>0.249999</v>
      </c>
      <c r="F140" s="1">
        <v>1.1199799999999999E-2</v>
      </c>
      <c r="G140">
        <v>100001</v>
      </c>
    </row>
    <row r="141" spans="1:7" x14ac:dyDescent="0.25">
      <c r="A141" t="s">
        <v>0</v>
      </c>
      <c r="B141">
        <v>100139</v>
      </c>
      <c r="C141">
        <v>100001</v>
      </c>
      <c r="D141" s="1">
        <v>2.5006400000000002E-2</v>
      </c>
      <c r="E141" s="1">
        <v>-0.17501800000000001</v>
      </c>
      <c r="F141" s="1">
        <v>5.5402000000000003E-3</v>
      </c>
      <c r="G141">
        <v>100001</v>
      </c>
    </row>
    <row r="142" spans="1:7" x14ac:dyDescent="0.25">
      <c r="A142" t="s">
        <v>0</v>
      </c>
      <c r="B142">
        <v>100140</v>
      </c>
      <c r="C142">
        <v>100001</v>
      </c>
      <c r="D142" s="1">
        <v>-2.5007000000000001E-2</v>
      </c>
      <c r="E142" s="1">
        <v>0.17501800000000001</v>
      </c>
      <c r="F142" s="1">
        <v>5.5398000000000001E-3</v>
      </c>
      <c r="G142">
        <v>100001</v>
      </c>
    </row>
    <row r="143" spans="1:7" x14ac:dyDescent="0.25">
      <c r="A143" t="s">
        <v>0</v>
      </c>
      <c r="B143">
        <v>100141</v>
      </c>
      <c r="C143">
        <v>100001</v>
      </c>
      <c r="D143" s="1">
        <v>2.5007600000000001E-2</v>
      </c>
      <c r="E143" s="1">
        <v>-0.30000599999999999</v>
      </c>
      <c r="F143" s="1">
        <v>1.6090400000000001E-2</v>
      </c>
      <c r="G143">
        <v>100001</v>
      </c>
    </row>
    <row r="144" spans="1:7" x14ac:dyDescent="0.25">
      <c r="A144" t="s">
        <v>0</v>
      </c>
      <c r="B144">
        <v>100142</v>
      </c>
      <c r="C144">
        <v>100001</v>
      </c>
      <c r="D144" s="1">
        <v>-2.5007000000000001E-2</v>
      </c>
      <c r="E144" s="1">
        <v>0.30000599999999999</v>
      </c>
      <c r="F144" s="1">
        <v>1.6089699999999998E-2</v>
      </c>
      <c r="G144">
        <v>100001</v>
      </c>
    </row>
    <row r="145" spans="1:7" x14ac:dyDescent="0.25">
      <c r="A145" t="s">
        <v>0</v>
      </c>
      <c r="B145">
        <v>100143</v>
      </c>
      <c r="C145">
        <v>100001</v>
      </c>
      <c r="D145" s="1">
        <v>2.5008200000000001E-2</v>
      </c>
      <c r="E145" s="1">
        <v>-0.37489699999999998</v>
      </c>
      <c r="F145" s="1">
        <v>2.5090399999999999E-2</v>
      </c>
      <c r="G145">
        <v>100001</v>
      </c>
    </row>
    <row r="146" spans="1:7" x14ac:dyDescent="0.25">
      <c r="A146" t="s">
        <v>0</v>
      </c>
      <c r="B146">
        <v>100144</v>
      </c>
      <c r="C146">
        <v>100001</v>
      </c>
      <c r="D146" s="1">
        <v>-2.5007999999999999E-2</v>
      </c>
      <c r="E146" s="1">
        <v>0.37489699999999998</v>
      </c>
      <c r="F146" s="1">
        <v>2.50896E-2</v>
      </c>
      <c r="G146">
        <v>100001</v>
      </c>
    </row>
    <row r="147" spans="1:7" x14ac:dyDescent="0.25">
      <c r="A147" t="s">
        <v>0</v>
      </c>
      <c r="B147">
        <v>100145</v>
      </c>
      <c r="C147">
        <v>100001</v>
      </c>
      <c r="D147" s="1">
        <v>2.5009799999999999E-2</v>
      </c>
      <c r="E147" s="1">
        <v>-0.32500899999999999</v>
      </c>
      <c r="F147" s="1">
        <v>1.8880299999999999E-2</v>
      </c>
      <c r="G147">
        <v>100001</v>
      </c>
    </row>
    <row r="148" spans="1:7" x14ac:dyDescent="0.25">
      <c r="A148" t="s">
        <v>0</v>
      </c>
      <c r="B148">
        <v>100146</v>
      </c>
      <c r="C148">
        <v>100001</v>
      </c>
      <c r="D148" s="1">
        <v>-2.5010000000000001E-2</v>
      </c>
      <c r="E148" s="1">
        <v>0.32500899999999999</v>
      </c>
      <c r="F148" s="1">
        <v>1.8879699999999999E-2</v>
      </c>
      <c r="G148">
        <v>100001</v>
      </c>
    </row>
    <row r="149" spans="1:7" x14ac:dyDescent="0.25">
      <c r="A149" t="s">
        <v>0</v>
      </c>
      <c r="B149">
        <v>100147</v>
      </c>
      <c r="C149">
        <v>100001</v>
      </c>
      <c r="D149" s="1">
        <v>-2.5012E-2</v>
      </c>
      <c r="E149" s="1">
        <v>0.34989700000000001</v>
      </c>
      <c r="F149" s="1">
        <v>2.1859699999999999E-2</v>
      </c>
      <c r="G149">
        <v>100001</v>
      </c>
    </row>
    <row r="150" spans="1:7" x14ac:dyDescent="0.25">
      <c r="A150" t="s">
        <v>0</v>
      </c>
      <c r="B150">
        <v>100148</v>
      </c>
      <c r="C150">
        <v>100001</v>
      </c>
      <c r="D150" s="1">
        <v>2.50131E-2</v>
      </c>
      <c r="E150" s="1">
        <v>-0.34989700000000001</v>
      </c>
      <c r="F150" s="1">
        <v>2.1860399999999999E-2</v>
      </c>
      <c r="G150">
        <v>100001</v>
      </c>
    </row>
    <row r="151" spans="1:7" x14ac:dyDescent="0.25">
      <c r="A151" t="s">
        <v>0</v>
      </c>
      <c r="B151">
        <v>100149</v>
      </c>
      <c r="C151">
        <v>100001</v>
      </c>
      <c r="D151" s="1">
        <v>2.50207E-2</v>
      </c>
      <c r="E151" s="1">
        <v>-0.42500900000000003</v>
      </c>
      <c r="F151" s="1">
        <v>3.2279500000000003E-2</v>
      </c>
      <c r="G151">
        <v>100001</v>
      </c>
    </row>
    <row r="152" spans="1:7" x14ac:dyDescent="0.25">
      <c r="A152" t="s">
        <v>0</v>
      </c>
      <c r="B152">
        <v>100150</v>
      </c>
      <c r="C152">
        <v>100001</v>
      </c>
      <c r="D152" s="1">
        <v>-2.5020000000000001E-2</v>
      </c>
      <c r="E152" s="1">
        <v>0.42500900000000003</v>
      </c>
      <c r="F152" s="1">
        <v>3.22787E-2</v>
      </c>
      <c r="G152">
        <v>100001</v>
      </c>
    </row>
    <row r="153" spans="1:7" x14ac:dyDescent="0.25">
      <c r="A153" t="s">
        <v>0</v>
      </c>
      <c r="B153">
        <v>100151</v>
      </c>
      <c r="C153">
        <v>100001</v>
      </c>
      <c r="D153" s="1">
        <v>2.5021499999999999E-2</v>
      </c>
      <c r="E153" s="1">
        <v>-0.399897</v>
      </c>
      <c r="F153" s="1">
        <v>2.8550499999999999E-2</v>
      </c>
      <c r="G153">
        <v>100001</v>
      </c>
    </row>
    <row r="154" spans="1:7" x14ac:dyDescent="0.25">
      <c r="A154" t="s">
        <v>0</v>
      </c>
      <c r="B154">
        <v>100152</v>
      </c>
      <c r="C154">
        <v>100001</v>
      </c>
      <c r="D154" s="1">
        <v>-2.5021999999999999E-2</v>
      </c>
      <c r="E154" s="1">
        <v>0.399897</v>
      </c>
      <c r="F154" s="1">
        <v>2.8549700000000001E-2</v>
      </c>
      <c r="G154">
        <v>100001</v>
      </c>
    </row>
    <row r="155" spans="1:7" x14ac:dyDescent="0.25">
      <c r="A155" t="s">
        <v>0</v>
      </c>
      <c r="B155">
        <v>100153</v>
      </c>
      <c r="C155">
        <v>100001</v>
      </c>
      <c r="D155" s="1">
        <v>-2.5023E-2</v>
      </c>
      <c r="E155" s="1">
        <v>0.449901</v>
      </c>
      <c r="F155" s="1">
        <v>3.6163500000000001E-2</v>
      </c>
      <c r="G155">
        <v>100001</v>
      </c>
    </row>
    <row r="156" spans="1:7" x14ac:dyDescent="0.25">
      <c r="A156" t="s">
        <v>0</v>
      </c>
      <c r="B156">
        <v>100154</v>
      </c>
      <c r="C156">
        <v>100001</v>
      </c>
      <c r="D156" s="1">
        <v>2.5023900000000002E-2</v>
      </c>
      <c r="E156" s="1">
        <v>-0.449901</v>
      </c>
      <c r="F156" s="1">
        <v>3.6164500000000002E-2</v>
      </c>
      <c r="G156">
        <v>100001</v>
      </c>
    </row>
    <row r="157" spans="1:7" x14ac:dyDescent="0.25">
      <c r="A157" t="s">
        <v>0</v>
      </c>
      <c r="B157">
        <v>100155</v>
      </c>
      <c r="C157">
        <v>100001</v>
      </c>
      <c r="D157" s="1">
        <v>2.50271E-2</v>
      </c>
      <c r="E157" s="1">
        <v>-0.47499599999999997</v>
      </c>
      <c r="F157" s="1">
        <v>4.03465E-2</v>
      </c>
      <c r="G157">
        <v>100001</v>
      </c>
    </row>
    <row r="158" spans="1:7" x14ac:dyDescent="0.25">
      <c r="A158" t="s">
        <v>0</v>
      </c>
      <c r="B158">
        <v>100156</v>
      </c>
      <c r="C158">
        <v>100001</v>
      </c>
      <c r="D158" s="1">
        <v>-2.5027000000000001E-2</v>
      </c>
      <c r="E158" s="1">
        <v>0.47499599999999997</v>
      </c>
      <c r="F158" s="1">
        <v>4.0345600000000002E-2</v>
      </c>
      <c r="G158">
        <v>100001</v>
      </c>
    </row>
    <row r="159" spans="1:7" x14ac:dyDescent="0.25">
      <c r="A159" t="s">
        <v>0</v>
      </c>
      <c r="B159">
        <v>100157</v>
      </c>
      <c r="C159">
        <v>100001</v>
      </c>
      <c r="D159" s="1">
        <v>2.50294E-2</v>
      </c>
      <c r="E159" s="1">
        <v>-0.49990800000000002</v>
      </c>
      <c r="F159" s="1">
        <v>4.4696600000000003E-2</v>
      </c>
      <c r="G159">
        <v>100001</v>
      </c>
    </row>
    <row r="160" spans="1:7" x14ac:dyDescent="0.25">
      <c r="A160" t="s">
        <v>0</v>
      </c>
      <c r="B160">
        <v>100158</v>
      </c>
      <c r="C160">
        <v>100001</v>
      </c>
      <c r="D160" s="1">
        <v>-2.503E-2</v>
      </c>
      <c r="E160" s="1">
        <v>0.49990899999999999</v>
      </c>
      <c r="F160" s="1">
        <v>4.4695499999999999E-2</v>
      </c>
      <c r="G160">
        <v>100001</v>
      </c>
    </row>
    <row r="161" spans="1:7" x14ac:dyDescent="0.25">
      <c r="A161" t="s">
        <v>0</v>
      </c>
      <c r="B161">
        <v>100159</v>
      </c>
      <c r="C161">
        <v>100001</v>
      </c>
      <c r="D161" s="1">
        <v>2.5031600000000001E-2</v>
      </c>
      <c r="E161" s="1">
        <v>-0.52500999999999998</v>
      </c>
      <c r="F161" s="1">
        <v>4.9346599999999997E-2</v>
      </c>
      <c r="G161">
        <v>100001</v>
      </c>
    </row>
    <row r="162" spans="1:7" x14ac:dyDescent="0.25">
      <c r="A162" t="s">
        <v>0</v>
      </c>
      <c r="B162">
        <v>100160</v>
      </c>
      <c r="C162">
        <v>100001</v>
      </c>
      <c r="D162" s="1">
        <v>-2.5031999999999999E-2</v>
      </c>
      <c r="E162" s="1">
        <v>0.52500999999999998</v>
      </c>
      <c r="F162" s="1">
        <v>4.93455E-2</v>
      </c>
      <c r="G162">
        <v>100001</v>
      </c>
    </row>
    <row r="163" spans="1:7" x14ac:dyDescent="0.25">
      <c r="A163" t="s">
        <v>0</v>
      </c>
      <c r="B163">
        <v>100161</v>
      </c>
      <c r="C163">
        <v>100001</v>
      </c>
      <c r="D163" s="1">
        <v>2.5034799999999999E-2</v>
      </c>
      <c r="E163" s="1">
        <v>-0.55001100000000003</v>
      </c>
      <c r="F163" s="1">
        <v>5.4194600000000002E-2</v>
      </c>
      <c r="G163">
        <v>100001</v>
      </c>
    </row>
    <row r="164" spans="1:7" x14ac:dyDescent="0.25">
      <c r="A164" t="s">
        <v>0</v>
      </c>
      <c r="B164">
        <v>100162</v>
      </c>
      <c r="C164">
        <v>100001</v>
      </c>
      <c r="D164" s="1">
        <v>-2.5035000000000002E-2</v>
      </c>
      <c r="E164" s="1">
        <v>0.55001100000000003</v>
      </c>
      <c r="F164" s="1">
        <v>5.4193499999999999E-2</v>
      </c>
      <c r="G164">
        <v>100001</v>
      </c>
    </row>
    <row r="165" spans="1:7" x14ac:dyDescent="0.25">
      <c r="A165" t="s">
        <v>0</v>
      </c>
      <c r="B165">
        <v>100163</v>
      </c>
      <c r="C165">
        <v>100001</v>
      </c>
      <c r="D165" s="1">
        <v>2.5037E-2</v>
      </c>
      <c r="E165" s="1">
        <v>-0.57500799999999996</v>
      </c>
      <c r="F165" s="1">
        <v>5.9275599999999998E-2</v>
      </c>
      <c r="G165">
        <v>100001</v>
      </c>
    </row>
    <row r="166" spans="1:7" x14ac:dyDescent="0.25">
      <c r="A166" t="s">
        <v>0</v>
      </c>
      <c r="B166">
        <v>100164</v>
      </c>
      <c r="C166">
        <v>100001</v>
      </c>
      <c r="D166" s="1">
        <v>-2.5037E-2</v>
      </c>
      <c r="E166" s="1">
        <v>0.57500799999999996</v>
      </c>
      <c r="F166" s="1">
        <v>5.9274500000000001E-2</v>
      </c>
      <c r="G166">
        <v>100001</v>
      </c>
    </row>
    <row r="167" spans="1:7" x14ac:dyDescent="0.25">
      <c r="A167" t="s">
        <v>0</v>
      </c>
      <c r="B167">
        <v>100165</v>
      </c>
      <c r="C167">
        <v>100001</v>
      </c>
      <c r="D167" s="1">
        <v>2.5039200000000001E-2</v>
      </c>
      <c r="E167" s="1">
        <v>-0.60000699999999996</v>
      </c>
      <c r="F167" s="1">
        <v>6.45926E-2</v>
      </c>
      <c r="G167">
        <v>100001</v>
      </c>
    </row>
    <row r="168" spans="1:7" x14ac:dyDescent="0.25">
      <c r="A168" t="s">
        <v>0</v>
      </c>
      <c r="B168">
        <v>100166</v>
      </c>
      <c r="C168">
        <v>100001</v>
      </c>
      <c r="D168" s="1">
        <v>-2.5038999999999999E-2</v>
      </c>
      <c r="E168" s="1">
        <v>0.60000699999999996</v>
      </c>
      <c r="F168" s="1">
        <v>6.4591399999999993E-2</v>
      </c>
      <c r="G168">
        <v>100001</v>
      </c>
    </row>
    <row r="169" spans="1:7" x14ac:dyDescent="0.25">
      <c r="A169" t="s">
        <v>0</v>
      </c>
      <c r="B169">
        <v>100167</v>
      </c>
      <c r="C169">
        <v>100001</v>
      </c>
      <c r="D169" s="1">
        <v>2.5041500000000001E-2</v>
      </c>
      <c r="E169" s="1">
        <v>-0.62500100000000003</v>
      </c>
      <c r="F169" s="1">
        <v>7.0145600000000002E-2</v>
      </c>
      <c r="G169">
        <v>100001</v>
      </c>
    </row>
    <row r="170" spans="1:7" x14ac:dyDescent="0.25">
      <c r="A170" t="s">
        <v>0</v>
      </c>
      <c r="B170">
        <v>100168</v>
      </c>
      <c r="C170">
        <v>100001</v>
      </c>
      <c r="D170" s="1">
        <v>-2.5041999999999998E-2</v>
      </c>
      <c r="E170" s="1">
        <v>0.62500100000000003</v>
      </c>
      <c r="F170" s="1">
        <v>7.0144399999999996E-2</v>
      </c>
      <c r="G170">
        <v>100001</v>
      </c>
    </row>
    <row r="171" spans="1:7" x14ac:dyDescent="0.25">
      <c r="A171" t="s">
        <v>0</v>
      </c>
      <c r="B171">
        <v>100169</v>
      </c>
      <c r="C171">
        <v>100001</v>
      </c>
      <c r="D171" s="1">
        <v>-2.5044E-2</v>
      </c>
      <c r="E171" s="1">
        <v>0.64989399999999997</v>
      </c>
      <c r="F171" s="1">
        <v>7.5886400000000007E-2</v>
      </c>
      <c r="G171">
        <v>100001</v>
      </c>
    </row>
    <row r="172" spans="1:7" x14ac:dyDescent="0.25">
      <c r="A172" t="s">
        <v>0</v>
      </c>
      <c r="B172">
        <v>100170</v>
      </c>
      <c r="C172">
        <v>100001</v>
      </c>
      <c r="D172" s="1">
        <v>2.50447E-2</v>
      </c>
      <c r="E172" s="1">
        <v>-0.64989399999999997</v>
      </c>
      <c r="F172" s="1">
        <v>7.5887800000000005E-2</v>
      </c>
      <c r="G172">
        <v>100001</v>
      </c>
    </row>
    <row r="173" spans="1:7" x14ac:dyDescent="0.25">
      <c r="A173" t="s">
        <v>0</v>
      </c>
      <c r="B173">
        <v>100171</v>
      </c>
      <c r="C173">
        <v>100001</v>
      </c>
      <c r="D173" s="1">
        <v>2.5045899999999999E-2</v>
      </c>
      <c r="E173" s="1">
        <v>-0.67488700000000001</v>
      </c>
      <c r="F173" s="1">
        <v>8.1916699999999995E-2</v>
      </c>
      <c r="G173">
        <v>100001</v>
      </c>
    </row>
    <row r="174" spans="1:7" x14ac:dyDescent="0.25">
      <c r="A174" t="s">
        <v>0</v>
      </c>
      <c r="B174">
        <v>100172</v>
      </c>
      <c r="C174">
        <v>100001</v>
      </c>
      <c r="D174" s="1">
        <v>-2.5045999999999999E-2</v>
      </c>
      <c r="E174" s="1">
        <v>0.67488800000000004</v>
      </c>
      <c r="F174" s="1">
        <v>8.1915299999999996E-2</v>
      </c>
      <c r="G174">
        <v>100001</v>
      </c>
    </row>
    <row r="175" spans="1:7" x14ac:dyDescent="0.25">
      <c r="A175" t="s">
        <v>0</v>
      </c>
      <c r="B175">
        <v>100173</v>
      </c>
      <c r="C175">
        <v>100001</v>
      </c>
      <c r="D175" s="1">
        <v>2.5047099999999999E-2</v>
      </c>
      <c r="E175" s="1">
        <v>-0.69989000000000001</v>
      </c>
      <c r="F175" s="1">
        <v>8.81908E-2</v>
      </c>
      <c r="G175">
        <v>100001</v>
      </c>
    </row>
    <row r="176" spans="1:7" x14ac:dyDescent="0.25">
      <c r="A176" t="s">
        <v>0</v>
      </c>
      <c r="B176">
        <v>100174</v>
      </c>
      <c r="C176">
        <v>100001</v>
      </c>
      <c r="D176" s="1">
        <v>-2.5047E-2</v>
      </c>
      <c r="E176" s="1">
        <v>0.69989000000000001</v>
      </c>
      <c r="F176" s="1">
        <v>8.8189400000000001E-2</v>
      </c>
      <c r="G176">
        <v>100001</v>
      </c>
    </row>
    <row r="177" spans="1:7" x14ac:dyDescent="0.25">
      <c r="A177" t="s">
        <v>0</v>
      </c>
      <c r="B177">
        <v>100175</v>
      </c>
      <c r="C177">
        <v>100001</v>
      </c>
      <c r="D177" s="1">
        <v>2.50493E-2</v>
      </c>
      <c r="E177" s="1">
        <v>-0.72495200000000004</v>
      </c>
      <c r="F177" s="1">
        <v>9.4740699999999997E-2</v>
      </c>
      <c r="G177">
        <v>100001</v>
      </c>
    </row>
    <row r="178" spans="1:7" x14ac:dyDescent="0.25">
      <c r="A178" t="s">
        <v>0</v>
      </c>
      <c r="B178">
        <v>100176</v>
      </c>
      <c r="C178">
        <v>100001</v>
      </c>
      <c r="D178" s="1">
        <v>-2.5049999999999999E-2</v>
      </c>
      <c r="E178" s="1">
        <v>0.72495200000000004</v>
      </c>
      <c r="F178" s="1">
        <v>9.4739199999999996E-2</v>
      </c>
      <c r="G178">
        <v>100001</v>
      </c>
    </row>
    <row r="179" spans="1:7" x14ac:dyDescent="0.25">
      <c r="A179" t="s">
        <v>0</v>
      </c>
      <c r="B179">
        <v>100177</v>
      </c>
      <c r="C179">
        <v>100001</v>
      </c>
      <c r="D179" s="1">
        <v>4.9943399999999999E-2</v>
      </c>
      <c r="E179" s="1">
        <v>0.72500299999999995</v>
      </c>
      <c r="F179" s="1">
        <v>9.5106300000000005E-2</v>
      </c>
      <c r="G179">
        <v>100001</v>
      </c>
    </row>
    <row r="180" spans="1:7" x14ac:dyDescent="0.25">
      <c r="A180" t="s">
        <v>0</v>
      </c>
      <c r="B180">
        <v>100178</v>
      </c>
      <c r="C180">
        <v>100001</v>
      </c>
      <c r="D180" s="1">
        <v>-4.9943000000000001E-2</v>
      </c>
      <c r="E180" s="1">
        <v>-0.72500299999999995</v>
      </c>
      <c r="F180" s="1">
        <v>9.5107899999999995E-2</v>
      </c>
      <c r="G180">
        <v>100001</v>
      </c>
    </row>
    <row r="181" spans="1:7" x14ac:dyDescent="0.25">
      <c r="A181" t="s">
        <v>0</v>
      </c>
      <c r="B181">
        <v>100179</v>
      </c>
      <c r="C181">
        <v>100001</v>
      </c>
      <c r="D181" s="1">
        <v>4.9944599999999999E-2</v>
      </c>
      <c r="E181" s="1">
        <v>0.70000200000000001</v>
      </c>
      <c r="F181" s="1">
        <v>8.8587299999999994E-2</v>
      </c>
      <c r="G181">
        <v>100001</v>
      </c>
    </row>
    <row r="182" spans="1:7" x14ac:dyDescent="0.25">
      <c r="A182" t="s">
        <v>0</v>
      </c>
      <c r="B182">
        <v>100180</v>
      </c>
      <c r="C182">
        <v>100001</v>
      </c>
      <c r="D182" s="1">
        <v>-4.9945000000000003E-2</v>
      </c>
      <c r="E182" s="1">
        <v>-0.70000200000000001</v>
      </c>
      <c r="F182" s="1">
        <v>8.8588700000000006E-2</v>
      </c>
      <c r="G182">
        <v>100001</v>
      </c>
    </row>
    <row r="183" spans="1:7" x14ac:dyDescent="0.25">
      <c r="A183" t="s">
        <v>0</v>
      </c>
      <c r="B183">
        <v>100181</v>
      </c>
      <c r="C183">
        <v>100001</v>
      </c>
      <c r="D183" s="1">
        <v>-4.9945999999999997E-2</v>
      </c>
      <c r="E183" s="1">
        <v>-0.67500300000000002</v>
      </c>
      <c r="F183" s="1">
        <v>8.2311700000000002E-2</v>
      </c>
      <c r="G183">
        <v>100001</v>
      </c>
    </row>
    <row r="184" spans="1:7" x14ac:dyDescent="0.25">
      <c r="A184" t="s">
        <v>0</v>
      </c>
      <c r="B184">
        <v>100182</v>
      </c>
      <c r="C184">
        <v>100001</v>
      </c>
      <c r="D184" s="1">
        <v>4.99468E-2</v>
      </c>
      <c r="E184" s="1">
        <v>0.67500300000000002</v>
      </c>
      <c r="F184" s="1">
        <v>8.2310400000000006E-2</v>
      </c>
      <c r="G184">
        <v>100001</v>
      </c>
    </row>
    <row r="185" spans="1:7" x14ac:dyDescent="0.25">
      <c r="A185" t="s">
        <v>0</v>
      </c>
      <c r="B185">
        <v>100183</v>
      </c>
      <c r="C185">
        <v>100001</v>
      </c>
      <c r="D185" s="1">
        <v>4.9947999999999999E-2</v>
      </c>
      <c r="E185" s="1">
        <v>0.65000199999999997</v>
      </c>
      <c r="F185" s="1">
        <v>7.6276399999999994E-2</v>
      </c>
      <c r="G185">
        <v>100001</v>
      </c>
    </row>
    <row r="186" spans="1:7" x14ac:dyDescent="0.25">
      <c r="A186" t="s">
        <v>0</v>
      </c>
      <c r="B186">
        <v>100184</v>
      </c>
      <c r="C186">
        <v>100001</v>
      </c>
      <c r="D186" s="1">
        <v>-4.9947999999999999E-2</v>
      </c>
      <c r="E186" s="1">
        <v>-0.65000199999999997</v>
      </c>
      <c r="F186" s="1">
        <v>7.6277700000000004E-2</v>
      </c>
      <c r="G186">
        <v>100001</v>
      </c>
    </row>
    <row r="187" spans="1:7" x14ac:dyDescent="0.25">
      <c r="A187" t="s">
        <v>0</v>
      </c>
      <c r="B187">
        <v>100185</v>
      </c>
      <c r="C187">
        <v>100001</v>
      </c>
      <c r="D187" s="1">
        <v>4.9949300000000002E-2</v>
      </c>
      <c r="E187" s="1">
        <v>0.625004</v>
      </c>
      <c r="F187" s="1">
        <v>7.0482400000000001E-2</v>
      </c>
      <c r="G187">
        <v>100001</v>
      </c>
    </row>
    <row r="188" spans="1:7" x14ac:dyDescent="0.25">
      <c r="A188" t="s">
        <v>0</v>
      </c>
      <c r="B188">
        <v>100186</v>
      </c>
      <c r="C188">
        <v>100001</v>
      </c>
      <c r="D188" s="1">
        <v>-4.9949E-2</v>
      </c>
      <c r="E188" s="1">
        <v>-0.625004</v>
      </c>
      <c r="F188" s="1">
        <v>7.0483699999999996E-2</v>
      </c>
      <c r="G188">
        <v>100001</v>
      </c>
    </row>
    <row r="189" spans="1:7" x14ac:dyDescent="0.25">
      <c r="A189" t="s">
        <v>0</v>
      </c>
      <c r="B189">
        <v>100187</v>
      </c>
      <c r="C189">
        <v>100001</v>
      </c>
      <c r="D189" s="1">
        <v>-4.9951000000000002E-2</v>
      </c>
      <c r="E189" s="1">
        <v>-0.60000299999999995</v>
      </c>
      <c r="F189" s="1">
        <v>6.4927700000000005E-2</v>
      </c>
      <c r="G189">
        <v>100001</v>
      </c>
    </row>
    <row r="190" spans="1:7" x14ac:dyDescent="0.25">
      <c r="A190" t="s">
        <v>0</v>
      </c>
      <c r="B190">
        <v>100188</v>
      </c>
      <c r="C190">
        <v>100001</v>
      </c>
      <c r="D190" s="1">
        <v>4.9951599999999999E-2</v>
      </c>
      <c r="E190" s="1">
        <v>0.60000299999999995</v>
      </c>
      <c r="F190" s="1">
        <v>6.4926399999999995E-2</v>
      </c>
      <c r="G190">
        <v>100001</v>
      </c>
    </row>
    <row r="191" spans="1:7" x14ac:dyDescent="0.25">
      <c r="A191" t="s">
        <v>0</v>
      </c>
      <c r="B191">
        <v>100189</v>
      </c>
      <c r="C191">
        <v>100001</v>
      </c>
      <c r="D191" s="1">
        <v>4.9952799999999999E-2</v>
      </c>
      <c r="E191" s="1">
        <v>0.57500300000000004</v>
      </c>
      <c r="F191" s="1">
        <v>5.9607399999999998E-2</v>
      </c>
      <c r="G191">
        <v>100001</v>
      </c>
    </row>
    <row r="192" spans="1:7" x14ac:dyDescent="0.25">
      <c r="A192" t="s">
        <v>0</v>
      </c>
      <c r="B192">
        <v>100190</v>
      </c>
      <c r="C192">
        <v>100001</v>
      </c>
      <c r="D192" s="1">
        <v>-4.9952000000000003E-2</v>
      </c>
      <c r="E192" s="1">
        <v>-0.57500300000000004</v>
      </c>
      <c r="F192" s="1">
        <v>5.9608599999999998E-2</v>
      </c>
      <c r="G192">
        <v>100001</v>
      </c>
    </row>
    <row r="193" spans="1:7" x14ac:dyDescent="0.25">
      <c r="A193" t="s">
        <v>0</v>
      </c>
      <c r="B193">
        <v>100191</v>
      </c>
      <c r="C193">
        <v>100001</v>
      </c>
      <c r="D193" s="1">
        <v>4.9954899999999997E-2</v>
      </c>
      <c r="E193" s="1">
        <v>0.55000400000000005</v>
      </c>
      <c r="F193" s="1">
        <v>5.4525400000000002E-2</v>
      </c>
      <c r="G193">
        <v>100001</v>
      </c>
    </row>
    <row r="194" spans="1:7" x14ac:dyDescent="0.25">
      <c r="A194" t="s">
        <v>0</v>
      </c>
      <c r="B194">
        <v>100192</v>
      </c>
      <c r="C194">
        <v>100001</v>
      </c>
      <c r="D194" s="1">
        <v>-4.9954999999999999E-2</v>
      </c>
      <c r="E194" s="1">
        <v>-0.55000400000000005</v>
      </c>
      <c r="F194" s="1">
        <v>5.4526600000000001E-2</v>
      </c>
      <c r="G194">
        <v>100001</v>
      </c>
    </row>
    <row r="195" spans="1:7" x14ac:dyDescent="0.25">
      <c r="A195" t="s">
        <v>0</v>
      </c>
      <c r="B195">
        <v>100193</v>
      </c>
      <c r="C195">
        <v>100001</v>
      </c>
      <c r="D195" s="1">
        <v>4.9956100000000003E-2</v>
      </c>
      <c r="E195" s="1">
        <v>0.525003</v>
      </c>
      <c r="F195" s="1">
        <v>4.9677499999999999E-2</v>
      </c>
      <c r="G195">
        <v>100001</v>
      </c>
    </row>
    <row r="196" spans="1:7" x14ac:dyDescent="0.25">
      <c r="A196" t="s">
        <v>0</v>
      </c>
      <c r="B196">
        <v>100194</v>
      </c>
      <c r="C196">
        <v>100001</v>
      </c>
      <c r="D196" s="1">
        <v>-4.9956E-2</v>
      </c>
      <c r="E196" s="1">
        <v>-0.525003</v>
      </c>
      <c r="F196" s="1">
        <v>4.96785E-2</v>
      </c>
      <c r="G196">
        <v>100001</v>
      </c>
    </row>
    <row r="197" spans="1:7" x14ac:dyDescent="0.25">
      <c r="A197" t="s">
        <v>0</v>
      </c>
      <c r="B197">
        <v>100195</v>
      </c>
      <c r="C197">
        <v>100001</v>
      </c>
      <c r="D197" s="1">
        <v>4.99584E-2</v>
      </c>
      <c r="E197" s="1">
        <v>0.50000199999999995</v>
      </c>
      <c r="F197" s="1">
        <v>4.5063499999999999E-2</v>
      </c>
      <c r="G197">
        <v>100001</v>
      </c>
    </row>
    <row r="198" spans="1:7" x14ac:dyDescent="0.25">
      <c r="A198" t="s">
        <v>0</v>
      </c>
      <c r="B198">
        <v>100196</v>
      </c>
      <c r="C198">
        <v>100001</v>
      </c>
      <c r="D198" s="1">
        <v>-4.9958000000000002E-2</v>
      </c>
      <c r="E198" s="1">
        <v>-0.50000199999999995</v>
      </c>
      <c r="F198" s="1">
        <v>4.50645E-2</v>
      </c>
      <c r="G198">
        <v>100001</v>
      </c>
    </row>
    <row r="199" spans="1:7" x14ac:dyDescent="0.25">
      <c r="A199" t="s">
        <v>0</v>
      </c>
      <c r="B199">
        <v>100197</v>
      </c>
      <c r="C199">
        <v>100001</v>
      </c>
      <c r="D199" s="1">
        <v>4.9960600000000001E-2</v>
      </c>
      <c r="E199" s="1">
        <v>0.47500300000000001</v>
      </c>
      <c r="F199" s="1">
        <v>4.0680599999999997E-2</v>
      </c>
      <c r="G199">
        <v>100001</v>
      </c>
    </row>
    <row r="200" spans="1:7" x14ac:dyDescent="0.25">
      <c r="A200" t="s">
        <v>0</v>
      </c>
      <c r="B200">
        <v>100198</v>
      </c>
      <c r="C200">
        <v>100001</v>
      </c>
      <c r="D200" s="1">
        <v>-4.9960999999999998E-2</v>
      </c>
      <c r="E200" s="1">
        <v>-0.47500300000000001</v>
      </c>
      <c r="F200" s="1">
        <v>4.0681599999999998E-2</v>
      </c>
      <c r="G200">
        <v>100001</v>
      </c>
    </row>
    <row r="201" spans="1:7" x14ac:dyDescent="0.25">
      <c r="A201" t="s">
        <v>0</v>
      </c>
      <c r="B201">
        <v>100199</v>
      </c>
      <c r="C201">
        <v>100001</v>
      </c>
      <c r="D201" s="1">
        <v>4.9961899999999997E-2</v>
      </c>
      <c r="E201" s="1">
        <v>0.44997999999999999</v>
      </c>
      <c r="F201" s="1">
        <v>3.6526500000000003E-2</v>
      </c>
      <c r="G201">
        <v>100001</v>
      </c>
    </row>
    <row r="202" spans="1:7" x14ac:dyDescent="0.25">
      <c r="A202" t="s">
        <v>0</v>
      </c>
      <c r="B202">
        <v>100200</v>
      </c>
      <c r="C202">
        <v>100001</v>
      </c>
      <c r="D202" s="1">
        <v>-4.9961999999999999E-2</v>
      </c>
      <c r="E202" s="1">
        <v>-0.44997999999999999</v>
      </c>
      <c r="F202" s="1">
        <v>3.6527499999999997E-2</v>
      </c>
      <c r="G202">
        <v>100001</v>
      </c>
    </row>
    <row r="203" spans="1:7" x14ac:dyDescent="0.25">
      <c r="A203" t="s">
        <v>0</v>
      </c>
      <c r="B203">
        <v>100201</v>
      </c>
      <c r="C203">
        <v>100001</v>
      </c>
      <c r="D203" s="1">
        <v>4.9964099999999997E-2</v>
      </c>
      <c r="E203" s="1">
        <v>0.42500300000000002</v>
      </c>
      <c r="F203" s="1">
        <v>3.2608600000000001E-2</v>
      </c>
      <c r="G203">
        <v>100001</v>
      </c>
    </row>
    <row r="204" spans="1:7" x14ac:dyDescent="0.25">
      <c r="A204" t="s">
        <v>0</v>
      </c>
      <c r="B204">
        <v>100202</v>
      </c>
      <c r="C204">
        <v>100001</v>
      </c>
      <c r="D204" s="1">
        <v>-4.9964000000000001E-2</v>
      </c>
      <c r="E204" s="1">
        <v>-0.42500300000000002</v>
      </c>
      <c r="F204" s="1">
        <v>3.2609399999999997E-2</v>
      </c>
      <c r="G204">
        <v>100001</v>
      </c>
    </row>
    <row r="205" spans="1:7" x14ac:dyDescent="0.25">
      <c r="A205" t="s">
        <v>0</v>
      </c>
      <c r="B205">
        <v>100203</v>
      </c>
      <c r="C205">
        <v>100001</v>
      </c>
      <c r="D205" s="1">
        <v>4.9966299999999998E-2</v>
      </c>
      <c r="E205" s="1">
        <v>0.40000200000000002</v>
      </c>
      <c r="F205" s="1">
        <v>2.89196E-2</v>
      </c>
      <c r="G205">
        <v>100001</v>
      </c>
    </row>
    <row r="206" spans="1:7" x14ac:dyDescent="0.25">
      <c r="A206" t="s">
        <v>0</v>
      </c>
      <c r="B206">
        <v>100204</v>
      </c>
      <c r="C206">
        <v>100001</v>
      </c>
      <c r="D206" s="1">
        <v>-4.9966000000000003E-2</v>
      </c>
      <c r="E206" s="1">
        <v>-0.40000200000000002</v>
      </c>
      <c r="F206" s="1">
        <v>2.8920499999999998E-2</v>
      </c>
      <c r="G206">
        <v>100001</v>
      </c>
    </row>
    <row r="207" spans="1:7" x14ac:dyDescent="0.25">
      <c r="A207" t="s">
        <v>0</v>
      </c>
      <c r="B207">
        <v>100205</v>
      </c>
      <c r="C207">
        <v>100001</v>
      </c>
      <c r="D207" s="1">
        <v>-4.9967999999999999E-2</v>
      </c>
      <c r="E207" s="1">
        <v>-0.37498700000000001</v>
      </c>
      <c r="F207" s="1">
        <v>2.5450400000000001E-2</v>
      </c>
      <c r="G207">
        <v>100001</v>
      </c>
    </row>
    <row r="208" spans="1:7" x14ac:dyDescent="0.25">
      <c r="A208" t="s">
        <v>0</v>
      </c>
      <c r="B208">
        <v>100206</v>
      </c>
      <c r="C208">
        <v>100001</v>
      </c>
      <c r="D208" s="1">
        <v>4.9968499999999999E-2</v>
      </c>
      <c r="E208" s="1">
        <v>0.37498700000000001</v>
      </c>
      <c r="F208" s="1">
        <v>2.5449699999999999E-2</v>
      </c>
      <c r="G208">
        <v>100001</v>
      </c>
    </row>
    <row r="209" spans="1:7" x14ac:dyDescent="0.25">
      <c r="A209" t="s">
        <v>0</v>
      </c>
      <c r="B209">
        <v>100207</v>
      </c>
      <c r="C209">
        <v>100001</v>
      </c>
      <c r="D209" s="1">
        <v>-4.9970000000000001E-2</v>
      </c>
      <c r="E209" s="1">
        <v>-0.35000300000000001</v>
      </c>
      <c r="F209" s="1">
        <v>2.2220400000000001E-2</v>
      </c>
      <c r="G209">
        <v>100001</v>
      </c>
    </row>
    <row r="210" spans="1:7" x14ac:dyDescent="0.25">
      <c r="A210" t="s">
        <v>0</v>
      </c>
      <c r="B210">
        <v>100208</v>
      </c>
      <c r="C210">
        <v>100001</v>
      </c>
      <c r="D210" s="1">
        <v>4.9970800000000003E-2</v>
      </c>
      <c r="E210" s="1">
        <v>0.35000300000000001</v>
      </c>
      <c r="F210" s="1">
        <v>2.2219699999999998E-2</v>
      </c>
      <c r="G210">
        <v>100001</v>
      </c>
    </row>
    <row r="211" spans="1:7" x14ac:dyDescent="0.25">
      <c r="A211" t="s">
        <v>0</v>
      </c>
      <c r="B211">
        <v>100209</v>
      </c>
      <c r="C211">
        <v>100001</v>
      </c>
      <c r="D211" s="1">
        <v>4.9972000000000003E-2</v>
      </c>
      <c r="E211" s="1">
        <v>0.32500400000000002</v>
      </c>
      <c r="F211" s="1">
        <v>1.92097E-2</v>
      </c>
      <c r="G211">
        <v>100001</v>
      </c>
    </row>
    <row r="212" spans="1:7" x14ac:dyDescent="0.25">
      <c r="A212" t="s">
        <v>0</v>
      </c>
      <c r="B212">
        <v>100210</v>
      </c>
      <c r="C212">
        <v>100001</v>
      </c>
      <c r="D212" s="1">
        <v>-4.9972000000000003E-2</v>
      </c>
      <c r="E212" s="1">
        <v>-0.32500400000000002</v>
      </c>
      <c r="F212" s="1">
        <v>1.9210399999999999E-2</v>
      </c>
      <c r="G212">
        <v>100001</v>
      </c>
    </row>
    <row r="213" spans="1:7" x14ac:dyDescent="0.25">
      <c r="A213" t="s">
        <v>0</v>
      </c>
      <c r="B213">
        <v>100211</v>
      </c>
      <c r="C213">
        <v>100001</v>
      </c>
      <c r="D213" s="1">
        <v>4.9974200000000003E-2</v>
      </c>
      <c r="E213" s="1">
        <v>0.29999300000000001</v>
      </c>
      <c r="F213" s="1">
        <v>1.6419699999999999E-2</v>
      </c>
      <c r="G213">
        <v>100001</v>
      </c>
    </row>
    <row r="214" spans="1:7" x14ac:dyDescent="0.25">
      <c r="A214" t="s">
        <v>0</v>
      </c>
      <c r="B214">
        <v>100212</v>
      </c>
      <c r="C214">
        <v>100001</v>
      </c>
      <c r="D214" s="1">
        <v>-4.9973999999999998E-2</v>
      </c>
      <c r="E214" s="1">
        <v>-0.29999300000000001</v>
      </c>
      <c r="F214" s="1">
        <v>1.6420400000000002E-2</v>
      </c>
      <c r="G214">
        <v>100001</v>
      </c>
    </row>
    <row r="215" spans="1:7" x14ac:dyDescent="0.25">
      <c r="A215" t="s">
        <v>0</v>
      </c>
      <c r="B215">
        <v>100213</v>
      </c>
      <c r="C215">
        <v>100001</v>
      </c>
      <c r="D215" s="1">
        <v>4.9976399999999997E-2</v>
      </c>
      <c r="E215" s="1">
        <v>0.275005</v>
      </c>
      <c r="F215" s="1">
        <v>1.3859700000000001E-2</v>
      </c>
      <c r="G215">
        <v>100001</v>
      </c>
    </row>
    <row r="216" spans="1:7" x14ac:dyDescent="0.25">
      <c r="A216" t="s">
        <v>0</v>
      </c>
      <c r="B216">
        <v>100214</v>
      </c>
      <c r="C216">
        <v>100001</v>
      </c>
      <c r="D216" s="1">
        <v>-4.9976E-2</v>
      </c>
      <c r="E216" s="1">
        <v>-0.275005</v>
      </c>
      <c r="F216" s="1">
        <v>1.3860300000000001E-2</v>
      </c>
      <c r="G216">
        <v>100001</v>
      </c>
    </row>
    <row r="217" spans="1:7" x14ac:dyDescent="0.25">
      <c r="A217" t="s">
        <v>0</v>
      </c>
      <c r="B217">
        <v>100215</v>
      </c>
      <c r="C217">
        <v>100001</v>
      </c>
      <c r="D217" s="1">
        <v>4.9978700000000001E-2</v>
      </c>
      <c r="E217" s="1">
        <v>0.250002</v>
      </c>
      <c r="F217" s="1">
        <v>1.15298E-2</v>
      </c>
      <c r="G217">
        <v>100001</v>
      </c>
    </row>
    <row r="218" spans="1:7" x14ac:dyDescent="0.25">
      <c r="A218" t="s">
        <v>0</v>
      </c>
      <c r="B218">
        <v>100216</v>
      </c>
      <c r="C218">
        <v>100001</v>
      </c>
      <c r="D218" s="1">
        <v>-4.9979000000000003E-2</v>
      </c>
      <c r="E218" s="1">
        <v>-0.250002</v>
      </c>
      <c r="F218" s="1">
        <v>1.15303E-2</v>
      </c>
      <c r="G218">
        <v>100001</v>
      </c>
    </row>
    <row r="219" spans="1:7" x14ac:dyDescent="0.25">
      <c r="A219" t="s">
        <v>0</v>
      </c>
      <c r="B219">
        <v>100217</v>
      </c>
      <c r="C219">
        <v>100001</v>
      </c>
      <c r="D219" s="1">
        <v>4.9980799999999999E-2</v>
      </c>
      <c r="E219" s="1">
        <v>0.224999</v>
      </c>
      <c r="F219" s="1">
        <v>9.4199000000000001E-3</v>
      </c>
      <c r="G219">
        <v>100001</v>
      </c>
    </row>
    <row r="220" spans="1:7" x14ac:dyDescent="0.25">
      <c r="A220" t="s">
        <v>0</v>
      </c>
      <c r="B220">
        <v>100218</v>
      </c>
      <c r="C220">
        <v>100001</v>
      </c>
      <c r="D220" s="1">
        <v>-4.9980999999999998E-2</v>
      </c>
      <c r="E220" s="1">
        <v>-0.224998</v>
      </c>
      <c r="F220" s="1">
        <v>9.4202999999999995E-3</v>
      </c>
      <c r="G220">
        <v>100001</v>
      </c>
    </row>
    <row r="221" spans="1:7" x14ac:dyDescent="0.25">
      <c r="A221" t="s">
        <v>0</v>
      </c>
      <c r="B221">
        <v>100219</v>
      </c>
      <c r="C221">
        <v>100001</v>
      </c>
      <c r="D221" s="1">
        <v>4.9983100000000003E-2</v>
      </c>
      <c r="E221" s="1">
        <v>0.20000200000000001</v>
      </c>
      <c r="F221" s="1">
        <v>7.5297999999999997E-3</v>
      </c>
      <c r="G221">
        <v>100001</v>
      </c>
    </row>
    <row r="222" spans="1:7" x14ac:dyDescent="0.25">
      <c r="A222" t="s">
        <v>0</v>
      </c>
      <c r="B222">
        <v>100220</v>
      </c>
      <c r="C222">
        <v>100001</v>
      </c>
      <c r="D222" s="1">
        <v>-4.9983E-2</v>
      </c>
      <c r="E222" s="1">
        <v>-0.20000200000000001</v>
      </c>
      <c r="F222" s="1">
        <v>7.5301999999999999E-3</v>
      </c>
      <c r="G222">
        <v>100001</v>
      </c>
    </row>
    <row r="223" spans="1:7" x14ac:dyDescent="0.25">
      <c r="A223" t="s">
        <v>0</v>
      </c>
      <c r="B223">
        <v>100221</v>
      </c>
      <c r="C223">
        <v>100001</v>
      </c>
      <c r="D223" s="1">
        <v>4.9985300000000003E-2</v>
      </c>
      <c r="E223" s="1">
        <v>0.17500399999999999</v>
      </c>
      <c r="F223" s="1">
        <v>5.8697999999999997E-3</v>
      </c>
      <c r="G223">
        <v>100001</v>
      </c>
    </row>
    <row r="224" spans="1:7" x14ac:dyDescent="0.25">
      <c r="A224" t="s">
        <v>0</v>
      </c>
      <c r="B224">
        <v>100222</v>
      </c>
      <c r="C224">
        <v>100001</v>
      </c>
      <c r="D224" s="1">
        <v>4.9985300000000003E-2</v>
      </c>
      <c r="E224" s="1">
        <v>-4.9995999999999999E-2</v>
      </c>
      <c r="F224" s="1">
        <v>8.8007999999999999E-4</v>
      </c>
      <c r="G224">
        <v>100001</v>
      </c>
    </row>
    <row r="225" spans="1:7" x14ac:dyDescent="0.25">
      <c r="A225" t="s">
        <v>0</v>
      </c>
      <c r="B225">
        <v>100223</v>
      </c>
      <c r="C225">
        <v>100001</v>
      </c>
      <c r="D225" s="1">
        <v>-4.9985000000000002E-2</v>
      </c>
      <c r="E225" s="1">
        <v>-0.17500399999999999</v>
      </c>
      <c r="F225" s="1">
        <v>5.8701999999999999E-3</v>
      </c>
      <c r="G225">
        <v>100001</v>
      </c>
    </row>
    <row r="226" spans="1:7" x14ac:dyDescent="0.25">
      <c r="A226" t="s">
        <v>0</v>
      </c>
      <c r="B226">
        <v>100224</v>
      </c>
      <c r="C226">
        <v>100001</v>
      </c>
      <c r="D226" s="1">
        <v>-4.9986000000000003E-2</v>
      </c>
      <c r="E226" s="1">
        <v>4.9997600000000003E-2</v>
      </c>
      <c r="F226" s="1">
        <v>8.7998999999999998E-4</v>
      </c>
      <c r="G226">
        <v>100001</v>
      </c>
    </row>
    <row r="227" spans="1:7" x14ac:dyDescent="0.25">
      <c r="A227" t="s">
        <v>0</v>
      </c>
      <c r="B227">
        <v>100225</v>
      </c>
      <c r="C227">
        <v>100001</v>
      </c>
      <c r="D227" s="1">
        <v>4.99876E-2</v>
      </c>
      <c r="E227" s="1">
        <v>0.150002</v>
      </c>
      <c r="F227" s="1">
        <v>4.4298999999999996E-3</v>
      </c>
      <c r="G227">
        <v>100001</v>
      </c>
    </row>
    <row r="228" spans="1:7" x14ac:dyDescent="0.25">
      <c r="A228" t="s">
        <v>0</v>
      </c>
      <c r="B228">
        <v>100226</v>
      </c>
      <c r="C228">
        <v>100001</v>
      </c>
      <c r="D228" s="1">
        <v>4.9987900000000002E-2</v>
      </c>
      <c r="E228" s="1">
        <v>5.1283999999999999E-5</v>
      </c>
      <c r="F228" s="1">
        <v>4.4003E-4</v>
      </c>
      <c r="G228">
        <v>100001</v>
      </c>
    </row>
    <row r="229" spans="1:7" x14ac:dyDescent="0.25">
      <c r="A229" t="s">
        <v>0</v>
      </c>
      <c r="B229">
        <v>100227</v>
      </c>
      <c r="C229">
        <v>100001</v>
      </c>
      <c r="D229" s="1">
        <v>-4.9987999999999998E-2</v>
      </c>
      <c r="E229" s="1">
        <v>-0.150002</v>
      </c>
      <c r="F229" s="1">
        <v>4.4302999999999999E-3</v>
      </c>
      <c r="G229">
        <v>100001</v>
      </c>
    </row>
    <row r="230" spans="1:7" x14ac:dyDescent="0.25">
      <c r="A230" t="s">
        <v>0</v>
      </c>
      <c r="B230">
        <v>100228</v>
      </c>
      <c r="C230">
        <v>100001</v>
      </c>
      <c r="D230" s="1">
        <v>-4.9988999999999999E-2</v>
      </c>
      <c r="E230" s="1">
        <v>2.4997599999999998E-2</v>
      </c>
      <c r="F230" s="1">
        <v>5.5002999999999996E-4</v>
      </c>
      <c r="G230">
        <v>100001</v>
      </c>
    </row>
    <row r="231" spans="1:7" x14ac:dyDescent="0.25">
      <c r="A231" t="s">
        <v>0</v>
      </c>
      <c r="B231">
        <v>100229</v>
      </c>
      <c r="C231">
        <v>100001</v>
      </c>
      <c r="D231" s="1">
        <v>4.9989800000000001E-2</v>
      </c>
      <c r="E231" s="1">
        <v>0.124986</v>
      </c>
      <c r="F231" s="1">
        <v>3.2098000000000001E-3</v>
      </c>
      <c r="G231">
        <v>100001</v>
      </c>
    </row>
    <row r="232" spans="1:7" x14ac:dyDescent="0.25">
      <c r="A232" t="s">
        <v>0</v>
      </c>
      <c r="B232">
        <v>100230</v>
      </c>
      <c r="C232">
        <v>100001</v>
      </c>
      <c r="D232" s="1">
        <v>-4.999E-2</v>
      </c>
      <c r="E232" s="1">
        <v>-0.124986</v>
      </c>
      <c r="F232" s="1">
        <v>3.2101E-3</v>
      </c>
      <c r="G232">
        <v>100001</v>
      </c>
    </row>
    <row r="233" spans="1:7" x14ac:dyDescent="0.25">
      <c r="A233" t="s">
        <v>0</v>
      </c>
      <c r="B233">
        <v>100231</v>
      </c>
      <c r="C233">
        <v>100001</v>
      </c>
      <c r="D233" s="1">
        <v>4.9990100000000003E-2</v>
      </c>
      <c r="E233" s="1">
        <v>-2.4996999999999998E-2</v>
      </c>
      <c r="F233" s="1">
        <v>5.5009000000000004E-4</v>
      </c>
      <c r="G233">
        <v>100001</v>
      </c>
    </row>
    <row r="234" spans="1:7" x14ac:dyDescent="0.25">
      <c r="A234" t="s">
        <v>0</v>
      </c>
      <c r="B234">
        <v>100232</v>
      </c>
      <c r="C234">
        <v>100001</v>
      </c>
      <c r="D234" s="1">
        <v>4.9992000000000002E-2</v>
      </c>
      <c r="E234" s="1">
        <v>0.10000100000000001</v>
      </c>
      <c r="F234" s="1">
        <v>2.2098999999999999E-3</v>
      </c>
      <c r="G234">
        <v>100001</v>
      </c>
    </row>
    <row r="235" spans="1:7" x14ac:dyDescent="0.25">
      <c r="A235" t="s">
        <v>0</v>
      </c>
      <c r="B235">
        <v>100233</v>
      </c>
      <c r="C235">
        <v>100001</v>
      </c>
      <c r="D235" s="1">
        <v>-4.9992000000000002E-2</v>
      </c>
      <c r="E235" s="1">
        <v>-0.10000199999999999</v>
      </c>
      <c r="F235" s="1">
        <v>2.2101E-3</v>
      </c>
      <c r="G235">
        <v>100001</v>
      </c>
    </row>
    <row r="236" spans="1:7" x14ac:dyDescent="0.25">
      <c r="A236" t="s">
        <v>0</v>
      </c>
      <c r="B236">
        <v>100234</v>
      </c>
      <c r="C236">
        <v>100001</v>
      </c>
      <c r="D236" s="1">
        <v>4.99934E-2</v>
      </c>
      <c r="E236" s="1">
        <v>-0.17501700000000001</v>
      </c>
      <c r="F236" s="1">
        <v>5.8701999999999999E-3</v>
      </c>
      <c r="G236">
        <v>100001</v>
      </c>
    </row>
    <row r="237" spans="1:7" x14ac:dyDescent="0.25">
      <c r="A237" t="s">
        <v>0</v>
      </c>
      <c r="B237">
        <v>100235</v>
      </c>
      <c r="C237">
        <v>100001</v>
      </c>
      <c r="D237" s="1">
        <v>-4.9993999999999997E-2</v>
      </c>
      <c r="E237" s="1">
        <v>0.17501700000000001</v>
      </c>
      <c r="F237" s="1">
        <v>5.8697999999999997E-3</v>
      </c>
      <c r="G237">
        <v>100001</v>
      </c>
    </row>
    <row r="238" spans="1:7" x14ac:dyDescent="0.25">
      <c r="A238" t="s">
        <v>0</v>
      </c>
      <c r="B238">
        <v>100236</v>
      </c>
      <c r="C238">
        <v>100001</v>
      </c>
      <c r="D238" s="1">
        <v>4.9994999999999998E-2</v>
      </c>
      <c r="E238" s="1">
        <v>-0.12501899999999999</v>
      </c>
      <c r="F238" s="1">
        <v>3.2101E-3</v>
      </c>
      <c r="G238">
        <v>100001</v>
      </c>
    </row>
    <row r="239" spans="1:7" x14ac:dyDescent="0.25">
      <c r="A239" t="s">
        <v>0</v>
      </c>
      <c r="B239">
        <v>100237</v>
      </c>
      <c r="C239">
        <v>100001</v>
      </c>
      <c r="D239" s="1">
        <v>-4.9994999999999998E-2</v>
      </c>
      <c r="E239" s="1">
        <v>0.12501899999999999</v>
      </c>
      <c r="F239" s="1">
        <v>3.2098999999999999E-3</v>
      </c>
      <c r="G239">
        <v>100001</v>
      </c>
    </row>
    <row r="240" spans="1:7" x14ac:dyDescent="0.25">
      <c r="A240" t="s">
        <v>0</v>
      </c>
      <c r="B240">
        <v>100238</v>
      </c>
      <c r="C240">
        <v>100001</v>
      </c>
      <c r="D240" s="1">
        <v>-4.9994999999999998E-2</v>
      </c>
      <c r="E240" s="1">
        <v>-7.4995000000000006E-2</v>
      </c>
      <c r="F240" s="1">
        <v>1.4402E-3</v>
      </c>
      <c r="G240">
        <v>100001</v>
      </c>
    </row>
    <row r="241" spans="1:7" x14ac:dyDescent="0.25">
      <c r="A241" t="s">
        <v>0</v>
      </c>
      <c r="B241">
        <v>100239</v>
      </c>
      <c r="C241">
        <v>100001</v>
      </c>
      <c r="D241" s="1">
        <v>4.9995199999999997E-2</v>
      </c>
      <c r="E241" s="1">
        <v>7.4994500000000006E-2</v>
      </c>
      <c r="F241" s="1">
        <v>1.4400000000000001E-3</v>
      </c>
      <c r="G241">
        <v>100001</v>
      </c>
    </row>
    <row r="242" spans="1:7" x14ac:dyDescent="0.25">
      <c r="A242" t="s">
        <v>0</v>
      </c>
      <c r="B242">
        <v>100240</v>
      </c>
      <c r="C242">
        <v>100001</v>
      </c>
      <c r="D242" s="1">
        <v>4.9995499999999998E-2</v>
      </c>
      <c r="E242" s="1">
        <v>-7.4998999999999996E-2</v>
      </c>
      <c r="F242" s="1">
        <v>1.4402E-3</v>
      </c>
      <c r="G242">
        <v>100001</v>
      </c>
    </row>
    <row r="243" spans="1:7" x14ac:dyDescent="0.25">
      <c r="A243" t="s">
        <v>0</v>
      </c>
      <c r="B243">
        <v>100241</v>
      </c>
      <c r="C243">
        <v>100001</v>
      </c>
      <c r="D243" s="1">
        <v>-4.9994999999999998E-2</v>
      </c>
      <c r="E243" s="1">
        <v>0.15001800000000001</v>
      </c>
      <c r="F243" s="1">
        <v>4.4298999999999996E-3</v>
      </c>
      <c r="G243">
        <v>100001</v>
      </c>
    </row>
    <row r="244" spans="1:7" x14ac:dyDescent="0.25">
      <c r="A244" t="s">
        <v>0</v>
      </c>
      <c r="B244">
        <v>100242</v>
      </c>
      <c r="C244">
        <v>100001</v>
      </c>
      <c r="D244" s="1">
        <v>-4.9994999999999998E-2</v>
      </c>
      <c r="E244" s="1">
        <v>7.49996E-2</v>
      </c>
      <c r="F244" s="1">
        <v>1.4400000000000001E-3</v>
      </c>
      <c r="G244">
        <v>100001</v>
      </c>
    </row>
    <row r="245" spans="1:7" x14ac:dyDescent="0.25">
      <c r="A245" t="s">
        <v>0</v>
      </c>
      <c r="B245">
        <v>100243</v>
      </c>
      <c r="C245">
        <v>100001</v>
      </c>
      <c r="D245" s="1">
        <v>4.9996199999999998E-2</v>
      </c>
      <c r="E245" s="1">
        <v>-0.15001800000000001</v>
      </c>
      <c r="F245" s="1">
        <v>4.4301999999999996E-3</v>
      </c>
      <c r="G245">
        <v>100001</v>
      </c>
    </row>
    <row r="246" spans="1:7" x14ac:dyDescent="0.25">
      <c r="A246" t="s">
        <v>0</v>
      </c>
      <c r="B246">
        <v>100244</v>
      </c>
      <c r="C246">
        <v>100001</v>
      </c>
      <c r="D246" s="1">
        <v>-4.9995999999999999E-2</v>
      </c>
      <c r="E246" s="1">
        <v>-4.9986000000000003E-2</v>
      </c>
      <c r="F246" s="1">
        <v>8.8007999999999999E-4</v>
      </c>
      <c r="G246">
        <v>100001</v>
      </c>
    </row>
    <row r="247" spans="1:7" x14ac:dyDescent="0.25">
      <c r="A247" t="s">
        <v>0</v>
      </c>
      <c r="B247">
        <v>100245</v>
      </c>
      <c r="C247">
        <v>100001</v>
      </c>
      <c r="D247" s="1">
        <v>4.99975E-2</v>
      </c>
      <c r="E247" s="1">
        <v>4.9985500000000002E-2</v>
      </c>
      <c r="F247" s="1">
        <v>8.7998000000000004E-4</v>
      </c>
      <c r="G247">
        <v>100001</v>
      </c>
    </row>
    <row r="248" spans="1:7" x14ac:dyDescent="0.25">
      <c r="A248" t="s">
        <v>0</v>
      </c>
      <c r="B248">
        <v>100246</v>
      </c>
      <c r="C248">
        <v>100001</v>
      </c>
      <c r="D248" s="1">
        <v>-4.9998000000000001E-2</v>
      </c>
      <c r="E248" s="1">
        <v>0.100019</v>
      </c>
      <c r="F248" s="1">
        <v>2.2100000000000002E-3</v>
      </c>
      <c r="G248">
        <v>100001</v>
      </c>
    </row>
    <row r="249" spans="1:7" x14ac:dyDescent="0.25">
      <c r="A249" t="s">
        <v>0</v>
      </c>
      <c r="B249">
        <v>100247</v>
      </c>
      <c r="C249">
        <v>100001</v>
      </c>
      <c r="D249" s="1">
        <v>4.9998800000000003E-2</v>
      </c>
      <c r="E249" s="1">
        <v>-0.100019</v>
      </c>
      <c r="F249" s="1">
        <v>2.2101999999999998E-3</v>
      </c>
      <c r="G249">
        <v>100001</v>
      </c>
    </row>
    <row r="250" spans="1:7" x14ac:dyDescent="0.25">
      <c r="A250" t="s">
        <v>0</v>
      </c>
      <c r="B250">
        <v>100248</v>
      </c>
      <c r="C250">
        <v>100001</v>
      </c>
      <c r="D250" s="1">
        <v>-4.9999000000000002E-2</v>
      </c>
      <c r="E250" s="1">
        <v>-2.4969000000000002E-2</v>
      </c>
      <c r="F250" s="1">
        <v>5.5009000000000004E-4</v>
      </c>
      <c r="G250">
        <v>100001</v>
      </c>
    </row>
    <row r="251" spans="1:7" x14ac:dyDescent="0.25">
      <c r="A251" t="s">
        <v>0</v>
      </c>
      <c r="B251">
        <v>100249</v>
      </c>
      <c r="C251">
        <v>100001</v>
      </c>
      <c r="D251" s="1">
        <v>4.9999700000000001E-2</v>
      </c>
      <c r="E251" s="1">
        <v>2.4969499999999999E-2</v>
      </c>
      <c r="F251" s="1">
        <v>5.5002999999999996E-4</v>
      </c>
      <c r="G251">
        <v>100001</v>
      </c>
    </row>
    <row r="252" spans="1:7" x14ac:dyDescent="0.25">
      <c r="A252" t="s">
        <v>0</v>
      </c>
      <c r="B252">
        <v>100250</v>
      </c>
      <c r="C252">
        <v>100001</v>
      </c>
      <c r="D252" s="1">
        <v>5.0000700000000002E-2</v>
      </c>
      <c r="E252" s="1">
        <v>-0.200016</v>
      </c>
      <c r="F252" s="1">
        <v>7.5402000000000004E-3</v>
      </c>
      <c r="G252">
        <v>100001</v>
      </c>
    </row>
    <row r="253" spans="1:7" x14ac:dyDescent="0.25">
      <c r="A253" t="s">
        <v>0</v>
      </c>
      <c r="B253">
        <v>100251</v>
      </c>
      <c r="C253">
        <v>100001</v>
      </c>
      <c r="D253" s="1">
        <v>-5.0000999999999997E-2</v>
      </c>
      <c r="E253" s="1">
        <v>0.200016</v>
      </c>
      <c r="F253" s="1">
        <v>7.5398000000000001E-3</v>
      </c>
      <c r="G253">
        <v>100001</v>
      </c>
    </row>
    <row r="254" spans="1:7" x14ac:dyDescent="0.25">
      <c r="A254" t="s">
        <v>0</v>
      </c>
      <c r="B254">
        <v>100252</v>
      </c>
      <c r="C254">
        <v>100001</v>
      </c>
      <c r="D254" s="1">
        <v>-5.0001999999999998E-2</v>
      </c>
      <c r="E254" s="1">
        <f>-0.0000451</f>
        <v>-4.5099999999999998E-5</v>
      </c>
      <c r="F254" s="1">
        <v>4.4003E-4</v>
      </c>
      <c r="G254">
        <v>100001</v>
      </c>
    </row>
    <row r="255" spans="1:7" x14ac:dyDescent="0.25">
      <c r="A255" t="s">
        <v>0</v>
      </c>
      <c r="B255">
        <v>100253</v>
      </c>
      <c r="C255">
        <v>100001</v>
      </c>
      <c r="D255" s="1">
        <v>5.0009199999999997E-2</v>
      </c>
      <c r="E255" s="1">
        <v>-0.249998</v>
      </c>
      <c r="F255" s="1">
        <v>1.15304E-2</v>
      </c>
      <c r="G255">
        <v>100001</v>
      </c>
    </row>
    <row r="256" spans="1:7" x14ac:dyDescent="0.25">
      <c r="A256" t="s">
        <v>0</v>
      </c>
      <c r="B256">
        <v>100254</v>
      </c>
      <c r="C256">
        <v>100001</v>
      </c>
      <c r="D256" s="1">
        <v>-5.0008999999999998E-2</v>
      </c>
      <c r="E256" s="1">
        <v>0.249998</v>
      </c>
      <c r="F256" s="1">
        <v>1.15298E-2</v>
      </c>
      <c r="G256">
        <v>100001</v>
      </c>
    </row>
    <row r="257" spans="1:7" x14ac:dyDescent="0.25">
      <c r="A257" t="s">
        <v>0</v>
      </c>
      <c r="B257">
        <v>100255</v>
      </c>
      <c r="C257">
        <v>100001</v>
      </c>
      <c r="D257" s="1">
        <v>-5.0008999999999998E-2</v>
      </c>
      <c r="E257" s="1">
        <v>0.22500500000000001</v>
      </c>
      <c r="F257" s="1">
        <v>9.4198000000000007E-3</v>
      </c>
      <c r="G257">
        <v>100001</v>
      </c>
    </row>
    <row r="258" spans="1:7" x14ac:dyDescent="0.25">
      <c r="A258" t="s">
        <v>0</v>
      </c>
      <c r="B258">
        <v>100256</v>
      </c>
      <c r="C258">
        <v>100001</v>
      </c>
      <c r="D258" s="1">
        <v>5.0009900000000003E-2</v>
      </c>
      <c r="E258" s="1">
        <v>-0.22500500000000001</v>
      </c>
      <c r="F258" s="1">
        <v>9.4202999999999995E-3</v>
      </c>
      <c r="G258">
        <v>100001</v>
      </c>
    </row>
    <row r="259" spans="1:7" x14ac:dyDescent="0.25">
      <c r="A259" t="s">
        <v>0</v>
      </c>
      <c r="B259">
        <v>100257</v>
      </c>
      <c r="C259">
        <v>100001</v>
      </c>
      <c r="D259" s="1">
        <v>-5.0011E-2</v>
      </c>
      <c r="E259" s="1">
        <v>0.275003</v>
      </c>
      <c r="F259" s="1">
        <v>1.38698E-2</v>
      </c>
      <c r="G259">
        <v>100001</v>
      </c>
    </row>
    <row r="260" spans="1:7" x14ac:dyDescent="0.25">
      <c r="A260" t="s">
        <v>0</v>
      </c>
      <c r="B260">
        <v>100258</v>
      </c>
      <c r="C260">
        <v>100001</v>
      </c>
      <c r="D260" s="1">
        <v>5.0011300000000002E-2</v>
      </c>
      <c r="E260" s="1">
        <v>-0.275003</v>
      </c>
      <c r="F260" s="1">
        <v>1.38703E-2</v>
      </c>
      <c r="G260">
        <v>100001</v>
      </c>
    </row>
    <row r="261" spans="1:7" x14ac:dyDescent="0.25">
      <c r="A261" t="s">
        <v>0</v>
      </c>
      <c r="B261">
        <v>100259</v>
      </c>
      <c r="C261">
        <v>100001</v>
      </c>
      <c r="D261" s="1">
        <v>5.0013599999999998E-2</v>
      </c>
      <c r="E261" s="1">
        <v>-0.30000300000000002</v>
      </c>
      <c r="F261" s="1">
        <v>1.6430400000000001E-2</v>
      </c>
      <c r="G261">
        <v>100001</v>
      </c>
    </row>
    <row r="262" spans="1:7" x14ac:dyDescent="0.25">
      <c r="A262" t="s">
        <v>0</v>
      </c>
      <c r="B262">
        <v>100260</v>
      </c>
      <c r="C262">
        <v>100001</v>
      </c>
      <c r="D262" s="1">
        <v>-5.0013000000000002E-2</v>
      </c>
      <c r="E262" s="1">
        <v>0.30000300000000002</v>
      </c>
      <c r="F262" s="1">
        <v>1.6429699999999998E-2</v>
      </c>
      <c r="G262">
        <v>100001</v>
      </c>
    </row>
    <row r="263" spans="1:7" x14ac:dyDescent="0.25">
      <c r="A263" t="s">
        <v>0</v>
      </c>
      <c r="B263">
        <v>100261</v>
      </c>
      <c r="C263">
        <v>100001</v>
      </c>
      <c r="D263" s="1">
        <v>5.0014799999999998E-2</v>
      </c>
      <c r="E263" s="1">
        <v>-0.32500699999999999</v>
      </c>
      <c r="F263" s="1">
        <v>1.92103E-2</v>
      </c>
      <c r="G263">
        <v>100001</v>
      </c>
    </row>
    <row r="264" spans="1:7" x14ac:dyDescent="0.25">
      <c r="A264" t="s">
        <v>0</v>
      </c>
      <c r="B264">
        <v>100262</v>
      </c>
      <c r="C264">
        <v>100001</v>
      </c>
      <c r="D264" s="1">
        <v>-5.0014999999999997E-2</v>
      </c>
      <c r="E264" s="1">
        <v>0.32500699999999999</v>
      </c>
      <c r="F264" s="1">
        <v>1.92096E-2</v>
      </c>
      <c r="G264">
        <v>100001</v>
      </c>
    </row>
    <row r="265" spans="1:7" x14ac:dyDescent="0.25">
      <c r="A265" t="s">
        <v>0</v>
      </c>
      <c r="B265">
        <v>100263</v>
      </c>
      <c r="C265">
        <v>100001</v>
      </c>
      <c r="D265" s="1">
        <v>5.0016499999999998E-2</v>
      </c>
      <c r="E265" s="1">
        <v>-0.39990300000000001</v>
      </c>
      <c r="F265" s="1">
        <v>2.88905E-2</v>
      </c>
      <c r="G265">
        <v>100001</v>
      </c>
    </row>
    <row r="266" spans="1:7" x14ac:dyDescent="0.25">
      <c r="A266" t="s">
        <v>0</v>
      </c>
      <c r="B266">
        <v>100264</v>
      </c>
      <c r="C266">
        <v>100001</v>
      </c>
      <c r="D266" s="1">
        <v>-5.0015999999999998E-2</v>
      </c>
      <c r="E266" s="1">
        <v>0.34990100000000002</v>
      </c>
      <c r="F266" s="1">
        <v>2.21896E-2</v>
      </c>
      <c r="G266">
        <v>100001</v>
      </c>
    </row>
    <row r="267" spans="1:7" x14ac:dyDescent="0.25">
      <c r="A267" t="s">
        <v>0</v>
      </c>
      <c r="B267">
        <v>100265</v>
      </c>
      <c r="C267">
        <v>100001</v>
      </c>
      <c r="D267" s="1">
        <v>5.0017100000000002E-2</v>
      </c>
      <c r="E267" s="1">
        <v>-0.34990100000000002</v>
      </c>
      <c r="F267" s="1">
        <v>2.2190399999999999E-2</v>
      </c>
      <c r="G267">
        <v>100001</v>
      </c>
    </row>
    <row r="268" spans="1:7" x14ac:dyDescent="0.25">
      <c r="A268" t="s">
        <v>0</v>
      </c>
      <c r="B268">
        <v>100266</v>
      </c>
      <c r="C268">
        <v>100001</v>
      </c>
      <c r="D268" s="1">
        <v>-5.0016999999999999E-2</v>
      </c>
      <c r="E268" s="1">
        <v>0.39990300000000001</v>
      </c>
      <c r="F268" s="1">
        <v>2.8889700000000001E-2</v>
      </c>
      <c r="G268">
        <v>100001</v>
      </c>
    </row>
    <row r="269" spans="1:7" x14ac:dyDescent="0.25">
      <c r="A269" t="s">
        <v>0</v>
      </c>
      <c r="B269">
        <v>100267</v>
      </c>
      <c r="C269">
        <v>100001</v>
      </c>
      <c r="D269" s="1">
        <v>5.00192E-2</v>
      </c>
      <c r="E269" s="1">
        <v>-0.37490099999999998</v>
      </c>
      <c r="F269" s="1">
        <v>2.5430399999999999E-2</v>
      </c>
      <c r="G269">
        <v>100001</v>
      </c>
    </row>
    <row r="270" spans="1:7" x14ac:dyDescent="0.25">
      <c r="A270" t="s">
        <v>0</v>
      </c>
      <c r="B270">
        <v>100268</v>
      </c>
      <c r="C270">
        <v>100001</v>
      </c>
      <c r="D270" s="1">
        <v>-5.0019000000000001E-2</v>
      </c>
      <c r="E270" s="1">
        <v>0.37490099999999998</v>
      </c>
      <c r="F270" s="1">
        <v>2.54296E-2</v>
      </c>
      <c r="G270">
        <v>100001</v>
      </c>
    </row>
    <row r="271" spans="1:7" x14ac:dyDescent="0.25">
      <c r="A271" t="s">
        <v>0</v>
      </c>
      <c r="B271">
        <v>100269</v>
      </c>
      <c r="C271">
        <v>100001</v>
      </c>
      <c r="D271" s="1">
        <v>5.0023699999999997E-2</v>
      </c>
      <c r="E271" s="1">
        <v>-0.425008</v>
      </c>
      <c r="F271" s="1">
        <v>3.2614499999999998E-2</v>
      </c>
      <c r="G271">
        <v>100001</v>
      </c>
    </row>
    <row r="272" spans="1:7" x14ac:dyDescent="0.25">
      <c r="A272" t="s">
        <v>0</v>
      </c>
      <c r="B272">
        <v>100270</v>
      </c>
      <c r="C272">
        <v>100001</v>
      </c>
      <c r="D272" s="1">
        <v>-5.0023999999999999E-2</v>
      </c>
      <c r="E272" s="1">
        <v>0.425008</v>
      </c>
      <c r="F272" s="1">
        <v>3.26136E-2</v>
      </c>
      <c r="G272">
        <v>100001</v>
      </c>
    </row>
    <row r="273" spans="1:7" x14ac:dyDescent="0.25">
      <c r="A273" t="s">
        <v>0</v>
      </c>
      <c r="B273">
        <v>100271</v>
      </c>
      <c r="C273">
        <v>100001</v>
      </c>
      <c r="D273" s="1">
        <v>-5.0026000000000001E-2</v>
      </c>
      <c r="E273" s="1">
        <v>0.44990599999999997</v>
      </c>
      <c r="F273" s="1">
        <v>3.65025E-2</v>
      </c>
      <c r="G273">
        <v>100001</v>
      </c>
    </row>
    <row r="274" spans="1:7" x14ac:dyDescent="0.25">
      <c r="A274" t="s">
        <v>0</v>
      </c>
      <c r="B274">
        <v>100272</v>
      </c>
      <c r="C274">
        <v>100001</v>
      </c>
      <c r="D274" s="1">
        <v>5.0026899999999999E-2</v>
      </c>
      <c r="E274" s="1">
        <v>-0.44990599999999997</v>
      </c>
      <c r="F274" s="1">
        <v>3.6503500000000001E-2</v>
      </c>
      <c r="G274">
        <v>100001</v>
      </c>
    </row>
    <row r="275" spans="1:7" x14ac:dyDescent="0.25">
      <c r="A275" t="s">
        <v>0</v>
      </c>
      <c r="B275">
        <v>100273</v>
      </c>
      <c r="C275">
        <v>100001</v>
      </c>
      <c r="D275" s="1">
        <v>5.00291E-2</v>
      </c>
      <c r="E275" s="1">
        <v>-0.474995</v>
      </c>
      <c r="F275" s="1">
        <v>4.0683499999999997E-2</v>
      </c>
      <c r="G275">
        <v>100001</v>
      </c>
    </row>
    <row r="276" spans="1:7" x14ac:dyDescent="0.25">
      <c r="A276" t="s">
        <v>0</v>
      </c>
      <c r="B276">
        <v>100274</v>
      </c>
      <c r="C276">
        <v>100001</v>
      </c>
      <c r="D276" s="1">
        <v>-5.0028999999999997E-2</v>
      </c>
      <c r="E276" s="1">
        <v>0.474995</v>
      </c>
      <c r="F276" s="1">
        <v>4.0682500000000003E-2</v>
      </c>
      <c r="G276">
        <v>100001</v>
      </c>
    </row>
    <row r="277" spans="1:7" x14ac:dyDescent="0.25">
      <c r="A277" t="s">
        <v>0</v>
      </c>
      <c r="B277">
        <v>100275</v>
      </c>
      <c r="C277">
        <v>100001</v>
      </c>
      <c r="D277" s="1">
        <v>-5.0030999999999999E-2</v>
      </c>
      <c r="E277" s="1">
        <v>0.49991400000000003</v>
      </c>
      <c r="F277" s="1">
        <v>4.5035499999999999E-2</v>
      </c>
      <c r="G277">
        <v>100001</v>
      </c>
    </row>
    <row r="278" spans="1:7" x14ac:dyDescent="0.25">
      <c r="A278" t="s">
        <v>0</v>
      </c>
      <c r="B278">
        <v>100276</v>
      </c>
      <c r="C278">
        <v>100001</v>
      </c>
      <c r="D278" s="1">
        <v>5.0031399999999997E-2</v>
      </c>
      <c r="E278" s="1">
        <v>-0.49991400000000003</v>
      </c>
      <c r="F278" s="1">
        <v>4.5036600000000003E-2</v>
      </c>
      <c r="G278">
        <v>100001</v>
      </c>
    </row>
    <row r="279" spans="1:7" x14ac:dyDescent="0.25">
      <c r="A279" t="s">
        <v>0</v>
      </c>
      <c r="B279">
        <v>100277</v>
      </c>
      <c r="C279">
        <v>100001</v>
      </c>
      <c r="D279" s="1">
        <v>5.0033599999999998E-2</v>
      </c>
      <c r="E279" s="1">
        <v>-0.52500800000000003</v>
      </c>
      <c r="F279" s="1">
        <v>4.9684600000000002E-2</v>
      </c>
      <c r="G279">
        <v>100001</v>
      </c>
    </row>
    <row r="280" spans="1:7" x14ac:dyDescent="0.25">
      <c r="A280" t="s">
        <v>0</v>
      </c>
      <c r="B280">
        <v>100278</v>
      </c>
      <c r="C280">
        <v>100001</v>
      </c>
      <c r="D280" s="1">
        <v>-5.0033000000000001E-2</v>
      </c>
      <c r="E280" s="1">
        <v>0.52500800000000003</v>
      </c>
      <c r="F280" s="1">
        <v>4.9683499999999998E-2</v>
      </c>
      <c r="G280">
        <v>100001</v>
      </c>
    </row>
    <row r="281" spans="1:7" x14ac:dyDescent="0.25">
      <c r="A281" t="s">
        <v>0</v>
      </c>
      <c r="B281">
        <v>100279</v>
      </c>
      <c r="C281">
        <v>100001</v>
      </c>
      <c r="D281" s="1">
        <v>5.0036799999999999E-2</v>
      </c>
      <c r="E281" s="1">
        <v>-0.55000800000000005</v>
      </c>
      <c r="F281" s="1">
        <v>5.4532600000000001E-2</v>
      </c>
      <c r="G281">
        <v>100001</v>
      </c>
    </row>
    <row r="282" spans="1:7" x14ac:dyDescent="0.25">
      <c r="A282" t="s">
        <v>0</v>
      </c>
      <c r="B282">
        <v>100280</v>
      </c>
      <c r="C282">
        <v>100001</v>
      </c>
      <c r="D282" s="1">
        <v>5.0036999999999998E-2</v>
      </c>
      <c r="E282" s="1">
        <v>-0.57500499999999999</v>
      </c>
      <c r="F282" s="1">
        <v>5.9614599999999997E-2</v>
      </c>
      <c r="G282">
        <v>100001</v>
      </c>
    </row>
    <row r="283" spans="1:7" x14ac:dyDescent="0.25">
      <c r="A283" t="s">
        <v>0</v>
      </c>
      <c r="B283">
        <v>100281</v>
      </c>
      <c r="C283">
        <v>100001</v>
      </c>
      <c r="D283" s="1">
        <v>-5.0036999999999998E-2</v>
      </c>
      <c r="E283" s="1">
        <v>0.55000899999999997</v>
      </c>
      <c r="F283" s="1">
        <v>5.4531499999999997E-2</v>
      </c>
      <c r="G283">
        <v>100001</v>
      </c>
    </row>
    <row r="284" spans="1:7" x14ac:dyDescent="0.25">
      <c r="A284" t="s">
        <v>0</v>
      </c>
      <c r="B284">
        <v>100282</v>
      </c>
      <c r="C284">
        <v>100001</v>
      </c>
      <c r="D284" s="1">
        <v>-5.0037999999999999E-2</v>
      </c>
      <c r="E284" s="1">
        <v>0.57500499999999999</v>
      </c>
      <c r="F284" s="1">
        <v>5.96135E-2</v>
      </c>
      <c r="G284">
        <v>100001</v>
      </c>
    </row>
    <row r="285" spans="1:7" x14ac:dyDescent="0.25">
      <c r="A285" t="s">
        <v>0</v>
      </c>
      <c r="B285">
        <v>100283</v>
      </c>
      <c r="C285">
        <v>100001</v>
      </c>
      <c r="D285" s="1">
        <v>5.00402E-2</v>
      </c>
      <c r="E285" s="1">
        <v>-0.60000500000000001</v>
      </c>
      <c r="F285" s="1">
        <v>6.4932599999999993E-2</v>
      </c>
      <c r="G285">
        <v>100001</v>
      </c>
    </row>
    <row r="286" spans="1:7" x14ac:dyDescent="0.25">
      <c r="A286" t="s">
        <v>0</v>
      </c>
      <c r="B286">
        <v>100284</v>
      </c>
      <c r="C286">
        <v>100001</v>
      </c>
      <c r="D286" s="1">
        <v>-5.0040000000000001E-2</v>
      </c>
      <c r="E286" s="1">
        <v>0.625</v>
      </c>
      <c r="F286" s="1">
        <v>7.0484400000000003E-2</v>
      </c>
      <c r="G286">
        <v>100001</v>
      </c>
    </row>
    <row r="287" spans="1:7" x14ac:dyDescent="0.25">
      <c r="A287" t="s">
        <v>0</v>
      </c>
      <c r="B287">
        <v>100285</v>
      </c>
      <c r="C287">
        <v>100001</v>
      </c>
      <c r="D287" s="1">
        <v>5.0040500000000002E-2</v>
      </c>
      <c r="E287" s="1">
        <v>-0.62499899999999997</v>
      </c>
      <c r="F287" s="1">
        <v>7.0485599999999995E-2</v>
      </c>
      <c r="G287">
        <v>100001</v>
      </c>
    </row>
    <row r="288" spans="1:7" x14ac:dyDescent="0.25">
      <c r="A288" t="s">
        <v>0</v>
      </c>
      <c r="B288">
        <v>100286</v>
      </c>
      <c r="C288">
        <v>100001</v>
      </c>
      <c r="D288" s="1">
        <v>-5.0040000000000001E-2</v>
      </c>
      <c r="E288" s="1">
        <v>0.60000500000000001</v>
      </c>
      <c r="F288" s="1">
        <v>6.49314E-2</v>
      </c>
      <c r="G288">
        <v>100001</v>
      </c>
    </row>
    <row r="289" spans="1:7" x14ac:dyDescent="0.25">
      <c r="A289" t="s">
        <v>0</v>
      </c>
      <c r="B289">
        <v>100287</v>
      </c>
      <c r="C289">
        <v>100001</v>
      </c>
      <c r="D289" s="1">
        <v>5.0043700000000003E-2</v>
      </c>
      <c r="E289" s="1">
        <v>-0.64990099999999995</v>
      </c>
      <c r="F289" s="1">
        <v>7.6232800000000003E-2</v>
      </c>
      <c r="G289">
        <v>100001</v>
      </c>
    </row>
    <row r="290" spans="1:7" x14ac:dyDescent="0.25">
      <c r="A290" t="s">
        <v>0</v>
      </c>
      <c r="B290">
        <v>100288</v>
      </c>
      <c r="C290">
        <v>100001</v>
      </c>
      <c r="D290" s="1">
        <v>-5.0043999999999998E-2</v>
      </c>
      <c r="E290" s="1">
        <v>0.64990099999999995</v>
      </c>
      <c r="F290" s="1">
        <v>7.6231400000000005E-2</v>
      </c>
      <c r="G290">
        <v>100001</v>
      </c>
    </row>
    <row r="291" spans="1:7" x14ac:dyDescent="0.25">
      <c r="A291" t="s">
        <v>0</v>
      </c>
      <c r="B291">
        <v>100289</v>
      </c>
      <c r="C291">
        <v>100001</v>
      </c>
      <c r="D291" s="1">
        <v>-5.0043999999999998E-2</v>
      </c>
      <c r="E291" s="1">
        <v>0.67489900000000003</v>
      </c>
      <c r="F291" s="1">
        <v>8.2263299999999998E-2</v>
      </c>
      <c r="G291">
        <v>100001</v>
      </c>
    </row>
    <row r="292" spans="1:7" x14ac:dyDescent="0.25">
      <c r="A292" t="s">
        <v>0</v>
      </c>
      <c r="B292">
        <v>100290</v>
      </c>
      <c r="C292">
        <v>100001</v>
      </c>
      <c r="D292" s="1">
        <v>5.0044900000000003E-2</v>
      </c>
      <c r="E292" s="1">
        <v>-0.67489900000000003</v>
      </c>
      <c r="F292" s="1">
        <v>8.2264799999999999E-2</v>
      </c>
      <c r="G292">
        <v>100001</v>
      </c>
    </row>
    <row r="293" spans="1:7" x14ac:dyDescent="0.25">
      <c r="A293" t="s">
        <v>0</v>
      </c>
      <c r="B293">
        <v>100291</v>
      </c>
      <c r="C293">
        <v>100001</v>
      </c>
      <c r="D293" s="1">
        <v>5.0047099999999997E-2</v>
      </c>
      <c r="E293" s="1">
        <v>-0.69990200000000002</v>
      </c>
      <c r="F293" s="1">
        <v>8.8540800000000003E-2</v>
      </c>
      <c r="G293">
        <v>100001</v>
      </c>
    </row>
    <row r="294" spans="1:7" x14ac:dyDescent="0.25">
      <c r="A294" t="s">
        <v>0</v>
      </c>
      <c r="B294">
        <v>100292</v>
      </c>
      <c r="C294">
        <v>100001</v>
      </c>
      <c r="D294" s="1">
        <v>-5.0047000000000001E-2</v>
      </c>
      <c r="E294" s="1">
        <v>0.69990200000000002</v>
      </c>
      <c r="F294" s="1">
        <v>8.8539400000000004E-2</v>
      </c>
      <c r="G294">
        <v>100001</v>
      </c>
    </row>
    <row r="295" spans="1:7" x14ac:dyDescent="0.25">
      <c r="A295" t="s">
        <v>0</v>
      </c>
      <c r="B295">
        <v>100293</v>
      </c>
      <c r="C295">
        <v>100001</v>
      </c>
      <c r="D295" s="1">
        <v>-5.0048000000000002E-2</v>
      </c>
      <c r="E295" s="1">
        <v>0.72495500000000002</v>
      </c>
      <c r="F295" s="1">
        <v>9.5085299999999998E-2</v>
      </c>
      <c r="G295">
        <v>100001</v>
      </c>
    </row>
    <row r="296" spans="1:7" x14ac:dyDescent="0.25">
      <c r="A296" t="s">
        <v>0</v>
      </c>
      <c r="B296">
        <v>100294</v>
      </c>
      <c r="C296">
        <v>100001</v>
      </c>
      <c r="D296" s="1">
        <v>5.00484E-2</v>
      </c>
      <c r="E296" s="1">
        <v>-0.72495399999999999</v>
      </c>
      <c r="F296" s="1">
        <v>9.5086799999999999E-2</v>
      </c>
      <c r="G296">
        <v>100001</v>
      </c>
    </row>
    <row r="297" spans="1:7" x14ac:dyDescent="0.25">
      <c r="A297" t="s">
        <v>0</v>
      </c>
      <c r="B297">
        <v>100295</v>
      </c>
      <c r="C297">
        <v>100001</v>
      </c>
      <c r="D297" s="1">
        <v>7.4948399999999998E-2</v>
      </c>
      <c r="E297" s="1">
        <v>0.72499999999999998</v>
      </c>
      <c r="F297" s="1">
        <v>9.5678299999999994E-2</v>
      </c>
      <c r="G297">
        <v>100001</v>
      </c>
    </row>
    <row r="298" spans="1:7" x14ac:dyDescent="0.25">
      <c r="A298" t="s">
        <v>0</v>
      </c>
      <c r="B298">
        <v>100296</v>
      </c>
      <c r="C298">
        <v>100001</v>
      </c>
      <c r="D298" s="1">
        <v>-7.4948000000000001E-2</v>
      </c>
      <c r="E298" s="1">
        <v>-0.72499999999999998</v>
      </c>
      <c r="F298" s="1">
        <v>9.5679799999999995E-2</v>
      </c>
      <c r="G298">
        <v>100001</v>
      </c>
    </row>
    <row r="299" spans="1:7" x14ac:dyDescent="0.25">
      <c r="A299" t="s">
        <v>0</v>
      </c>
      <c r="B299">
        <v>100297</v>
      </c>
      <c r="C299">
        <v>100001</v>
      </c>
      <c r="D299" s="1">
        <v>7.4949600000000005E-2</v>
      </c>
      <c r="E299" s="1">
        <v>0.70000099999999998</v>
      </c>
      <c r="F299" s="1">
        <v>8.9157299999999995E-2</v>
      </c>
      <c r="G299">
        <v>100001</v>
      </c>
    </row>
    <row r="300" spans="1:7" x14ac:dyDescent="0.25">
      <c r="A300" t="s">
        <v>0</v>
      </c>
      <c r="B300">
        <v>100298</v>
      </c>
      <c r="C300">
        <v>100001</v>
      </c>
      <c r="D300" s="1">
        <v>-7.4950000000000003E-2</v>
      </c>
      <c r="E300" s="1">
        <v>-0.70000099999999998</v>
      </c>
      <c r="F300" s="1">
        <v>8.9158699999999994E-2</v>
      </c>
      <c r="G300">
        <v>100001</v>
      </c>
    </row>
    <row r="301" spans="1:7" x14ac:dyDescent="0.25">
      <c r="A301" t="s">
        <v>0</v>
      </c>
      <c r="B301">
        <v>100299</v>
      </c>
      <c r="C301">
        <v>100001</v>
      </c>
      <c r="D301" s="1">
        <v>-7.4951000000000004E-2</v>
      </c>
      <c r="E301" s="1">
        <v>-0.67500099999999996</v>
      </c>
      <c r="F301" s="1">
        <v>8.2880700000000002E-2</v>
      </c>
      <c r="G301">
        <v>100001</v>
      </c>
    </row>
    <row r="302" spans="1:7" x14ac:dyDescent="0.25">
      <c r="A302" t="s">
        <v>0</v>
      </c>
      <c r="B302">
        <v>100300</v>
      </c>
      <c r="C302">
        <v>100001</v>
      </c>
      <c r="D302" s="1">
        <v>7.4951799999999999E-2</v>
      </c>
      <c r="E302" s="1">
        <v>0.67500099999999996</v>
      </c>
      <c r="F302" s="1">
        <v>8.2879300000000003E-2</v>
      </c>
      <c r="G302">
        <v>100001</v>
      </c>
    </row>
    <row r="303" spans="1:7" x14ac:dyDescent="0.25">
      <c r="A303" t="s">
        <v>0</v>
      </c>
      <c r="B303">
        <v>100301</v>
      </c>
      <c r="C303">
        <v>100001</v>
      </c>
      <c r="D303" s="1">
        <v>7.4953000000000006E-2</v>
      </c>
      <c r="E303" s="1">
        <v>0.65000500000000005</v>
      </c>
      <c r="F303" s="1">
        <v>7.6844399999999993E-2</v>
      </c>
      <c r="G303">
        <v>100001</v>
      </c>
    </row>
    <row r="304" spans="1:7" x14ac:dyDescent="0.25">
      <c r="A304" t="s">
        <v>0</v>
      </c>
      <c r="B304">
        <v>100302</v>
      </c>
      <c r="C304">
        <v>100001</v>
      </c>
      <c r="D304" s="1">
        <v>-7.4953000000000006E-2</v>
      </c>
      <c r="E304" s="1">
        <v>-0.65000500000000005</v>
      </c>
      <c r="F304" s="1">
        <v>7.6845700000000003E-2</v>
      </c>
      <c r="G304">
        <v>100001</v>
      </c>
    </row>
    <row r="305" spans="1:7" x14ac:dyDescent="0.25">
      <c r="A305" t="s">
        <v>0</v>
      </c>
      <c r="B305">
        <v>100303</v>
      </c>
      <c r="C305">
        <v>100001</v>
      </c>
      <c r="D305" s="1">
        <v>7.4954199999999999E-2</v>
      </c>
      <c r="E305" s="1">
        <v>0.62500599999999995</v>
      </c>
      <c r="F305" s="1">
        <v>7.1049399999999999E-2</v>
      </c>
      <c r="G305">
        <v>100001</v>
      </c>
    </row>
    <row r="306" spans="1:7" x14ac:dyDescent="0.25">
      <c r="A306" t="s">
        <v>0</v>
      </c>
      <c r="B306">
        <v>100304</v>
      </c>
      <c r="C306">
        <v>100001</v>
      </c>
      <c r="D306" s="1">
        <v>-7.4954000000000007E-2</v>
      </c>
      <c r="E306" s="1">
        <v>-0.62500599999999995</v>
      </c>
      <c r="F306" s="1">
        <v>7.1050699999999994E-2</v>
      </c>
      <c r="G306">
        <v>100001</v>
      </c>
    </row>
    <row r="307" spans="1:7" x14ac:dyDescent="0.25">
      <c r="A307" t="s">
        <v>0</v>
      </c>
      <c r="B307">
        <v>100305</v>
      </c>
      <c r="C307">
        <v>100001</v>
      </c>
      <c r="D307" s="1">
        <v>-7.4955999999999995E-2</v>
      </c>
      <c r="E307" s="1">
        <v>-0.60000299999999995</v>
      </c>
      <c r="F307" s="1">
        <v>6.5493700000000002E-2</v>
      </c>
      <c r="G307">
        <v>100001</v>
      </c>
    </row>
    <row r="308" spans="1:7" x14ac:dyDescent="0.25">
      <c r="A308" t="s">
        <v>0</v>
      </c>
      <c r="B308">
        <v>100306</v>
      </c>
      <c r="C308">
        <v>100001</v>
      </c>
      <c r="D308" s="1">
        <v>7.4956499999999995E-2</v>
      </c>
      <c r="E308" s="1">
        <v>0.60000399999999998</v>
      </c>
      <c r="F308" s="1">
        <v>6.5492400000000006E-2</v>
      </c>
      <c r="G308">
        <v>100001</v>
      </c>
    </row>
    <row r="309" spans="1:7" x14ac:dyDescent="0.25">
      <c r="A309" t="s">
        <v>0</v>
      </c>
      <c r="B309">
        <v>100307</v>
      </c>
      <c r="C309">
        <v>100001</v>
      </c>
      <c r="D309" s="1">
        <v>7.4957700000000002E-2</v>
      </c>
      <c r="E309" s="1">
        <v>0.57500399999999996</v>
      </c>
      <c r="F309" s="1">
        <v>6.0173400000000002E-2</v>
      </c>
      <c r="G309">
        <v>100001</v>
      </c>
    </row>
    <row r="310" spans="1:7" x14ac:dyDescent="0.25">
      <c r="A310" t="s">
        <v>0</v>
      </c>
      <c r="B310">
        <v>100308</v>
      </c>
      <c r="C310">
        <v>100001</v>
      </c>
      <c r="D310" s="1">
        <v>-7.4956999999999996E-2</v>
      </c>
      <c r="E310" s="1">
        <v>-0.57500399999999996</v>
      </c>
      <c r="F310" s="1">
        <v>6.0174699999999998E-2</v>
      </c>
      <c r="G310">
        <v>100001</v>
      </c>
    </row>
    <row r="311" spans="1:7" x14ac:dyDescent="0.25">
      <c r="A311" t="s">
        <v>0</v>
      </c>
      <c r="B311">
        <v>100309</v>
      </c>
      <c r="C311">
        <v>100001</v>
      </c>
      <c r="D311" s="1">
        <v>-7.4958999999999998E-2</v>
      </c>
      <c r="E311" s="1">
        <v>-0.55000499999999997</v>
      </c>
      <c r="F311" s="1">
        <v>5.5090600000000003E-2</v>
      </c>
      <c r="G311">
        <v>100001</v>
      </c>
    </row>
    <row r="312" spans="1:7" x14ac:dyDescent="0.25">
      <c r="A312" t="s">
        <v>0</v>
      </c>
      <c r="B312">
        <v>100310</v>
      </c>
      <c r="C312">
        <v>100001</v>
      </c>
      <c r="D312" s="1">
        <v>7.4959899999999996E-2</v>
      </c>
      <c r="E312" s="1">
        <v>0.55000499999999997</v>
      </c>
      <c r="F312" s="1">
        <v>5.5089399999999997E-2</v>
      </c>
      <c r="G312">
        <v>100001</v>
      </c>
    </row>
    <row r="313" spans="1:7" x14ac:dyDescent="0.25">
      <c r="A313" t="s">
        <v>0</v>
      </c>
      <c r="B313">
        <v>100311</v>
      </c>
      <c r="C313">
        <v>100001</v>
      </c>
      <c r="D313" s="1">
        <v>7.4961200000000006E-2</v>
      </c>
      <c r="E313" s="1">
        <v>0.52500500000000005</v>
      </c>
      <c r="F313" s="1">
        <v>5.0240399999999998E-2</v>
      </c>
      <c r="G313">
        <v>100001</v>
      </c>
    </row>
    <row r="314" spans="1:7" x14ac:dyDescent="0.25">
      <c r="A314" t="s">
        <v>0</v>
      </c>
      <c r="B314">
        <v>100312</v>
      </c>
      <c r="C314">
        <v>100001</v>
      </c>
      <c r="D314" s="1">
        <v>-7.4961E-2</v>
      </c>
      <c r="E314" s="1">
        <v>-0.52500500000000005</v>
      </c>
      <c r="F314" s="1">
        <v>5.0241599999999997E-2</v>
      </c>
      <c r="G314">
        <v>100001</v>
      </c>
    </row>
    <row r="315" spans="1:7" x14ac:dyDescent="0.25">
      <c r="A315" t="s">
        <v>0</v>
      </c>
      <c r="B315">
        <v>100313</v>
      </c>
      <c r="C315">
        <v>100001</v>
      </c>
      <c r="D315" s="1">
        <v>7.4963399999999999E-2</v>
      </c>
      <c r="E315" s="1">
        <v>0.500004</v>
      </c>
      <c r="F315" s="1">
        <v>4.5625499999999999E-2</v>
      </c>
      <c r="G315">
        <v>100001</v>
      </c>
    </row>
    <row r="316" spans="1:7" x14ac:dyDescent="0.25">
      <c r="A316" t="s">
        <v>0</v>
      </c>
      <c r="B316">
        <v>100314</v>
      </c>
      <c r="C316">
        <v>100001</v>
      </c>
      <c r="D316" s="1">
        <v>-7.4963000000000002E-2</v>
      </c>
      <c r="E316" s="1">
        <v>-0.500004</v>
      </c>
      <c r="F316" s="1">
        <v>4.56265E-2</v>
      </c>
      <c r="G316">
        <v>100001</v>
      </c>
    </row>
    <row r="317" spans="1:7" x14ac:dyDescent="0.25">
      <c r="A317" t="s">
        <v>0</v>
      </c>
      <c r="B317">
        <v>100315</v>
      </c>
      <c r="C317">
        <v>100001</v>
      </c>
      <c r="D317" s="1">
        <v>7.4964600000000006E-2</v>
      </c>
      <c r="E317" s="1">
        <v>0.47500399999999998</v>
      </c>
      <c r="F317" s="1">
        <v>4.1242599999999997E-2</v>
      </c>
      <c r="G317">
        <v>100001</v>
      </c>
    </row>
    <row r="318" spans="1:7" x14ac:dyDescent="0.25">
      <c r="A318" t="s">
        <v>0</v>
      </c>
      <c r="B318">
        <v>100316</v>
      </c>
      <c r="C318">
        <v>100001</v>
      </c>
      <c r="D318" s="1">
        <v>-7.4965000000000004E-2</v>
      </c>
      <c r="E318" s="1">
        <v>-0.47500399999999998</v>
      </c>
      <c r="F318" s="1">
        <v>4.1243599999999998E-2</v>
      </c>
      <c r="G318">
        <v>100001</v>
      </c>
    </row>
    <row r="319" spans="1:7" x14ac:dyDescent="0.25">
      <c r="A319" t="s">
        <v>0</v>
      </c>
      <c r="B319">
        <v>100317</v>
      </c>
      <c r="C319">
        <v>100001</v>
      </c>
      <c r="D319" s="1">
        <v>-7.4966000000000005E-2</v>
      </c>
      <c r="E319" s="1">
        <v>-0.44998300000000002</v>
      </c>
      <c r="F319" s="1">
        <v>3.7087599999999998E-2</v>
      </c>
      <c r="G319">
        <v>100001</v>
      </c>
    </row>
    <row r="320" spans="1:7" x14ac:dyDescent="0.25">
      <c r="A320" t="s">
        <v>0</v>
      </c>
      <c r="B320">
        <v>100318</v>
      </c>
      <c r="C320">
        <v>100001</v>
      </c>
      <c r="D320" s="1">
        <v>7.4966900000000003E-2</v>
      </c>
      <c r="E320" s="1">
        <v>0.44998300000000002</v>
      </c>
      <c r="F320" s="1">
        <v>3.7086599999999997E-2</v>
      </c>
      <c r="G320">
        <v>100001</v>
      </c>
    </row>
    <row r="321" spans="1:7" x14ac:dyDescent="0.25">
      <c r="A321" t="s">
        <v>0</v>
      </c>
      <c r="B321">
        <v>100319</v>
      </c>
      <c r="C321">
        <v>100001</v>
      </c>
      <c r="D321" s="1">
        <v>7.4968000000000007E-2</v>
      </c>
      <c r="E321" s="1">
        <v>0.42500500000000002</v>
      </c>
      <c r="F321" s="1">
        <v>3.3168599999999999E-2</v>
      </c>
      <c r="G321">
        <v>100001</v>
      </c>
    </row>
    <row r="322" spans="1:7" x14ac:dyDescent="0.25">
      <c r="A322" t="s">
        <v>0</v>
      </c>
      <c r="B322">
        <v>100320</v>
      </c>
      <c r="C322">
        <v>100001</v>
      </c>
      <c r="D322" s="1">
        <v>-7.4968999999999994E-2</v>
      </c>
      <c r="E322" s="1">
        <v>-0.42500500000000002</v>
      </c>
      <c r="F322" s="1">
        <v>3.3169499999999998E-2</v>
      </c>
      <c r="G322">
        <v>100001</v>
      </c>
    </row>
    <row r="323" spans="1:7" x14ac:dyDescent="0.25">
      <c r="A323" t="s">
        <v>0</v>
      </c>
      <c r="B323">
        <v>100321</v>
      </c>
      <c r="C323">
        <v>100001</v>
      </c>
      <c r="D323" s="1">
        <v>7.4970300000000004E-2</v>
      </c>
      <c r="E323" s="1">
        <v>0.40000400000000003</v>
      </c>
      <c r="F323" s="1">
        <v>2.9479600000000002E-2</v>
      </c>
      <c r="G323">
        <v>100001</v>
      </c>
    </row>
    <row r="324" spans="1:7" x14ac:dyDescent="0.25">
      <c r="A324" t="s">
        <v>0</v>
      </c>
      <c r="B324">
        <v>100322</v>
      </c>
      <c r="C324">
        <v>100001</v>
      </c>
      <c r="D324" s="1">
        <v>-7.4969999999999995E-2</v>
      </c>
      <c r="E324" s="1">
        <v>-0.40000400000000003</v>
      </c>
      <c r="F324" s="1">
        <v>2.94804E-2</v>
      </c>
      <c r="G324">
        <v>100001</v>
      </c>
    </row>
    <row r="325" spans="1:7" x14ac:dyDescent="0.25">
      <c r="A325" t="s">
        <v>0</v>
      </c>
      <c r="B325">
        <v>100323</v>
      </c>
      <c r="C325">
        <v>100001</v>
      </c>
      <c r="D325" s="1">
        <v>-7.4971999999999997E-2</v>
      </c>
      <c r="E325" s="1">
        <v>-0.37498700000000001</v>
      </c>
      <c r="F325" s="1">
        <v>2.6010399999999999E-2</v>
      </c>
      <c r="G325">
        <v>100001</v>
      </c>
    </row>
    <row r="326" spans="1:7" x14ac:dyDescent="0.25">
      <c r="A326" t="s">
        <v>0</v>
      </c>
      <c r="B326">
        <v>100324</v>
      </c>
      <c r="C326">
        <v>100001</v>
      </c>
      <c r="D326" s="1">
        <v>7.4972499999999997E-2</v>
      </c>
      <c r="E326" s="1">
        <v>0.37498799999999999</v>
      </c>
      <c r="F326" s="1">
        <v>2.6009600000000001E-2</v>
      </c>
      <c r="G326">
        <v>100001</v>
      </c>
    </row>
    <row r="327" spans="1:7" x14ac:dyDescent="0.25">
      <c r="A327" t="s">
        <v>0</v>
      </c>
      <c r="B327">
        <v>100325</v>
      </c>
      <c r="C327">
        <v>100001</v>
      </c>
      <c r="D327" s="1">
        <v>7.4974799999999994E-2</v>
      </c>
      <c r="E327" s="1">
        <v>0.35000399999999998</v>
      </c>
      <c r="F327" s="1">
        <v>2.27698E-2</v>
      </c>
      <c r="G327">
        <v>100001</v>
      </c>
    </row>
    <row r="328" spans="1:7" x14ac:dyDescent="0.25">
      <c r="A328" t="s">
        <v>0</v>
      </c>
      <c r="B328">
        <v>100326</v>
      </c>
      <c r="C328">
        <v>100001</v>
      </c>
      <c r="D328" s="1">
        <v>-7.4973999999999999E-2</v>
      </c>
      <c r="E328" s="1">
        <v>-0.35000399999999998</v>
      </c>
      <c r="F328" s="1">
        <v>2.27704E-2</v>
      </c>
      <c r="G328">
        <v>100001</v>
      </c>
    </row>
    <row r="329" spans="1:7" x14ac:dyDescent="0.25">
      <c r="A329" t="s">
        <v>0</v>
      </c>
      <c r="B329">
        <v>100327</v>
      </c>
      <c r="C329">
        <v>100001</v>
      </c>
      <c r="D329" s="1">
        <v>7.4976000000000001E-2</v>
      </c>
      <c r="E329" s="1">
        <v>0.32500400000000002</v>
      </c>
      <c r="F329" s="1">
        <v>1.9759700000000002E-2</v>
      </c>
      <c r="G329">
        <v>100001</v>
      </c>
    </row>
    <row r="330" spans="1:7" x14ac:dyDescent="0.25">
      <c r="A330" t="s">
        <v>0</v>
      </c>
      <c r="B330">
        <v>100328</v>
      </c>
      <c r="C330">
        <v>100001</v>
      </c>
      <c r="D330" s="1">
        <v>-7.4976000000000001E-2</v>
      </c>
      <c r="E330" s="1">
        <v>-0.32500400000000002</v>
      </c>
      <c r="F330" s="1">
        <v>1.9760400000000001E-2</v>
      </c>
      <c r="G330">
        <v>100001</v>
      </c>
    </row>
    <row r="331" spans="1:7" x14ac:dyDescent="0.25">
      <c r="A331" t="s">
        <v>0</v>
      </c>
      <c r="B331">
        <v>100329</v>
      </c>
      <c r="C331">
        <v>100001</v>
      </c>
      <c r="D331" s="1">
        <v>7.4978199999999995E-2</v>
      </c>
      <c r="E331" s="1">
        <v>0.29999399999999998</v>
      </c>
      <c r="F331" s="1">
        <v>1.69798E-2</v>
      </c>
      <c r="G331">
        <v>100001</v>
      </c>
    </row>
    <row r="332" spans="1:7" x14ac:dyDescent="0.25">
      <c r="A332" t="s">
        <v>0</v>
      </c>
      <c r="B332">
        <v>100330</v>
      </c>
      <c r="C332">
        <v>100001</v>
      </c>
      <c r="D332" s="1">
        <v>-7.4978000000000003E-2</v>
      </c>
      <c r="E332" s="1">
        <v>-0.29999399999999998</v>
      </c>
      <c r="F332" s="1">
        <v>1.69804E-2</v>
      </c>
      <c r="G332">
        <v>100001</v>
      </c>
    </row>
    <row r="333" spans="1:7" x14ac:dyDescent="0.25">
      <c r="A333" t="s">
        <v>0</v>
      </c>
      <c r="B333">
        <v>100331</v>
      </c>
      <c r="C333">
        <v>100001</v>
      </c>
      <c r="D333" s="1">
        <v>7.4980400000000003E-2</v>
      </c>
      <c r="E333" s="1">
        <v>0.275005</v>
      </c>
      <c r="F333" s="1">
        <v>1.44198E-2</v>
      </c>
      <c r="G333">
        <v>100001</v>
      </c>
    </row>
    <row r="334" spans="1:7" x14ac:dyDescent="0.25">
      <c r="A334" t="s">
        <v>0</v>
      </c>
      <c r="B334">
        <v>100332</v>
      </c>
      <c r="C334">
        <v>100001</v>
      </c>
      <c r="D334" s="1">
        <v>-7.4980000000000005E-2</v>
      </c>
      <c r="E334" s="1">
        <v>-0.275005</v>
      </c>
      <c r="F334" s="1">
        <v>1.44204E-2</v>
      </c>
      <c r="G334">
        <v>100001</v>
      </c>
    </row>
    <row r="335" spans="1:7" x14ac:dyDescent="0.25">
      <c r="A335" t="s">
        <v>0</v>
      </c>
      <c r="B335">
        <v>100333</v>
      </c>
      <c r="C335">
        <v>100001</v>
      </c>
      <c r="D335" s="1">
        <v>7.4982699999999999E-2</v>
      </c>
      <c r="E335" s="1">
        <v>0.25000299999999998</v>
      </c>
      <c r="F335" s="1">
        <v>1.20897E-2</v>
      </c>
      <c r="G335">
        <v>100001</v>
      </c>
    </row>
    <row r="336" spans="1:7" x14ac:dyDescent="0.25">
      <c r="A336" t="s">
        <v>0</v>
      </c>
      <c r="B336">
        <v>100334</v>
      </c>
      <c r="C336">
        <v>100001</v>
      </c>
      <c r="D336" s="1">
        <v>-7.4982999999999994E-2</v>
      </c>
      <c r="E336" s="1">
        <v>-0.25000299999999998</v>
      </c>
      <c r="F336" s="1">
        <v>1.2090200000000001E-2</v>
      </c>
      <c r="G336">
        <v>100001</v>
      </c>
    </row>
    <row r="337" spans="1:7" x14ac:dyDescent="0.25">
      <c r="A337" t="s">
        <v>0</v>
      </c>
      <c r="B337">
        <v>100335</v>
      </c>
      <c r="C337">
        <v>100001</v>
      </c>
      <c r="D337" s="1">
        <v>-7.4983999999999995E-2</v>
      </c>
      <c r="E337" s="1">
        <v>-0.224998</v>
      </c>
      <c r="F337" s="1">
        <v>9.9801999999999998E-3</v>
      </c>
      <c r="G337">
        <v>100001</v>
      </c>
    </row>
    <row r="338" spans="1:7" x14ac:dyDescent="0.25">
      <c r="A338" t="s">
        <v>0</v>
      </c>
      <c r="B338">
        <v>100336</v>
      </c>
      <c r="C338">
        <v>100001</v>
      </c>
      <c r="D338" s="1">
        <v>7.4984899999999993E-2</v>
      </c>
      <c r="E338" s="1">
        <v>0.224998</v>
      </c>
      <c r="F338" s="1">
        <v>9.9796999999999993E-3</v>
      </c>
      <c r="G338">
        <v>100001</v>
      </c>
    </row>
    <row r="339" spans="1:7" x14ac:dyDescent="0.25">
      <c r="A339" t="s">
        <v>0</v>
      </c>
      <c r="B339">
        <v>100337</v>
      </c>
      <c r="C339">
        <v>100001</v>
      </c>
      <c r="D339" s="1">
        <v>7.4987100000000001E-2</v>
      </c>
      <c r="E339" s="1">
        <v>0.20000299999999999</v>
      </c>
      <c r="F339" s="1">
        <v>8.0899000000000006E-3</v>
      </c>
      <c r="G339">
        <v>100001</v>
      </c>
    </row>
    <row r="340" spans="1:7" x14ac:dyDescent="0.25">
      <c r="A340" t="s">
        <v>0</v>
      </c>
      <c r="B340">
        <v>100338</v>
      </c>
      <c r="C340">
        <v>100001</v>
      </c>
      <c r="D340" s="1">
        <v>-7.4986999999999998E-2</v>
      </c>
      <c r="E340" s="1">
        <v>-0.20000299999999999</v>
      </c>
      <c r="F340" s="1">
        <v>8.0902999999999999E-3</v>
      </c>
      <c r="G340">
        <v>100001</v>
      </c>
    </row>
    <row r="341" spans="1:7" x14ac:dyDescent="0.25">
      <c r="A341" t="s">
        <v>0</v>
      </c>
      <c r="B341">
        <v>100339</v>
      </c>
      <c r="C341">
        <v>100001</v>
      </c>
      <c r="D341" s="1">
        <v>7.4988299999999994E-2</v>
      </c>
      <c r="E341" s="1">
        <v>0.17500599999999999</v>
      </c>
      <c r="F341" s="1">
        <v>6.4199000000000001E-3</v>
      </c>
      <c r="G341">
        <v>100001</v>
      </c>
    </row>
    <row r="342" spans="1:7" x14ac:dyDescent="0.25">
      <c r="A342" t="s">
        <v>0</v>
      </c>
      <c r="B342">
        <v>100340</v>
      </c>
      <c r="C342">
        <v>100001</v>
      </c>
      <c r="D342" s="1">
        <v>-7.4987999999999999E-2</v>
      </c>
      <c r="E342" s="1">
        <v>-0.17500599999999999</v>
      </c>
      <c r="F342" s="1">
        <v>6.4203000000000003E-3</v>
      </c>
      <c r="G342">
        <v>100001</v>
      </c>
    </row>
    <row r="343" spans="1:7" x14ac:dyDescent="0.25">
      <c r="A343" t="s">
        <v>0</v>
      </c>
      <c r="B343">
        <v>100341</v>
      </c>
      <c r="C343">
        <v>100001</v>
      </c>
      <c r="D343" s="1">
        <v>7.4990500000000002E-2</v>
      </c>
      <c r="E343" s="1">
        <v>0.150004</v>
      </c>
      <c r="F343" s="1">
        <v>4.9798000000000004E-3</v>
      </c>
      <c r="G343">
        <v>100001</v>
      </c>
    </row>
    <row r="344" spans="1:7" x14ac:dyDescent="0.25">
      <c r="A344" t="s">
        <v>0</v>
      </c>
      <c r="B344">
        <v>100342</v>
      </c>
      <c r="C344">
        <v>100001</v>
      </c>
      <c r="D344" s="1">
        <v>-7.4991000000000002E-2</v>
      </c>
      <c r="E344" s="1">
        <v>-0.150004</v>
      </c>
      <c r="F344" s="1">
        <v>4.9801999999999997E-3</v>
      </c>
      <c r="G344">
        <v>100001</v>
      </c>
    </row>
    <row r="345" spans="1:7" x14ac:dyDescent="0.25">
      <c r="A345" t="s">
        <v>0</v>
      </c>
      <c r="B345">
        <v>100343</v>
      </c>
      <c r="C345">
        <v>100001</v>
      </c>
      <c r="D345" s="1">
        <v>7.4992799999999998E-2</v>
      </c>
      <c r="E345" s="1">
        <v>0.124988</v>
      </c>
      <c r="F345" s="1">
        <v>3.7599E-3</v>
      </c>
      <c r="G345">
        <v>100001</v>
      </c>
    </row>
    <row r="346" spans="1:7" x14ac:dyDescent="0.25">
      <c r="A346" t="s">
        <v>0</v>
      </c>
      <c r="B346">
        <v>100344</v>
      </c>
      <c r="C346">
        <v>100001</v>
      </c>
      <c r="D346" s="1">
        <v>-7.4993000000000004E-2</v>
      </c>
      <c r="E346" s="1">
        <v>-0.124988</v>
      </c>
      <c r="F346" s="1">
        <v>3.7601000000000002E-3</v>
      </c>
      <c r="G346">
        <v>100001</v>
      </c>
    </row>
    <row r="347" spans="1:7" x14ac:dyDescent="0.25">
      <c r="A347" t="s">
        <v>0</v>
      </c>
      <c r="B347">
        <v>100345</v>
      </c>
      <c r="C347">
        <v>100001</v>
      </c>
      <c r="D347" s="1">
        <v>7.49943E-2</v>
      </c>
      <c r="E347" s="1">
        <v>-4.9994999999999998E-2</v>
      </c>
      <c r="F347" s="1">
        <v>1.4400999999999999E-3</v>
      </c>
      <c r="G347">
        <v>100001</v>
      </c>
    </row>
    <row r="348" spans="1:7" x14ac:dyDescent="0.25">
      <c r="A348" t="s">
        <v>0</v>
      </c>
      <c r="B348">
        <v>100346</v>
      </c>
      <c r="C348">
        <v>100001</v>
      </c>
      <c r="D348" s="1">
        <v>7.4995000000000006E-2</v>
      </c>
      <c r="E348" s="1">
        <v>0.100005</v>
      </c>
      <c r="F348" s="1">
        <v>2.7698000000000002E-3</v>
      </c>
      <c r="G348">
        <v>100001</v>
      </c>
    </row>
    <row r="349" spans="1:7" x14ac:dyDescent="0.25">
      <c r="A349" t="s">
        <v>0</v>
      </c>
      <c r="B349">
        <v>100347</v>
      </c>
      <c r="C349">
        <v>100001</v>
      </c>
      <c r="D349" s="1">
        <v>-7.4995000000000006E-2</v>
      </c>
      <c r="E349" s="1">
        <v>4.9995299999999999E-2</v>
      </c>
      <c r="F349" s="1">
        <v>1.4400000000000001E-3</v>
      </c>
      <c r="G349">
        <v>100001</v>
      </c>
    </row>
    <row r="350" spans="1:7" x14ac:dyDescent="0.25">
      <c r="A350" t="s">
        <v>0</v>
      </c>
      <c r="B350">
        <v>100348</v>
      </c>
      <c r="C350">
        <v>100001</v>
      </c>
      <c r="D350" s="1">
        <v>-7.4995000000000006E-2</v>
      </c>
      <c r="E350" s="1">
        <v>-0.100005</v>
      </c>
      <c r="F350" s="1">
        <v>2.7701000000000002E-3</v>
      </c>
      <c r="G350">
        <v>100001</v>
      </c>
    </row>
    <row r="351" spans="1:7" x14ac:dyDescent="0.25">
      <c r="A351" t="s">
        <v>0</v>
      </c>
      <c r="B351">
        <v>100349</v>
      </c>
      <c r="C351">
        <v>100001</v>
      </c>
      <c r="D351" s="1">
        <v>7.4995900000000004E-2</v>
      </c>
      <c r="E351" s="1">
        <v>7.2208999999999999E-5</v>
      </c>
      <c r="F351" s="1">
        <v>1.0001000000000001E-3</v>
      </c>
      <c r="G351">
        <v>100001</v>
      </c>
    </row>
    <row r="352" spans="1:7" x14ac:dyDescent="0.25">
      <c r="A352" t="s">
        <v>0</v>
      </c>
      <c r="B352">
        <v>100350</v>
      </c>
      <c r="C352">
        <v>100001</v>
      </c>
      <c r="D352" s="1">
        <v>-7.4995999999999993E-2</v>
      </c>
      <c r="E352" s="1">
        <v>0.10001699999999999</v>
      </c>
      <c r="F352" s="1">
        <v>2.7699000000000001E-3</v>
      </c>
      <c r="G352">
        <v>100001</v>
      </c>
    </row>
    <row r="353" spans="1:7" x14ac:dyDescent="0.25">
      <c r="A353" t="s">
        <v>0</v>
      </c>
      <c r="B353">
        <v>100351</v>
      </c>
      <c r="C353">
        <v>100001</v>
      </c>
      <c r="D353" s="1">
        <v>7.4996800000000002E-2</v>
      </c>
      <c r="E353" s="1">
        <v>-0.10001699999999999</v>
      </c>
      <c r="F353" s="1">
        <v>2.7701000000000002E-3</v>
      </c>
      <c r="G353">
        <v>100001</v>
      </c>
    </row>
    <row r="354" spans="1:7" x14ac:dyDescent="0.25">
      <c r="A354" t="s">
        <v>0</v>
      </c>
      <c r="B354">
        <v>100352</v>
      </c>
      <c r="C354">
        <v>100001</v>
      </c>
      <c r="D354" s="1">
        <v>-7.4996999999999994E-2</v>
      </c>
      <c r="E354" s="1">
        <v>-7.5003E-2</v>
      </c>
      <c r="F354" s="1">
        <v>1.9900999999999999E-3</v>
      </c>
      <c r="G354">
        <v>100001</v>
      </c>
    </row>
    <row r="355" spans="1:7" x14ac:dyDescent="0.25">
      <c r="A355" t="s">
        <v>0</v>
      </c>
      <c r="B355">
        <v>100353</v>
      </c>
      <c r="C355">
        <v>100001</v>
      </c>
      <c r="D355" s="1">
        <v>7.49972E-2</v>
      </c>
      <c r="E355" s="1">
        <v>7.5003700000000006E-2</v>
      </c>
      <c r="F355" s="1">
        <v>1.9899000000000002E-3</v>
      </c>
      <c r="G355">
        <v>100001</v>
      </c>
    </row>
    <row r="356" spans="1:7" x14ac:dyDescent="0.25">
      <c r="A356" t="s">
        <v>0</v>
      </c>
      <c r="B356">
        <v>100354</v>
      </c>
      <c r="C356">
        <v>100001</v>
      </c>
      <c r="D356" s="1">
        <v>7.4999499999999997E-2</v>
      </c>
      <c r="E356" s="1">
        <v>4.9995699999999997E-2</v>
      </c>
      <c r="F356" s="1">
        <v>1.4400999999999999E-3</v>
      </c>
      <c r="G356">
        <v>100001</v>
      </c>
    </row>
    <row r="357" spans="1:7" x14ac:dyDescent="0.25">
      <c r="A357" t="s">
        <v>0</v>
      </c>
      <c r="B357">
        <v>100355</v>
      </c>
      <c r="C357">
        <v>100001</v>
      </c>
      <c r="D357" s="1">
        <v>-7.4998999999999996E-2</v>
      </c>
      <c r="E357" s="1">
        <v>-4.9994999999999998E-2</v>
      </c>
      <c r="F357" s="1">
        <v>1.4400999999999999E-3</v>
      </c>
      <c r="G357">
        <v>100001</v>
      </c>
    </row>
    <row r="358" spans="1:7" x14ac:dyDescent="0.25">
      <c r="A358" t="s">
        <v>0</v>
      </c>
      <c r="B358">
        <v>100356</v>
      </c>
      <c r="C358">
        <v>100001</v>
      </c>
      <c r="D358" s="1">
        <v>-7.4999999999999997E-2</v>
      </c>
      <c r="E358" s="1">
        <v>2.4995300000000002E-2</v>
      </c>
      <c r="F358" s="1">
        <v>1.1099E-3</v>
      </c>
      <c r="G358">
        <v>100001</v>
      </c>
    </row>
    <row r="359" spans="1:7" x14ac:dyDescent="0.25">
      <c r="A359" t="s">
        <v>0</v>
      </c>
      <c r="B359">
        <v>100357</v>
      </c>
      <c r="C359">
        <v>100001</v>
      </c>
      <c r="D359" s="1">
        <v>7.5001100000000001E-2</v>
      </c>
      <c r="E359" s="1">
        <v>-2.4996000000000001E-2</v>
      </c>
      <c r="F359" s="1">
        <v>1.1100000000000001E-3</v>
      </c>
      <c r="G359">
        <v>100001</v>
      </c>
    </row>
    <row r="360" spans="1:7" x14ac:dyDescent="0.25">
      <c r="A360" t="s">
        <v>0</v>
      </c>
      <c r="B360">
        <v>100358</v>
      </c>
      <c r="C360">
        <v>100001</v>
      </c>
      <c r="D360" s="1">
        <v>7.5001700000000004E-2</v>
      </c>
      <c r="E360" s="1">
        <v>2.4984699999999999E-2</v>
      </c>
      <c r="F360" s="1">
        <v>1.1100000000000001E-3</v>
      </c>
      <c r="G360">
        <v>100001</v>
      </c>
    </row>
    <row r="361" spans="1:7" x14ac:dyDescent="0.25">
      <c r="A361" t="s">
        <v>0</v>
      </c>
      <c r="B361">
        <v>100359</v>
      </c>
      <c r="C361">
        <v>100001</v>
      </c>
      <c r="D361" s="1">
        <v>-7.5001999999999999E-2</v>
      </c>
      <c r="E361" s="1">
        <v>-2.4983999999999999E-2</v>
      </c>
      <c r="F361" s="1">
        <v>1.1100000000000001E-3</v>
      </c>
      <c r="G361">
        <v>100001</v>
      </c>
    </row>
    <row r="362" spans="1:7" x14ac:dyDescent="0.25">
      <c r="A362" t="s">
        <v>0</v>
      </c>
      <c r="B362">
        <v>100360</v>
      </c>
      <c r="C362">
        <v>100001</v>
      </c>
      <c r="D362" s="1">
        <v>7.5003500000000001E-2</v>
      </c>
      <c r="E362" s="1">
        <v>-7.4996999999999994E-2</v>
      </c>
      <c r="F362" s="1">
        <v>1.9900999999999999E-3</v>
      </c>
      <c r="G362">
        <v>100001</v>
      </c>
    </row>
    <row r="363" spans="1:7" x14ac:dyDescent="0.25">
      <c r="A363" t="s">
        <v>0</v>
      </c>
      <c r="B363">
        <v>100361</v>
      </c>
      <c r="C363">
        <v>100001</v>
      </c>
      <c r="D363" s="1">
        <v>-7.5003E-2</v>
      </c>
      <c r="E363" s="1">
        <v>7.4997300000000003E-2</v>
      </c>
      <c r="F363" s="1">
        <v>1.9899000000000002E-3</v>
      </c>
      <c r="G363">
        <v>100001</v>
      </c>
    </row>
    <row r="364" spans="1:7" x14ac:dyDescent="0.25">
      <c r="A364" t="s">
        <v>0</v>
      </c>
      <c r="B364">
        <v>100362</v>
      </c>
      <c r="C364">
        <v>100001</v>
      </c>
      <c r="D364" s="1">
        <v>-7.5004000000000001E-2</v>
      </c>
      <c r="E364" s="1">
        <f>-0.00006361</f>
        <v>-6.3609999999999996E-5</v>
      </c>
      <c r="F364" s="1">
        <v>1.0001000000000001E-3</v>
      </c>
      <c r="G364">
        <v>100001</v>
      </c>
    </row>
    <row r="365" spans="1:7" x14ac:dyDescent="0.25">
      <c r="A365" t="s">
        <v>0</v>
      </c>
      <c r="B365">
        <v>100363</v>
      </c>
      <c r="C365">
        <v>100001</v>
      </c>
      <c r="D365" s="1">
        <v>7.5005000000000002E-2</v>
      </c>
      <c r="E365" s="1">
        <v>-0.12501699999999999</v>
      </c>
      <c r="F365" s="1">
        <v>3.7702E-3</v>
      </c>
      <c r="G365">
        <v>100001</v>
      </c>
    </row>
    <row r="366" spans="1:7" x14ac:dyDescent="0.25">
      <c r="A366" t="s">
        <v>0</v>
      </c>
      <c r="B366">
        <v>100364</v>
      </c>
      <c r="C366">
        <v>100001</v>
      </c>
      <c r="D366" s="1">
        <v>-7.5005000000000002E-2</v>
      </c>
      <c r="E366" s="1">
        <v>0.12501699999999999</v>
      </c>
      <c r="F366" s="1">
        <v>3.7699000000000001E-3</v>
      </c>
      <c r="G366">
        <v>100001</v>
      </c>
    </row>
    <row r="367" spans="1:7" x14ac:dyDescent="0.25">
      <c r="A367" t="s">
        <v>0</v>
      </c>
      <c r="B367">
        <v>100365</v>
      </c>
      <c r="C367">
        <v>100001</v>
      </c>
      <c r="D367" s="1">
        <v>7.5006199999999995E-2</v>
      </c>
      <c r="E367" s="1">
        <v>-0.15001600000000001</v>
      </c>
      <c r="F367" s="1">
        <v>4.9902000000000002E-3</v>
      </c>
      <c r="G367">
        <v>100001</v>
      </c>
    </row>
    <row r="368" spans="1:7" x14ac:dyDescent="0.25">
      <c r="A368" t="s">
        <v>0</v>
      </c>
      <c r="B368">
        <v>100366</v>
      </c>
      <c r="C368">
        <v>100001</v>
      </c>
      <c r="D368" s="1">
        <v>-7.5006000000000003E-2</v>
      </c>
      <c r="E368" s="1">
        <v>0.15001600000000001</v>
      </c>
      <c r="F368" s="1">
        <v>4.9899000000000002E-3</v>
      </c>
      <c r="G368">
        <v>100001</v>
      </c>
    </row>
    <row r="369" spans="1:7" x14ac:dyDescent="0.25">
      <c r="A369" t="s">
        <v>0</v>
      </c>
      <c r="B369">
        <v>100367</v>
      </c>
      <c r="C369">
        <v>100001</v>
      </c>
      <c r="D369" s="1">
        <v>7.5009500000000007E-2</v>
      </c>
      <c r="E369" s="1">
        <v>-0.175015</v>
      </c>
      <c r="F369" s="1">
        <v>6.4301999999999996E-3</v>
      </c>
      <c r="G369">
        <v>100001</v>
      </c>
    </row>
    <row r="370" spans="1:7" x14ac:dyDescent="0.25">
      <c r="A370" t="s">
        <v>0</v>
      </c>
      <c r="B370">
        <v>100368</v>
      </c>
      <c r="C370">
        <v>100001</v>
      </c>
      <c r="D370" s="1">
        <v>-7.5009999999999993E-2</v>
      </c>
      <c r="E370" s="1">
        <v>0.175015</v>
      </c>
      <c r="F370" s="1">
        <v>6.4298000000000003E-3</v>
      </c>
      <c r="G370">
        <v>100001</v>
      </c>
    </row>
    <row r="371" spans="1:7" x14ac:dyDescent="0.25">
      <c r="A371" t="s">
        <v>0</v>
      </c>
      <c r="B371">
        <v>100369</v>
      </c>
      <c r="C371">
        <v>100001</v>
      </c>
      <c r="D371" s="1">
        <v>7.50107E-2</v>
      </c>
      <c r="E371" s="1">
        <v>-0.200014</v>
      </c>
      <c r="F371" s="1">
        <v>8.0902000000000005E-3</v>
      </c>
      <c r="G371">
        <v>100001</v>
      </c>
    </row>
    <row r="372" spans="1:7" x14ac:dyDescent="0.25">
      <c r="A372" t="s">
        <v>0</v>
      </c>
      <c r="B372">
        <v>100370</v>
      </c>
      <c r="C372">
        <v>100001</v>
      </c>
      <c r="D372" s="1">
        <v>-7.5010999999999994E-2</v>
      </c>
      <c r="E372" s="1">
        <v>0.200014</v>
      </c>
      <c r="F372" s="1">
        <v>8.0897999999999994E-3</v>
      </c>
      <c r="G372">
        <v>100001</v>
      </c>
    </row>
    <row r="373" spans="1:7" x14ac:dyDescent="0.25">
      <c r="A373" t="s">
        <v>0</v>
      </c>
      <c r="B373">
        <v>100371</v>
      </c>
      <c r="C373">
        <v>100001</v>
      </c>
      <c r="D373" s="1">
        <v>-7.5013999999999997E-2</v>
      </c>
      <c r="E373" s="1">
        <v>0.22500300000000001</v>
      </c>
      <c r="F373" s="1">
        <v>9.9798000000000005E-3</v>
      </c>
      <c r="G373">
        <v>100001</v>
      </c>
    </row>
    <row r="374" spans="1:7" x14ac:dyDescent="0.25">
      <c r="A374" t="s">
        <v>0</v>
      </c>
      <c r="B374">
        <v>100372</v>
      </c>
      <c r="C374">
        <v>100001</v>
      </c>
      <c r="D374" s="1">
        <v>7.5014899999999995E-2</v>
      </c>
      <c r="E374" s="1">
        <v>-0.22500300000000001</v>
      </c>
      <c r="F374" s="1">
        <v>9.9802999999999992E-3</v>
      </c>
      <c r="G374">
        <v>100001</v>
      </c>
    </row>
    <row r="375" spans="1:7" x14ac:dyDescent="0.25">
      <c r="A375" t="s">
        <v>0</v>
      </c>
      <c r="B375">
        <v>100373</v>
      </c>
      <c r="C375">
        <v>100001</v>
      </c>
      <c r="D375" s="1">
        <v>7.5016200000000005E-2</v>
      </c>
      <c r="E375" s="1">
        <v>-0.249997</v>
      </c>
      <c r="F375" s="1">
        <v>1.20903E-2</v>
      </c>
      <c r="G375">
        <v>100001</v>
      </c>
    </row>
    <row r="376" spans="1:7" x14ac:dyDescent="0.25">
      <c r="A376" t="s">
        <v>0</v>
      </c>
      <c r="B376">
        <v>100374</v>
      </c>
      <c r="C376">
        <v>100001</v>
      </c>
      <c r="D376" s="1">
        <v>-7.5015999999999999E-2</v>
      </c>
      <c r="E376" s="1">
        <v>0.249997</v>
      </c>
      <c r="F376" s="1">
        <v>1.20898E-2</v>
      </c>
      <c r="G376">
        <v>100001</v>
      </c>
    </row>
    <row r="377" spans="1:7" x14ac:dyDescent="0.25">
      <c r="A377" t="s">
        <v>0</v>
      </c>
      <c r="B377">
        <v>100375</v>
      </c>
      <c r="C377">
        <v>100001</v>
      </c>
      <c r="D377" s="1">
        <v>7.5018299999999996E-2</v>
      </c>
      <c r="E377" s="1">
        <v>-0.27500200000000002</v>
      </c>
      <c r="F377" s="1">
        <v>1.44204E-2</v>
      </c>
      <c r="G377">
        <v>100001</v>
      </c>
    </row>
    <row r="378" spans="1:7" x14ac:dyDescent="0.25">
      <c r="A378" t="s">
        <v>0</v>
      </c>
      <c r="B378">
        <v>100376</v>
      </c>
      <c r="C378">
        <v>100001</v>
      </c>
      <c r="D378" s="1">
        <v>-7.5019000000000002E-2</v>
      </c>
      <c r="E378" s="1">
        <v>0.27500200000000002</v>
      </c>
      <c r="F378" s="1">
        <v>1.44198E-2</v>
      </c>
      <c r="G378">
        <v>100001</v>
      </c>
    </row>
    <row r="379" spans="1:7" x14ac:dyDescent="0.25">
      <c r="A379" t="s">
        <v>0</v>
      </c>
      <c r="B379">
        <v>100377</v>
      </c>
      <c r="C379">
        <v>100001</v>
      </c>
      <c r="D379" s="1">
        <v>7.5020600000000007E-2</v>
      </c>
      <c r="E379" s="1">
        <v>-0.30000300000000002</v>
      </c>
      <c r="F379" s="1">
        <v>1.69804E-2</v>
      </c>
      <c r="G379">
        <v>100001</v>
      </c>
    </row>
    <row r="380" spans="1:7" x14ac:dyDescent="0.25">
      <c r="A380" t="s">
        <v>0</v>
      </c>
      <c r="B380">
        <v>100378</v>
      </c>
      <c r="C380">
        <v>100001</v>
      </c>
      <c r="D380" s="1">
        <v>-7.5020000000000003E-2</v>
      </c>
      <c r="E380" s="1">
        <v>0.30000300000000002</v>
      </c>
      <c r="F380" s="1">
        <v>1.69798E-2</v>
      </c>
      <c r="G380">
        <v>100001</v>
      </c>
    </row>
    <row r="381" spans="1:7" x14ac:dyDescent="0.25">
      <c r="A381" t="s">
        <v>0</v>
      </c>
      <c r="B381">
        <v>100379</v>
      </c>
      <c r="C381">
        <v>100001</v>
      </c>
      <c r="D381" s="1">
        <v>-7.5022000000000005E-2</v>
      </c>
      <c r="E381" s="1">
        <v>0.32500600000000002</v>
      </c>
      <c r="F381" s="1">
        <v>1.9769700000000001E-2</v>
      </c>
      <c r="G381">
        <v>100001</v>
      </c>
    </row>
    <row r="382" spans="1:7" x14ac:dyDescent="0.25">
      <c r="A382" t="s">
        <v>0</v>
      </c>
      <c r="B382">
        <v>100380</v>
      </c>
      <c r="C382">
        <v>100001</v>
      </c>
      <c r="D382" s="1">
        <v>7.5022800000000001E-2</v>
      </c>
      <c r="E382" s="1">
        <v>-0.32500600000000002</v>
      </c>
      <c r="F382" s="1">
        <v>1.97704E-2</v>
      </c>
      <c r="G382">
        <v>100001</v>
      </c>
    </row>
    <row r="383" spans="1:7" x14ac:dyDescent="0.25">
      <c r="A383" t="s">
        <v>0</v>
      </c>
      <c r="B383">
        <v>100381</v>
      </c>
      <c r="C383">
        <v>100001</v>
      </c>
      <c r="D383" s="1">
        <v>-7.5029999999999999E-2</v>
      </c>
      <c r="E383" s="1">
        <v>0.39990799999999999</v>
      </c>
      <c r="F383" s="1">
        <v>2.9449599999999999E-2</v>
      </c>
      <c r="G383">
        <v>100001</v>
      </c>
    </row>
    <row r="384" spans="1:7" x14ac:dyDescent="0.25">
      <c r="A384" t="s">
        <v>0</v>
      </c>
      <c r="B384">
        <v>100382</v>
      </c>
      <c r="C384">
        <v>100001</v>
      </c>
      <c r="D384" s="1">
        <v>7.50305E-2</v>
      </c>
      <c r="E384" s="1">
        <v>-0.39990700000000001</v>
      </c>
      <c r="F384" s="1">
        <v>2.9450400000000002E-2</v>
      </c>
      <c r="G384">
        <v>100001</v>
      </c>
    </row>
    <row r="385" spans="1:7" x14ac:dyDescent="0.25">
      <c r="A385" t="s">
        <v>0</v>
      </c>
      <c r="B385">
        <v>100383</v>
      </c>
      <c r="C385">
        <v>100001</v>
      </c>
      <c r="D385" s="1">
        <v>7.5031700000000007E-2</v>
      </c>
      <c r="E385" s="1">
        <v>-0.42500500000000002</v>
      </c>
      <c r="F385" s="1">
        <v>3.3174500000000003E-2</v>
      </c>
      <c r="G385">
        <v>100001</v>
      </c>
    </row>
    <row r="386" spans="1:7" x14ac:dyDescent="0.25">
      <c r="A386" t="s">
        <v>0</v>
      </c>
      <c r="B386">
        <v>100384</v>
      </c>
      <c r="C386">
        <v>100001</v>
      </c>
      <c r="D386" s="1">
        <v>-7.5032000000000001E-2</v>
      </c>
      <c r="E386" s="1">
        <v>0.34990700000000002</v>
      </c>
      <c r="F386" s="1">
        <v>2.2749700000000001E-2</v>
      </c>
      <c r="G386">
        <v>100001</v>
      </c>
    </row>
    <row r="387" spans="1:7" x14ac:dyDescent="0.25">
      <c r="A387" t="s">
        <v>0</v>
      </c>
      <c r="B387">
        <v>100385</v>
      </c>
      <c r="C387">
        <v>100001</v>
      </c>
      <c r="D387" s="1">
        <v>-7.5032000000000001E-2</v>
      </c>
      <c r="E387" s="1">
        <v>0.42500500000000002</v>
      </c>
      <c r="F387" s="1">
        <v>3.3173599999999998E-2</v>
      </c>
      <c r="G387">
        <v>100001</v>
      </c>
    </row>
    <row r="388" spans="1:7" x14ac:dyDescent="0.25">
      <c r="A388" t="s">
        <v>0</v>
      </c>
      <c r="B388">
        <v>100386</v>
      </c>
      <c r="C388">
        <v>100001</v>
      </c>
      <c r="D388" s="1">
        <v>7.5032000000000001E-2</v>
      </c>
      <c r="E388" s="1">
        <v>-0.34990700000000002</v>
      </c>
      <c r="F388" s="1">
        <v>2.27504E-2</v>
      </c>
      <c r="G388">
        <v>100001</v>
      </c>
    </row>
    <row r="389" spans="1:7" x14ac:dyDescent="0.25">
      <c r="A389" t="s">
        <v>0</v>
      </c>
      <c r="B389">
        <v>100387</v>
      </c>
      <c r="C389">
        <v>100001</v>
      </c>
      <c r="D389" s="1">
        <v>-7.5034000000000003E-2</v>
      </c>
      <c r="E389" s="1">
        <v>0.44990999999999998</v>
      </c>
      <c r="F389" s="1">
        <v>3.7065599999999997E-2</v>
      </c>
      <c r="G389">
        <v>100001</v>
      </c>
    </row>
    <row r="390" spans="1:7" x14ac:dyDescent="0.25">
      <c r="A390" t="s">
        <v>0</v>
      </c>
      <c r="B390">
        <v>100388</v>
      </c>
      <c r="C390">
        <v>100001</v>
      </c>
      <c r="D390" s="1">
        <v>7.5034900000000002E-2</v>
      </c>
      <c r="E390" s="1">
        <v>-0.44990999999999998</v>
      </c>
      <c r="F390" s="1">
        <v>3.7066500000000002E-2</v>
      </c>
      <c r="G390">
        <v>100001</v>
      </c>
    </row>
    <row r="391" spans="1:7" x14ac:dyDescent="0.25">
      <c r="A391" t="s">
        <v>0</v>
      </c>
      <c r="B391">
        <v>100389</v>
      </c>
      <c r="C391">
        <v>100001</v>
      </c>
      <c r="D391" s="1">
        <v>7.5036099999999994E-2</v>
      </c>
      <c r="E391" s="1">
        <v>-0.47499200000000003</v>
      </c>
      <c r="F391" s="1">
        <v>4.1244500000000003E-2</v>
      </c>
      <c r="G391">
        <v>100001</v>
      </c>
    </row>
    <row r="392" spans="1:7" x14ac:dyDescent="0.25">
      <c r="A392" t="s">
        <v>0</v>
      </c>
      <c r="B392">
        <v>100390</v>
      </c>
      <c r="C392">
        <v>100001</v>
      </c>
      <c r="D392" s="1">
        <v>-7.5036000000000005E-2</v>
      </c>
      <c r="E392" s="1">
        <v>0.47499200000000003</v>
      </c>
      <c r="F392" s="1">
        <v>4.1243500000000002E-2</v>
      </c>
      <c r="G392">
        <v>100001</v>
      </c>
    </row>
    <row r="393" spans="1:7" x14ac:dyDescent="0.25">
      <c r="A393" t="s">
        <v>0</v>
      </c>
      <c r="B393">
        <v>100391</v>
      </c>
      <c r="C393">
        <v>100001</v>
      </c>
      <c r="D393" s="1">
        <v>7.5039400000000006E-2</v>
      </c>
      <c r="E393" s="1">
        <v>-0.49991799999999997</v>
      </c>
      <c r="F393" s="1">
        <v>4.5600500000000002E-2</v>
      </c>
      <c r="G393">
        <v>100001</v>
      </c>
    </row>
    <row r="394" spans="1:7" x14ac:dyDescent="0.25">
      <c r="A394" t="s">
        <v>0</v>
      </c>
      <c r="B394">
        <v>100392</v>
      </c>
      <c r="C394">
        <v>100001</v>
      </c>
      <c r="D394" s="1">
        <v>-7.5039999999999996E-2</v>
      </c>
      <c r="E394" s="1">
        <v>0.49991799999999997</v>
      </c>
      <c r="F394" s="1">
        <v>4.5599500000000001E-2</v>
      </c>
      <c r="G394">
        <v>100001</v>
      </c>
    </row>
    <row r="395" spans="1:7" x14ac:dyDescent="0.25">
      <c r="A395" t="s">
        <v>0</v>
      </c>
      <c r="B395">
        <v>100393</v>
      </c>
      <c r="C395">
        <v>100001</v>
      </c>
      <c r="D395" s="1">
        <v>7.5040599999999999E-2</v>
      </c>
      <c r="E395" s="1">
        <v>-0.52500500000000005</v>
      </c>
      <c r="F395" s="1">
        <v>5.0247600000000003E-2</v>
      </c>
      <c r="G395">
        <v>100001</v>
      </c>
    </row>
    <row r="396" spans="1:7" x14ac:dyDescent="0.25">
      <c r="A396" t="s">
        <v>0</v>
      </c>
      <c r="B396">
        <v>100394</v>
      </c>
      <c r="C396">
        <v>100001</v>
      </c>
      <c r="D396" s="1">
        <v>-7.5039999999999996E-2</v>
      </c>
      <c r="E396" s="1">
        <v>0.52500500000000005</v>
      </c>
      <c r="F396" s="1">
        <v>5.0246499999999999E-2</v>
      </c>
      <c r="G396">
        <v>100001</v>
      </c>
    </row>
    <row r="397" spans="1:7" x14ac:dyDescent="0.25">
      <c r="A397" t="s">
        <v>0</v>
      </c>
      <c r="B397">
        <v>100395</v>
      </c>
      <c r="C397">
        <v>100001</v>
      </c>
      <c r="D397" s="1">
        <v>7.5042899999999996E-2</v>
      </c>
      <c r="E397" s="1">
        <v>-0.55000700000000002</v>
      </c>
      <c r="F397" s="1">
        <v>5.5096600000000003E-2</v>
      </c>
      <c r="G397">
        <v>100001</v>
      </c>
    </row>
    <row r="398" spans="1:7" x14ac:dyDescent="0.25">
      <c r="A398" t="s">
        <v>0</v>
      </c>
      <c r="B398">
        <v>100396</v>
      </c>
      <c r="C398">
        <v>100001</v>
      </c>
      <c r="D398" s="1">
        <v>-7.5042999999999999E-2</v>
      </c>
      <c r="E398" s="1">
        <v>0.55000700000000002</v>
      </c>
      <c r="F398" s="1">
        <v>5.5095499999999999E-2</v>
      </c>
      <c r="G398">
        <v>100001</v>
      </c>
    </row>
    <row r="399" spans="1:7" x14ac:dyDescent="0.25">
      <c r="A399" t="s">
        <v>0</v>
      </c>
      <c r="B399">
        <v>100397</v>
      </c>
      <c r="C399">
        <v>100001</v>
      </c>
      <c r="D399" s="1">
        <v>-7.5046000000000002E-2</v>
      </c>
      <c r="E399" s="1">
        <v>0.60000399999999998</v>
      </c>
      <c r="F399" s="1">
        <v>6.54975E-2</v>
      </c>
      <c r="G399">
        <v>100001</v>
      </c>
    </row>
    <row r="400" spans="1:7" x14ac:dyDescent="0.25">
      <c r="A400" t="s">
        <v>0</v>
      </c>
      <c r="B400">
        <v>100398</v>
      </c>
      <c r="C400">
        <v>100001</v>
      </c>
      <c r="D400" s="1">
        <v>7.5047000000000003E-2</v>
      </c>
      <c r="E400" s="1">
        <v>-0.57500499999999999</v>
      </c>
      <c r="F400" s="1">
        <v>6.01796E-2</v>
      </c>
      <c r="G400">
        <v>100001</v>
      </c>
    </row>
    <row r="401" spans="1:7" x14ac:dyDescent="0.25">
      <c r="A401" t="s">
        <v>0</v>
      </c>
      <c r="B401">
        <v>100399</v>
      </c>
      <c r="C401">
        <v>100001</v>
      </c>
      <c r="D401" s="1">
        <v>-7.5047000000000003E-2</v>
      </c>
      <c r="E401" s="1">
        <v>0.57500499999999999</v>
      </c>
      <c r="F401" s="1">
        <v>6.0178500000000003E-2</v>
      </c>
      <c r="G401">
        <v>100001</v>
      </c>
    </row>
    <row r="402" spans="1:7" x14ac:dyDescent="0.25">
      <c r="A402" t="s">
        <v>0</v>
      </c>
      <c r="B402">
        <v>100400</v>
      </c>
      <c r="C402">
        <v>100001</v>
      </c>
      <c r="D402" s="1">
        <v>7.5047199999999994E-2</v>
      </c>
      <c r="E402" s="1">
        <v>-0.60000399999999998</v>
      </c>
      <c r="F402" s="1">
        <v>6.5498600000000004E-2</v>
      </c>
      <c r="G402">
        <v>100001</v>
      </c>
    </row>
    <row r="403" spans="1:7" x14ac:dyDescent="0.25">
      <c r="A403" t="s">
        <v>0</v>
      </c>
      <c r="B403">
        <v>100401</v>
      </c>
      <c r="C403">
        <v>100001</v>
      </c>
      <c r="D403" s="1">
        <v>7.5048500000000004E-2</v>
      </c>
      <c r="E403" s="1">
        <v>-0.62499800000000005</v>
      </c>
      <c r="F403" s="1">
        <v>7.1053599999999995E-2</v>
      </c>
      <c r="G403">
        <v>100001</v>
      </c>
    </row>
    <row r="404" spans="1:7" x14ac:dyDescent="0.25">
      <c r="A404" t="s">
        <v>0</v>
      </c>
      <c r="B404">
        <v>100402</v>
      </c>
      <c r="C404">
        <v>100001</v>
      </c>
      <c r="D404" s="1">
        <v>-7.5049000000000005E-2</v>
      </c>
      <c r="E404" s="1">
        <v>0.62499899999999997</v>
      </c>
      <c r="F404" s="1">
        <v>7.1052299999999999E-2</v>
      </c>
      <c r="G404">
        <v>100001</v>
      </c>
    </row>
    <row r="405" spans="1:7" x14ac:dyDescent="0.25">
      <c r="A405" t="s">
        <v>0</v>
      </c>
      <c r="B405">
        <v>100403</v>
      </c>
      <c r="C405">
        <v>100001</v>
      </c>
      <c r="D405" s="1">
        <v>7.5050699999999998E-2</v>
      </c>
      <c r="E405" s="1">
        <v>-0.64990700000000001</v>
      </c>
      <c r="F405" s="1">
        <v>7.6805700000000005E-2</v>
      </c>
      <c r="G405">
        <v>100001</v>
      </c>
    </row>
    <row r="406" spans="1:7" x14ac:dyDescent="0.25">
      <c r="A406" t="s">
        <v>0</v>
      </c>
      <c r="B406">
        <v>100404</v>
      </c>
      <c r="C406">
        <v>100001</v>
      </c>
      <c r="D406" s="1">
        <v>-7.5051000000000007E-2</v>
      </c>
      <c r="E406" s="1">
        <v>0.64990700000000001</v>
      </c>
      <c r="F406" s="1">
        <v>7.6804300000000006E-2</v>
      </c>
      <c r="G406">
        <v>100001</v>
      </c>
    </row>
    <row r="407" spans="1:7" x14ac:dyDescent="0.25">
      <c r="A407" t="s">
        <v>0</v>
      </c>
      <c r="B407">
        <v>100405</v>
      </c>
      <c r="C407">
        <v>100001</v>
      </c>
      <c r="D407" s="1">
        <v>-7.5051999999999994E-2</v>
      </c>
      <c r="E407" s="1">
        <v>0.67490899999999998</v>
      </c>
      <c r="F407" s="1">
        <v>8.2839399999999994E-2</v>
      </c>
      <c r="G407">
        <v>100001</v>
      </c>
    </row>
    <row r="408" spans="1:7" x14ac:dyDescent="0.25">
      <c r="A408" t="s">
        <v>0</v>
      </c>
      <c r="B408">
        <v>100406</v>
      </c>
      <c r="C408">
        <v>100001</v>
      </c>
      <c r="D408" s="1">
        <v>7.5052900000000006E-2</v>
      </c>
      <c r="E408" s="1">
        <v>-0.67490899999999998</v>
      </c>
      <c r="F408" s="1">
        <v>8.2840800000000006E-2</v>
      </c>
      <c r="G408">
        <v>100001</v>
      </c>
    </row>
    <row r="409" spans="1:7" x14ac:dyDescent="0.25">
      <c r="A409" t="s">
        <v>0</v>
      </c>
      <c r="B409">
        <v>100407</v>
      </c>
      <c r="C409">
        <v>100001</v>
      </c>
      <c r="D409" s="1">
        <v>-7.5052999999999995E-2</v>
      </c>
      <c r="E409" s="1">
        <v>0.69991400000000004</v>
      </c>
      <c r="F409" s="1">
        <v>8.9117299999999997E-2</v>
      </c>
      <c r="G409">
        <v>100001</v>
      </c>
    </row>
    <row r="410" spans="1:7" x14ac:dyDescent="0.25">
      <c r="A410" t="s">
        <v>0</v>
      </c>
      <c r="B410">
        <v>100408</v>
      </c>
      <c r="C410">
        <v>100001</v>
      </c>
      <c r="D410" s="1">
        <v>7.5054099999999999E-2</v>
      </c>
      <c r="E410" s="1">
        <v>-0.69991400000000004</v>
      </c>
      <c r="F410" s="1">
        <v>8.9118799999999998E-2</v>
      </c>
      <c r="G410">
        <v>100001</v>
      </c>
    </row>
    <row r="411" spans="1:7" x14ac:dyDescent="0.25">
      <c r="A411" t="s">
        <v>0</v>
      </c>
      <c r="B411">
        <v>100409</v>
      </c>
      <c r="C411">
        <v>100001</v>
      </c>
      <c r="D411" s="1">
        <v>7.5056399999999995E-2</v>
      </c>
      <c r="E411" s="1">
        <v>-0.72495699999999996</v>
      </c>
      <c r="F411" s="1">
        <v>9.5661800000000005E-2</v>
      </c>
      <c r="G411">
        <v>100001</v>
      </c>
    </row>
    <row r="412" spans="1:7" x14ac:dyDescent="0.25">
      <c r="A412" t="s">
        <v>0</v>
      </c>
      <c r="B412">
        <v>100410</v>
      </c>
      <c r="C412">
        <v>100001</v>
      </c>
      <c r="D412" s="1">
        <v>-7.5056999999999999E-2</v>
      </c>
      <c r="E412" s="1">
        <v>0.72495799999999999</v>
      </c>
      <c r="F412" s="1">
        <v>9.5660300000000004E-2</v>
      </c>
      <c r="G412">
        <v>100001</v>
      </c>
    </row>
    <row r="413" spans="1:7" x14ac:dyDescent="0.25">
      <c r="A413" t="s">
        <v>0</v>
      </c>
      <c r="B413">
        <v>100411</v>
      </c>
      <c r="C413">
        <v>100001</v>
      </c>
      <c r="D413" s="1">
        <v>-7.5095999999999996E-2</v>
      </c>
      <c r="E413" s="1">
        <v>0.37490699999999999</v>
      </c>
      <c r="F413" s="1">
        <v>2.5989700000000001E-2</v>
      </c>
      <c r="G413">
        <v>100001</v>
      </c>
    </row>
    <row r="414" spans="1:7" x14ac:dyDescent="0.25">
      <c r="A414" t="s">
        <v>0</v>
      </c>
      <c r="B414">
        <v>100412</v>
      </c>
      <c r="C414">
        <v>100001</v>
      </c>
      <c r="D414" s="1">
        <v>7.5097200000000003E-2</v>
      </c>
      <c r="E414" s="1">
        <v>-0.37490699999999999</v>
      </c>
      <c r="F414" s="1">
        <v>2.59905E-2</v>
      </c>
      <c r="G414">
        <v>100001</v>
      </c>
    </row>
    <row r="415" spans="1:7" x14ac:dyDescent="0.25">
      <c r="A415" t="s">
        <v>0</v>
      </c>
      <c r="B415">
        <v>100413</v>
      </c>
      <c r="C415">
        <v>100001</v>
      </c>
      <c r="D415" s="1">
        <v>9.9984699999999996E-2</v>
      </c>
      <c r="E415" s="1">
        <v>0.72498300000000004</v>
      </c>
      <c r="F415" s="1">
        <v>9.6477300000000002E-2</v>
      </c>
      <c r="G415">
        <v>100001</v>
      </c>
    </row>
    <row r="416" spans="1:7" x14ac:dyDescent="0.25">
      <c r="A416" t="s">
        <v>0</v>
      </c>
      <c r="B416">
        <v>100414</v>
      </c>
      <c r="C416">
        <v>100001</v>
      </c>
      <c r="D416" s="1">
        <v>-9.9984000000000003E-2</v>
      </c>
      <c r="E416" s="1">
        <v>-0.72498300000000004</v>
      </c>
      <c r="F416" s="1">
        <v>9.6478800000000003E-2</v>
      </c>
      <c r="G416">
        <v>100001</v>
      </c>
    </row>
    <row r="417" spans="1:7" x14ac:dyDescent="0.25">
      <c r="A417" t="s">
        <v>0</v>
      </c>
      <c r="B417">
        <v>100415</v>
      </c>
      <c r="C417">
        <v>100001</v>
      </c>
      <c r="D417" s="1">
        <v>9.9985400000000002E-2</v>
      </c>
      <c r="E417" s="1">
        <v>0.69998700000000003</v>
      </c>
      <c r="F417" s="1">
        <v>8.9955300000000002E-2</v>
      </c>
      <c r="G417">
        <v>100001</v>
      </c>
    </row>
    <row r="418" spans="1:7" x14ac:dyDescent="0.25">
      <c r="A418" t="s">
        <v>0</v>
      </c>
      <c r="B418">
        <v>100416</v>
      </c>
      <c r="C418">
        <v>100001</v>
      </c>
      <c r="D418" s="1">
        <v>-9.9986000000000005E-2</v>
      </c>
      <c r="E418" s="1">
        <v>-0.69998700000000003</v>
      </c>
      <c r="F418" s="1">
        <v>8.9956800000000003E-2</v>
      </c>
      <c r="G418">
        <v>100001</v>
      </c>
    </row>
    <row r="419" spans="1:7" x14ac:dyDescent="0.25">
      <c r="A419" t="s">
        <v>0</v>
      </c>
      <c r="B419">
        <v>100417</v>
      </c>
      <c r="C419">
        <v>100001</v>
      </c>
      <c r="D419" s="1">
        <v>-9.9986000000000005E-2</v>
      </c>
      <c r="E419" s="1">
        <v>-0.67498999999999998</v>
      </c>
      <c r="F419" s="1">
        <v>8.3678699999999995E-2</v>
      </c>
      <c r="G419">
        <v>100001</v>
      </c>
    </row>
    <row r="420" spans="1:7" x14ac:dyDescent="0.25">
      <c r="A420" t="s">
        <v>0</v>
      </c>
      <c r="B420">
        <v>100418</v>
      </c>
      <c r="C420">
        <v>100001</v>
      </c>
      <c r="D420" s="1">
        <v>9.9987099999999995E-2</v>
      </c>
      <c r="E420" s="1">
        <v>0.67499200000000004</v>
      </c>
      <c r="F420" s="1">
        <v>8.3677299999999996E-2</v>
      </c>
      <c r="G420">
        <v>100001</v>
      </c>
    </row>
    <row r="421" spans="1:7" x14ac:dyDescent="0.25">
      <c r="A421" t="s">
        <v>0</v>
      </c>
      <c r="B421">
        <v>100419</v>
      </c>
      <c r="C421">
        <v>100001</v>
      </c>
      <c r="D421" s="1">
        <v>9.9987800000000002E-2</v>
      </c>
      <c r="E421" s="1">
        <v>0.65000599999999997</v>
      </c>
      <c r="F421" s="1">
        <v>7.7643400000000001E-2</v>
      </c>
      <c r="G421">
        <v>100001</v>
      </c>
    </row>
    <row r="422" spans="1:7" x14ac:dyDescent="0.25">
      <c r="A422" t="s">
        <v>0</v>
      </c>
      <c r="B422">
        <v>100420</v>
      </c>
      <c r="C422">
        <v>100001</v>
      </c>
      <c r="D422" s="1">
        <v>-9.9987999999999994E-2</v>
      </c>
      <c r="E422" s="1">
        <v>-0.65000599999999997</v>
      </c>
      <c r="F422" s="1">
        <v>7.7644699999999997E-2</v>
      </c>
      <c r="G422">
        <v>100001</v>
      </c>
    </row>
    <row r="423" spans="1:7" x14ac:dyDescent="0.25">
      <c r="A423" t="s">
        <v>0</v>
      </c>
      <c r="B423">
        <v>100421</v>
      </c>
      <c r="C423">
        <v>100001</v>
      </c>
      <c r="D423" s="1">
        <v>9.9989499999999995E-2</v>
      </c>
      <c r="E423" s="1">
        <v>0.62500699999999998</v>
      </c>
      <c r="F423" s="1">
        <v>7.1846400000000005E-2</v>
      </c>
      <c r="G423">
        <v>100001</v>
      </c>
    </row>
    <row r="424" spans="1:7" x14ac:dyDescent="0.25">
      <c r="A424" t="s">
        <v>0</v>
      </c>
      <c r="B424">
        <v>100422</v>
      </c>
      <c r="C424">
        <v>100001</v>
      </c>
      <c r="D424" s="1">
        <v>-9.9988999999999995E-2</v>
      </c>
      <c r="E424" s="1">
        <v>-0.62500699999999998</v>
      </c>
      <c r="F424" s="1">
        <v>7.18477E-2</v>
      </c>
      <c r="G424">
        <v>100001</v>
      </c>
    </row>
    <row r="425" spans="1:7" x14ac:dyDescent="0.25">
      <c r="A425" t="s">
        <v>0</v>
      </c>
      <c r="B425">
        <v>100423</v>
      </c>
      <c r="C425">
        <v>100001</v>
      </c>
      <c r="D425" s="1">
        <v>9.9990200000000001E-2</v>
      </c>
      <c r="E425" s="1">
        <v>0.60000600000000004</v>
      </c>
      <c r="F425" s="1">
        <v>6.6288399999999997E-2</v>
      </c>
      <c r="G425">
        <v>100001</v>
      </c>
    </row>
    <row r="426" spans="1:7" x14ac:dyDescent="0.25">
      <c r="A426" t="s">
        <v>0</v>
      </c>
      <c r="B426">
        <v>100424</v>
      </c>
      <c r="C426">
        <v>100001</v>
      </c>
      <c r="D426" s="1">
        <v>-9.9989999999999996E-2</v>
      </c>
      <c r="E426" s="1">
        <v>-0.60000600000000004</v>
      </c>
      <c r="F426" s="1">
        <v>6.6289699999999993E-2</v>
      </c>
      <c r="G426">
        <v>100001</v>
      </c>
    </row>
    <row r="427" spans="1:7" x14ac:dyDescent="0.25">
      <c r="A427" t="s">
        <v>0</v>
      </c>
      <c r="B427">
        <v>100425</v>
      </c>
      <c r="C427">
        <v>100001</v>
      </c>
      <c r="D427" s="1">
        <v>-9.9990999999999997E-2</v>
      </c>
      <c r="E427" s="1">
        <v>-0.57500600000000002</v>
      </c>
      <c r="F427" s="1">
        <v>6.0968700000000001E-2</v>
      </c>
      <c r="G427">
        <v>100001</v>
      </c>
    </row>
    <row r="428" spans="1:7" x14ac:dyDescent="0.25">
      <c r="A428" t="s">
        <v>0</v>
      </c>
      <c r="B428">
        <v>100426</v>
      </c>
      <c r="C428">
        <v>100001</v>
      </c>
      <c r="D428" s="1">
        <v>9.9991899999999995E-2</v>
      </c>
      <c r="E428" s="1">
        <v>0.57500600000000002</v>
      </c>
      <c r="F428" s="1">
        <v>6.0967399999999998E-2</v>
      </c>
      <c r="G428">
        <v>100001</v>
      </c>
    </row>
    <row r="429" spans="1:7" x14ac:dyDescent="0.25">
      <c r="A429" t="s">
        <v>0</v>
      </c>
      <c r="B429">
        <v>100427</v>
      </c>
      <c r="C429">
        <v>100001</v>
      </c>
      <c r="D429" s="1">
        <v>9.9992600000000001E-2</v>
      </c>
      <c r="E429" s="1">
        <v>0.55000599999999999</v>
      </c>
      <c r="F429" s="1">
        <v>5.5882399999999999E-2</v>
      </c>
      <c r="G429">
        <v>100001</v>
      </c>
    </row>
    <row r="430" spans="1:7" x14ac:dyDescent="0.25">
      <c r="A430" t="s">
        <v>0</v>
      </c>
      <c r="B430">
        <v>100428</v>
      </c>
      <c r="C430">
        <v>100001</v>
      </c>
      <c r="D430" s="1">
        <v>-9.9992999999999999E-2</v>
      </c>
      <c r="E430" s="1">
        <v>-0.55000599999999999</v>
      </c>
      <c r="F430" s="1">
        <v>5.5883700000000001E-2</v>
      </c>
      <c r="G430">
        <v>100001</v>
      </c>
    </row>
    <row r="431" spans="1:7" x14ac:dyDescent="0.25">
      <c r="A431" t="s">
        <v>0</v>
      </c>
      <c r="B431">
        <v>100429</v>
      </c>
      <c r="C431">
        <v>100001</v>
      </c>
      <c r="D431" s="1">
        <v>9.9994299999999994E-2</v>
      </c>
      <c r="E431" s="1">
        <v>0.52500599999999997</v>
      </c>
      <c r="F431" s="1">
        <v>5.10315E-2</v>
      </c>
      <c r="G431">
        <v>100001</v>
      </c>
    </row>
    <row r="432" spans="1:7" x14ac:dyDescent="0.25">
      <c r="A432" t="s">
        <v>0</v>
      </c>
      <c r="B432">
        <v>100430</v>
      </c>
      <c r="C432">
        <v>100001</v>
      </c>
      <c r="D432" s="1">
        <v>-9.9994E-2</v>
      </c>
      <c r="E432" s="1">
        <v>-0.52500599999999997</v>
      </c>
      <c r="F432" s="1">
        <v>5.1032599999999997E-2</v>
      </c>
      <c r="G432">
        <v>100001</v>
      </c>
    </row>
    <row r="433" spans="1:7" x14ac:dyDescent="0.25">
      <c r="A433" t="s">
        <v>0</v>
      </c>
      <c r="B433">
        <v>100431</v>
      </c>
      <c r="C433">
        <v>100001</v>
      </c>
      <c r="D433" s="1">
        <v>9.9995000000000001E-2</v>
      </c>
      <c r="E433" s="1">
        <v>0.50000599999999995</v>
      </c>
      <c r="F433" s="1">
        <v>4.6415499999999998E-2</v>
      </c>
      <c r="G433">
        <v>100001</v>
      </c>
    </row>
    <row r="434" spans="1:7" x14ac:dyDescent="0.25">
      <c r="A434" t="s">
        <v>0</v>
      </c>
      <c r="B434">
        <v>100432</v>
      </c>
      <c r="C434">
        <v>100001</v>
      </c>
      <c r="D434" s="1">
        <v>-9.9995000000000001E-2</v>
      </c>
      <c r="E434" s="1">
        <v>-0.50000599999999995</v>
      </c>
      <c r="F434" s="1">
        <v>4.6416499999999999E-2</v>
      </c>
      <c r="G434">
        <v>100001</v>
      </c>
    </row>
    <row r="435" spans="1:7" x14ac:dyDescent="0.25">
      <c r="A435" t="s">
        <v>0</v>
      </c>
      <c r="B435">
        <v>100433</v>
      </c>
      <c r="C435">
        <v>100001</v>
      </c>
      <c r="D435" s="1">
        <v>9.9995899999999999E-2</v>
      </c>
      <c r="E435" s="1">
        <v>9.0193999999999997E-5</v>
      </c>
      <c r="F435" s="1">
        <v>1.7700999999999999E-3</v>
      </c>
      <c r="G435">
        <v>100001</v>
      </c>
    </row>
    <row r="436" spans="1:7" x14ac:dyDescent="0.25">
      <c r="A436" t="s">
        <v>0</v>
      </c>
      <c r="B436">
        <v>100434</v>
      </c>
      <c r="C436">
        <v>100001</v>
      </c>
      <c r="D436" s="1">
        <v>9.9996699999999994E-2</v>
      </c>
      <c r="E436" s="1">
        <v>0.47500700000000001</v>
      </c>
      <c r="F436" s="1">
        <v>4.2030600000000001E-2</v>
      </c>
      <c r="G436">
        <v>100001</v>
      </c>
    </row>
    <row r="437" spans="1:7" x14ac:dyDescent="0.25">
      <c r="A437" t="s">
        <v>0</v>
      </c>
      <c r="B437">
        <v>100435</v>
      </c>
      <c r="C437">
        <v>100001</v>
      </c>
      <c r="D437" s="1">
        <v>-9.9997000000000003E-2</v>
      </c>
      <c r="E437" s="1">
        <v>-0.47500500000000001</v>
      </c>
      <c r="F437" s="1">
        <v>4.2031499999999999E-2</v>
      </c>
      <c r="G437">
        <v>100001</v>
      </c>
    </row>
    <row r="438" spans="1:7" x14ac:dyDescent="0.25">
      <c r="A438" t="s">
        <v>0</v>
      </c>
      <c r="B438">
        <v>100436</v>
      </c>
      <c r="C438">
        <v>100001</v>
      </c>
      <c r="D438" s="1">
        <v>9.9998400000000001E-2</v>
      </c>
      <c r="E438" s="1">
        <v>0.449984</v>
      </c>
      <c r="F438" s="1">
        <v>3.7874600000000001E-2</v>
      </c>
      <c r="G438">
        <v>100001</v>
      </c>
    </row>
    <row r="439" spans="1:7" x14ac:dyDescent="0.25">
      <c r="A439" t="s">
        <v>0</v>
      </c>
      <c r="B439">
        <v>100437</v>
      </c>
      <c r="C439">
        <v>100001</v>
      </c>
      <c r="D439" s="1">
        <v>-9.9998000000000004E-2</v>
      </c>
      <c r="E439" s="1">
        <v>-0.449984</v>
      </c>
      <c r="F439" s="1">
        <v>3.7875499999999999E-2</v>
      </c>
      <c r="G439">
        <v>100001</v>
      </c>
    </row>
    <row r="440" spans="1:7" x14ac:dyDescent="0.25">
      <c r="A440" t="s">
        <v>0</v>
      </c>
      <c r="B440">
        <v>100438</v>
      </c>
      <c r="C440">
        <v>100001</v>
      </c>
      <c r="D440" s="1">
        <v>9.9999000000000005E-2</v>
      </c>
      <c r="E440" s="1">
        <v>0.42500599999999999</v>
      </c>
      <c r="F440" s="1">
        <v>3.3954600000000001E-2</v>
      </c>
      <c r="G440">
        <v>100001</v>
      </c>
    </row>
    <row r="441" spans="1:7" x14ac:dyDescent="0.25">
      <c r="A441" t="s">
        <v>0</v>
      </c>
      <c r="B441">
        <v>100439</v>
      </c>
      <c r="C441">
        <v>100001</v>
      </c>
      <c r="D441" s="1">
        <v>-9.9999000000000005E-2</v>
      </c>
      <c r="E441" s="1">
        <v>-0.42500599999999999</v>
      </c>
      <c r="F441" s="1">
        <v>3.39555E-2</v>
      </c>
      <c r="G441">
        <v>100001</v>
      </c>
    </row>
    <row r="442" spans="1:7" x14ac:dyDescent="0.25">
      <c r="A442" t="s">
        <v>0</v>
      </c>
      <c r="B442">
        <v>100440</v>
      </c>
      <c r="C442">
        <v>100001</v>
      </c>
      <c r="D442" s="1">
        <v>-0.10000100000000001</v>
      </c>
      <c r="E442" s="1">
        <v>-0.40000599999999997</v>
      </c>
      <c r="F442" s="1">
        <v>3.02604E-2</v>
      </c>
      <c r="G442">
        <v>100001</v>
      </c>
    </row>
    <row r="443" spans="1:7" x14ac:dyDescent="0.25">
      <c r="A443" t="s">
        <v>0</v>
      </c>
      <c r="B443">
        <v>100441</v>
      </c>
      <c r="C443">
        <v>100001</v>
      </c>
      <c r="D443" s="1">
        <v>0.10000100000000001</v>
      </c>
      <c r="E443" s="1">
        <v>0.40000599999999997</v>
      </c>
      <c r="F443" s="1">
        <v>3.0259600000000001E-2</v>
      </c>
      <c r="G443">
        <v>100001</v>
      </c>
    </row>
    <row r="444" spans="1:7" x14ac:dyDescent="0.25">
      <c r="A444" t="s">
        <v>0</v>
      </c>
      <c r="B444">
        <v>100442</v>
      </c>
      <c r="C444">
        <v>100001</v>
      </c>
      <c r="D444" s="1">
        <v>0.10000100000000001</v>
      </c>
      <c r="E444" s="1">
        <v>-4.9992000000000002E-2</v>
      </c>
      <c r="F444" s="1">
        <v>2.2101E-3</v>
      </c>
      <c r="G444">
        <v>100001</v>
      </c>
    </row>
    <row r="445" spans="1:7" x14ac:dyDescent="0.25">
      <c r="A445" t="s">
        <v>0</v>
      </c>
      <c r="B445">
        <v>100443</v>
      </c>
      <c r="C445">
        <v>100001</v>
      </c>
      <c r="D445" s="1">
        <v>0.10000100000000001</v>
      </c>
      <c r="E445" s="1">
        <v>0.37499100000000002</v>
      </c>
      <c r="F445" s="1">
        <v>2.67896E-2</v>
      </c>
      <c r="G445">
        <v>100001</v>
      </c>
    </row>
    <row r="446" spans="1:7" x14ac:dyDescent="0.25">
      <c r="A446" t="s">
        <v>0</v>
      </c>
      <c r="B446">
        <v>100444</v>
      </c>
      <c r="C446">
        <v>100001</v>
      </c>
      <c r="D446" s="1">
        <v>0.10000199999999999</v>
      </c>
      <c r="E446" s="1">
        <v>-2.4993000000000001E-2</v>
      </c>
      <c r="F446" s="1">
        <v>1.8801E-3</v>
      </c>
      <c r="G446">
        <v>100001</v>
      </c>
    </row>
    <row r="447" spans="1:7" x14ac:dyDescent="0.25">
      <c r="A447" t="s">
        <v>0</v>
      </c>
      <c r="B447">
        <v>100445</v>
      </c>
      <c r="C447">
        <v>100001</v>
      </c>
      <c r="D447" s="1">
        <v>-0.10000199999999999</v>
      </c>
      <c r="E447" s="1">
        <v>2.4993100000000001E-2</v>
      </c>
      <c r="F447" s="1">
        <v>1.8801E-3</v>
      </c>
      <c r="G447">
        <v>100001</v>
      </c>
    </row>
    <row r="448" spans="1:7" x14ac:dyDescent="0.25">
      <c r="A448" t="s">
        <v>0</v>
      </c>
      <c r="B448">
        <v>100446</v>
      </c>
      <c r="C448">
        <v>100001</v>
      </c>
      <c r="D448" s="1">
        <v>-0.10000199999999999</v>
      </c>
      <c r="E448" s="1">
        <v>-0.37499100000000002</v>
      </c>
      <c r="F448" s="1">
        <v>2.6790399999999999E-2</v>
      </c>
      <c r="G448">
        <v>100001</v>
      </c>
    </row>
    <row r="449" spans="1:7" x14ac:dyDescent="0.25">
      <c r="A449" t="s">
        <v>0</v>
      </c>
      <c r="B449">
        <v>100447</v>
      </c>
      <c r="C449">
        <v>100001</v>
      </c>
      <c r="D449" s="1">
        <v>-0.10000199999999999</v>
      </c>
      <c r="E449" s="1">
        <v>4.9992099999999998E-2</v>
      </c>
      <c r="F449" s="1">
        <v>2.2100000000000002E-3</v>
      </c>
      <c r="G449">
        <v>100001</v>
      </c>
    </row>
    <row r="450" spans="1:7" x14ac:dyDescent="0.25">
      <c r="A450" t="s">
        <v>0</v>
      </c>
      <c r="B450">
        <v>100448</v>
      </c>
      <c r="C450">
        <v>100001</v>
      </c>
      <c r="D450" s="1">
        <v>-0.10000299999999999</v>
      </c>
      <c r="E450" s="1">
        <v>-0.35000599999999998</v>
      </c>
      <c r="F450" s="1">
        <v>2.3560399999999999E-2</v>
      </c>
      <c r="G450">
        <v>100001</v>
      </c>
    </row>
    <row r="451" spans="1:7" x14ac:dyDescent="0.25">
      <c r="A451" t="s">
        <v>0</v>
      </c>
      <c r="B451">
        <v>100449</v>
      </c>
      <c r="C451">
        <v>100001</v>
      </c>
      <c r="D451" s="1">
        <v>0.10000299999999999</v>
      </c>
      <c r="E451" s="1">
        <v>0.35000599999999998</v>
      </c>
      <c r="F451" s="1">
        <v>2.3559799999999999E-2</v>
      </c>
      <c r="G451">
        <v>100001</v>
      </c>
    </row>
    <row r="452" spans="1:7" x14ac:dyDescent="0.25">
      <c r="A452" t="s">
        <v>0</v>
      </c>
      <c r="B452">
        <v>100450</v>
      </c>
      <c r="C452">
        <v>100001</v>
      </c>
      <c r="D452" s="1">
        <v>0.100004</v>
      </c>
      <c r="E452" s="1">
        <v>0.32500499999999999</v>
      </c>
      <c r="F452" s="1">
        <v>2.0549700000000001E-2</v>
      </c>
      <c r="G452">
        <v>100001</v>
      </c>
    </row>
    <row r="453" spans="1:7" x14ac:dyDescent="0.25">
      <c r="A453" t="s">
        <v>0</v>
      </c>
      <c r="B453">
        <v>100451</v>
      </c>
      <c r="C453">
        <v>100001</v>
      </c>
      <c r="D453" s="1">
        <v>-0.100004</v>
      </c>
      <c r="E453" s="1">
        <v>-0.32500499999999999</v>
      </c>
      <c r="F453" s="1">
        <v>2.05504E-2</v>
      </c>
      <c r="G453">
        <v>100001</v>
      </c>
    </row>
    <row r="454" spans="1:7" x14ac:dyDescent="0.25">
      <c r="A454" t="s">
        <v>0</v>
      </c>
      <c r="B454">
        <v>100452</v>
      </c>
      <c r="C454">
        <v>100001</v>
      </c>
      <c r="D454" s="1">
        <v>0.100005</v>
      </c>
      <c r="E454" s="1">
        <v>-7.4995000000000006E-2</v>
      </c>
      <c r="F454" s="1">
        <v>2.7699999999999999E-3</v>
      </c>
      <c r="G454">
        <v>100001</v>
      </c>
    </row>
    <row r="455" spans="1:7" x14ac:dyDescent="0.25">
      <c r="A455" t="s">
        <v>0</v>
      </c>
      <c r="B455">
        <v>100453</v>
      </c>
      <c r="C455">
        <v>100001</v>
      </c>
      <c r="D455" s="1">
        <v>-0.100005</v>
      </c>
      <c r="E455" s="1">
        <v>7.4995099999999995E-2</v>
      </c>
      <c r="F455" s="1">
        <v>2.7699000000000001E-3</v>
      </c>
      <c r="G455">
        <v>100001</v>
      </c>
    </row>
    <row r="456" spans="1:7" x14ac:dyDescent="0.25">
      <c r="A456" t="s">
        <v>0</v>
      </c>
      <c r="B456">
        <v>100454</v>
      </c>
      <c r="C456">
        <v>100001</v>
      </c>
      <c r="D456" s="1">
        <v>0.100005</v>
      </c>
      <c r="E456" s="1">
        <v>0.29999599999999998</v>
      </c>
      <c r="F456" s="1">
        <v>1.7759799999999999E-2</v>
      </c>
      <c r="G456">
        <v>100001</v>
      </c>
    </row>
    <row r="457" spans="1:7" x14ac:dyDescent="0.25">
      <c r="A457" t="s">
        <v>0</v>
      </c>
      <c r="B457">
        <v>100455</v>
      </c>
      <c r="C457">
        <v>100001</v>
      </c>
      <c r="D457" s="1">
        <v>0.100005</v>
      </c>
      <c r="E457" s="1">
        <v>-0.10001699999999999</v>
      </c>
      <c r="F457" s="1">
        <v>3.5401999999999999E-3</v>
      </c>
      <c r="G457">
        <v>100001</v>
      </c>
    </row>
    <row r="458" spans="1:7" x14ac:dyDescent="0.25">
      <c r="A458" t="s">
        <v>0</v>
      </c>
      <c r="B458">
        <v>100456</v>
      </c>
      <c r="C458">
        <v>100001</v>
      </c>
      <c r="D458" s="1">
        <v>-0.100006</v>
      </c>
      <c r="E458" s="1">
        <v>-0.29999599999999998</v>
      </c>
      <c r="F458" s="1">
        <v>1.7760399999999999E-2</v>
      </c>
      <c r="G458">
        <v>100001</v>
      </c>
    </row>
    <row r="459" spans="1:7" x14ac:dyDescent="0.25">
      <c r="A459" t="s">
        <v>0</v>
      </c>
      <c r="B459">
        <v>100457</v>
      </c>
      <c r="C459">
        <v>100001</v>
      </c>
      <c r="D459" s="1">
        <v>0.100006</v>
      </c>
      <c r="E459" s="1">
        <v>0.27500599999999997</v>
      </c>
      <c r="F459" s="1">
        <v>1.5199799999999999E-2</v>
      </c>
      <c r="G459">
        <v>100001</v>
      </c>
    </row>
    <row r="460" spans="1:7" x14ac:dyDescent="0.25">
      <c r="A460" t="s">
        <v>0</v>
      </c>
      <c r="B460">
        <v>100458</v>
      </c>
      <c r="C460">
        <v>100001</v>
      </c>
      <c r="D460" s="1">
        <v>-0.100007</v>
      </c>
      <c r="E460" s="1">
        <v>-0.27500599999999997</v>
      </c>
      <c r="F460" s="1">
        <v>1.5200399999999999E-2</v>
      </c>
      <c r="G460">
        <v>100001</v>
      </c>
    </row>
    <row r="461" spans="1:7" x14ac:dyDescent="0.25">
      <c r="A461" t="s">
        <v>0</v>
      </c>
      <c r="B461">
        <v>100459</v>
      </c>
      <c r="C461">
        <v>100001</v>
      </c>
      <c r="D461" s="1">
        <v>-0.100007</v>
      </c>
      <c r="E461" s="1">
        <v>0.10001699999999999</v>
      </c>
      <c r="F461" s="1">
        <v>3.5400000000000002E-3</v>
      </c>
      <c r="G461">
        <v>100001</v>
      </c>
    </row>
    <row r="462" spans="1:7" x14ac:dyDescent="0.25">
      <c r="A462" t="s">
        <v>0</v>
      </c>
      <c r="B462">
        <v>100460</v>
      </c>
      <c r="C462">
        <v>100001</v>
      </c>
      <c r="D462" s="1">
        <v>0.100007</v>
      </c>
      <c r="E462" s="1">
        <v>-0.175014</v>
      </c>
      <c r="F462" s="1">
        <v>7.2002000000000003E-3</v>
      </c>
      <c r="G462">
        <v>100001</v>
      </c>
    </row>
    <row r="463" spans="1:7" x14ac:dyDescent="0.25">
      <c r="A463" t="s">
        <v>0</v>
      </c>
      <c r="B463">
        <v>100461</v>
      </c>
      <c r="C463">
        <v>100001</v>
      </c>
      <c r="D463" s="1">
        <v>0.100008</v>
      </c>
      <c r="E463" s="1">
        <v>-0.12501599999999999</v>
      </c>
      <c r="F463" s="1">
        <v>4.5402000000000003E-3</v>
      </c>
      <c r="G463">
        <v>100001</v>
      </c>
    </row>
    <row r="464" spans="1:7" x14ac:dyDescent="0.25">
      <c r="A464" t="s">
        <v>0</v>
      </c>
      <c r="B464">
        <v>100462</v>
      </c>
      <c r="C464">
        <v>100001</v>
      </c>
      <c r="D464" s="1">
        <v>-0.100008</v>
      </c>
      <c r="E464" s="1">
        <v>0.12501599999999999</v>
      </c>
      <c r="F464" s="1">
        <v>4.5399000000000004E-3</v>
      </c>
      <c r="G464">
        <v>100001</v>
      </c>
    </row>
    <row r="465" spans="1:7" x14ac:dyDescent="0.25">
      <c r="A465" t="s">
        <v>0</v>
      </c>
      <c r="B465">
        <v>100463</v>
      </c>
      <c r="C465">
        <v>100001</v>
      </c>
      <c r="D465" s="1">
        <v>-0.100008</v>
      </c>
      <c r="E465" s="1">
        <v>0.175014</v>
      </c>
      <c r="F465" s="1">
        <v>7.1998000000000001E-3</v>
      </c>
      <c r="G465">
        <v>100001</v>
      </c>
    </row>
    <row r="466" spans="1:7" x14ac:dyDescent="0.25">
      <c r="A466" t="s">
        <v>0</v>
      </c>
      <c r="B466">
        <v>100464</v>
      </c>
      <c r="C466">
        <v>100001</v>
      </c>
      <c r="D466" s="1">
        <v>0.100009</v>
      </c>
      <c r="E466" s="1">
        <v>0.25000600000000001</v>
      </c>
      <c r="F466" s="1">
        <v>1.28697E-2</v>
      </c>
      <c r="G466">
        <v>100001</v>
      </c>
    </row>
    <row r="467" spans="1:7" x14ac:dyDescent="0.25">
      <c r="A467" t="s">
        <v>0</v>
      </c>
      <c r="B467">
        <v>100465</v>
      </c>
      <c r="C467">
        <v>100001</v>
      </c>
      <c r="D467" s="1">
        <v>-0.100009</v>
      </c>
      <c r="E467" s="1">
        <v>-0.25000600000000001</v>
      </c>
      <c r="F467" s="1">
        <v>1.28702E-2</v>
      </c>
      <c r="G467">
        <v>100001</v>
      </c>
    </row>
    <row r="468" spans="1:7" x14ac:dyDescent="0.25">
      <c r="A468" t="s">
        <v>0</v>
      </c>
      <c r="B468">
        <v>100466</v>
      </c>
      <c r="C468">
        <v>100001</v>
      </c>
      <c r="D468" s="1">
        <v>0.10001</v>
      </c>
      <c r="E468" s="1">
        <v>0.22500100000000001</v>
      </c>
      <c r="F468" s="1">
        <v>1.07498E-2</v>
      </c>
      <c r="G468">
        <v>100001</v>
      </c>
    </row>
    <row r="469" spans="1:7" x14ac:dyDescent="0.25">
      <c r="A469" t="s">
        <v>0</v>
      </c>
      <c r="B469">
        <v>100467</v>
      </c>
      <c r="C469">
        <v>100001</v>
      </c>
      <c r="D469" s="1">
        <v>-0.100011</v>
      </c>
      <c r="E469" s="1">
        <v>-0.22500100000000001</v>
      </c>
      <c r="F469" s="1">
        <v>1.0750300000000001E-2</v>
      </c>
      <c r="G469">
        <v>100001</v>
      </c>
    </row>
    <row r="470" spans="1:7" x14ac:dyDescent="0.25">
      <c r="A470" t="s">
        <v>0</v>
      </c>
      <c r="B470">
        <v>100468</v>
      </c>
      <c r="C470">
        <v>100001</v>
      </c>
      <c r="D470" s="1">
        <v>0.100011</v>
      </c>
      <c r="E470" s="1">
        <v>0.20000299999999999</v>
      </c>
      <c r="F470" s="1">
        <v>8.8699E-3</v>
      </c>
      <c r="G470">
        <v>100001</v>
      </c>
    </row>
    <row r="471" spans="1:7" x14ac:dyDescent="0.25">
      <c r="A471" t="s">
        <v>0</v>
      </c>
      <c r="B471">
        <v>100469</v>
      </c>
      <c r="C471">
        <v>100001</v>
      </c>
      <c r="D471" s="1">
        <v>-0.100011</v>
      </c>
      <c r="E471" s="1">
        <v>-0.20000299999999999</v>
      </c>
      <c r="F471" s="1">
        <v>8.8702E-3</v>
      </c>
      <c r="G471">
        <v>100001</v>
      </c>
    </row>
    <row r="472" spans="1:7" x14ac:dyDescent="0.25">
      <c r="A472" t="s">
        <v>0</v>
      </c>
      <c r="B472">
        <v>100470</v>
      </c>
      <c r="C472">
        <v>100001</v>
      </c>
      <c r="D472" s="1">
        <v>0.100013</v>
      </c>
      <c r="E472" s="1">
        <v>0.17500499999999999</v>
      </c>
      <c r="F472" s="1">
        <v>7.1999000000000004E-3</v>
      </c>
      <c r="G472">
        <v>100001</v>
      </c>
    </row>
    <row r="473" spans="1:7" x14ac:dyDescent="0.25">
      <c r="A473" t="s">
        <v>0</v>
      </c>
      <c r="B473">
        <v>100471</v>
      </c>
      <c r="C473">
        <v>100001</v>
      </c>
      <c r="D473" s="1">
        <v>0.100013</v>
      </c>
      <c r="E473" s="1">
        <v>-0.200013</v>
      </c>
      <c r="F473" s="1">
        <v>8.8702E-3</v>
      </c>
      <c r="G473">
        <v>100001</v>
      </c>
    </row>
    <row r="474" spans="1:7" x14ac:dyDescent="0.25">
      <c r="A474" t="s">
        <v>0</v>
      </c>
      <c r="B474">
        <v>100472</v>
      </c>
      <c r="C474">
        <v>100001</v>
      </c>
      <c r="D474" s="1">
        <v>-0.100013</v>
      </c>
      <c r="E474" s="1">
        <v>-0.17500499999999999</v>
      </c>
      <c r="F474" s="1">
        <v>7.2002000000000003E-3</v>
      </c>
      <c r="G474">
        <v>100001</v>
      </c>
    </row>
    <row r="475" spans="1:7" x14ac:dyDescent="0.25">
      <c r="A475" t="s">
        <v>0</v>
      </c>
      <c r="B475">
        <v>100473</v>
      </c>
      <c r="C475">
        <v>100001</v>
      </c>
      <c r="D475" s="1">
        <v>-0.100013</v>
      </c>
      <c r="E475" s="1">
        <v>0.200013</v>
      </c>
      <c r="F475" s="1">
        <v>8.8698000000000006E-3</v>
      </c>
      <c r="G475">
        <v>100001</v>
      </c>
    </row>
    <row r="476" spans="1:7" x14ac:dyDescent="0.25">
      <c r="A476" t="s">
        <v>0</v>
      </c>
      <c r="B476">
        <v>100474</v>
      </c>
      <c r="C476">
        <v>100001</v>
      </c>
      <c r="D476" s="1">
        <v>0.100013</v>
      </c>
      <c r="E476" s="1">
        <v>0.150004</v>
      </c>
      <c r="F476" s="1">
        <v>5.7597999999999998E-3</v>
      </c>
      <c r="G476">
        <v>100001</v>
      </c>
    </row>
    <row r="477" spans="1:7" x14ac:dyDescent="0.25">
      <c r="A477" t="s">
        <v>0</v>
      </c>
      <c r="B477">
        <v>100475</v>
      </c>
      <c r="C477">
        <v>100001</v>
      </c>
      <c r="D477" s="1">
        <v>-0.100013</v>
      </c>
      <c r="E477" s="1">
        <v>-0.150004</v>
      </c>
      <c r="F477" s="1">
        <v>5.7602E-3</v>
      </c>
      <c r="G477">
        <v>100001</v>
      </c>
    </row>
    <row r="478" spans="1:7" x14ac:dyDescent="0.25">
      <c r="A478" t="s">
        <v>0</v>
      </c>
      <c r="B478">
        <v>100476</v>
      </c>
      <c r="C478">
        <v>100001</v>
      </c>
      <c r="D478" s="1">
        <v>0.10001400000000001</v>
      </c>
      <c r="E478" s="1">
        <v>-0.15001500000000001</v>
      </c>
      <c r="F478" s="1">
        <v>5.7600999999999998E-3</v>
      </c>
      <c r="G478">
        <v>100001</v>
      </c>
    </row>
    <row r="479" spans="1:7" x14ac:dyDescent="0.25">
      <c r="A479" t="s">
        <v>0</v>
      </c>
      <c r="B479">
        <v>100477</v>
      </c>
      <c r="C479">
        <v>100001</v>
      </c>
      <c r="D479" s="1">
        <v>-0.10001400000000001</v>
      </c>
      <c r="E479" s="1">
        <v>0.22500100000000001</v>
      </c>
      <c r="F479" s="1">
        <v>1.07498E-2</v>
      </c>
      <c r="G479">
        <v>100001</v>
      </c>
    </row>
    <row r="480" spans="1:7" x14ac:dyDescent="0.25">
      <c r="A480" t="s">
        <v>0</v>
      </c>
      <c r="B480">
        <v>100478</v>
      </c>
      <c r="C480">
        <v>100001</v>
      </c>
      <c r="D480" s="1">
        <v>-0.10001400000000001</v>
      </c>
      <c r="E480" s="1">
        <v>0.15001500000000001</v>
      </c>
      <c r="F480" s="1">
        <v>5.7599000000000001E-3</v>
      </c>
      <c r="G480">
        <v>100001</v>
      </c>
    </row>
    <row r="481" spans="1:7" x14ac:dyDescent="0.25">
      <c r="A481" t="s">
        <v>0</v>
      </c>
      <c r="B481">
        <v>100479</v>
      </c>
      <c r="C481">
        <v>100001</v>
      </c>
      <c r="D481" s="1">
        <v>0.10001400000000001</v>
      </c>
      <c r="E481" s="1">
        <v>-0.22500100000000001</v>
      </c>
      <c r="F481" s="1">
        <v>1.0750300000000001E-2</v>
      </c>
      <c r="G481">
        <v>100001</v>
      </c>
    </row>
    <row r="482" spans="1:7" x14ac:dyDescent="0.25">
      <c r="A482" t="s">
        <v>0</v>
      </c>
      <c r="B482">
        <v>100480</v>
      </c>
      <c r="C482">
        <v>100001</v>
      </c>
      <c r="D482" s="1">
        <v>0.10001500000000001</v>
      </c>
      <c r="E482" s="1">
        <v>0.124986</v>
      </c>
      <c r="F482" s="1">
        <v>4.5399000000000004E-3</v>
      </c>
      <c r="G482">
        <v>100001</v>
      </c>
    </row>
    <row r="483" spans="1:7" x14ac:dyDescent="0.25">
      <c r="A483" t="s">
        <v>0</v>
      </c>
      <c r="B483">
        <v>100481</v>
      </c>
      <c r="C483">
        <v>100001</v>
      </c>
      <c r="D483" s="1">
        <v>0.10001500000000001</v>
      </c>
      <c r="E483" s="1">
        <v>-0.24999499999999999</v>
      </c>
      <c r="F483" s="1">
        <v>1.2870299999999999E-2</v>
      </c>
      <c r="G483">
        <v>100001</v>
      </c>
    </row>
    <row r="484" spans="1:7" x14ac:dyDescent="0.25">
      <c r="A484" t="s">
        <v>0</v>
      </c>
      <c r="B484">
        <v>100482</v>
      </c>
      <c r="C484">
        <v>100001</v>
      </c>
      <c r="D484" s="1">
        <v>-0.10001500000000001</v>
      </c>
      <c r="E484" s="1">
        <v>-0.124986</v>
      </c>
      <c r="F484" s="1">
        <v>4.5402000000000003E-3</v>
      </c>
      <c r="G484">
        <v>100001</v>
      </c>
    </row>
    <row r="485" spans="1:7" x14ac:dyDescent="0.25">
      <c r="A485" t="s">
        <v>0</v>
      </c>
      <c r="B485">
        <v>100483</v>
      </c>
      <c r="C485">
        <v>100001</v>
      </c>
      <c r="D485" s="1">
        <v>-0.10001500000000001</v>
      </c>
      <c r="E485" s="1">
        <v>0.24999499999999999</v>
      </c>
      <c r="F485" s="1">
        <v>1.28697E-2</v>
      </c>
      <c r="G485">
        <v>100001</v>
      </c>
    </row>
    <row r="486" spans="1:7" x14ac:dyDescent="0.25">
      <c r="A486" t="s">
        <v>0</v>
      </c>
      <c r="B486">
        <v>100484</v>
      </c>
      <c r="C486">
        <v>100001</v>
      </c>
      <c r="D486" s="1">
        <v>0.10001699999999999</v>
      </c>
      <c r="E486" s="1">
        <v>0.100006</v>
      </c>
      <c r="F486" s="1">
        <v>3.5398999999999999E-3</v>
      </c>
      <c r="G486">
        <v>100001</v>
      </c>
    </row>
    <row r="487" spans="1:7" x14ac:dyDescent="0.25">
      <c r="A487" t="s">
        <v>0</v>
      </c>
      <c r="B487">
        <v>100485</v>
      </c>
      <c r="C487">
        <v>100001</v>
      </c>
      <c r="D487" s="1">
        <v>-0.10001699999999999</v>
      </c>
      <c r="E487" s="1">
        <v>-0.100006</v>
      </c>
      <c r="F487" s="1">
        <v>3.5401E-3</v>
      </c>
      <c r="G487">
        <v>100001</v>
      </c>
    </row>
    <row r="488" spans="1:7" x14ac:dyDescent="0.25">
      <c r="A488" t="s">
        <v>0</v>
      </c>
      <c r="B488">
        <v>100486</v>
      </c>
      <c r="C488">
        <v>100001</v>
      </c>
      <c r="D488" s="1">
        <v>0.10001699999999999</v>
      </c>
      <c r="E488" s="1">
        <v>7.4996900000000005E-2</v>
      </c>
      <c r="F488" s="1">
        <v>2.7699000000000001E-3</v>
      </c>
      <c r="G488">
        <v>100001</v>
      </c>
    </row>
    <row r="489" spans="1:7" x14ac:dyDescent="0.25">
      <c r="A489" t="s">
        <v>0</v>
      </c>
      <c r="B489">
        <v>100487</v>
      </c>
      <c r="C489">
        <v>100001</v>
      </c>
      <c r="D489" s="1">
        <v>-0.10001699999999999</v>
      </c>
      <c r="E489" s="1">
        <v>-7.4995999999999993E-2</v>
      </c>
      <c r="F489" s="1">
        <v>2.7699999999999999E-3</v>
      </c>
      <c r="G489">
        <v>100001</v>
      </c>
    </row>
    <row r="490" spans="1:7" x14ac:dyDescent="0.25">
      <c r="A490" t="s">
        <v>0</v>
      </c>
      <c r="B490">
        <v>100488</v>
      </c>
      <c r="C490">
        <v>100001</v>
      </c>
      <c r="D490" s="1">
        <v>0.100018</v>
      </c>
      <c r="E490" s="1">
        <v>-0.27500000000000002</v>
      </c>
      <c r="F490" s="1">
        <v>1.5200399999999999E-2</v>
      </c>
      <c r="G490">
        <v>100001</v>
      </c>
    </row>
    <row r="491" spans="1:7" x14ac:dyDescent="0.25">
      <c r="A491" t="s">
        <v>0</v>
      </c>
      <c r="B491">
        <v>100489</v>
      </c>
      <c r="C491">
        <v>100001</v>
      </c>
      <c r="D491" s="1">
        <v>-0.100018</v>
      </c>
      <c r="E491" s="1">
        <v>0.27500000000000002</v>
      </c>
      <c r="F491" s="1">
        <v>1.5199799999999999E-2</v>
      </c>
      <c r="G491">
        <v>100001</v>
      </c>
    </row>
    <row r="492" spans="1:7" x14ac:dyDescent="0.25">
      <c r="A492" t="s">
        <v>0</v>
      </c>
      <c r="B492">
        <v>100490</v>
      </c>
      <c r="C492">
        <v>100001</v>
      </c>
      <c r="D492" s="1">
        <v>-0.100019</v>
      </c>
      <c r="E492" s="1">
        <v>0.30000100000000002</v>
      </c>
      <c r="F492" s="1">
        <v>1.7759799999999999E-2</v>
      </c>
      <c r="G492">
        <v>100001</v>
      </c>
    </row>
    <row r="493" spans="1:7" x14ac:dyDescent="0.25">
      <c r="A493" t="s">
        <v>0</v>
      </c>
      <c r="B493">
        <v>100491</v>
      </c>
      <c r="C493">
        <v>100001</v>
      </c>
      <c r="D493" s="1">
        <v>0.100019</v>
      </c>
      <c r="E493" s="1">
        <v>4.9998899999999999E-2</v>
      </c>
      <c r="F493" s="1">
        <v>2.2100000000000002E-3</v>
      </c>
      <c r="G493">
        <v>100001</v>
      </c>
    </row>
    <row r="494" spans="1:7" x14ac:dyDescent="0.25">
      <c r="A494" t="s">
        <v>0</v>
      </c>
      <c r="B494">
        <v>100492</v>
      </c>
      <c r="C494">
        <v>100001</v>
      </c>
      <c r="D494" s="1">
        <v>-0.100019</v>
      </c>
      <c r="E494" s="1">
        <v>-4.9998000000000001E-2</v>
      </c>
      <c r="F494" s="1">
        <v>2.2101E-3</v>
      </c>
      <c r="G494">
        <v>100001</v>
      </c>
    </row>
    <row r="495" spans="1:7" x14ac:dyDescent="0.25">
      <c r="A495" t="s">
        <v>0</v>
      </c>
      <c r="B495">
        <v>100493</v>
      </c>
      <c r="C495">
        <v>100001</v>
      </c>
      <c r="D495" s="1">
        <v>0.100019</v>
      </c>
      <c r="E495" s="1">
        <v>-0.30000100000000002</v>
      </c>
      <c r="F495" s="1">
        <v>1.7760399999999999E-2</v>
      </c>
      <c r="G495">
        <v>100001</v>
      </c>
    </row>
    <row r="496" spans="1:7" x14ac:dyDescent="0.25">
      <c r="A496" t="s">
        <v>0</v>
      </c>
      <c r="B496">
        <v>100494</v>
      </c>
      <c r="C496">
        <v>100001</v>
      </c>
      <c r="D496" s="1">
        <v>0.100019</v>
      </c>
      <c r="E496" s="1">
        <v>2.49879E-2</v>
      </c>
      <c r="F496" s="1">
        <v>1.8801E-3</v>
      </c>
      <c r="G496">
        <v>100001</v>
      </c>
    </row>
    <row r="497" spans="1:7" x14ac:dyDescent="0.25">
      <c r="A497" t="s">
        <v>0</v>
      </c>
      <c r="B497">
        <v>100495</v>
      </c>
      <c r="C497">
        <v>100001</v>
      </c>
      <c r="D497" s="1">
        <v>0.10002</v>
      </c>
      <c r="E497" s="1">
        <v>-0.32500400000000002</v>
      </c>
      <c r="F497" s="1">
        <v>2.05504E-2</v>
      </c>
      <c r="G497">
        <v>100001</v>
      </c>
    </row>
    <row r="498" spans="1:7" x14ac:dyDescent="0.25">
      <c r="A498" t="s">
        <v>0</v>
      </c>
      <c r="B498">
        <v>100496</v>
      </c>
      <c r="C498">
        <v>100001</v>
      </c>
      <c r="D498" s="1">
        <v>-0.10002</v>
      </c>
      <c r="E498" s="1">
        <v>0.32500400000000002</v>
      </c>
      <c r="F498" s="1">
        <v>2.05498E-2</v>
      </c>
      <c r="G498">
        <v>100001</v>
      </c>
    </row>
    <row r="499" spans="1:7" x14ac:dyDescent="0.25">
      <c r="A499" t="s">
        <v>0</v>
      </c>
      <c r="B499">
        <v>100497</v>
      </c>
      <c r="C499">
        <v>100001</v>
      </c>
      <c r="D499" s="1">
        <v>-0.10002</v>
      </c>
      <c r="E499" s="1">
        <v>-2.4988E-2</v>
      </c>
      <c r="F499" s="1">
        <v>1.8801E-3</v>
      </c>
      <c r="G499">
        <v>100001</v>
      </c>
    </row>
    <row r="500" spans="1:7" x14ac:dyDescent="0.25">
      <c r="A500" t="s">
        <v>0</v>
      </c>
      <c r="B500">
        <v>100498</v>
      </c>
      <c r="C500">
        <v>100001</v>
      </c>
      <c r="D500" s="1">
        <v>-0.100021</v>
      </c>
      <c r="E500" s="1">
        <f>-0.00007943</f>
        <v>-7.9430000000000004E-5</v>
      </c>
      <c r="F500" s="1">
        <v>1.7700999999999999E-3</v>
      </c>
      <c r="G500">
        <v>100001</v>
      </c>
    </row>
    <row r="501" spans="1:7" x14ac:dyDescent="0.25">
      <c r="A501" t="s">
        <v>0</v>
      </c>
      <c r="B501">
        <v>100499</v>
      </c>
      <c r="C501">
        <v>100001</v>
      </c>
      <c r="D501" s="1">
        <v>-0.100022</v>
      </c>
      <c r="E501" s="1">
        <v>0.34991100000000003</v>
      </c>
      <c r="F501" s="1">
        <v>2.35397E-2</v>
      </c>
      <c r="G501">
        <v>100001</v>
      </c>
    </row>
    <row r="502" spans="1:7" x14ac:dyDescent="0.25">
      <c r="A502" t="s">
        <v>0</v>
      </c>
      <c r="B502">
        <v>100500</v>
      </c>
      <c r="C502">
        <v>100001</v>
      </c>
      <c r="D502" s="1">
        <v>0.100022</v>
      </c>
      <c r="E502" s="1">
        <v>-0.34991100000000003</v>
      </c>
      <c r="F502" s="1">
        <v>2.35404E-2</v>
      </c>
      <c r="G502">
        <v>100001</v>
      </c>
    </row>
    <row r="503" spans="1:7" x14ac:dyDescent="0.25">
      <c r="A503" t="s">
        <v>0</v>
      </c>
      <c r="B503">
        <v>100501</v>
      </c>
      <c r="C503">
        <v>100001</v>
      </c>
      <c r="D503" s="1">
        <v>0.100025</v>
      </c>
      <c r="E503" s="1">
        <v>-0.42500300000000002</v>
      </c>
      <c r="F503" s="1">
        <v>3.3958500000000003E-2</v>
      </c>
      <c r="G503">
        <v>100001</v>
      </c>
    </row>
    <row r="504" spans="1:7" x14ac:dyDescent="0.25">
      <c r="A504" t="s">
        <v>0</v>
      </c>
      <c r="B504">
        <v>100502</v>
      </c>
      <c r="C504">
        <v>100001</v>
      </c>
      <c r="D504" s="1">
        <v>-0.100025</v>
      </c>
      <c r="E504" s="1">
        <v>0.42500300000000002</v>
      </c>
      <c r="F504" s="1">
        <v>3.3957599999999998E-2</v>
      </c>
      <c r="G504">
        <v>100001</v>
      </c>
    </row>
    <row r="505" spans="1:7" x14ac:dyDescent="0.25">
      <c r="A505" t="s">
        <v>0</v>
      </c>
      <c r="B505">
        <v>100503</v>
      </c>
      <c r="C505">
        <v>100001</v>
      </c>
      <c r="D505" s="1">
        <v>-0.100027</v>
      </c>
      <c r="E505" s="1">
        <v>0.39991100000000002</v>
      </c>
      <c r="F505" s="1">
        <v>3.0239599999999998E-2</v>
      </c>
      <c r="G505">
        <v>100001</v>
      </c>
    </row>
    <row r="506" spans="1:7" x14ac:dyDescent="0.25">
      <c r="A506" t="s">
        <v>0</v>
      </c>
      <c r="B506">
        <v>100504</v>
      </c>
      <c r="C506">
        <v>100001</v>
      </c>
      <c r="D506" s="1">
        <v>0.100027</v>
      </c>
      <c r="E506" s="1">
        <v>-0.39991100000000002</v>
      </c>
      <c r="F506" s="1">
        <v>3.0240400000000001E-2</v>
      </c>
      <c r="G506">
        <v>100001</v>
      </c>
    </row>
    <row r="507" spans="1:7" x14ac:dyDescent="0.25">
      <c r="A507" t="s">
        <v>0</v>
      </c>
      <c r="B507">
        <v>100505</v>
      </c>
      <c r="C507">
        <v>100001</v>
      </c>
      <c r="D507" s="1">
        <v>0.10003099999999999</v>
      </c>
      <c r="E507" s="1">
        <v>-0.44991500000000001</v>
      </c>
      <c r="F507" s="1">
        <v>3.7853499999999998E-2</v>
      </c>
      <c r="G507">
        <v>100001</v>
      </c>
    </row>
    <row r="508" spans="1:7" x14ac:dyDescent="0.25">
      <c r="A508" t="s">
        <v>0</v>
      </c>
      <c r="B508">
        <v>100506</v>
      </c>
      <c r="C508">
        <v>100001</v>
      </c>
      <c r="D508" s="1">
        <v>-0.100032</v>
      </c>
      <c r="E508" s="1">
        <v>0.44991599999999998</v>
      </c>
      <c r="F508" s="1">
        <v>3.78526E-2</v>
      </c>
      <c r="G508">
        <v>100001</v>
      </c>
    </row>
    <row r="509" spans="1:7" x14ac:dyDescent="0.25">
      <c r="A509" t="s">
        <v>0</v>
      </c>
      <c r="B509">
        <v>100507</v>
      </c>
      <c r="C509">
        <v>100001</v>
      </c>
      <c r="D509" s="1">
        <v>0.100032</v>
      </c>
      <c r="E509" s="1">
        <v>-0.37491099999999999</v>
      </c>
      <c r="F509" s="1">
        <v>2.67704E-2</v>
      </c>
      <c r="G509">
        <v>100001</v>
      </c>
    </row>
    <row r="510" spans="1:7" x14ac:dyDescent="0.25">
      <c r="A510" t="s">
        <v>0</v>
      </c>
      <c r="B510">
        <v>100508</v>
      </c>
      <c r="C510">
        <v>100001</v>
      </c>
      <c r="D510" s="1">
        <v>-0.100033</v>
      </c>
      <c r="E510" s="1">
        <v>0.37491099999999999</v>
      </c>
      <c r="F510" s="1">
        <v>2.6769600000000001E-2</v>
      </c>
      <c r="G510">
        <v>100001</v>
      </c>
    </row>
    <row r="511" spans="1:7" x14ac:dyDescent="0.25">
      <c r="A511" t="s">
        <v>0</v>
      </c>
      <c r="B511">
        <v>100509</v>
      </c>
      <c r="C511">
        <v>100001</v>
      </c>
      <c r="D511" s="1">
        <v>0.100033</v>
      </c>
      <c r="E511" s="1">
        <v>-0.474991</v>
      </c>
      <c r="F511" s="1">
        <v>4.2030499999999998E-2</v>
      </c>
      <c r="G511">
        <v>100001</v>
      </c>
    </row>
    <row r="512" spans="1:7" x14ac:dyDescent="0.25">
      <c r="A512" t="s">
        <v>0</v>
      </c>
      <c r="B512">
        <v>100510</v>
      </c>
      <c r="C512">
        <v>100001</v>
      </c>
      <c r="D512" s="1">
        <v>-0.100033</v>
      </c>
      <c r="E512" s="1">
        <v>0.474991</v>
      </c>
      <c r="F512" s="1">
        <v>4.2029499999999997E-2</v>
      </c>
      <c r="G512">
        <v>100001</v>
      </c>
    </row>
    <row r="513" spans="1:7" x14ac:dyDescent="0.25">
      <c r="A513" t="s">
        <v>0</v>
      </c>
      <c r="B513">
        <v>100511</v>
      </c>
      <c r="C513">
        <v>100001</v>
      </c>
      <c r="D513" s="1">
        <v>0.100036</v>
      </c>
      <c r="E513" s="1">
        <v>-0.49992300000000001</v>
      </c>
      <c r="F513" s="1">
        <v>4.6390500000000001E-2</v>
      </c>
      <c r="G513">
        <v>100001</v>
      </c>
    </row>
    <row r="514" spans="1:7" x14ac:dyDescent="0.25">
      <c r="A514" t="s">
        <v>0</v>
      </c>
      <c r="B514">
        <v>100512</v>
      </c>
      <c r="C514">
        <v>100001</v>
      </c>
      <c r="D514" s="1">
        <v>-0.100036</v>
      </c>
      <c r="E514" s="1">
        <v>0.49992399999999998</v>
      </c>
      <c r="F514" s="1">
        <v>4.63895E-2</v>
      </c>
      <c r="G514">
        <v>100001</v>
      </c>
    </row>
    <row r="515" spans="1:7" x14ac:dyDescent="0.25">
      <c r="A515" t="s">
        <v>0</v>
      </c>
      <c r="B515">
        <v>100513</v>
      </c>
      <c r="C515">
        <v>100001</v>
      </c>
      <c r="D515" s="1">
        <v>0.100037</v>
      </c>
      <c r="E515" s="1">
        <v>-0.55000400000000005</v>
      </c>
      <c r="F515" s="1">
        <v>5.5886600000000002E-2</v>
      </c>
      <c r="G515">
        <v>100001</v>
      </c>
    </row>
    <row r="516" spans="1:7" x14ac:dyDescent="0.25">
      <c r="A516" t="s">
        <v>0</v>
      </c>
      <c r="B516">
        <v>100514</v>
      </c>
      <c r="C516">
        <v>100001</v>
      </c>
      <c r="D516" s="1">
        <v>-0.100037</v>
      </c>
      <c r="E516" s="1">
        <v>0.525003</v>
      </c>
      <c r="F516" s="1">
        <v>5.1035499999999998E-2</v>
      </c>
      <c r="G516">
        <v>100001</v>
      </c>
    </row>
    <row r="517" spans="1:7" x14ac:dyDescent="0.25">
      <c r="A517" t="s">
        <v>0</v>
      </c>
      <c r="B517">
        <v>100515</v>
      </c>
      <c r="C517">
        <v>100001</v>
      </c>
      <c r="D517" s="1">
        <v>0.100037</v>
      </c>
      <c r="E517" s="1">
        <v>-0.525003</v>
      </c>
      <c r="F517" s="1">
        <v>5.1036600000000001E-2</v>
      </c>
      <c r="G517">
        <v>100001</v>
      </c>
    </row>
    <row r="518" spans="1:7" x14ac:dyDescent="0.25">
      <c r="A518" t="s">
        <v>0</v>
      </c>
      <c r="B518">
        <v>100516</v>
      </c>
      <c r="C518">
        <v>100001</v>
      </c>
      <c r="D518" s="1">
        <v>-0.100037</v>
      </c>
      <c r="E518" s="1">
        <v>0.55000400000000005</v>
      </c>
      <c r="F518" s="1">
        <v>5.5885400000000002E-2</v>
      </c>
      <c r="G518">
        <v>100001</v>
      </c>
    </row>
    <row r="519" spans="1:7" x14ac:dyDescent="0.25">
      <c r="A519" t="s">
        <v>0</v>
      </c>
      <c r="B519">
        <v>100517</v>
      </c>
      <c r="C519">
        <v>100001</v>
      </c>
      <c r="D519" s="1">
        <v>-0.10004</v>
      </c>
      <c r="E519" s="1">
        <v>0.57500200000000001</v>
      </c>
      <c r="F519" s="1">
        <v>6.0969500000000003E-2</v>
      </c>
      <c r="G519">
        <v>100001</v>
      </c>
    </row>
    <row r="520" spans="1:7" x14ac:dyDescent="0.25">
      <c r="A520" t="s">
        <v>0</v>
      </c>
      <c r="B520">
        <v>100518</v>
      </c>
      <c r="C520">
        <v>100001</v>
      </c>
      <c r="D520" s="1">
        <v>0.10004</v>
      </c>
      <c r="E520" s="1">
        <v>-0.57500200000000001</v>
      </c>
      <c r="F520" s="1">
        <v>6.0970700000000003E-2</v>
      </c>
      <c r="G520">
        <v>100001</v>
      </c>
    </row>
    <row r="521" spans="1:7" x14ac:dyDescent="0.25">
      <c r="A521" t="s">
        <v>0</v>
      </c>
      <c r="B521">
        <v>100519</v>
      </c>
      <c r="C521">
        <v>100001</v>
      </c>
      <c r="D521" s="1">
        <v>0.10004200000000001</v>
      </c>
      <c r="E521" s="1">
        <v>-0.60000100000000001</v>
      </c>
      <c r="F521" s="1">
        <v>6.6291600000000006E-2</v>
      </c>
      <c r="G521">
        <v>100001</v>
      </c>
    </row>
    <row r="522" spans="1:7" x14ac:dyDescent="0.25">
      <c r="A522" t="s">
        <v>0</v>
      </c>
      <c r="B522">
        <v>100520</v>
      </c>
      <c r="C522">
        <v>100001</v>
      </c>
      <c r="D522" s="1">
        <v>-0.10004200000000001</v>
      </c>
      <c r="E522" s="1">
        <v>0.60000100000000001</v>
      </c>
      <c r="F522" s="1">
        <v>6.6290399999999999E-2</v>
      </c>
      <c r="G522">
        <v>100001</v>
      </c>
    </row>
    <row r="523" spans="1:7" x14ac:dyDescent="0.25">
      <c r="A523" t="s">
        <v>0</v>
      </c>
      <c r="B523">
        <v>100521</v>
      </c>
      <c r="C523">
        <v>100001</v>
      </c>
      <c r="D523" s="1">
        <v>0.10004300000000001</v>
      </c>
      <c r="E523" s="1">
        <v>-0.62499700000000002</v>
      </c>
      <c r="F523" s="1">
        <v>7.18477E-2</v>
      </c>
      <c r="G523">
        <v>100001</v>
      </c>
    </row>
    <row r="524" spans="1:7" x14ac:dyDescent="0.25">
      <c r="A524" t="s">
        <v>0</v>
      </c>
      <c r="B524">
        <v>100522</v>
      </c>
      <c r="C524">
        <v>100001</v>
      </c>
      <c r="D524" s="1">
        <v>-0.10004399999999999</v>
      </c>
      <c r="E524" s="1">
        <v>0.62499700000000002</v>
      </c>
      <c r="F524" s="1">
        <v>7.1846400000000005E-2</v>
      </c>
      <c r="G524">
        <v>100001</v>
      </c>
    </row>
    <row r="525" spans="1:7" x14ac:dyDescent="0.25">
      <c r="A525" t="s">
        <v>0</v>
      </c>
      <c r="B525">
        <v>100523</v>
      </c>
      <c r="C525">
        <v>100001</v>
      </c>
      <c r="D525" s="1">
        <v>0.100045</v>
      </c>
      <c r="E525" s="1">
        <v>-0.64991299999999996</v>
      </c>
      <c r="F525" s="1">
        <v>7.76057E-2</v>
      </c>
      <c r="G525">
        <v>100001</v>
      </c>
    </row>
    <row r="526" spans="1:7" x14ac:dyDescent="0.25">
      <c r="A526" t="s">
        <v>0</v>
      </c>
      <c r="B526">
        <v>100524</v>
      </c>
      <c r="C526">
        <v>100001</v>
      </c>
      <c r="D526" s="1">
        <v>-0.100045</v>
      </c>
      <c r="E526" s="1">
        <v>0.64991399999999999</v>
      </c>
      <c r="F526" s="1">
        <v>7.7604300000000001E-2</v>
      </c>
      <c r="G526">
        <v>100001</v>
      </c>
    </row>
    <row r="527" spans="1:7" x14ac:dyDescent="0.25">
      <c r="A527" t="s">
        <v>0</v>
      </c>
      <c r="B527">
        <v>100525</v>
      </c>
      <c r="C527">
        <v>100001</v>
      </c>
      <c r="D527" s="1">
        <v>-0.100047</v>
      </c>
      <c r="E527" s="1">
        <v>0.67491999999999996</v>
      </c>
      <c r="F527" s="1">
        <v>8.3643300000000004E-2</v>
      </c>
      <c r="G527">
        <v>100001</v>
      </c>
    </row>
    <row r="528" spans="1:7" x14ac:dyDescent="0.25">
      <c r="A528" t="s">
        <v>0</v>
      </c>
      <c r="B528">
        <v>100526</v>
      </c>
      <c r="C528">
        <v>100001</v>
      </c>
      <c r="D528" s="1">
        <v>0.100047</v>
      </c>
      <c r="E528" s="1">
        <v>-0.67491999999999996</v>
      </c>
      <c r="F528" s="1">
        <v>8.3644800000000005E-2</v>
      </c>
      <c r="G528">
        <v>100001</v>
      </c>
    </row>
    <row r="529" spans="1:7" x14ac:dyDescent="0.25">
      <c r="A529" t="s">
        <v>0</v>
      </c>
      <c r="B529">
        <v>100527</v>
      </c>
      <c r="C529">
        <v>100001</v>
      </c>
      <c r="D529" s="1">
        <v>0.100048</v>
      </c>
      <c r="E529" s="1">
        <v>-0.69992600000000005</v>
      </c>
      <c r="F529" s="1">
        <v>8.99258E-2</v>
      </c>
      <c r="G529">
        <v>100001</v>
      </c>
    </row>
    <row r="530" spans="1:7" x14ac:dyDescent="0.25">
      <c r="A530" t="s">
        <v>0</v>
      </c>
      <c r="B530">
        <v>100528</v>
      </c>
      <c r="C530">
        <v>100001</v>
      </c>
      <c r="D530" s="1">
        <v>-0.100049</v>
      </c>
      <c r="E530" s="1">
        <v>0.69992600000000005</v>
      </c>
      <c r="F530" s="1">
        <v>8.9924299999999999E-2</v>
      </c>
      <c r="G530">
        <v>100001</v>
      </c>
    </row>
    <row r="531" spans="1:7" x14ac:dyDescent="0.25">
      <c r="A531" t="s">
        <v>0</v>
      </c>
      <c r="B531">
        <v>100529</v>
      </c>
      <c r="C531">
        <v>100001</v>
      </c>
      <c r="D531" s="1">
        <v>0.100049</v>
      </c>
      <c r="E531" s="1">
        <v>-0.72496000000000005</v>
      </c>
      <c r="F531" s="1">
        <v>9.6465800000000004E-2</v>
      </c>
      <c r="G531">
        <v>100001</v>
      </c>
    </row>
    <row r="532" spans="1:7" x14ac:dyDescent="0.25">
      <c r="A532" t="s">
        <v>0</v>
      </c>
      <c r="B532">
        <v>100530</v>
      </c>
      <c r="C532">
        <v>100001</v>
      </c>
      <c r="D532" s="1">
        <v>-0.100049</v>
      </c>
      <c r="E532" s="1">
        <v>0.72496000000000005</v>
      </c>
      <c r="F532" s="1">
        <v>9.6464300000000003E-2</v>
      </c>
      <c r="G532">
        <v>100001</v>
      </c>
    </row>
    <row r="533" spans="1:7" x14ac:dyDescent="0.25">
      <c r="A533" t="s">
        <v>0</v>
      </c>
      <c r="B533">
        <v>100531</v>
      </c>
      <c r="C533">
        <v>100001</v>
      </c>
      <c r="D533" s="1">
        <v>0.12497800000000001</v>
      </c>
      <c r="E533" s="1">
        <v>1.0539000000000001E-4</v>
      </c>
      <c r="F533" s="1">
        <v>2.7699999999999999E-3</v>
      </c>
      <c r="G533">
        <v>100001</v>
      </c>
    </row>
    <row r="534" spans="1:7" x14ac:dyDescent="0.25">
      <c r="A534" t="s">
        <v>0</v>
      </c>
      <c r="B534">
        <v>100532</v>
      </c>
      <c r="C534">
        <v>100001</v>
      </c>
      <c r="D534" s="1">
        <v>0.124984</v>
      </c>
      <c r="E534" s="1">
        <v>-2.4990999999999999E-2</v>
      </c>
      <c r="F534" s="1">
        <v>2.8800000000000002E-3</v>
      </c>
      <c r="G534">
        <v>100001</v>
      </c>
    </row>
    <row r="535" spans="1:7" x14ac:dyDescent="0.25">
      <c r="A535" t="s">
        <v>0</v>
      </c>
      <c r="B535">
        <v>100533</v>
      </c>
      <c r="C535">
        <v>100001</v>
      </c>
      <c r="D535" s="1">
        <v>-0.124984</v>
      </c>
      <c r="E535" s="1">
        <v>2.4991900000000001E-2</v>
      </c>
      <c r="F535" s="1">
        <v>2.8800000000000002E-3</v>
      </c>
      <c r="G535">
        <v>100001</v>
      </c>
    </row>
    <row r="536" spans="1:7" x14ac:dyDescent="0.25">
      <c r="A536" t="s">
        <v>0</v>
      </c>
      <c r="B536">
        <v>100534</v>
      </c>
      <c r="C536">
        <v>100001</v>
      </c>
      <c r="D536" s="1">
        <v>0.124985</v>
      </c>
      <c r="E536" s="1">
        <v>-0.10001500000000001</v>
      </c>
      <c r="F536" s="1">
        <v>4.5401E-3</v>
      </c>
      <c r="G536">
        <v>100001</v>
      </c>
    </row>
    <row r="537" spans="1:7" x14ac:dyDescent="0.25">
      <c r="A537" t="s">
        <v>0</v>
      </c>
      <c r="B537">
        <v>100535</v>
      </c>
      <c r="C537">
        <v>100001</v>
      </c>
      <c r="D537" s="1">
        <v>0.124986</v>
      </c>
      <c r="E537" s="1">
        <v>-4.9988999999999999E-2</v>
      </c>
      <c r="F537" s="1">
        <v>3.2100000000000002E-3</v>
      </c>
      <c r="G537">
        <v>100001</v>
      </c>
    </row>
    <row r="538" spans="1:7" x14ac:dyDescent="0.25">
      <c r="A538" t="s">
        <v>0</v>
      </c>
      <c r="B538">
        <v>100536</v>
      </c>
      <c r="C538">
        <v>100001</v>
      </c>
      <c r="D538" s="1">
        <v>-0.124986</v>
      </c>
      <c r="E538" s="1">
        <v>4.9989899999999997E-2</v>
      </c>
      <c r="F538" s="1">
        <v>3.2098999999999999E-3</v>
      </c>
      <c r="G538">
        <v>100001</v>
      </c>
    </row>
    <row r="539" spans="1:7" x14ac:dyDescent="0.25">
      <c r="A539" t="s">
        <v>0</v>
      </c>
      <c r="B539">
        <v>100537</v>
      </c>
      <c r="C539">
        <v>100001</v>
      </c>
      <c r="D539" s="1">
        <v>-0.124987</v>
      </c>
      <c r="E539" s="1">
        <v>0.10001500000000001</v>
      </c>
      <c r="F539" s="1">
        <v>4.5399000000000004E-3</v>
      </c>
      <c r="G539">
        <v>100001</v>
      </c>
    </row>
    <row r="540" spans="1:7" x14ac:dyDescent="0.25">
      <c r="A540" t="s">
        <v>0</v>
      </c>
      <c r="B540">
        <v>100538</v>
      </c>
      <c r="C540">
        <v>100001</v>
      </c>
      <c r="D540" s="1">
        <v>0.124987</v>
      </c>
      <c r="E540" s="1">
        <v>0.72495600000000004</v>
      </c>
      <c r="F540" s="1">
        <v>9.7501299999999999E-2</v>
      </c>
      <c r="G540">
        <v>100001</v>
      </c>
    </row>
    <row r="541" spans="1:7" x14ac:dyDescent="0.25">
      <c r="A541" t="s">
        <v>0</v>
      </c>
      <c r="B541">
        <v>100539</v>
      </c>
      <c r="C541">
        <v>100001</v>
      </c>
      <c r="D541" s="1">
        <v>-0.124987</v>
      </c>
      <c r="E541" s="1">
        <v>-0.72495500000000002</v>
      </c>
      <c r="F541" s="1">
        <v>9.7502800000000001E-2</v>
      </c>
      <c r="G541">
        <v>100001</v>
      </c>
    </row>
    <row r="542" spans="1:7" x14ac:dyDescent="0.25">
      <c r="A542" t="s">
        <v>0</v>
      </c>
      <c r="B542">
        <v>100540</v>
      </c>
      <c r="C542">
        <v>100001</v>
      </c>
      <c r="D542" s="1">
        <v>0.124987</v>
      </c>
      <c r="E542" s="1">
        <v>0.69996400000000003</v>
      </c>
      <c r="F542" s="1">
        <v>9.0979299999999999E-2</v>
      </c>
      <c r="G542">
        <v>100001</v>
      </c>
    </row>
    <row r="543" spans="1:7" x14ac:dyDescent="0.25">
      <c r="A543" t="s">
        <v>0</v>
      </c>
      <c r="B543">
        <v>100541</v>
      </c>
      <c r="C543">
        <v>100001</v>
      </c>
      <c r="D543" s="1">
        <v>0.124988</v>
      </c>
      <c r="E543" s="1">
        <v>-7.4992000000000003E-2</v>
      </c>
      <c r="F543" s="1">
        <v>3.7601000000000002E-3</v>
      </c>
      <c r="G543">
        <v>100001</v>
      </c>
    </row>
    <row r="544" spans="1:7" x14ac:dyDescent="0.25">
      <c r="A544" t="s">
        <v>0</v>
      </c>
      <c r="B544">
        <v>100542</v>
      </c>
      <c r="C544">
        <v>100001</v>
      </c>
      <c r="D544" s="1">
        <v>-0.124988</v>
      </c>
      <c r="E544" s="1">
        <v>7.4992900000000001E-2</v>
      </c>
      <c r="F544" s="1">
        <v>3.7599E-3</v>
      </c>
      <c r="G544">
        <v>100001</v>
      </c>
    </row>
    <row r="545" spans="1:7" x14ac:dyDescent="0.25">
      <c r="A545" t="s">
        <v>0</v>
      </c>
      <c r="B545">
        <v>100543</v>
      </c>
      <c r="C545">
        <v>100001</v>
      </c>
      <c r="D545" s="1">
        <v>-0.124988</v>
      </c>
      <c r="E545" s="1">
        <v>-0.69996400000000003</v>
      </c>
      <c r="F545" s="1">
        <v>9.0980800000000001E-2</v>
      </c>
      <c r="G545">
        <v>100001</v>
      </c>
    </row>
    <row r="546" spans="1:7" x14ac:dyDescent="0.25">
      <c r="A546" t="s">
        <v>0</v>
      </c>
      <c r="B546">
        <v>100544</v>
      </c>
      <c r="C546">
        <v>100001</v>
      </c>
      <c r="D546" s="1">
        <v>-0.124989</v>
      </c>
      <c r="E546" s="1">
        <v>-0.67497399999999996</v>
      </c>
      <c r="F546" s="1">
        <v>8.4701700000000005E-2</v>
      </c>
      <c r="G546">
        <v>100001</v>
      </c>
    </row>
    <row r="547" spans="1:7" x14ac:dyDescent="0.25">
      <c r="A547" t="s">
        <v>0</v>
      </c>
      <c r="B547">
        <v>100545</v>
      </c>
      <c r="C547">
        <v>100001</v>
      </c>
      <c r="D547" s="1">
        <v>0.124989</v>
      </c>
      <c r="E547" s="1">
        <v>0.67497399999999996</v>
      </c>
      <c r="F547" s="1">
        <v>8.4700300000000006E-2</v>
      </c>
      <c r="G547">
        <v>100001</v>
      </c>
    </row>
    <row r="548" spans="1:7" x14ac:dyDescent="0.25">
      <c r="A548" t="s">
        <v>0</v>
      </c>
      <c r="B548">
        <v>100546</v>
      </c>
      <c r="C548">
        <v>100001</v>
      </c>
      <c r="D548" s="1">
        <v>0.12499</v>
      </c>
      <c r="E548" s="1">
        <v>0.65000800000000003</v>
      </c>
      <c r="F548" s="1">
        <v>7.8668299999999997E-2</v>
      </c>
      <c r="G548">
        <v>100001</v>
      </c>
    </row>
    <row r="549" spans="1:7" x14ac:dyDescent="0.25">
      <c r="A549" t="s">
        <v>0</v>
      </c>
      <c r="B549">
        <v>100547</v>
      </c>
      <c r="C549">
        <v>100001</v>
      </c>
      <c r="D549" s="1">
        <v>-0.12499</v>
      </c>
      <c r="E549" s="1">
        <v>-0.65000800000000003</v>
      </c>
      <c r="F549" s="1">
        <v>7.8669699999999995E-2</v>
      </c>
      <c r="G549">
        <v>100001</v>
      </c>
    </row>
    <row r="550" spans="1:7" x14ac:dyDescent="0.25">
      <c r="A550" t="s">
        <v>0</v>
      </c>
      <c r="B550">
        <v>100548</v>
      </c>
      <c r="C550">
        <v>100001</v>
      </c>
      <c r="D550" s="1">
        <v>0.124991</v>
      </c>
      <c r="E550" s="1">
        <v>-0.12501499999999999</v>
      </c>
      <c r="F550" s="1">
        <v>5.5402000000000003E-3</v>
      </c>
      <c r="G550">
        <v>100001</v>
      </c>
    </row>
    <row r="551" spans="1:7" x14ac:dyDescent="0.25">
      <c r="A551" t="s">
        <v>0</v>
      </c>
      <c r="B551">
        <v>100549</v>
      </c>
      <c r="C551">
        <v>100001</v>
      </c>
      <c r="D551" s="1">
        <v>-0.124991</v>
      </c>
      <c r="E551" s="1">
        <v>0.12501499999999999</v>
      </c>
      <c r="F551" s="1">
        <v>5.5399000000000004E-3</v>
      </c>
      <c r="G551">
        <v>100001</v>
      </c>
    </row>
    <row r="552" spans="1:7" x14ac:dyDescent="0.25">
      <c r="A552" t="s">
        <v>0</v>
      </c>
      <c r="B552">
        <v>100550</v>
      </c>
      <c r="C552">
        <v>100001</v>
      </c>
      <c r="D552" s="1">
        <v>0.12499200000000001</v>
      </c>
      <c r="E552" s="1">
        <v>0.62500900000000004</v>
      </c>
      <c r="F552" s="1">
        <v>7.2869400000000001E-2</v>
      </c>
      <c r="G552">
        <v>100001</v>
      </c>
    </row>
    <row r="553" spans="1:7" x14ac:dyDescent="0.25">
      <c r="A553" t="s">
        <v>0</v>
      </c>
      <c r="B553">
        <v>100551</v>
      </c>
      <c r="C553">
        <v>100001</v>
      </c>
      <c r="D553" s="1">
        <v>-0.12499200000000001</v>
      </c>
      <c r="E553" s="1">
        <v>-0.62500900000000004</v>
      </c>
      <c r="F553" s="1">
        <v>7.2870699999999997E-2</v>
      </c>
      <c r="G553">
        <v>100001</v>
      </c>
    </row>
    <row r="554" spans="1:7" x14ac:dyDescent="0.25">
      <c r="A554" t="s">
        <v>0</v>
      </c>
      <c r="B554">
        <v>100552</v>
      </c>
      <c r="C554">
        <v>100001</v>
      </c>
      <c r="D554" s="1">
        <v>0.12499200000000001</v>
      </c>
      <c r="E554" s="1">
        <v>0.60000699999999996</v>
      </c>
      <c r="F554" s="1">
        <v>6.7308499999999993E-2</v>
      </c>
      <c r="G554">
        <v>100001</v>
      </c>
    </row>
    <row r="555" spans="1:7" x14ac:dyDescent="0.25">
      <c r="A555" t="s">
        <v>0</v>
      </c>
      <c r="B555">
        <v>100553</v>
      </c>
      <c r="C555">
        <v>100001</v>
      </c>
      <c r="D555" s="1">
        <v>-0.12499200000000001</v>
      </c>
      <c r="E555" s="1">
        <v>-0.60000699999999996</v>
      </c>
      <c r="F555" s="1">
        <v>6.73097E-2</v>
      </c>
      <c r="G555">
        <v>100001</v>
      </c>
    </row>
    <row r="556" spans="1:7" x14ac:dyDescent="0.25">
      <c r="A556" t="s">
        <v>0</v>
      </c>
      <c r="B556">
        <v>100554</v>
      </c>
      <c r="C556">
        <v>100001</v>
      </c>
      <c r="D556" s="1">
        <v>-0.12499399999999999</v>
      </c>
      <c r="E556" s="1">
        <v>-0.57500799999999996</v>
      </c>
      <c r="F556" s="1">
        <v>6.1986600000000003E-2</v>
      </c>
      <c r="G556">
        <v>100001</v>
      </c>
    </row>
    <row r="557" spans="1:7" x14ac:dyDescent="0.25">
      <c r="A557" t="s">
        <v>0</v>
      </c>
      <c r="B557">
        <v>100555</v>
      </c>
      <c r="C557">
        <v>100001</v>
      </c>
      <c r="D557" s="1">
        <v>0.12499399999999999</v>
      </c>
      <c r="E557" s="1">
        <v>0.57500799999999996</v>
      </c>
      <c r="F557" s="1">
        <v>6.1985400000000003E-2</v>
      </c>
      <c r="G557">
        <v>100001</v>
      </c>
    </row>
    <row r="558" spans="1:7" x14ac:dyDescent="0.25">
      <c r="A558" t="s">
        <v>0</v>
      </c>
      <c r="B558">
        <v>100556</v>
      </c>
      <c r="C558">
        <v>100001</v>
      </c>
      <c r="D558" s="1">
        <v>0.12499399999999999</v>
      </c>
      <c r="E558" s="1">
        <v>-0.175013</v>
      </c>
      <c r="F558" s="1">
        <v>8.2003000000000006E-3</v>
      </c>
      <c r="G558">
        <v>100001</v>
      </c>
    </row>
    <row r="559" spans="1:7" x14ac:dyDescent="0.25">
      <c r="A559" t="s">
        <v>0</v>
      </c>
      <c r="B559">
        <v>100557</v>
      </c>
      <c r="C559">
        <v>100001</v>
      </c>
      <c r="D559" s="1">
        <v>-0.12499399999999999</v>
      </c>
      <c r="E559" s="1">
        <v>0.175013</v>
      </c>
      <c r="F559" s="1">
        <v>8.1998999999999996E-3</v>
      </c>
      <c r="G559">
        <v>100001</v>
      </c>
    </row>
    <row r="560" spans="1:7" x14ac:dyDescent="0.25">
      <c r="A560" t="s">
        <v>0</v>
      </c>
      <c r="B560">
        <v>100558</v>
      </c>
      <c r="C560">
        <v>100001</v>
      </c>
      <c r="D560" s="1">
        <v>0.12499499999999999</v>
      </c>
      <c r="E560" s="1">
        <v>0.55000899999999997</v>
      </c>
      <c r="F560" s="1">
        <v>5.6899499999999999E-2</v>
      </c>
      <c r="G560">
        <v>100001</v>
      </c>
    </row>
    <row r="561" spans="1:7" x14ac:dyDescent="0.25">
      <c r="A561" t="s">
        <v>0</v>
      </c>
      <c r="B561">
        <v>100559</v>
      </c>
      <c r="C561">
        <v>100001</v>
      </c>
      <c r="D561" s="1">
        <v>-0.12499499999999999</v>
      </c>
      <c r="E561" s="1">
        <v>-0.55000800000000005</v>
      </c>
      <c r="F561" s="1">
        <v>5.6900699999999999E-2</v>
      </c>
      <c r="G561">
        <v>100001</v>
      </c>
    </row>
    <row r="562" spans="1:7" x14ac:dyDescent="0.25">
      <c r="A562" t="s">
        <v>0</v>
      </c>
      <c r="B562">
        <v>100560</v>
      </c>
      <c r="C562">
        <v>100001</v>
      </c>
      <c r="D562" s="1">
        <v>0.124996</v>
      </c>
      <c r="E562" s="1">
        <v>0.52500800000000003</v>
      </c>
      <c r="F562" s="1">
        <v>5.2047400000000001E-2</v>
      </c>
      <c r="G562">
        <v>100001</v>
      </c>
    </row>
    <row r="563" spans="1:7" x14ac:dyDescent="0.25">
      <c r="A563" t="s">
        <v>0</v>
      </c>
      <c r="B563">
        <v>100561</v>
      </c>
      <c r="C563">
        <v>100001</v>
      </c>
      <c r="D563" s="1">
        <v>0.124997</v>
      </c>
      <c r="E563" s="1">
        <v>-0.15001400000000001</v>
      </c>
      <c r="F563" s="1">
        <v>6.7602000000000001E-3</v>
      </c>
      <c r="G563">
        <v>100001</v>
      </c>
    </row>
    <row r="564" spans="1:7" x14ac:dyDescent="0.25">
      <c r="A564" t="s">
        <v>0</v>
      </c>
      <c r="B564">
        <v>100562</v>
      </c>
      <c r="C564">
        <v>100001</v>
      </c>
      <c r="D564" s="1">
        <v>-0.124997</v>
      </c>
      <c r="E564" s="1">
        <v>0.15001400000000001</v>
      </c>
      <c r="F564" s="1">
        <v>6.7599000000000001E-3</v>
      </c>
      <c r="G564">
        <v>100001</v>
      </c>
    </row>
    <row r="565" spans="1:7" x14ac:dyDescent="0.25">
      <c r="A565" t="s">
        <v>0</v>
      </c>
      <c r="B565">
        <v>100563</v>
      </c>
      <c r="C565">
        <v>100001</v>
      </c>
      <c r="D565" s="1">
        <v>-0.124997</v>
      </c>
      <c r="E565" s="1">
        <v>-0.52500800000000003</v>
      </c>
      <c r="F565" s="1">
        <v>5.2048499999999998E-2</v>
      </c>
      <c r="G565">
        <v>100001</v>
      </c>
    </row>
    <row r="566" spans="1:7" x14ac:dyDescent="0.25">
      <c r="A566" t="s">
        <v>0</v>
      </c>
      <c r="B566">
        <v>100564</v>
      </c>
      <c r="C566">
        <v>100001</v>
      </c>
      <c r="D566" s="1">
        <v>0.124997</v>
      </c>
      <c r="E566" s="1">
        <v>0.50000800000000001</v>
      </c>
      <c r="F566" s="1">
        <v>4.7428499999999998E-2</v>
      </c>
      <c r="G566">
        <v>100001</v>
      </c>
    </row>
    <row r="567" spans="1:7" x14ac:dyDescent="0.25">
      <c r="A567" t="s">
        <v>0</v>
      </c>
      <c r="B567">
        <v>100565</v>
      </c>
      <c r="C567">
        <v>100001</v>
      </c>
      <c r="D567" s="1">
        <v>-0.124998</v>
      </c>
      <c r="E567" s="1">
        <v>-0.50000800000000001</v>
      </c>
      <c r="F567" s="1">
        <v>4.7429600000000002E-2</v>
      </c>
      <c r="G567">
        <v>100001</v>
      </c>
    </row>
    <row r="568" spans="1:7" x14ac:dyDescent="0.25">
      <c r="A568" t="s">
        <v>0</v>
      </c>
      <c r="B568">
        <v>100566</v>
      </c>
      <c r="C568">
        <v>100001</v>
      </c>
      <c r="D568" s="1">
        <v>0.124998</v>
      </c>
      <c r="E568" s="1">
        <v>0.47500799999999999</v>
      </c>
      <c r="F568" s="1">
        <v>4.30426E-2</v>
      </c>
      <c r="G568">
        <v>100001</v>
      </c>
    </row>
    <row r="569" spans="1:7" x14ac:dyDescent="0.25">
      <c r="A569" t="s">
        <v>0</v>
      </c>
      <c r="B569">
        <v>100567</v>
      </c>
      <c r="C569">
        <v>100001</v>
      </c>
      <c r="D569" s="1">
        <v>-0.124998</v>
      </c>
      <c r="E569" s="1">
        <v>-0.47500799999999999</v>
      </c>
      <c r="F569" s="1">
        <v>4.3043499999999998E-2</v>
      </c>
      <c r="G569">
        <v>100001</v>
      </c>
    </row>
    <row r="570" spans="1:7" x14ac:dyDescent="0.25">
      <c r="A570" t="s">
        <v>0</v>
      </c>
      <c r="B570">
        <v>100568</v>
      </c>
      <c r="C570">
        <v>100001</v>
      </c>
      <c r="D570" s="1">
        <v>0.124999</v>
      </c>
      <c r="E570" s="1">
        <v>0.44998700000000003</v>
      </c>
      <c r="F570" s="1">
        <v>3.8884599999999998E-2</v>
      </c>
      <c r="G570">
        <v>100001</v>
      </c>
    </row>
    <row r="571" spans="1:7" x14ac:dyDescent="0.25">
      <c r="A571" t="s">
        <v>0</v>
      </c>
      <c r="B571">
        <v>100569</v>
      </c>
      <c r="C571">
        <v>100001</v>
      </c>
      <c r="D571" s="1">
        <v>-0.125</v>
      </c>
      <c r="E571" s="1">
        <v>-0.44998700000000003</v>
      </c>
      <c r="F571" s="1">
        <v>3.8885500000000003E-2</v>
      </c>
      <c r="G571">
        <v>100001</v>
      </c>
    </row>
    <row r="572" spans="1:7" x14ac:dyDescent="0.25">
      <c r="A572" t="s">
        <v>0</v>
      </c>
      <c r="B572">
        <v>100570</v>
      </c>
      <c r="C572">
        <v>100001</v>
      </c>
      <c r="D572" s="1">
        <v>-0.125</v>
      </c>
      <c r="E572" s="1">
        <v>0.22500000000000001</v>
      </c>
      <c r="F572" s="1">
        <v>1.1749799999999999E-2</v>
      </c>
      <c r="G572">
        <v>100001</v>
      </c>
    </row>
    <row r="573" spans="1:7" x14ac:dyDescent="0.25">
      <c r="A573" t="s">
        <v>0</v>
      </c>
      <c r="B573">
        <v>100571</v>
      </c>
      <c r="C573">
        <v>100001</v>
      </c>
      <c r="D573" s="1">
        <v>0.125</v>
      </c>
      <c r="E573" s="1">
        <v>0.42500599999999999</v>
      </c>
      <c r="F573" s="1">
        <v>3.4963599999999997E-2</v>
      </c>
      <c r="G573">
        <v>100001</v>
      </c>
    </row>
    <row r="574" spans="1:7" x14ac:dyDescent="0.25">
      <c r="A574" t="s">
        <v>0</v>
      </c>
      <c r="B574">
        <v>100572</v>
      </c>
      <c r="C574">
        <v>100001</v>
      </c>
      <c r="D574" s="1">
        <v>-0.125</v>
      </c>
      <c r="E574" s="1">
        <v>-0.42500599999999999</v>
      </c>
      <c r="F574" s="1">
        <v>3.4964500000000003E-2</v>
      </c>
      <c r="G574">
        <v>100001</v>
      </c>
    </row>
    <row r="575" spans="1:7" x14ac:dyDescent="0.25">
      <c r="A575" t="s">
        <v>0</v>
      </c>
      <c r="B575">
        <v>100573</v>
      </c>
      <c r="C575">
        <v>100001</v>
      </c>
      <c r="D575" s="1">
        <v>0.125</v>
      </c>
      <c r="E575" s="1">
        <v>-0.22500000000000001</v>
      </c>
      <c r="F575" s="1">
        <v>1.1750200000000001E-2</v>
      </c>
      <c r="G575">
        <v>100001</v>
      </c>
    </row>
    <row r="576" spans="1:7" x14ac:dyDescent="0.25">
      <c r="A576" t="s">
        <v>0</v>
      </c>
      <c r="B576">
        <v>100574</v>
      </c>
      <c r="C576">
        <v>100001</v>
      </c>
      <c r="D576" s="1">
        <v>0.125001</v>
      </c>
      <c r="E576" s="1">
        <v>-0.20001099999999999</v>
      </c>
      <c r="F576" s="1">
        <v>9.8703000000000003E-3</v>
      </c>
      <c r="G576">
        <v>100001</v>
      </c>
    </row>
    <row r="577" spans="1:7" x14ac:dyDescent="0.25">
      <c r="A577" t="s">
        <v>0</v>
      </c>
      <c r="B577">
        <v>100575</v>
      </c>
      <c r="C577">
        <v>100001</v>
      </c>
      <c r="D577" s="1">
        <v>-0.125001</v>
      </c>
      <c r="E577" s="1">
        <v>0.20001099999999999</v>
      </c>
      <c r="F577" s="1">
        <v>9.8697999999999998E-3</v>
      </c>
      <c r="G577">
        <v>100001</v>
      </c>
    </row>
    <row r="578" spans="1:7" x14ac:dyDescent="0.25">
      <c r="A578" t="s">
        <v>0</v>
      </c>
      <c r="B578">
        <v>100576</v>
      </c>
      <c r="C578">
        <v>100001</v>
      </c>
      <c r="D578" s="1">
        <v>-0.125002</v>
      </c>
      <c r="E578" s="1">
        <v>-0.40000799999999997</v>
      </c>
      <c r="F578" s="1">
        <v>3.12705E-2</v>
      </c>
      <c r="G578">
        <v>100001</v>
      </c>
    </row>
    <row r="579" spans="1:7" x14ac:dyDescent="0.25">
      <c r="A579" t="s">
        <v>0</v>
      </c>
      <c r="B579">
        <v>100577</v>
      </c>
      <c r="C579">
        <v>100001</v>
      </c>
      <c r="D579" s="1">
        <v>0.125002</v>
      </c>
      <c r="E579" s="1">
        <v>0.40000799999999997</v>
      </c>
      <c r="F579" s="1">
        <v>3.1269600000000002E-2</v>
      </c>
      <c r="G579">
        <v>100001</v>
      </c>
    </row>
    <row r="580" spans="1:7" x14ac:dyDescent="0.25">
      <c r="A580" t="s">
        <v>0</v>
      </c>
      <c r="B580">
        <v>100578</v>
      </c>
      <c r="C580">
        <v>100001</v>
      </c>
      <c r="D580" s="1">
        <v>0.125002</v>
      </c>
      <c r="E580" s="1">
        <v>0.37499300000000002</v>
      </c>
      <c r="F580" s="1">
        <v>2.7799600000000001E-2</v>
      </c>
      <c r="G580">
        <v>100001</v>
      </c>
    </row>
    <row r="581" spans="1:7" x14ac:dyDescent="0.25">
      <c r="A581" t="s">
        <v>0</v>
      </c>
      <c r="B581">
        <v>100579</v>
      </c>
      <c r="C581">
        <v>100001</v>
      </c>
      <c r="D581" s="1">
        <v>0.125003</v>
      </c>
      <c r="E581" s="1">
        <v>-0.24999399999999999</v>
      </c>
      <c r="F581" s="1">
        <v>1.38703E-2</v>
      </c>
      <c r="G581">
        <v>100001</v>
      </c>
    </row>
    <row r="582" spans="1:7" x14ac:dyDescent="0.25">
      <c r="A582" t="s">
        <v>0</v>
      </c>
      <c r="B582">
        <v>100580</v>
      </c>
      <c r="C582">
        <v>100001</v>
      </c>
      <c r="D582" s="1">
        <v>-0.125003</v>
      </c>
      <c r="E582" s="1">
        <v>-0.37499300000000002</v>
      </c>
      <c r="F582" s="1">
        <v>2.7800399999999999E-2</v>
      </c>
      <c r="G582">
        <v>100001</v>
      </c>
    </row>
    <row r="583" spans="1:7" x14ac:dyDescent="0.25">
      <c r="A583" t="s">
        <v>0</v>
      </c>
      <c r="B583">
        <v>100581</v>
      </c>
      <c r="C583">
        <v>100001</v>
      </c>
      <c r="D583" s="1">
        <v>-0.125003</v>
      </c>
      <c r="E583" s="1">
        <v>0.24999399999999999</v>
      </c>
      <c r="F583" s="1">
        <v>1.38698E-2</v>
      </c>
      <c r="G583">
        <v>100001</v>
      </c>
    </row>
    <row r="584" spans="1:7" x14ac:dyDescent="0.25">
      <c r="A584" t="s">
        <v>0</v>
      </c>
      <c r="B584">
        <v>100582</v>
      </c>
      <c r="C584">
        <v>100001</v>
      </c>
      <c r="D584" s="1">
        <v>-0.125004</v>
      </c>
      <c r="E584" s="1">
        <v>-0.35000700000000001</v>
      </c>
      <c r="F584" s="1">
        <v>2.45604E-2</v>
      </c>
      <c r="G584">
        <v>100001</v>
      </c>
    </row>
    <row r="585" spans="1:7" x14ac:dyDescent="0.25">
      <c r="A585" t="s">
        <v>0</v>
      </c>
      <c r="B585">
        <v>100583</v>
      </c>
      <c r="C585">
        <v>100001</v>
      </c>
      <c r="D585" s="1">
        <v>0.125004</v>
      </c>
      <c r="E585" s="1">
        <v>0.35000799999999999</v>
      </c>
      <c r="F585" s="1">
        <v>2.4559600000000001E-2</v>
      </c>
      <c r="G585">
        <v>100001</v>
      </c>
    </row>
    <row r="586" spans="1:7" x14ac:dyDescent="0.25">
      <c r="A586" t="s">
        <v>0</v>
      </c>
      <c r="B586">
        <v>100584</v>
      </c>
      <c r="C586">
        <v>100001</v>
      </c>
      <c r="D586" s="1">
        <v>0.12500500000000001</v>
      </c>
      <c r="E586" s="1">
        <v>0.32500899999999999</v>
      </c>
      <c r="F586" s="1">
        <v>2.1549700000000001E-2</v>
      </c>
      <c r="G586">
        <v>100001</v>
      </c>
    </row>
    <row r="587" spans="1:7" x14ac:dyDescent="0.25">
      <c r="A587" t="s">
        <v>0</v>
      </c>
      <c r="B587">
        <v>100585</v>
      </c>
      <c r="C587">
        <v>100001</v>
      </c>
      <c r="D587" s="1">
        <v>-0.12500500000000001</v>
      </c>
      <c r="E587" s="1">
        <v>-0.32500899999999999</v>
      </c>
      <c r="F587" s="1">
        <v>2.1550300000000001E-2</v>
      </c>
      <c r="G587">
        <v>100001</v>
      </c>
    </row>
    <row r="588" spans="1:7" x14ac:dyDescent="0.25">
      <c r="A588" t="s">
        <v>0</v>
      </c>
      <c r="B588">
        <v>100586</v>
      </c>
      <c r="C588">
        <v>100001</v>
      </c>
      <c r="D588" s="1">
        <v>0.12500600000000001</v>
      </c>
      <c r="E588" s="1">
        <v>-0.27499899999999999</v>
      </c>
      <c r="F588" s="1">
        <v>1.6200300000000001E-2</v>
      </c>
      <c r="G588">
        <v>100001</v>
      </c>
    </row>
    <row r="589" spans="1:7" x14ac:dyDescent="0.25">
      <c r="A589" t="s">
        <v>0</v>
      </c>
      <c r="B589">
        <v>100587</v>
      </c>
      <c r="C589">
        <v>100001</v>
      </c>
      <c r="D589" s="1">
        <v>-0.12500600000000001</v>
      </c>
      <c r="E589" s="1">
        <v>0.27499899999999999</v>
      </c>
      <c r="F589" s="1">
        <v>1.6199700000000001E-2</v>
      </c>
      <c r="G589">
        <v>100001</v>
      </c>
    </row>
    <row r="590" spans="1:7" x14ac:dyDescent="0.25">
      <c r="A590" t="s">
        <v>0</v>
      </c>
      <c r="B590">
        <v>100588</v>
      </c>
      <c r="C590">
        <v>100001</v>
      </c>
      <c r="D590" s="1">
        <v>0.12500600000000001</v>
      </c>
      <c r="E590" s="1">
        <v>0.29999700000000001</v>
      </c>
      <c r="F590" s="1">
        <v>1.8759700000000001E-2</v>
      </c>
      <c r="G590">
        <v>100001</v>
      </c>
    </row>
    <row r="591" spans="1:7" x14ac:dyDescent="0.25">
      <c r="A591" t="s">
        <v>0</v>
      </c>
      <c r="B591">
        <v>100589</v>
      </c>
      <c r="C591">
        <v>100001</v>
      </c>
      <c r="D591" s="1">
        <v>-0.12500700000000001</v>
      </c>
      <c r="E591" s="1">
        <v>-0.29999700000000001</v>
      </c>
      <c r="F591" s="1">
        <v>1.8760300000000001E-2</v>
      </c>
      <c r="G591">
        <v>100001</v>
      </c>
    </row>
    <row r="592" spans="1:7" x14ac:dyDescent="0.25">
      <c r="A592" t="s">
        <v>0</v>
      </c>
      <c r="B592">
        <v>100590</v>
      </c>
      <c r="C592">
        <v>100001</v>
      </c>
      <c r="D592" s="1">
        <v>0.12500700000000001</v>
      </c>
      <c r="E592" s="1">
        <v>0.27500799999999997</v>
      </c>
      <c r="F592" s="1">
        <v>1.6199700000000001E-2</v>
      </c>
      <c r="G592">
        <v>100001</v>
      </c>
    </row>
    <row r="593" spans="1:7" x14ac:dyDescent="0.25">
      <c r="A593" t="s">
        <v>0</v>
      </c>
      <c r="B593">
        <v>100591</v>
      </c>
      <c r="C593">
        <v>100001</v>
      </c>
      <c r="D593" s="1">
        <v>-0.12500800000000001</v>
      </c>
      <c r="E593" s="1">
        <v>-0.275007</v>
      </c>
      <c r="F593" s="1">
        <v>1.6200300000000001E-2</v>
      </c>
      <c r="G593">
        <v>100001</v>
      </c>
    </row>
    <row r="594" spans="1:7" x14ac:dyDescent="0.25">
      <c r="A594" t="s">
        <v>0</v>
      </c>
      <c r="B594">
        <v>100592</v>
      </c>
      <c r="C594">
        <v>100001</v>
      </c>
      <c r="D594" s="1">
        <v>0.12500900000000001</v>
      </c>
      <c r="E594" s="1">
        <v>0.25000699999999998</v>
      </c>
      <c r="F594" s="1">
        <v>1.38698E-2</v>
      </c>
      <c r="G594">
        <v>100001</v>
      </c>
    </row>
    <row r="595" spans="1:7" x14ac:dyDescent="0.25">
      <c r="A595" t="s">
        <v>0</v>
      </c>
      <c r="B595">
        <v>100593</v>
      </c>
      <c r="C595">
        <v>100001</v>
      </c>
      <c r="D595" s="1">
        <v>-0.12500900000000001</v>
      </c>
      <c r="E595" s="1">
        <v>-0.25000699999999998</v>
      </c>
      <c r="F595" s="1">
        <v>1.38703E-2</v>
      </c>
      <c r="G595">
        <v>100001</v>
      </c>
    </row>
    <row r="596" spans="1:7" x14ac:dyDescent="0.25">
      <c r="A596" t="s">
        <v>0</v>
      </c>
      <c r="B596">
        <v>100594</v>
      </c>
      <c r="C596">
        <v>100001</v>
      </c>
      <c r="D596" s="1">
        <v>0.12501000000000001</v>
      </c>
      <c r="E596" s="1">
        <v>0.22500100000000001</v>
      </c>
      <c r="F596" s="1">
        <v>1.1749799999999999E-2</v>
      </c>
      <c r="G596">
        <v>100001</v>
      </c>
    </row>
    <row r="597" spans="1:7" x14ac:dyDescent="0.25">
      <c r="A597" t="s">
        <v>0</v>
      </c>
      <c r="B597">
        <v>100595</v>
      </c>
      <c r="C597">
        <v>100001</v>
      </c>
      <c r="D597" s="1">
        <v>-0.12501100000000001</v>
      </c>
      <c r="E597" s="1">
        <v>-0.22500100000000001</v>
      </c>
      <c r="F597" s="1">
        <v>1.1750200000000001E-2</v>
      </c>
      <c r="G597">
        <v>100001</v>
      </c>
    </row>
    <row r="598" spans="1:7" x14ac:dyDescent="0.25">
      <c r="A598" t="s">
        <v>0</v>
      </c>
      <c r="B598">
        <v>100596</v>
      </c>
      <c r="C598">
        <v>100001</v>
      </c>
      <c r="D598" s="1">
        <v>-0.12501100000000001</v>
      </c>
      <c r="E598" s="1">
        <v>0.29999900000000002</v>
      </c>
      <c r="F598" s="1">
        <v>1.8759700000000001E-2</v>
      </c>
      <c r="G598">
        <v>100001</v>
      </c>
    </row>
    <row r="599" spans="1:7" x14ac:dyDescent="0.25">
      <c r="A599" t="s">
        <v>0</v>
      </c>
      <c r="B599">
        <v>100597</v>
      </c>
      <c r="C599">
        <v>100001</v>
      </c>
      <c r="D599" s="1">
        <v>0.12501100000000001</v>
      </c>
      <c r="E599" s="1">
        <v>0.20000799999999999</v>
      </c>
      <c r="F599" s="1">
        <v>9.8697999999999998E-3</v>
      </c>
      <c r="G599">
        <v>100001</v>
      </c>
    </row>
    <row r="600" spans="1:7" x14ac:dyDescent="0.25">
      <c r="A600" t="s">
        <v>0</v>
      </c>
      <c r="B600">
        <v>100598</v>
      </c>
      <c r="C600">
        <v>100001</v>
      </c>
      <c r="D600" s="1">
        <v>0.12501100000000001</v>
      </c>
      <c r="E600" s="1">
        <v>-0.29999900000000002</v>
      </c>
      <c r="F600" s="1">
        <v>1.8760300000000001E-2</v>
      </c>
      <c r="G600">
        <v>100001</v>
      </c>
    </row>
    <row r="601" spans="1:7" x14ac:dyDescent="0.25">
      <c r="A601" t="s">
        <v>0</v>
      </c>
      <c r="B601">
        <v>100599</v>
      </c>
      <c r="C601">
        <v>100001</v>
      </c>
      <c r="D601" s="1">
        <v>-0.12501100000000001</v>
      </c>
      <c r="E601" s="1">
        <v>-0.20000799999999999</v>
      </c>
      <c r="F601" s="1">
        <v>9.8703000000000003E-3</v>
      </c>
      <c r="G601">
        <v>100001</v>
      </c>
    </row>
    <row r="602" spans="1:7" x14ac:dyDescent="0.25">
      <c r="A602" t="s">
        <v>0</v>
      </c>
      <c r="B602">
        <v>100600</v>
      </c>
      <c r="C602">
        <v>100001</v>
      </c>
      <c r="D602" s="1">
        <v>0.12501300000000001</v>
      </c>
      <c r="E602" s="1">
        <v>0.175008</v>
      </c>
      <c r="F602" s="1">
        <v>8.1998999999999996E-3</v>
      </c>
      <c r="G602">
        <v>100001</v>
      </c>
    </row>
    <row r="603" spans="1:7" x14ac:dyDescent="0.25">
      <c r="A603" t="s">
        <v>0</v>
      </c>
      <c r="B603">
        <v>100601</v>
      </c>
      <c r="C603">
        <v>100001</v>
      </c>
      <c r="D603" s="1">
        <v>-0.12501300000000001</v>
      </c>
      <c r="E603" s="1">
        <v>-0.175008</v>
      </c>
      <c r="F603" s="1">
        <v>8.2003000000000006E-3</v>
      </c>
      <c r="G603">
        <v>100001</v>
      </c>
    </row>
    <row r="604" spans="1:7" x14ac:dyDescent="0.25">
      <c r="A604" t="s">
        <v>0</v>
      </c>
      <c r="B604">
        <v>100602</v>
      </c>
      <c r="C604">
        <v>100001</v>
      </c>
      <c r="D604" s="1">
        <v>0.12501300000000001</v>
      </c>
      <c r="E604" s="1">
        <v>0.150002</v>
      </c>
      <c r="F604" s="1">
        <v>6.7599000000000001E-3</v>
      </c>
      <c r="G604">
        <v>100001</v>
      </c>
    </row>
    <row r="605" spans="1:7" x14ac:dyDescent="0.25">
      <c r="A605" t="s">
        <v>0</v>
      </c>
      <c r="B605">
        <v>100603</v>
      </c>
      <c r="C605">
        <v>100001</v>
      </c>
      <c r="D605" s="1">
        <v>-0.12501300000000001</v>
      </c>
      <c r="E605" s="1">
        <v>-0.150002</v>
      </c>
      <c r="F605" s="1">
        <v>6.7602000000000001E-3</v>
      </c>
      <c r="G605">
        <v>100001</v>
      </c>
    </row>
    <row r="606" spans="1:7" x14ac:dyDescent="0.25">
      <c r="A606" t="s">
        <v>0</v>
      </c>
      <c r="B606">
        <v>100604</v>
      </c>
      <c r="C606">
        <v>100001</v>
      </c>
      <c r="D606" s="1">
        <v>0.12501399999999999</v>
      </c>
      <c r="E606" s="1">
        <v>-0.32500200000000001</v>
      </c>
      <c r="F606" s="1">
        <v>2.1550300000000001E-2</v>
      </c>
      <c r="G606">
        <v>100001</v>
      </c>
    </row>
    <row r="607" spans="1:7" x14ac:dyDescent="0.25">
      <c r="A607" t="s">
        <v>0</v>
      </c>
      <c r="B607">
        <v>100605</v>
      </c>
      <c r="C607">
        <v>100001</v>
      </c>
      <c r="D607" s="1">
        <v>-0.12501399999999999</v>
      </c>
      <c r="E607" s="1">
        <v>0.32500299999999999</v>
      </c>
      <c r="F607" s="1">
        <v>2.1549700000000001E-2</v>
      </c>
      <c r="G607">
        <v>100001</v>
      </c>
    </row>
    <row r="608" spans="1:7" x14ac:dyDescent="0.25">
      <c r="A608" t="s">
        <v>0</v>
      </c>
      <c r="B608">
        <v>100606</v>
      </c>
      <c r="C608">
        <v>100001</v>
      </c>
      <c r="D608" s="1">
        <v>0.12501499999999999</v>
      </c>
      <c r="E608" s="1">
        <v>0.124991</v>
      </c>
      <c r="F608" s="1">
        <v>5.5399000000000004E-3</v>
      </c>
      <c r="G608">
        <v>100001</v>
      </c>
    </row>
    <row r="609" spans="1:7" x14ac:dyDescent="0.25">
      <c r="A609" t="s">
        <v>0</v>
      </c>
      <c r="B609">
        <v>100607</v>
      </c>
      <c r="C609">
        <v>100001</v>
      </c>
      <c r="D609" s="1">
        <v>-0.12501499999999999</v>
      </c>
      <c r="E609" s="1">
        <v>-0.124991</v>
      </c>
      <c r="F609" s="1">
        <v>5.5402000000000003E-3</v>
      </c>
      <c r="G609">
        <v>100001</v>
      </c>
    </row>
    <row r="610" spans="1:7" x14ac:dyDescent="0.25">
      <c r="A610" t="s">
        <v>0</v>
      </c>
      <c r="B610">
        <v>100608</v>
      </c>
      <c r="C610">
        <v>100001</v>
      </c>
      <c r="D610" s="1">
        <v>0.12501699999999999</v>
      </c>
      <c r="E610" s="1">
        <v>0.100008</v>
      </c>
      <c r="F610" s="1">
        <v>4.5399000000000004E-3</v>
      </c>
      <c r="G610">
        <v>100001</v>
      </c>
    </row>
    <row r="611" spans="1:7" x14ac:dyDescent="0.25">
      <c r="A611" t="s">
        <v>0</v>
      </c>
      <c r="B611">
        <v>100609</v>
      </c>
      <c r="C611">
        <v>100001</v>
      </c>
      <c r="D611" s="1">
        <v>-0.12501699999999999</v>
      </c>
      <c r="E611" s="1">
        <v>-0.100008</v>
      </c>
      <c r="F611" s="1">
        <v>4.5401E-3</v>
      </c>
      <c r="G611">
        <v>100001</v>
      </c>
    </row>
    <row r="612" spans="1:7" x14ac:dyDescent="0.25">
      <c r="A612" t="s">
        <v>0</v>
      </c>
      <c r="B612">
        <v>100610</v>
      </c>
      <c r="C612">
        <v>100001</v>
      </c>
      <c r="D612" s="1">
        <v>0.12501699999999999</v>
      </c>
      <c r="E612" s="1">
        <v>7.5005199999999994E-2</v>
      </c>
      <c r="F612" s="1">
        <v>3.7699000000000001E-3</v>
      </c>
      <c r="G612">
        <v>100001</v>
      </c>
    </row>
    <row r="613" spans="1:7" x14ac:dyDescent="0.25">
      <c r="A613" t="s">
        <v>0</v>
      </c>
      <c r="B613">
        <v>100611</v>
      </c>
      <c r="C613">
        <v>100001</v>
      </c>
      <c r="D613" s="1">
        <v>-0.12501699999999999</v>
      </c>
      <c r="E613" s="1">
        <v>-7.5005000000000002E-2</v>
      </c>
      <c r="F613" s="1">
        <v>3.7701000000000002E-3</v>
      </c>
      <c r="G613">
        <v>100001</v>
      </c>
    </row>
    <row r="614" spans="1:7" x14ac:dyDescent="0.25">
      <c r="A614" t="s">
        <v>0</v>
      </c>
      <c r="B614">
        <v>100612</v>
      </c>
      <c r="C614">
        <v>100001</v>
      </c>
      <c r="D614" s="1">
        <v>-0.12501799999999999</v>
      </c>
      <c r="E614" s="1">
        <v>0.34991499999999998</v>
      </c>
      <c r="F614" s="1">
        <v>2.4539600000000002E-2</v>
      </c>
      <c r="G614">
        <v>100001</v>
      </c>
    </row>
    <row r="615" spans="1:7" x14ac:dyDescent="0.25">
      <c r="A615" t="s">
        <v>0</v>
      </c>
      <c r="B615">
        <v>100613</v>
      </c>
      <c r="C615">
        <v>100001</v>
      </c>
      <c r="D615" s="1">
        <v>0.12501799999999999</v>
      </c>
      <c r="E615" s="1">
        <v>-0.34991499999999998</v>
      </c>
      <c r="F615" s="1">
        <v>2.4540300000000001E-2</v>
      </c>
      <c r="G615">
        <v>100001</v>
      </c>
    </row>
    <row r="616" spans="1:7" x14ac:dyDescent="0.25">
      <c r="A616" t="s">
        <v>0</v>
      </c>
      <c r="B616">
        <v>100614</v>
      </c>
      <c r="C616">
        <v>100001</v>
      </c>
      <c r="D616" s="1">
        <v>0.12501899999999999</v>
      </c>
      <c r="E616" s="1">
        <v>4.9995199999999997E-2</v>
      </c>
      <c r="F616" s="1">
        <v>3.2098999999999999E-3</v>
      </c>
      <c r="G616">
        <v>100001</v>
      </c>
    </row>
    <row r="617" spans="1:7" x14ac:dyDescent="0.25">
      <c r="A617" t="s">
        <v>0</v>
      </c>
      <c r="B617">
        <v>100615</v>
      </c>
      <c r="C617">
        <v>100001</v>
      </c>
      <c r="D617" s="1">
        <v>-0.12501899999999999</v>
      </c>
      <c r="E617" s="1">
        <v>-4.9994999999999998E-2</v>
      </c>
      <c r="F617" s="1">
        <v>3.2100000000000002E-3</v>
      </c>
      <c r="G617">
        <v>100001</v>
      </c>
    </row>
    <row r="618" spans="1:7" x14ac:dyDescent="0.25">
      <c r="A618" t="s">
        <v>0</v>
      </c>
      <c r="B618">
        <v>100616</v>
      </c>
      <c r="C618">
        <v>100001</v>
      </c>
      <c r="D618" s="1">
        <v>-0.12501899999999999</v>
      </c>
      <c r="E618" s="1">
        <v>0.39991599999999999</v>
      </c>
      <c r="F618" s="1">
        <v>3.1249599999999999E-2</v>
      </c>
      <c r="G618">
        <v>100001</v>
      </c>
    </row>
    <row r="619" spans="1:7" x14ac:dyDescent="0.25">
      <c r="A619" t="s">
        <v>0</v>
      </c>
      <c r="B619">
        <v>100617</v>
      </c>
      <c r="C619">
        <v>100001</v>
      </c>
      <c r="D619" s="1">
        <v>0.12501899999999999</v>
      </c>
      <c r="E619" s="1">
        <v>2.4990200000000001E-2</v>
      </c>
      <c r="F619" s="1">
        <v>2.8800000000000002E-3</v>
      </c>
      <c r="G619">
        <v>100001</v>
      </c>
    </row>
    <row r="620" spans="1:7" x14ac:dyDescent="0.25">
      <c r="A620" t="s">
        <v>0</v>
      </c>
      <c r="B620">
        <v>100618</v>
      </c>
      <c r="C620">
        <v>100001</v>
      </c>
      <c r="D620" s="1">
        <v>0.12501899999999999</v>
      </c>
      <c r="E620" s="1">
        <v>-0.39991599999999999</v>
      </c>
      <c r="F620" s="1">
        <v>3.1250500000000001E-2</v>
      </c>
      <c r="G620">
        <v>100001</v>
      </c>
    </row>
    <row r="621" spans="1:7" x14ac:dyDescent="0.25">
      <c r="A621" t="s">
        <v>0</v>
      </c>
      <c r="B621">
        <v>100619</v>
      </c>
      <c r="C621">
        <v>100001</v>
      </c>
      <c r="D621" s="1">
        <v>-0.12501999999999999</v>
      </c>
      <c r="E621" s="1">
        <v>-2.4989999999999998E-2</v>
      </c>
      <c r="F621" s="1">
        <v>2.8800000000000002E-3</v>
      </c>
      <c r="G621">
        <v>100001</v>
      </c>
    </row>
    <row r="622" spans="1:7" x14ac:dyDescent="0.25">
      <c r="A622" t="s">
        <v>0</v>
      </c>
      <c r="B622">
        <v>100620</v>
      </c>
      <c r="C622">
        <v>100001</v>
      </c>
      <c r="D622" s="1">
        <v>-0.12502099999999999</v>
      </c>
      <c r="E622" s="1">
        <v>0.37491600000000003</v>
      </c>
      <c r="F622" s="1">
        <v>2.7779700000000001E-2</v>
      </c>
      <c r="G622">
        <v>100001</v>
      </c>
    </row>
    <row r="623" spans="1:7" x14ac:dyDescent="0.25">
      <c r="A623" t="s">
        <v>0</v>
      </c>
      <c r="B623">
        <v>100621</v>
      </c>
      <c r="C623">
        <v>100001</v>
      </c>
      <c r="D623" s="1">
        <v>0.12502099999999999</v>
      </c>
      <c r="E623" s="1">
        <v>-0.37491600000000003</v>
      </c>
      <c r="F623" s="1">
        <v>2.77804E-2</v>
      </c>
      <c r="G623">
        <v>100001</v>
      </c>
    </row>
    <row r="624" spans="1:7" x14ac:dyDescent="0.25">
      <c r="A624" t="s">
        <v>0</v>
      </c>
      <c r="B624">
        <v>100622</v>
      </c>
      <c r="C624">
        <v>100001</v>
      </c>
      <c r="D624" s="1">
        <v>0.12502099999999999</v>
      </c>
      <c r="E624" s="1">
        <v>-0.42500199999999999</v>
      </c>
      <c r="F624" s="1">
        <v>3.4965499999999997E-2</v>
      </c>
      <c r="G624">
        <v>100001</v>
      </c>
    </row>
    <row r="625" spans="1:7" x14ac:dyDescent="0.25">
      <c r="A625" t="s">
        <v>0</v>
      </c>
      <c r="B625">
        <v>100623</v>
      </c>
      <c r="C625">
        <v>100001</v>
      </c>
      <c r="D625" s="1">
        <v>-0.12502099999999999</v>
      </c>
      <c r="E625" s="1">
        <v>0.42500199999999999</v>
      </c>
      <c r="F625" s="1">
        <v>3.4964599999999998E-2</v>
      </c>
      <c r="G625">
        <v>100001</v>
      </c>
    </row>
    <row r="626" spans="1:7" x14ac:dyDescent="0.25">
      <c r="A626" t="s">
        <v>0</v>
      </c>
      <c r="B626">
        <v>100624</v>
      </c>
      <c r="C626">
        <v>100001</v>
      </c>
      <c r="D626" s="1">
        <v>-0.12502099999999999</v>
      </c>
      <c r="E626" s="1">
        <f>-0.00009294</f>
        <v>-9.2940000000000001E-5</v>
      </c>
      <c r="F626" s="1">
        <v>2.7699999999999999E-3</v>
      </c>
      <c r="G626">
        <v>100001</v>
      </c>
    </row>
    <row r="627" spans="1:7" x14ac:dyDescent="0.25">
      <c r="A627" t="s">
        <v>0</v>
      </c>
      <c r="B627">
        <v>100625</v>
      </c>
      <c r="C627">
        <v>100001</v>
      </c>
      <c r="D627" s="1">
        <v>0.125026</v>
      </c>
      <c r="E627" s="1">
        <v>-0.44991999999999999</v>
      </c>
      <c r="F627" s="1">
        <v>3.8864500000000003E-2</v>
      </c>
      <c r="G627">
        <v>100001</v>
      </c>
    </row>
    <row r="628" spans="1:7" x14ac:dyDescent="0.25">
      <c r="A628" t="s">
        <v>0</v>
      </c>
      <c r="B628">
        <v>100626</v>
      </c>
      <c r="C628">
        <v>100001</v>
      </c>
      <c r="D628" s="1">
        <v>-0.125026</v>
      </c>
      <c r="E628" s="1">
        <v>0.44991999999999999</v>
      </c>
      <c r="F628" s="1">
        <v>3.8863599999999998E-2</v>
      </c>
      <c r="G628">
        <v>100001</v>
      </c>
    </row>
    <row r="629" spans="1:7" x14ac:dyDescent="0.25">
      <c r="A629" t="s">
        <v>0</v>
      </c>
      <c r="B629">
        <v>100627</v>
      </c>
      <c r="C629">
        <v>100001</v>
      </c>
      <c r="D629" s="1">
        <v>0.125027</v>
      </c>
      <c r="E629" s="1">
        <v>-0.47498800000000002</v>
      </c>
      <c r="F629" s="1">
        <v>4.3040500000000002E-2</v>
      </c>
      <c r="G629">
        <v>100001</v>
      </c>
    </row>
    <row r="630" spans="1:7" x14ac:dyDescent="0.25">
      <c r="A630" t="s">
        <v>0</v>
      </c>
      <c r="B630">
        <v>100628</v>
      </c>
      <c r="C630">
        <v>100001</v>
      </c>
      <c r="D630" s="1">
        <v>-0.125027</v>
      </c>
      <c r="E630" s="1">
        <v>0.47498800000000002</v>
      </c>
      <c r="F630" s="1">
        <v>4.3039599999999997E-2</v>
      </c>
      <c r="G630">
        <v>100001</v>
      </c>
    </row>
    <row r="631" spans="1:7" x14ac:dyDescent="0.25">
      <c r="A631" t="s">
        <v>0</v>
      </c>
      <c r="B631">
        <v>100629</v>
      </c>
      <c r="C631">
        <v>100001</v>
      </c>
      <c r="D631" s="1">
        <v>0.125032</v>
      </c>
      <c r="E631" s="1">
        <v>-0.49992799999999998</v>
      </c>
      <c r="F631" s="1">
        <v>4.7405500000000003E-2</v>
      </c>
      <c r="G631">
        <v>100001</v>
      </c>
    </row>
    <row r="632" spans="1:7" x14ac:dyDescent="0.25">
      <c r="A632" t="s">
        <v>0</v>
      </c>
      <c r="B632">
        <v>100630</v>
      </c>
      <c r="C632">
        <v>100001</v>
      </c>
      <c r="D632" s="1">
        <v>-0.125032</v>
      </c>
      <c r="E632" s="1">
        <v>0.49992799999999998</v>
      </c>
      <c r="F632" s="1">
        <v>4.7404500000000002E-2</v>
      </c>
      <c r="G632">
        <v>100001</v>
      </c>
    </row>
    <row r="633" spans="1:7" x14ac:dyDescent="0.25">
      <c r="A633" t="s">
        <v>0</v>
      </c>
      <c r="B633">
        <v>100631</v>
      </c>
      <c r="C633">
        <v>100001</v>
      </c>
      <c r="D633" s="1">
        <v>-0.12503300000000001</v>
      </c>
      <c r="E633" s="1">
        <v>0.52500199999999997</v>
      </c>
      <c r="F633" s="1">
        <v>5.2049499999999999E-2</v>
      </c>
      <c r="G633">
        <v>100001</v>
      </c>
    </row>
    <row r="634" spans="1:7" x14ac:dyDescent="0.25">
      <c r="A634" t="s">
        <v>0</v>
      </c>
      <c r="B634">
        <v>100632</v>
      </c>
      <c r="C634">
        <v>100001</v>
      </c>
      <c r="D634" s="1">
        <v>0.12503300000000001</v>
      </c>
      <c r="E634" s="1">
        <v>-0.52500199999999997</v>
      </c>
      <c r="F634" s="1">
        <v>5.20505E-2</v>
      </c>
      <c r="G634">
        <v>100001</v>
      </c>
    </row>
    <row r="635" spans="1:7" x14ac:dyDescent="0.25">
      <c r="A635" t="s">
        <v>0</v>
      </c>
      <c r="B635">
        <v>100633</v>
      </c>
      <c r="C635">
        <v>100001</v>
      </c>
      <c r="D635" s="1">
        <v>0.12503600000000001</v>
      </c>
      <c r="E635" s="1">
        <v>-0.55000199999999999</v>
      </c>
      <c r="F635" s="1">
        <v>5.6902599999999998E-2</v>
      </c>
      <c r="G635">
        <v>100001</v>
      </c>
    </row>
    <row r="636" spans="1:7" x14ac:dyDescent="0.25">
      <c r="A636" t="s">
        <v>0</v>
      </c>
      <c r="B636">
        <v>100634</v>
      </c>
      <c r="C636">
        <v>100001</v>
      </c>
      <c r="D636" s="1">
        <v>-0.12503600000000001</v>
      </c>
      <c r="E636" s="1">
        <v>0.55000199999999999</v>
      </c>
      <c r="F636" s="1">
        <v>5.6901399999999998E-2</v>
      </c>
      <c r="G636">
        <v>100001</v>
      </c>
    </row>
    <row r="637" spans="1:7" x14ac:dyDescent="0.25">
      <c r="A637" t="s">
        <v>0</v>
      </c>
      <c r="B637">
        <v>100635</v>
      </c>
      <c r="C637">
        <v>100001</v>
      </c>
      <c r="D637" s="1">
        <v>-0.12503700000000001</v>
      </c>
      <c r="E637" s="1">
        <v>0.57500099999999998</v>
      </c>
      <c r="F637" s="1">
        <v>6.1987399999999998E-2</v>
      </c>
      <c r="G637">
        <v>100001</v>
      </c>
    </row>
    <row r="638" spans="1:7" x14ac:dyDescent="0.25">
      <c r="A638" t="s">
        <v>0</v>
      </c>
      <c r="B638">
        <v>100636</v>
      </c>
      <c r="C638">
        <v>100001</v>
      </c>
      <c r="D638" s="1">
        <v>0.12503700000000001</v>
      </c>
      <c r="E638" s="1">
        <v>-0.57499900000000004</v>
      </c>
      <c r="F638" s="1">
        <v>6.1988700000000001E-2</v>
      </c>
      <c r="G638">
        <v>100001</v>
      </c>
    </row>
    <row r="639" spans="1:7" x14ac:dyDescent="0.25">
      <c r="A639" t="s">
        <v>0</v>
      </c>
      <c r="B639">
        <v>100637</v>
      </c>
      <c r="C639">
        <v>100001</v>
      </c>
      <c r="D639" s="1">
        <v>0.12504100000000001</v>
      </c>
      <c r="E639" s="1">
        <v>-0.6</v>
      </c>
      <c r="F639" s="1">
        <v>6.7311700000000002E-2</v>
      </c>
      <c r="G639">
        <v>100001</v>
      </c>
    </row>
    <row r="640" spans="1:7" x14ac:dyDescent="0.25">
      <c r="A640" t="s">
        <v>0</v>
      </c>
      <c r="B640">
        <v>100638</v>
      </c>
      <c r="C640">
        <v>100001</v>
      </c>
      <c r="D640" s="1">
        <v>-0.12504100000000001</v>
      </c>
      <c r="E640" s="1">
        <v>0.6</v>
      </c>
      <c r="F640" s="1">
        <v>6.7310400000000006E-2</v>
      </c>
      <c r="G640">
        <v>100001</v>
      </c>
    </row>
    <row r="641" spans="1:7" x14ac:dyDescent="0.25">
      <c r="A641" t="s">
        <v>0</v>
      </c>
      <c r="B641">
        <v>100639</v>
      </c>
      <c r="C641">
        <v>100001</v>
      </c>
      <c r="D641" s="1">
        <v>0.12504199999999999</v>
      </c>
      <c r="E641" s="1">
        <v>-0.624996</v>
      </c>
      <c r="F641" s="1">
        <v>7.2869699999999996E-2</v>
      </c>
      <c r="G641">
        <v>100001</v>
      </c>
    </row>
    <row r="642" spans="1:7" x14ac:dyDescent="0.25">
      <c r="A642" t="s">
        <v>0</v>
      </c>
      <c r="B642">
        <v>100640</v>
      </c>
      <c r="C642">
        <v>100001</v>
      </c>
      <c r="D642" s="1">
        <v>-0.12504299999999999</v>
      </c>
      <c r="E642" s="1">
        <v>0.624996</v>
      </c>
      <c r="F642" s="1">
        <v>7.28684E-2</v>
      </c>
      <c r="G642">
        <v>100001</v>
      </c>
    </row>
    <row r="643" spans="1:7" x14ac:dyDescent="0.25">
      <c r="A643" t="s">
        <v>0</v>
      </c>
      <c r="B643">
        <v>100641</v>
      </c>
      <c r="C643">
        <v>100001</v>
      </c>
      <c r="D643" s="1">
        <v>0.12504599999999999</v>
      </c>
      <c r="E643" s="1">
        <v>-0.64992000000000005</v>
      </c>
      <c r="F643" s="1">
        <v>7.8633700000000001E-2</v>
      </c>
      <c r="G643">
        <v>100001</v>
      </c>
    </row>
    <row r="644" spans="1:7" x14ac:dyDescent="0.25">
      <c r="A644" t="s">
        <v>0</v>
      </c>
      <c r="B644">
        <v>100642</v>
      </c>
      <c r="C644">
        <v>100001</v>
      </c>
      <c r="D644" s="1">
        <v>-0.12504599999999999</v>
      </c>
      <c r="E644" s="1">
        <v>0.64992000000000005</v>
      </c>
      <c r="F644" s="1">
        <v>7.8632300000000002E-2</v>
      </c>
      <c r="G644">
        <v>100001</v>
      </c>
    </row>
    <row r="645" spans="1:7" x14ac:dyDescent="0.25">
      <c r="A645" t="s">
        <v>0</v>
      </c>
      <c r="B645">
        <v>100643</v>
      </c>
      <c r="C645">
        <v>100001</v>
      </c>
      <c r="D645" s="1">
        <v>0.12504899999999999</v>
      </c>
      <c r="E645" s="1">
        <v>-0.69993700000000003</v>
      </c>
      <c r="F645" s="1">
        <v>9.0960799999999994E-2</v>
      </c>
      <c r="G645">
        <v>100001</v>
      </c>
    </row>
    <row r="646" spans="1:7" x14ac:dyDescent="0.25">
      <c r="A646" t="s">
        <v>0</v>
      </c>
      <c r="B646">
        <v>100644</v>
      </c>
      <c r="C646">
        <v>100001</v>
      </c>
      <c r="D646" s="1">
        <v>0.12504899999999999</v>
      </c>
      <c r="E646" s="1">
        <v>-0.72496300000000002</v>
      </c>
      <c r="F646" s="1">
        <v>9.7498799999999997E-2</v>
      </c>
      <c r="G646">
        <v>100001</v>
      </c>
    </row>
    <row r="647" spans="1:7" x14ac:dyDescent="0.25">
      <c r="A647" t="s">
        <v>0</v>
      </c>
      <c r="B647">
        <v>100645</v>
      </c>
      <c r="C647">
        <v>100001</v>
      </c>
      <c r="D647" s="1">
        <v>-0.12504899999999999</v>
      </c>
      <c r="E647" s="1">
        <v>0.72496300000000002</v>
      </c>
      <c r="F647" s="1">
        <v>9.7497299999999995E-2</v>
      </c>
      <c r="G647">
        <v>100001</v>
      </c>
    </row>
    <row r="648" spans="1:7" x14ac:dyDescent="0.25">
      <c r="A648" t="s">
        <v>0</v>
      </c>
      <c r="B648">
        <v>100646</v>
      </c>
      <c r="C648">
        <v>100001</v>
      </c>
      <c r="D648" s="1">
        <v>-0.12504999999999999</v>
      </c>
      <c r="E648" s="1">
        <v>0.69993700000000003</v>
      </c>
      <c r="F648" s="1">
        <v>9.0959300000000007E-2</v>
      </c>
      <c r="G648">
        <v>100001</v>
      </c>
    </row>
    <row r="649" spans="1:7" x14ac:dyDescent="0.25">
      <c r="A649" t="s">
        <v>0</v>
      </c>
      <c r="B649">
        <v>100647</v>
      </c>
      <c r="C649">
        <v>100001</v>
      </c>
      <c r="D649" s="1">
        <v>-0.125052</v>
      </c>
      <c r="E649" s="1">
        <v>0.674929</v>
      </c>
      <c r="F649" s="1">
        <v>8.4675299999999995E-2</v>
      </c>
      <c r="G649">
        <v>100001</v>
      </c>
    </row>
    <row r="650" spans="1:7" x14ac:dyDescent="0.25">
      <c r="A650" t="s">
        <v>0</v>
      </c>
      <c r="B650">
        <v>100648</v>
      </c>
      <c r="C650">
        <v>100001</v>
      </c>
      <c r="D650" s="1">
        <v>0.125052</v>
      </c>
      <c r="E650" s="1">
        <v>-0.674929</v>
      </c>
      <c r="F650" s="1">
        <v>8.4676699999999994E-2</v>
      </c>
      <c r="G650">
        <v>100001</v>
      </c>
    </row>
    <row r="651" spans="1:7" x14ac:dyDescent="0.25">
      <c r="A651" t="s">
        <v>0</v>
      </c>
      <c r="B651">
        <v>100649</v>
      </c>
      <c r="C651">
        <v>100001</v>
      </c>
      <c r="D651" s="1">
        <v>0.14998700000000001</v>
      </c>
      <c r="E651" s="1">
        <v>0.72492100000000004</v>
      </c>
      <c r="F651" s="1">
        <v>9.8754300000000003E-2</v>
      </c>
      <c r="G651">
        <v>100001</v>
      </c>
    </row>
    <row r="652" spans="1:7" x14ac:dyDescent="0.25">
      <c r="A652" t="s">
        <v>0</v>
      </c>
      <c r="B652">
        <v>100650</v>
      </c>
      <c r="C652">
        <v>100001</v>
      </c>
      <c r="D652" s="1">
        <v>-0.14998700000000001</v>
      </c>
      <c r="E652" s="1">
        <v>-0.72492100000000004</v>
      </c>
      <c r="F652" s="1">
        <v>9.8755800000000005E-2</v>
      </c>
      <c r="G652">
        <v>100001</v>
      </c>
    </row>
    <row r="653" spans="1:7" x14ac:dyDescent="0.25">
      <c r="A653" t="s">
        <v>0</v>
      </c>
      <c r="B653">
        <v>100651</v>
      </c>
      <c r="C653">
        <v>100001</v>
      </c>
      <c r="D653" s="1">
        <v>0.14998700000000001</v>
      </c>
      <c r="E653" s="1">
        <v>0.69993700000000003</v>
      </c>
      <c r="F653" s="1">
        <v>9.2230300000000001E-2</v>
      </c>
      <c r="G653">
        <v>100001</v>
      </c>
    </row>
    <row r="654" spans="1:7" x14ac:dyDescent="0.25">
      <c r="A654" t="s">
        <v>0</v>
      </c>
      <c r="B654">
        <v>100652</v>
      </c>
      <c r="C654">
        <v>100001</v>
      </c>
      <c r="D654" s="1">
        <v>-0.14998800000000001</v>
      </c>
      <c r="E654" s="1">
        <v>-0.699936</v>
      </c>
      <c r="F654" s="1">
        <v>9.2231800000000003E-2</v>
      </c>
      <c r="G654">
        <v>100001</v>
      </c>
    </row>
    <row r="655" spans="1:7" x14ac:dyDescent="0.25">
      <c r="A655" t="s">
        <v>0</v>
      </c>
      <c r="B655">
        <v>100653</v>
      </c>
      <c r="C655">
        <v>100001</v>
      </c>
      <c r="D655" s="1">
        <v>-0.14998900000000001</v>
      </c>
      <c r="E655" s="1">
        <v>-0.67495300000000003</v>
      </c>
      <c r="F655" s="1">
        <v>8.5951799999999995E-2</v>
      </c>
      <c r="G655">
        <v>100001</v>
      </c>
    </row>
    <row r="656" spans="1:7" x14ac:dyDescent="0.25">
      <c r="A656" t="s">
        <v>0</v>
      </c>
      <c r="B656">
        <v>100654</v>
      </c>
      <c r="C656">
        <v>100001</v>
      </c>
      <c r="D656" s="1">
        <v>0.14998900000000001</v>
      </c>
      <c r="E656" s="1">
        <v>0.67495300000000003</v>
      </c>
      <c r="F656" s="1">
        <v>8.5950299999999993E-2</v>
      </c>
      <c r="G656">
        <v>100001</v>
      </c>
    </row>
    <row r="657" spans="1:7" x14ac:dyDescent="0.25">
      <c r="A657" t="s">
        <v>0</v>
      </c>
      <c r="B657">
        <v>100655</v>
      </c>
      <c r="C657">
        <v>100001</v>
      </c>
      <c r="D657" s="1">
        <v>0.14999000000000001</v>
      </c>
      <c r="E657" s="1">
        <v>0.65001100000000001</v>
      </c>
      <c r="F657" s="1">
        <v>7.9921300000000001E-2</v>
      </c>
      <c r="G657">
        <v>100001</v>
      </c>
    </row>
    <row r="658" spans="1:7" x14ac:dyDescent="0.25">
      <c r="A658" t="s">
        <v>0</v>
      </c>
      <c r="B658">
        <v>100656</v>
      </c>
      <c r="C658">
        <v>100001</v>
      </c>
      <c r="D658" s="1">
        <v>-0.14999000000000001</v>
      </c>
      <c r="E658" s="1">
        <v>-0.65001100000000001</v>
      </c>
      <c r="F658" s="1">
        <v>7.9922699999999999E-2</v>
      </c>
      <c r="G658">
        <v>100001</v>
      </c>
    </row>
    <row r="659" spans="1:7" x14ac:dyDescent="0.25">
      <c r="A659" t="s">
        <v>0</v>
      </c>
      <c r="B659">
        <v>100657</v>
      </c>
      <c r="C659">
        <v>100001</v>
      </c>
      <c r="D659" s="1">
        <v>0.14999199999999999</v>
      </c>
      <c r="E659" s="1">
        <v>0.62501200000000001</v>
      </c>
      <c r="F659" s="1">
        <v>7.41203E-2</v>
      </c>
      <c r="G659">
        <v>100001</v>
      </c>
    </row>
    <row r="660" spans="1:7" x14ac:dyDescent="0.25">
      <c r="A660" t="s">
        <v>0</v>
      </c>
      <c r="B660">
        <v>100658</v>
      </c>
      <c r="C660">
        <v>100001</v>
      </c>
      <c r="D660" s="1">
        <v>-0.14999199999999999</v>
      </c>
      <c r="E660" s="1">
        <v>-0.62501099999999998</v>
      </c>
      <c r="F660" s="1">
        <v>7.4121699999999999E-2</v>
      </c>
      <c r="G660">
        <v>100001</v>
      </c>
    </row>
    <row r="661" spans="1:7" x14ac:dyDescent="0.25">
      <c r="A661" t="s">
        <v>0</v>
      </c>
      <c r="B661">
        <v>100659</v>
      </c>
      <c r="C661">
        <v>100001</v>
      </c>
      <c r="D661" s="1">
        <v>0.14999199999999999</v>
      </c>
      <c r="E661" s="1">
        <v>0.60000900000000001</v>
      </c>
      <c r="F661" s="1">
        <v>6.8556500000000006E-2</v>
      </c>
      <c r="G661">
        <v>100001</v>
      </c>
    </row>
    <row r="662" spans="1:7" x14ac:dyDescent="0.25">
      <c r="A662" t="s">
        <v>0</v>
      </c>
      <c r="B662">
        <v>100660</v>
      </c>
      <c r="C662">
        <v>100001</v>
      </c>
      <c r="D662" s="1">
        <v>-0.14999199999999999</v>
      </c>
      <c r="E662" s="1">
        <v>-0.60000900000000001</v>
      </c>
      <c r="F662" s="1">
        <v>6.8557699999999999E-2</v>
      </c>
      <c r="G662">
        <v>100001</v>
      </c>
    </row>
    <row r="663" spans="1:7" x14ac:dyDescent="0.25">
      <c r="A663" t="s">
        <v>0</v>
      </c>
      <c r="B663">
        <v>100661</v>
      </c>
      <c r="C663">
        <v>100001</v>
      </c>
      <c r="D663" s="1">
        <v>-0.14999399999999999</v>
      </c>
      <c r="E663" s="1">
        <v>-0.57501000000000002</v>
      </c>
      <c r="F663" s="1">
        <v>6.3232700000000003E-2</v>
      </c>
      <c r="G663">
        <v>100001</v>
      </c>
    </row>
    <row r="664" spans="1:7" x14ac:dyDescent="0.25">
      <c r="A664" t="s">
        <v>0</v>
      </c>
      <c r="B664">
        <v>100662</v>
      </c>
      <c r="C664">
        <v>100001</v>
      </c>
      <c r="D664" s="1">
        <v>0.14999399999999999</v>
      </c>
      <c r="E664" s="1">
        <v>0.57501000000000002</v>
      </c>
      <c r="F664" s="1">
        <v>6.3231499999999996E-2</v>
      </c>
      <c r="G664">
        <v>100001</v>
      </c>
    </row>
    <row r="665" spans="1:7" x14ac:dyDescent="0.25">
      <c r="A665" t="s">
        <v>0</v>
      </c>
      <c r="B665">
        <v>100663</v>
      </c>
      <c r="C665">
        <v>100001</v>
      </c>
      <c r="D665" s="1">
        <v>0.14999499999999999</v>
      </c>
      <c r="E665" s="1">
        <v>0.55001</v>
      </c>
      <c r="F665" s="1">
        <v>5.81425E-2</v>
      </c>
      <c r="G665">
        <v>100001</v>
      </c>
    </row>
    <row r="666" spans="1:7" x14ac:dyDescent="0.25">
      <c r="A666" t="s">
        <v>0</v>
      </c>
      <c r="B666">
        <v>100664</v>
      </c>
      <c r="C666">
        <v>100001</v>
      </c>
      <c r="D666" s="1">
        <v>0.14999499999999999</v>
      </c>
      <c r="E666" s="1">
        <v>1.1805E-4</v>
      </c>
      <c r="F666" s="1">
        <v>3.9900999999999999E-3</v>
      </c>
      <c r="G666">
        <v>100001</v>
      </c>
    </row>
    <row r="667" spans="1:7" x14ac:dyDescent="0.25">
      <c r="A667" t="s">
        <v>0</v>
      </c>
      <c r="B667">
        <v>100665</v>
      </c>
      <c r="C667">
        <v>100001</v>
      </c>
      <c r="D667" s="1">
        <v>-0.14999499999999999</v>
      </c>
      <c r="E667" s="1">
        <v>-0.55001</v>
      </c>
      <c r="F667" s="1">
        <v>5.81437E-2</v>
      </c>
      <c r="G667">
        <v>100001</v>
      </c>
    </row>
    <row r="668" spans="1:7" x14ac:dyDescent="0.25">
      <c r="A668" t="s">
        <v>0</v>
      </c>
      <c r="B668">
        <v>100666</v>
      </c>
      <c r="C668">
        <v>100001</v>
      </c>
      <c r="D668" s="1">
        <v>0.14999599999999999</v>
      </c>
      <c r="E668" s="1">
        <v>0.52500999999999998</v>
      </c>
      <c r="F668" s="1">
        <v>5.3288500000000003E-2</v>
      </c>
      <c r="G668">
        <v>100001</v>
      </c>
    </row>
    <row r="669" spans="1:7" x14ac:dyDescent="0.25">
      <c r="A669" t="s">
        <v>0</v>
      </c>
      <c r="B669">
        <v>100667</v>
      </c>
      <c r="C669">
        <v>100001</v>
      </c>
      <c r="D669" s="1">
        <v>-0.14999699999999999</v>
      </c>
      <c r="E669" s="1">
        <v>-0.52500999999999998</v>
      </c>
      <c r="F669" s="1">
        <v>5.3289599999999999E-2</v>
      </c>
      <c r="G669">
        <v>100001</v>
      </c>
    </row>
    <row r="670" spans="1:7" x14ac:dyDescent="0.25">
      <c r="A670" t="s">
        <v>0</v>
      </c>
      <c r="B670">
        <v>100668</v>
      </c>
      <c r="C670">
        <v>100001</v>
      </c>
      <c r="D670" s="1">
        <v>0.14999699999999999</v>
      </c>
      <c r="E670" s="1">
        <v>0.50000999999999995</v>
      </c>
      <c r="F670" s="1">
        <v>4.8667500000000002E-2</v>
      </c>
      <c r="G670">
        <v>100001</v>
      </c>
    </row>
    <row r="671" spans="1:7" x14ac:dyDescent="0.25">
      <c r="A671" t="s">
        <v>0</v>
      </c>
      <c r="B671">
        <v>100669</v>
      </c>
      <c r="C671">
        <v>100001</v>
      </c>
      <c r="D671" s="1">
        <v>-0.14999799999999999</v>
      </c>
      <c r="E671" s="1">
        <v>-0.50000999999999995</v>
      </c>
      <c r="F671" s="1">
        <v>4.8668500000000003E-2</v>
      </c>
      <c r="G671">
        <v>100001</v>
      </c>
    </row>
    <row r="672" spans="1:7" x14ac:dyDescent="0.25">
      <c r="A672" t="s">
        <v>0</v>
      </c>
      <c r="B672">
        <v>100670</v>
      </c>
      <c r="C672">
        <v>100001</v>
      </c>
      <c r="D672" s="1">
        <v>0.14999899999999999</v>
      </c>
      <c r="E672" s="1">
        <v>0.47500999999999999</v>
      </c>
      <c r="F672" s="1">
        <v>4.4279600000000002E-2</v>
      </c>
      <c r="G672">
        <v>100001</v>
      </c>
    </row>
    <row r="673" spans="1:7" x14ac:dyDescent="0.25">
      <c r="A673" t="s">
        <v>0</v>
      </c>
      <c r="B673">
        <v>100671</v>
      </c>
      <c r="C673">
        <v>100001</v>
      </c>
      <c r="D673" s="1">
        <v>-0.14999899999999999</v>
      </c>
      <c r="E673" s="1">
        <v>-0.47500999999999999</v>
      </c>
      <c r="F673" s="1">
        <v>4.42805E-2</v>
      </c>
      <c r="G673">
        <v>100001</v>
      </c>
    </row>
    <row r="674" spans="1:7" x14ac:dyDescent="0.25">
      <c r="A674" t="s">
        <v>0</v>
      </c>
      <c r="B674">
        <v>100672</v>
      </c>
      <c r="C674">
        <v>100001</v>
      </c>
      <c r="D674" s="1">
        <v>0.15</v>
      </c>
      <c r="E674" s="1">
        <v>-2.4989999999999998E-2</v>
      </c>
      <c r="F674" s="1">
        <v>4.1000000000000003E-3</v>
      </c>
      <c r="G674">
        <v>100001</v>
      </c>
    </row>
    <row r="675" spans="1:7" x14ac:dyDescent="0.25">
      <c r="A675" t="s">
        <v>0</v>
      </c>
      <c r="B675">
        <v>100673</v>
      </c>
      <c r="C675">
        <v>100001</v>
      </c>
      <c r="D675" s="1">
        <v>-0.15</v>
      </c>
      <c r="E675" s="1">
        <v>2.4989600000000001E-2</v>
      </c>
      <c r="F675" s="1">
        <v>4.1000000000000003E-3</v>
      </c>
      <c r="G675">
        <v>100001</v>
      </c>
    </row>
    <row r="676" spans="1:7" x14ac:dyDescent="0.25">
      <c r="A676" t="s">
        <v>0</v>
      </c>
      <c r="B676">
        <v>100674</v>
      </c>
      <c r="C676">
        <v>100001</v>
      </c>
      <c r="D676" s="1">
        <v>0.15</v>
      </c>
      <c r="E676" s="1">
        <v>0.44999</v>
      </c>
      <c r="F676" s="1">
        <v>4.0119599999999998E-2</v>
      </c>
      <c r="G676">
        <v>100001</v>
      </c>
    </row>
    <row r="677" spans="1:7" x14ac:dyDescent="0.25">
      <c r="A677" t="s">
        <v>0</v>
      </c>
      <c r="B677">
        <v>100675</v>
      </c>
      <c r="C677">
        <v>100001</v>
      </c>
      <c r="D677" s="1">
        <v>-0.150001</v>
      </c>
      <c r="E677" s="1">
        <v>-0.44999</v>
      </c>
      <c r="F677" s="1">
        <v>4.0120500000000003E-2</v>
      </c>
      <c r="G677">
        <v>100001</v>
      </c>
    </row>
    <row r="678" spans="1:7" x14ac:dyDescent="0.25">
      <c r="A678" t="s">
        <v>0</v>
      </c>
      <c r="B678">
        <v>100676</v>
      </c>
      <c r="C678">
        <v>100001</v>
      </c>
      <c r="D678" s="1">
        <v>0.150001</v>
      </c>
      <c r="E678" s="1">
        <v>0.42500900000000003</v>
      </c>
      <c r="F678" s="1">
        <v>3.6196600000000002E-2</v>
      </c>
      <c r="G678">
        <v>100001</v>
      </c>
    </row>
    <row r="679" spans="1:7" x14ac:dyDescent="0.25">
      <c r="A679" t="s">
        <v>0</v>
      </c>
      <c r="B679">
        <v>100677</v>
      </c>
      <c r="C679">
        <v>100001</v>
      </c>
      <c r="D679" s="1">
        <v>-0.150001</v>
      </c>
      <c r="E679" s="1">
        <v>-0.42500900000000003</v>
      </c>
      <c r="F679" s="1">
        <v>3.6197500000000001E-2</v>
      </c>
      <c r="G679">
        <v>100001</v>
      </c>
    </row>
    <row r="680" spans="1:7" x14ac:dyDescent="0.25">
      <c r="A680" t="s">
        <v>0</v>
      </c>
      <c r="B680">
        <v>100678</v>
      </c>
      <c r="C680">
        <v>100001</v>
      </c>
      <c r="D680" s="1">
        <v>0.150002</v>
      </c>
      <c r="E680" s="1">
        <v>-0.12501399999999999</v>
      </c>
      <c r="F680" s="1">
        <v>6.7602000000000001E-3</v>
      </c>
      <c r="G680">
        <v>100001</v>
      </c>
    </row>
    <row r="681" spans="1:7" x14ac:dyDescent="0.25">
      <c r="A681" t="s">
        <v>0</v>
      </c>
      <c r="B681">
        <v>100679</v>
      </c>
      <c r="C681">
        <v>100001</v>
      </c>
      <c r="D681" s="1">
        <v>0.150002</v>
      </c>
      <c r="E681" s="1">
        <v>-4.9987999999999998E-2</v>
      </c>
      <c r="F681" s="1">
        <v>4.4301000000000002E-3</v>
      </c>
      <c r="G681">
        <v>100001</v>
      </c>
    </row>
    <row r="682" spans="1:7" x14ac:dyDescent="0.25">
      <c r="A682" t="s">
        <v>0</v>
      </c>
      <c r="B682">
        <v>100680</v>
      </c>
      <c r="C682">
        <v>100001</v>
      </c>
      <c r="D682" s="1">
        <v>-0.150002</v>
      </c>
      <c r="E682" s="1">
        <v>0.12501399999999999</v>
      </c>
      <c r="F682" s="1">
        <v>6.7599000000000001E-3</v>
      </c>
      <c r="G682">
        <v>100001</v>
      </c>
    </row>
    <row r="683" spans="1:7" x14ac:dyDescent="0.25">
      <c r="A683" t="s">
        <v>0</v>
      </c>
      <c r="B683">
        <v>100681</v>
      </c>
      <c r="C683">
        <v>100001</v>
      </c>
      <c r="D683" s="1">
        <v>-0.150002</v>
      </c>
      <c r="E683" s="1">
        <v>4.99876E-2</v>
      </c>
      <c r="F683" s="1">
        <v>4.4301000000000002E-3</v>
      </c>
      <c r="G683">
        <v>100001</v>
      </c>
    </row>
    <row r="684" spans="1:7" x14ac:dyDescent="0.25">
      <c r="A684" t="s">
        <v>0</v>
      </c>
      <c r="B684">
        <v>100682</v>
      </c>
      <c r="C684">
        <v>100001</v>
      </c>
      <c r="D684" s="1">
        <v>0.150002</v>
      </c>
      <c r="E684" s="1">
        <v>0.37499399999999999</v>
      </c>
      <c r="F684" s="1">
        <v>2.9029599999999999E-2</v>
      </c>
      <c r="G684">
        <v>100001</v>
      </c>
    </row>
    <row r="685" spans="1:7" x14ac:dyDescent="0.25">
      <c r="A685" t="s">
        <v>0</v>
      </c>
      <c r="B685">
        <v>100683</v>
      </c>
      <c r="C685">
        <v>100001</v>
      </c>
      <c r="D685" s="1">
        <v>0.150003</v>
      </c>
      <c r="E685" s="1">
        <v>0.40000999999999998</v>
      </c>
      <c r="F685" s="1">
        <v>3.2500599999999998E-2</v>
      </c>
      <c r="G685">
        <v>100001</v>
      </c>
    </row>
    <row r="686" spans="1:7" x14ac:dyDescent="0.25">
      <c r="A686" t="s">
        <v>0</v>
      </c>
      <c r="B686">
        <v>100684</v>
      </c>
      <c r="C686">
        <v>100001</v>
      </c>
      <c r="D686" s="1">
        <v>-0.150003</v>
      </c>
      <c r="E686" s="1">
        <v>-0.400009</v>
      </c>
      <c r="F686" s="1">
        <v>3.2501500000000003E-2</v>
      </c>
      <c r="G686">
        <v>100001</v>
      </c>
    </row>
    <row r="687" spans="1:7" x14ac:dyDescent="0.25">
      <c r="A687" t="s">
        <v>0</v>
      </c>
      <c r="B687">
        <v>100685</v>
      </c>
      <c r="C687">
        <v>100001</v>
      </c>
      <c r="D687" s="1">
        <v>-0.150003</v>
      </c>
      <c r="E687" s="1">
        <v>-0.37499399999999999</v>
      </c>
      <c r="F687" s="1">
        <v>2.9030299999999998E-2</v>
      </c>
      <c r="G687">
        <v>100001</v>
      </c>
    </row>
    <row r="688" spans="1:7" x14ac:dyDescent="0.25">
      <c r="A688" t="s">
        <v>0</v>
      </c>
      <c r="B688">
        <v>100686</v>
      </c>
      <c r="C688">
        <v>100001</v>
      </c>
      <c r="D688" s="1">
        <v>0.150003</v>
      </c>
      <c r="E688" s="1">
        <v>-0.10001400000000001</v>
      </c>
      <c r="F688" s="1">
        <v>5.7600000000000004E-3</v>
      </c>
      <c r="G688">
        <v>100001</v>
      </c>
    </row>
    <row r="689" spans="1:7" x14ac:dyDescent="0.25">
      <c r="A689" t="s">
        <v>0</v>
      </c>
      <c r="B689">
        <v>100687</v>
      </c>
      <c r="C689">
        <v>100001</v>
      </c>
      <c r="D689" s="1">
        <v>0.150004</v>
      </c>
      <c r="E689" s="1">
        <v>-7.4991000000000002E-2</v>
      </c>
      <c r="F689" s="1">
        <v>4.9801000000000003E-3</v>
      </c>
      <c r="G689">
        <v>100001</v>
      </c>
    </row>
    <row r="690" spans="1:7" x14ac:dyDescent="0.25">
      <c r="A690" t="s">
        <v>0</v>
      </c>
      <c r="B690">
        <v>100688</v>
      </c>
      <c r="C690">
        <v>100001</v>
      </c>
      <c r="D690" s="1">
        <v>-0.150004</v>
      </c>
      <c r="E690" s="1">
        <v>-0.35000799999999999</v>
      </c>
      <c r="F690" s="1">
        <v>2.5790299999999999E-2</v>
      </c>
      <c r="G690">
        <v>100001</v>
      </c>
    </row>
    <row r="691" spans="1:7" x14ac:dyDescent="0.25">
      <c r="A691" t="s">
        <v>0</v>
      </c>
      <c r="B691">
        <v>100689</v>
      </c>
      <c r="C691">
        <v>100001</v>
      </c>
      <c r="D691" s="1">
        <v>-0.150004</v>
      </c>
      <c r="E691" s="1">
        <v>7.4990699999999993E-2</v>
      </c>
      <c r="F691" s="1">
        <v>4.9798999999999998E-3</v>
      </c>
      <c r="G691">
        <v>100001</v>
      </c>
    </row>
    <row r="692" spans="1:7" x14ac:dyDescent="0.25">
      <c r="A692" t="s">
        <v>0</v>
      </c>
      <c r="B692">
        <v>100690</v>
      </c>
      <c r="C692">
        <v>100001</v>
      </c>
      <c r="D692" s="1">
        <v>0.150004</v>
      </c>
      <c r="E692" s="1">
        <v>0.35000799999999999</v>
      </c>
      <c r="F692" s="1">
        <v>2.5789599999999999E-2</v>
      </c>
      <c r="G692">
        <v>100001</v>
      </c>
    </row>
    <row r="693" spans="1:7" x14ac:dyDescent="0.25">
      <c r="A693" t="s">
        <v>0</v>
      </c>
      <c r="B693">
        <v>100691</v>
      </c>
      <c r="C693">
        <v>100001</v>
      </c>
      <c r="D693" s="1">
        <v>-0.150005</v>
      </c>
      <c r="E693" s="1">
        <v>0.10001400000000001</v>
      </c>
      <c r="F693" s="1">
        <v>5.7599000000000001E-3</v>
      </c>
      <c r="G693">
        <v>100001</v>
      </c>
    </row>
    <row r="694" spans="1:7" x14ac:dyDescent="0.25">
      <c r="A694" t="s">
        <v>0</v>
      </c>
      <c r="B694">
        <v>100692</v>
      </c>
      <c r="C694">
        <v>100001</v>
      </c>
      <c r="D694" s="1">
        <v>0.150005</v>
      </c>
      <c r="E694" s="1">
        <v>0.32500899999999999</v>
      </c>
      <c r="F694" s="1">
        <v>2.27797E-2</v>
      </c>
      <c r="G694">
        <v>100001</v>
      </c>
    </row>
    <row r="695" spans="1:7" x14ac:dyDescent="0.25">
      <c r="A695" t="s">
        <v>0</v>
      </c>
      <c r="B695">
        <v>100693</v>
      </c>
      <c r="C695">
        <v>100001</v>
      </c>
      <c r="D695" s="1">
        <v>-0.150005</v>
      </c>
      <c r="E695" s="1">
        <v>-0.32500899999999999</v>
      </c>
      <c r="F695" s="1">
        <v>2.27803E-2</v>
      </c>
      <c r="G695">
        <v>100001</v>
      </c>
    </row>
    <row r="696" spans="1:7" x14ac:dyDescent="0.25">
      <c r="A696" t="s">
        <v>0</v>
      </c>
      <c r="B696">
        <v>100694</v>
      </c>
      <c r="C696">
        <v>100001</v>
      </c>
      <c r="D696" s="1">
        <v>0.150006</v>
      </c>
      <c r="E696" s="1">
        <v>0.29999900000000002</v>
      </c>
      <c r="F696" s="1">
        <v>1.9989699999999999E-2</v>
      </c>
      <c r="G696">
        <v>100001</v>
      </c>
    </row>
    <row r="697" spans="1:7" x14ac:dyDescent="0.25">
      <c r="A697" t="s">
        <v>0</v>
      </c>
      <c r="B697">
        <v>100695</v>
      </c>
      <c r="C697">
        <v>100001</v>
      </c>
      <c r="D697" s="1">
        <v>0.150007</v>
      </c>
      <c r="E697" s="1">
        <v>-0.15001300000000001</v>
      </c>
      <c r="F697" s="1">
        <v>7.9801999999999998E-3</v>
      </c>
      <c r="G697">
        <v>100001</v>
      </c>
    </row>
    <row r="698" spans="1:7" x14ac:dyDescent="0.25">
      <c r="A698" t="s">
        <v>0</v>
      </c>
      <c r="B698">
        <v>100696</v>
      </c>
      <c r="C698">
        <v>100001</v>
      </c>
      <c r="D698" s="1">
        <v>-0.150007</v>
      </c>
      <c r="E698" s="1">
        <v>0.15001300000000001</v>
      </c>
      <c r="F698" s="1">
        <v>7.9798999999999998E-3</v>
      </c>
      <c r="G698">
        <v>100001</v>
      </c>
    </row>
    <row r="699" spans="1:7" x14ac:dyDescent="0.25">
      <c r="A699" t="s">
        <v>0</v>
      </c>
      <c r="B699">
        <v>100697</v>
      </c>
      <c r="C699">
        <v>100001</v>
      </c>
      <c r="D699" s="1">
        <v>-0.150007</v>
      </c>
      <c r="E699" s="1">
        <v>-0.29999900000000002</v>
      </c>
      <c r="F699" s="1">
        <v>1.9990299999999999E-2</v>
      </c>
      <c r="G699">
        <v>100001</v>
      </c>
    </row>
    <row r="700" spans="1:7" x14ac:dyDescent="0.25">
      <c r="A700" t="s">
        <v>0</v>
      </c>
      <c r="B700">
        <v>100698</v>
      </c>
      <c r="C700">
        <v>100001</v>
      </c>
      <c r="D700" s="1">
        <v>0.150007</v>
      </c>
      <c r="E700" s="1">
        <v>0.27500799999999997</v>
      </c>
      <c r="F700" s="1">
        <v>1.7429699999999999E-2</v>
      </c>
      <c r="G700">
        <v>100001</v>
      </c>
    </row>
    <row r="701" spans="1:7" x14ac:dyDescent="0.25">
      <c r="A701" t="s">
        <v>0</v>
      </c>
      <c r="B701">
        <v>100699</v>
      </c>
      <c r="C701">
        <v>100001</v>
      </c>
      <c r="D701" s="1">
        <v>-0.150008</v>
      </c>
      <c r="E701" s="1">
        <v>-0.27500799999999997</v>
      </c>
      <c r="F701" s="1">
        <v>1.7430299999999999E-2</v>
      </c>
      <c r="G701">
        <v>100001</v>
      </c>
    </row>
    <row r="702" spans="1:7" x14ac:dyDescent="0.25">
      <c r="A702" t="s">
        <v>0</v>
      </c>
      <c r="B702">
        <v>100700</v>
      </c>
      <c r="C702">
        <v>100001</v>
      </c>
      <c r="D702" s="1">
        <v>0.150008</v>
      </c>
      <c r="E702" s="1">
        <v>-0.20000999999999999</v>
      </c>
      <c r="F702" s="1">
        <v>1.1090300000000001E-2</v>
      </c>
      <c r="G702">
        <v>100001</v>
      </c>
    </row>
    <row r="703" spans="1:7" x14ac:dyDescent="0.25">
      <c r="A703" t="s">
        <v>0</v>
      </c>
      <c r="B703">
        <v>100701</v>
      </c>
      <c r="C703">
        <v>100001</v>
      </c>
      <c r="D703" s="1">
        <v>-0.150008</v>
      </c>
      <c r="E703" s="1">
        <v>0.20000999999999999</v>
      </c>
      <c r="F703" s="1">
        <v>1.10899E-2</v>
      </c>
      <c r="G703">
        <v>100001</v>
      </c>
    </row>
    <row r="704" spans="1:7" x14ac:dyDescent="0.25">
      <c r="A704" t="s">
        <v>0</v>
      </c>
      <c r="B704">
        <v>100702</v>
      </c>
      <c r="C704">
        <v>100001</v>
      </c>
      <c r="D704" s="1">
        <v>0.150008</v>
      </c>
      <c r="E704" s="1">
        <v>-0.175012</v>
      </c>
      <c r="F704" s="1">
        <v>9.4202999999999995E-3</v>
      </c>
      <c r="G704">
        <v>100001</v>
      </c>
    </row>
    <row r="705" spans="1:7" x14ac:dyDescent="0.25">
      <c r="A705" t="s">
        <v>0</v>
      </c>
      <c r="B705">
        <v>100703</v>
      </c>
      <c r="C705">
        <v>100001</v>
      </c>
      <c r="D705" s="1">
        <v>-0.150008</v>
      </c>
      <c r="E705" s="1">
        <v>0.175012</v>
      </c>
      <c r="F705" s="1">
        <v>9.4199000000000001E-3</v>
      </c>
      <c r="G705">
        <v>100001</v>
      </c>
    </row>
    <row r="706" spans="1:7" x14ac:dyDescent="0.25">
      <c r="A706" t="s">
        <v>0</v>
      </c>
      <c r="B706">
        <v>100704</v>
      </c>
      <c r="C706">
        <v>100001</v>
      </c>
      <c r="D706" s="1">
        <v>0.150009</v>
      </c>
      <c r="E706" s="1">
        <v>0.25000899999999998</v>
      </c>
      <c r="F706" s="1">
        <v>1.50898E-2</v>
      </c>
      <c r="G706">
        <v>100001</v>
      </c>
    </row>
    <row r="707" spans="1:7" x14ac:dyDescent="0.25">
      <c r="A707" t="s">
        <v>0</v>
      </c>
      <c r="B707">
        <v>100705</v>
      </c>
      <c r="C707">
        <v>100001</v>
      </c>
      <c r="D707" s="1">
        <v>-0.150009</v>
      </c>
      <c r="E707" s="1">
        <v>-0.25000899999999998</v>
      </c>
      <c r="F707" s="1">
        <v>1.5090299999999999E-2</v>
      </c>
      <c r="G707">
        <v>100001</v>
      </c>
    </row>
    <row r="708" spans="1:7" x14ac:dyDescent="0.25">
      <c r="A708" t="s">
        <v>0</v>
      </c>
      <c r="B708">
        <v>100706</v>
      </c>
      <c r="C708">
        <v>100001</v>
      </c>
      <c r="D708" s="1">
        <v>-0.15001</v>
      </c>
      <c r="E708" s="1">
        <v>-0.22500400000000001</v>
      </c>
      <c r="F708" s="1">
        <v>1.2980200000000001E-2</v>
      </c>
      <c r="G708">
        <v>100001</v>
      </c>
    </row>
    <row r="709" spans="1:7" x14ac:dyDescent="0.25">
      <c r="A709" t="s">
        <v>0</v>
      </c>
      <c r="B709">
        <v>100707</v>
      </c>
      <c r="C709">
        <v>100001</v>
      </c>
      <c r="D709" s="1">
        <v>0.15001</v>
      </c>
      <c r="E709" s="1">
        <v>0.22500400000000001</v>
      </c>
      <c r="F709" s="1">
        <v>1.29798E-2</v>
      </c>
      <c r="G709">
        <v>100001</v>
      </c>
    </row>
    <row r="710" spans="1:7" x14ac:dyDescent="0.25">
      <c r="A710" t="s">
        <v>0</v>
      </c>
      <c r="B710">
        <v>100708</v>
      </c>
      <c r="C710">
        <v>100001</v>
      </c>
      <c r="D710" s="1">
        <v>-0.15001100000000001</v>
      </c>
      <c r="E710" s="1">
        <v>0.224999</v>
      </c>
      <c r="F710" s="1">
        <v>1.29797E-2</v>
      </c>
      <c r="G710">
        <v>100001</v>
      </c>
    </row>
    <row r="711" spans="1:7" x14ac:dyDescent="0.25">
      <c r="A711" t="s">
        <v>0</v>
      </c>
      <c r="B711">
        <v>100709</v>
      </c>
      <c r="C711">
        <v>100001</v>
      </c>
      <c r="D711" s="1">
        <v>0.15001100000000001</v>
      </c>
      <c r="E711" s="1">
        <v>0.20000599999999999</v>
      </c>
      <c r="F711" s="1">
        <v>1.10898E-2</v>
      </c>
      <c r="G711">
        <v>100001</v>
      </c>
    </row>
    <row r="712" spans="1:7" x14ac:dyDescent="0.25">
      <c r="A712" t="s">
        <v>0</v>
      </c>
      <c r="B712">
        <v>100710</v>
      </c>
      <c r="C712">
        <v>100001</v>
      </c>
      <c r="D712" s="1">
        <v>-0.15001100000000001</v>
      </c>
      <c r="E712" s="1">
        <v>-0.20000599999999999</v>
      </c>
      <c r="F712" s="1">
        <v>1.1090300000000001E-2</v>
      </c>
      <c r="G712">
        <v>100001</v>
      </c>
    </row>
    <row r="713" spans="1:7" x14ac:dyDescent="0.25">
      <c r="A713" t="s">
        <v>0</v>
      </c>
      <c r="B713">
        <v>100711</v>
      </c>
      <c r="C713">
        <v>100001</v>
      </c>
      <c r="D713" s="1">
        <v>0.15001100000000001</v>
      </c>
      <c r="E713" s="1">
        <v>-0.224999</v>
      </c>
      <c r="F713" s="1">
        <v>1.2980200000000001E-2</v>
      </c>
      <c r="G713">
        <v>100001</v>
      </c>
    </row>
    <row r="714" spans="1:7" x14ac:dyDescent="0.25">
      <c r="A714" t="s">
        <v>0</v>
      </c>
      <c r="B714">
        <v>100712</v>
      </c>
      <c r="C714">
        <v>100001</v>
      </c>
      <c r="D714" s="1">
        <v>0.15001200000000001</v>
      </c>
      <c r="E714" s="1">
        <v>0.17500499999999999</v>
      </c>
      <c r="F714" s="1">
        <v>9.4199000000000001E-3</v>
      </c>
      <c r="G714">
        <v>100001</v>
      </c>
    </row>
    <row r="715" spans="1:7" x14ac:dyDescent="0.25">
      <c r="A715" t="s">
        <v>0</v>
      </c>
      <c r="B715">
        <v>100713</v>
      </c>
      <c r="C715">
        <v>100001</v>
      </c>
      <c r="D715" s="1">
        <v>-0.15001200000000001</v>
      </c>
      <c r="E715" s="1">
        <v>-0.17500599999999999</v>
      </c>
      <c r="F715" s="1">
        <v>9.4202000000000001E-3</v>
      </c>
      <c r="G715">
        <v>100001</v>
      </c>
    </row>
    <row r="716" spans="1:7" x14ac:dyDescent="0.25">
      <c r="A716" t="s">
        <v>0</v>
      </c>
      <c r="B716">
        <v>100714</v>
      </c>
      <c r="C716">
        <v>100001</v>
      </c>
      <c r="D716" s="1">
        <v>0.15001200000000001</v>
      </c>
      <c r="E716" s="1">
        <v>0.150007</v>
      </c>
      <c r="F716" s="1">
        <v>7.9798999999999998E-3</v>
      </c>
      <c r="G716">
        <v>100001</v>
      </c>
    </row>
    <row r="717" spans="1:7" x14ac:dyDescent="0.25">
      <c r="A717" t="s">
        <v>0</v>
      </c>
      <c r="B717">
        <v>100715</v>
      </c>
      <c r="C717">
        <v>100001</v>
      </c>
      <c r="D717" s="1">
        <v>-0.15001200000000001</v>
      </c>
      <c r="E717" s="1">
        <v>-0.150007</v>
      </c>
      <c r="F717" s="1">
        <v>7.9801999999999998E-3</v>
      </c>
      <c r="G717">
        <v>100001</v>
      </c>
    </row>
    <row r="718" spans="1:7" x14ac:dyDescent="0.25">
      <c r="A718" t="s">
        <v>0</v>
      </c>
      <c r="B718">
        <v>100716</v>
      </c>
      <c r="C718">
        <v>100001</v>
      </c>
      <c r="D718" s="1">
        <v>0.15001400000000001</v>
      </c>
      <c r="E718" s="1">
        <v>0.124997</v>
      </c>
      <c r="F718" s="1">
        <v>6.7599000000000001E-3</v>
      </c>
      <c r="G718">
        <v>100001</v>
      </c>
    </row>
    <row r="719" spans="1:7" x14ac:dyDescent="0.25">
      <c r="A719" t="s">
        <v>0</v>
      </c>
      <c r="B719">
        <v>100717</v>
      </c>
      <c r="C719">
        <v>100001</v>
      </c>
      <c r="D719" s="1">
        <v>0.15001400000000001</v>
      </c>
      <c r="E719" s="1">
        <v>-0.24999299999999999</v>
      </c>
      <c r="F719" s="1">
        <v>1.50902E-2</v>
      </c>
      <c r="G719">
        <v>100001</v>
      </c>
    </row>
    <row r="720" spans="1:7" x14ac:dyDescent="0.25">
      <c r="A720" t="s">
        <v>0</v>
      </c>
      <c r="B720">
        <v>100718</v>
      </c>
      <c r="C720">
        <v>100001</v>
      </c>
      <c r="D720" s="1">
        <v>-0.15001400000000001</v>
      </c>
      <c r="E720" s="1">
        <v>-0.124997</v>
      </c>
      <c r="F720" s="1">
        <v>6.7602000000000001E-3</v>
      </c>
      <c r="G720">
        <v>100001</v>
      </c>
    </row>
    <row r="721" spans="1:7" x14ac:dyDescent="0.25">
      <c r="A721" t="s">
        <v>0</v>
      </c>
      <c r="B721">
        <v>100719</v>
      </c>
      <c r="C721">
        <v>100001</v>
      </c>
      <c r="D721" s="1">
        <v>-0.15001400000000001</v>
      </c>
      <c r="E721" s="1">
        <v>0.24999299999999999</v>
      </c>
      <c r="F721" s="1">
        <v>1.5089699999999999E-2</v>
      </c>
      <c r="G721">
        <v>100001</v>
      </c>
    </row>
    <row r="722" spans="1:7" x14ac:dyDescent="0.25">
      <c r="A722" t="s">
        <v>0</v>
      </c>
      <c r="B722">
        <v>100720</v>
      </c>
      <c r="C722">
        <v>100001</v>
      </c>
      <c r="D722" s="1">
        <v>0.15001500000000001</v>
      </c>
      <c r="E722" s="1">
        <v>-0.27499699999999999</v>
      </c>
      <c r="F722" s="1">
        <v>1.7430299999999999E-2</v>
      </c>
      <c r="G722">
        <v>100001</v>
      </c>
    </row>
    <row r="723" spans="1:7" x14ac:dyDescent="0.25">
      <c r="A723" t="s">
        <v>0</v>
      </c>
      <c r="B723">
        <v>100721</v>
      </c>
      <c r="C723">
        <v>100001</v>
      </c>
      <c r="D723" s="1">
        <v>-0.15001500000000001</v>
      </c>
      <c r="E723" s="1">
        <v>0.27499699999999999</v>
      </c>
      <c r="F723" s="1">
        <v>1.7429699999999999E-2</v>
      </c>
      <c r="G723">
        <v>100001</v>
      </c>
    </row>
    <row r="724" spans="1:7" x14ac:dyDescent="0.25">
      <c r="A724" t="s">
        <v>0</v>
      </c>
      <c r="B724">
        <v>100722</v>
      </c>
      <c r="C724">
        <v>100001</v>
      </c>
      <c r="D724" s="1">
        <v>0.15001600000000001</v>
      </c>
      <c r="E724" s="1">
        <v>0.10001400000000001</v>
      </c>
      <c r="F724" s="1">
        <v>5.7599000000000001E-3</v>
      </c>
      <c r="G724">
        <v>100001</v>
      </c>
    </row>
    <row r="725" spans="1:7" x14ac:dyDescent="0.25">
      <c r="A725" t="s">
        <v>0</v>
      </c>
      <c r="B725">
        <v>100723</v>
      </c>
      <c r="C725">
        <v>100001</v>
      </c>
      <c r="D725" s="1">
        <v>-0.15001600000000001</v>
      </c>
      <c r="E725" s="1">
        <v>-0.10001400000000001</v>
      </c>
      <c r="F725" s="1">
        <v>5.7600999999999998E-3</v>
      </c>
      <c r="G725">
        <v>100001</v>
      </c>
    </row>
    <row r="726" spans="1:7" x14ac:dyDescent="0.25">
      <c r="A726" t="s">
        <v>0</v>
      </c>
      <c r="B726">
        <v>100724</v>
      </c>
      <c r="C726">
        <v>100001</v>
      </c>
      <c r="D726" s="1">
        <v>0.15001600000000001</v>
      </c>
      <c r="E726" s="1">
        <v>7.5006299999999998E-2</v>
      </c>
      <c r="F726" s="1">
        <v>4.9899000000000002E-3</v>
      </c>
      <c r="G726">
        <v>100001</v>
      </c>
    </row>
    <row r="727" spans="1:7" x14ac:dyDescent="0.25">
      <c r="A727" t="s">
        <v>0</v>
      </c>
      <c r="B727">
        <v>100725</v>
      </c>
      <c r="C727">
        <v>100001</v>
      </c>
      <c r="D727" s="1">
        <v>-0.15001600000000001</v>
      </c>
      <c r="E727" s="1">
        <v>-7.5006000000000003E-2</v>
      </c>
      <c r="F727" s="1">
        <v>4.9900999999999999E-3</v>
      </c>
      <c r="G727">
        <v>100001</v>
      </c>
    </row>
    <row r="728" spans="1:7" x14ac:dyDescent="0.25">
      <c r="A728" t="s">
        <v>0</v>
      </c>
      <c r="B728">
        <v>100726</v>
      </c>
      <c r="C728">
        <v>100001</v>
      </c>
      <c r="D728" s="1">
        <v>-0.15001700000000001</v>
      </c>
      <c r="E728" s="1">
        <v>0.29999799999999999</v>
      </c>
      <c r="F728" s="1">
        <v>1.9989699999999999E-2</v>
      </c>
      <c r="G728">
        <v>100001</v>
      </c>
    </row>
    <row r="729" spans="1:7" x14ac:dyDescent="0.25">
      <c r="A729" t="s">
        <v>0</v>
      </c>
      <c r="B729">
        <v>100727</v>
      </c>
      <c r="C729">
        <v>100001</v>
      </c>
      <c r="D729" s="1">
        <v>0.15001700000000001</v>
      </c>
      <c r="E729" s="1">
        <v>-0.29999799999999999</v>
      </c>
      <c r="F729" s="1">
        <v>1.9990299999999999E-2</v>
      </c>
      <c r="G729">
        <v>100001</v>
      </c>
    </row>
    <row r="730" spans="1:7" x14ac:dyDescent="0.25">
      <c r="A730" t="s">
        <v>0</v>
      </c>
      <c r="B730">
        <v>100728</v>
      </c>
      <c r="C730">
        <v>100001</v>
      </c>
      <c r="D730" s="1">
        <v>0.15001800000000001</v>
      </c>
      <c r="E730" s="1">
        <v>4.9996400000000003E-2</v>
      </c>
      <c r="F730" s="1">
        <v>4.4299999999999999E-3</v>
      </c>
      <c r="G730">
        <v>100001</v>
      </c>
    </row>
    <row r="731" spans="1:7" x14ac:dyDescent="0.25">
      <c r="A731" t="s">
        <v>0</v>
      </c>
      <c r="B731">
        <v>100729</v>
      </c>
      <c r="C731">
        <v>100001</v>
      </c>
      <c r="D731" s="1">
        <v>-0.15001800000000001</v>
      </c>
      <c r="E731" s="1">
        <v>-4.9994999999999998E-2</v>
      </c>
      <c r="F731" s="1">
        <v>4.4301000000000002E-3</v>
      </c>
      <c r="G731">
        <v>100001</v>
      </c>
    </row>
    <row r="732" spans="1:7" x14ac:dyDescent="0.25">
      <c r="A732" t="s">
        <v>0</v>
      </c>
      <c r="B732">
        <v>100730</v>
      </c>
      <c r="C732">
        <v>100001</v>
      </c>
      <c r="D732" s="1">
        <v>0.15001800000000001</v>
      </c>
      <c r="E732" s="1">
        <v>2.4992400000000001E-2</v>
      </c>
      <c r="F732" s="1">
        <v>4.1000000000000003E-3</v>
      </c>
      <c r="G732">
        <v>100001</v>
      </c>
    </row>
    <row r="733" spans="1:7" x14ac:dyDescent="0.25">
      <c r="A733" t="s">
        <v>0</v>
      </c>
      <c r="B733">
        <v>100731</v>
      </c>
      <c r="C733">
        <v>100001</v>
      </c>
      <c r="D733" s="1">
        <v>0.15001900000000001</v>
      </c>
      <c r="E733" s="1">
        <v>-0.32500099999999998</v>
      </c>
      <c r="F733" s="1">
        <v>2.27803E-2</v>
      </c>
      <c r="G733">
        <v>100001</v>
      </c>
    </row>
    <row r="734" spans="1:7" x14ac:dyDescent="0.25">
      <c r="A734" t="s">
        <v>0</v>
      </c>
      <c r="B734">
        <v>100732</v>
      </c>
      <c r="C734">
        <v>100001</v>
      </c>
      <c r="D734" s="1">
        <v>-0.15001900000000001</v>
      </c>
      <c r="E734" s="1">
        <v>0.34992000000000001</v>
      </c>
      <c r="F734" s="1">
        <v>2.57697E-2</v>
      </c>
      <c r="G734">
        <v>100001</v>
      </c>
    </row>
    <row r="735" spans="1:7" x14ac:dyDescent="0.25">
      <c r="A735" t="s">
        <v>0</v>
      </c>
      <c r="B735">
        <v>100733</v>
      </c>
      <c r="C735">
        <v>100001</v>
      </c>
      <c r="D735" s="1">
        <v>-0.15001900000000001</v>
      </c>
      <c r="E735" s="1">
        <f>-0.000104</f>
        <v>-1.0399999999999999E-4</v>
      </c>
      <c r="F735" s="1">
        <v>3.9900999999999999E-3</v>
      </c>
      <c r="G735">
        <v>100001</v>
      </c>
    </row>
    <row r="736" spans="1:7" x14ac:dyDescent="0.25">
      <c r="A736" t="s">
        <v>0</v>
      </c>
      <c r="B736">
        <v>100734</v>
      </c>
      <c r="C736">
        <v>100001</v>
      </c>
      <c r="D736" s="1">
        <v>0.15001900000000001</v>
      </c>
      <c r="E736" s="1">
        <v>-0.34992000000000001</v>
      </c>
      <c r="F736" s="1">
        <v>2.5770299999999999E-2</v>
      </c>
      <c r="G736">
        <v>100001</v>
      </c>
    </row>
    <row r="737" spans="1:7" x14ac:dyDescent="0.25">
      <c r="A737" t="s">
        <v>0</v>
      </c>
      <c r="B737">
        <v>100735</v>
      </c>
      <c r="C737">
        <v>100001</v>
      </c>
      <c r="D737" s="1">
        <v>-0.15001900000000001</v>
      </c>
      <c r="E737" s="1">
        <v>0.32500099999999998</v>
      </c>
      <c r="F737" s="1">
        <v>2.27797E-2</v>
      </c>
      <c r="G737">
        <v>100001</v>
      </c>
    </row>
    <row r="738" spans="1:7" x14ac:dyDescent="0.25">
      <c r="A738" t="s">
        <v>0</v>
      </c>
      <c r="B738">
        <v>100736</v>
      </c>
      <c r="C738">
        <v>100001</v>
      </c>
      <c r="D738" s="1">
        <v>-0.15001999999999999</v>
      </c>
      <c r="E738" s="1">
        <v>-2.4992E-2</v>
      </c>
      <c r="F738" s="1">
        <v>4.1000000000000003E-3</v>
      </c>
      <c r="G738">
        <v>100001</v>
      </c>
    </row>
    <row r="739" spans="1:7" x14ac:dyDescent="0.25">
      <c r="A739" t="s">
        <v>0</v>
      </c>
      <c r="B739">
        <v>100737</v>
      </c>
      <c r="C739">
        <v>100001</v>
      </c>
      <c r="D739" s="1">
        <v>-0.15002299999999999</v>
      </c>
      <c r="E739" s="1">
        <v>0.37491999999999998</v>
      </c>
      <c r="F739" s="1">
        <v>2.9009500000000001E-2</v>
      </c>
      <c r="G739">
        <v>100001</v>
      </c>
    </row>
    <row r="740" spans="1:7" x14ac:dyDescent="0.25">
      <c r="A740" t="s">
        <v>0</v>
      </c>
      <c r="B740">
        <v>100738</v>
      </c>
      <c r="C740">
        <v>100001</v>
      </c>
      <c r="D740" s="1">
        <v>0.15002299999999999</v>
      </c>
      <c r="E740" s="1">
        <v>-0.37491999999999998</v>
      </c>
      <c r="F740" s="1">
        <v>2.9010299999999999E-2</v>
      </c>
      <c r="G740">
        <v>100001</v>
      </c>
    </row>
    <row r="741" spans="1:7" x14ac:dyDescent="0.25">
      <c r="A741" t="s">
        <v>0</v>
      </c>
      <c r="B741">
        <v>100739</v>
      </c>
      <c r="C741">
        <v>100001</v>
      </c>
      <c r="D741" s="1">
        <v>0.15002299999999999</v>
      </c>
      <c r="E741" s="1">
        <v>-0.39992100000000003</v>
      </c>
      <c r="F741" s="1">
        <v>3.2479399999999999E-2</v>
      </c>
      <c r="G741">
        <v>100001</v>
      </c>
    </row>
    <row r="742" spans="1:7" x14ac:dyDescent="0.25">
      <c r="A742" t="s">
        <v>0</v>
      </c>
      <c r="B742">
        <v>100740</v>
      </c>
      <c r="C742">
        <v>100001</v>
      </c>
      <c r="D742" s="1">
        <v>-0.15002299999999999</v>
      </c>
      <c r="E742" s="1">
        <v>0.39992100000000003</v>
      </c>
      <c r="F742" s="1">
        <v>3.2478600000000003E-2</v>
      </c>
      <c r="G742">
        <v>100001</v>
      </c>
    </row>
    <row r="743" spans="1:7" x14ac:dyDescent="0.25">
      <c r="A743" t="s">
        <v>0</v>
      </c>
      <c r="B743">
        <v>100741</v>
      </c>
      <c r="C743">
        <v>100001</v>
      </c>
      <c r="D743" s="1">
        <v>0.15002499999999999</v>
      </c>
      <c r="E743" s="1">
        <v>-0.42499900000000002</v>
      </c>
      <c r="F743" s="1">
        <v>3.6198500000000002E-2</v>
      </c>
      <c r="G743">
        <v>100001</v>
      </c>
    </row>
    <row r="744" spans="1:7" x14ac:dyDescent="0.25">
      <c r="A744" t="s">
        <v>0</v>
      </c>
      <c r="B744">
        <v>100742</v>
      </c>
      <c r="C744">
        <v>100001</v>
      </c>
      <c r="D744" s="1">
        <v>-0.15002499999999999</v>
      </c>
      <c r="E744" s="1">
        <v>0.42499999999999999</v>
      </c>
      <c r="F744" s="1">
        <v>3.6197600000000003E-2</v>
      </c>
      <c r="G744">
        <v>100001</v>
      </c>
    </row>
    <row r="745" spans="1:7" x14ac:dyDescent="0.25">
      <c r="A745" t="s">
        <v>0</v>
      </c>
      <c r="B745">
        <v>100743</v>
      </c>
      <c r="C745">
        <v>100001</v>
      </c>
      <c r="D745" s="1">
        <v>0.15002799999999999</v>
      </c>
      <c r="E745" s="1">
        <v>-0.44992399999999999</v>
      </c>
      <c r="F745" s="1">
        <v>4.0100499999999997E-2</v>
      </c>
      <c r="G745">
        <v>100001</v>
      </c>
    </row>
    <row r="746" spans="1:7" x14ac:dyDescent="0.25">
      <c r="A746" t="s">
        <v>0</v>
      </c>
      <c r="B746">
        <v>100744</v>
      </c>
      <c r="C746">
        <v>100001</v>
      </c>
      <c r="D746" s="1">
        <v>-0.150029</v>
      </c>
      <c r="E746" s="1">
        <v>0.44992399999999999</v>
      </c>
      <c r="F746" s="1">
        <v>4.0099599999999999E-2</v>
      </c>
      <c r="G746">
        <v>100001</v>
      </c>
    </row>
    <row r="747" spans="1:7" x14ac:dyDescent="0.25">
      <c r="A747" t="s">
        <v>0</v>
      </c>
      <c r="B747">
        <v>100745</v>
      </c>
      <c r="C747">
        <v>100001</v>
      </c>
      <c r="D747" s="1">
        <v>0.150029</v>
      </c>
      <c r="E747" s="1">
        <v>-0.47498499999999999</v>
      </c>
      <c r="F747" s="1">
        <v>4.4276500000000003E-2</v>
      </c>
      <c r="G747">
        <v>100001</v>
      </c>
    </row>
    <row r="748" spans="1:7" x14ac:dyDescent="0.25">
      <c r="A748" t="s">
        <v>0</v>
      </c>
      <c r="B748">
        <v>100746</v>
      </c>
      <c r="C748">
        <v>100001</v>
      </c>
      <c r="D748" s="1">
        <v>-0.150029</v>
      </c>
      <c r="E748" s="1">
        <v>0.47498499999999999</v>
      </c>
      <c r="F748" s="1">
        <v>4.4275599999999998E-2</v>
      </c>
      <c r="G748">
        <v>100001</v>
      </c>
    </row>
    <row r="749" spans="1:7" x14ac:dyDescent="0.25">
      <c r="A749" t="s">
        <v>0</v>
      </c>
      <c r="B749">
        <v>100747</v>
      </c>
      <c r="C749">
        <v>100001</v>
      </c>
      <c r="D749" s="1">
        <v>0.150032</v>
      </c>
      <c r="E749" s="1">
        <v>-0.49993199999999999</v>
      </c>
      <c r="F749" s="1">
        <v>4.8645599999999997E-2</v>
      </c>
      <c r="G749">
        <v>100001</v>
      </c>
    </row>
    <row r="750" spans="1:7" x14ac:dyDescent="0.25">
      <c r="A750" t="s">
        <v>0</v>
      </c>
      <c r="B750">
        <v>100748</v>
      </c>
      <c r="C750">
        <v>100001</v>
      </c>
      <c r="D750" s="1">
        <v>-0.150032</v>
      </c>
      <c r="E750" s="1">
        <v>0.49993199999999999</v>
      </c>
      <c r="F750" s="1">
        <v>4.8644600000000003E-2</v>
      </c>
      <c r="G750">
        <v>100001</v>
      </c>
    </row>
    <row r="751" spans="1:7" x14ac:dyDescent="0.25">
      <c r="A751" t="s">
        <v>0</v>
      </c>
      <c r="B751">
        <v>100749</v>
      </c>
      <c r="C751">
        <v>100001</v>
      </c>
      <c r="D751" s="1">
        <v>0.150033</v>
      </c>
      <c r="E751" s="1">
        <v>-0.55000099999999996</v>
      </c>
      <c r="F751" s="1">
        <v>5.8144599999999998E-2</v>
      </c>
      <c r="G751">
        <v>100001</v>
      </c>
    </row>
    <row r="752" spans="1:7" x14ac:dyDescent="0.25">
      <c r="A752" t="s">
        <v>0</v>
      </c>
      <c r="B752">
        <v>100750</v>
      </c>
      <c r="C752">
        <v>100001</v>
      </c>
      <c r="D752" s="1">
        <v>-0.150033</v>
      </c>
      <c r="E752" s="1">
        <v>0.55000099999999996</v>
      </c>
      <c r="F752" s="1">
        <v>5.8143399999999998E-2</v>
      </c>
      <c r="G752">
        <v>100001</v>
      </c>
    </row>
    <row r="753" spans="1:7" x14ac:dyDescent="0.25">
      <c r="A753" t="s">
        <v>0</v>
      </c>
      <c r="B753">
        <v>100751</v>
      </c>
      <c r="C753">
        <v>100001</v>
      </c>
      <c r="D753" s="1">
        <v>-0.150035</v>
      </c>
      <c r="E753" s="1">
        <v>0.52500000000000002</v>
      </c>
      <c r="F753" s="1">
        <v>5.3289499999999997E-2</v>
      </c>
      <c r="G753">
        <v>100001</v>
      </c>
    </row>
    <row r="754" spans="1:7" x14ac:dyDescent="0.25">
      <c r="A754" t="s">
        <v>0</v>
      </c>
      <c r="B754">
        <v>100752</v>
      </c>
      <c r="C754">
        <v>100001</v>
      </c>
      <c r="D754" s="1">
        <v>0.150035</v>
      </c>
      <c r="E754" s="1">
        <v>-0.52500000000000002</v>
      </c>
      <c r="F754" s="1">
        <v>5.32906E-2</v>
      </c>
      <c r="G754">
        <v>100001</v>
      </c>
    </row>
    <row r="755" spans="1:7" x14ac:dyDescent="0.25">
      <c r="A755" t="s">
        <v>0</v>
      </c>
      <c r="B755">
        <v>100753</v>
      </c>
      <c r="C755">
        <v>100001</v>
      </c>
      <c r="D755" s="1">
        <v>-0.150035</v>
      </c>
      <c r="E755" s="1">
        <v>0.57499900000000004</v>
      </c>
      <c r="F755" s="1">
        <v>6.3232499999999997E-2</v>
      </c>
      <c r="G755">
        <v>100001</v>
      </c>
    </row>
    <row r="756" spans="1:7" x14ac:dyDescent="0.25">
      <c r="A756" t="s">
        <v>0</v>
      </c>
      <c r="B756">
        <v>100754</v>
      </c>
      <c r="C756">
        <v>100001</v>
      </c>
      <c r="D756" s="1">
        <v>0.150035</v>
      </c>
      <c r="E756" s="1">
        <v>-0.57499900000000004</v>
      </c>
      <c r="F756" s="1">
        <v>6.3233700000000004E-2</v>
      </c>
      <c r="G756">
        <v>100001</v>
      </c>
    </row>
    <row r="757" spans="1:7" x14ac:dyDescent="0.25">
      <c r="A757" t="s">
        <v>0</v>
      </c>
      <c r="B757">
        <v>100755</v>
      </c>
      <c r="C757">
        <v>100001</v>
      </c>
      <c r="D757" s="1">
        <v>0.150037</v>
      </c>
      <c r="E757" s="1">
        <v>-0.59999800000000003</v>
      </c>
      <c r="F757" s="1">
        <v>6.85587E-2</v>
      </c>
      <c r="G757">
        <v>100001</v>
      </c>
    </row>
    <row r="758" spans="1:7" x14ac:dyDescent="0.25">
      <c r="A758" t="s">
        <v>0</v>
      </c>
      <c r="B758">
        <v>100756</v>
      </c>
      <c r="C758">
        <v>100001</v>
      </c>
      <c r="D758" s="1">
        <v>-0.150037</v>
      </c>
      <c r="E758" s="1">
        <v>0.59999800000000003</v>
      </c>
      <c r="F758" s="1">
        <v>6.8557400000000004E-2</v>
      </c>
      <c r="G758">
        <v>100001</v>
      </c>
    </row>
    <row r="759" spans="1:7" x14ac:dyDescent="0.25">
      <c r="A759" t="s">
        <v>0</v>
      </c>
      <c r="B759">
        <v>100757</v>
      </c>
      <c r="C759">
        <v>100001</v>
      </c>
      <c r="D759" s="1">
        <v>0.150038</v>
      </c>
      <c r="E759" s="1">
        <v>-0.62499499999999997</v>
      </c>
      <c r="F759" s="1">
        <v>7.4119699999999997E-2</v>
      </c>
      <c r="G759">
        <v>100001</v>
      </c>
    </row>
    <row r="760" spans="1:7" x14ac:dyDescent="0.25">
      <c r="A760" t="s">
        <v>0</v>
      </c>
      <c r="B760">
        <v>100758</v>
      </c>
      <c r="C760">
        <v>100001</v>
      </c>
      <c r="D760" s="1">
        <v>-0.15003900000000001</v>
      </c>
      <c r="E760" s="1">
        <v>0.62499499999999997</v>
      </c>
      <c r="F760" s="1">
        <v>7.4118400000000001E-2</v>
      </c>
      <c r="G760">
        <v>100001</v>
      </c>
    </row>
    <row r="761" spans="1:7" x14ac:dyDescent="0.25">
      <c r="A761" t="s">
        <v>0</v>
      </c>
      <c r="B761">
        <v>100759</v>
      </c>
      <c r="C761">
        <v>100001</v>
      </c>
      <c r="D761" s="1">
        <v>0.15004100000000001</v>
      </c>
      <c r="E761" s="1">
        <v>-0.64992499999999997</v>
      </c>
      <c r="F761" s="1">
        <v>7.9889699999999994E-2</v>
      </c>
      <c r="G761">
        <v>100001</v>
      </c>
    </row>
    <row r="762" spans="1:7" x14ac:dyDescent="0.25">
      <c r="A762" t="s">
        <v>0</v>
      </c>
      <c r="B762">
        <v>100760</v>
      </c>
      <c r="C762">
        <v>100001</v>
      </c>
      <c r="D762" s="1">
        <v>-0.15004100000000001</v>
      </c>
      <c r="E762" s="1">
        <v>0.64992499999999997</v>
      </c>
      <c r="F762" s="1">
        <v>7.9888299999999995E-2</v>
      </c>
      <c r="G762">
        <v>100001</v>
      </c>
    </row>
    <row r="763" spans="1:7" x14ac:dyDescent="0.25">
      <c r="A763" t="s">
        <v>0</v>
      </c>
      <c r="B763">
        <v>100761</v>
      </c>
      <c r="C763">
        <v>100001</v>
      </c>
      <c r="D763" s="1">
        <v>-0.15004300000000001</v>
      </c>
      <c r="E763" s="1">
        <v>0.67493800000000004</v>
      </c>
      <c r="F763" s="1">
        <v>8.5935300000000006E-2</v>
      </c>
      <c r="G763">
        <v>100001</v>
      </c>
    </row>
    <row r="764" spans="1:7" x14ac:dyDescent="0.25">
      <c r="A764" t="s">
        <v>0</v>
      </c>
      <c r="B764">
        <v>100762</v>
      </c>
      <c r="C764">
        <v>100001</v>
      </c>
      <c r="D764" s="1">
        <v>0.15004300000000001</v>
      </c>
      <c r="E764" s="1">
        <v>-0.67493800000000004</v>
      </c>
      <c r="F764" s="1">
        <v>8.5936700000000005E-2</v>
      </c>
      <c r="G764">
        <v>100001</v>
      </c>
    </row>
    <row r="765" spans="1:7" x14ac:dyDescent="0.25">
      <c r="A765" t="s">
        <v>0</v>
      </c>
      <c r="B765">
        <v>100763</v>
      </c>
      <c r="C765">
        <v>100001</v>
      </c>
      <c r="D765" s="1">
        <v>0.15004400000000001</v>
      </c>
      <c r="E765" s="1">
        <v>-0.69994800000000001</v>
      </c>
      <c r="F765" s="1">
        <v>9.2224799999999996E-2</v>
      </c>
      <c r="G765">
        <v>100001</v>
      </c>
    </row>
    <row r="766" spans="1:7" x14ac:dyDescent="0.25">
      <c r="A766" t="s">
        <v>0</v>
      </c>
      <c r="B766">
        <v>100764</v>
      </c>
      <c r="C766">
        <v>100001</v>
      </c>
      <c r="D766" s="1">
        <v>-0.15004500000000001</v>
      </c>
      <c r="E766" s="1">
        <v>0.69994800000000001</v>
      </c>
      <c r="F766" s="1">
        <v>9.2223299999999994E-2</v>
      </c>
      <c r="G766">
        <v>100001</v>
      </c>
    </row>
    <row r="767" spans="1:7" x14ac:dyDescent="0.25">
      <c r="A767" t="s">
        <v>0</v>
      </c>
      <c r="B767">
        <v>100765</v>
      </c>
      <c r="C767">
        <v>100001</v>
      </c>
      <c r="D767" s="1">
        <v>0.15004500000000001</v>
      </c>
      <c r="E767" s="1">
        <v>-0.72496499999999997</v>
      </c>
      <c r="F767" s="1">
        <v>9.8761799999999997E-2</v>
      </c>
      <c r="G767">
        <v>100001</v>
      </c>
    </row>
    <row r="768" spans="1:7" x14ac:dyDescent="0.25">
      <c r="A768" t="s">
        <v>0</v>
      </c>
      <c r="B768">
        <v>100766</v>
      </c>
      <c r="C768">
        <v>100001</v>
      </c>
      <c r="D768" s="1">
        <v>-0.15004500000000001</v>
      </c>
      <c r="E768" s="1">
        <v>0.72496499999999997</v>
      </c>
      <c r="F768" s="1">
        <v>9.8760299999999995E-2</v>
      </c>
      <c r="G768">
        <v>100001</v>
      </c>
    </row>
    <row r="769" spans="1:7" x14ac:dyDescent="0.25">
      <c r="A769" t="s">
        <v>0</v>
      </c>
      <c r="B769">
        <v>100767</v>
      </c>
      <c r="C769">
        <v>100001</v>
      </c>
      <c r="D769" s="1">
        <v>0.174983</v>
      </c>
      <c r="E769" s="1">
        <v>0.699905</v>
      </c>
      <c r="F769" s="1">
        <v>9.3709299999999995E-2</v>
      </c>
      <c r="G769">
        <v>100001</v>
      </c>
    </row>
    <row r="770" spans="1:7" x14ac:dyDescent="0.25">
      <c r="A770" t="s">
        <v>0</v>
      </c>
      <c r="B770">
        <v>100768</v>
      </c>
      <c r="C770">
        <v>100001</v>
      </c>
      <c r="D770" s="1">
        <v>-0.174984</v>
      </c>
      <c r="E770" s="1">
        <v>-0.699905</v>
      </c>
      <c r="F770" s="1">
        <v>9.3710799999999997E-2</v>
      </c>
      <c r="G770">
        <v>100001</v>
      </c>
    </row>
    <row r="771" spans="1:7" x14ac:dyDescent="0.25">
      <c r="A771" t="s">
        <v>0</v>
      </c>
      <c r="B771">
        <v>100769</v>
      </c>
      <c r="C771">
        <v>100001</v>
      </c>
      <c r="D771" s="1">
        <v>-0.174985</v>
      </c>
      <c r="E771" s="1">
        <v>-0.67492700000000005</v>
      </c>
      <c r="F771" s="1">
        <v>8.7428800000000001E-2</v>
      </c>
      <c r="G771">
        <v>100001</v>
      </c>
    </row>
    <row r="772" spans="1:7" x14ac:dyDescent="0.25">
      <c r="A772" t="s">
        <v>0</v>
      </c>
      <c r="B772">
        <v>100770</v>
      </c>
      <c r="C772">
        <v>100001</v>
      </c>
      <c r="D772" s="1">
        <v>0.174985</v>
      </c>
      <c r="E772" s="1">
        <v>0.67492799999999997</v>
      </c>
      <c r="F772" s="1">
        <v>8.7427299999999999E-2</v>
      </c>
      <c r="G772">
        <v>100001</v>
      </c>
    </row>
    <row r="773" spans="1:7" x14ac:dyDescent="0.25">
      <c r="A773" t="s">
        <v>0</v>
      </c>
      <c r="B773">
        <v>100771</v>
      </c>
      <c r="C773">
        <v>100001</v>
      </c>
      <c r="D773" s="1">
        <v>0.174986</v>
      </c>
      <c r="E773" s="1">
        <v>0.65001200000000003</v>
      </c>
      <c r="F773" s="1">
        <v>8.14024E-2</v>
      </c>
      <c r="G773">
        <v>100001</v>
      </c>
    </row>
    <row r="774" spans="1:7" x14ac:dyDescent="0.25">
      <c r="A774" t="s">
        <v>0</v>
      </c>
      <c r="B774">
        <v>100772</v>
      </c>
      <c r="C774">
        <v>100001</v>
      </c>
      <c r="D774" s="1">
        <v>-0.174986</v>
      </c>
      <c r="E774" s="1">
        <v>-0.65001200000000003</v>
      </c>
      <c r="F774" s="1">
        <v>8.1403699999999996E-2</v>
      </c>
      <c r="G774">
        <v>100001</v>
      </c>
    </row>
    <row r="775" spans="1:7" x14ac:dyDescent="0.25">
      <c r="A775" t="s">
        <v>0</v>
      </c>
      <c r="B775">
        <v>100773</v>
      </c>
      <c r="C775">
        <v>100001</v>
      </c>
      <c r="D775" s="1">
        <v>0.174988</v>
      </c>
      <c r="E775" s="1">
        <v>0.62501399999999996</v>
      </c>
      <c r="F775" s="1">
        <v>7.5598399999999996E-2</v>
      </c>
      <c r="G775">
        <v>100001</v>
      </c>
    </row>
    <row r="776" spans="1:7" x14ac:dyDescent="0.25">
      <c r="A776" t="s">
        <v>0</v>
      </c>
      <c r="B776">
        <v>100774</v>
      </c>
      <c r="C776">
        <v>100001</v>
      </c>
      <c r="D776" s="1">
        <v>-0.174988</v>
      </c>
      <c r="E776" s="1">
        <v>-0.62501300000000004</v>
      </c>
      <c r="F776" s="1">
        <v>7.5599700000000006E-2</v>
      </c>
      <c r="G776">
        <v>100001</v>
      </c>
    </row>
    <row r="777" spans="1:7" x14ac:dyDescent="0.25">
      <c r="A777" t="s">
        <v>0</v>
      </c>
      <c r="B777">
        <v>100775</v>
      </c>
      <c r="C777">
        <v>100001</v>
      </c>
      <c r="D777" s="1">
        <v>0.174988</v>
      </c>
      <c r="E777" s="1">
        <v>0.60001199999999999</v>
      </c>
      <c r="F777" s="1">
        <v>7.0031499999999997E-2</v>
      </c>
      <c r="G777">
        <v>100001</v>
      </c>
    </row>
    <row r="778" spans="1:7" x14ac:dyDescent="0.25">
      <c r="A778" t="s">
        <v>0</v>
      </c>
      <c r="B778">
        <v>100776</v>
      </c>
      <c r="C778">
        <v>100001</v>
      </c>
      <c r="D778" s="1">
        <v>-0.174988</v>
      </c>
      <c r="E778" s="1">
        <v>-0.60001199999999999</v>
      </c>
      <c r="F778" s="1">
        <v>7.0032700000000003E-2</v>
      </c>
      <c r="G778">
        <v>100001</v>
      </c>
    </row>
    <row r="779" spans="1:7" x14ac:dyDescent="0.25">
      <c r="A779" t="s">
        <v>0</v>
      </c>
      <c r="B779">
        <v>100777</v>
      </c>
      <c r="C779">
        <v>100001</v>
      </c>
      <c r="D779" s="1">
        <v>0.17499000000000001</v>
      </c>
      <c r="E779" s="1">
        <v>0.57501199999999997</v>
      </c>
      <c r="F779" s="1">
        <v>6.4703499999999997E-2</v>
      </c>
      <c r="G779">
        <v>100001</v>
      </c>
    </row>
    <row r="780" spans="1:7" x14ac:dyDescent="0.25">
      <c r="A780" t="s">
        <v>0</v>
      </c>
      <c r="B780">
        <v>100778</v>
      </c>
      <c r="C780">
        <v>100001</v>
      </c>
      <c r="D780" s="1">
        <v>-0.17499000000000001</v>
      </c>
      <c r="E780" s="1">
        <v>-0.57501199999999997</v>
      </c>
      <c r="F780" s="1">
        <v>6.4704600000000001E-2</v>
      </c>
      <c r="G780">
        <v>100001</v>
      </c>
    </row>
    <row r="781" spans="1:7" x14ac:dyDescent="0.25">
      <c r="A781" t="s">
        <v>0</v>
      </c>
      <c r="B781">
        <v>100779</v>
      </c>
      <c r="C781">
        <v>100001</v>
      </c>
      <c r="D781" s="1">
        <v>0.17499100000000001</v>
      </c>
      <c r="E781" s="1">
        <v>0.55001299999999997</v>
      </c>
      <c r="F781" s="1">
        <v>5.9611499999999998E-2</v>
      </c>
      <c r="G781">
        <v>100001</v>
      </c>
    </row>
    <row r="782" spans="1:7" x14ac:dyDescent="0.25">
      <c r="A782" t="s">
        <v>0</v>
      </c>
      <c r="B782">
        <v>100780</v>
      </c>
      <c r="C782">
        <v>100001</v>
      </c>
      <c r="D782" s="1">
        <v>-0.17499100000000001</v>
      </c>
      <c r="E782" s="1">
        <v>-0.55001299999999997</v>
      </c>
      <c r="F782" s="1">
        <v>5.9612600000000002E-2</v>
      </c>
      <c r="G782">
        <v>100001</v>
      </c>
    </row>
    <row r="783" spans="1:7" x14ac:dyDescent="0.25">
      <c r="A783" t="s">
        <v>0</v>
      </c>
      <c r="B783">
        <v>100781</v>
      </c>
      <c r="C783">
        <v>100001</v>
      </c>
      <c r="D783" s="1">
        <v>0.17499200000000001</v>
      </c>
      <c r="E783" s="1">
        <v>0.52501200000000003</v>
      </c>
      <c r="F783" s="1">
        <v>5.4754499999999998E-2</v>
      </c>
      <c r="G783">
        <v>100001</v>
      </c>
    </row>
    <row r="784" spans="1:7" x14ac:dyDescent="0.25">
      <c r="A784" t="s">
        <v>0</v>
      </c>
      <c r="B784">
        <v>100782</v>
      </c>
      <c r="C784">
        <v>100001</v>
      </c>
      <c r="D784" s="1">
        <v>-0.17499300000000001</v>
      </c>
      <c r="E784" s="1">
        <v>-0.52501200000000003</v>
      </c>
      <c r="F784" s="1">
        <v>5.4755600000000001E-2</v>
      </c>
      <c r="G784">
        <v>100001</v>
      </c>
    </row>
    <row r="785" spans="1:7" x14ac:dyDescent="0.25">
      <c r="A785" t="s">
        <v>0</v>
      </c>
      <c r="B785">
        <v>100783</v>
      </c>
      <c r="C785">
        <v>100001</v>
      </c>
      <c r="D785" s="1">
        <v>-0.17499400000000001</v>
      </c>
      <c r="E785" s="1">
        <v>-0.50001300000000004</v>
      </c>
      <c r="F785" s="1">
        <v>5.0132500000000003E-2</v>
      </c>
      <c r="G785">
        <v>100001</v>
      </c>
    </row>
    <row r="786" spans="1:7" x14ac:dyDescent="0.25">
      <c r="A786" t="s">
        <v>0</v>
      </c>
      <c r="B786">
        <v>100784</v>
      </c>
      <c r="C786">
        <v>100001</v>
      </c>
      <c r="D786" s="1">
        <v>0.17499400000000001</v>
      </c>
      <c r="E786" s="1">
        <v>0.50001300000000004</v>
      </c>
      <c r="F786" s="1">
        <v>5.0131500000000002E-2</v>
      </c>
      <c r="G786">
        <v>100001</v>
      </c>
    </row>
    <row r="787" spans="1:7" x14ac:dyDescent="0.25">
      <c r="A787" t="s">
        <v>0</v>
      </c>
      <c r="B787">
        <v>100785</v>
      </c>
      <c r="C787">
        <v>100001</v>
      </c>
      <c r="D787" s="1">
        <v>0.17499500000000001</v>
      </c>
      <c r="E787" s="1">
        <v>0.47500999999999999</v>
      </c>
      <c r="F787" s="1">
        <v>4.5741499999999997E-2</v>
      </c>
      <c r="G787">
        <v>100001</v>
      </c>
    </row>
    <row r="788" spans="1:7" x14ac:dyDescent="0.25">
      <c r="A788" t="s">
        <v>0</v>
      </c>
      <c r="B788">
        <v>100786</v>
      </c>
      <c r="C788">
        <v>100001</v>
      </c>
      <c r="D788" s="1">
        <v>-0.17499500000000001</v>
      </c>
      <c r="E788" s="1">
        <v>-0.47500999999999999</v>
      </c>
      <c r="F788" s="1">
        <v>4.5742499999999998E-2</v>
      </c>
      <c r="G788">
        <v>100001</v>
      </c>
    </row>
    <row r="789" spans="1:7" x14ac:dyDescent="0.25">
      <c r="A789" t="s">
        <v>0</v>
      </c>
      <c r="B789">
        <v>100787</v>
      </c>
      <c r="C789">
        <v>100001</v>
      </c>
      <c r="D789" s="1">
        <v>0.17499600000000001</v>
      </c>
      <c r="E789" s="1">
        <v>0.44999299999999998</v>
      </c>
      <c r="F789" s="1">
        <v>4.1579600000000001E-2</v>
      </c>
      <c r="G789">
        <v>100001</v>
      </c>
    </row>
    <row r="790" spans="1:7" x14ac:dyDescent="0.25">
      <c r="A790" t="s">
        <v>0</v>
      </c>
      <c r="B790">
        <v>100788</v>
      </c>
      <c r="C790">
        <v>100001</v>
      </c>
      <c r="D790" s="1">
        <v>-0.17499700000000001</v>
      </c>
      <c r="E790" s="1">
        <v>-0.44999299999999998</v>
      </c>
      <c r="F790" s="1">
        <v>4.1580499999999999E-2</v>
      </c>
      <c r="G790">
        <v>100001</v>
      </c>
    </row>
    <row r="791" spans="1:7" x14ac:dyDescent="0.25">
      <c r="A791" t="s">
        <v>0</v>
      </c>
      <c r="B791">
        <v>100789</v>
      </c>
      <c r="C791">
        <v>100001</v>
      </c>
      <c r="D791" s="1">
        <v>0.17499700000000001</v>
      </c>
      <c r="E791" s="1">
        <v>0.42501100000000003</v>
      </c>
      <c r="F791" s="1">
        <v>3.7654600000000003E-2</v>
      </c>
      <c r="G791">
        <v>100001</v>
      </c>
    </row>
    <row r="792" spans="1:7" x14ac:dyDescent="0.25">
      <c r="A792" t="s">
        <v>0</v>
      </c>
      <c r="B792">
        <v>100790</v>
      </c>
      <c r="C792">
        <v>100001</v>
      </c>
      <c r="D792" s="1">
        <v>-0.17499700000000001</v>
      </c>
      <c r="E792" s="1">
        <v>-0.42501100000000003</v>
      </c>
      <c r="F792" s="1">
        <v>3.7655500000000001E-2</v>
      </c>
      <c r="G792">
        <v>100001</v>
      </c>
    </row>
    <row r="793" spans="1:7" x14ac:dyDescent="0.25">
      <c r="A793" t="s">
        <v>0</v>
      </c>
      <c r="B793">
        <v>100791</v>
      </c>
      <c r="C793">
        <v>100001</v>
      </c>
      <c r="D793" s="1">
        <v>0.17499899999999999</v>
      </c>
      <c r="E793" s="1">
        <v>0.40001300000000001</v>
      </c>
      <c r="F793" s="1">
        <v>3.3956600000000003E-2</v>
      </c>
      <c r="G793">
        <v>100001</v>
      </c>
    </row>
    <row r="794" spans="1:7" x14ac:dyDescent="0.25">
      <c r="A794" t="s">
        <v>0</v>
      </c>
      <c r="B794">
        <v>100792</v>
      </c>
      <c r="C794">
        <v>100001</v>
      </c>
      <c r="D794" s="1">
        <v>-0.17499899999999999</v>
      </c>
      <c r="E794" s="1">
        <v>-0.40001300000000001</v>
      </c>
      <c r="F794" s="1">
        <v>3.3957500000000002E-2</v>
      </c>
      <c r="G794">
        <v>100001</v>
      </c>
    </row>
    <row r="795" spans="1:7" x14ac:dyDescent="0.25">
      <c r="A795" t="s">
        <v>0</v>
      </c>
      <c r="B795">
        <v>100793</v>
      </c>
      <c r="C795">
        <v>100001</v>
      </c>
      <c r="D795" s="1">
        <v>0.17499899999999999</v>
      </c>
      <c r="E795" s="1">
        <v>0.37499700000000002</v>
      </c>
      <c r="F795" s="1">
        <v>3.0479699999999998E-2</v>
      </c>
      <c r="G795">
        <v>100001</v>
      </c>
    </row>
    <row r="796" spans="1:7" x14ac:dyDescent="0.25">
      <c r="A796" t="s">
        <v>0</v>
      </c>
      <c r="B796">
        <v>100794</v>
      </c>
      <c r="C796">
        <v>100001</v>
      </c>
      <c r="D796" s="1">
        <v>0.17499999999999999</v>
      </c>
      <c r="E796" s="1">
        <v>1.2818000000000001E-4</v>
      </c>
      <c r="F796" s="1">
        <v>5.4301000000000002E-3</v>
      </c>
      <c r="G796">
        <v>100001</v>
      </c>
    </row>
    <row r="797" spans="1:7" x14ac:dyDescent="0.25">
      <c r="A797" t="s">
        <v>0</v>
      </c>
      <c r="B797">
        <v>100795</v>
      </c>
      <c r="C797">
        <v>100001</v>
      </c>
      <c r="D797" s="1">
        <v>-0.17499999999999999</v>
      </c>
      <c r="E797" s="1">
        <v>-0.37499700000000002</v>
      </c>
      <c r="F797" s="1">
        <v>3.0480500000000001E-2</v>
      </c>
      <c r="G797">
        <v>100001</v>
      </c>
    </row>
    <row r="798" spans="1:7" x14ac:dyDescent="0.25">
      <c r="A798" t="s">
        <v>0</v>
      </c>
      <c r="B798">
        <v>100796</v>
      </c>
      <c r="C798">
        <v>100001</v>
      </c>
      <c r="D798" s="1">
        <v>-0.17500199999999999</v>
      </c>
      <c r="E798" s="1">
        <v>-0.35001100000000002</v>
      </c>
      <c r="F798" s="1">
        <v>2.7240400000000001E-2</v>
      </c>
      <c r="G798">
        <v>100001</v>
      </c>
    </row>
    <row r="799" spans="1:7" x14ac:dyDescent="0.25">
      <c r="A799" t="s">
        <v>0</v>
      </c>
      <c r="B799">
        <v>100797</v>
      </c>
      <c r="C799">
        <v>100001</v>
      </c>
      <c r="D799" s="1">
        <v>0.17500199999999999</v>
      </c>
      <c r="E799" s="1">
        <v>0.35001100000000002</v>
      </c>
      <c r="F799" s="1">
        <v>2.7239699999999999E-2</v>
      </c>
      <c r="G799">
        <v>100001</v>
      </c>
    </row>
    <row r="800" spans="1:7" x14ac:dyDescent="0.25">
      <c r="A800" t="s">
        <v>0</v>
      </c>
      <c r="B800">
        <v>100798</v>
      </c>
      <c r="C800">
        <v>100001</v>
      </c>
      <c r="D800" s="1">
        <v>0.17500299999999999</v>
      </c>
      <c r="E800" s="1">
        <v>-2.4986999999999999E-2</v>
      </c>
      <c r="F800" s="1">
        <v>5.5401000000000001E-3</v>
      </c>
      <c r="G800">
        <v>100001</v>
      </c>
    </row>
    <row r="801" spans="1:7" x14ac:dyDescent="0.25">
      <c r="A801" t="s">
        <v>0</v>
      </c>
      <c r="B801">
        <v>100799</v>
      </c>
      <c r="C801">
        <v>100001</v>
      </c>
      <c r="D801" s="1">
        <v>0.17500299999999999</v>
      </c>
      <c r="E801" s="1">
        <v>0.325013</v>
      </c>
      <c r="F801" s="1">
        <v>2.42297E-2</v>
      </c>
      <c r="G801">
        <v>100001</v>
      </c>
    </row>
    <row r="802" spans="1:7" x14ac:dyDescent="0.25">
      <c r="A802" t="s">
        <v>0</v>
      </c>
      <c r="B802">
        <v>100800</v>
      </c>
      <c r="C802">
        <v>100001</v>
      </c>
      <c r="D802" s="1">
        <v>-0.17500299999999999</v>
      </c>
      <c r="E802" s="1">
        <v>2.49874E-2</v>
      </c>
      <c r="F802" s="1">
        <v>5.5399999999999998E-3</v>
      </c>
      <c r="G802">
        <v>100001</v>
      </c>
    </row>
    <row r="803" spans="1:7" x14ac:dyDescent="0.25">
      <c r="A803" t="s">
        <v>0</v>
      </c>
      <c r="B803">
        <v>100801</v>
      </c>
      <c r="C803">
        <v>100001</v>
      </c>
      <c r="D803" s="1">
        <v>-0.17500299999999999</v>
      </c>
      <c r="E803" s="1">
        <v>-0.325013</v>
      </c>
      <c r="F803" s="1">
        <v>2.4230399999999999E-2</v>
      </c>
      <c r="G803">
        <v>100001</v>
      </c>
    </row>
    <row r="804" spans="1:7" x14ac:dyDescent="0.25">
      <c r="A804" t="s">
        <v>0</v>
      </c>
      <c r="B804">
        <v>100802</v>
      </c>
      <c r="C804">
        <v>100001</v>
      </c>
      <c r="D804" s="1">
        <v>0.17500399999999999</v>
      </c>
      <c r="E804" s="1">
        <v>-4.9985000000000002E-2</v>
      </c>
      <c r="F804" s="1">
        <v>5.8700999999999996E-3</v>
      </c>
      <c r="G804">
        <v>100001</v>
      </c>
    </row>
    <row r="805" spans="1:7" x14ac:dyDescent="0.25">
      <c r="A805" t="s">
        <v>0</v>
      </c>
      <c r="B805">
        <v>100803</v>
      </c>
      <c r="C805">
        <v>100001</v>
      </c>
      <c r="D805" s="1">
        <v>0.17500399999999999</v>
      </c>
      <c r="E805" s="1">
        <v>0.30000300000000002</v>
      </c>
      <c r="F805" s="1">
        <v>2.1439799999999998E-2</v>
      </c>
      <c r="G805">
        <v>100001</v>
      </c>
    </row>
    <row r="806" spans="1:7" x14ac:dyDescent="0.25">
      <c r="A806" t="s">
        <v>0</v>
      </c>
      <c r="B806">
        <v>100804</v>
      </c>
      <c r="C806">
        <v>100001</v>
      </c>
      <c r="D806" s="1">
        <v>-0.17500399999999999</v>
      </c>
      <c r="E806" s="1">
        <v>4.9985500000000002E-2</v>
      </c>
      <c r="F806" s="1">
        <v>5.8700000000000002E-3</v>
      </c>
      <c r="G806">
        <v>100001</v>
      </c>
    </row>
    <row r="807" spans="1:7" x14ac:dyDescent="0.25">
      <c r="A807" t="s">
        <v>0</v>
      </c>
      <c r="B807">
        <v>100805</v>
      </c>
      <c r="C807">
        <v>100001</v>
      </c>
      <c r="D807" s="1">
        <v>0.17500399999999999</v>
      </c>
      <c r="E807" s="1">
        <v>-0.100013</v>
      </c>
      <c r="F807" s="1">
        <v>7.2001000000000001E-3</v>
      </c>
      <c r="G807">
        <v>100001</v>
      </c>
    </row>
    <row r="808" spans="1:7" x14ac:dyDescent="0.25">
      <c r="A808" t="s">
        <v>0</v>
      </c>
      <c r="B808">
        <v>100806</v>
      </c>
      <c r="C808">
        <v>100001</v>
      </c>
      <c r="D808" s="1">
        <v>-0.17500499999999999</v>
      </c>
      <c r="E808" s="1">
        <v>0.100013</v>
      </c>
      <c r="F808" s="1">
        <v>7.1999000000000004E-3</v>
      </c>
      <c r="G808">
        <v>100001</v>
      </c>
    </row>
    <row r="809" spans="1:7" x14ac:dyDescent="0.25">
      <c r="A809" t="s">
        <v>0</v>
      </c>
      <c r="B809">
        <v>100807</v>
      </c>
      <c r="C809">
        <v>100001</v>
      </c>
      <c r="D809" s="1">
        <v>-0.17500499999999999</v>
      </c>
      <c r="E809" s="1">
        <v>-0.30000300000000002</v>
      </c>
      <c r="F809" s="1">
        <v>2.1440399999999998E-2</v>
      </c>
      <c r="G809">
        <v>100001</v>
      </c>
    </row>
    <row r="810" spans="1:7" x14ac:dyDescent="0.25">
      <c r="A810" t="s">
        <v>0</v>
      </c>
      <c r="B810">
        <v>100808</v>
      </c>
      <c r="C810">
        <v>100001</v>
      </c>
      <c r="D810" s="1">
        <v>-0.17500599999999999</v>
      </c>
      <c r="E810" s="1">
        <v>-0.27500999999999998</v>
      </c>
      <c r="F810" s="1">
        <v>1.8880299999999999E-2</v>
      </c>
      <c r="G810">
        <v>100001</v>
      </c>
    </row>
    <row r="811" spans="1:7" x14ac:dyDescent="0.25">
      <c r="A811" t="s">
        <v>0</v>
      </c>
      <c r="B811">
        <v>100809</v>
      </c>
      <c r="C811">
        <v>100001</v>
      </c>
      <c r="D811" s="1">
        <v>0.17500599999999999</v>
      </c>
      <c r="E811" s="1">
        <v>-0.15001200000000001</v>
      </c>
      <c r="F811" s="1">
        <v>9.4202999999999995E-3</v>
      </c>
      <c r="G811">
        <v>100001</v>
      </c>
    </row>
    <row r="812" spans="1:7" x14ac:dyDescent="0.25">
      <c r="A812" t="s">
        <v>0</v>
      </c>
      <c r="B812">
        <v>100810</v>
      </c>
      <c r="C812">
        <v>100001</v>
      </c>
      <c r="D812" s="1">
        <v>0.17500599999999999</v>
      </c>
      <c r="E812" s="1">
        <v>-7.4987999999999999E-2</v>
      </c>
      <c r="F812" s="1">
        <v>6.4200999999999998E-3</v>
      </c>
      <c r="G812">
        <v>100001</v>
      </c>
    </row>
    <row r="813" spans="1:7" x14ac:dyDescent="0.25">
      <c r="A813" t="s">
        <v>0</v>
      </c>
      <c r="B813">
        <v>100811</v>
      </c>
      <c r="C813">
        <v>100001</v>
      </c>
      <c r="D813" s="1">
        <v>-0.17500599999999999</v>
      </c>
      <c r="E813" s="1">
        <v>0.15001200000000001</v>
      </c>
      <c r="F813" s="1">
        <v>9.4199000000000001E-3</v>
      </c>
      <c r="G813">
        <v>100001</v>
      </c>
    </row>
    <row r="814" spans="1:7" x14ac:dyDescent="0.25">
      <c r="A814" t="s">
        <v>0</v>
      </c>
      <c r="B814">
        <v>100812</v>
      </c>
      <c r="C814">
        <v>100001</v>
      </c>
      <c r="D814" s="1">
        <v>-0.17500599999999999</v>
      </c>
      <c r="E814" s="1">
        <v>7.49885E-2</v>
      </c>
      <c r="F814" s="1">
        <v>6.4199000000000001E-3</v>
      </c>
      <c r="G814">
        <v>100001</v>
      </c>
    </row>
    <row r="815" spans="1:7" x14ac:dyDescent="0.25">
      <c r="A815" t="s">
        <v>0</v>
      </c>
      <c r="B815">
        <v>100813</v>
      </c>
      <c r="C815">
        <v>100001</v>
      </c>
      <c r="D815" s="1">
        <v>0.17500599999999999</v>
      </c>
      <c r="E815" s="1">
        <v>0.27500999999999998</v>
      </c>
      <c r="F815" s="1">
        <v>1.8879799999999999E-2</v>
      </c>
      <c r="G815">
        <v>100001</v>
      </c>
    </row>
    <row r="816" spans="1:7" x14ac:dyDescent="0.25">
      <c r="A816" t="s">
        <v>0</v>
      </c>
      <c r="B816">
        <v>100814</v>
      </c>
      <c r="C816">
        <v>100001</v>
      </c>
      <c r="D816" s="1">
        <v>0.175007</v>
      </c>
      <c r="E816" s="1">
        <v>0.25001299999999999</v>
      </c>
      <c r="F816" s="1">
        <v>1.65398E-2</v>
      </c>
      <c r="G816">
        <v>100001</v>
      </c>
    </row>
    <row r="817" spans="1:7" x14ac:dyDescent="0.25">
      <c r="A817" t="s">
        <v>0</v>
      </c>
      <c r="B817">
        <v>100815</v>
      </c>
      <c r="C817">
        <v>100001</v>
      </c>
      <c r="D817" s="1">
        <v>-0.175007</v>
      </c>
      <c r="E817" s="1">
        <v>-0.25001299999999999</v>
      </c>
      <c r="F817" s="1">
        <v>1.65404E-2</v>
      </c>
      <c r="G817">
        <v>100001</v>
      </c>
    </row>
    <row r="818" spans="1:7" x14ac:dyDescent="0.25">
      <c r="A818" t="s">
        <v>0</v>
      </c>
      <c r="B818">
        <v>100816</v>
      </c>
      <c r="C818">
        <v>100001</v>
      </c>
      <c r="D818" s="1">
        <v>-0.175008</v>
      </c>
      <c r="E818" s="1">
        <v>-0.22500600000000001</v>
      </c>
      <c r="F818" s="1">
        <v>1.44204E-2</v>
      </c>
      <c r="G818">
        <v>100001</v>
      </c>
    </row>
    <row r="819" spans="1:7" x14ac:dyDescent="0.25">
      <c r="A819" t="s">
        <v>0</v>
      </c>
      <c r="B819">
        <v>100817</v>
      </c>
      <c r="C819">
        <v>100001</v>
      </c>
      <c r="D819" s="1">
        <v>0.175008</v>
      </c>
      <c r="E819" s="1">
        <v>-0.12501300000000001</v>
      </c>
      <c r="F819" s="1">
        <v>8.2001999999999995E-3</v>
      </c>
      <c r="G819">
        <v>100001</v>
      </c>
    </row>
    <row r="820" spans="1:7" x14ac:dyDescent="0.25">
      <c r="A820" t="s">
        <v>0</v>
      </c>
      <c r="B820">
        <v>100818</v>
      </c>
      <c r="C820">
        <v>100001</v>
      </c>
      <c r="D820" s="1">
        <v>0.175008</v>
      </c>
      <c r="E820" s="1">
        <v>-0.17501</v>
      </c>
      <c r="F820" s="1">
        <v>1.08702E-2</v>
      </c>
      <c r="G820">
        <v>100001</v>
      </c>
    </row>
    <row r="821" spans="1:7" x14ac:dyDescent="0.25">
      <c r="A821" t="s">
        <v>0</v>
      </c>
      <c r="B821">
        <v>100819</v>
      </c>
      <c r="C821">
        <v>100001</v>
      </c>
      <c r="D821" s="1">
        <v>-0.175008</v>
      </c>
      <c r="E821" s="1">
        <v>0.12501300000000001</v>
      </c>
      <c r="F821" s="1">
        <v>8.1998999999999996E-3</v>
      </c>
      <c r="G821">
        <v>100001</v>
      </c>
    </row>
    <row r="822" spans="1:7" x14ac:dyDescent="0.25">
      <c r="A822" t="s">
        <v>0</v>
      </c>
      <c r="B822">
        <v>100820</v>
      </c>
      <c r="C822">
        <v>100001</v>
      </c>
      <c r="D822" s="1">
        <v>0.175008</v>
      </c>
      <c r="E822" s="1">
        <v>0.22500600000000001</v>
      </c>
      <c r="F822" s="1">
        <v>1.44198E-2</v>
      </c>
      <c r="G822">
        <v>100001</v>
      </c>
    </row>
    <row r="823" spans="1:7" x14ac:dyDescent="0.25">
      <c r="A823" t="s">
        <v>0</v>
      </c>
      <c r="B823">
        <v>100821</v>
      </c>
      <c r="C823">
        <v>100001</v>
      </c>
      <c r="D823" s="1">
        <v>-0.175009</v>
      </c>
      <c r="E823" s="1">
        <v>0.175011</v>
      </c>
      <c r="F823" s="1">
        <v>1.08699E-2</v>
      </c>
      <c r="G823">
        <v>100001</v>
      </c>
    </row>
    <row r="824" spans="1:7" x14ac:dyDescent="0.25">
      <c r="A824" t="s">
        <v>0</v>
      </c>
      <c r="B824">
        <v>100822</v>
      </c>
      <c r="C824">
        <v>100001</v>
      </c>
      <c r="D824" s="1">
        <v>0.175009</v>
      </c>
      <c r="E824" s="1">
        <v>0.20000999999999999</v>
      </c>
      <c r="F824" s="1">
        <v>1.2529800000000001E-2</v>
      </c>
      <c r="G824">
        <v>100001</v>
      </c>
    </row>
    <row r="825" spans="1:7" x14ac:dyDescent="0.25">
      <c r="A825" t="s">
        <v>0</v>
      </c>
      <c r="B825">
        <v>100823</v>
      </c>
      <c r="C825">
        <v>100001</v>
      </c>
      <c r="D825" s="1">
        <v>-0.175009</v>
      </c>
      <c r="E825" s="1">
        <v>-0.20000999999999999</v>
      </c>
      <c r="F825" s="1">
        <v>1.25302E-2</v>
      </c>
      <c r="G825">
        <v>100001</v>
      </c>
    </row>
    <row r="826" spans="1:7" x14ac:dyDescent="0.25">
      <c r="A826" t="s">
        <v>0</v>
      </c>
      <c r="B826">
        <v>100824</v>
      </c>
      <c r="C826">
        <v>100001</v>
      </c>
      <c r="D826" s="1">
        <v>0.17501</v>
      </c>
      <c r="E826" s="1">
        <v>-0.20000799999999999</v>
      </c>
      <c r="F826" s="1">
        <v>1.25302E-2</v>
      </c>
      <c r="G826">
        <v>100001</v>
      </c>
    </row>
    <row r="827" spans="1:7" x14ac:dyDescent="0.25">
      <c r="A827" t="s">
        <v>0</v>
      </c>
      <c r="B827">
        <v>100825</v>
      </c>
      <c r="C827">
        <v>100001</v>
      </c>
      <c r="D827" s="1">
        <v>-0.17501</v>
      </c>
      <c r="E827" s="1">
        <v>0.20000799999999999</v>
      </c>
      <c r="F827" s="1">
        <v>1.2529800000000001E-2</v>
      </c>
      <c r="G827">
        <v>100001</v>
      </c>
    </row>
    <row r="828" spans="1:7" x14ac:dyDescent="0.25">
      <c r="A828" t="s">
        <v>0</v>
      </c>
      <c r="B828">
        <v>100826</v>
      </c>
      <c r="C828">
        <v>100001</v>
      </c>
      <c r="D828" s="1">
        <v>0.175011</v>
      </c>
      <c r="E828" s="1">
        <v>0.175009</v>
      </c>
      <c r="F828" s="1">
        <v>1.0869800000000001E-2</v>
      </c>
      <c r="G828">
        <v>100001</v>
      </c>
    </row>
    <row r="829" spans="1:7" x14ac:dyDescent="0.25">
      <c r="A829" t="s">
        <v>0</v>
      </c>
      <c r="B829">
        <v>100827</v>
      </c>
      <c r="C829">
        <v>100001</v>
      </c>
      <c r="D829" s="1">
        <v>-0.175011</v>
      </c>
      <c r="E829" s="1">
        <v>-0.175009</v>
      </c>
      <c r="F829" s="1">
        <v>1.08702E-2</v>
      </c>
      <c r="G829">
        <v>100001</v>
      </c>
    </row>
    <row r="830" spans="1:7" x14ac:dyDescent="0.25">
      <c r="A830" t="s">
        <v>0</v>
      </c>
      <c r="B830">
        <v>100828</v>
      </c>
      <c r="C830">
        <v>100001</v>
      </c>
      <c r="D830" s="1">
        <v>0.175011</v>
      </c>
      <c r="E830" s="1">
        <v>0.150009</v>
      </c>
      <c r="F830" s="1">
        <v>9.4199999999999996E-3</v>
      </c>
      <c r="G830">
        <v>100001</v>
      </c>
    </row>
    <row r="831" spans="1:7" x14ac:dyDescent="0.25">
      <c r="A831" t="s">
        <v>0</v>
      </c>
      <c r="B831">
        <v>100829</v>
      </c>
      <c r="C831">
        <v>100001</v>
      </c>
      <c r="D831" s="1">
        <v>-0.175012</v>
      </c>
      <c r="E831" s="1">
        <v>-0.150009</v>
      </c>
      <c r="F831" s="1">
        <v>9.4202000000000001E-3</v>
      </c>
      <c r="G831">
        <v>100001</v>
      </c>
    </row>
    <row r="832" spans="1:7" x14ac:dyDescent="0.25">
      <c r="A832" t="s">
        <v>0</v>
      </c>
      <c r="B832">
        <v>100830</v>
      </c>
      <c r="C832">
        <v>100001</v>
      </c>
      <c r="D832" s="1">
        <v>-0.175012</v>
      </c>
      <c r="E832" s="1">
        <v>0.224996</v>
      </c>
      <c r="F832" s="1">
        <v>1.44198E-2</v>
      </c>
      <c r="G832">
        <v>100001</v>
      </c>
    </row>
    <row r="833" spans="1:7" x14ac:dyDescent="0.25">
      <c r="A833" t="s">
        <v>0</v>
      </c>
      <c r="B833">
        <v>100831</v>
      </c>
      <c r="C833">
        <v>100001</v>
      </c>
      <c r="D833" s="1">
        <v>0.175012</v>
      </c>
      <c r="E833" s="1">
        <v>-0.24999099999999999</v>
      </c>
      <c r="F833" s="1">
        <v>1.6540300000000001E-2</v>
      </c>
      <c r="G833">
        <v>100001</v>
      </c>
    </row>
    <row r="834" spans="1:7" x14ac:dyDescent="0.25">
      <c r="A834" t="s">
        <v>0</v>
      </c>
      <c r="B834">
        <v>100832</v>
      </c>
      <c r="C834">
        <v>100001</v>
      </c>
      <c r="D834" s="1">
        <v>0.175012</v>
      </c>
      <c r="E834" s="1">
        <v>-0.224996</v>
      </c>
      <c r="F834" s="1">
        <v>1.44203E-2</v>
      </c>
      <c r="G834">
        <v>100001</v>
      </c>
    </row>
    <row r="835" spans="1:7" x14ac:dyDescent="0.25">
      <c r="A835" t="s">
        <v>0</v>
      </c>
      <c r="B835">
        <v>100833</v>
      </c>
      <c r="C835">
        <v>100001</v>
      </c>
      <c r="D835" s="1">
        <v>-0.175012</v>
      </c>
      <c r="E835" s="1">
        <v>0.24999099999999999</v>
      </c>
      <c r="F835" s="1">
        <v>1.65398E-2</v>
      </c>
      <c r="G835">
        <v>100001</v>
      </c>
    </row>
    <row r="836" spans="1:7" x14ac:dyDescent="0.25">
      <c r="A836" t="s">
        <v>0</v>
      </c>
      <c r="B836">
        <v>100834</v>
      </c>
      <c r="C836">
        <v>100001</v>
      </c>
      <c r="D836" s="1">
        <v>0.175013</v>
      </c>
      <c r="E836" s="1">
        <v>0.12499499999999999</v>
      </c>
      <c r="F836" s="1">
        <v>8.2000000000000007E-3</v>
      </c>
      <c r="G836">
        <v>100001</v>
      </c>
    </row>
    <row r="837" spans="1:7" x14ac:dyDescent="0.25">
      <c r="A837" t="s">
        <v>0</v>
      </c>
      <c r="B837">
        <v>100835</v>
      </c>
      <c r="C837">
        <v>100001</v>
      </c>
      <c r="D837" s="1">
        <v>-0.175013</v>
      </c>
      <c r="E837" s="1">
        <v>-0.12499499999999999</v>
      </c>
      <c r="F837" s="1">
        <v>8.2001999999999995E-3</v>
      </c>
      <c r="G837">
        <v>100001</v>
      </c>
    </row>
    <row r="838" spans="1:7" x14ac:dyDescent="0.25">
      <c r="A838" t="s">
        <v>0</v>
      </c>
      <c r="B838">
        <v>100836</v>
      </c>
      <c r="C838">
        <v>100001</v>
      </c>
      <c r="D838" s="1">
        <v>0.175014</v>
      </c>
      <c r="E838" s="1">
        <v>-0.27499499999999999</v>
      </c>
      <c r="F838" s="1">
        <v>1.8870399999999999E-2</v>
      </c>
      <c r="G838">
        <v>100001</v>
      </c>
    </row>
    <row r="839" spans="1:7" x14ac:dyDescent="0.25">
      <c r="A839" t="s">
        <v>0</v>
      </c>
      <c r="B839">
        <v>100837</v>
      </c>
      <c r="C839">
        <v>100001</v>
      </c>
      <c r="D839" s="1">
        <v>-0.175014</v>
      </c>
      <c r="E839" s="1">
        <v>0.27499499999999999</v>
      </c>
      <c r="F839" s="1">
        <v>1.88697E-2</v>
      </c>
      <c r="G839">
        <v>100001</v>
      </c>
    </row>
    <row r="840" spans="1:7" x14ac:dyDescent="0.25">
      <c r="A840" t="s">
        <v>0</v>
      </c>
      <c r="B840">
        <v>100838</v>
      </c>
      <c r="C840">
        <v>100001</v>
      </c>
      <c r="D840" s="1">
        <v>0.175014</v>
      </c>
      <c r="E840" s="1">
        <v>0.100008</v>
      </c>
      <c r="F840" s="1">
        <v>7.1999000000000004E-3</v>
      </c>
      <c r="G840">
        <v>100001</v>
      </c>
    </row>
    <row r="841" spans="1:7" x14ac:dyDescent="0.25">
      <c r="A841" t="s">
        <v>0</v>
      </c>
      <c r="B841">
        <v>100839</v>
      </c>
      <c r="C841">
        <v>100001</v>
      </c>
      <c r="D841" s="1">
        <v>-0.175015</v>
      </c>
      <c r="E841" s="1">
        <v>-0.100008</v>
      </c>
      <c r="F841" s="1">
        <v>7.2002000000000003E-3</v>
      </c>
      <c r="G841">
        <v>100001</v>
      </c>
    </row>
    <row r="842" spans="1:7" x14ac:dyDescent="0.25">
      <c r="A842" t="s">
        <v>0</v>
      </c>
      <c r="B842">
        <v>100840</v>
      </c>
      <c r="C842">
        <v>100001</v>
      </c>
      <c r="D842" s="1">
        <v>-0.175015</v>
      </c>
      <c r="E842" s="1">
        <v>0.29999599999999998</v>
      </c>
      <c r="F842" s="1">
        <v>2.1439799999999998E-2</v>
      </c>
      <c r="G842">
        <v>100001</v>
      </c>
    </row>
    <row r="843" spans="1:7" x14ac:dyDescent="0.25">
      <c r="A843" t="s">
        <v>0</v>
      </c>
      <c r="B843">
        <v>100841</v>
      </c>
      <c r="C843">
        <v>100001</v>
      </c>
      <c r="D843" s="1">
        <v>0.175015</v>
      </c>
      <c r="E843" s="1">
        <v>-0.29999599999999998</v>
      </c>
      <c r="F843" s="1">
        <v>2.1440399999999998E-2</v>
      </c>
      <c r="G843">
        <v>100001</v>
      </c>
    </row>
    <row r="844" spans="1:7" x14ac:dyDescent="0.25">
      <c r="A844" t="s">
        <v>0</v>
      </c>
      <c r="B844">
        <v>100842</v>
      </c>
      <c r="C844">
        <v>100001</v>
      </c>
      <c r="D844" s="1">
        <v>0.175015</v>
      </c>
      <c r="E844" s="1">
        <v>7.5009599999999996E-2</v>
      </c>
      <c r="F844" s="1">
        <v>6.43E-3</v>
      </c>
      <c r="G844">
        <v>100001</v>
      </c>
    </row>
    <row r="845" spans="1:7" x14ac:dyDescent="0.25">
      <c r="A845" t="s">
        <v>0</v>
      </c>
      <c r="B845">
        <v>100843</v>
      </c>
      <c r="C845">
        <v>100001</v>
      </c>
      <c r="D845" s="1">
        <v>-0.175015</v>
      </c>
      <c r="E845" s="1">
        <v>-7.5009999999999993E-2</v>
      </c>
      <c r="F845" s="1">
        <v>6.4301000000000002E-3</v>
      </c>
      <c r="G845">
        <v>100001</v>
      </c>
    </row>
    <row r="846" spans="1:7" x14ac:dyDescent="0.25">
      <c r="A846" t="s">
        <v>0</v>
      </c>
      <c r="B846">
        <v>100844</v>
      </c>
      <c r="C846">
        <v>100001</v>
      </c>
      <c r="D846" s="1">
        <v>0.175016</v>
      </c>
      <c r="E846" s="1">
        <v>-0.32499800000000001</v>
      </c>
      <c r="F846" s="1">
        <v>2.4230399999999999E-2</v>
      </c>
      <c r="G846">
        <v>100001</v>
      </c>
    </row>
    <row r="847" spans="1:7" x14ac:dyDescent="0.25">
      <c r="A847" t="s">
        <v>0</v>
      </c>
      <c r="B847">
        <v>100845</v>
      </c>
      <c r="C847">
        <v>100001</v>
      </c>
      <c r="D847" s="1">
        <v>-0.175016</v>
      </c>
      <c r="E847" s="1">
        <v>0.32499800000000001</v>
      </c>
      <c r="F847" s="1">
        <v>2.42297E-2</v>
      </c>
      <c r="G847">
        <v>100001</v>
      </c>
    </row>
    <row r="848" spans="1:7" x14ac:dyDescent="0.25">
      <c r="A848" t="s">
        <v>0</v>
      </c>
      <c r="B848">
        <v>100846</v>
      </c>
      <c r="C848">
        <v>100001</v>
      </c>
      <c r="D848" s="1">
        <v>0.17501700000000001</v>
      </c>
      <c r="E848" s="1">
        <v>4.9993599999999999E-2</v>
      </c>
      <c r="F848" s="1">
        <v>5.8698999999999999E-3</v>
      </c>
      <c r="G848">
        <v>100001</v>
      </c>
    </row>
    <row r="849" spans="1:7" x14ac:dyDescent="0.25">
      <c r="A849" t="s">
        <v>0</v>
      </c>
      <c r="B849">
        <v>100847</v>
      </c>
      <c r="C849">
        <v>100001</v>
      </c>
      <c r="D849" s="1">
        <v>-0.17501700000000001</v>
      </c>
      <c r="E849" s="1">
        <v>-4.9993999999999997E-2</v>
      </c>
      <c r="F849" s="1">
        <v>5.8700000000000002E-3</v>
      </c>
      <c r="G849">
        <v>100001</v>
      </c>
    </row>
    <row r="850" spans="1:7" x14ac:dyDescent="0.25">
      <c r="A850" t="s">
        <v>0</v>
      </c>
      <c r="B850">
        <v>100848</v>
      </c>
      <c r="C850">
        <v>100001</v>
      </c>
      <c r="D850" s="1">
        <v>0.17501700000000001</v>
      </c>
      <c r="E850" s="1">
        <v>2.5006500000000001E-2</v>
      </c>
      <c r="F850" s="1">
        <v>5.5399999999999998E-3</v>
      </c>
      <c r="G850">
        <v>100001</v>
      </c>
    </row>
    <row r="851" spans="1:7" x14ac:dyDescent="0.25">
      <c r="A851" t="s">
        <v>0</v>
      </c>
      <c r="B851">
        <v>100849</v>
      </c>
      <c r="C851">
        <v>100001</v>
      </c>
      <c r="D851" s="1">
        <v>-0.17501800000000001</v>
      </c>
      <c r="E851" s="1">
        <v>-2.5007000000000001E-2</v>
      </c>
      <c r="F851" s="1">
        <v>5.5401000000000001E-3</v>
      </c>
      <c r="G851">
        <v>100001</v>
      </c>
    </row>
    <row r="852" spans="1:7" x14ac:dyDescent="0.25">
      <c r="A852" t="s">
        <v>0</v>
      </c>
      <c r="B852">
        <v>100850</v>
      </c>
      <c r="C852">
        <v>100001</v>
      </c>
      <c r="D852" s="1">
        <v>-0.17501800000000001</v>
      </c>
      <c r="E852" s="1">
        <v>0.34992299999999998</v>
      </c>
      <c r="F852" s="1">
        <v>2.7229699999999999E-2</v>
      </c>
      <c r="G852">
        <v>100001</v>
      </c>
    </row>
    <row r="853" spans="1:7" x14ac:dyDescent="0.25">
      <c r="A853" t="s">
        <v>0</v>
      </c>
      <c r="B853">
        <v>100851</v>
      </c>
      <c r="C853">
        <v>100001</v>
      </c>
      <c r="D853" s="1">
        <v>0.17501800000000001</v>
      </c>
      <c r="E853" s="1">
        <v>-0.34992299999999998</v>
      </c>
      <c r="F853" s="1">
        <v>2.7230399999999998E-2</v>
      </c>
      <c r="G853">
        <v>100001</v>
      </c>
    </row>
    <row r="854" spans="1:7" x14ac:dyDescent="0.25">
      <c r="A854" t="s">
        <v>0</v>
      </c>
      <c r="B854">
        <v>100852</v>
      </c>
      <c r="C854">
        <v>100001</v>
      </c>
      <c r="D854" s="1">
        <v>-0.17501900000000001</v>
      </c>
      <c r="E854" s="1">
        <v>0.37492500000000001</v>
      </c>
      <c r="F854" s="1">
        <v>3.0469599999999999E-2</v>
      </c>
      <c r="G854">
        <v>100001</v>
      </c>
    </row>
    <row r="855" spans="1:7" x14ac:dyDescent="0.25">
      <c r="A855" t="s">
        <v>0</v>
      </c>
      <c r="B855">
        <v>100853</v>
      </c>
      <c r="C855">
        <v>100001</v>
      </c>
      <c r="D855" s="1">
        <v>0.17501900000000001</v>
      </c>
      <c r="E855" s="1">
        <v>-0.37492500000000001</v>
      </c>
      <c r="F855" s="1">
        <v>3.0470400000000002E-2</v>
      </c>
      <c r="G855">
        <v>100001</v>
      </c>
    </row>
    <row r="856" spans="1:7" x14ac:dyDescent="0.25">
      <c r="A856" t="s">
        <v>0</v>
      </c>
      <c r="B856">
        <v>100854</v>
      </c>
      <c r="C856">
        <v>100001</v>
      </c>
      <c r="D856" s="1">
        <v>-0.17501900000000001</v>
      </c>
      <c r="E856" s="1">
        <f>-0.0001131</f>
        <v>-1.131E-4</v>
      </c>
      <c r="F856" s="1">
        <v>5.4299999999999999E-3</v>
      </c>
      <c r="G856">
        <v>100001</v>
      </c>
    </row>
    <row r="857" spans="1:7" x14ac:dyDescent="0.25">
      <c r="A857" t="s">
        <v>0</v>
      </c>
      <c r="B857">
        <v>100855</v>
      </c>
      <c r="C857">
        <v>100001</v>
      </c>
      <c r="D857" s="1">
        <v>0.17502000000000001</v>
      </c>
      <c r="E857" s="1">
        <v>-0.399926</v>
      </c>
      <c r="F857" s="1">
        <v>3.3936399999999999E-2</v>
      </c>
      <c r="G857">
        <v>100001</v>
      </c>
    </row>
    <row r="858" spans="1:7" x14ac:dyDescent="0.25">
      <c r="A858" t="s">
        <v>0</v>
      </c>
      <c r="B858">
        <v>100856</v>
      </c>
      <c r="C858">
        <v>100001</v>
      </c>
      <c r="D858" s="1">
        <v>-0.17502000000000001</v>
      </c>
      <c r="E858" s="1">
        <v>0.399926</v>
      </c>
      <c r="F858" s="1">
        <v>3.3935600000000003E-2</v>
      </c>
      <c r="G858">
        <v>100001</v>
      </c>
    </row>
    <row r="859" spans="1:7" x14ac:dyDescent="0.25">
      <c r="A859" t="s">
        <v>0</v>
      </c>
      <c r="B859">
        <v>100857</v>
      </c>
      <c r="C859">
        <v>100001</v>
      </c>
      <c r="D859" s="1">
        <v>0.17502100000000001</v>
      </c>
      <c r="E859" s="1">
        <v>-0.42499900000000002</v>
      </c>
      <c r="F859" s="1">
        <v>3.7655500000000001E-2</v>
      </c>
      <c r="G859">
        <v>100001</v>
      </c>
    </row>
    <row r="860" spans="1:7" x14ac:dyDescent="0.25">
      <c r="A860" t="s">
        <v>0</v>
      </c>
      <c r="B860">
        <v>100858</v>
      </c>
      <c r="C860">
        <v>100001</v>
      </c>
      <c r="D860" s="1">
        <v>-0.17502100000000001</v>
      </c>
      <c r="E860" s="1">
        <v>0.42499900000000002</v>
      </c>
      <c r="F860" s="1">
        <v>3.7654600000000003E-2</v>
      </c>
      <c r="G860">
        <v>100001</v>
      </c>
    </row>
    <row r="861" spans="1:7" x14ac:dyDescent="0.25">
      <c r="A861" t="s">
        <v>0</v>
      </c>
      <c r="B861">
        <v>100859</v>
      </c>
      <c r="C861">
        <v>100001</v>
      </c>
      <c r="D861" s="1">
        <v>-0.17502300000000001</v>
      </c>
      <c r="E861" s="1">
        <v>0.44993</v>
      </c>
      <c r="F861" s="1">
        <v>4.1561599999999997E-2</v>
      </c>
      <c r="G861">
        <v>100001</v>
      </c>
    </row>
    <row r="862" spans="1:7" x14ac:dyDescent="0.25">
      <c r="A862" t="s">
        <v>0</v>
      </c>
      <c r="B862">
        <v>100860</v>
      </c>
      <c r="C862">
        <v>100001</v>
      </c>
      <c r="D862" s="1">
        <v>0.17502300000000001</v>
      </c>
      <c r="E862" s="1">
        <v>-0.47498499999999999</v>
      </c>
      <c r="F862" s="1">
        <v>4.5738500000000001E-2</v>
      </c>
      <c r="G862">
        <v>100001</v>
      </c>
    </row>
    <row r="863" spans="1:7" x14ac:dyDescent="0.25">
      <c r="A863" t="s">
        <v>0</v>
      </c>
      <c r="B863">
        <v>100861</v>
      </c>
      <c r="C863">
        <v>100001</v>
      </c>
      <c r="D863" s="1">
        <v>-0.17502300000000001</v>
      </c>
      <c r="E863" s="1">
        <v>0.47498499999999999</v>
      </c>
      <c r="F863" s="1">
        <v>4.57375E-2</v>
      </c>
      <c r="G863">
        <v>100001</v>
      </c>
    </row>
    <row r="864" spans="1:7" x14ac:dyDescent="0.25">
      <c r="A864" t="s">
        <v>0</v>
      </c>
      <c r="B864">
        <v>100862</v>
      </c>
      <c r="C864">
        <v>100001</v>
      </c>
      <c r="D864" s="1">
        <v>0.17502300000000001</v>
      </c>
      <c r="E864" s="1">
        <v>-0.44993</v>
      </c>
      <c r="F864" s="1">
        <v>4.1562599999999998E-2</v>
      </c>
      <c r="G864">
        <v>100001</v>
      </c>
    </row>
    <row r="865" spans="1:7" x14ac:dyDescent="0.25">
      <c r="A865" t="s">
        <v>0</v>
      </c>
      <c r="B865">
        <v>100863</v>
      </c>
      <c r="C865">
        <v>100001</v>
      </c>
      <c r="D865" s="1">
        <v>0.17502599999999999</v>
      </c>
      <c r="E865" s="1">
        <v>-0.49993700000000002</v>
      </c>
      <c r="F865" s="1">
        <v>5.0111500000000003E-2</v>
      </c>
      <c r="G865">
        <v>100001</v>
      </c>
    </row>
    <row r="866" spans="1:7" x14ac:dyDescent="0.25">
      <c r="A866" t="s">
        <v>0</v>
      </c>
      <c r="B866">
        <v>100864</v>
      </c>
      <c r="C866">
        <v>100001</v>
      </c>
      <c r="D866" s="1">
        <v>0.17502599999999999</v>
      </c>
      <c r="E866" s="1">
        <v>-0.54999799999999999</v>
      </c>
      <c r="F866" s="1">
        <v>5.9613600000000003E-2</v>
      </c>
      <c r="G866">
        <v>100001</v>
      </c>
    </row>
    <row r="867" spans="1:7" x14ac:dyDescent="0.25">
      <c r="A867" t="s">
        <v>0</v>
      </c>
      <c r="B867">
        <v>100865</v>
      </c>
      <c r="C867">
        <v>100001</v>
      </c>
      <c r="D867" s="1">
        <v>-0.17502599999999999</v>
      </c>
      <c r="E867" s="1">
        <v>0.52499799999999996</v>
      </c>
      <c r="F867" s="1">
        <v>5.4755400000000003E-2</v>
      </c>
      <c r="G867">
        <v>100001</v>
      </c>
    </row>
    <row r="868" spans="1:7" x14ac:dyDescent="0.25">
      <c r="A868" t="s">
        <v>0</v>
      </c>
      <c r="B868">
        <v>100866</v>
      </c>
      <c r="C868">
        <v>100001</v>
      </c>
      <c r="D868" s="1">
        <v>0.17502599999999999</v>
      </c>
      <c r="E868" s="1">
        <v>-0.52499700000000005</v>
      </c>
      <c r="F868" s="1">
        <v>5.47565E-2</v>
      </c>
      <c r="G868">
        <v>100001</v>
      </c>
    </row>
    <row r="869" spans="1:7" x14ac:dyDescent="0.25">
      <c r="A869" t="s">
        <v>0</v>
      </c>
      <c r="B869">
        <v>100867</v>
      </c>
      <c r="C869">
        <v>100001</v>
      </c>
      <c r="D869" s="1">
        <v>-0.17502599999999999</v>
      </c>
      <c r="E869" s="1">
        <v>0.49993700000000002</v>
      </c>
      <c r="F869" s="1">
        <v>5.0110599999999998E-2</v>
      </c>
      <c r="G869">
        <v>100001</v>
      </c>
    </row>
    <row r="870" spans="1:7" x14ac:dyDescent="0.25">
      <c r="A870" t="s">
        <v>0</v>
      </c>
      <c r="B870">
        <v>100868</v>
      </c>
      <c r="C870">
        <v>100001</v>
      </c>
      <c r="D870" s="1">
        <v>-0.17502599999999999</v>
      </c>
      <c r="E870" s="1">
        <v>0.54999799999999999</v>
      </c>
      <c r="F870" s="1">
        <v>5.9612400000000003E-2</v>
      </c>
      <c r="G870">
        <v>100001</v>
      </c>
    </row>
    <row r="871" spans="1:7" x14ac:dyDescent="0.25">
      <c r="A871" t="s">
        <v>0</v>
      </c>
      <c r="B871">
        <v>100869</v>
      </c>
      <c r="C871">
        <v>100001</v>
      </c>
      <c r="D871" s="1">
        <v>0.17502799999999999</v>
      </c>
      <c r="E871" s="1">
        <v>-0.57499599999999995</v>
      </c>
      <c r="F871" s="1">
        <v>6.4704700000000004E-2</v>
      </c>
      <c r="G871">
        <v>100001</v>
      </c>
    </row>
    <row r="872" spans="1:7" x14ac:dyDescent="0.25">
      <c r="A872" t="s">
        <v>0</v>
      </c>
      <c r="B872">
        <v>100870</v>
      </c>
      <c r="C872">
        <v>100001</v>
      </c>
      <c r="D872" s="1">
        <v>-0.17502799999999999</v>
      </c>
      <c r="E872" s="1">
        <v>0.57499599999999995</v>
      </c>
      <c r="F872" s="1">
        <v>6.4703399999999994E-2</v>
      </c>
      <c r="G872">
        <v>100001</v>
      </c>
    </row>
    <row r="873" spans="1:7" x14ac:dyDescent="0.25">
      <c r="A873" t="s">
        <v>0</v>
      </c>
      <c r="B873">
        <v>100871</v>
      </c>
      <c r="C873">
        <v>100001</v>
      </c>
      <c r="D873" s="1">
        <v>0.17502999999999999</v>
      </c>
      <c r="E873" s="1">
        <v>-0.59999599999999997</v>
      </c>
      <c r="F873" s="1">
        <v>7.0032700000000003E-2</v>
      </c>
      <c r="G873">
        <v>100001</v>
      </c>
    </row>
    <row r="874" spans="1:7" x14ac:dyDescent="0.25">
      <c r="A874" t="s">
        <v>0</v>
      </c>
      <c r="B874">
        <v>100872</v>
      </c>
      <c r="C874">
        <v>100001</v>
      </c>
      <c r="D874" s="1">
        <v>-0.17502999999999999</v>
      </c>
      <c r="E874" s="1">
        <v>0.59999599999999997</v>
      </c>
      <c r="F874" s="1">
        <v>7.0031399999999994E-2</v>
      </c>
      <c r="G874">
        <v>100001</v>
      </c>
    </row>
    <row r="875" spans="1:7" x14ac:dyDescent="0.25">
      <c r="A875" t="s">
        <v>0</v>
      </c>
      <c r="B875">
        <v>100873</v>
      </c>
      <c r="C875">
        <v>100001</v>
      </c>
      <c r="D875" s="1">
        <v>0.17503099999999999</v>
      </c>
      <c r="E875" s="1">
        <v>-0.62499300000000002</v>
      </c>
      <c r="F875" s="1">
        <v>7.5596700000000003E-2</v>
      </c>
      <c r="G875">
        <v>100001</v>
      </c>
    </row>
    <row r="876" spans="1:7" x14ac:dyDescent="0.25">
      <c r="A876" t="s">
        <v>0</v>
      </c>
      <c r="B876">
        <v>100874</v>
      </c>
      <c r="C876">
        <v>100001</v>
      </c>
      <c r="D876" s="1">
        <v>-0.17503199999999999</v>
      </c>
      <c r="E876" s="1">
        <v>0.62499300000000002</v>
      </c>
      <c r="F876" s="1">
        <v>7.5595399999999993E-2</v>
      </c>
      <c r="G876">
        <v>100001</v>
      </c>
    </row>
    <row r="877" spans="1:7" x14ac:dyDescent="0.25">
      <c r="A877" t="s">
        <v>0</v>
      </c>
      <c r="B877">
        <v>100875</v>
      </c>
      <c r="C877">
        <v>100001</v>
      </c>
      <c r="D877" s="1">
        <v>0.175034</v>
      </c>
      <c r="E877" s="1">
        <v>-0.64993199999999995</v>
      </c>
      <c r="F877" s="1">
        <v>8.1372700000000006E-2</v>
      </c>
      <c r="G877">
        <v>100001</v>
      </c>
    </row>
    <row r="878" spans="1:7" x14ac:dyDescent="0.25">
      <c r="A878" t="s">
        <v>0</v>
      </c>
      <c r="B878">
        <v>100876</v>
      </c>
      <c r="C878">
        <v>100001</v>
      </c>
      <c r="D878" s="1">
        <v>0.175034</v>
      </c>
      <c r="E878" s="1">
        <v>-0.69995600000000002</v>
      </c>
      <c r="F878" s="1">
        <v>9.3717700000000001E-2</v>
      </c>
      <c r="G878">
        <v>100001</v>
      </c>
    </row>
    <row r="879" spans="1:7" x14ac:dyDescent="0.25">
      <c r="A879" t="s">
        <v>0</v>
      </c>
      <c r="B879">
        <v>100877</v>
      </c>
      <c r="C879">
        <v>100001</v>
      </c>
      <c r="D879" s="1">
        <v>-0.175034</v>
      </c>
      <c r="E879" s="1">
        <v>0.67494799999999999</v>
      </c>
      <c r="F879" s="1">
        <v>8.7424299999999996E-2</v>
      </c>
      <c r="G879">
        <v>100001</v>
      </c>
    </row>
    <row r="880" spans="1:7" x14ac:dyDescent="0.25">
      <c r="A880" t="s">
        <v>0</v>
      </c>
      <c r="B880">
        <v>100878</v>
      </c>
      <c r="C880">
        <v>100001</v>
      </c>
      <c r="D880" s="1">
        <v>0.175034</v>
      </c>
      <c r="E880" s="1">
        <v>-0.67494799999999999</v>
      </c>
      <c r="F880" s="1">
        <v>8.7425699999999995E-2</v>
      </c>
      <c r="G880">
        <v>100001</v>
      </c>
    </row>
    <row r="881" spans="1:7" x14ac:dyDescent="0.25">
      <c r="A881" t="s">
        <v>0</v>
      </c>
      <c r="B881">
        <v>100879</v>
      </c>
      <c r="C881">
        <v>100001</v>
      </c>
      <c r="D881" s="1">
        <v>-0.175034</v>
      </c>
      <c r="E881" s="1">
        <v>0.64993199999999995</v>
      </c>
      <c r="F881" s="1">
        <v>8.1371399999999997E-2</v>
      </c>
      <c r="G881">
        <v>100001</v>
      </c>
    </row>
    <row r="882" spans="1:7" x14ac:dyDescent="0.25">
      <c r="A882" t="s">
        <v>0</v>
      </c>
      <c r="B882">
        <v>100880</v>
      </c>
      <c r="C882">
        <v>100001</v>
      </c>
      <c r="D882" s="1">
        <v>-0.175035</v>
      </c>
      <c r="E882" s="1">
        <v>0.69995700000000005</v>
      </c>
      <c r="F882" s="1">
        <v>9.3716300000000002E-2</v>
      </c>
      <c r="G882">
        <v>100001</v>
      </c>
    </row>
    <row r="883" spans="1:7" x14ac:dyDescent="0.25">
      <c r="A883" t="s">
        <v>0</v>
      </c>
      <c r="B883">
        <v>100881</v>
      </c>
      <c r="C883">
        <v>100001</v>
      </c>
      <c r="D883" s="1">
        <v>0.19998099999999999</v>
      </c>
      <c r="E883" s="1">
        <v>0.69986999999999999</v>
      </c>
      <c r="F883" s="1">
        <v>9.5417299999999997E-2</v>
      </c>
      <c r="G883">
        <v>100001</v>
      </c>
    </row>
    <row r="884" spans="1:7" x14ac:dyDescent="0.25">
      <c r="A884" t="s">
        <v>0</v>
      </c>
      <c r="B884">
        <v>100882</v>
      </c>
      <c r="C884">
        <v>100001</v>
      </c>
      <c r="D884" s="1">
        <v>-0.19998199999999999</v>
      </c>
      <c r="E884" s="1">
        <v>-0.69986999999999999</v>
      </c>
      <c r="F884" s="1">
        <v>9.5418799999999998E-2</v>
      </c>
      <c r="G884">
        <v>100001</v>
      </c>
    </row>
    <row r="885" spans="1:7" x14ac:dyDescent="0.25">
      <c r="A885" t="s">
        <v>0</v>
      </c>
      <c r="B885">
        <v>100883</v>
      </c>
      <c r="C885">
        <v>100001</v>
      </c>
      <c r="D885" s="1">
        <v>-0.19998299999999999</v>
      </c>
      <c r="E885" s="1">
        <v>-0.67490000000000006</v>
      </c>
      <c r="F885" s="1">
        <v>8.9135800000000001E-2</v>
      </c>
      <c r="G885">
        <v>100001</v>
      </c>
    </row>
    <row r="886" spans="1:7" x14ac:dyDescent="0.25">
      <c r="A886" t="s">
        <v>0</v>
      </c>
      <c r="B886">
        <v>100884</v>
      </c>
      <c r="C886">
        <v>100001</v>
      </c>
      <c r="D886" s="1">
        <v>0.19998299999999999</v>
      </c>
      <c r="E886" s="1">
        <v>0.67490000000000006</v>
      </c>
      <c r="F886" s="1">
        <v>8.91343E-2</v>
      </c>
      <c r="G886">
        <v>100001</v>
      </c>
    </row>
    <row r="887" spans="1:7" x14ac:dyDescent="0.25">
      <c r="A887" t="s">
        <v>0</v>
      </c>
      <c r="B887">
        <v>100885</v>
      </c>
      <c r="C887">
        <v>100001</v>
      </c>
      <c r="D887" s="1">
        <v>0.199984</v>
      </c>
      <c r="E887" s="1">
        <v>0.65001500000000001</v>
      </c>
      <c r="F887" s="1">
        <v>8.3112400000000003E-2</v>
      </c>
      <c r="G887">
        <v>100001</v>
      </c>
    </row>
    <row r="888" spans="1:7" x14ac:dyDescent="0.25">
      <c r="A888" t="s">
        <v>0</v>
      </c>
      <c r="B888">
        <v>100886</v>
      </c>
      <c r="C888">
        <v>100001</v>
      </c>
      <c r="D888" s="1">
        <v>-0.199984</v>
      </c>
      <c r="E888" s="1">
        <v>-0.65001500000000001</v>
      </c>
      <c r="F888" s="1">
        <v>8.3113800000000002E-2</v>
      </c>
      <c r="G888">
        <v>100001</v>
      </c>
    </row>
    <row r="889" spans="1:7" x14ac:dyDescent="0.25">
      <c r="A889" t="s">
        <v>0</v>
      </c>
      <c r="B889">
        <v>100887</v>
      </c>
      <c r="C889">
        <v>100001</v>
      </c>
      <c r="D889" s="1">
        <v>0.199985</v>
      </c>
      <c r="E889" s="1">
        <v>0.62501700000000004</v>
      </c>
      <c r="F889" s="1">
        <v>7.7304399999999995E-2</v>
      </c>
      <c r="G889">
        <v>100001</v>
      </c>
    </row>
    <row r="890" spans="1:7" x14ac:dyDescent="0.25">
      <c r="A890" t="s">
        <v>0</v>
      </c>
      <c r="B890">
        <v>100888</v>
      </c>
      <c r="C890">
        <v>100001</v>
      </c>
      <c r="D890" s="1">
        <v>-0.199986</v>
      </c>
      <c r="E890" s="1">
        <v>-0.62501700000000004</v>
      </c>
      <c r="F890" s="1">
        <v>7.7305700000000005E-2</v>
      </c>
      <c r="G890">
        <v>100001</v>
      </c>
    </row>
    <row r="891" spans="1:7" x14ac:dyDescent="0.25">
      <c r="A891" t="s">
        <v>0</v>
      </c>
      <c r="B891">
        <v>100889</v>
      </c>
      <c r="C891">
        <v>100001</v>
      </c>
      <c r="D891" s="1">
        <v>0.199986</v>
      </c>
      <c r="E891" s="1">
        <v>0.60001400000000005</v>
      </c>
      <c r="F891" s="1">
        <v>7.1734400000000004E-2</v>
      </c>
      <c r="G891">
        <v>100001</v>
      </c>
    </row>
    <row r="892" spans="1:7" x14ac:dyDescent="0.25">
      <c r="A892" t="s">
        <v>0</v>
      </c>
      <c r="B892">
        <v>100890</v>
      </c>
      <c r="C892">
        <v>100001</v>
      </c>
      <c r="D892" s="1">
        <v>-0.199986</v>
      </c>
      <c r="E892" s="1">
        <v>-0.60001400000000005</v>
      </c>
      <c r="F892" s="1">
        <v>7.1735699999999999E-2</v>
      </c>
      <c r="G892">
        <v>100001</v>
      </c>
    </row>
    <row r="893" spans="1:7" x14ac:dyDescent="0.25">
      <c r="A893" t="s">
        <v>0</v>
      </c>
      <c r="B893">
        <v>100891</v>
      </c>
      <c r="C893">
        <v>100001</v>
      </c>
      <c r="D893" s="1">
        <v>0.199988</v>
      </c>
      <c r="E893" s="1">
        <v>0.57501400000000003</v>
      </c>
      <c r="F893" s="1">
        <v>6.6403500000000004E-2</v>
      </c>
      <c r="G893">
        <v>100001</v>
      </c>
    </row>
    <row r="894" spans="1:7" x14ac:dyDescent="0.25">
      <c r="A894" t="s">
        <v>0</v>
      </c>
      <c r="B894">
        <v>100892</v>
      </c>
      <c r="C894">
        <v>100001</v>
      </c>
      <c r="D894" s="1">
        <v>-0.199988</v>
      </c>
      <c r="E894" s="1">
        <v>-0.575013</v>
      </c>
      <c r="F894" s="1">
        <v>6.6404599999999994E-2</v>
      </c>
      <c r="G894">
        <v>100001</v>
      </c>
    </row>
    <row r="895" spans="1:7" x14ac:dyDescent="0.25">
      <c r="A895" t="s">
        <v>0</v>
      </c>
      <c r="B895">
        <v>100893</v>
      </c>
      <c r="C895">
        <v>100001</v>
      </c>
      <c r="D895" s="1">
        <v>0.199989</v>
      </c>
      <c r="E895" s="1">
        <v>0.550014</v>
      </c>
      <c r="F895" s="1">
        <v>6.1307500000000001E-2</v>
      </c>
      <c r="G895">
        <v>100001</v>
      </c>
    </row>
    <row r="896" spans="1:7" x14ac:dyDescent="0.25">
      <c r="A896" t="s">
        <v>0</v>
      </c>
      <c r="B896">
        <v>100894</v>
      </c>
      <c r="C896">
        <v>100001</v>
      </c>
      <c r="D896" s="1">
        <v>-0.19999</v>
      </c>
      <c r="E896" s="1">
        <v>-0.55001299999999997</v>
      </c>
      <c r="F896" s="1">
        <v>6.1308700000000001E-2</v>
      </c>
      <c r="G896">
        <v>100001</v>
      </c>
    </row>
    <row r="897" spans="1:7" x14ac:dyDescent="0.25">
      <c r="A897" t="s">
        <v>0</v>
      </c>
      <c r="B897">
        <v>100895</v>
      </c>
      <c r="C897">
        <v>100001</v>
      </c>
      <c r="D897" s="1">
        <v>-0.19999</v>
      </c>
      <c r="E897" s="1">
        <v>-0.52501500000000001</v>
      </c>
      <c r="F897" s="1">
        <v>5.6449600000000003E-2</v>
      </c>
      <c r="G897">
        <v>100001</v>
      </c>
    </row>
    <row r="898" spans="1:7" x14ac:dyDescent="0.25">
      <c r="A898" t="s">
        <v>0</v>
      </c>
      <c r="B898">
        <v>100896</v>
      </c>
      <c r="C898">
        <v>100001</v>
      </c>
      <c r="D898" s="1">
        <v>0.19999</v>
      </c>
      <c r="E898" s="1">
        <v>0.52501500000000001</v>
      </c>
      <c r="F898" s="1">
        <v>5.6448499999999999E-2</v>
      </c>
      <c r="G898">
        <v>100001</v>
      </c>
    </row>
    <row r="899" spans="1:7" x14ac:dyDescent="0.25">
      <c r="A899" t="s">
        <v>0</v>
      </c>
      <c r="B899">
        <v>100897</v>
      </c>
      <c r="C899">
        <v>100001</v>
      </c>
      <c r="D899" s="1">
        <v>-0.199992</v>
      </c>
      <c r="E899" s="1">
        <v>-0.50001300000000004</v>
      </c>
      <c r="F899" s="1">
        <v>5.1823599999999997E-2</v>
      </c>
      <c r="G899">
        <v>100001</v>
      </c>
    </row>
    <row r="900" spans="1:7" x14ac:dyDescent="0.25">
      <c r="A900" t="s">
        <v>0</v>
      </c>
      <c r="B900">
        <v>100898</v>
      </c>
      <c r="C900">
        <v>100001</v>
      </c>
      <c r="D900" s="1">
        <v>0.199992</v>
      </c>
      <c r="E900" s="1">
        <v>0.50001300000000004</v>
      </c>
      <c r="F900" s="1">
        <v>5.1822500000000001E-2</v>
      </c>
      <c r="G900">
        <v>100001</v>
      </c>
    </row>
    <row r="901" spans="1:7" x14ac:dyDescent="0.25">
      <c r="A901" t="s">
        <v>0</v>
      </c>
      <c r="B901">
        <v>100899</v>
      </c>
      <c r="C901">
        <v>100001</v>
      </c>
      <c r="D901" s="1">
        <v>0.199993</v>
      </c>
      <c r="E901" s="1">
        <v>0.47501300000000002</v>
      </c>
      <c r="F901" s="1">
        <v>4.7429499999999999E-2</v>
      </c>
      <c r="G901">
        <v>100001</v>
      </c>
    </row>
    <row r="902" spans="1:7" x14ac:dyDescent="0.25">
      <c r="A902" t="s">
        <v>0</v>
      </c>
      <c r="B902">
        <v>100900</v>
      </c>
      <c r="C902">
        <v>100001</v>
      </c>
      <c r="D902" s="1">
        <v>-0.199993</v>
      </c>
      <c r="E902" s="1">
        <v>-0.47501300000000002</v>
      </c>
      <c r="F902" s="1">
        <v>4.74305E-2</v>
      </c>
      <c r="G902">
        <v>100001</v>
      </c>
    </row>
    <row r="903" spans="1:7" x14ac:dyDescent="0.25">
      <c r="A903" t="s">
        <v>0</v>
      </c>
      <c r="B903">
        <v>100901</v>
      </c>
      <c r="C903">
        <v>100001</v>
      </c>
      <c r="D903" s="1">
        <v>0.19999400000000001</v>
      </c>
      <c r="E903" s="1">
        <v>0.44999600000000001</v>
      </c>
      <c r="F903" s="1">
        <v>4.3265499999999998E-2</v>
      </c>
      <c r="G903">
        <v>100001</v>
      </c>
    </row>
    <row r="904" spans="1:7" x14ac:dyDescent="0.25">
      <c r="A904" t="s">
        <v>0</v>
      </c>
      <c r="B904">
        <v>100902</v>
      </c>
      <c r="C904">
        <v>100001</v>
      </c>
      <c r="D904" s="1">
        <v>-0.19999500000000001</v>
      </c>
      <c r="E904" s="1">
        <v>-0.44999600000000001</v>
      </c>
      <c r="F904" s="1">
        <v>4.3266499999999999E-2</v>
      </c>
      <c r="G904">
        <v>100001</v>
      </c>
    </row>
    <row r="905" spans="1:7" x14ac:dyDescent="0.25">
      <c r="A905" t="s">
        <v>0</v>
      </c>
      <c r="B905">
        <v>100903</v>
      </c>
      <c r="C905">
        <v>100001</v>
      </c>
      <c r="D905" s="1">
        <v>0.19999500000000001</v>
      </c>
      <c r="E905" s="1">
        <v>0.425012</v>
      </c>
      <c r="F905" s="1">
        <v>3.93376E-2</v>
      </c>
      <c r="G905">
        <v>100001</v>
      </c>
    </row>
    <row r="906" spans="1:7" x14ac:dyDescent="0.25">
      <c r="A906" t="s">
        <v>0</v>
      </c>
      <c r="B906">
        <v>100904</v>
      </c>
      <c r="C906">
        <v>100001</v>
      </c>
      <c r="D906" s="1">
        <v>-0.19999500000000001</v>
      </c>
      <c r="E906" s="1">
        <v>-0.425012</v>
      </c>
      <c r="F906" s="1">
        <v>3.9338499999999998E-2</v>
      </c>
      <c r="G906">
        <v>100001</v>
      </c>
    </row>
    <row r="907" spans="1:7" x14ac:dyDescent="0.25">
      <c r="A907" t="s">
        <v>0</v>
      </c>
      <c r="B907">
        <v>100905</v>
      </c>
      <c r="C907">
        <v>100001</v>
      </c>
      <c r="D907" s="1">
        <v>0.19999700000000001</v>
      </c>
      <c r="E907" s="1">
        <v>0.40001399999999998</v>
      </c>
      <c r="F907" s="1">
        <v>3.56367E-2</v>
      </c>
      <c r="G907">
        <v>100001</v>
      </c>
    </row>
    <row r="908" spans="1:7" x14ac:dyDescent="0.25">
      <c r="A908" t="s">
        <v>0</v>
      </c>
      <c r="B908">
        <v>100906</v>
      </c>
      <c r="C908">
        <v>100001</v>
      </c>
      <c r="D908" s="1">
        <v>-0.19999700000000001</v>
      </c>
      <c r="E908" s="1">
        <v>-0.40001399999999998</v>
      </c>
      <c r="F908" s="1">
        <v>3.5637500000000003E-2</v>
      </c>
      <c r="G908">
        <v>100001</v>
      </c>
    </row>
    <row r="909" spans="1:7" x14ac:dyDescent="0.25">
      <c r="A909" t="s">
        <v>0</v>
      </c>
      <c r="B909">
        <v>100907</v>
      </c>
      <c r="C909">
        <v>100001</v>
      </c>
      <c r="D909" s="1">
        <v>0.19999700000000001</v>
      </c>
      <c r="E909" s="1">
        <v>0.37500099999999997</v>
      </c>
      <c r="F909" s="1">
        <v>3.2162700000000002E-2</v>
      </c>
      <c r="G909">
        <v>100001</v>
      </c>
    </row>
    <row r="910" spans="1:7" x14ac:dyDescent="0.25">
      <c r="A910" t="s">
        <v>0</v>
      </c>
      <c r="B910">
        <v>100908</v>
      </c>
      <c r="C910">
        <v>100001</v>
      </c>
      <c r="D910" s="1">
        <v>-0.19999800000000001</v>
      </c>
      <c r="E910" s="1">
        <v>-0.37500099999999997</v>
      </c>
      <c r="F910" s="1">
        <v>3.2163499999999998E-2</v>
      </c>
      <c r="G910">
        <v>100001</v>
      </c>
    </row>
    <row r="911" spans="1:7" x14ac:dyDescent="0.25">
      <c r="A911" t="s">
        <v>0</v>
      </c>
      <c r="B911">
        <v>100909</v>
      </c>
      <c r="C911">
        <v>100001</v>
      </c>
      <c r="D911" s="1">
        <v>-0.2</v>
      </c>
      <c r="E911" s="1">
        <v>-0.35001300000000002</v>
      </c>
      <c r="F911" s="1">
        <v>2.8920499999999998E-2</v>
      </c>
      <c r="G911">
        <v>100001</v>
      </c>
    </row>
    <row r="912" spans="1:7" x14ac:dyDescent="0.25">
      <c r="A912" t="s">
        <v>0</v>
      </c>
      <c r="B912">
        <v>100910</v>
      </c>
      <c r="C912">
        <v>100001</v>
      </c>
      <c r="D912" s="1">
        <v>0.2</v>
      </c>
      <c r="E912" s="1">
        <v>1.36E-4</v>
      </c>
      <c r="F912" s="1">
        <v>7.0899999999999999E-3</v>
      </c>
      <c r="G912">
        <v>100001</v>
      </c>
    </row>
    <row r="913" spans="1:7" x14ac:dyDescent="0.25">
      <c r="A913" t="s">
        <v>0</v>
      </c>
      <c r="B913">
        <v>100911</v>
      </c>
      <c r="C913">
        <v>100001</v>
      </c>
      <c r="D913" s="1">
        <v>0.2</v>
      </c>
      <c r="E913" s="1">
        <v>0.35001300000000002</v>
      </c>
      <c r="F913" s="1">
        <v>2.89197E-2</v>
      </c>
      <c r="G913">
        <v>100001</v>
      </c>
    </row>
    <row r="914" spans="1:7" x14ac:dyDescent="0.25">
      <c r="A914" t="s">
        <v>0</v>
      </c>
      <c r="B914">
        <v>100912</v>
      </c>
      <c r="C914">
        <v>100001</v>
      </c>
      <c r="D914" s="1">
        <v>0.20000100000000001</v>
      </c>
      <c r="E914" s="1">
        <v>0.32501200000000002</v>
      </c>
      <c r="F914" s="1">
        <v>2.5899700000000001E-2</v>
      </c>
      <c r="G914">
        <v>100001</v>
      </c>
    </row>
    <row r="915" spans="1:7" x14ac:dyDescent="0.25">
      <c r="A915" t="s">
        <v>0</v>
      </c>
      <c r="B915">
        <v>100913</v>
      </c>
      <c r="C915">
        <v>100001</v>
      </c>
      <c r="D915" s="1">
        <v>-0.20000100000000001</v>
      </c>
      <c r="E915" s="1">
        <v>-0.32501200000000002</v>
      </c>
      <c r="F915" s="1">
        <v>2.5900300000000001E-2</v>
      </c>
      <c r="G915">
        <v>100001</v>
      </c>
    </row>
    <row r="916" spans="1:7" x14ac:dyDescent="0.25">
      <c r="A916" t="s">
        <v>0</v>
      </c>
      <c r="B916">
        <v>100914</v>
      </c>
      <c r="C916">
        <v>100001</v>
      </c>
      <c r="D916" s="1">
        <v>0.20000200000000001</v>
      </c>
      <c r="E916" s="1">
        <v>-2.4985E-2</v>
      </c>
      <c r="F916" s="1">
        <v>7.2001000000000001E-3</v>
      </c>
      <c r="G916">
        <v>100001</v>
      </c>
    </row>
    <row r="917" spans="1:7" x14ac:dyDescent="0.25">
      <c r="A917" t="s">
        <v>0</v>
      </c>
      <c r="B917">
        <v>100915</v>
      </c>
      <c r="C917">
        <v>100001</v>
      </c>
      <c r="D917" s="1">
        <v>-0.20000200000000001</v>
      </c>
      <c r="E917" s="1">
        <v>2.4986299999999999E-2</v>
      </c>
      <c r="F917" s="1">
        <v>7.1999999999999998E-3</v>
      </c>
      <c r="G917">
        <v>100001</v>
      </c>
    </row>
    <row r="918" spans="1:7" x14ac:dyDescent="0.25">
      <c r="A918" t="s">
        <v>0</v>
      </c>
      <c r="B918">
        <v>100916</v>
      </c>
      <c r="C918">
        <v>100001</v>
      </c>
      <c r="D918" s="1">
        <v>0.20000200000000001</v>
      </c>
      <c r="E918" s="1">
        <v>-4.9983E-2</v>
      </c>
      <c r="F918" s="1">
        <v>7.5300999999999996E-3</v>
      </c>
      <c r="G918">
        <v>100001</v>
      </c>
    </row>
    <row r="919" spans="1:7" x14ac:dyDescent="0.25">
      <c r="A919" t="s">
        <v>0</v>
      </c>
      <c r="B919">
        <v>100917</v>
      </c>
      <c r="C919">
        <v>100001</v>
      </c>
      <c r="D919" s="1">
        <v>0.20000200000000001</v>
      </c>
      <c r="E919" s="1">
        <v>0.30000500000000002</v>
      </c>
      <c r="F919" s="1">
        <v>2.31098E-2</v>
      </c>
      <c r="G919">
        <v>100001</v>
      </c>
    </row>
    <row r="920" spans="1:7" x14ac:dyDescent="0.25">
      <c r="A920" t="s">
        <v>0</v>
      </c>
      <c r="B920">
        <v>100918</v>
      </c>
      <c r="C920">
        <v>100001</v>
      </c>
      <c r="D920" s="1">
        <v>-0.20000200000000001</v>
      </c>
      <c r="E920" s="1">
        <v>4.9983199999999998E-2</v>
      </c>
      <c r="F920" s="1">
        <v>7.5300000000000002E-3</v>
      </c>
      <c r="G920">
        <v>100001</v>
      </c>
    </row>
    <row r="921" spans="1:7" x14ac:dyDescent="0.25">
      <c r="A921" t="s">
        <v>0</v>
      </c>
      <c r="B921">
        <v>100919</v>
      </c>
      <c r="C921">
        <v>100001</v>
      </c>
      <c r="D921" s="1">
        <v>-0.20000299999999999</v>
      </c>
      <c r="E921" s="1">
        <v>0.100011</v>
      </c>
      <c r="F921" s="1">
        <v>8.8699E-3</v>
      </c>
      <c r="G921">
        <v>100001</v>
      </c>
    </row>
    <row r="922" spans="1:7" x14ac:dyDescent="0.25">
      <c r="A922" t="s">
        <v>0</v>
      </c>
      <c r="B922">
        <v>100920</v>
      </c>
      <c r="C922">
        <v>100001</v>
      </c>
      <c r="D922" s="1">
        <v>0.20000299999999999</v>
      </c>
      <c r="E922" s="1">
        <v>-7.4985999999999997E-2</v>
      </c>
      <c r="F922" s="1">
        <v>8.0900999999999994E-3</v>
      </c>
      <c r="G922">
        <v>100001</v>
      </c>
    </row>
    <row r="923" spans="1:7" x14ac:dyDescent="0.25">
      <c r="A923" t="s">
        <v>0</v>
      </c>
      <c r="B923">
        <v>100921</v>
      </c>
      <c r="C923">
        <v>100001</v>
      </c>
      <c r="D923" s="1">
        <v>-0.20000299999999999</v>
      </c>
      <c r="E923" s="1">
        <v>7.4987200000000004E-2</v>
      </c>
      <c r="F923" s="1">
        <v>8.09E-3</v>
      </c>
      <c r="G923">
        <v>100001</v>
      </c>
    </row>
    <row r="924" spans="1:7" x14ac:dyDescent="0.25">
      <c r="A924" t="s">
        <v>0</v>
      </c>
      <c r="B924">
        <v>100922</v>
      </c>
      <c r="C924">
        <v>100001</v>
      </c>
      <c r="D924" s="1">
        <v>-0.20000299999999999</v>
      </c>
      <c r="E924" s="1">
        <v>-0.30000399999999999</v>
      </c>
      <c r="F924" s="1">
        <v>2.31104E-2</v>
      </c>
      <c r="G924">
        <v>100001</v>
      </c>
    </row>
    <row r="925" spans="1:7" x14ac:dyDescent="0.25">
      <c r="A925" t="s">
        <v>0</v>
      </c>
      <c r="B925">
        <v>100923</v>
      </c>
      <c r="C925">
        <v>100001</v>
      </c>
      <c r="D925" s="1">
        <v>0.20000299999999999</v>
      </c>
      <c r="E925" s="1">
        <v>-0.100011</v>
      </c>
      <c r="F925" s="1">
        <v>8.8701000000000006E-3</v>
      </c>
      <c r="G925">
        <v>100001</v>
      </c>
    </row>
    <row r="926" spans="1:7" x14ac:dyDescent="0.25">
      <c r="A926" t="s">
        <v>0</v>
      </c>
      <c r="B926">
        <v>100924</v>
      </c>
      <c r="C926">
        <v>100001</v>
      </c>
      <c r="D926" s="1">
        <v>-0.20000399999999999</v>
      </c>
      <c r="E926" s="1">
        <v>-0.27501100000000001</v>
      </c>
      <c r="F926" s="1">
        <v>2.0550300000000001E-2</v>
      </c>
      <c r="G926">
        <v>100001</v>
      </c>
    </row>
    <row r="927" spans="1:7" x14ac:dyDescent="0.25">
      <c r="A927" t="s">
        <v>0</v>
      </c>
      <c r="B927">
        <v>100925</v>
      </c>
      <c r="C927">
        <v>100001</v>
      </c>
      <c r="D927" s="1">
        <v>0.20000399999999999</v>
      </c>
      <c r="E927" s="1">
        <v>0.27501100000000001</v>
      </c>
      <c r="F927" s="1">
        <v>2.05498E-2</v>
      </c>
      <c r="G927">
        <v>100001</v>
      </c>
    </row>
    <row r="928" spans="1:7" x14ac:dyDescent="0.25">
      <c r="A928" t="s">
        <v>0</v>
      </c>
      <c r="B928">
        <v>100926</v>
      </c>
      <c r="C928">
        <v>100001</v>
      </c>
      <c r="D928" s="1">
        <v>0.20000499999999999</v>
      </c>
      <c r="E928" s="1">
        <v>0.25001299999999999</v>
      </c>
      <c r="F928" s="1">
        <v>1.8209800000000002E-2</v>
      </c>
      <c r="G928">
        <v>100001</v>
      </c>
    </row>
    <row r="929" spans="1:7" x14ac:dyDescent="0.25">
      <c r="A929" t="s">
        <v>0</v>
      </c>
      <c r="B929">
        <v>100927</v>
      </c>
      <c r="C929">
        <v>100001</v>
      </c>
      <c r="D929" s="1">
        <v>-0.20000499999999999</v>
      </c>
      <c r="E929" s="1">
        <v>-0.25001400000000001</v>
      </c>
      <c r="F929" s="1">
        <v>1.8210400000000002E-2</v>
      </c>
      <c r="G929">
        <v>100001</v>
      </c>
    </row>
    <row r="930" spans="1:7" x14ac:dyDescent="0.25">
      <c r="A930" t="s">
        <v>0</v>
      </c>
      <c r="B930">
        <v>100928</v>
      </c>
      <c r="C930">
        <v>100001</v>
      </c>
      <c r="D930" s="1">
        <v>-0.20000599999999999</v>
      </c>
      <c r="E930" s="1">
        <v>-0.22500700000000001</v>
      </c>
      <c r="F930" s="1">
        <v>1.6090299999999998E-2</v>
      </c>
      <c r="G930">
        <v>100001</v>
      </c>
    </row>
    <row r="931" spans="1:7" x14ac:dyDescent="0.25">
      <c r="A931" t="s">
        <v>0</v>
      </c>
      <c r="B931">
        <v>100929</v>
      </c>
      <c r="C931">
        <v>100001</v>
      </c>
      <c r="D931" s="1">
        <v>0.20000599999999999</v>
      </c>
      <c r="E931" s="1">
        <v>0.22500700000000001</v>
      </c>
      <c r="F931" s="1">
        <v>1.6089800000000001E-2</v>
      </c>
      <c r="G931">
        <v>100001</v>
      </c>
    </row>
    <row r="932" spans="1:7" x14ac:dyDescent="0.25">
      <c r="A932" t="s">
        <v>0</v>
      </c>
      <c r="B932">
        <v>100930</v>
      </c>
      <c r="C932">
        <v>100001</v>
      </c>
      <c r="D932" s="1">
        <v>0.20000699999999999</v>
      </c>
      <c r="E932" s="1">
        <v>-0.15001100000000001</v>
      </c>
      <c r="F932" s="1">
        <v>1.1090300000000001E-2</v>
      </c>
      <c r="G932">
        <v>100001</v>
      </c>
    </row>
    <row r="933" spans="1:7" x14ac:dyDescent="0.25">
      <c r="A933" t="s">
        <v>0</v>
      </c>
      <c r="B933">
        <v>100931</v>
      </c>
      <c r="C933">
        <v>100001</v>
      </c>
      <c r="D933" s="1">
        <v>-0.20000699999999999</v>
      </c>
      <c r="E933" s="1">
        <v>0.15001100000000001</v>
      </c>
      <c r="F933" s="1">
        <v>1.10899E-2</v>
      </c>
      <c r="G933">
        <v>100001</v>
      </c>
    </row>
    <row r="934" spans="1:7" x14ac:dyDescent="0.25">
      <c r="A934" t="s">
        <v>0</v>
      </c>
      <c r="B934">
        <v>100932</v>
      </c>
      <c r="C934">
        <v>100001</v>
      </c>
      <c r="D934" s="1">
        <v>0.20000699999999999</v>
      </c>
      <c r="E934" s="1">
        <v>0.200012</v>
      </c>
      <c r="F934" s="1">
        <v>1.41998E-2</v>
      </c>
      <c r="G934">
        <v>100001</v>
      </c>
    </row>
    <row r="935" spans="1:7" x14ac:dyDescent="0.25">
      <c r="A935" t="s">
        <v>0</v>
      </c>
      <c r="B935">
        <v>100933</v>
      </c>
      <c r="C935">
        <v>100001</v>
      </c>
      <c r="D935" s="1">
        <v>-0.20000699999999999</v>
      </c>
      <c r="E935" s="1">
        <v>-0.200012</v>
      </c>
      <c r="F935" s="1">
        <v>1.42002E-2</v>
      </c>
      <c r="G935">
        <v>100001</v>
      </c>
    </row>
    <row r="936" spans="1:7" x14ac:dyDescent="0.25">
      <c r="A936" t="s">
        <v>0</v>
      </c>
      <c r="B936">
        <v>100934</v>
      </c>
      <c r="C936">
        <v>100001</v>
      </c>
      <c r="D936" s="1">
        <v>0.20000799999999999</v>
      </c>
      <c r="E936" s="1">
        <v>-0.12501100000000001</v>
      </c>
      <c r="F936" s="1">
        <v>9.8702000000000008E-3</v>
      </c>
      <c r="G936">
        <v>100001</v>
      </c>
    </row>
    <row r="937" spans="1:7" x14ac:dyDescent="0.25">
      <c r="A937" t="s">
        <v>0</v>
      </c>
      <c r="B937">
        <v>100935</v>
      </c>
      <c r="C937">
        <v>100001</v>
      </c>
      <c r="D937" s="1">
        <v>-0.20000799999999999</v>
      </c>
      <c r="E937" s="1">
        <v>0.12501100000000001</v>
      </c>
      <c r="F937" s="1">
        <v>9.8698999999999992E-3</v>
      </c>
      <c r="G937">
        <v>100001</v>
      </c>
    </row>
    <row r="938" spans="1:7" x14ac:dyDescent="0.25">
      <c r="A938" t="s">
        <v>0</v>
      </c>
      <c r="B938">
        <v>100936</v>
      </c>
      <c r="C938">
        <v>100001</v>
      </c>
      <c r="D938" s="1">
        <v>0.20000899999999999</v>
      </c>
      <c r="E938" s="1">
        <v>0.17501</v>
      </c>
      <c r="F938" s="1">
        <v>1.2529800000000001E-2</v>
      </c>
      <c r="G938">
        <v>100001</v>
      </c>
    </row>
    <row r="939" spans="1:7" x14ac:dyDescent="0.25">
      <c r="A939" t="s">
        <v>0</v>
      </c>
      <c r="B939">
        <v>100937</v>
      </c>
      <c r="C939">
        <v>100001</v>
      </c>
      <c r="D939" s="1">
        <v>-0.20000899999999999</v>
      </c>
      <c r="E939" s="1">
        <v>-0.17501</v>
      </c>
      <c r="F939" s="1">
        <v>1.25302E-2</v>
      </c>
      <c r="G939">
        <v>100001</v>
      </c>
    </row>
    <row r="940" spans="1:7" x14ac:dyDescent="0.25">
      <c r="A940" t="s">
        <v>0</v>
      </c>
      <c r="B940">
        <v>100938</v>
      </c>
      <c r="C940">
        <v>100001</v>
      </c>
      <c r="D940" s="1">
        <v>0.20000899999999999</v>
      </c>
      <c r="E940" s="1">
        <v>-0.175009</v>
      </c>
      <c r="F940" s="1">
        <v>1.25302E-2</v>
      </c>
      <c r="G940">
        <v>100001</v>
      </c>
    </row>
    <row r="941" spans="1:7" x14ac:dyDescent="0.25">
      <c r="A941" t="s">
        <v>0</v>
      </c>
      <c r="B941">
        <v>100939</v>
      </c>
      <c r="C941">
        <v>100001</v>
      </c>
      <c r="D941" s="1">
        <v>0.20000899999999999</v>
      </c>
      <c r="E941" s="1">
        <v>0.150008</v>
      </c>
      <c r="F941" s="1">
        <v>1.1089999999999999E-2</v>
      </c>
      <c r="G941">
        <v>100001</v>
      </c>
    </row>
    <row r="942" spans="1:7" x14ac:dyDescent="0.25">
      <c r="A942" t="s">
        <v>0</v>
      </c>
      <c r="B942">
        <v>100940</v>
      </c>
      <c r="C942">
        <v>100001</v>
      </c>
      <c r="D942" s="1">
        <v>-0.20000999999999999</v>
      </c>
      <c r="E942" s="1">
        <v>0.175009</v>
      </c>
      <c r="F942" s="1">
        <v>1.2529800000000001E-2</v>
      </c>
      <c r="G942">
        <v>100001</v>
      </c>
    </row>
    <row r="943" spans="1:7" x14ac:dyDescent="0.25">
      <c r="A943" t="s">
        <v>0</v>
      </c>
      <c r="B943">
        <v>100941</v>
      </c>
      <c r="C943">
        <v>100001</v>
      </c>
      <c r="D943" s="1">
        <v>-0.20000999999999999</v>
      </c>
      <c r="E943" s="1">
        <v>-0.150008</v>
      </c>
      <c r="F943" s="1">
        <v>1.10902E-2</v>
      </c>
      <c r="G943">
        <v>100001</v>
      </c>
    </row>
    <row r="944" spans="1:7" x14ac:dyDescent="0.25">
      <c r="A944" t="s">
        <v>0</v>
      </c>
      <c r="B944">
        <v>100942</v>
      </c>
      <c r="C944">
        <v>100001</v>
      </c>
      <c r="D944" s="1">
        <v>0.20001099999999999</v>
      </c>
      <c r="E944" s="1">
        <v>0.125001</v>
      </c>
      <c r="F944" s="1">
        <v>9.8700000000000003E-3</v>
      </c>
      <c r="G944">
        <v>100001</v>
      </c>
    </row>
    <row r="945" spans="1:7" x14ac:dyDescent="0.25">
      <c r="A945" t="s">
        <v>0</v>
      </c>
      <c r="B945">
        <v>100943</v>
      </c>
      <c r="C945">
        <v>100001</v>
      </c>
      <c r="D945" s="1">
        <v>-0.20001099999999999</v>
      </c>
      <c r="E945" s="1">
        <v>-0.125001</v>
      </c>
      <c r="F945" s="1">
        <v>9.8702000000000008E-3</v>
      </c>
      <c r="G945">
        <v>100001</v>
      </c>
    </row>
    <row r="946" spans="1:7" x14ac:dyDescent="0.25">
      <c r="A946" t="s">
        <v>0</v>
      </c>
      <c r="B946">
        <v>100944</v>
      </c>
      <c r="C946">
        <v>100001</v>
      </c>
      <c r="D946" s="1">
        <v>0.200012</v>
      </c>
      <c r="E946" s="1">
        <v>-0.20000799999999999</v>
      </c>
      <c r="F946" s="1">
        <v>1.42002E-2</v>
      </c>
      <c r="G946">
        <v>100001</v>
      </c>
    </row>
    <row r="947" spans="1:7" x14ac:dyDescent="0.25">
      <c r="A947" t="s">
        <v>0</v>
      </c>
      <c r="B947">
        <v>100945</v>
      </c>
      <c r="C947">
        <v>100001</v>
      </c>
      <c r="D947" s="1">
        <v>-0.200012</v>
      </c>
      <c r="E947" s="1">
        <v>0.20000699999999999</v>
      </c>
      <c r="F947" s="1">
        <v>1.41998E-2</v>
      </c>
      <c r="G947">
        <v>100001</v>
      </c>
    </row>
    <row r="948" spans="1:7" x14ac:dyDescent="0.25">
      <c r="A948" t="s">
        <v>0</v>
      </c>
      <c r="B948">
        <v>100946</v>
      </c>
      <c r="C948">
        <v>100001</v>
      </c>
      <c r="D948" s="1">
        <v>-0.200013</v>
      </c>
      <c r="E948" s="1">
        <v>0.224996</v>
      </c>
      <c r="F948" s="1">
        <v>1.6089900000000001E-2</v>
      </c>
      <c r="G948">
        <v>100001</v>
      </c>
    </row>
    <row r="949" spans="1:7" x14ac:dyDescent="0.25">
      <c r="A949" t="s">
        <v>0</v>
      </c>
      <c r="B949">
        <v>100947</v>
      </c>
      <c r="C949">
        <v>100001</v>
      </c>
      <c r="D949" s="1">
        <v>0.200013</v>
      </c>
      <c r="E949" s="1">
        <v>-0.224996</v>
      </c>
      <c r="F949" s="1">
        <v>1.6090299999999998E-2</v>
      </c>
      <c r="G949">
        <v>100001</v>
      </c>
    </row>
    <row r="950" spans="1:7" x14ac:dyDescent="0.25">
      <c r="A950" t="s">
        <v>0</v>
      </c>
      <c r="B950">
        <v>100948</v>
      </c>
      <c r="C950">
        <v>100001</v>
      </c>
      <c r="D950" s="1">
        <v>0.200013</v>
      </c>
      <c r="E950" s="1">
        <v>0.100013</v>
      </c>
      <c r="F950" s="1">
        <v>8.8699E-3</v>
      </c>
      <c r="G950">
        <v>100001</v>
      </c>
    </row>
    <row r="951" spans="1:7" x14ac:dyDescent="0.25">
      <c r="A951" t="s">
        <v>0</v>
      </c>
      <c r="B951">
        <v>100949</v>
      </c>
      <c r="C951">
        <v>100001</v>
      </c>
      <c r="D951" s="1">
        <v>-0.200014</v>
      </c>
      <c r="E951" s="1">
        <v>-0.100013</v>
      </c>
      <c r="F951" s="1">
        <v>8.8702E-3</v>
      </c>
      <c r="G951">
        <v>100001</v>
      </c>
    </row>
    <row r="952" spans="1:7" x14ac:dyDescent="0.25">
      <c r="A952" t="s">
        <v>0</v>
      </c>
      <c r="B952">
        <v>100950</v>
      </c>
      <c r="C952">
        <v>100001</v>
      </c>
      <c r="D952" s="1">
        <v>0.200014</v>
      </c>
      <c r="E952" s="1">
        <v>7.5010800000000002E-2</v>
      </c>
      <c r="F952" s="1">
        <v>8.09E-3</v>
      </c>
      <c r="G952">
        <v>100001</v>
      </c>
    </row>
    <row r="953" spans="1:7" x14ac:dyDescent="0.25">
      <c r="A953" t="s">
        <v>0</v>
      </c>
      <c r="B953">
        <v>100951</v>
      </c>
      <c r="C953">
        <v>100001</v>
      </c>
      <c r="D953" s="1">
        <v>-0.200014</v>
      </c>
      <c r="E953" s="1">
        <v>-7.5009999999999993E-2</v>
      </c>
      <c r="F953" s="1">
        <v>8.0902000000000005E-3</v>
      </c>
      <c r="G953">
        <v>100001</v>
      </c>
    </row>
    <row r="954" spans="1:7" x14ac:dyDescent="0.25">
      <c r="A954" t="s">
        <v>0</v>
      </c>
      <c r="B954">
        <v>100952</v>
      </c>
      <c r="C954">
        <v>100001</v>
      </c>
      <c r="D954" s="1">
        <v>0.200015</v>
      </c>
      <c r="E954" s="1">
        <v>-0.24999099999999999</v>
      </c>
      <c r="F954" s="1">
        <v>1.8210299999999999E-2</v>
      </c>
      <c r="G954">
        <v>100001</v>
      </c>
    </row>
    <row r="955" spans="1:7" x14ac:dyDescent="0.25">
      <c r="A955" t="s">
        <v>0</v>
      </c>
      <c r="B955">
        <v>100953</v>
      </c>
      <c r="C955">
        <v>100001</v>
      </c>
      <c r="D955" s="1">
        <v>-0.200015</v>
      </c>
      <c r="E955" s="1">
        <v>0.24999099999999999</v>
      </c>
      <c r="F955" s="1">
        <v>1.8209800000000002E-2</v>
      </c>
      <c r="G955">
        <v>100001</v>
      </c>
    </row>
    <row r="956" spans="1:7" x14ac:dyDescent="0.25">
      <c r="A956" t="s">
        <v>0</v>
      </c>
      <c r="B956">
        <v>100954</v>
      </c>
      <c r="C956">
        <v>100001</v>
      </c>
      <c r="D956" s="1">
        <v>0.200016</v>
      </c>
      <c r="E956" s="1">
        <v>5.0000799999999998E-2</v>
      </c>
      <c r="F956" s="1">
        <v>7.5399000000000004E-3</v>
      </c>
      <c r="G956">
        <v>100001</v>
      </c>
    </row>
    <row r="957" spans="1:7" x14ac:dyDescent="0.25">
      <c r="A957" t="s">
        <v>0</v>
      </c>
      <c r="B957">
        <v>100955</v>
      </c>
      <c r="C957">
        <v>100001</v>
      </c>
      <c r="D957" s="1">
        <v>-0.200016</v>
      </c>
      <c r="E957" s="1">
        <v>-0.05</v>
      </c>
      <c r="F957" s="1">
        <v>7.5399999999999998E-3</v>
      </c>
      <c r="G957">
        <v>100001</v>
      </c>
    </row>
    <row r="958" spans="1:7" x14ac:dyDescent="0.25">
      <c r="A958" t="s">
        <v>0</v>
      </c>
      <c r="B958">
        <v>100956</v>
      </c>
      <c r="C958">
        <v>100001</v>
      </c>
      <c r="D958" s="1">
        <v>0.200016</v>
      </c>
      <c r="E958" s="1">
        <v>2.49938E-2</v>
      </c>
      <c r="F958" s="1">
        <v>7.1999999999999998E-3</v>
      </c>
      <c r="G958">
        <v>100001</v>
      </c>
    </row>
    <row r="959" spans="1:7" x14ac:dyDescent="0.25">
      <c r="A959" t="s">
        <v>0</v>
      </c>
      <c r="B959">
        <v>100957</v>
      </c>
      <c r="C959">
        <v>100001</v>
      </c>
      <c r="D959" s="1">
        <v>-0.200017</v>
      </c>
      <c r="E959" s="1">
        <v>-2.4993000000000001E-2</v>
      </c>
      <c r="F959" s="1">
        <v>7.1999999999999998E-3</v>
      </c>
      <c r="G959">
        <v>100001</v>
      </c>
    </row>
    <row r="960" spans="1:7" x14ac:dyDescent="0.25">
      <c r="A960" t="s">
        <v>0</v>
      </c>
      <c r="B960">
        <v>100958</v>
      </c>
      <c r="C960">
        <v>100001</v>
      </c>
      <c r="D960" s="1">
        <v>0.200017</v>
      </c>
      <c r="E960" s="1">
        <v>-0.27499499999999999</v>
      </c>
      <c r="F960" s="1">
        <v>2.0550300000000001E-2</v>
      </c>
      <c r="G960">
        <v>100001</v>
      </c>
    </row>
    <row r="961" spans="1:7" x14ac:dyDescent="0.25">
      <c r="A961" t="s">
        <v>0</v>
      </c>
      <c r="B961">
        <v>100959</v>
      </c>
      <c r="C961">
        <v>100001</v>
      </c>
      <c r="D961" s="1">
        <v>-0.200018</v>
      </c>
      <c r="E961" s="1">
        <v>0.27499499999999999</v>
      </c>
      <c r="F961" s="1">
        <v>2.0549700000000001E-2</v>
      </c>
      <c r="G961">
        <v>100001</v>
      </c>
    </row>
    <row r="962" spans="1:7" x14ac:dyDescent="0.25">
      <c r="A962" t="s">
        <v>0</v>
      </c>
      <c r="B962">
        <v>100960</v>
      </c>
      <c r="C962">
        <v>100001</v>
      </c>
      <c r="D962" s="1">
        <v>-0.200018</v>
      </c>
      <c r="E962" s="1">
        <f>-0.00012</f>
        <v>-1.2E-4</v>
      </c>
      <c r="F962" s="1">
        <v>7.0899999999999999E-3</v>
      </c>
      <c r="G962">
        <v>100001</v>
      </c>
    </row>
    <row r="963" spans="1:7" x14ac:dyDescent="0.25">
      <c r="A963" t="s">
        <v>0</v>
      </c>
      <c r="B963">
        <v>100961</v>
      </c>
      <c r="C963">
        <v>100001</v>
      </c>
      <c r="D963" s="1">
        <v>-0.200019</v>
      </c>
      <c r="E963" s="1">
        <v>0.29999500000000001</v>
      </c>
      <c r="F963" s="1">
        <v>2.31098E-2</v>
      </c>
      <c r="G963">
        <v>100001</v>
      </c>
    </row>
    <row r="964" spans="1:7" x14ac:dyDescent="0.25">
      <c r="A964" t="s">
        <v>0</v>
      </c>
      <c r="B964">
        <v>100962</v>
      </c>
      <c r="C964">
        <v>100001</v>
      </c>
      <c r="D964" s="1">
        <v>0.200019</v>
      </c>
      <c r="E964" s="1">
        <v>-0.29999500000000001</v>
      </c>
      <c r="F964" s="1">
        <v>2.31104E-2</v>
      </c>
      <c r="G964">
        <v>100001</v>
      </c>
    </row>
    <row r="965" spans="1:7" x14ac:dyDescent="0.25">
      <c r="A965" t="s">
        <v>0</v>
      </c>
      <c r="B965">
        <v>100963</v>
      </c>
      <c r="C965">
        <v>100001</v>
      </c>
      <c r="D965" s="1">
        <v>0.200021</v>
      </c>
      <c r="E965" s="1">
        <v>-0.32499800000000001</v>
      </c>
      <c r="F965" s="1">
        <v>2.5900400000000001E-2</v>
      </c>
      <c r="G965">
        <v>100001</v>
      </c>
    </row>
    <row r="966" spans="1:7" x14ac:dyDescent="0.25">
      <c r="A966" t="s">
        <v>0</v>
      </c>
      <c r="B966">
        <v>100964</v>
      </c>
      <c r="C966">
        <v>100001</v>
      </c>
      <c r="D966" s="1">
        <v>-0.200021</v>
      </c>
      <c r="E966" s="1">
        <v>0.32499800000000001</v>
      </c>
      <c r="F966" s="1">
        <v>2.5899700000000001E-2</v>
      </c>
      <c r="G966">
        <v>100001</v>
      </c>
    </row>
    <row r="967" spans="1:7" x14ac:dyDescent="0.25">
      <c r="A967" t="s">
        <v>0</v>
      </c>
      <c r="B967">
        <v>100965</v>
      </c>
      <c r="C967">
        <v>100001</v>
      </c>
      <c r="D967" s="1">
        <v>-0.20002200000000001</v>
      </c>
      <c r="E967" s="1">
        <v>0.34992800000000002</v>
      </c>
      <c r="F967" s="1">
        <v>2.88997E-2</v>
      </c>
      <c r="G967">
        <v>100001</v>
      </c>
    </row>
    <row r="968" spans="1:7" x14ac:dyDescent="0.25">
      <c r="A968" t="s">
        <v>0</v>
      </c>
      <c r="B968">
        <v>100966</v>
      </c>
      <c r="C968">
        <v>100001</v>
      </c>
      <c r="D968" s="1">
        <v>0.20002200000000001</v>
      </c>
      <c r="E968" s="1">
        <v>-0.34992800000000002</v>
      </c>
      <c r="F968" s="1">
        <v>2.89004E-2</v>
      </c>
      <c r="G968">
        <v>100001</v>
      </c>
    </row>
    <row r="969" spans="1:7" x14ac:dyDescent="0.25">
      <c r="A969" t="s">
        <v>0</v>
      </c>
      <c r="B969">
        <v>100967</v>
      </c>
      <c r="C969">
        <v>100001</v>
      </c>
      <c r="D969" s="1">
        <v>0.20002700000000001</v>
      </c>
      <c r="E969" s="1">
        <v>-0.39992899999999998</v>
      </c>
      <c r="F969" s="1">
        <v>3.5619400000000002E-2</v>
      </c>
      <c r="G969">
        <v>100001</v>
      </c>
    </row>
    <row r="970" spans="1:7" x14ac:dyDescent="0.25">
      <c r="A970" t="s">
        <v>0</v>
      </c>
      <c r="B970">
        <v>100968</v>
      </c>
      <c r="C970">
        <v>100001</v>
      </c>
      <c r="D970" s="1">
        <v>-0.20002700000000001</v>
      </c>
      <c r="E970" s="1">
        <v>0.39992899999999998</v>
      </c>
      <c r="F970" s="1">
        <v>3.56186E-2</v>
      </c>
      <c r="G970">
        <v>100001</v>
      </c>
    </row>
    <row r="971" spans="1:7" x14ac:dyDescent="0.25">
      <c r="A971" t="s">
        <v>0</v>
      </c>
      <c r="B971">
        <v>100969</v>
      </c>
      <c r="C971">
        <v>100001</v>
      </c>
      <c r="D971" s="1">
        <v>0.20002900000000001</v>
      </c>
      <c r="E971" s="1">
        <v>-0.42499599999999998</v>
      </c>
      <c r="F971" s="1">
        <v>3.9339399999999997E-2</v>
      </c>
      <c r="G971">
        <v>100001</v>
      </c>
    </row>
    <row r="972" spans="1:7" x14ac:dyDescent="0.25">
      <c r="A972" t="s">
        <v>0</v>
      </c>
      <c r="B972">
        <v>100970</v>
      </c>
      <c r="C972">
        <v>100001</v>
      </c>
      <c r="D972" s="1">
        <v>-0.20002900000000001</v>
      </c>
      <c r="E972" s="1">
        <v>0.42499599999999998</v>
      </c>
      <c r="F972" s="1">
        <v>3.9338600000000001E-2</v>
      </c>
      <c r="G972">
        <v>100001</v>
      </c>
    </row>
    <row r="973" spans="1:7" x14ac:dyDescent="0.25">
      <c r="A973" t="s">
        <v>0</v>
      </c>
      <c r="B973">
        <v>100971</v>
      </c>
      <c r="C973">
        <v>100001</v>
      </c>
      <c r="D973" s="1">
        <v>-0.20003099999999999</v>
      </c>
      <c r="E973" s="1">
        <v>0.449934</v>
      </c>
      <c r="F973" s="1">
        <v>4.3248599999999998E-2</v>
      </c>
      <c r="G973">
        <v>100001</v>
      </c>
    </row>
    <row r="974" spans="1:7" x14ac:dyDescent="0.25">
      <c r="A974" t="s">
        <v>0</v>
      </c>
      <c r="B974">
        <v>100972</v>
      </c>
      <c r="C974">
        <v>100001</v>
      </c>
      <c r="D974" s="1">
        <v>0.20003099999999999</v>
      </c>
      <c r="E974" s="1">
        <v>-0.449934</v>
      </c>
      <c r="F974" s="1">
        <v>4.3249599999999999E-2</v>
      </c>
      <c r="G974">
        <v>100001</v>
      </c>
    </row>
    <row r="975" spans="1:7" x14ac:dyDescent="0.25">
      <c r="A975" t="s">
        <v>0</v>
      </c>
      <c r="B975">
        <v>100973</v>
      </c>
      <c r="C975">
        <v>100001</v>
      </c>
      <c r="D975" s="1">
        <v>0.20003199999999999</v>
      </c>
      <c r="E975" s="1">
        <v>-0.47498200000000002</v>
      </c>
      <c r="F975" s="1">
        <v>4.7426500000000003E-2</v>
      </c>
      <c r="G975">
        <v>100001</v>
      </c>
    </row>
    <row r="976" spans="1:7" x14ac:dyDescent="0.25">
      <c r="A976" t="s">
        <v>0</v>
      </c>
      <c r="B976">
        <v>100974</v>
      </c>
      <c r="C976">
        <v>100001</v>
      </c>
      <c r="D976" s="1">
        <v>-0.20003199999999999</v>
      </c>
      <c r="E976" s="1">
        <v>0.47498200000000002</v>
      </c>
      <c r="F976" s="1">
        <v>4.7425500000000002E-2</v>
      </c>
      <c r="G976">
        <v>100001</v>
      </c>
    </row>
    <row r="977" spans="1:7" x14ac:dyDescent="0.25">
      <c r="A977" t="s">
        <v>0</v>
      </c>
      <c r="B977">
        <v>100975</v>
      </c>
      <c r="C977">
        <v>100001</v>
      </c>
      <c r="D977" s="1">
        <v>-0.20003299999999999</v>
      </c>
      <c r="E977" s="1">
        <v>0.37492799999999998</v>
      </c>
      <c r="F977" s="1">
        <v>3.2147700000000001E-2</v>
      </c>
      <c r="G977">
        <v>100001</v>
      </c>
    </row>
    <row r="978" spans="1:7" x14ac:dyDescent="0.25">
      <c r="A978" t="s">
        <v>0</v>
      </c>
      <c r="B978">
        <v>100976</v>
      </c>
      <c r="C978">
        <v>100001</v>
      </c>
      <c r="D978" s="1">
        <v>0.20003299999999999</v>
      </c>
      <c r="E978" s="1">
        <v>-0.37492799999999998</v>
      </c>
      <c r="F978" s="1">
        <v>3.2148400000000001E-2</v>
      </c>
      <c r="G978">
        <v>100001</v>
      </c>
    </row>
    <row r="979" spans="1:7" x14ac:dyDescent="0.25">
      <c r="A979" t="s">
        <v>0</v>
      </c>
      <c r="B979">
        <v>100977</v>
      </c>
      <c r="C979">
        <v>100001</v>
      </c>
      <c r="D979" s="1">
        <v>-0.20003599999999999</v>
      </c>
      <c r="E979" s="1">
        <v>0.52499700000000005</v>
      </c>
      <c r="F979" s="1">
        <v>5.6448499999999999E-2</v>
      </c>
      <c r="G979">
        <v>100001</v>
      </c>
    </row>
    <row r="980" spans="1:7" x14ac:dyDescent="0.25">
      <c r="A980" t="s">
        <v>0</v>
      </c>
      <c r="B980">
        <v>100978</v>
      </c>
      <c r="C980">
        <v>100001</v>
      </c>
      <c r="D980" s="1">
        <v>0.20003599999999999</v>
      </c>
      <c r="E980" s="1">
        <v>-0.52499700000000005</v>
      </c>
      <c r="F980" s="1">
        <v>5.6449600000000003E-2</v>
      </c>
      <c r="G980">
        <v>100001</v>
      </c>
    </row>
    <row r="981" spans="1:7" x14ac:dyDescent="0.25">
      <c r="A981" t="s">
        <v>0</v>
      </c>
      <c r="B981">
        <v>100979</v>
      </c>
      <c r="C981">
        <v>100001</v>
      </c>
      <c r="D981" s="1">
        <v>0.20003699999999999</v>
      </c>
      <c r="E981" s="1">
        <v>-0.49994100000000002</v>
      </c>
      <c r="F981" s="1">
        <v>5.1804599999999999E-2</v>
      </c>
      <c r="G981">
        <v>100001</v>
      </c>
    </row>
    <row r="982" spans="1:7" x14ac:dyDescent="0.25">
      <c r="A982" t="s">
        <v>0</v>
      </c>
      <c r="B982">
        <v>100980</v>
      </c>
      <c r="C982">
        <v>100001</v>
      </c>
      <c r="D982" s="1">
        <v>0.20003699999999999</v>
      </c>
      <c r="E982" s="1">
        <v>-0.54999699999999996</v>
      </c>
      <c r="F982" s="1">
        <v>6.1309599999999999E-2</v>
      </c>
      <c r="G982">
        <v>100001</v>
      </c>
    </row>
    <row r="983" spans="1:7" x14ac:dyDescent="0.25">
      <c r="A983" t="s">
        <v>0</v>
      </c>
      <c r="B983">
        <v>100981</v>
      </c>
      <c r="C983">
        <v>100001</v>
      </c>
      <c r="D983" s="1">
        <v>-0.20003699999999999</v>
      </c>
      <c r="E983" s="1">
        <v>0.49994100000000002</v>
      </c>
      <c r="F983" s="1">
        <v>5.1803599999999998E-2</v>
      </c>
      <c r="G983">
        <v>100001</v>
      </c>
    </row>
    <row r="984" spans="1:7" x14ac:dyDescent="0.25">
      <c r="A984" t="s">
        <v>0</v>
      </c>
      <c r="B984">
        <v>100982</v>
      </c>
      <c r="C984">
        <v>100001</v>
      </c>
      <c r="D984" s="1">
        <v>-0.20003799999999999</v>
      </c>
      <c r="E984" s="1">
        <v>0.54999699999999996</v>
      </c>
      <c r="F984" s="1">
        <v>6.1308399999999999E-2</v>
      </c>
      <c r="G984">
        <v>100001</v>
      </c>
    </row>
    <row r="985" spans="1:7" x14ac:dyDescent="0.25">
      <c r="A985" t="s">
        <v>0</v>
      </c>
      <c r="B985">
        <v>100983</v>
      </c>
      <c r="C985">
        <v>100001</v>
      </c>
      <c r="D985" s="1">
        <v>0.20003899999999999</v>
      </c>
      <c r="E985" s="1">
        <v>-0.57499599999999995</v>
      </c>
      <c r="F985" s="1">
        <v>6.6404599999999994E-2</v>
      </c>
      <c r="G985">
        <v>100001</v>
      </c>
    </row>
    <row r="986" spans="1:7" x14ac:dyDescent="0.25">
      <c r="A986" t="s">
        <v>0</v>
      </c>
      <c r="B986">
        <v>100984</v>
      </c>
      <c r="C986">
        <v>100001</v>
      </c>
      <c r="D986" s="1">
        <v>-0.20003899999999999</v>
      </c>
      <c r="E986" s="1">
        <v>0.57499599999999995</v>
      </c>
      <c r="F986" s="1">
        <v>6.6403400000000001E-2</v>
      </c>
      <c r="G986">
        <v>100001</v>
      </c>
    </row>
    <row r="987" spans="1:7" x14ac:dyDescent="0.25">
      <c r="A987" t="s">
        <v>0</v>
      </c>
      <c r="B987">
        <v>100985</v>
      </c>
      <c r="C987">
        <v>100001</v>
      </c>
      <c r="D987" s="1">
        <v>0.200041</v>
      </c>
      <c r="E987" s="1">
        <v>-0.59999400000000003</v>
      </c>
      <c r="F987" s="1">
        <v>7.1735699999999999E-2</v>
      </c>
      <c r="G987">
        <v>100001</v>
      </c>
    </row>
    <row r="988" spans="1:7" x14ac:dyDescent="0.25">
      <c r="A988" t="s">
        <v>0</v>
      </c>
      <c r="B988">
        <v>100986</v>
      </c>
      <c r="C988">
        <v>100001</v>
      </c>
      <c r="D988" s="1">
        <v>-0.200041</v>
      </c>
      <c r="E988" s="1">
        <v>0.59999499999999995</v>
      </c>
      <c r="F988" s="1">
        <v>7.1734400000000004E-2</v>
      </c>
      <c r="G988">
        <v>100001</v>
      </c>
    </row>
    <row r="989" spans="1:7" x14ac:dyDescent="0.25">
      <c r="A989" t="s">
        <v>0</v>
      </c>
      <c r="B989">
        <v>100987</v>
      </c>
      <c r="C989">
        <v>100001</v>
      </c>
      <c r="D989" s="1">
        <v>0.200042</v>
      </c>
      <c r="E989" s="1">
        <v>-0.62499099999999996</v>
      </c>
      <c r="F989" s="1">
        <v>7.7303700000000003E-2</v>
      </c>
      <c r="G989">
        <v>100001</v>
      </c>
    </row>
    <row r="990" spans="1:7" x14ac:dyDescent="0.25">
      <c r="A990" t="s">
        <v>0</v>
      </c>
      <c r="B990">
        <v>100988</v>
      </c>
      <c r="C990">
        <v>100001</v>
      </c>
      <c r="D990" s="1">
        <v>-0.200043</v>
      </c>
      <c r="E990" s="1">
        <v>0.62499099999999996</v>
      </c>
      <c r="F990" s="1">
        <v>7.7302399999999993E-2</v>
      </c>
      <c r="G990">
        <v>100001</v>
      </c>
    </row>
    <row r="991" spans="1:7" x14ac:dyDescent="0.25">
      <c r="A991" t="s">
        <v>0</v>
      </c>
      <c r="B991">
        <v>100989</v>
      </c>
      <c r="C991">
        <v>100001</v>
      </c>
      <c r="D991" s="1">
        <v>0.200046</v>
      </c>
      <c r="E991" s="1">
        <v>-0.64993599999999996</v>
      </c>
      <c r="F991" s="1">
        <v>8.3086699999999999E-2</v>
      </c>
      <c r="G991">
        <v>100001</v>
      </c>
    </row>
    <row r="992" spans="1:7" x14ac:dyDescent="0.25">
      <c r="A992" t="s">
        <v>0</v>
      </c>
      <c r="B992">
        <v>100990</v>
      </c>
      <c r="C992">
        <v>100001</v>
      </c>
      <c r="D992" s="1">
        <v>-0.200046</v>
      </c>
      <c r="E992" s="1">
        <v>0.67495499999999997</v>
      </c>
      <c r="F992" s="1">
        <v>8.9142299999999994E-2</v>
      </c>
      <c r="G992">
        <v>100001</v>
      </c>
    </row>
    <row r="993" spans="1:7" x14ac:dyDescent="0.25">
      <c r="A993" t="s">
        <v>0</v>
      </c>
      <c r="B993">
        <v>100991</v>
      </c>
      <c r="C993">
        <v>100001</v>
      </c>
      <c r="D993" s="1">
        <v>0.200046</v>
      </c>
      <c r="E993" s="1">
        <v>-0.67495499999999997</v>
      </c>
      <c r="F993" s="1">
        <v>8.9143700000000006E-2</v>
      </c>
      <c r="G993">
        <v>100001</v>
      </c>
    </row>
    <row r="994" spans="1:7" x14ac:dyDescent="0.25">
      <c r="A994" t="s">
        <v>0</v>
      </c>
      <c r="B994">
        <v>100992</v>
      </c>
      <c r="C994">
        <v>100001</v>
      </c>
      <c r="D994" s="1">
        <v>-0.200046</v>
      </c>
      <c r="E994" s="1">
        <v>0.64993599999999996</v>
      </c>
      <c r="F994" s="1">
        <v>8.3085400000000004E-2</v>
      </c>
      <c r="G994">
        <v>100001</v>
      </c>
    </row>
    <row r="995" spans="1:7" x14ac:dyDescent="0.25">
      <c r="A995" t="s">
        <v>0</v>
      </c>
      <c r="B995">
        <v>100993</v>
      </c>
      <c r="C995">
        <v>100001</v>
      </c>
      <c r="D995" s="1">
        <v>0.200047</v>
      </c>
      <c r="E995" s="1">
        <v>-0.69996499999999995</v>
      </c>
      <c r="F995" s="1">
        <v>9.5440700000000003E-2</v>
      </c>
      <c r="G995">
        <v>100001</v>
      </c>
    </row>
    <row r="996" spans="1:7" x14ac:dyDescent="0.25">
      <c r="A996" t="s">
        <v>0</v>
      </c>
      <c r="B996">
        <v>100994</v>
      </c>
      <c r="C996">
        <v>100001</v>
      </c>
      <c r="D996" s="1">
        <v>-0.200048</v>
      </c>
      <c r="E996" s="1">
        <v>0.69996599999999998</v>
      </c>
      <c r="F996" s="1">
        <v>9.5439200000000002E-2</v>
      </c>
      <c r="G996">
        <v>100001</v>
      </c>
    </row>
    <row r="997" spans="1:7" x14ac:dyDescent="0.25">
      <c r="A997" t="s">
        <v>0</v>
      </c>
      <c r="B997">
        <v>100995</v>
      </c>
      <c r="C997">
        <v>100001</v>
      </c>
      <c r="D997" s="1">
        <v>0.224965</v>
      </c>
      <c r="E997" s="1">
        <v>0.69983700000000004</v>
      </c>
      <c r="F997" s="1">
        <v>9.7354300000000005E-2</v>
      </c>
      <c r="G997">
        <v>100001</v>
      </c>
    </row>
    <row r="998" spans="1:7" x14ac:dyDescent="0.25">
      <c r="A998" t="s">
        <v>0</v>
      </c>
      <c r="B998">
        <v>100996</v>
      </c>
      <c r="C998">
        <v>100001</v>
      </c>
      <c r="D998" s="1">
        <v>-0.224966</v>
      </c>
      <c r="E998" s="1">
        <v>-0.69983700000000004</v>
      </c>
      <c r="F998" s="1">
        <v>9.7355800000000006E-2</v>
      </c>
      <c r="G998">
        <v>100001</v>
      </c>
    </row>
    <row r="999" spans="1:7" x14ac:dyDescent="0.25">
      <c r="A999" t="s">
        <v>0</v>
      </c>
      <c r="B999">
        <v>100997</v>
      </c>
      <c r="C999">
        <v>100001</v>
      </c>
      <c r="D999" s="1">
        <v>-0.224967</v>
      </c>
      <c r="E999" s="1">
        <v>-0.67487200000000003</v>
      </c>
      <c r="F999" s="1">
        <v>9.1068700000000002E-2</v>
      </c>
      <c r="G999">
        <v>100001</v>
      </c>
    </row>
    <row r="1000" spans="1:7" x14ac:dyDescent="0.25">
      <c r="A1000" t="s">
        <v>0</v>
      </c>
      <c r="B1000">
        <v>100998</v>
      </c>
      <c r="C1000">
        <v>100001</v>
      </c>
      <c r="D1000" s="1">
        <v>0.224967</v>
      </c>
      <c r="E1000" s="1">
        <v>0.67487200000000003</v>
      </c>
      <c r="F1000" s="1">
        <v>9.1067300000000004E-2</v>
      </c>
      <c r="G1000">
        <v>100001</v>
      </c>
    </row>
    <row r="1001" spans="1:7" x14ac:dyDescent="0.25">
      <c r="A1001" t="s">
        <v>0</v>
      </c>
      <c r="B1001">
        <v>100999</v>
      </c>
      <c r="C1001">
        <v>100001</v>
      </c>
      <c r="D1001" s="1">
        <v>0.224968</v>
      </c>
      <c r="E1001" s="1">
        <v>0.65001900000000001</v>
      </c>
      <c r="F1001" s="1">
        <v>8.5050399999999998E-2</v>
      </c>
      <c r="G1001">
        <v>100001</v>
      </c>
    </row>
    <row r="1002" spans="1:7" x14ac:dyDescent="0.25">
      <c r="A1002" t="s">
        <v>0</v>
      </c>
      <c r="B1002">
        <v>101000</v>
      </c>
      <c r="C1002">
        <v>100001</v>
      </c>
      <c r="D1002" s="1">
        <v>-0.224968</v>
      </c>
      <c r="E1002" s="1">
        <v>-0.65001799999999998</v>
      </c>
      <c r="F1002" s="1">
        <v>8.5051799999999997E-2</v>
      </c>
      <c r="G1002">
        <v>100001</v>
      </c>
    </row>
    <row r="1003" spans="1:7" x14ac:dyDescent="0.25">
      <c r="A1003" t="s">
        <v>0</v>
      </c>
      <c r="B1003">
        <v>101001</v>
      </c>
      <c r="C1003">
        <v>100001</v>
      </c>
      <c r="D1003" s="1">
        <v>0.224969</v>
      </c>
      <c r="E1003" s="1">
        <v>0.62502100000000005</v>
      </c>
      <c r="F1003" s="1">
        <v>7.92374E-2</v>
      </c>
      <c r="G1003">
        <v>100001</v>
      </c>
    </row>
    <row r="1004" spans="1:7" x14ac:dyDescent="0.25">
      <c r="A1004" t="s">
        <v>0</v>
      </c>
      <c r="B1004">
        <v>101002</v>
      </c>
      <c r="C1004">
        <v>100001</v>
      </c>
      <c r="D1004" s="1">
        <v>-0.22497</v>
      </c>
      <c r="E1004" s="1">
        <v>-0.62502000000000002</v>
      </c>
      <c r="F1004" s="1">
        <v>7.9238699999999995E-2</v>
      </c>
      <c r="G1004">
        <v>100001</v>
      </c>
    </row>
    <row r="1005" spans="1:7" x14ac:dyDescent="0.25">
      <c r="A1005" t="s">
        <v>0</v>
      </c>
      <c r="B1005">
        <v>101003</v>
      </c>
      <c r="C1005">
        <v>100001</v>
      </c>
      <c r="D1005" s="1">
        <v>0.224971</v>
      </c>
      <c r="E1005" s="1">
        <v>0.60001700000000002</v>
      </c>
      <c r="F1005" s="1">
        <v>7.3663400000000004E-2</v>
      </c>
      <c r="G1005">
        <v>100001</v>
      </c>
    </row>
    <row r="1006" spans="1:7" x14ac:dyDescent="0.25">
      <c r="A1006" t="s">
        <v>0</v>
      </c>
      <c r="B1006">
        <v>101004</v>
      </c>
      <c r="C1006">
        <v>100001</v>
      </c>
      <c r="D1006" s="1">
        <v>-0.224971</v>
      </c>
      <c r="E1006" s="1">
        <v>-0.60001700000000002</v>
      </c>
      <c r="F1006" s="1">
        <v>7.3664599999999997E-2</v>
      </c>
      <c r="G1006">
        <v>100001</v>
      </c>
    </row>
    <row r="1007" spans="1:7" x14ac:dyDescent="0.25">
      <c r="A1007" t="s">
        <v>0</v>
      </c>
      <c r="B1007">
        <v>101005</v>
      </c>
      <c r="C1007">
        <v>100001</v>
      </c>
      <c r="D1007" s="1">
        <v>0.22497300000000001</v>
      </c>
      <c r="E1007" s="1">
        <v>0.575017</v>
      </c>
      <c r="F1007" s="1">
        <v>6.83285E-2</v>
      </c>
      <c r="G1007">
        <v>100001</v>
      </c>
    </row>
    <row r="1008" spans="1:7" x14ac:dyDescent="0.25">
      <c r="A1008" t="s">
        <v>0</v>
      </c>
      <c r="B1008">
        <v>101006</v>
      </c>
      <c r="C1008">
        <v>100001</v>
      </c>
      <c r="D1008" s="1">
        <v>-0.22497300000000001</v>
      </c>
      <c r="E1008" s="1">
        <v>-0.575017</v>
      </c>
      <c r="F1008" s="1">
        <v>6.8329600000000004E-2</v>
      </c>
      <c r="G1008">
        <v>100001</v>
      </c>
    </row>
    <row r="1009" spans="1:7" x14ac:dyDescent="0.25">
      <c r="A1009" t="s">
        <v>0</v>
      </c>
      <c r="B1009">
        <v>101007</v>
      </c>
      <c r="C1009">
        <v>100001</v>
      </c>
      <c r="D1009" s="1">
        <v>-0.22497500000000001</v>
      </c>
      <c r="E1009" s="1">
        <v>-0.55001699999999998</v>
      </c>
      <c r="F1009" s="1">
        <v>6.3230599999999998E-2</v>
      </c>
      <c r="G1009">
        <v>100001</v>
      </c>
    </row>
    <row r="1010" spans="1:7" x14ac:dyDescent="0.25">
      <c r="A1010" t="s">
        <v>0</v>
      </c>
      <c r="B1010">
        <v>101008</v>
      </c>
      <c r="C1010">
        <v>100001</v>
      </c>
      <c r="D1010" s="1">
        <v>0.22497500000000001</v>
      </c>
      <c r="E1010" s="1">
        <v>0.55001699999999998</v>
      </c>
      <c r="F1010" s="1">
        <v>6.3229499999999994E-2</v>
      </c>
      <c r="G1010">
        <v>100001</v>
      </c>
    </row>
    <row r="1011" spans="1:7" x14ac:dyDescent="0.25">
      <c r="A1011" t="s">
        <v>0</v>
      </c>
      <c r="B1011">
        <v>101009</v>
      </c>
      <c r="C1011">
        <v>100001</v>
      </c>
      <c r="D1011" s="1">
        <v>-0.22497500000000001</v>
      </c>
      <c r="E1011" s="1">
        <v>-0.52501799999999998</v>
      </c>
      <c r="F1011" s="1">
        <v>5.8367599999999999E-2</v>
      </c>
      <c r="G1011">
        <v>100001</v>
      </c>
    </row>
    <row r="1012" spans="1:7" x14ac:dyDescent="0.25">
      <c r="A1012" t="s">
        <v>0</v>
      </c>
      <c r="B1012">
        <v>101010</v>
      </c>
      <c r="C1012">
        <v>100001</v>
      </c>
      <c r="D1012" s="1">
        <v>0.22497500000000001</v>
      </c>
      <c r="E1012" s="1">
        <v>0.52501799999999998</v>
      </c>
      <c r="F1012" s="1">
        <v>5.8366500000000002E-2</v>
      </c>
      <c r="G1012">
        <v>100001</v>
      </c>
    </row>
    <row r="1013" spans="1:7" x14ac:dyDescent="0.25">
      <c r="A1013" t="s">
        <v>0</v>
      </c>
      <c r="B1013">
        <v>101011</v>
      </c>
      <c r="C1013">
        <v>100001</v>
      </c>
      <c r="D1013" s="1">
        <v>-0.22497700000000001</v>
      </c>
      <c r="E1013" s="1">
        <v>-0.50001700000000004</v>
      </c>
      <c r="F1013" s="1">
        <v>5.3738599999999997E-2</v>
      </c>
      <c r="G1013">
        <v>100001</v>
      </c>
    </row>
    <row r="1014" spans="1:7" x14ac:dyDescent="0.25">
      <c r="A1014" t="s">
        <v>0</v>
      </c>
      <c r="B1014">
        <v>101012</v>
      </c>
      <c r="C1014">
        <v>100001</v>
      </c>
      <c r="D1014" s="1">
        <v>0.22497700000000001</v>
      </c>
      <c r="E1014" s="1">
        <v>0.50001700000000004</v>
      </c>
      <c r="F1014" s="1">
        <v>5.3737500000000001E-2</v>
      </c>
      <c r="G1014">
        <v>100001</v>
      </c>
    </row>
    <row r="1015" spans="1:7" x14ac:dyDescent="0.25">
      <c r="A1015" t="s">
        <v>0</v>
      </c>
      <c r="B1015">
        <v>101013</v>
      </c>
      <c r="C1015">
        <v>100001</v>
      </c>
      <c r="D1015" s="1">
        <v>0.22497800000000001</v>
      </c>
      <c r="E1015" s="1">
        <v>0.47501599999999999</v>
      </c>
      <c r="F1015" s="1">
        <v>4.9341500000000003E-2</v>
      </c>
      <c r="G1015">
        <v>100001</v>
      </c>
    </row>
    <row r="1016" spans="1:7" x14ac:dyDescent="0.25">
      <c r="A1016" t="s">
        <v>0</v>
      </c>
      <c r="B1016">
        <v>101014</v>
      </c>
      <c r="C1016">
        <v>100001</v>
      </c>
      <c r="D1016" s="1">
        <v>-0.22497800000000001</v>
      </c>
      <c r="E1016" s="1">
        <v>-0.47501599999999999</v>
      </c>
      <c r="F1016" s="1">
        <v>4.9342499999999997E-2</v>
      </c>
      <c r="G1016">
        <v>100001</v>
      </c>
    </row>
    <row r="1017" spans="1:7" x14ac:dyDescent="0.25">
      <c r="A1017" t="s">
        <v>0</v>
      </c>
      <c r="B1017">
        <v>101015</v>
      </c>
      <c r="C1017">
        <v>100001</v>
      </c>
      <c r="D1017" s="1">
        <v>-0.22498000000000001</v>
      </c>
      <c r="E1017" s="1">
        <v>-0.45</v>
      </c>
      <c r="F1017" s="1">
        <v>4.51755E-2</v>
      </c>
      <c r="G1017">
        <v>100001</v>
      </c>
    </row>
    <row r="1018" spans="1:7" x14ac:dyDescent="0.25">
      <c r="A1018" t="s">
        <v>0</v>
      </c>
      <c r="B1018">
        <v>101016</v>
      </c>
      <c r="C1018">
        <v>100001</v>
      </c>
      <c r="D1018" s="1">
        <v>0.22498000000000001</v>
      </c>
      <c r="E1018" s="1">
        <v>0.45</v>
      </c>
      <c r="F1018" s="1">
        <v>4.5174499999999999E-2</v>
      </c>
      <c r="G1018">
        <v>100001</v>
      </c>
    </row>
    <row r="1019" spans="1:7" x14ac:dyDescent="0.25">
      <c r="A1019" t="s">
        <v>0</v>
      </c>
      <c r="B1019">
        <v>101017</v>
      </c>
      <c r="C1019">
        <v>100001</v>
      </c>
      <c r="D1019" s="1">
        <v>0.22498099999999999</v>
      </c>
      <c r="E1019" s="1">
        <v>0.42501499999999998</v>
      </c>
      <c r="F1019" s="1">
        <v>4.1243599999999998E-2</v>
      </c>
      <c r="G1019">
        <v>100001</v>
      </c>
    </row>
    <row r="1020" spans="1:7" x14ac:dyDescent="0.25">
      <c r="A1020" t="s">
        <v>0</v>
      </c>
      <c r="B1020">
        <v>101018</v>
      </c>
      <c r="C1020">
        <v>100001</v>
      </c>
      <c r="D1020" s="1">
        <v>-0.22498099999999999</v>
      </c>
      <c r="E1020" s="1">
        <v>-0.42501499999999998</v>
      </c>
      <c r="F1020" s="1">
        <v>4.1244400000000001E-2</v>
      </c>
      <c r="G1020">
        <v>100001</v>
      </c>
    </row>
    <row r="1021" spans="1:7" x14ac:dyDescent="0.25">
      <c r="A1021" t="s">
        <v>0</v>
      </c>
      <c r="B1021">
        <v>101019</v>
      </c>
      <c r="C1021">
        <v>100001</v>
      </c>
      <c r="D1021" s="1">
        <v>0.22498299999999999</v>
      </c>
      <c r="E1021" s="1">
        <v>0.40001700000000001</v>
      </c>
      <c r="F1021" s="1">
        <v>3.75406E-2</v>
      </c>
      <c r="G1021">
        <v>100001</v>
      </c>
    </row>
    <row r="1022" spans="1:7" x14ac:dyDescent="0.25">
      <c r="A1022" t="s">
        <v>0</v>
      </c>
      <c r="B1022">
        <v>101020</v>
      </c>
      <c r="C1022">
        <v>100001</v>
      </c>
      <c r="D1022" s="1">
        <v>-0.22498299999999999</v>
      </c>
      <c r="E1022" s="1">
        <v>-0.40001599999999998</v>
      </c>
      <c r="F1022" s="1">
        <v>3.7541400000000003E-2</v>
      </c>
      <c r="G1022">
        <v>100001</v>
      </c>
    </row>
    <row r="1023" spans="1:7" x14ac:dyDescent="0.25">
      <c r="A1023" t="s">
        <v>0</v>
      </c>
      <c r="B1023">
        <v>101021</v>
      </c>
      <c r="C1023">
        <v>100001</v>
      </c>
      <c r="D1023" s="1">
        <v>0.22498399999999999</v>
      </c>
      <c r="E1023" s="1">
        <v>0.37500299999999998</v>
      </c>
      <c r="F1023" s="1">
        <v>3.4064700000000003E-2</v>
      </c>
      <c r="G1023">
        <v>100001</v>
      </c>
    </row>
    <row r="1024" spans="1:7" x14ac:dyDescent="0.25">
      <c r="A1024" t="s">
        <v>0</v>
      </c>
      <c r="B1024">
        <v>101022</v>
      </c>
      <c r="C1024">
        <v>100001</v>
      </c>
      <c r="D1024" s="1">
        <v>-0.22498499999999999</v>
      </c>
      <c r="E1024" s="1">
        <v>-0.37500299999999998</v>
      </c>
      <c r="F1024" s="1">
        <v>3.4065499999999999E-2</v>
      </c>
      <c r="G1024">
        <v>100001</v>
      </c>
    </row>
    <row r="1025" spans="1:7" x14ac:dyDescent="0.25">
      <c r="A1025" t="s">
        <v>0</v>
      </c>
      <c r="B1025">
        <v>101023</v>
      </c>
      <c r="C1025">
        <v>100001</v>
      </c>
      <c r="D1025" s="1">
        <v>-0.22498599999999999</v>
      </c>
      <c r="E1025" s="1">
        <v>-0.35001500000000002</v>
      </c>
      <c r="F1025" s="1">
        <v>3.0820500000000001E-2</v>
      </c>
      <c r="G1025">
        <v>100001</v>
      </c>
    </row>
    <row r="1026" spans="1:7" x14ac:dyDescent="0.25">
      <c r="A1026" t="s">
        <v>0</v>
      </c>
      <c r="B1026">
        <v>101024</v>
      </c>
      <c r="C1026">
        <v>100001</v>
      </c>
      <c r="D1026" s="1">
        <v>0.22498599999999999</v>
      </c>
      <c r="E1026" s="1">
        <v>0.35001500000000002</v>
      </c>
      <c r="F1026" s="1">
        <v>3.0819699999999998E-2</v>
      </c>
      <c r="G1026">
        <v>100001</v>
      </c>
    </row>
    <row r="1027" spans="1:7" x14ac:dyDescent="0.25">
      <c r="A1027" t="s">
        <v>0</v>
      </c>
      <c r="B1027">
        <v>101025</v>
      </c>
      <c r="C1027">
        <v>100001</v>
      </c>
      <c r="D1027" s="1">
        <v>0.22498699999999999</v>
      </c>
      <c r="E1027" s="1">
        <v>0.325015</v>
      </c>
      <c r="F1027" s="1">
        <v>2.7799600000000001E-2</v>
      </c>
      <c r="G1027">
        <v>100001</v>
      </c>
    </row>
    <row r="1028" spans="1:7" x14ac:dyDescent="0.25">
      <c r="A1028" t="s">
        <v>0</v>
      </c>
      <c r="B1028">
        <v>101026</v>
      </c>
      <c r="C1028">
        <v>100001</v>
      </c>
      <c r="D1028" s="1">
        <v>-0.22498699999999999</v>
      </c>
      <c r="E1028" s="1">
        <v>-0.325015</v>
      </c>
      <c r="F1028" s="1">
        <v>2.78003E-2</v>
      </c>
      <c r="G1028">
        <v>100001</v>
      </c>
    </row>
    <row r="1029" spans="1:7" x14ac:dyDescent="0.25">
      <c r="A1029" t="s">
        <v>0</v>
      </c>
      <c r="B1029">
        <v>101027</v>
      </c>
      <c r="C1029">
        <v>100001</v>
      </c>
      <c r="D1029" s="1">
        <v>-0.22498799999999999</v>
      </c>
      <c r="E1029" s="1">
        <v>-0.30000500000000002</v>
      </c>
      <c r="F1029" s="1">
        <v>2.5010299999999999E-2</v>
      </c>
      <c r="G1029">
        <v>100001</v>
      </c>
    </row>
    <row r="1030" spans="1:7" x14ac:dyDescent="0.25">
      <c r="A1030" t="s">
        <v>0</v>
      </c>
      <c r="B1030">
        <v>101028</v>
      </c>
      <c r="C1030">
        <v>100001</v>
      </c>
      <c r="D1030" s="1">
        <v>0.22498799999999999</v>
      </c>
      <c r="E1030" s="1">
        <v>0.30000500000000002</v>
      </c>
      <c r="F1030" s="1">
        <v>2.5009699999999999E-2</v>
      </c>
      <c r="G1030">
        <v>100001</v>
      </c>
    </row>
    <row r="1031" spans="1:7" x14ac:dyDescent="0.25">
      <c r="A1031" t="s">
        <v>0</v>
      </c>
      <c r="B1031">
        <v>101029</v>
      </c>
      <c r="C1031">
        <v>100001</v>
      </c>
      <c r="D1031" s="1">
        <v>-0.224991</v>
      </c>
      <c r="E1031" s="1">
        <v>-0.27501399999999998</v>
      </c>
      <c r="F1031" s="1">
        <v>2.24403E-2</v>
      </c>
      <c r="G1031">
        <v>100001</v>
      </c>
    </row>
    <row r="1032" spans="1:7" x14ac:dyDescent="0.25">
      <c r="A1032" t="s">
        <v>0</v>
      </c>
      <c r="B1032">
        <v>101030</v>
      </c>
      <c r="C1032">
        <v>100001</v>
      </c>
      <c r="D1032" s="1">
        <v>0.224991</v>
      </c>
      <c r="E1032" s="1">
        <v>0.27501399999999998</v>
      </c>
      <c r="F1032" s="1">
        <v>2.2439799999999999E-2</v>
      </c>
      <c r="G1032">
        <v>100001</v>
      </c>
    </row>
    <row r="1033" spans="1:7" x14ac:dyDescent="0.25">
      <c r="A1033" t="s">
        <v>0</v>
      </c>
      <c r="B1033">
        <v>101031</v>
      </c>
      <c r="C1033">
        <v>100001</v>
      </c>
      <c r="D1033" s="1">
        <v>0.224992</v>
      </c>
      <c r="E1033" s="1">
        <v>0.25001499999999999</v>
      </c>
      <c r="F1033" s="1">
        <v>2.0099800000000001E-2</v>
      </c>
      <c r="G1033">
        <v>100001</v>
      </c>
    </row>
    <row r="1034" spans="1:7" x14ac:dyDescent="0.25">
      <c r="A1034" t="s">
        <v>0</v>
      </c>
      <c r="B1034">
        <v>101032</v>
      </c>
      <c r="C1034">
        <v>100001</v>
      </c>
      <c r="D1034" s="1">
        <v>-0.224992</v>
      </c>
      <c r="E1034" s="1">
        <v>-0.25001499999999999</v>
      </c>
      <c r="F1034" s="1">
        <v>2.0100300000000001E-2</v>
      </c>
      <c r="G1034">
        <v>100001</v>
      </c>
    </row>
    <row r="1035" spans="1:7" x14ac:dyDescent="0.25">
      <c r="A1035" t="s">
        <v>0</v>
      </c>
      <c r="B1035">
        <v>101033</v>
      </c>
      <c r="C1035">
        <v>100001</v>
      </c>
      <c r="D1035" s="1">
        <v>-0.224994</v>
      </c>
      <c r="E1035" s="1">
        <v>-0.22500999999999999</v>
      </c>
      <c r="F1035" s="1">
        <v>1.7980300000000001E-2</v>
      </c>
      <c r="G1035">
        <v>100001</v>
      </c>
    </row>
    <row r="1036" spans="1:7" x14ac:dyDescent="0.25">
      <c r="A1036" t="s">
        <v>0</v>
      </c>
      <c r="B1036">
        <v>101034</v>
      </c>
      <c r="C1036">
        <v>100001</v>
      </c>
      <c r="D1036" s="1">
        <v>0.224994</v>
      </c>
      <c r="E1036" s="1">
        <v>0.22500999999999999</v>
      </c>
      <c r="F1036" s="1">
        <v>1.7979800000000001E-2</v>
      </c>
      <c r="G1036">
        <v>100001</v>
      </c>
    </row>
    <row r="1037" spans="1:7" x14ac:dyDescent="0.25">
      <c r="A1037" t="s">
        <v>0</v>
      </c>
      <c r="B1037">
        <v>101035</v>
      </c>
      <c r="C1037">
        <v>100001</v>
      </c>
      <c r="D1037" s="1">
        <v>0.224995</v>
      </c>
      <c r="E1037" s="1">
        <v>0.200013</v>
      </c>
      <c r="F1037" s="1">
        <v>1.6089900000000001E-2</v>
      </c>
      <c r="G1037">
        <v>100001</v>
      </c>
    </row>
    <row r="1038" spans="1:7" x14ac:dyDescent="0.25">
      <c r="A1038" t="s">
        <v>0</v>
      </c>
      <c r="B1038">
        <v>101036</v>
      </c>
      <c r="C1038">
        <v>100001</v>
      </c>
      <c r="D1038" s="1">
        <v>-0.224995</v>
      </c>
      <c r="E1038" s="1">
        <v>-0.200013</v>
      </c>
      <c r="F1038" s="1">
        <v>1.6090299999999998E-2</v>
      </c>
      <c r="G1038">
        <v>100001</v>
      </c>
    </row>
    <row r="1039" spans="1:7" x14ac:dyDescent="0.25">
      <c r="A1039" t="s">
        <v>0</v>
      </c>
      <c r="B1039">
        <v>101037</v>
      </c>
      <c r="C1039">
        <v>100001</v>
      </c>
      <c r="D1039" s="1">
        <v>0.224997</v>
      </c>
      <c r="E1039" s="1">
        <v>0.175012</v>
      </c>
      <c r="F1039" s="1">
        <v>1.4419899999999999E-2</v>
      </c>
      <c r="G1039">
        <v>100001</v>
      </c>
    </row>
    <row r="1040" spans="1:7" x14ac:dyDescent="0.25">
      <c r="A1040" t="s">
        <v>0</v>
      </c>
      <c r="B1040">
        <v>101038</v>
      </c>
      <c r="C1040">
        <v>100001</v>
      </c>
      <c r="D1040" s="1">
        <v>0.224997</v>
      </c>
      <c r="E1040" s="1">
        <v>1.4163000000000001E-4</v>
      </c>
      <c r="F1040" s="1">
        <v>8.9800000000000001E-3</v>
      </c>
      <c r="G1040">
        <v>100001</v>
      </c>
    </row>
    <row r="1041" spans="1:7" x14ac:dyDescent="0.25">
      <c r="A1041" t="s">
        <v>0</v>
      </c>
      <c r="B1041">
        <v>101039</v>
      </c>
      <c r="C1041">
        <v>100001</v>
      </c>
      <c r="D1041" s="1">
        <v>-0.224997</v>
      </c>
      <c r="E1041" s="1">
        <v>-0.175012</v>
      </c>
      <c r="F1041" s="1">
        <v>1.4420199999999999E-2</v>
      </c>
      <c r="G1041">
        <v>100001</v>
      </c>
    </row>
    <row r="1042" spans="1:7" x14ac:dyDescent="0.25">
      <c r="A1042" t="s">
        <v>0</v>
      </c>
      <c r="B1042">
        <v>101040</v>
      </c>
      <c r="C1042">
        <v>100001</v>
      </c>
      <c r="D1042" s="1">
        <v>0.224998</v>
      </c>
      <c r="E1042" s="1">
        <v>-2.4983999999999999E-2</v>
      </c>
      <c r="F1042" s="1">
        <v>9.0900000000000009E-3</v>
      </c>
      <c r="G1042">
        <v>100001</v>
      </c>
    </row>
    <row r="1043" spans="1:7" x14ac:dyDescent="0.25">
      <c r="A1043" t="s">
        <v>0</v>
      </c>
      <c r="B1043">
        <v>101041</v>
      </c>
      <c r="C1043">
        <v>100001</v>
      </c>
      <c r="D1043" s="1">
        <v>0.224998</v>
      </c>
      <c r="E1043" s="1">
        <v>-7.4983999999999995E-2</v>
      </c>
      <c r="F1043" s="1">
        <v>9.9801000000000004E-3</v>
      </c>
      <c r="G1043">
        <v>100001</v>
      </c>
    </row>
    <row r="1044" spans="1:7" x14ac:dyDescent="0.25">
      <c r="A1044" t="s">
        <v>0</v>
      </c>
      <c r="B1044">
        <v>101042</v>
      </c>
      <c r="C1044">
        <v>100001</v>
      </c>
      <c r="D1044" s="1">
        <v>-0.224998</v>
      </c>
      <c r="E1044" s="1">
        <v>2.4983999999999999E-2</v>
      </c>
      <c r="F1044" s="1">
        <v>9.0898999999999997E-3</v>
      </c>
      <c r="G1044">
        <v>100001</v>
      </c>
    </row>
    <row r="1045" spans="1:7" x14ac:dyDescent="0.25">
      <c r="A1045" t="s">
        <v>0</v>
      </c>
      <c r="B1045">
        <v>101043</v>
      </c>
      <c r="C1045">
        <v>100001</v>
      </c>
      <c r="D1045" s="1">
        <v>-0.224998</v>
      </c>
      <c r="E1045" s="1">
        <v>7.4984999999999996E-2</v>
      </c>
      <c r="F1045" s="1">
        <v>9.9798999999999999E-3</v>
      </c>
      <c r="G1045">
        <v>100001</v>
      </c>
    </row>
    <row r="1046" spans="1:7" x14ac:dyDescent="0.25">
      <c r="A1046" t="s">
        <v>0</v>
      </c>
      <c r="B1046">
        <v>101044</v>
      </c>
      <c r="C1046">
        <v>100001</v>
      </c>
      <c r="D1046" s="1">
        <v>0.224998</v>
      </c>
      <c r="E1046" s="1">
        <v>-4.9980999999999998E-2</v>
      </c>
      <c r="F1046" s="1">
        <v>9.4201000000000007E-3</v>
      </c>
      <c r="G1046">
        <v>100001</v>
      </c>
    </row>
    <row r="1047" spans="1:7" x14ac:dyDescent="0.25">
      <c r="A1047" t="s">
        <v>0</v>
      </c>
      <c r="B1047">
        <v>101045</v>
      </c>
      <c r="C1047">
        <v>100001</v>
      </c>
      <c r="D1047" s="1">
        <v>0.224998</v>
      </c>
      <c r="E1047" s="1">
        <v>0.15001100000000001</v>
      </c>
      <c r="F1047" s="1">
        <v>1.29798E-2</v>
      </c>
      <c r="G1047">
        <v>100001</v>
      </c>
    </row>
    <row r="1048" spans="1:7" x14ac:dyDescent="0.25">
      <c r="A1048" t="s">
        <v>0</v>
      </c>
      <c r="B1048">
        <v>101046</v>
      </c>
      <c r="C1048">
        <v>100001</v>
      </c>
      <c r="D1048" s="1">
        <v>-0.224998</v>
      </c>
      <c r="E1048" s="1">
        <v>4.9980999999999998E-2</v>
      </c>
      <c r="F1048" s="1">
        <v>9.4199999999999996E-3</v>
      </c>
      <c r="G1048">
        <v>100001</v>
      </c>
    </row>
    <row r="1049" spans="1:7" x14ac:dyDescent="0.25">
      <c r="A1049" t="s">
        <v>0</v>
      </c>
      <c r="B1049">
        <v>101047</v>
      </c>
      <c r="C1049">
        <v>100001</v>
      </c>
      <c r="D1049" s="1">
        <v>-0.224999</v>
      </c>
      <c r="E1049" s="1">
        <v>-0.15001100000000001</v>
      </c>
      <c r="F1049" s="1">
        <v>1.2980200000000001E-2</v>
      </c>
      <c r="G1049">
        <v>100001</v>
      </c>
    </row>
    <row r="1050" spans="1:7" x14ac:dyDescent="0.25">
      <c r="A1050" t="s">
        <v>0</v>
      </c>
      <c r="B1050">
        <v>101048</v>
      </c>
      <c r="C1050">
        <v>100001</v>
      </c>
      <c r="D1050" s="1">
        <v>0.22500000000000001</v>
      </c>
      <c r="E1050" s="1">
        <v>0.125</v>
      </c>
      <c r="F1050" s="1">
        <v>1.1749900000000001E-2</v>
      </c>
      <c r="G1050">
        <v>100001</v>
      </c>
    </row>
    <row r="1051" spans="1:7" x14ac:dyDescent="0.25">
      <c r="A1051" t="s">
        <v>0</v>
      </c>
      <c r="B1051">
        <v>101049</v>
      </c>
      <c r="C1051">
        <v>100001</v>
      </c>
      <c r="D1051" s="1">
        <v>-0.22500000000000001</v>
      </c>
      <c r="E1051" s="1">
        <v>-0.125</v>
      </c>
      <c r="F1051" s="1">
        <v>1.1750099999999999E-2</v>
      </c>
      <c r="G1051">
        <v>100001</v>
      </c>
    </row>
    <row r="1052" spans="1:7" x14ac:dyDescent="0.25">
      <c r="A1052" t="s">
        <v>0</v>
      </c>
      <c r="B1052">
        <v>101050</v>
      </c>
      <c r="C1052">
        <v>100001</v>
      </c>
      <c r="D1052" s="1">
        <v>-0.22500100000000001</v>
      </c>
      <c r="E1052" s="1">
        <v>0.10001</v>
      </c>
      <c r="F1052" s="1">
        <v>1.0749999999999999E-2</v>
      </c>
      <c r="G1052">
        <v>100001</v>
      </c>
    </row>
    <row r="1053" spans="1:7" x14ac:dyDescent="0.25">
      <c r="A1053" t="s">
        <v>0</v>
      </c>
      <c r="B1053">
        <v>101051</v>
      </c>
      <c r="C1053">
        <v>100001</v>
      </c>
      <c r="D1053" s="1">
        <v>0.22500100000000001</v>
      </c>
      <c r="E1053" s="1">
        <v>-0.12501000000000001</v>
      </c>
      <c r="F1053" s="1">
        <v>1.1750099999999999E-2</v>
      </c>
      <c r="G1053">
        <v>100001</v>
      </c>
    </row>
    <row r="1054" spans="1:7" x14ac:dyDescent="0.25">
      <c r="A1054" t="s">
        <v>0</v>
      </c>
      <c r="B1054">
        <v>101052</v>
      </c>
      <c r="C1054">
        <v>100001</v>
      </c>
      <c r="D1054" s="1">
        <v>-0.22500100000000001</v>
      </c>
      <c r="E1054" s="1">
        <v>0.12501000000000001</v>
      </c>
      <c r="F1054" s="1">
        <v>1.1749900000000001E-2</v>
      </c>
      <c r="G1054">
        <v>100001</v>
      </c>
    </row>
    <row r="1055" spans="1:7" x14ac:dyDescent="0.25">
      <c r="A1055" t="s">
        <v>0</v>
      </c>
      <c r="B1055">
        <v>101053</v>
      </c>
      <c r="C1055">
        <v>100001</v>
      </c>
      <c r="D1055" s="1">
        <v>0.22500100000000001</v>
      </c>
      <c r="E1055" s="1">
        <v>-0.10001</v>
      </c>
      <c r="F1055" s="1">
        <v>1.07502E-2</v>
      </c>
      <c r="G1055">
        <v>100001</v>
      </c>
    </row>
    <row r="1056" spans="1:7" x14ac:dyDescent="0.25">
      <c r="A1056" t="s">
        <v>0</v>
      </c>
      <c r="B1056">
        <v>101054</v>
      </c>
      <c r="C1056">
        <v>100001</v>
      </c>
      <c r="D1056" s="1">
        <v>0.22500100000000001</v>
      </c>
      <c r="E1056" s="1">
        <v>0.10001400000000001</v>
      </c>
      <c r="F1056" s="1">
        <v>1.0749999999999999E-2</v>
      </c>
      <c r="G1056">
        <v>100001</v>
      </c>
    </row>
    <row r="1057" spans="1:7" x14ac:dyDescent="0.25">
      <c r="A1057" t="s">
        <v>0</v>
      </c>
      <c r="B1057">
        <v>101055</v>
      </c>
      <c r="C1057">
        <v>100001</v>
      </c>
      <c r="D1057" s="1">
        <v>-0.22500200000000001</v>
      </c>
      <c r="E1057" s="1">
        <v>-0.10001400000000001</v>
      </c>
      <c r="F1057" s="1">
        <v>1.07502E-2</v>
      </c>
      <c r="G1057">
        <v>100001</v>
      </c>
    </row>
    <row r="1058" spans="1:7" x14ac:dyDescent="0.25">
      <c r="A1058" t="s">
        <v>0</v>
      </c>
      <c r="B1058">
        <v>101056</v>
      </c>
      <c r="C1058">
        <v>100001</v>
      </c>
      <c r="D1058" s="1">
        <v>0.22500300000000001</v>
      </c>
      <c r="E1058" s="1">
        <v>7.5015100000000001E-2</v>
      </c>
      <c r="F1058" s="1">
        <v>9.9798999999999999E-3</v>
      </c>
      <c r="G1058">
        <v>100001</v>
      </c>
    </row>
    <row r="1059" spans="1:7" x14ac:dyDescent="0.25">
      <c r="A1059" t="s">
        <v>0</v>
      </c>
      <c r="B1059">
        <v>101057</v>
      </c>
      <c r="C1059">
        <v>100001</v>
      </c>
      <c r="D1059" s="1">
        <v>-0.22500300000000001</v>
      </c>
      <c r="E1059" s="1">
        <v>-7.5013999999999997E-2</v>
      </c>
      <c r="F1059" s="1">
        <v>9.9801000000000004E-3</v>
      </c>
      <c r="G1059">
        <v>100001</v>
      </c>
    </row>
    <row r="1060" spans="1:7" x14ac:dyDescent="0.25">
      <c r="A1060" t="s">
        <v>0</v>
      </c>
      <c r="B1060">
        <v>101058</v>
      </c>
      <c r="C1060">
        <v>100001</v>
      </c>
      <c r="D1060" s="1">
        <v>0.22500500000000001</v>
      </c>
      <c r="E1060" s="1">
        <v>-0.15001</v>
      </c>
      <c r="F1060" s="1">
        <v>1.29801E-2</v>
      </c>
      <c r="G1060">
        <v>100001</v>
      </c>
    </row>
    <row r="1061" spans="1:7" x14ac:dyDescent="0.25">
      <c r="A1061" t="s">
        <v>0</v>
      </c>
      <c r="B1061">
        <v>101059</v>
      </c>
      <c r="C1061">
        <v>100001</v>
      </c>
      <c r="D1061" s="1">
        <v>0.22500500000000001</v>
      </c>
      <c r="E1061" s="1">
        <v>5.0010100000000002E-2</v>
      </c>
      <c r="F1061" s="1">
        <v>9.4199999999999996E-3</v>
      </c>
      <c r="G1061">
        <v>100001</v>
      </c>
    </row>
    <row r="1062" spans="1:7" x14ac:dyDescent="0.25">
      <c r="A1062" t="s">
        <v>0</v>
      </c>
      <c r="B1062">
        <v>101060</v>
      </c>
      <c r="C1062">
        <v>100001</v>
      </c>
      <c r="D1062" s="1">
        <v>-0.22500500000000001</v>
      </c>
      <c r="E1062" s="1">
        <v>0.15001</v>
      </c>
      <c r="F1062" s="1">
        <v>1.29798E-2</v>
      </c>
      <c r="G1062">
        <v>100001</v>
      </c>
    </row>
    <row r="1063" spans="1:7" x14ac:dyDescent="0.25">
      <c r="A1063" t="s">
        <v>0</v>
      </c>
      <c r="B1063">
        <v>101061</v>
      </c>
      <c r="C1063">
        <v>100001</v>
      </c>
      <c r="D1063" s="1">
        <v>-0.22500500000000001</v>
      </c>
      <c r="E1063" s="1">
        <v>-5.0008999999999998E-2</v>
      </c>
      <c r="F1063" s="1">
        <v>9.4202000000000001E-3</v>
      </c>
      <c r="G1063">
        <v>100001</v>
      </c>
    </row>
    <row r="1064" spans="1:7" x14ac:dyDescent="0.25">
      <c r="A1064" t="s">
        <v>0</v>
      </c>
      <c r="B1064">
        <v>101062</v>
      </c>
      <c r="C1064">
        <v>100001</v>
      </c>
      <c r="D1064" s="1">
        <v>0.22500500000000001</v>
      </c>
      <c r="E1064" s="1">
        <v>-0.175008</v>
      </c>
      <c r="F1064" s="1">
        <v>1.44203E-2</v>
      </c>
      <c r="G1064">
        <v>100001</v>
      </c>
    </row>
    <row r="1065" spans="1:7" x14ac:dyDescent="0.25">
      <c r="A1065" t="s">
        <v>0</v>
      </c>
      <c r="B1065">
        <v>101063</v>
      </c>
      <c r="C1065">
        <v>100001</v>
      </c>
      <c r="D1065" s="1">
        <v>-0.22500600000000001</v>
      </c>
      <c r="E1065" s="1">
        <v>0.175008</v>
      </c>
      <c r="F1065" s="1">
        <v>1.4419899999999999E-2</v>
      </c>
      <c r="G1065">
        <v>100001</v>
      </c>
    </row>
    <row r="1066" spans="1:7" x14ac:dyDescent="0.25">
      <c r="A1066" t="s">
        <v>0</v>
      </c>
      <c r="B1066">
        <v>101064</v>
      </c>
      <c r="C1066">
        <v>100001</v>
      </c>
      <c r="D1066" s="1">
        <v>0.22500600000000001</v>
      </c>
      <c r="E1066" s="1">
        <v>2.49991E-2</v>
      </c>
      <c r="F1066" s="1">
        <v>9.0898999999999997E-3</v>
      </c>
      <c r="G1066">
        <v>100001</v>
      </c>
    </row>
    <row r="1067" spans="1:7" x14ac:dyDescent="0.25">
      <c r="A1067" t="s">
        <v>0</v>
      </c>
      <c r="B1067">
        <v>101065</v>
      </c>
      <c r="C1067">
        <v>100001</v>
      </c>
      <c r="D1067" s="1">
        <v>-0.22500700000000001</v>
      </c>
      <c r="E1067" s="1">
        <v>-2.4999E-2</v>
      </c>
      <c r="F1067" s="1">
        <v>9.0900000000000009E-3</v>
      </c>
      <c r="G1067">
        <v>100001</v>
      </c>
    </row>
    <row r="1068" spans="1:7" x14ac:dyDescent="0.25">
      <c r="A1068" t="s">
        <v>0</v>
      </c>
      <c r="B1068">
        <v>101066</v>
      </c>
      <c r="C1068">
        <v>100001</v>
      </c>
      <c r="D1068" s="1">
        <v>0.22500700000000001</v>
      </c>
      <c r="E1068" s="1">
        <v>-0.20000599999999999</v>
      </c>
      <c r="F1068" s="1">
        <v>1.6090299999999998E-2</v>
      </c>
      <c r="G1068">
        <v>100001</v>
      </c>
    </row>
    <row r="1069" spans="1:7" x14ac:dyDescent="0.25">
      <c r="A1069" t="s">
        <v>0</v>
      </c>
      <c r="B1069">
        <v>101067</v>
      </c>
      <c r="C1069">
        <v>100001</v>
      </c>
      <c r="D1069" s="1">
        <v>-0.22500700000000001</v>
      </c>
      <c r="E1069" s="1">
        <v>0.20000599999999999</v>
      </c>
      <c r="F1069" s="1">
        <v>1.6089900000000001E-2</v>
      </c>
      <c r="G1069">
        <v>100001</v>
      </c>
    </row>
    <row r="1070" spans="1:7" x14ac:dyDescent="0.25">
      <c r="A1070" t="s">
        <v>0</v>
      </c>
      <c r="B1070">
        <v>101068</v>
      </c>
      <c r="C1070">
        <v>100001</v>
      </c>
      <c r="D1070" s="1">
        <v>-0.22500800000000001</v>
      </c>
      <c r="E1070" s="1">
        <f>-0.0001252</f>
        <v>-1.2520000000000001E-4</v>
      </c>
      <c r="F1070" s="1">
        <v>8.9800000000000001E-3</v>
      </c>
      <c r="G1070">
        <v>100001</v>
      </c>
    </row>
    <row r="1071" spans="1:7" x14ac:dyDescent="0.25">
      <c r="A1071" t="s">
        <v>0</v>
      </c>
      <c r="B1071">
        <v>101069</v>
      </c>
      <c r="C1071">
        <v>100001</v>
      </c>
      <c r="D1071" s="1">
        <v>-0.22500999999999999</v>
      </c>
      <c r="E1071" s="1">
        <v>0.224994</v>
      </c>
      <c r="F1071" s="1">
        <v>1.7979800000000001E-2</v>
      </c>
      <c r="G1071">
        <v>100001</v>
      </c>
    </row>
    <row r="1072" spans="1:7" x14ac:dyDescent="0.25">
      <c r="A1072" t="s">
        <v>0</v>
      </c>
      <c r="B1072">
        <v>101070</v>
      </c>
      <c r="C1072">
        <v>100001</v>
      </c>
      <c r="D1072" s="1">
        <v>0.22500999999999999</v>
      </c>
      <c r="E1072" s="1">
        <v>-0.224994</v>
      </c>
      <c r="F1072" s="1">
        <v>1.7980300000000001E-2</v>
      </c>
      <c r="G1072">
        <v>100001</v>
      </c>
    </row>
    <row r="1073" spans="1:7" x14ac:dyDescent="0.25">
      <c r="A1073" t="s">
        <v>0</v>
      </c>
      <c r="B1073">
        <v>101071</v>
      </c>
      <c r="C1073">
        <v>100001</v>
      </c>
      <c r="D1073" s="1">
        <v>0.22501199999999999</v>
      </c>
      <c r="E1073" s="1">
        <v>-0.24998899999999999</v>
      </c>
      <c r="F1073" s="1">
        <v>2.0100300000000001E-2</v>
      </c>
      <c r="G1073">
        <v>100001</v>
      </c>
    </row>
    <row r="1074" spans="1:7" x14ac:dyDescent="0.25">
      <c r="A1074" t="s">
        <v>0</v>
      </c>
      <c r="B1074">
        <v>101072</v>
      </c>
      <c r="C1074">
        <v>100001</v>
      </c>
      <c r="D1074" s="1">
        <v>-0.22501299999999999</v>
      </c>
      <c r="E1074" s="1">
        <v>0.24998899999999999</v>
      </c>
      <c r="F1074" s="1">
        <v>2.0099800000000001E-2</v>
      </c>
      <c r="G1074">
        <v>100001</v>
      </c>
    </row>
    <row r="1075" spans="1:7" x14ac:dyDescent="0.25">
      <c r="A1075" t="s">
        <v>0</v>
      </c>
      <c r="B1075">
        <v>101073</v>
      </c>
      <c r="C1075">
        <v>100001</v>
      </c>
      <c r="D1075" s="1">
        <v>0.22501299999999999</v>
      </c>
      <c r="E1075" s="1">
        <v>-0.27499299999999999</v>
      </c>
      <c r="F1075" s="1">
        <v>2.24402E-2</v>
      </c>
      <c r="G1075">
        <v>100001</v>
      </c>
    </row>
    <row r="1076" spans="1:7" x14ac:dyDescent="0.25">
      <c r="A1076" t="s">
        <v>0</v>
      </c>
      <c r="B1076">
        <v>101074</v>
      </c>
      <c r="C1076">
        <v>100001</v>
      </c>
      <c r="D1076" s="1">
        <v>-0.22501399999999999</v>
      </c>
      <c r="E1076" s="1">
        <v>0.27499299999999999</v>
      </c>
      <c r="F1076" s="1">
        <v>2.24397E-2</v>
      </c>
      <c r="G1076">
        <v>100001</v>
      </c>
    </row>
    <row r="1077" spans="1:7" x14ac:dyDescent="0.25">
      <c r="A1077" t="s">
        <v>0</v>
      </c>
      <c r="B1077">
        <v>101075</v>
      </c>
      <c r="C1077">
        <v>100001</v>
      </c>
      <c r="D1077" s="1">
        <v>-0.22501599999999999</v>
      </c>
      <c r="E1077" s="1">
        <v>0.29999300000000001</v>
      </c>
      <c r="F1077" s="1">
        <v>2.5009699999999999E-2</v>
      </c>
      <c r="G1077">
        <v>100001</v>
      </c>
    </row>
    <row r="1078" spans="1:7" x14ac:dyDescent="0.25">
      <c r="A1078" t="s">
        <v>0</v>
      </c>
      <c r="B1078">
        <v>101076</v>
      </c>
      <c r="C1078">
        <v>100001</v>
      </c>
      <c r="D1078" s="1">
        <v>0.22501599999999999</v>
      </c>
      <c r="E1078" s="1">
        <v>-0.29999300000000001</v>
      </c>
      <c r="F1078" s="1">
        <v>2.5010399999999999E-2</v>
      </c>
      <c r="G1078">
        <v>100001</v>
      </c>
    </row>
    <row r="1079" spans="1:7" x14ac:dyDescent="0.25">
      <c r="A1079" t="s">
        <v>0</v>
      </c>
      <c r="B1079">
        <v>101077</v>
      </c>
      <c r="C1079">
        <v>100001</v>
      </c>
      <c r="D1079" s="1">
        <v>0.225018</v>
      </c>
      <c r="E1079" s="1">
        <v>-0.32499499999999998</v>
      </c>
      <c r="F1079" s="1">
        <v>2.7800399999999999E-2</v>
      </c>
      <c r="G1079">
        <v>100001</v>
      </c>
    </row>
    <row r="1080" spans="1:7" x14ac:dyDescent="0.25">
      <c r="A1080" t="s">
        <v>0</v>
      </c>
      <c r="B1080">
        <v>101078</v>
      </c>
      <c r="C1080">
        <v>100001</v>
      </c>
      <c r="D1080" s="1">
        <v>-0.225018</v>
      </c>
      <c r="E1080" s="1">
        <v>0.32499499999999998</v>
      </c>
      <c r="F1080" s="1">
        <v>2.77997E-2</v>
      </c>
      <c r="G1080">
        <v>100001</v>
      </c>
    </row>
    <row r="1081" spans="1:7" x14ac:dyDescent="0.25">
      <c r="A1081" t="s">
        <v>0</v>
      </c>
      <c r="B1081">
        <v>101079</v>
      </c>
      <c r="C1081">
        <v>100001</v>
      </c>
      <c r="D1081" s="1">
        <v>-0.225021</v>
      </c>
      <c r="E1081" s="1">
        <v>0.34993200000000002</v>
      </c>
      <c r="F1081" s="1">
        <v>3.0809699999999999E-2</v>
      </c>
      <c r="G1081">
        <v>100001</v>
      </c>
    </row>
    <row r="1082" spans="1:7" x14ac:dyDescent="0.25">
      <c r="A1082" t="s">
        <v>0</v>
      </c>
      <c r="B1082">
        <v>101080</v>
      </c>
      <c r="C1082">
        <v>100001</v>
      </c>
      <c r="D1082" s="1">
        <v>0.225021</v>
      </c>
      <c r="E1082" s="1">
        <v>-0.34993200000000002</v>
      </c>
      <c r="F1082" s="1">
        <v>3.0810400000000002E-2</v>
      </c>
      <c r="G1082">
        <v>100001</v>
      </c>
    </row>
    <row r="1083" spans="1:7" x14ac:dyDescent="0.25">
      <c r="A1083" t="s">
        <v>0</v>
      </c>
      <c r="B1083">
        <v>101081</v>
      </c>
      <c r="C1083">
        <v>100001</v>
      </c>
      <c r="D1083" s="1">
        <v>0.225024</v>
      </c>
      <c r="E1083" s="1">
        <v>-0.37493300000000002</v>
      </c>
      <c r="F1083" s="1">
        <v>3.4052399999999997E-2</v>
      </c>
      <c r="G1083">
        <v>100001</v>
      </c>
    </row>
    <row r="1084" spans="1:7" x14ac:dyDescent="0.25">
      <c r="A1084" t="s">
        <v>0</v>
      </c>
      <c r="B1084">
        <v>101082</v>
      </c>
      <c r="C1084">
        <v>100001</v>
      </c>
      <c r="D1084" s="1">
        <v>-0.225024</v>
      </c>
      <c r="E1084" s="1">
        <v>0.37493300000000002</v>
      </c>
      <c r="F1084" s="1">
        <v>3.4051699999999997E-2</v>
      </c>
      <c r="G1084">
        <v>100001</v>
      </c>
    </row>
    <row r="1085" spans="1:7" x14ac:dyDescent="0.25">
      <c r="A1085" t="s">
        <v>0</v>
      </c>
      <c r="B1085">
        <v>101083</v>
      </c>
      <c r="C1085">
        <v>100001</v>
      </c>
      <c r="D1085" s="1">
        <v>0.225025</v>
      </c>
      <c r="E1085" s="1">
        <v>-0.39993400000000001</v>
      </c>
      <c r="F1085" s="1">
        <v>3.7526400000000001E-2</v>
      </c>
      <c r="G1085">
        <v>100001</v>
      </c>
    </row>
    <row r="1086" spans="1:7" x14ac:dyDescent="0.25">
      <c r="A1086" t="s">
        <v>0</v>
      </c>
      <c r="B1086">
        <v>101084</v>
      </c>
      <c r="C1086">
        <v>100001</v>
      </c>
      <c r="D1086" s="1">
        <v>-0.225025</v>
      </c>
      <c r="E1086" s="1">
        <v>0.39993400000000001</v>
      </c>
      <c r="F1086" s="1">
        <v>3.7525700000000002E-2</v>
      </c>
      <c r="G1086">
        <v>100001</v>
      </c>
    </row>
    <row r="1087" spans="1:7" x14ac:dyDescent="0.25">
      <c r="A1087" t="s">
        <v>0</v>
      </c>
      <c r="B1087">
        <v>101085</v>
      </c>
      <c r="C1087">
        <v>100001</v>
      </c>
      <c r="D1087" s="1">
        <v>0.225027</v>
      </c>
      <c r="E1087" s="1">
        <v>-0.42499599999999998</v>
      </c>
      <c r="F1087" s="1">
        <v>4.1247499999999999E-2</v>
      </c>
      <c r="G1087">
        <v>100001</v>
      </c>
    </row>
    <row r="1088" spans="1:7" x14ac:dyDescent="0.25">
      <c r="A1088" t="s">
        <v>0</v>
      </c>
      <c r="B1088">
        <v>101086</v>
      </c>
      <c r="C1088">
        <v>100001</v>
      </c>
      <c r="D1088" s="1">
        <v>-0.225027</v>
      </c>
      <c r="E1088" s="1">
        <v>0.42499599999999998</v>
      </c>
      <c r="F1088" s="1">
        <v>4.1246600000000001E-2</v>
      </c>
      <c r="G1088">
        <v>100001</v>
      </c>
    </row>
    <row r="1089" spans="1:7" x14ac:dyDescent="0.25">
      <c r="A1089" t="s">
        <v>0</v>
      </c>
      <c r="B1089">
        <v>101087</v>
      </c>
      <c r="C1089">
        <v>100001</v>
      </c>
      <c r="D1089" s="1">
        <v>-0.22503000000000001</v>
      </c>
      <c r="E1089" s="1">
        <v>0.449938</v>
      </c>
      <c r="F1089" s="1">
        <v>4.5161600000000003E-2</v>
      </c>
      <c r="G1089">
        <v>100001</v>
      </c>
    </row>
    <row r="1090" spans="1:7" x14ac:dyDescent="0.25">
      <c r="A1090" t="s">
        <v>0</v>
      </c>
      <c r="B1090">
        <v>101088</v>
      </c>
      <c r="C1090">
        <v>100001</v>
      </c>
      <c r="D1090" s="1">
        <v>0.22503000000000001</v>
      </c>
      <c r="E1090" s="1">
        <v>-0.449938</v>
      </c>
      <c r="F1090" s="1">
        <v>4.5162599999999997E-2</v>
      </c>
      <c r="G1090">
        <v>100001</v>
      </c>
    </row>
    <row r="1091" spans="1:7" x14ac:dyDescent="0.25">
      <c r="A1091" t="s">
        <v>0</v>
      </c>
      <c r="B1091">
        <v>101089</v>
      </c>
      <c r="C1091">
        <v>100001</v>
      </c>
      <c r="D1091" s="1">
        <v>0.22503100000000001</v>
      </c>
      <c r="E1091" s="1">
        <v>-0.47498000000000001</v>
      </c>
      <c r="F1091" s="1">
        <v>4.9339599999999997E-2</v>
      </c>
      <c r="G1091">
        <v>100001</v>
      </c>
    </row>
    <row r="1092" spans="1:7" x14ac:dyDescent="0.25">
      <c r="A1092" t="s">
        <v>0</v>
      </c>
      <c r="B1092">
        <v>101090</v>
      </c>
      <c r="C1092">
        <v>100001</v>
      </c>
      <c r="D1092" s="1">
        <v>-0.22503100000000001</v>
      </c>
      <c r="E1092" s="1">
        <v>0.47498000000000001</v>
      </c>
      <c r="F1092" s="1">
        <v>4.93385E-2</v>
      </c>
      <c r="G1092">
        <v>100001</v>
      </c>
    </row>
    <row r="1093" spans="1:7" x14ac:dyDescent="0.25">
      <c r="A1093" t="s">
        <v>0</v>
      </c>
      <c r="B1093">
        <v>101091</v>
      </c>
      <c r="C1093">
        <v>100001</v>
      </c>
      <c r="D1093" s="1">
        <v>0.22503400000000001</v>
      </c>
      <c r="E1093" s="1">
        <v>-0.49994499999999997</v>
      </c>
      <c r="F1093" s="1">
        <v>5.3723600000000003E-2</v>
      </c>
      <c r="G1093">
        <v>100001</v>
      </c>
    </row>
    <row r="1094" spans="1:7" x14ac:dyDescent="0.25">
      <c r="A1094" t="s">
        <v>0</v>
      </c>
      <c r="B1094">
        <v>101092</v>
      </c>
      <c r="C1094">
        <v>100001</v>
      </c>
      <c r="D1094" s="1">
        <v>-0.22503500000000001</v>
      </c>
      <c r="E1094" s="1">
        <v>0.52499399999999996</v>
      </c>
      <c r="F1094" s="1">
        <v>5.8368499999999997E-2</v>
      </c>
      <c r="G1094">
        <v>100001</v>
      </c>
    </row>
    <row r="1095" spans="1:7" x14ac:dyDescent="0.25">
      <c r="A1095" t="s">
        <v>0</v>
      </c>
      <c r="B1095">
        <v>101093</v>
      </c>
      <c r="C1095">
        <v>100001</v>
      </c>
      <c r="D1095" s="1">
        <v>0.22503500000000001</v>
      </c>
      <c r="E1095" s="1">
        <v>-0.52499399999999996</v>
      </c>
      <c r="F1095" s="1">
        <v>5.8369600000000001E-2</v>
      </c>
      <c r="G1095">
        <v>100001</v>
      </c>
    </row>
    <row r="1096" spans="1:7" x14ac:dyDescent="0.25">
      <c r="A1096" t="s">
        <v>0</v>
      </c>
      <c r="B1096">
        <v>101094</v>
      </c>
      <c r="C1096">
        <v>100001</v>
      </c>
      <c r="D1096" s="1">
        <v>-0.22503500000000001</v>
      </c>
      <c r="E1096" s="1">
        <v>0.49994499999999997</v>
      </c>
      <c r="F1096" s="1">
        <v>5.3722499999999999E-2</v>
      </c>
      <c r="G1096">
        <v>100001</v>
      </c>
    </row>
    <row r="1097" spans="1:7" x14ac:dyDescent="0.25">
      <c r="A1097" t="s">
        <v>0</v>
      </c>
      <c r="B1097">
        <v>101095</v>
      </c>
      <c r="C1097">
        <v>100001</v>
      </c>
      <c r="D1097" s="1">
        <v>0.22503699999999999</v>
      </c>
      <c r="E1097" s="1">
        <v>-0.54999399999999998</v>
      </c>
      <c r="F1097" s="1">
        <v>6.3233600000000001E-2</v>
      </c>
      <c r="G1097">
        <v>100001</v>
      </c>
    </row>
    <row r="1098" spans="1:7" x14ac:dyDescent="0.25">
      <c r="A1098" t="s">
        <v>0</v>
      </c>
      <c r="B1098">
        <v>101096</v>
      </c>
      <c r="C1098">
        <v>100001</v>
      </c>
      <c r="D1098" s="1">
        <v>-0.22503799999999999</v>
      </c>
      <c r="E1098" s="1">
        <v>0.54999399999999998</v>
      </c>
      <c r="F1098" s="1">
        <v>6.3232399999999994E-2</v>
      </c>
      <c r="G1098">
        <v>100001</v>
      </c>
    </row>
    <row r="1099" spans="1:7" x14ac:dyDescent="0.25">
      <c r="A1099" t="s">
        <v>0</v>
      </c>
      <c r="B1099">
        <v>101097</v>
      </c>
      <c r="C1099">
        <v>100001</v>
      </c>
      <c r="D1099" s="1">
        <v>0.22503899999999999</v>
      </c>
      <c r="E1099" s="1">
        <v>-0.57499299999999998</v>
      </c>
      <c r="F1099" s="1">
        <v>6.8331600000000006E-2</v>
      </c>
      <c r="G1099">
        <v>100001</v>
      </c>
    </row>
    <row r="1100" spans="1:7" x14ac:dyDescent="0.25">
      <c r="A1100" t="s">
        <v>0</v>
      </c>
      <c r="B1100">
        <v>101098</v>
      </c>
      <c r="C1100">
        <v>100001</v>
      </c>
      <c r="D1100" s="1">
        <v>-0.22503899999999999</v>
      </c>
      <c r="E1100" s="1">
        <v>0.57499299999999998</v>
      </c>
      <c r="F1100" s="1">
        <v>6.8330399999999999E-2</v>
      </c>
      <c r="G1100">
        <v>100001</v>
      </c>
    </row>
    <row r="1101" spans="1:7" x14ac:dyDescent="0.25">
      <c r="A1101" t="s">
        <v>0</v>
      </c>
      <c r="B1101">
        <v>101099</v>
      </c>
      <c r="C1101">
        <v>100001</v>
      </c>
      <c r="D1101" s="1">
        <v>0.22504099999999999</v>
      </c>
      <c r="E1101" s="1">
        <v>-0.599993</v>
      </c>
      <c r="F1101" s="1">
        <v>7.3666700000000002E-2</v>
      </c>
      <c r="G1101">
        <v>100001</v>
      </c>
    </row>
    <row r="1102" spans="1:7" x14ac:dyDescent="0.25">
      <c r="A1102" t="s">
        <v>0</v>
      </c>
      <c r="B1102">
        <v>101100</v>
      </c>
      <c r="C1102">
        <v>100001</v>
      </c>
      <c r="D1102" s="1">
        <v>-0.22504099999999999</v>
      </c>
      <c r="E1102" s="1">
        <v>0.599993</v>
      </c>
      <c r="F1102" s="1">
        <v>7.3665400000000006E-2</v>
      </c>
      <c r="G1102">
        <v>100001</v>
      </c>
    </row>
    <row r="1103" spans="1:7" x14ac:dyDescent="0.25">
      <c r="A1103" t="s">
        <v>0</v>
      </c>
      <c r="B1103">
        <v>101101</v>
      </c>
      <c r="C1103">
        <v>100001</v>
      </c>
      <c r="D1103" s="1">
        <v>0.22504199999999999</v>
      </c>
      <c r="E1103" s="1">
        <v>-0.62499000000000005</v>
      </c>
      <c r="F1103" s="1">
        <v>7.9238699999999995E-2</v>
      </c>
      <c r="G1103">
        <v>100001</v>
      </c>
    </row>
    <row r="1104" spans="1:7" x14ac:dyDescent="0.25">
      <c r="A1104" t="s">
        <v>0</v>
      </c>
      <c r="B1104">
        <v>101102</v>
      </c>
      <c r="C1104">
        <v>100001</v>
      </c>
      <c r="D1104" s="1">
        <v>-0.22504299999999999</v>
      </c>
      <c r="E1104" s="1">
        <v>0.62499099999999996</v>
      </c>
      <c r="F1104" s="1">
        <v>7.92374E-2</v>
      </c>
      <c r="G1104">
        <v>100001</v>
      </c>
    </row>
    <row r="1105" spans="1:7" x14ac:dyDescent="0.25">
      <c r="A1105" t="s">
        <v>0</v>
      </c>
      <c r="B1105">
        <v>101103</v>
      </c>
      <c r="C1105">
        <v>100001</v>
      </c>
      <c r="D1105" s="1">
        <v>0.225046</v>
      </c>
      <c r="E1105" s="1">
        <v>-0.64994099999999999</v>
      </c>
      <c r="F1105" s="1">
        <v>8.5028699999999999E-2</v>
      </c>
      <c r="G1105">
        <v>100001</v>
      </c>
    </row>
    <row r="1106" spans="1:7" x14ac:dyDescent="0.25">
      <c r="A1106" t="s">
        <v>0</v>
      </c>
      <c r="B1106">
        <v>101104</v>
      </c>
      <c r="C1106">
        <v>100001</v>
      </c>
      <c r="D1106" s="1">
        <v>-0.225046</v>
      </c>
      <c r="E1106" s="1">
        <v>0.64994200000000002</v>
      </c>
      <c r="F1106" s="1">
        <v>8.5027400000000003E-2</v>
      </c>
      <c r="G1106">
        <v>100001</v>
      </c>
    </row>
    <row r="1107" spans="1:7" x14ac:dyDescent="0.25">
      <c r="A1107" t="s">
        <v>0</v>
      </c>
      <c r="B1107">
        <v>101105</v>
      </c>
      <c r="C1107">
        <v>100001</v>
      </c>
      <c r="D1107" s="1">
        <v>-0.225047</v>
      </c>
      <c r="E1107" s="1">
        <v>0.67496199999999995</v>
      </c>
      <c r="F1107" s="1">
        <v>9.1090400000000002E-2</v>
      </c>
      <c r="G1107">
        <v>100001</v>
      </c>
    </row>
    <row r="1108" spans="1:7" x14ac:dyDescent="0.25">
      <c r="A1108" t="s">
        <v>0</v>
      </c>
      <c r="B1108">
        <v>101106</v>
      </c>
      <c r="C1108">
        <v>100001</v>
      </c>
      <c r="D1108" s="1">
        <v>0.225047</v>
      </c>
      <c r="E1108" s="1">
        <v>-0.67496199999999995</v>
      </c>
      <c r="F1108" s="1">
        <v>9.1091699999999998E-2</v>
      </c>
      <c r="G1108">
        <v>100001</v>
      </c>
    </row>
    <row r="1109" spans="1:7" x14ac:dyDescent="0.25">
      <c r="A1109" t="s">
        <v>0</v>
      </c>
      <c r="B1109">
        <v>101107</v>
      </c>
      <c r="C1109">
        <v>100001</v>
      </c>
      <c r="D1109" s="1">
        <v>0.225049</v>
      </c>
      <c r="E1109" s="1">
        <v>-0.69997200000000004</v>
      </c>
      <c r="F1109" s="1">
        <v>9.7392800000000002E-2</v>
      </c>
      <c r="G1109">
        <v>100001</v>
      </c>
    </row>
    <row r="1110" spans="1:7" x14ac:dyDescent="0.25">
      <c r="A1110" t="s">
        <v>0</v>
      </c>
      <c r="B1110">
        <v>101108</v>
      </c>
      <c r="C1110">
        <v>100001</v>
      </c>
      <c r="D1110" s="1">
        <v>-0.225049</v>
      </c>
      <c r="E1110" s="1">
        <v>0.69997200000000004</v>
      </c>
      <c r="F1110" s="1">
        <v>9.73913E-2</v>
      </c>
      <c r="G1110">
        <v>100001</v>
      </c>
    </row>
    <row r="1111" spans="1:7" x14ac:dyDescent="0.25">
      <c r="A1111" t="s">
        <v>0</v>
      </c>
      <c r="B1111">
        <v>101109</v>
      </c>
      <c r="C1111">
        <v>100001</v>
      </c>
      <c r="D1111" s="1">
        <v>-0.24996699999999999</v>
      </c>
      <c r="E1111" s="1">
        <v>-0.67484299999999997</v>
      </c>
      <c r="F1111" s="1">
        <v>9.3235799999999994E-2</v>
      </c>
      <c r="G1111">
        <v>100001</v>
      </c>
    </row>
    <row r="1112" spans="1:7" x14ac:dyDescent="0.25">
      <c r="A1112" t="s">
        <v>0</v>
      </c>
      <c r="B1112">
        <v>101110</v>
      </c>
      <c r="C1112">
        <v>100001</v>
      </c>
      <c r="D1112" s="1">
        <v>0.24996699999999999</v>
      </c>
      <c r="E1112" s="1">
        <v>0.67484299999999997</v>
      </c>
      <c r="F1112" s="1">
        <v>9.3234399999999995E-2</v>
      </c>
      <c r="G1112">
        <v>100001</v>
      </c>
    </row>
    <row r="1113" spans="1:7" x14ac:dyDescent="0.25">
      <c r="A1113" t="s">
        <v>0</v>
      </c>
      <c r="B1113">
        <v>101111</v>
      </c>
      <c r="C1113">
        <v>100001</v>
      </c>
      <c r="D1113" s="1">
        <v>0.249968</v>
      </c>
      <c r="E1113" s="1">
        <v>0.65002099999999996</v>
      </c>
      <c r="F1113" s="1">
        <v>8.7219400000000002E-2</v>
      </c>
      <c r="G1113">
        <v>100001</v>
      </c>
    </row>
    <row r="1114" spans="1:7" x14ac:dyDescent="0.25">
      <c r="A1114" t="s">
        <v>0</v>
      </c>
      <c r="B1114">
        <v>101112</v>
      </c>
      <c r="C1114">
        <v>100001</v>
      </c>
      <c r="D1114" s="1">
        <v>-0.249968</v>
      </c>
      <c r="E1114" s="1">
        <v>-0.65002099999999996</v>
      </c>
      <c r="F1114" s="1">
        <v>8.7220800000000001E-2</v>
      </c>
      <c r="G1114">
        <v>100001</v>
      </c>
    </row>
    <row r="1115" spans="1:7" x14ac:dyDescent="0.25">
      <c r="A1115" t="s">
        <v>0</v>
      </c>
      <c r="B1115">
        <v>101113</v>
      </c>
      <c r="C1115">
        <v>100001</v>
      </c>
      <c r="D1115" s="1">
        <v>0.249969</v>
      </c>
      <c r="E1115" s="1">
        <v>0.625023</v>
      </c>
      <c r="F1115" s="1">
        <v>8.14024E-2</v>
      </c>
      <c r="G1115">
        <v>100001</v>
      </c>
    </row>
    <row r="1116" spans="1:7" x14ac:dyDescent="0.25">
      <c r="A1116" t="s">
        <v>0</v>
      </c>
      <c r="B1116">
        <v>101114</v>
      </c>
      <c r="C1116">
        <v>100001</v>
      </c>
      <c r="D1116" s="1">
        <v>-0.24997</v>
      </c>
      <c r="E1116" s="1">
        <v>-0.625023</v>
      </c>
      <c r="F1116" s="1">
        <v>8.1403799999999998E-2</v>
      </c>
      <c r="G1116">
        <v>100001</v>
      </c>
    </row>
    <row r="1117" spans="1:7" x14ac:dyDescent="0.25">
      <c r="A1117" t="s">
        <v>0</v>
      </c>
      <c r="B1117">
        <v>101115</v>
      </c>
      <c r="C1117">
        <v>100001</v>
      </c>
      <c r="D1117" s="1">
        <v>0.24997</v>
      </c>
      <c r="E1117" s="1">
        <v>0.60001899999999997</v>
      </c>
      <c r="F1117" s="1">
        <v>7.5823399999999999E-2</v>
      </c>
      <c r="G1117">
        <v>100001</v>
      </c>
    </row>
    <row r="1118" spans="1:7" x14ac:dyDescent="0.25">
      <c r="A1118" t="s">
        <v>0</v>
      </c>
      <c r="B1118">
        <v>101116</v>
      </c>
      <c r="C1118">
        <v>100001</v>
      </c>
      <c r="D1118" s="1">
        <v>-0.249971</v>
      </c>
      <c r="E1118" s="1">
        <v>-0.60001899999999997</v>
      </c>
      <c r="F1118" s="1">
        <v>7.5824600000000006E-2</v>
      </c>
      <c r="G1118">
        <v>100001</v>
      </c>
    </row>
    <row r="1119" spans="1:7" x14ac:dyDescent="0.25">
      <c r="A1119" t="s">
        <v>0</v>
      </c>
      <c r="B1119">
        <v>101117</v>
      </c>
      <c r="C1119">
        <v>100001</v>
      </c>
      <c r="D1119" s="1">
        <v>0.249972</v>
      </c>
      <c r="E1119" s="1">
        <v>0.57501899999999995</v>
      </c>
      <c r="F1119" s="1">
        <v>7.0484400000000003E-2</v>
      </c>
      <c r="G1119">
        <v>100001</v>
      </c>
    </row>
    <row r="1120" spans="1:7" x14ac:dyDescent="0.25">
      <c r="A1120" t="s">
        <v>0</v>
      </c>
      <c r="B1120">
        <v>101118</v>
      </c>
      <c r="C1120">
        <v>100001</v>
      </c>
      <c r="D1120" s="1">
        <v>-0.249972</v>
      </c>
      <c r="E1120" s="1">
        <v>-0.57501899999999995</v>
      </c>
      <c r="F1120" s="1">
        <v>7.0485599999999995E-2</v>
      </c>
      <c r="G1120">
        <v>100001</v>
      </c>
    </row>
    <row r="1121" spans="1:7" x14ac:dyDescent="0.25">
      <c r="A1121" t="s">
        <v>0</v>
      </c>
      <c r="B1121">
        <v>101119</v>
      </c>
      <c r="C1121">
        <v>100001</v>
      </c>
      <c r="D1121" s="1">
        <v>0.249974</v>
      </c>
      <c r="E1121" s="1">
        <v>0.55001999999999995</v>
      </c>
      <c r="F1121" s="1">
        <v>6.5381499999999995E-2</v>
      </c>
      <c r="G1121">
        <v>100001</v>
      </c>
    </row>
    <row r="1122" spans="1:7" x14ac:dyDescent="0.25">
      <c r="A1122" t="s">
        <v>0</v>
      </c>
      <c r="B1122">
        <v>101120</v>
      </c>
      <c r="C1122">
        <v>100001</v>
      </c>
      <c r="D1122" s="1">
        <v>-0.249974</v>
      </c>
      <c r="E1122" s="1">
        <v>-0.55001999999999995</v>
      </c>
      <c r="F1122" s="1">
        <v>6.5382599999999999E-2</v>
      </c>
      <c r="G1122">
        <v>100001</v>
      </c>
    </row>
    <row r="1123" spans="1:7" x14ac:dyDescent="0.25">
      <c r="A1123" t="s">
        <v>0</v>
      </c>
      <c r="B1123">
        <v>101121</v>
      </c>
      <c r="C1123">
        <v>100001</v>
      </c>
      <c r="D1123" s="1">
        <v>-0.249974</v>
      </c>
      <c r="E1123" s="1">
        <v>-0.52502099999999996</v>
      </c>
      <c r="F1123" s="1">
        <v>6.0515600000000003E-2</v>
      </c>
      <c r="G1123">
        <v>100001</v>
      </c>
    </row>
    <row r="1124" spans="1:7" x14ac:dyDescent="0.25">
      <c r="A1124" t="s">
        <v>0</v>
      </c>
      <c r="B1124">
        <v>101122</v>
      </c>
      <c r="C1124">
        <v>100001</v>
      </c>
      <c r="D1124" s="1">
        <v>0.249974</v>
      </c>
      <c r="E1124" s="1">
        <v>0.52502099999999996</v>
      </c>
      <c r="F1124" s="1">
        <v>6.0514499999999999E-2</v>
      </c>
      <c r="G1124">
        <v>100001</v>
      </c>
    </row>
    <row r="1125" spans="1:7" x14ac:dyDescent="0.25">
      <c r="A1125" t="s">
        <v>0</v>
      </c>
      <c r="B1125">
        <v>101123</v>
      </c>
      <c r="C1125">
        <v>100001</v>
      </c>
      <c r="D1125" s="1">
        <v>-0.249976</v>
      </c>
      <c r="E1125" s="1">
        <v>-0.50002000000000002</v>
      </c>
      <c r="F1125" s="1">
        <v>5.5883599999999999E-2</v>
      </c>
      <c r="G1125">
        <v>100001</v>
      </c>
    </row>
    <row r="1126" spans="1:7" x14ac:dyDescent="0.25">
      <c r="A1126" t="s">
        <v>0</v>
      </c>
      <c r="B1126">
        <v>101124</v>
      </c>
      <c r="C1126">
        <v>100001</v>
      </c>
      <c r="D1126" s="1">
        <v>0.249976</v>
      </c>
      <c r="E1126" s="1">
        <v>0.50002100000000005</v>
      </c>
      <c r="F1126" s="1">
        <v>5.5882500000000002E-2</v>
      </c>
      <c r="G1126">
        <v>100001</v>
      </c>
    </row>
    <row r="1127" spans="1:7" x14ac:dyDescent="0.25">
      <c r="A1127" t="s">
        <v>0</v>
      </c>
      <c r="B1127">
        <v>101125</v>
      </c>
      <c r="C1127">
        <v>100001</v>
      </c>
      <c r="D1127" s="1">
        <v>0.249977</v>
      </c>
      <c r="E1127" s="1">
        <v>0.475018</v>
      </c>
      <c r="F1127" s="1">
        <v>5.14825E-2</v>
      </c>
      <c r="G1127">
        <v>100001</v>
      </c>
    </row>
    <row r="1128" spans="1:7" x14ac:dyDescent="0.25">
      <c r="A1128" t="s">
        <v>0</v>
      </c>
      <c r="B1128">
        <v>101126</v>
      </c>
      <c r="C1128">
        <v>100001</v>
      </c>
      <c r="D1128" s="1">
        <v>-0.249977</v>
      </c>
      <c r="E1128" s="1">
        <v>-0.475018</v>
      </c>
      <c r="F1128" s="1">
        <v>5.1483599999999997E-2</v>
      </c>
      <c r="G1128">
        <v>100001</v>
      </c>
    </row>
    <row r="1129" spans="1:7" x14ac:dyDescent="0.25">
      <c r="A1129" t="s">
        <v>0</v>
      </c>
      <c r="B1129">
        <v>101127</v>
      </c>
      <c r="C1129">
        <v>100001</v>
      </c>
      <c r="D1129" s="1">
        <v>-0.24997800000000001</v>
      </c>
      <c r="E1129" s="1">
        <v>-0.45000400000000002</v>
      </c>
      <c r="F1129" s="1">
        <v>4.7313399999999999E-2</v>
      </c>
      <c r="G1129">
        <v>100001</v>
      </c>
    </row>
    <row r="1130" spans="1:7" x14ac:dyDescent="0.25">
      <c r="A1130" t="s">
        <v>0</v>
      </c>
      <c r="B1130">
        <v>101128</v>
      </c>
      <c r="C1130">
        <v>100001</v>
      </c>
      <c r="D1130" s="1">
        <v>0.24997800000000001</v>
      </c>
      <c r="E1130" s="1">
        <v>0.45000400000000002</v>
      </c>
      <c r="F1130" s="1">
        <v>4.73125E-2</v>
      </c>
      <c r="G1130">
        <v>100001</v>
      </c>
    </row>
    <row r="1131" spans="1:7" x14ac:dyDescent="0.25">
      <c r="A1131" t="s">
        <v>0</v>
      </c>
      <c r="B1131">
        <v>101129</v>
      </c>
      <c r="C1131">
        <v>100001</v>
      </c>
      <c r="D1131" s="1">
        <v>0.24997900000000001</v>
      </c>
      <c r="E1131" s="1">
        <v>0.42501699999999998</v>
      </c>
      <c r="F1131" s="1">
        <v>4.3378600000000003E-2</v>
      </c>
      <c r="G1131">
        <v>100001</v>
      </c>
    </row>
    <row r="1132" spans="1:7" x14ac:dyDescent="0.25">
      <c r="A1132" t="s">
        <v>0</v>
      </c>
      <c r="B1132">
        <v>101130</v>
      </c>
      <c r="C1132">
        <v>100001</v>
      </c>
      <c r="D1132" s="1">
        <v>-0.24997900000000001</v>
      </c>
      <c r="E1132" s="1">
        <v>-0.42501699999999998</v>
      </c>
      <c r="F1132" s="1">
        <v>4.3379500000000001E-2</v>
      </c>
      <c r="G1132">
        <v>100001</v>
      </c>
    </row>
    <row r="1133" spans="1:7" x14ac:dyDescent="0.25">
      <c r="A1133" t="s">
        <v>0</v>
      </c>
      <c r="B1133">
        <v>101131</v>
      </c>
      <c r="C1133">
        <v>100001</v>
      </c>
      <c r="D1133" s="1">
        <v>0.24998100000000001</v>
      </c>
      <c r="E1133" s="1">
        <v>0.40001700000000001</v>
      </c>
      <c r="F1133" s="1">
        <v>3.9672600000000002E-2</v>
      </c>
      <c r="G1133">
        <v>100001</v>
      </c>
    </row>
    <row r="1134" spans="1:7" x14ac:dyDescent="0.25">
      <c r="A1134" t="s">
        <v>0</v>
      </c>
      <c r="B1134">
        <v>101132</v>
      </c>
      <c r="C1134">
        <v>100001</v>
      </c>
      <c r="D1134" s="1">
        <v>-0.24998100000000001</v>
      </c>
      <c r="E1134" s="1">
        <v>-0.40001700000000001</v>
      </c>
      <c r="F1134" s="1">
        <v>3.9673399999999998E-2</v>
      </c>
      <c r="G1134">
        <v>100001</v>
      </c>
    </row>
    <row r="1135" spans="1:7" x14ac:dyDescent="0.25">
      <c r="A1135" t="s">
        <v>0</v>
      </c>
      <c r="B1135">
        <v>101133</v>
      </c>
      <c r="C1135">
        <v>100001</v>
      </c>
      <c r="D1135" s="1">
        <v>0.24998100000000001</v>
      </c>
      <c r="E1135" s="1">
        <v>0.37500600000000001</v>
      </c>
      <c r="F1135" s="1">
        <v>3.6193700000000002E-2</v>
      </c>
      <c r="G1135">
        <v>100001</v>
      </c>
    </row>
    <row r="1136" spans="1:7" x14ac:dyDescent="0.25">
      <c r="A1136" t="s">
        <v>0</v>
      </c>
      <c r="B1136">
        <v>101134</v>
      </c>
      <c r="C1136">
        <v>100001</v>
      </c>
      <c r="D1136" s="1">
        <v>-0.24998100000000001</v>
      </c>
      <c r="E1136" s="1">
        <v>-0.37500600000000001</v>
      </c>
      <c r="F1136" s="1">
        <v>3.6194499999999998E-2</v>
      </c>
      <c r="G1136">
        <v>100001</v>
      </c>
    </row>
    <row r="1137" spans="1:7" x14ac:dyDescent="0.25">
      <c r="A1137" t="s">
        <v>0</v>
      </c>
      <c r="B1137">
        <v>101135</v>
      </c>
      <c r="C1137">
        <v>100001</v>
      </c>
      <c r="D1137" s="1">
        <v>0.24998300000000001</v>
      </c>
      <c r="E1137" s="1">
        <v>0.350018</v>
      </c>
      <c r="F1137" s="1">
        <v>3.2946700000000002E-2</v>
      </c>
      <c r="G1137">
        <v>100001</v>
      </c>
    </row>
    <row r="1138" spans="1:7" x14ac:dyDescent="0.25">
      <c r="A1138" t="s">
        <v>0</v>
      </c>
      <c r="B1138">
        <v>101136</v>
      </c>
      <c r="C1138">
        <v>100001</v>
      </c>
      <c r="D1138" s="1">
        <v>-0.24998300000000001</v>
      </c>
      <c r="E1138" s="1">
        <v>-0.350018</v>
      </c>
      <c r="F1138" s="1">
        <v>3.2947400000000002E-2</v>
      </c>
      <c r="G1138">
        <v>100001</v>
      </c>
    </row>
    <row r="1139" spans="1:7" x14ac:dyDescent="0.25">
      <c r="A1139" t="s">
        <v>0</v>
      </c>
      <c r="B1139">
        <v>101137</v>
      </c>
      <c r="C1139">
        <v>100001</v>
      </c>
      <c r="D1139" s="1">
        <v>0.24998400000000001</v>
      </c>
      <c r="E1139" s="1">
        <v>0.325015</v>
      </c>
      <c r="F1139" s="1">
        <v>2.99197E-2</v>
      </c>
      <c r="G1139">
        <v>100001</v>
      </c>
    </row>
    <row r="1140" spans="1:7" x14ac:dyDescent="0.25">
      <c r="A1140" t="s">
        <v>0</v>
      </c>
      <c r="B1140">
        <v>101138</v>
      </c>
      <c r="C1140">
        <v>100001</v>
      </c>
      <c r="D1140" s="1">
        <v>-0.24998500000000001</v>
      </c>
      <c r="E1140" s="1">
        <v>-0.325015</v>
      </c>
      <c r="F1140" s="1">
        <v>2.99204E-2</v>
      </c>
      <c r="G1140">
        <v>100001</v>
      </c>
    </row>
    <row r="1141" spans="1:7" x14ac:dyDescent="0.25">
      <c r="A1141" t="s">
        <v>0</v>
      </c>
      <c r="B1141">
        <v>101139</v>
      </c>
      <c r="C1141">
        <v>100001</v>
      </c>
      <c r="D1141" s="1">
        <v>-0.24998500000000001</v>
      </c>
      <c r="E1141" s="1">
        <v>-0.30001</v>
      </c>
      <c r="F1141" s="1">
        <v>2.71303E-2</v>
      </c>
      <c r="G1141">
        <v>100001</v>
      </c>
    </row>
    <row r="1142" spans="1:7" x14ac:dyDescent="0.25">
      <c r="A1142" t="s">
        <v>0</v>
      </c>
      <c r="B1142">
        <v>101140</v>
      </c>
      <c r="C1142">
        <v>100001</v>
      </c>
      <c r="D1142" s="1">
        <v>0.24998500000000001</v>
      </c>
      <c r="E1142" s="1">
        <v>0.30001</v>
      </c>
      <c r="F1142" s="1">
        <v>2.71297E-2</v>
      </c>
      <c r="G1142">
        <v>100001</v>
      </c>
    </row>
    <row r="1143" spans="1:7" x14ac:dyDescent="0.25">
      <c r="A1143" t="s">
        <v>0</v>
      </c>
      <c r="B1143">
        <v>101141</v>
      </c>
      <c r="C1143">
        <v>100001</v>
      </c>
      <c r="D1143" s="1">
        <v>-0.24998699999999999</v>
      </c>
      <c r="E1143" s="1">
        <v>-0.27501500000000001</v>
      </c>
      <c r="F1143" s="1">
        <v>2.45603E-2</v>
      </c>
      <c r="G1143">
        <v>100001</v>
      </c>
    </row>
    <row r="1144" spans="1:7" x14ac:dyDescent="0.25">
      <c r="A1144" t="s">
        <v>0</v>
      </c>
      <c r="B1144">
        <v>101142</v>
      </c>
      <c r="C1144">
        <v>100001</v>
      </c>
      <c r="D1144" s="1">
        <v>0.24998699999999999</v>
      </c>
      <c r="E1144" s="1">
        <v>0.27501500000000001</v>
      </c>
      <c r="F1144" s="1">
        <v>2.45597E-2</v>
      </c>
      <c r="G1144">
        <v>100001</v>
      </c>
    </row>
    <row r="1145" spans="1:7" x14ac:dyDescent="0.25">
      <c r="A1145" t="s">
        <v>0</v>
      </c>
      <c r="B1145">
        <v>101143</v>
      </c>
      <c r="C1145">
        <v>100001</v>
      </c>
      <c r="D1145" s="1">
        <v>0.24998799999999999</v>
      </c>
      <c r="E1145" s="1">
        <v>0.25001600000000002</v>
      </c>
      <c r="F1145" s="1">
        <v>2.2219800000000001E-2</v>
      </c>
      <c r="G1145">
        <v>100001</v>
      </c>
    </row>
    <row r="1146" spans="1:7" x14ac:dyDescent="0.25">
      <c r="A1146" t="s">
        <v>0</v>
      </c>
      <c r="B1146">
        <v>101144</v>
      </c>
      <c r="C1146">
        <v>100001</v>
      </c>
      <c r="D1146" s="1">
        <v>-0.24998799999999999</v>
      </c>
      <c r="E1146" s="1">
        <v>-0.25001600000000002</v>
      </c>
      <c r="F1146" s="1">
        <v>2.2220299999999998E-2</v>
      </c>
      <c r="G1146">
        <v>100001</v>
      </c>
    </row>
    <row r="1147" spans="1:7" x14ac:dyDescent="0.25">
      <c r="A1147" t="s">
        <v>0</v>
      </c>
      <c r="B1147">
        <v>101145</v>
      </c>
      <c r="C1147">
        <v>100001</v>
      </c>
      <c r="D1147" s="1">
        <v>-0.24998899999999999</v>
      </c>
      <c r="E1147" s="1">
        <v>-0.22501299999999999</v>
      </c>
      <c r="F1147" s="1">
        <v>2.0100300000000001E-2</v>
      </c>
      <c r="G1147">
        <v>100001</v>
      </c>
    </row>
    <row r="1148" spans="1:7" x14ac:dyDescent="0.25">
      <c r="A1148" t="s">
        <v>0</v>
      </c>
      <c r="B1148">
        <v>101146</v>
      </c>
      <c r="C1148">
        <v>100001</v>
      </c>
      <c r="D1148" s="1">
        <v>0.24998899999999999</v>
      </c>
      <c r="E1148" s="1">
        <v>0.22501299999999999</v>
      </c>
      <c r="F1148" s="1">
        <v>2.0099800000000001E-2</v>
      </c>
      <c r="G1148">
        <v>100001</v>
      </c>
    </row>
    <row r="1149" spans="1:7" x14ac:dyDescent="0.25">
      <c r="A1149" t="s">
        <v>0</v>
      </c>
      <c r="B1149">
        <v>101147</v>
      </c>
      <c r="C1149">
        <v>100001</v>
      </c>
      <c r="D1149" s="1">
        <v>0.24998999999999999</v>
      </c>
      <c r="E1149" s="1">
        <v>0.200016</v>
      </c>
      <c r="F1149" s="1">
        <v>1.8209900000000001E-2</v>
      </c>
      <c r="G1149">
        <v>100001</v>
      </c>
    </row>
    <row r="1150" spans="1:7" x14ac:dyDescent="0.25">
      <c r="A1150" t="s">
        <v>0</v>
      </c>
      <c r="B1150">
        <v>101148</v>
      </c>
      <c r="C1150">
        <v>100001</v>
      </c>
      <c r="D1150" s="1">
        <v>-0.24998999999999999</v>
      </c>
      <c r="E1150" s="1">
        <v>-0.200016</v>
      </c>
      <c r="F1150" s="1">
        <v>1.8210299999999999E-2</v>
      </c>
      <c r="G1150">
        <v>100001</v>
      </c>
    </row>
    <row r="1151" spans="1:7" x14ac:dyDescent="0.25">
      <c r="A1151" t="s">
        <v>0</v>
      </c>
      <c r="B1151">
        <v>101149</v>
      </c>
      <c r="C1151">
        <v>100001</v>
      </c>
      <c r="D1151" s="1">
        <v>0.24999099999999999</v>
      </c>
      <c r="E1151" s="1">
        <v>0.175013</v>
      </c>
      <c r="F1151" s="1">
        <v>1.65399E-2</v>
      </c>
      <c r="G1151">
        <v>100001</v>
      </c>
    </row>
    <row r="1152" spans="1:7" x14ac:dyDescent="0.25">
      <c r="A1152" t="s">
        <v>0</v>
      </c>
      <c r="B1152">
        <v>101150</v>
      </c>
      <c r="C1152">
        <v>100001</v>
      </c>
      <c r="D1152" s="1">
        <v>-0.24999199999999999</v>
      </c>
      <c r="E1152" s="1">
        <v>-0.175013</v>
      </c>
      <c r="F1152" s="1">
        <v>1.6540300000000001E-2</v>
      </c>
      <c r="G1152">
        <v>100001</v>
      </c>
    </row>
    <row r="1153" spans="1:7" x14ac:dyDescent="0.25">
      <c r="A1153" t="s">
        <v>0</v>
      </c>
      <c r="B1153">
        <v>101151</v>
      </c>
      <c r="C1153">
        <v>100001</v>
      </c>
      <c r="D1153" s="1">
        <v>-0.24999299999999999</v>
      </c>
      <c r="E1153" s="1">
        <v>-0.15001500000000001</v>
      </c>
      <c r="F1153" s="1">
        <v>1.50901E-2</v>
      </c>
      <c r="G1153">
        <v>100001</v>
      </c>
    </row>
    <row r="1154" spans="1:7" x14ac:dyDescent="0.25">
      <c r="A1154" t="s">
        <v>0</v>
      </c>
      <c r="B1154">
        <v>101152</v>
      </c>
      <c r="C1154">
        <v>100001</v>
      </c>
      <c r="D1154" s="1">
        <v>0.24999299999999999</v>
      </c>
      <c r="E1154" s="1">
        <v>0.15001500000000001</v>
      </c>
      <c r="F1154" s="1">
        <v>1.50898E-2</v>
      </c>
      <c r="G1154">
        <v>100001</v>
      </c>
    </row>
    <row r="1155" spans="1:7" x14ac:dyDescent="0.25">
      <c r="A1155" t="s">
        <v>0</v>
      </c>
      <c r="B1155">
        <v>101153</v>
      </c>
      <c r="C1155">
        <v>100001</v>
      </c>
      <c r="D1155" s="1">
        <v>0.24999399999999999</v>
      </c>
      <c r="E1155" s="1">
        <v>0.125004</v>
      </c>
      <c r="F1155" s="1">
        <v>1.387E-2</v>
      </c>
      <c r="G1155">
        <v>100001</v>
      </c>
    </row>
    <row r="1156" spans="1:7" x14ac:dyDescent="0.25">
      <c r="A1156" t="s">
        <v>0</v>
      </c>
      <c r="B1156">
        <v>101154</v>
      </c>
      <c r="C1156">
        <v>100001</v>
      </c>
      <c r="D1156" s="1">
        <v>-0.24999399999999999</v>
      </c>
      <c r="E1156" s="1">
        <v>-0.125003</v>
      </c>
      <c r="F1156" s="1">
        <v>1.3870199999999999E-2</v>
      </c>
      <c r="G1156">
        <v>100001</v>
      </c>
    </row>
    <row r="1157" spans="1:7" x14ac:dyDescent="0.25">
      <c r="A1157" t="s">
        <v>0</v>
      </c>
      <c r="B1157">
        <v>101155</v>
      </c>
      <c r="C1157">
        <v>100001</v>
      </c>
      <c r="D1157" s="1">
        <v>0.24999499999999999</v>
      </c>
      <c r="E1157" s="1">
        <v>0.10001599999999999</v>
      </c>
      <c r="F1157" s="1">
        <v>1.28699E-2</v>
      </c>
      <c r="G1157">
        <v>100001</v>
      </c>
    </row>
    <row r="1158" spans="1:7" x14ac:dyDescent="0.25">
      <c r="A1158" t="s">
        <v>0</v>
      </c>
      <c r="B1158">
        <v>101156</v>
      </c>
      <c r="C1158">
        <v>100001</v>
      </c>
      <c r="D1158" s="1">
        <v>-0.249996</v>
      </c>
      <c r="E1158" s="1">
        <v>-0.10001500000000001</v>
      </c>
      <c r="F1158" s="1">
        <v>1.2870100000000001E-2</v>
      </c>
      <c r="G1158">
        <v>100001</v>
      </c>
    </row>
    <row r="1159" spans="1:7" x14ac:dyDescent="0.25">
      <c r="A1159" t="s">
        <v>0</v>
      </c>
      <c r="B1159">
        <v>101157</v>
      </c>
      <c r="C1159">
        <v>100001</v>
      </c>
      <c r="D1159" s="1">
        <v>0.249996</v>
      </c>
      <c r="E1159" s="1">
        <v>7.5016299999999994E-2</v>
      </c>
      <c r="F1159" s="1">
        <v>1.2089900000000001E-2</v>
      </c>
      <c r="G1159">
        <v>100001</v>
      </c>
    </row>
    <row r="1160" spans="1:7" x14ac:dyDescent="0.25">
      <c r="A1160" t="s">
        <v>0</v>
      </c>
      <c r="B1160">
        <v>101158</v>
      </c>
      <c r="C1160">
        <v>100001</v>
      </c>
      <c r="D1160" s="1">
        <v>-0.249996</v>
      </c>
      <c r="E1160" s="1">
        <v>-7.5015999999999999E-2</v>
      </c>
      <c r="F1160" s="1">
        <v>1.2090099999999999E-2</v>
      </c>
      <c r="G1160">
        <v>100001</v>
      </c>
    </row>
    <row r="1161" spans="1:7" x14ac:dyDescent="0.25">
      <c r="A1161" t="s">
        <v>0</v>
      </c>
      <c r="B1161">
        <v>101159</v>
      </c>
      <c r="C1161">
        <v>100001</v>
      </c>
      <c r="D1161" s="1">
        <v>0.249998</v>
      </c>
      <c r="E1161" s="1">
        <v>5.0009199999999997E-2</v>
      </c>
      <c r="F1161" s="1">
        <v>1.153E-2</v>
      </c>
      <c r="G1161">
        <v>100001</v>
      </c>
    </row>
    <row r="1162" spans="1:7" x14ac:dyDescent="0.25">
      <c r="A1162" t="s">
        <v>0</v>
      </c>
      <c r="B1162">
        <v>101160</v>
      </c>
      <c r="C1162">
        <v>100001</v>
      </c>
      <c r="D1162" s="1">
        <v>-0.249998</v>
      </c>
      <c r="E1162" s="1">
        <v>-5.0007999999999997E-2</v>
      </c>
      <c r="F1162" s="1">
        <v>1.1530200000000001E-2</v>
      </c>
      <c r="G1162">
        <v>100001</v>
      </c>
    </row>
    <row r="1163" spans="1:7" x14ac:dyDescent="0.25">
      <c r="A1163" t="s">
        <v>0</v>
      </c>
      <c r="B1163">
        <v>101161</v>
      </c>
      <c r="C1163">
        <v>100001</v>
      </c>
      <c r="D1163" s="1">
        <v>0.249998</v>
      </c>
      <c r="E1163" s="1">
        <v>2.5002199999999999E-2</v>
      </c>
      <c r="F1163" s="1">
        <v>1.11999E-2</v>
      </c>
      <c r="G1163">
        <v>100001</v>
      </c>
    </row>
    <row r="1164" spans="1:7" x14ac:dyDescent="0.25">
      <c r="A1164" t="s">
        <v>0</v>
      </c>
      <c r="B1164">
        <v>101162</v>
      </c>
      <c r="C1164">
        <v>100001</v>
      </c>
      <c r="D1164" s="1">
        <v>-0.249999</v>
      </c>
      <c r="E1164" s="1">
        <v>-2.5000999999999999E-2</v>
      </c>
      <c r="F1164" s="1">
        <v>1.12E-2</v>
      </c>
      <c r="G1164">
        <v>100001</v>
      </c>
    </row>
    <row r="1165" spans="1:7" x14ac:dyDescent="0.25">
      <c r="A1165" t="s">
        <v>0</v>
      </c>
      <c r="B1165">
        <v>101163</v>
      </c>
      <c r="C1165">
        <v>100001</v>
      </c>
      <c r="D1165" s="1">
        <v>0.25</v>
      </c>
      <c r="E1165" s="1">
        <v>1.4536E-4</v>
      </c>
      <c r="F1165" s="1">
        <v>1.1089999999999999E-2</v>
      </c>
      <c r="G1165">
        <v>100001</v>
      </c>
    </row>
    <row r="1166" spans="1:7" x14ac:dyDescent="0.25">
      <c r="A1166" t="s">
        <v>0</v>
      </c>
      <c r="B1166">
        <v>101164</v>
      </c>
      <c r="C1166">
        <v>100001</v>
      </c>
      <c r="D1166" s="1">
        <v>0.25000099999999997</v>
      </c>
      <c r="E1166" s="1">
        <v>-4.9978000000000002E-2</v>
      </c>
      <c r="F1166" s="1">
        <v>1.1530200000000001E-2</v>
      </c>
      <c r="G1166">
        <v>100001</v>
      </c>
    </row>
    <row r="1167" spans="1:7" x14ac:dyDescent="0.25">
      <c r="A1167" t="s">
        <v>0</v>
      </c>
      <c r="B1167">
        <v>101165</v>
      </c>
      <c r="C1167">
        <v>100001</v>
      </c>
      <c r="D1167" s="1">
        <v>-0.25000099999999997</v>
      </c>
      <c r="E1167" s="1">
        <f>-0.0001286</f>
        <v>-1.2860000000000001E-4</v>
      </c>
      <c r="F1167" s="1">
        <v>1.1089999999999999E-2</v>
      </c>
      <c r="G1167">
        <v>100001</v>
      </c>
    </row>
    <row r="1168" spans="1:7" x14ac:dyDescent="0.25">
      <c r="A1168" t="s">
        <v>0</v>
      </c>
      <c r="B1168">
        <v>101166</v>
      </c>
      <c r="C1168">
        <v>100001</v>
      </c>
      <c r="D1168" s="1">
        <v>-0.25000099999999997</v>
      </c>
      <c r="E1168" s="1">
        <v>4.9978799999999997E-2</v>
      </c>
      <c r="F1168" s="1">
        <v>1.153E-2</v>
      </c>
      <c r="G1168">
        <v>100001</v>
      </c>
    </row>
    <row r="1169" spans="1:7" x14ac:dyDescent="0.25">
      <c r="A1169" t="s">
        <v>0</v>
      </c>
      <c r="B1169">
        <v>101167</v>
      </c>
      <c r="C1169">
        <v>100001</v>
      </c>
      <c r="D1169" s="1">
        <v>0.250002</v>
      </c>
      <c r="E1169" s="1">
        <v>-2.4981E-2</v>
      </c>
      <c r="F1169" s="1">
        <v>1.1200099999999999E-2</v>
      </c>
      <c r="G1169">
        <v>100001</v>
      </c>
    </row>
    <row r="1170" spans="1:7" x14ac:dyDescent="0.25">
      <c r="A1170" t="s">
        <v>0</v>
      </c>
      <c r="B1170">
        <v>101168</v>
      </c>
      <c r="C1170">
        <v>100001</v>
      </c>
      <c r="D1170" s="1">
        <v>0.25000299999999998</v>
      </c>
      <c r="E1170" s="1">
        <v>-7.4981999999999993E-2</v>
      </c>
      <c r="F1170" s="1">
        <v>1.2090099999999999E-2</v>
      </c>
      <c r="G1170">
        <v>100001</v>
      </c>
    </row>
    <row r="1171" spans="1:7" x14ac:dyDescent="0.25">
      <c r="A1171" t="s">
        <v>0</v>
      </c>
      <c r="B1171">
        <v>101169</v>
      </c>
      <c r="C1171">
        <v>100001</v>
      </c>
      <c r="D1171" s="1">
        <v>-0.25000299999999998</v>
      </c>
      <c r="E1171" s="1">
        <v>2.4981699999999999E-2</v>
      </c>
      <c r="F1171" s="1">
        <v>1.11999E-2</v>
      </c>
      <c r="G1171">
        <v>100001</v>
      </c>
    </row>
    <row r="1172" spans="1:7" x14ac:dyDescent="0.25">
      <c r="A1172" t="s">
        <v>0</v>
      </c>
      <c r="B1172">
        <v>101170</v>
      </c>
      <c r="C1172">
        <v>100001</v>
      </c>
      <c r="D1172" s="1">
        <v>-0.25000299999999998</v>
      </c>
      <c r="E1172" s="1">
        <v>7.4982800000000002E-2</v>
      </c>
      <c r="F1172" s="1">
        <v>1.2089900000000001E-2</v>
      </c>
      <c r="G1172">
        <v>100001</v>
      </c>
    </row>
    <row r="1173" spans="1:7" x14ac:dyDescent="0.25">
      <c r="A1173" t="s">
        <v>0</v>
      </c>
      <c r="B1173">
        <v>101171</v>
      </c>
      <c r="C1173">
        <v>100001</v>
      </c>
      <c r="D1173" s="1">
        <v>-0.25000600000000001</v>
      </c>
      <c r="E1173" s="1">
        <v>0.100009</v>
      </c>
      <c r="F1173" s="1">
        <v>1.28699E-2</v>
      </c>
      <c r="G1173">
        <v>100001</v>
      </c>
    </row>
    <row r="1174" spans="1:7" x14ac:dyDescent="0.25">
      <c r="A1174" t="s">
        <v>0</v>
      </c>
      <c r="B1174">
        <v>101172</v>
      </c>
      <c r="C1174">
        <v>100001</v>
      </c>
      <c r="D1174" s="1">
        <v>0.25000600000000001</v>
      </c>
      <c r="E1174" s="1">
        <v>-0.100009</v>
      </c>
      <c r="F1174" s="1">
        <v>1.2870100000000001E-2</v>
      </c>
      <c r="G1174">
        <v>100001</v>
      </c>
    </row>
    <row r="1175" spans="1:7" x14ac:dyDescent="0.25">
      <c r="A1175" t="s">
        <v>0</v>
      </c>
      <c r="B1175">
        <v>101173</v>
      </c>
      <c r="C1175">
        <v>100001</v>
      </c>
      <c r="D1175" s="1">
        <v>0.25000699999999998</v>
      </c>
      <c r="E1175" s="1">
        <v>-0.12500900000000001</v>
      </c>
      <c r="F1175" s="1">
        <v>1.38701E-2</v>
      </c>
      <c r="G1175">
        <v>100001</v>
      </c>
    </row>
    <row r="1176" spans="1:7" x14ac:dyDescent="0.25">
      <c r="A1176" t="s">
        <v>0</v>
      </c>
      <c r="B1176">
        <v>101174</v>
      </c>
      <c r="C1176">
        <v>100001</v>
      </c>
      <c r="D1176" s="1">
        <v>-0.25000699999999998</v>
      </c>
      <c r="E1176" s="1">
        <v>0.12500900000000001</v>
      </c>
      <c r="F1176" s="1">
        <v>1.3869899999999999E-2</v>
      </c>
      <c r="G1176">
        <v>100001</v>
      </c>
    </row>
    <row r="1177" spans="1:7" x14ac:dyDescent="0.25">
      <c r="A1177" t="s">
        <v>0</v>
      </c>
      <c r="B1177">
        <v>101175</v>
      </c>
      <c r="C1177">
        <v>100001</v>
      </c>
      <c r="D1177" s="1">
        <v>0.25000899999999998</v>
      </c>
      <c r="E1177" s="1">
        <v>-0.150009</v>
      </c>
      <c r="F1177" s="1">
        <v>1.50901E-2</v>
      </c>
      <c r="G1177">
        <v>100001</v>
      </c>
    </row>
    <row r="1178" spans="1:7" x14ac:dyDescent="0.25">
      <c r="A1178" t="s">
        <v>0</v>
      </c>
      <c r="B1178">
        <v>101176</v>
      </c>
      <c r="C1178">
        <v>100001</v>
      </c>
      <c r="D1178" s="1">
        <v>-0.25001000000000001</v>
      </c>
      <c r="E1178" s="1">
        <v>0.150009</v>
      </c>
      <c r="F1178" s="1">
        <v>1.50898E-2</v>
      </c>
      <c r="G1178">
        <v>100001</v>
      </c>
    </row>
    <row r="1179" spans="1:7" x14ac:dyDescent="0.25">
      <c r="A1179" t="s">
        <v>0</v>
      </c>
      <c r="B1179">
        <v>101177</v>
      </c>
      <c r="C1179">
        <v>100001</v>
      </c>
      <c r="D1179" s="1">
        <v>0.25001200000000001</v>
      </c>
      <c r="E1179" s="1">
        <v>-0.17500599999999999</v>
      </c>
      <c r="F1179" s="1">
        <v>1.6540300000000001E-2</v>
      </c>
      <c r="G1179">
        <v>100001</v>
      </c>
    </row>
    <row r="1180" spans="1:7" x14ac:dyDescent="0.25">
      <c r="A1180" t="s">
        <v>0</v>
      </c>
      <c r="B1180">
        <v>101178</v>
      </c>
      <c r="C1180">
        <v>100001</v>
      </c>
      <c r="D1180" s="1">
        <v>-0.25001299999999999</v>
      </c>
      <c r="E1180" s="1">
        <v>0.175007</v>
      </c>
      <c r="F1180" s="1">
        <v>1.65399E-2</v>
      </c>
      <c r="G1180">
        <v>100001</v>
      </c>
    </row>
    <row r="1181" spans="1:7" x14ac:dyDescent="0.25">
      <c r="A1181" t="s">
        <v>0</v>
      </c>
      <c r="B1181">
        <v>101179</v>
      </c>
      <c r="C1181">
        <v>100001</v>
      </c>
      <c r="D1181" s="1">
        <v>0.25001400000000001</v>
      </c>
      <c r="E1181" s="1">
        <v>-0.20000399999999999</v>
      </c>
      <c r="F1181" s="1">
        <v>1.8210299999999999E-2</v>
      </c>
      <c r="G1181">
        <v>100001</v>
      </c>
    </row>
    <row r="1182" spans="1:7" x14ac:dyDescent="0.25">
      <c r="A1182" t="s">
        <v>0</v>
      </c>
      <c r="B1182">
        <v>101180</v>
      </c>
      <c r="C1182">
        <v>100001</v>
      </c>
      <c r="D1182" s="1">
        <v>-0.25001400000000001</v>
      </c>
      <c r="E1182" s="1">
        <v>0.20000499999999999</v>
      </c>
      <c r="F1182" s="1">
        <v>1.8209900000000001E-2</v>
      </c>
      <c r="G1182">
        <v>100001</v>
      </c>
    </row>
    <row r="1183" spans="1:7" x14ac:dyDescent="0.25">
      <c r="A1183" t="s">
        <v>0</v>
      </c>
      <c r="B1183">
        <v>101181</v>
      </c>
      <c r="C1183">
        <v>100001</v>
      </c>
      <c r="D1183" s="1">
        <v>0.25001499999999999</v>
      </c>
      <c r="E1183" s="1">
        <v>-0.24998699999999999</v>
      </c>
      <c r="F1183" s="1">
        <v>2.2220299999999998E-2</v>
      </c>
      <c r="G1183">
        <v>100001</v>
      </c>
    </row>
    <row r="1184" spans="1:7" x14ac:dyDescent="0.25">
      <c r="A1184" t="s">
        <v>0</v>
      </c>
      <c r="B1184">
        <v>101182</v>
      </c>
      <c r="C1184">
        <v>100001</v>
      </c>
      <c r="D1184" s="1">
        <v>-0.25001499999999999</v>
      </c>
      <c r="E1184" s="1">
        <v>0.224991</v>
      </c>
      <c r="F1184" s="1">
        <v>2.0099800000000001E-2</v>
      </c>
      <c r="G1184">
        <v>100001</v>
      </c>
    </row>
    <row r="1185" spans="1:7" x14ac:dyDescent="0.25">
      <c r="A1185" t="s">
        <v>0</v>
      </c>
      <c r="B1185">
        <v>101183</v>
      </c>
      <c r="C1185">
        <v>100001</v>
      </c>
      <c r="D1185" s="1">
        <v>0.25001499999999999</v>
      </c>
      <c r="E1185" s="1">
        <v>-0.224991</v>
      </c>
      <c r="F1185" s="1">
        <v>2.0100300000000001E-2</v>
      </c>
      <c r="G1185">
        <v>100001</v>
      </c>
    </row>
    <row r="1186" spans="1:7" x14ac:dyDescent="0.25">
      <c r="A1186" t="s">
        <v>0</v>
      </c>
      <c r="B1186">
        <v>101184</v>
      </c>
      <c r="C1186">
        <v>100001</v>
      </c>
      <c r="D1186" s="1">
        <v>-0.25001600000000002</v>
      </c>
      <c r="E1186" s="1">
        <v>0.24998699999999999</v>
      </c>
      <c r="F1186" s="1">
        <v>2.2219800000000001E-2</v>
      </c>
      <c r="G1186">
        <v>100001</v>
      </c>
    </row>
    <row r="1187" spans="1:7" x14ac:dyDescent="0.25">
      <c r="A1187" t="s">
        <v>0</v>
      </c>
      <c r="B1187">
        <v>101185</v>
      </c>
      <c r="C1187">
        <v>100001</v>
      </c>
      <c r="D1187" s="1">
        <v>-0.25001899999999999</v>
      </c>
      <c r="E1187" s="1">
        <v>0.27499099999999999</v>
      </c>
      <c r="F1187" s="1">
        <v>2.45597E-2</v>
      </c>
      <c r="G1187">
        <v>100001</v>
      </c>
    </row>
    <row r="1188" spans="1:7" x14ac:dyDescent="0.25">
      <c r="A1188" t="s">
        <v>0</v>
      </c>
      <c r="B1188">
        <v>101186</v>
      </c>
      <c r="C1188">
        <v>100001</v>
      </c>
      <c r="D1188" s="1">
        <v>0.25001899999999999</v>
      </c>
      <c r="E1188" s="1">
        <v>-0.27499099999999999</v>
      </c>
      <c r="F1188" s="1">
        <v>2.45603E-2</v>
      </c>
      <c r="G1188">
        <v>100001</v>
      </c>
    </row>
    <row r="1189" spans="1:7" x14ac:dyDescent="0.25">
      <c r="A1189" t="s">
        <v>0</v>
      </c>
      <c r="B1189">
        <v>101187</v>
      </c>
      <c r="C1189">
        <v>100001</v>
      </c>
      <c r="D1189" s="1">
        <v>-0.25002200000000002</v>
      </c>
      <c r="E1189" s="1">
        <v>0.29999199999999998</v>
      </c>
      <c r="F1189" s="1">
        <v>2.71297E-2</v>
      </c>
      <c r="G1189">
        <v>100001</v>
      </c>
    </row>
    <row r="1190" spans="1:7" x14ac:dyDescent="0.25">
      <c r="A1190" t="s">
        <v>0</v>
      </c>
      <c r="B1190">
        <v>101188</v>
      </c>
      <c r="C1190">
        <v>100001</v>
      </c>
      <c r="D1190" s="1">
        <v>0.25002200000000002</v>
      </c>
      <c r="E1190" s="1">
        <v>-0.29999199999999998</v>
      </c>
      <c r="F1190" s="1">
        <v>2.71303E-2</v>
      </c>
      <c r="G1190">
        <v>100001</v>
      </c>
    </row>
    <row r="1191" spans="1:7" x14ac:dyDescent="0.25">
      <c r="A1191" t="s">
        <v>0</v>
      </c>
      <c r="B1191">
        <v>101189</v>
      </c>
      <c r="C1191">
        <v>100001</v>
      </c>
      <c r="D1191" s="1">
        <v>0.25002400000000002</v>
      </c>
      <c r="E1191" s="1">
        <v>-0.32499299999999998</v>
      </c>
      <c r="F1191" s="1">
        <v>2.9930399999999999E-2</v>
      </c>
      <c r="G1191">
        <v>100001</v>
      </c>
    </row>
    <row r="1192" spans="1:7" x14ac:dyDescent="0.25">
      <c r="A1192" t="s">
        <v>0</v>
      </c>
      <c r="B1192">
        <v>101190</v>
      </c>
      <c r="C1192">
        <v>100001</v>
      </c>
      <c r="D1192" s="1">
        <v>-0.25002400000000002</v>
      </c>
      <c r="E1192" s="1">
        <v>0.32499299999999998</v>
      </c>
      <c r="F1192" s="1">
        <v>2.99297E-2</v>
      </c>
      <c r="G1192">
        <v>100001</v>
      </c>
    </row>
    <row r="1193" spans="1:7" x14ac:dyDescent="0.25">
      <c r="A1193" t="s">
        <v>0</v>
      </c>
      <c r="B1193">
        <v>101191</v>
      </c>
      <c r="C1193">
        <v>100001</v>
      </c>
      <c r="D1193" s="1">
        <v>0.25002600000000003</v>
      </c>
      <c r="E1193" s="1">
        <v>-0.34993600000000002</v>
      </c>
      <c r="F1193" s="1">
        <v>3.2934400000000003E-2</v>
      </c>
      <c r="G1193">
        <v>100001</v>
      </c>
    </row>
    <row r="1194" spans="1:7" x14ac:dyDescent="0.25">
      <c r="A1194" t="s">
        <v>0</v>
      </c>
      <c r="B1194">
        <v>101192</v>
      </c>
      <c r="C1194">
        <v>100001</v>
      </c>
      <c r="D1194" s="1">
        <v>-0.25002600000000003</v>
      </c>
      <c r="E1194" s="1">
        <v>0.34993600000000002</v>
      </c>
      <c r="F1194" s="1">
        <v>3.2933700000000003E-2</v>
      </c>
      <c r="G1194">
        <v>100001</v>
      </c>
    </row>
    <row r="1195" spans="1:7" x14ac:dyDescent="0.25">
      <c r="A1195" t="s">
        <v>0</v>
      </c>
      <c r="B1195">
        <v>101193</v>
      </c>
      <c r="C1195">
        <v>100001</v>
      </c>
      <c r="D1195" s="1">
        <v>0.250029</v>
      </c>
      <c r="E1195" s="1">
        <v>-0.37493700000000002</v>
      </c>
      <c r="F1195" s="1">
        <v>3.6183399999999998E-2</v>
      </c>
      <c r="G1195">
        <v>100001</v>
      </c>
    </row>
    <row r="1196" spans="1:7" x14ac:dyDescent="0.25">
      <c r="A1196" t="s">
        <v>0</v>
      </c>
      <c r="B1196">
        <v>101194</v>
      </c>
      <c r="C1196">
        <v>100001</v>
      </c>
      <c r="D1196" s="1">
        <v>-0.250029</v>
      </c>
      <c r="E1196" s="1">
        <v>0.37493700000000002</v>
      </c>
      <c r="F1196" s="1">
        <v>3.6182699999999998E-2</v>
      </c>
      <c r="G1196">
        <v>100001</v>
      </c>
    </row>
    <row r="1197" spans="1:7" x14ac:dyDescent="0.25">
      <c r="A1197" t="s">
        <v>0</v>
      </c>
      <c r="B1197">
        <v>101195</v>
      </c>
      <c r="C1197">
        <v>100001</v>
      </c>
      <c r="D1197" s="1">
        <v>0.25002999999999997</v>
      </c>
      <c r="E1197" s="1">
        <v>-0.39993800000000002</v>
      </c>
      <c r="F1197" s="1">
        <v>3.9660399999999998E-2</v>
      </c>
      <c r="G1197">
        <v>100001</v>
      </c>
    </row>
    <row r="1198" spans="1:7" x14ac:dyDescent="0.25">
      <c r="A1198" t="s">
        <v>0</v>
      </c>
      <c r="B1198">
        <v>101196</v>
      </c>
      <c r="C1198">
        <v>100001</v>
      </c>
      <c r="D1198" s="1">
        <v>-0.250031</v>
      </c>
      <c r="E1198" s="1">
        <v>0.39993800000000002</v>
      </c>
      <c r="F1198" s="1">
        <v>3.9659600000000003E-2</v>
      </c>
      <c r="G1198">
        <v>100001</v>
      </c>
    </row>
    <row r="1199" spans="1:7" x14ac:dyDescent="0.25">
      <c r="A1199" t="s">
        <v>0</v>
      </c>
      <c r="B1199">
        <v>101197</v>
      </c>
      <c r="C1199">
        <v>100001</v>
      </c>
      <c r="D1199" s="1">
        <v>0.25003399999999998</v>
      </c>
      <c r="E1199" s="1">
        <v>-0.42499300000000001</v>
      </c>
      <c r="F1199" s="1">
        <v>4.3382400000000002E-2</v>
      </c>
      <c r="G1199">
        <v>100001</v>
      </c>
    </row>
    <row r="1200" spans="1:7" x14ac:dyDescent="0.25">
      <c r="A1200" t="s">
        <v>0</v>
      </c>
      <c r="B1200">
        <v>101198</v>
      </c>
      <c r="C1200">
        <v>100001</v>
      </c>
      <c r="D1200" s="1">
        <v>-0.25003399999999998</v>
      </c>
      <c r="E1200" s="1">
        <v>0.42499300000000001</v>
      </c>
      <c r="F1200" s="1">
        <v>4.3381500000000003E-2</v>
      </c>
      <c r="G1200">
        <v>100001</v>
      </c>
    </row>
    <row r="1201" spans="1:7" x14ac:dyDescent="0.25">
      <c r="A1201" t="s">
        <v>0</v>
      </c>
      <c r="B1201">
        <v>101199</v>
      </c>
      <c r="C1201">
        <v>100001</v>
      </c>
      <c r="D1201" s="1">
        <v>-0.25003500000000001</v>
      </c>
      <c r="E1201" s="1">
        <v>0.44994299999999998</v>
      </c>
      <c r="F1201" s="1">
        <v>4.7301599999999999E-2</v>
      </c>
      <c r="G1201">
        <v>100001</v>
      </c>
    </row>
    <row r="1202" spans="1:7" x14ac:dyDescent="0.25">
      <c r="A1202" t="s">
        <v>0</v>
      </c>
      <c r="B1202">
        <v>101200</v>
      </c>
      <c r="C1202">
        <v>100001</v>
      </c>
      <c r="D1202" s="1">
        <v>0.25003500000000001</v>
      </c>
      <c r="E1202" s="1">
        <v>-0.44994299999999998</v>
      </c>
      <c r="F1202" s="1">
        <v>4.7302499999999997E-2</v>
      </c>
      <c r="G1202">
        <v>100001</v>
      </c>
    </row>
    <row r="1203" spans="1:7" x14ac:dyDescent="0.25">
      <c r="A1203" t="s">
        <v>0</v>
      </c>
      <c r="B1203">
        <v>101201</v>
      </c>
      <c r="C1203">
        <v>100001</v>
      </c>
      <c r="D1203" s="1">
        <v>0.25003700000000001</v>
      </c>
      <c r="E1203" s="1">
        <v>-0.47497800000000001</v>
      </c>
      <c r="F1203" s="1">
        <v>5.1480600000000001E-2</v>
      </c>
      <c r="G1203">
        <v>100001</v>
      </c>
    </row>
    <row r="1204" spans="1:7" x14ac:dyDescent="0.25">
      <c r="A1204" t="s">
        <v>0</v>
      </c>
      <c r="B1204">
        <v>101202</v>
      </c>
      <c r="C1204">
        <v>100001</v>
      </c>
      <c r="D1204" s="1">
        <v>-0.25003799999999998</v>
      </c>
      <c r="E1204" s="1">
        <v>0.47497800000000001</v>
      </c>
      <c r="F1204" s="1">
        <v>5.1479499999999997E-2</v>
      </c>
      <c r="G1204">
        <v>100001</v>
      </c>
    </row>
    <row r="1205" spans="1:7" x14ac:dyDescent="0.25">
      <c r="A1205" t="s">
        <v>0</v>
      </c>
      <c r="B1205">
        <v>101203</v>
      </c>
      <c r="C1205">
        <v>100001</v>
      </c>
      <c r="D1205" s="1">
        <v>-0.25003900000000001</v>
      </c>
      <c r="E1205" s="1">
        <v>0.49994899999999998</v>
      </c>
      <c r="F1205" s="1">
        <v>5.5868500000000001E-2</v>
      </c>
      <c r="G1205">
        <v>100001</v>
      </c>
    </row>
    <row r="1206" spans="1:7" x14ac:dyDescent="0.25">
      <c r="A1206" t="s">
        <v>0</v>
      </c>
      <c r="B1206">
        <v>101204</v>
      </c>
      <c r="C1206">
        <v>100001</v>
      </c>
      <c r="D1206" s="1">
        <v>0.25003900000000001</v>
      </c>
      <c r="E1206" s="1">
        <v>-0.49994899999999998</v>
      </c>
      <c r="F1206" s="1">
        <v>5.5869599999999998E-2</v>
      </c>
      <c r="G1206">
        <v>100001</v>
      </c>
    </row>
    <row r="1207" spans="1:7" x14ac:dyDescent="0.25">
      <c r="A1207" t="s">
        <v>0</v>
      </c>
      <c r="B1207">
        <v>101205</v>
      </c>
      <c r="C1207">
        <v>100001</v>
      </c>
      <c r="D1207" s="1">
        <v>0.25004199999999999</v>
      </c>
      <c r="E1207" s="1">
        <v>-0.54999299999999995</v>
      </c>
      <c r="F1207" s="1">
        <v>6.5385600000000002E-2</v>
      </c>
      <c r="G1207">
        <v>100001</v>
      </c>
    </row>
    <row r="1208" spans="1:7" x14ac:dyDescent="0.25">
      <c r="A1208" t="s">
        <v>0</v>
      </c>
      <c r="B1208">
        <v>101206</v>
      </c>
      <c r="C1208">
        <v>100001</v>
      </c>
      <c r="D1208" s="1">
        <v>-0.25004199999999999</v>
      </c>
      <c r="E1208" s="1">
        <v>0.52499200000000001</v>
      </c>
      <c r="F1208" s="1">
        <v>6.0517500000000002E-2</v>
      </c>
      <c r="G1208">
        <v>100001</v>
      </c>
    </row>
    <row r="1209" spans="1:7" x14ac:dyDescent="0.25">
      <c r="A1209" t="s">
        <v>0</v>
      </c>
      <c r="B1209">
        <v>101207</v>
      </c>
      <c r="C1209">
        <v>100001</v>
      </c>
      <c r="D1209" s="1">
        <v>0.25004199999999999</v>
      </c>
      <c r="E1209" s="1">
        <v>-0.52499099999999999</v>
      </c>
      <c r="F1209" s="1">
        <v>6.0518599999999999E-2</v>
      </c>
      <c r="G1209">
        <v>100001</v>
      </c>
    </row>
    <row r="1210" spans="1:7" x14ac:dyDescent="0.25">
      <c r="A1210" t="s">
        <v>0</v>
      </c>
      <c r="B1210">
        <v>101208</v>
      </c>
      <c r="C1210">
        <v>100001</v>
      </c>
      <c r="D1210" s="1">
        <v>-0.25004300000000002</v>
      </c>
      <c r="E1210" s="1">
        <v>0.54999299999999995</v>
      </c>
      <c r="F1210" s="1">
        <v>6.5384499999999998E-2</v>
      </c>
      <c r="G1210">
        <v>100001</v>
      </c>
    </row>
    <row r="1211" spans="1:7" x14ac:dyDescent="0.25">
      <c r="A1211" t="s">
        <v>0</v>
      </c>
      <c r="B1211">
        <v>101209</v>
      </c>
      <c r="C1211">
        <v>100001</v>
      </c>
      <c r="D1211" s="1">
        <v>0.25004500000000002</v>
      </c>
      <c r="E1211" s="1">
        <v>-0.57499100000000003</v>
      </c>
      <c r="F1211" s="1">
        <v>7.0487599999999997E-2</v>
      </c>
      <c r="G1211">
        <v>100001</v>
      </c>
    </row>
    <row r="1212" spans="1:7" x14ac:dyDescent="0.25">
      <c r="A1212" t="s">
        <v>0</v>
      </c>
      <c r="B1212">
        <v>101210</v>
      </c>
      <c r="C1212">
        <v>100001</v>
      </c>
      <c r="D1212" s="1">
        <v>-0.25004500000000002</v>
      </c>
      <c r="E1212" s="1">
        <v>0.57499100000000003</v>
      </c>
      <c r="F1212" s="1">
        <v>7.0486400000000005E-2</v>
      </c>
      <c r="G1212">
        <v>100001</v>
      </c>
    </row>
    <row r="1213" spans="1:7" x14ac:dyDescent="0.25">
      <c r="A1213" t="s">
        <v>0</v>
      </c>
      <c r="B1213">
        <v>101211</v>
      </c>
      <c r="C1213">
        <v>100001</v>
      </c>
      <c r="D1213" s="1">
        <v>0.25004799999999999</v>
      </c>
      <c r="E1213" s="1">
        <v>-0.62498900000000002</v>
      </c>
      <c r="F1213" s="1">
        <v>8.1403699999999996E-2</v>
      </c>
      <c r="G1213">
        <v>100001</v>
      </c>
    </row>
    <row r="1214" spans="1:7" x14ac:dyDescent="0.25">
      <c r="A1214" t="s">
        <v>0</v>
      </c>
      <c r="B1214">
        <v>101212</v>
      </c>
      <c r="C1214">
        <v>100001</v>
      </c>
      <c r="D1214" s="1">
        <v>0.25004900000000002</v>
      </c>
      <c r="E1214" s="1">
        <v>-0.59999100000000005</v>
      </c>
      <c r="F1214" s="1">
        <v>7.5826599999999994E-2</v>
      </c>
      <c r="G1214">
        <v>100001</v>
      </c>
    </row>
    <row r="1215" spans="1:7" x14ac:dyDescent="0.25">
      <c r="A1215" t="s">
        <v>0</v>
      </c>
      <c r="B1215">
        <v>101213</v>
      </c>
      <c r="C1215">
        <v>100001</v>
      </c>
      <c r="D1215" s="1">
        <v>-0.25004900000000002</v>
      </c>
      <c r="E1215" s="1">
        <v>0.62498900000000002</v>
      </c>
      <c r="F1215" s="1">
        <v>8.14024E-2</v>
      </c>
      <c r="G1215">
        <v>100001</v>
      </c>
    </row>
    <row r="1216" spans="1:7" x14ac:dyDescent="0.25">
      <c r="A1216" t="s">
        <v>0</v>
      </c>
      <c r="B1216">
        <v>101214</v>
      </c>
      <c r="C1216">
        <v>100001</v>
      </c>
      <c r="D1216" s="1">
        <v>-0.25004900000000002</v>
      </c>
      <c r="E1216" s="1">
        <v>0.59999100000000005</v>
      </c>
      <c r="F1216" s="1">
        <v>7.5825400000000001E-2</v>
      </c>
      <c r="G1216">
        <v>100001</v>
      </c>
    </row>
    <row r="1217" spans="1:7" x14ac:dyDescent="0.25">
      <c r="A1217" t="s">
        <v>0</v>
      </c>
      <c r="B1217">
        <v>101215</v>
      </c>
      <c r="C1217">
        <v>100001</v>
      </c>
      <c r="D1217" s="1">
        <v>0.250052</v>
      </c>
      <c r="E1217" s="1">
        <v>-0.64994600000000002</v>
      </c>
      <c r="F1217" s="1">
        <v>8.7200700000000006E-2</v>
      </c>
      <c r="G1217">
        <v>100001</v>
      </c>
    </row>
    <row r="1218" spans="1:7" x14ac:dyDescent="0.25">
      <c r="A1218" t="s">
        <v>0</v>
      </c>
      <c r="B1218">
        <v>101216</v>
      </c>
      <c r="C1218">
        <v>100001</v>
      </c>
      <c r="D1218" s="1">
        <v>-0.250052</v>
      </c>
      <c r="E1218" s="1">
        <v>0.64994600000000002</v>
      </c>
      <c r="F1218" s="1">
        <v>8.7199399999999996E-2</v>
      </c>
      <c r="G1218">
        <v>100001</v>
      </c>
    </row>
    <row r="1219" spans="1:7" x14ac:dyDescent="0.25">
      <c r="A1219" t="s">
        <v>0</v>
      </c>
      <c r="B1219">
        <v>101217</v>
      </c>
      <c r="C1219">
        <v>100001</v>
      </c>
      <c r="D1219" s="1">
        <v>-0.25005300000000003</v>
      </c>
      <c r="E1219" s="1">
        <v>0.67496900000000004</v>
      </c>
      <c r="F1219" s="1">
        <v>9.3268400000000001E-2</v>
      </c>
      <c r="G1219">
        <v>100001</v>
      </c>
    </row>
    <row r="1220" spans="1:7" x14ac:dyDescent="0.25">
      <c r="A1220" t="s">
        <v>0</v>
      </c>
      <c r="B1220">
        <v>101218</v>
      </c>
      <c r="C1220">
        <v>100001</v>
      </c>
      <c r="D1220" s="1">
        <v>0.25005300000000003</v>
      </c>
      <c r="E1220" s="1">
        <v>-0.67496900000000004</v>
      </c>
      <c r="F1220" s="1">
        <v>9.3269699999999997E-2</v>
      </c>
      <c r="G1220">
        <v>100001</v>
      </c>
    </row>
    <row r="1221" spans="1:7" x14ac:dyDescent="0.25">
      <c r="A1221" t="s">
        <v>0</v>
      </c>
      <c r="B1221">
        <v>101219</v>
      </c>
      <c r="C1221">
        <v>100001</v>
      </c>
      <c r="D1221" s="1">
        <v>0.27496700000000002</v>
      </c>
      <c r="E1221" s="1">
        <v>0.674817</v>
      </c>
      <c r="F1221" s="1">
        <v>9.5631400000000005E-2</v>
      </c>
      <c r="G1221">
        <v>100001</v>
      </c>
    </row>
    <row r="1222" spans="1:7" x14ac:dyDescent="0.25">
      <c r="A1222" t="s">
        <v>0</v>
      </c>
      <c r="B1222">
        <v>101220</v>
      </c>
      <c r="C1222">
        <v>100001</v>
      </c>
      <c r="D1222" s="1">
        <v>-0.27496700000000002</v>
      </c>
      <c r="E1222" s="1">
        <v>-0.674817</v>
      </c>
      <c r="F1222" s="1">
        <v>9.5632800000000004E-2</v>
      </c>
      <c r="G1222">
        <v>100001</v>
      </c>
    </row>
    <row r="1223" spans="1:7" x14ac:dyDescent="0.25">
      <c r="A1223" t="s">
        <v>0</v>
      </c>
      <c r="B1223">
        <v>101221</v>
      </c>
      <c r="C1223">
        <v>100001</v>
      </c>
      <c r="D1223" s="1">
        <v>0.27496799999999999</v>
      </c>
      <c r="E1223" s="1">
        <v>0.65002400000000005</v>
      </c>
      <c r="F1223" s="1">
        <v>8.9618400000000001E-2</v>
      </c>
      <c r="G1223">
        <v>100001</v>
      </c>
    </row>
    <row r="1224" spans="1:7" x14ac:dyDescent="0.25">
      <c r="A1224" t="s">
        <v>0</v>
      </c>
      <c r="B1224">
        <v>101222</v>
      </c>
      <c r="C1224">
        <v>100001</v>
      </c>
      <c r="D1224" s="1">
        <v>-0.27496799999999999</v>
      </c>
      <c r="E1224" s="1">
        <v>-0.65002400000000005</v>
      </c>
      <c r="F1224" s="1">
        <v>8.9619699999999997E-2</v>
      </c>
      <c r="G1224">
        <v>100001</v>
      </c>
    </row>
    <row r="1225" spans="1:7" x14ac:dyDescent="0.25">
      <c r="A1225" t="s">
        <v>0</v>
      </c>
      <c r="B1225">
        <v>101223</v>
      </c>
      <c r="C1225">
        <v>100001</v>
      </c>
      <c r="D1225" s="1">
        <v>0.27496900000000002</v>
      </c>
      <c r="E1225" s="1">
        <v>0.625027</v>
      </c>
      <c r="F1225" s="1">
        <v>8.3796399999999993E-2</v>
      </c>
      <c r="G1225">
        <v>100001</v>
      </c>
    </row>
    <row r="1226" spans="1:7" x14ac:dyDescent="0.25">
      <c r="A1226" t="s">
        <v>0</v>
      </c>
      <c r="B1226">
        <v>101224</v>
      </c>
      <c r="C1226">
        <v>100001</v>
      </c>
      <c r="D1226" s="1">
        <v>-0.27496999999999999</v>
      </c>
      <c r="E1226" s="1">
        <v>-0.625027</v>
      </c>
      <c r="F1226" s="1">
        <v>8.3797700000000003E-2</v>
      </c>
      <c r="G1226">
        <v>100001</v>
      </c>
    </row>
    <row r="1227" spans="1:7" x14ac:dyDescent="0.25">
      <c r="A1227" t="s">
        <v>0</v>
      </c>
      <c r="B1227">
        <v>101225</v>
      </c>
      <c r="C1227">
        <v>100001</v>
      </c>
      <c r="D1227" s="1">
        <v>-0.27497100000000002</v>
      </c>
      <c r="E1227" s="1">
        <v>-0.60002299999999997</v>
      </c>
      <c r="F1227" s="1">
        <v>7.8214699999999998E-2</v>
      </c>
      <c r="G1227">
        <v>100001</v>
      </c>
    </row>
    <row r="1228" spans="1:7" x14ac:dyDescent="0.25">
      <c r="A1228" t="s">
        <v>0</v>
      </c>
      <c r="B1228">
        <v>101226</v>
      </c>
      <c r="C1228">
        <v>100001</v>
      </c>
      <c r="D1228" s="1">
        <v>0.27497100000000002</v>
      </c>
      <c r="E1228" s="1">
        <v>0.60002299999999997</v>
      </c>
      <c r="F1228" s="1">
        <v>7.8213400000000002E-2</v>
      </c>
      <c r="G1228">
        <v>100001</v>
      </c>
    </row>
    <row r="1229" spans="1:7" x14ac:dyDescent="0.25">
      <c r="A1229" t="s">
        <v>0</v>
      </c>
      <c r="B1229">
        <v>101227</v>
      </c>
      <c r="C1229">
        <v>100001</v>
      </c>
      <c r="D1229" s="1">
        <v>0.27497199999999999</v>
      </c>
      <c r="E1229" s="1">
        <v>0.57502200000000003</v>
      </c>
      <c r="F1229" s="1">
        <v>7.28684E-2</v>
      </c>
      <c r="G1229">
        <v>100001</v>
      </c>
    </row>
    <row r="1230" spans="1:7" x14ac:dyDescent="0.25">
      <c r="A1230" t="s">
        <v>0</v>
      </c>
      <c r="B1230">
        <v>101228</v>
      </c>
      <c r="C1230">
        <v>100001</v>
      </c>
      <c r="D1230" s="1">
        <v>-0.27497199999999999</v>
      </c>
      <c r="E1230" s="1">
        <v>-0.575021</v>
      </c>
      <c r="F1230" s="1">
        <v>7.2869600000000007E-2</v>
      </c>
      <c r="G1230">
        <v>100001</v>
      </c>
    </row>
    <row r="1231" spans="1:7" x14ac:dyDescent="0.25">
      <c r="A1231" t="s">
        <v>0</v>
      </c>
      <c r="B1231">
        <v>101229</v>
      </c>
      <c r="C1231">
        <v>100001</v>
      </c>
      <c r="D1231" s="1">
        <v>0.274974</v>
      </c>
      <c r="E1231" s="1">
        <v>0.55002200000000001</v>
      </c>
      <c r="F1231" s="1">
        <v>6.7761399999999999E-2</v>
      </c>
      <c r="G1231">
        <v>100001</v>
      </c>
    </row>
    <row r="1232" spans="1:7" x14ac:dyDescent="0.25">
      <c r="A1232" t="s">
        <v>0</v>
      </c>
      <c r="B1232">
        <v>101230</v>
      </c>
      <c r="C1232">
        <v>100001</v>
      </c>
      <c r="D1232" s="1">
        <v>-0.27497500000000002</v>
      </c>
      <c r="E1232" s="1">
        <v>-0.55002200000000001</v>
      </c>
      <c r="F1232" s="1">
        <v>6.7762600000000006E-2</v>
      </c>
      <c r="G1232">
        <v>100001</v>
      </c>
    </row>
    <row r="1233" spans="1:7" x14ac:dyDescent="0.25">
      <c r="A1233" t="s">
        <v>0</v>
      </c>
      <c r="B1233">
        <v>101231</v>
      </c>
      <c r="C1233">
        <v>100001</v>
      </c>
      <c r="D1233" s="1">
        <v>-0.27497500000000002</v>
      </c>
      <c r="E1233" s="1">
        <v>-0.52502400000000005</v>
      </c>
      <c r="F1233" s="1">
        <v>6.2892600000000007E-2</v>
      </c>
      <c r="G1233">
        <v>100001</v>
      </c>
    </row>
    <row r="1234" spans="1:7" x14ac:dyDescent="0.25">
      <c r="A1234" t="s">
        <v>0</v>
      </c>
      <c r="B1234">
        <v>101232</v>
      </c>
      <c r="C1234">
        <v>100001</v>
      </c>
      <c r="D1234" s="1">
        <v>0.27497500000000002</v>
      </c>
      <c r="E1234" s="1">
        <v>0.52502400000000005</v>
      </c>
      <c r="F1234" s="1">
        <v>6.2891500000000003E-2</v>
      </c>
      <c r="G1234">
        <v>100001</v>
      </c>
    </row>
    <row r="1235" spans="1:7" x14ac:dyDescent="0.25">
      <c r="A1235" t="s">
        <v>0</v>
      </c>
      <c r="B1235">
        <v>101233</v>
      </c>
      <c r="C1235">
        <v>100001</v>
      </c>
      <c r="D1235" s="1">
        <v>-0.27497700000000003</v>
      </c>
      <c r="E1235" s="1">
        <v>-0.50002199999999997</v>
      </c>
      <c r="F1235" s="1">
        <v>5.8255599999999998E-2</v>
      </c>
      <c r="G1235">
        <v>100001</v>
      </c>
    </row>
    <row r="1236" spans="1:7" x14ac:dyDescent="0.25">
      <c r="A1236" t="s">
        <v>0</v>
      </c>
      <c r="B1236">
        <v>101234</v>
      </c>
      <c r="C1236">
        <v>100001</v>
      </c>
      <c r="D1236" s="1">
        <v>0.27497700000000003</v>
      </c>
      <c r="E1236" s="1">
        <v>0.50002199999999997</v>
      </c>
      <c r="F1236" s="1">
        <v>5.8254599999999997E-2</v>
      </c>
      <c r="G1236">
        <v>100001</v>
      </c>
    </row>
    <row r="1237" spans="1:7" x14ac:dyDescent="0.25">
      <c r="A1237" t="s">
        <v>0</v>
      </c>
      <c r="B1237">
        <v>101235</v>
      </c>
      <c r="C1237">
        <v>100001</v>
      </c>
      <c r="D1237" s="1">
        <v>0.274978</v>
      </c>
      <c r="E1237" s="1">
        <v>0.47502</v>
      </c>
      <c r="F1237" s="1">
        <v>5.3850500000000003E-2</v>
      </c>
      <c r="G1237">
        <v>100001</v>
      </c>
    </row>
    <row r="1238" spans="1:7" x14ac:dyDescent="0.25">
      <c r="A1238" t="s">
        <v>0</v>
      </c>
      <c r="B1238">
        <v>101236</v>
      </c>
      <c r="C1238">
        <v>100001</v>
      </c>
      <c r="D1238" s="1">
        <v>-0.274978</v>
      </c>
      <c r="E1238" s="1">
        <v>-0.47502</v>
      </c>
      <c r="F1238" s="1">
        <v>5.3851599999999999E-2</v>
      </c>
      <c r="G1238">
        <v>100001</v>
      </c>
    </row>
    <row r="1239" spans="1:7" x14ac:dyDescent="0.25">
      <c r="A1239" t="s">
        <v>0</v>
      </c>
      <c r="B1239">
        <v>101237</v>
      </c>
      <c r="C1239">
        <v>100001</v>
      </c>
      <c r="D1239" s="1">
        <v>-0.27497899999999997</v>
      </c>
      <c r="E1239" s="1">
        <v>-0.45000800000000002</v>
      </c>
      <c r="F1239" s="1">
        <v>4.9678399999999998E-2</v>
      </c>
      <c r="G1239">
        <v>100001</v>
      </c>
    </row>
    <row r="1240" spans="1:7" x14ac:dyDescent="0.25">
      <c r="A1240" t="s">
        <v>0</v>
      </c>
      <c r="B1240">
        <v>101238</v>
      </c>
      <c r="C1240">
        <v>100001</v>
      </c>
      <c r="D1240" s="1">
        <v>0.27497899999999997</v>
      </c>
      <c r="E1240" s="1">
        <v>0.45000800000000002</v>
      </c>
      <c r="F1240" s="1">
        <v>4.9677499999999999E-2</v>
      </c>
      <c r="G1240">
        <v>100001</v>
      </c>
    </row>
    <row r="1241" spans="1:7" x14ac:dyDescent="0.25">
      <c r="A1241" t="s">
        <v>0</v>
      </c>
      <c r="B1241">
        <v>101239</v>
      </c>
      <c r="C1241">
        <v>100001</v>
      </c>
      <c r="D1241" s="1">
        <v>0.27498</v>
      </c>
      <c r="E1241" s="1">
        <v>0.42502000000000001</v>
      </c>
      <c r="F1241" s="1">
        <v>4.5740599999999999E-2</v>
      </c>
      <c r="G1241">
        <v>100001</v>
      </c>
    </row>
    <row r="1242" spans="1:7" x14ac:dyDescent="0.25">
      <c r="A1242" t="s">
        <v>0</v>
      </c>
      <c r="B1242">
        <v>101240</v>
      </c>
      <c r="C1242">
        <v>100001</v>
      </c>
      <c r="D1242" s="1">
        <v>-0.27498</v>
      </c>
      <c r="E1242" s="1">
        <v>-0.42502000000000001</v>
      </c>
      <c r="F1242" s="1">
        <v>4.5741499999999997E-2</v>
      </c>
      <c r="G1242">
        <v>100001</v>
      </c>
    </row>
    <row r="1243" spans="1:7" x14ac:dyDescent="0.25">
      <c r="A1243" t="s">
        <v>0</v>
      </c>
      <c r="B1243">
        <v>101241</v>
      </c>
      <c r="C1243">
        <v>100001</v>
      </c>
      <c r="D1243" s="1">
        <v>0.27498299999999998</v>
      </c>
      <c r="E1243" s="1">
        <v>0.40002100000000002</v>
      </c>
      <c r="F1243" s="1">
        <v>4.2030699999999997E-2</v>
      </c>
      <c r="G1243">
        <v>100001</v>
      </c>
    </row>
    <row r="1244" spans="1:7" x14ac:dyDescent="0.25">
      <c r="A1244" t="s">
        <v>0</v>
      </c>
      <c r="B1244">
        <v>101242</v>
      </c>
      <c r="C1244">
        <v>100001</v>
      </c>
      <c r="D1244" s="1">
        <v>-0.27498299999999998</v>
      </c>
      <c r="E1244" s="1">
        <v>-0.40002100000000002</v>
      </c>
      <c r="F1244" s="1">
        <v>4.2031399999999997E-2</v>
      </c>
      <c r="G1244">
        <v>100001</v>
      </c>
    </row>
    <row r="1245" spans="1:7" x14ac:dyDescent="0.25">
      <c r="A1245" t="s">
        <v>0</v>
      </c>
      <c r="B1245">
        <v>101243</v>
      </c>
      <c r="C1245">
        <v>100001</v>
      </c>
      <c r="D1245" s="1">
        <v>0.27498299999999998</v>
      </c>
      <c r="E1245" s="1">
        <v>0.37501000000000001</v>
      </c>
      <c r="F1245" s="1">
        <v>3.8549699999999999E-2</v>
      </c>
      <c r="G1245">
        <v>100001</v>
      </c>
    </row>
    <row r="1246" spans="1:7" x14ac:dyDescent="0.25">
      <c r="A1246" t="s">
        <v>0</v>
      </c>
      <c r="B1246">
        <v>101244</v>
      </c>
      <c r="C1246">
        <v>100001</v>
      </c>
      <c r="D1246" s="1">
        <v>-0.27498299999999998</v>
      </c>
      <c r="E1246" s="1">
        <v>-0.37501000000000001</v>
      </c>
      <c r="F1246" s="1">
        <v>3.8550399999999999E-2</v>
      </c>
      <c r="G1246">
        <v>100001</v>
      </c>
    </row>
    <row r="1247" spans="1:7" x14ac:dyDescent="0.25">
      <c r="A1247" t="s">
        <v>0</v>
      </c>
      <c r="B1247">
        <v>101245</v>
      </c>
      <c r="C1247">
        <v>100001</v>
      </c>
      <c r="D1247" s="1">
        <v>0.27498499999999998</v>
      </c>
      <c r="E1247" s="1">
        <v>0.35002100000000003</v>
      </c>
      <c r="F1247" s="1">
        <v>3.5299700000000003E-2</v>
      </c>
      <c r="G1247">
        <v>100001</v>
      </c>
    </row>
    <row r="1248" spans="1:7" x14ac:dyDescent="0.25">
      <c r="A1248" t="s">
        <v>0</v>
      </c>
      <c r="B1248">
        <v>101246</v>
      </c>
      <c r="C1248">
        <v>100001</v>
      </c>
      <c r="D1248" s="1">
        <v>-0.27498499999999998</v>
      </c>
      <c r="E1248" s="1">
        <v>-0.35002100000000003</v>
      </c>
      <c r="F1248" s="1">
        <v>3.5300400000000003E-2</v>
      </c>
      <c r="G1248">
        <v>100001</v>
      </c>
    </row>
    <row r="1249" spans="1:7" x14ac:dyDescent="0.25">
      <c r="A1249" t="s">
        <v>0</v>
      </c>
      <c r="B1249">
        <v>101247</v>
      </c>
      <c r="C1249">
        <v>100001</v>
      </c>
      <c r="D1249" s="1">
        <v>0.27498699999999998</v>
      </c>
      <c r="E1249" s="1">
        <v>0.325017</v>
      </c>
      <c r="F1249" s="1">
        <v>3.2274700000000003E-2</v>
      </c>
      <c r="G1249">
        <v>100001</v>
      </c>
    </row>
    <row r="1250" spans="1:7" x14ac:dyDescent="0.25">
      <c r="A1250" t="s">
        <v>0</v>
      </c>
      <c r="B1250">
        <v>101248</v>
      </c>
      <c r="C1250">
        <v>100001</v>
      </c>
      <c r="D1250" s="1">
        <v>-0.27498699999999998</v>
      </c>
      <c r="E1250" s="1">
        <v>-0.325017</v>
      </c>
      <c r="F1250" s="1">
        <v>3.2275400000000003E-2</v>
      </c>
      <c r="G1250">
        <v>100001</v>
      </c>
    </row>
    <row r="1251" spans="1:7" x14ac:dyDescent="0.25">
      <c r="A1251" t="s">
        <v>0</v>
      </c>
      <c r="B1251">
        <v>101249</v>
      </c>
      <c r="C1251">
        <v>100001</v>
      </c>
      <c r="D1251" s="1">
        <v>-0.27498800000000001</v>
      </c>
      <c r="E1251" s="1">
        <v>-0.30001100000000003</v>
      </c>
      <c r="F1251" s="1">
        <v>2.9480300000000001E-2</v>
      </c>
      <c r="G1251">
        <v>100001</v>
      </c>
    </row>
    <row r="1252" spans="1:7" x14ac:dyDescent="0.25">
      <c r="A1252" t="s">
        <v>0</v>
      </c>
      <c r="B1252">
        <v>101250</v>
      </c>
      <c r="C1252">
        <v>100001</v>
      </c>
      <c r="D1252" s="1">
        <v>0.27498800000000001</v>
      </c>
      <c r="E1252" s="1">
        <v>0.300012</v>
      </c>
      <c r="F1252" s="1">
        <v>2.9479700000000001E-2</v>
      </c>
      <c r="G1252">
        <v>100001</v>
      </c>
    </row>
    <row r="1253" spans="1:7" x14ac:dyDescent="0.25">
      <c r="A1253" t="s">
        <v>0</v>
      </c>
      <c r="B1253">
        <v>101251</v>
      </c>
      <c r="C1253">
        <v>100001</v>
      </c>
      <c r="D1253" s="1">
        <v>-0.27499000000000001</v>
      </c>
      <c r="E1253" s="1">
        <v>-0.27501799999999998</v>
      </c>
      <c r="F1253" s="1">
        <v>2.6910199999999999E-2</v>
      </c>
      <c r="G1253">
        <v>100001</v>
      </c>
    </row>
    <row r="1254" spans="1:7" x14ac:dyDescent="0.25">
      <c r="A1254" t="s">
        <v>0</v>
      </c>
      <c r="B1254">
        <v>101252</v>
      </c>
      <c r="C1254">
        <v>100001</v>
      </c>
      <c r="D1254" s="1">
        <v>0.27499000000000001</v>
      </c>
      <c r="E1254" s="1">
        <v>0.27501799999999998</v>
      </c>
      <c r="F1254" s="1">
        <v>2.6909700000000002E-2</v>
      </c>
      <c r="G1254">
        <v>100001</v>
      </c>
    </row>
    <row r="1255" spans="1:7" x14ac:dyDescent="0.25">
      <c r="A1255" t="s">
        <v>0</v>
      </c>
      <c r="B1255">
        <v>101253</v>
      </c>
      <c r="C1255">
        <v>100001</v>
      </c>
      <c r="D1255" s="1">
        <v>0.27499099999999999</v>
      </c>
      <c r="E1255" s="1">
        <v>0.25001899999999999</v>
      </c>
      <c r="F1255" s="1">
        <v>2.45598E-2</v>
      </c>
      <c r="G1255">
        <v>100001</v>
      </c>
    </row>
    <row r="1256" spans="1:7" x14ac:dyDescent="0.25">
      <c r="A1256" t="s">
        <v>0</v>
      </c>
      <c r="B1256">
        <v>101254</v>
      </c>
      <c r="C1256">
        <v>100001</v>
      </c>
      <c r="D1256" s="1">
        <v>-0.27499099999999999</v>
      </c>
      <c r="E1256" s="1">
        <v>-0.25001899999999999</v>
      </c>
      <c r="F1256" s="1">
        <v>2.45603E-2</v>
      </c>
      <c r="G1256">
        <v>100001</v>
      </c>
    </row>
    <row r="1257" spans="1:7" x14ac:dyDescent="0.25">
      <c r="A1257" t="s">
        <v>0</v>
      </c>
      <c r="B1257">
        <v>101255</v>
      </c>
      <c r="C1257">
        <v>100001</v>
      </c>
      <c r="D1257" s="1">
        <v>-0.27499299999999999</v>
      </c>
      <c r="E1257" s="1">
        <v>-0.22501299999999999</v>
      </c>
      <c r="F1257" s="1">
        <v>2.24402E-2</v>
      </c>
      <c r="G1257">
        <v>100001</v>
      </c>
    </row>
    <row r="1258" spans="1:7" x14ac:dyDescent="0.25">
      <c r="A1258" t="s">
        <v>0</v>
      </c>
      <c r="B1258">
        <v>101256</v>
      </c>
      <c r="C1258">
        <v>100001</v>
      </c>
      <c r="D1258" s="1">
        <v>0.27499299999999999</v>
      </c>
      <c r="E1258" s="1">
        <v>0.22501299999999999</v>
      </c>
      <c r="F1258" s="1">
        <v>2.2439799999999999E-2</v>
      </c>
      <c r="G1258">
        <v>100001</v>
      </c>
    </row>
    <row r="1259" spans="1:7" x14ac:dyDescent="0.25">
      <c r="A1259" t="s">
        <v>0</v>
      </c>
      <c r="B1259">
        <v>101257</v>
      </c>
      <c r="C1259">
        <v>100001</v>
      </c>
      <c r="D1259" s="1">
        <v>0.27499400000000002</v>
      </c>
      <c r="E1259" s="1">
        <v>0.200017</v>
      </c>
      <c r="F1259" s="1">
        <v>2.0549899999999999E-2</v>
      </c>
      <c r="G1259">
        <v>100001</v>
      </c>
    </row>
    <row r="1260" spans="1:7" x14ac:dyDescent="0.25">
      <c r="A1260" t="s">
        <v>0</v>
      </c>
      <c r="B1260">
        <v>101258</v>
      </c>
      <c r="C1260">
        <v>100001</v>
      </c>
      <c r="D1260" s="1">
        <v>-0.27499400000000002</v>
      </c>
      <c r="E1260" s="1">
        <v>-0.200017</v>
      </c>
      <c r="F1260" s="1">
        <v>2.0550300000000001E-2</v>
      </c>
      <c r="G1260">
        <v>100001</v>
      </c>
    </row>
    <row r="1261" spans="1:7" x14ac:dyDescent="0.25">
      <c r="A1261" t="s">
        <v>0</v>
      </c>
      <c r="B1261">
        <v>101259</v>
      </c>
      <c r="C1261">
        <v>100001</v>
      </c>
      <c r="D1261" s="1">
        <v>0.27499499999999999</v>
      </c>
      <c r="E1261" s="1">
        <v>0.175013</v>
      </c>
      <c r="F1261" s="1">
        <v>1.8869799999999999E-2</v>
      </c>
      <c r="G1261">
        <v>100001</v>
      </c>
    </row>
    <row r="1262" spans="1:7" x14ac:dyDescent="0.25">
      <c r="A1262" t="s">
        <v>0</v>
      </c>
      <c r="B1262">
        <v>101260</v>
      </c>
      <c r="C1262">
        <v>100001</v>
      </c>
      <c r="D1262" s="1">
        <v>-0.27499600000000002</v>
      </c>
      <c r="E1262" s="1">
        <v>-0.175013</v>
      </c>
      <c r="F1262" s="1">
        <v>1.88703E-2</v>
      </c>
      <c r="G1262">
        <v>100001</v>
      </c>
    </row>
    <row r="1263" spans="1:7" x14ac:dyDescent="0.25">
      <c r="A1263" t="s">
        <v>0</v>
      </c>
      <c r="B1263">
        <v>101261</v>
      </c>
      <c r="C1263">
        <v>100001</v>
      </c>
      <c r="D1263" s="1">
        <v>-0.27499699999999999</v>
      </c>
      <c r="E1263" s="1">
        <v>-0.15001400000000001</v>
      </c>
      <c r="F1263" s="1">
        <v>1.74301E-2</v>
      </c>
      <c r="G1263">
        <v>100001</v>
      </c>
    </row>
    <row r="1264" spans="1:7" x14ac:dyDescent="0.25">
      <c r="A1264" t="s">
        <v>0</v>
      </c>
      <c r="B1264">
        <v>101262</v>
      </c>
      <c r="C1264">
        <v>100001</v>
      </c>
      <c r="D1264" s="1">
        <v>0.27499699999999999</v>
      </c>
      <c r="E1264" s="1">
        <v>0.15001400000000001</v>
      </c>
      <c r="F1264" s="1">
        <v>1.7429799999999999E-2</v>
      </c>
      <c r="G1264">
        <v>100001</v>
      </c>
    </row>
    <row r="1265" spans="1:7" x14ac:dyDescent="0.25">
      <c r="A1265" t="s">
        <v>0</v>
      </c>
      <c r="B1265">
        <v>101263</v>
      </c>
      <c r="C1265">
        <v>100001</v>
      </c>
      <c r="D1265" s="1">
        <v>0.27499899999999999</v>
      </c>
      <c r="E1265" s="1">
        <v>0.12500500000000001</v>
      </c>
      <c r="F1265" s="1">
        <v>1.61998E-2</v>
      </c>
      <c r="G1265">
        <v>100001</v>
      </c>
    </row>
    <row r="1266" spans="1:7" x14ac:dyDescent="0.25">
      <c r="A1266" t="s">
        <v>0</v>
      </c>
      <c r="B1266">
        <v>101264</v>
      </c>
      <c r="C1266">
        <v>100001</v>
      </c>
      <c r="D1266" s="1">
        <v>0.27499899999999999</v>
      </c>
      <c r="E1266" s="1">
        <v>1.4728000000000001E-4</v>
      </c>
      <c r="F1266" s="1">
        <v>1.342E-2</v>
      </c>
      <c r="G1266">
        <v>100001</v>
      </c>
    </row>
    <row r="1267" spans="1:7" x14ac:dyDescent="0.25">
      <c r="A1267" t="s">
        <v>0</v>
      </c>
      <c r="B1267">
        <v>101265</v>
      </c>
      <c r="C1267">
        <v>100001</v>
      </c>
      <c r="D1267" s="1">
        <v>-0.27499899999999999</v>
      </c>
      <c r="E1267" s="1">
        <v>-0.12500500000000001</v>
      </c>
      <c r="F1267" s="1">
        <v>1.6200099999999999E-2</v>
      </c>
      <c r="G1267">
        <v>100001</v>
      </c>
    </row>
    <row r="1268" spans="1:7" x14ac:dyDescent="0.25">
      <c r="A1268" t="s">
        <v>0</v>
      </c>
      <c r="B1268">
        <v>101266</v>
      </c>
      <c r="C1268">
        <v>100001</v>
      </c>
      <c r="D1268" s="1">
        <v>-0.27500000000000002</v>
      </c>
      <c r="E1268" s="1">
        <v>-0.10001699999999999</v>
      </c>
      <c r="F1268" s="1">
        <v>1.5200200000000001E-2</v>
      </c>
      <c r="G1268">
        <v>100001</v>
      </c>
    </row>
    <row r="1269" spans="1:7" x14ac:dyDescent="0.25">
      <c r="A1269" t="s">
        <v>0</v>
      </c>
      <c r="B1269">
        <v>101267</v>
      </c>
      <c r="C1269">
        <v>100001</v>
      </c>
      <c r="D1269" s="1">
        <v>0.27500000000000002</v>
      </c>
      <c r="E1269" s="1">
        <v>0.10001699999999999</v>
      </c>
      <c r="F1269" s="1">
        <v>1.52E-2</v>
      </c>
      <c r="G1269">
        <v>100001</v>
      </c>
    </row>
    <row r="1270" spans="1:7" x14ac:dyDescent="0.25">
      <c r="A1270" t="s">
        <v>0</v>
      </c>
      <c r="B1270">
        <v>101268</v>
      </c>
      <c r="C1270">
        <v>100001</v>
      </c>
      <c r="D1270" s="1">
        <v>0.275001</v>
      </c>
      <c r="E1270" s="1">
        <v>7.5018500000000002E-2</v>
      </c>
      <c r="F1270" s="1">
        <v>1.4420000000000001E-2</v>
      </c>
      <c r="G1270">
        <v>100001</v>
      </c>
    </row>
    <row r="1271" spans="1:7" x14ac:dyDescent="0.25">
      <c r="A1271" t="s">
        <v>0</v>
      </c>
      <c r="B1271">
        <v>101269</v>
      </c>
      <c r="C1271">
        <v>100001</v>
      </c>
      <c r="D1271" s="1">
        <v>-0.275001</v>
      </c>
      <c r="E1271" s="1">
        <v>-7.5018000000000001E-2</v>
      </c>
      <c r="F1271" s="1">
        <v>1.4420199999999999E-2</v>
      </c>
      <c r="G1271">
        <v>100001</v>
      </c>
    </row>
    <row r="1272" spans="1:7" x14ac:dyDescent="0.25">
      <c r="A1272" t="s">
        <v>0</v>
      </c>
      <c r="B1272">
        <v>101270</v>
      </c>
      <c r="C1272">
        <v>100001</v>
      </c>
      <c r="D1272" s="1">
        <v>0.275001</v>
      </c>
      <c r="E1272" s="1">
        <v>-2.4979000000000001E-2</v>
      </c>
      <c r="F1272" s="1">
        <v>1.353E-2</v>
      </c>
      <c r="G1272">
        <v>100001</v>
      </c>
    </row>
    <row r="1273" spans="1:7" x14ac:dyDescent="0.25">
      <c r="A1273" t="s">
        <v>0</v>
      </c>
      <c r="B1273">
        <v>101271</v>
      </c>
      <c r="C1273">
        <v>100001</v>
      </c>
      <c r="D1273" s="1">
        <v>-0.27500200000000002</v>
      </c>
      <c r="E1273" s="1">
        <v>2.4979600000000001E-2</v>
      </c>
      <c r="F1273" s="1">
        <v>1.353E-2</v>
      </c>
      <c r="G1273">
        <v>100001</v>
      </c>
    </row>
    <row r="1274" spans="1:7" x14ac:dyDescent="0.25">
      <c r="A1274" t="s">
        <v>0</v>
      </c>
      <c r="B1274">
        <v>101272</v>
      </c>
      <c r="C1274">
        <v>100001</v>
      </c>
      <c r="D1274" s="1">
        <v>0.27500400000000003</v>
      </c>
      <c r="E1274" s="1">
        <v>5.00115E-2</v>
      </c>
      <c r="F1274" s="1">
        <v>1.387E-2</v>
      </c>
      <c r="G1274">
        <v>100001</v>
      </c>
    </row>
    <row r="1275" spans="1:7" x14ac:dyDescent="0.25">
      <c r="A1275" t="s">
        <v>0</v>
      </c>
      <c r="B1275">
        <v>101273</v>
      </c>
      <c r="C1275">
        <v>100001</v>
      </c>
      <c r="D1275" s="1">
        <v>-0.27500400000000003</v>
      </c>
      <c r="E1275" s="1">
        <v>-5.0011E-2</v>
      </c>
      <c r="F1275" s="1">
        <v>1.38701E-2</v>
      </c>
      <c r="G1275">
        <v>100001</v>
      </c>
    </row>
    <row r="1276" spans="1:7" x14ac:dyDescent="0.25">
      <c r="A1276" t="s">
        <v>0</v>
      </c>
      <c r="B1276">
        <v>101274</v>
      </c>
      <c r="C1276">
        <v>100001</v>
      </c>
      <c r="D1276" s="1">
        <v>0.27500400000000003</v>
      </c>
      <c r="E1276" s="1">
        <v>-4.9976E-2</v>
      </c>
      <c r="F1276" s="1">
        <v>1.38601E-2</v>
      </c>
      <c r="G1276">
        <v>100001</v>
      </c>
    </row>
    <row r="1277" spans="1:7" x14ac:dyDescent="0.25">
      <c r="A1277" t="s">
        <v>0</v>
      </c>
      <c r="B1277">
        <v>101275</v>
      </c>
      <c r="C1277">
        <v>100001</v>
      </c>
      <c r="D1277" s="1">
        <v>-0.27500400000000003</v>
      </c>
      <c r="E1277" s="1">
        <v>4.9976600000000003E-2</v>
      </c>
      <c r="F1277" s="1">
        <v>1.3860000000000001E-2</v>
      </c>
      <c r="G1277">
        <v>100001</v>
      </c>
    </row>
    <row r="1278" spans="1:7" x14ac:dyDescent="0.25">
      <c r="A1278" t="s">
        <v>0</v>
      </c>
      <c r="B1278">
        <v>101276</v>
      </c>
      <c r="C1278">
        <v>100001</v>
      </c>
      <c r="D1278" s="1">
        <v>-0.275005</v>
      </c>
      <c r="E1278" s="1">
        <v>-2.5000999999999999E-2</v>
      </c>
      <c r="F1278" s="1">
        <v>1.35301E-2</v>
      </c>
      <c r="G1278">
        <v>100001</v>
      </c>
    </row>
    <row r="1279" spans="1:7" x14ac:dyDescent="0.25">
      <c r="A1279" t="s">
        <v>0</v>
      </c>
      <c r="B1279">
        <v>101277</v>
      </c>
      <c r="C1279">
        <v>100001</v>
      </c>
      <c r="D1279" s="1">
        <v>0.275005</v>
      </c>
      <c r="E1279" s="1">
        <v>-7.4980000000000005E-2</v>
      </c>
      <c r="F1279" s="1">
        <v>1.4420199999999999E-2</v>
      </c>
      <c r="G1279">
        <v>100001</v>
      </c>
    </row>
    <row r="1280" spans="1:7" x14ac:dyDescent="0.25">
      <c r="A1280" t="s">
        <v>0</v>
      </c>
      <c r="B1280">
        <v>101278</v>
      </c>
      <c r="C1280">
        <v>100001</v>
      </c>
      <c r="D1280" s="1">
        <v>-0.275005</v>
      </c>
      <c r="E1280" s="1">
        <v>7.4980599999999994E-2</v>
      </c>
      <c r="F1280" s="1">
        <v>1.4420000000000001E-2</v>
      </c>
      <c r="G1280">
        <v>100001</v>
      </c>
    </row>
    <row r="1281" spans="1:7" x14ac:dyDescent="0.25">
      <c r="A1281" t="s">
        <v>0</v>
      </c>
      <c r="B1281">
        <v>101279</v>
      </c>
      <c r="C1281">
        <v>100001</v>
      </c>
      <c r="D1281" s="1">
        <v>0.275005</v>
      </c>
      <c r="E1281" s="1">
        <v>2.5001499999999999E-2</v>
      </c>
      <c r="F1281" s="1">
        <v>1.353E-2</v>
      </c>
      <c r="G1281">
        <v>100001</v>
      </c>
    </row>
    <row r="1282" spans="1:7" x14ac:dyDescent="0.25">
      <c r="A1282" t="s">
        <v>0</v>
      </c>
      <c r="B1282">
        <v>101280</v>
      </c>
      <c r="C1282">
        <v>100001</v>
      </c>
      <c r="D1282" s="1">
        <v>-0.27500599999999997</v>
      </c>
      <c r="E1282" s="1">
        <v>0.100007</v>
      </c>
      <c r="F1282" s="1">
        <v>1.52E-2</v>
      </c>
      <c r="G1282">
        <v>100001</v>
      </c>
    </row>
    <row r="1283" spans="1:7" x14ac:dyDescent="0.25">
      <c r="A1283" t="s">
        <v>0</v>
      </c>
      <c r="B1283">
        <v>101281</v>
      </c>
      <c r="C1283">
        <v>100001</v>
      </c>
      <c r="D1283" s="1">
        <v>-0.27500599999999997</v>
      </c>
      <c r="E1283" s="1">
        <f>-0.0001304</f>
        <v>-1.304E-4</v>
      </c>
      <c r="F1283" s="1">
        <v>1.342E-2</v>
      </c>
      <c r="G1283">
        <v>100001</v>
      </c>
    </row>
    <row r="1284" spans="1:7" x14ac:dyDescent="0.25">
      <c r="A1284" t="s">
        <v>0</v>
      </c>
      <c r="B1284">
        <v>101282</v>
      </c>
      <c r="C1284">
        <v>100001</v>
      </c>
      <c r="D1284" s="1">
        <v>0.27500599999999997</v>
      </c>
      <c r="E1284" s="1">
        <v>-0.100007</v>
      </c>
      <c r="F1284" s="1">
        <v>1.5200200000000001E-2</v>
      </c>
      <c r="G1284">
        <v>100001</v>
      </c>
    </row>
    <row r="1285" spans="1:7" x14ac:dyDescent="0.25">
      <c r="A1285" t="s">
        <v>0</v>
      </c>
      <c r="B1285">
        <v>101283</v>
      </c>
      <c r="C1285">
        <v>100001</v>
      </c>
      <c r="D1285" s="1">
        <v>0.275007</v>
      </c>
      <c r="E1285" s="1">
        <v>-0.12500800000000001</v>
      </c>
      <c r="F1285" s="1">
        <v>1.6200099999999999E-2</v>
      </c>
      <c r="G1285">
        <v>100001</v>
      </c>
    </row>
    <row r="1286" spans="1:7" x14ac:dyDescent="0.25">
      <c r="A1286" t="s">
        <v>0</v>
      </c>
      <c r="B1286">
        <v>101284</v>
      </c>
      <c r="C1286">
        <v>100001</v>
      </c>
      <c r="D1286" s="1">
        <v>-0.275007</v>
      </c>
      <c r="E1286" s="1">
        <v>0.12500800000000001</v>
      </c>
      <c r="F1286" s="1">
        <v>1.61999E-2</v>
      </c>
      <c r="G1286">
        <v>100001</v>
      </c>
    </row>
    <row r="1287" spans="1:7" x14ac:dyDescent="0.25">
      <c r="A1287" t="s">
        <v>0</v>
      </c>
      <c r="B1287">
        <v>101285</v>
      </c>
      <c r="C1287">
        <v>100001</v>
      </c>
      <c r="D1287" s="1">
        <v>0.27500799999999997</v>
      </c>
      <c r="E1287" s="1">
        <v>-0.150008</v>
      </c>
      <c r="F1287" s="1">
        <v>1.74301E-2</v>
      </c>
      <c r="G1287">
        <v>100001</v>
      </c>
    </row>
    <row r="1288" spans="1:7" x14ac:dyDescent="0.25">
      <c r="A1288" t="s">
        <v>0</v>
      </c>
      <c r="B1288">
        <v>101286</v>
      </c>
      <c r="C1288">
        <v>100001</v>
      </c>
      <c r="D1288" s="1">
        <v>-0.275009</v>
      </c>
      <c r="E1288" s="1">
        <v>0.150008</v>
      </c>
      <c r="F1288" s="1">
        <v>1.7429799999999999E-2</v>
      </c>
      <c r="G1288">
        <v>100001</v>
      </c>
    </row>
    <row r="1289" spans="1:7" x14ac:dyDescent="0.25">
      <c r="A1289" t="s">
        <v>0</v>
      </c>
      <c r="B1289">
        <v>101287</v>
      </c>
      <c r="C1289">
        <v>100001</v>
      </c>
      <c r="D1289" s="1">
        <v>0.275009</v>
      </c>
      <c r="E1289" s="1">
        <v>-0.17500599999999999</v>
      </c>
      <c r="F1289" s="1">
        <v>1.88802E-2</v>
      </c>
      <c r="G1289">
        <v>100001</v>
      </c>
    </row>
    <row r="1290" spans="1:7" x14ac:dyDescent="0.25">
      <c r="A1290" t="s">
        <v>0</v>
      </c>
      <c r="B1290">
        <v>101288</v>
      </c>
      <c r="C1290">
        <v>100001</v>
      </c>
      <c r="D1290" s="1">
        <v>-0.27500999999999998</v>
      </c>
      <c r="E1290" s="1">
        <v>0.17500599999999999</v>
      </c>
      <c r="F1290" s="1">
        <v>1.8879799999999999E-2</v>
      </c>
      <c r="G1290">
        <v>100001</v>
      </c>
    </row>
    <row r="1291" spans="1:7" x14ac:dyDescent="0.25">
      <c r="A1291" t="s">
        <v>0</v>
      </c>
      <c r="B1291">
        <v>101289</v>
      </c>
      <c r="C1291">
        <v>100001</v>
      </c>
      <c r="D1291" s="1">
        <v>0.27501199999999998</v>
      </c>
      <c r="E1291" s="1">
        <v>-0.20000399999999999</v>
      </c>
      <c r="F1291" s="1">
        <v>2.0550300000000001E-2</v>
      </c>
      <c r="G1291">
        <v>100001</v>
      </c>
    </row>
    <row r="1292" spans="1:7" x14ac:dyDescent="0.25">
      <c r="A1292" t="s">
        <v>0</v>
      </c>
      <c r="B1292">
        <v>101290</v>
      </c>
      <c r="C1292">
        <v>100001</v>
      </c>
      <c r="D1292" s="1">
        <v>-0.27501199999999998</v>
      </c>
      <c r="E1292" s="1">
        <v>0.20000399999999999</v>
      </c>
      <c r="F1292" s="1">
        <v>2.05498E-2</v>
      </c>
      <c r="G1292">
        <v>100001</v>
      </c>
    </row>
    <row r="1293" spans="1:7" x14ac:dyDescent="0.25">
      <c r="A1293" t="s">
        <v>0</v>
      </c>
      <c r="B1293">
        <v>101291</v>
      </c>
      <c r="C1293">
        <v>100001</v>
      </c>
      <c r="D1293" s="1">
        <v>0.27501399999999998</v>
      </c>
      <c r="E1293" s="1">
        <v>-0.24998699999999999</v>
      </c>
      <c r="F1293" s="1">
        <v>2.45603E-2</v>
      </c>
      <c r="G1293">
        <v>100001</v>
      </c>
    </row>
    <row r="1294" spans="1:7" x14ac:dyDescent="0.25">
      <c r="A1294" t="s">
        <v>0</v>
      </c>
      <c r="B1294">
        <v>101292</v>
      </c>
      <c r="C1294">
        <v>100001</v>
      </c>
      <c r="D1294" s="1">
        <v>-0.27501399999999998</v>
      </c>
      <c r="E1294" s="1">
        <v>0.224991</v>
      </c>
      <c r="F1294" s="1">
        <v>2.2439799999999999E-2</v>
      </c>
      <c r="G1294">
        <v>100001</v>
      </c>
    </row>
    <row r="1295" spans="1:7" x14ac:dyDescent="0.25">
      <c r="A1295" t="s">
        <v>0</v>
      </c>
      <c r="B1295">
        <v>101293</v>
      </c>
      <c r="C1295">
        <v>100001</v>
      </c>
      <c r="D1295" s="1">
        <v>0.27501399999999998</v>
      </c>
      <c r="E1295" s="1">
        <v>-0.224991</v>
      </c>
      <c r="F1295" s="1">
        <v>2.24403E-2</v>
      </c>
      <c r="G1295">
        <v>100001</v>
      </c>
    </row>
    <row r="1296" spans="1:7" x14ac:dyDescent="0.25">
      <c r="A1296" t="s">
        <v>0</v>
      </c>
      <c r="B1296">
        <v>101294</v>
      </c>
      <c r="C1296">
        <v>100001</v>
      </c>
      <c r="D1296" s="1">
        <v>-0.27501500000000001</v>
      </c>
      <c r="E1296" s="1">
        <v>0.24998699999999999</v>
      </c>
      <c r="F1296" s="1">
        <v>2.45598E-2</v>
      </c>
      <c r="G1296">
        <v>100001</v>
      </c>
    </row>
    <row r="1297" spans="1:7" x14ac:dyDescent="0.25">
      <c r="A1297" t="s">
        <v>0</v>
      </c>
      <c r="B1297">
        <v>101295</v>
      </c>
      <c r="C1297">
        <v>100001</v>
      </c>
      <c r="D1297" s="1">
        <v>-0.27501799999999998</v>
      </c>
      <c r="E1297" s="1">
        <v>0.27499000000000001</v>
      </c>
      <c r="F1297" s="1">
        <v>2.6909700000000002E-2</v>
      </c>
      <c r="G1297">
        <v>100001</v>
      </c>
    </row>
    <row r="1298" spans="1:7" x14ac:dyDescent="0.25">
      <c r="A1298" t="s">
        <v>0</v>
      </c>
      <c r="B1298">
        <v>101296</v>
      </c>
      <c r="C1298">
        <v>100001</v>
      </c>
      <c r="D1298" s="1">
        <v>0.27501799999999998</v>
      </c>
      <c r="E1298" s="1">
        <v>-0.27499000000000001</v>
      </c>
      <c r="F1298" s="1">
        <v>2.6910300000000002E-2</v>
      </c>
      <c r="G1298">
        <v>100001</v>
      </c>
    </row>
    <row r="1299" spans="1:7" x14ac:dyDescent="0.25">
      <c r="A1299" t="s">
        <v>0</v>
      </c>
      <c r="B1299">
        <v>101297</v>
      </c>
      <c r="C1299">
        <v>100001</v>
      </c>
      <c r="D1299" s="1">
        <v>-0.27501900000000001</v>
      </c>
      <c r="E1299" s="1">
        <v>0.29998999999999998</v>
      </c>
      <c r="F1299" s="1">
        <v>2.9479700000000001E-2</v>
      </c>
      <c r="G1299">
        <v>100001</v>
      </c>
    </row>
    <row r="1300" spans="1:7" x14ac:dyDescent="0.25">
      <c r="A1300" t="s">
        <v>0</v>
      </c>
      <c r="B1300">
        <v>101298</v>
      </c>
      <c r="C1300">
        <v>100001</v>
      </c>
      <c r="D1300" s="1">
        <v>0.27501900000000001</v>
      </c>
      <c r="E1300" s="1">
        <v>-0.29998999999999998</v>
      </c>
      <c r="F1300" s="1">
        <v>2.9480300000000001E-2</v>
      </c>
      <c r="G1300">
        <v>100001</v>
      </c>
    </row>
    <row r="1301" spans="1:7" x14ac:dyDescent="0.25">
      <c r="A1301" t="s">
        <v>0</v>
      </c>
      <c r="B1301">
        <v>101299</v>
      </c>
      <c r="C1301">
        <v>100001</v>
      </c>
      <c r="D1301" s="1">
        <v>0.27502100000000002</v>
      </c>
      <c r="E1301" s="1">
        <v>-0.32499099999999997</v>
      </c>
      <c r="F1301" s="1">
        <v>3.2276300000000001E-2</v>
      </c>
      <c r="G1301">
        <v>100001</v>
      </c>
    </row>
    <row r="1302" spans="1:7" x14ac:dyDescent="0.25">
      <c r="A1302" t="s">
        <v>0</v>
      </c>
      <c r="B1302">
        <v>101300</v>
      </c>
      <c r="C1302">
        <v>100001</v>
      </c>
      <c r="D1302" s="1">
        <v>-0.27502199999999999</v>
      </c>
      <c r="E1302" s="1">
        <v>0.324992</v>
      </c>
      <c r="F1302" s="1">
        <v>3.2275699999999997E-2</v>
      </c>
      <c r="G1302">
        <v>100001</v>
      </c>
    </row>
    <row r="1303" spans="1:7" x14ac:dyDescent="0.25">
      <c r="A1303" t="s">
        <v>0</v>
      </c>
      <c r="B1303">
        <v>101301</v>
      </c>
      <c r="C1303">
        <v>100001</v>
      </c>
      <c r="D1303" s="1">
        <v>0.27502199999999999</v>
      </c>
      <c r="E1303" s="1">
        <v>-0.349939</v>
      </c>
      <c r="F1303" s="1">
        <v>3.5288399999999998E-2</v>
      </c>
      <c r="G1303">
        <v>100001</v>
      </c>
    </row>
    <row r="1304" spans="1:7" x14ac:dyDescent="0.25">
      <c r="A1304" t="s">
        <v>0</v>
      </c>
      <c r="B1304">
        <v>101302</v>
      </c>
      <c r="C1304">
        <v>100001</v>
      </c>
      <c r="D1304" s="1">
        <v>-0.27502199999999999</v>
      </c>
      <c r="E1304" s="1">
        <v>0.34993999999999997</v>
      </c>
      <c r="F1304" s="1">
        <v>3.5287600000000002E-2</v>
      </c>
      <c r="G1304">
        <v>100001</v>
      </c>
    </row>
    <row r="1305" spans="1:7" x14ac:dyDescent="0.25">
      <c r="A1305" t="s">
        <v>0</v>
      </c>
      <c r="B1305">
        <v>101303</v>
      </c>
      <c r="C1305">
        <v>100001</v>
      </c>
      <c r="D1305" s="1">
        <v>0.27502599999999999</v>
      </c>
      <c r="E1305" s="1">
        <v>-0.37494</v>
      </c>
      <c r="F1305" s="1">
        <v>3.8539400000000001E-2</v>
      </c>
      <c r="G1305">
        <v>100001</v>
      </c>
    </row>
    <row r="1306" spans="1:7" x14ac:dyDescent="0.25">
      <c r="A1306" t="s">
        <v>0</v>
      </c>
      <c r="B1306">
        <v>101304</v>
      </c>
      <c r="C1306">
        <v>100001</v>
      </c>
      <c r="D1306" s="1">
        <v>-0.27502599999999999</v>
      </c>
      <c r="E1306" s="1">
        <v>0.37494</v>
      </c>
      <c r="F1306" s="1">
        <v>3.8538700000000002E-2</v>
      </c>
      <c r="G1306">
        <v>100001</v>
      </c>
    </row>
    <row r="1307" spans="1:7" x14ac:dyDescent="0.25">
      <c r="A1307" t="s">
        <v>0</v>
      </c>
      <c r="B1307">
        <v>101305</v>
      </c>
      <c r="C1307">
        <v>100001</v>
      </c>
      <c r="D1307" s="1">
        <v>0.27502700000000002</v>
      </c>
      <c r="E1307" s="1">
        <v>-0.39994099999999999</v>
      </c>
      <c r="F1307" s="1">
        <v>4.2019500000000001E-2</v>
      </c>
      <c r="G1307">
        <v>100001</v>
      </c>
    </row>
    <row r="1308" spans="1:7" x14ac:dyDescent="0.25">
      <c r="A1308" t="s">
        <v>0</v>
      </c>
      <c r="B1308">
        <v>101306</v>
      </c>
      <c r="C1308">
        <v>100001</v>
      </c>
      <c r="D1308" s="1">
        <v>-0.27502799999999999</v>
      </c>
      <c r="E1308" s="1">
        <v>0.39994099999999999</v>
      </c>
      <c r="F1308" s="1">
        <v>4.2018699999999999E-2</v>
      </c>
      <c r="G1308">
        <v>100001</v>
      </c>
    </row>
    <row r="1309" spans="1:7" x14ac:dyDescent="0.25">
      <c r="A1309" t="s">
        <v>0</v>
      </c>
      <c r="B1309">
        <v>101307</v>
      </c>
      <c r="C1309">
        <v>100001</v>
      </c>
      <c r="D1309" s="1">
        <v>0.27502799999999999</v>
      </c>
      <c r="E1309" s="1">
        <v>-0.42499100000000001</v>
      </c>
      <c r="F1309" s="1">
        <v>4.5742400000000003E-2</v>
      </c>
      <c r="G1309">
        <v>100001</v>
      </c>
    </row>
    <row r="1310" spans="1:7" x14ac:dyDescent="0.25">
      <c r="A1310" t="s">
        <v>0</v>
      </c>
      <c r="B1310">
        <v>101308</v>
      </c>
      <c r="C1310">
        <v>100001</v>
      </c>
      <c r="D1310" s="1">
        <v>-0.27502799999999999</v>
      </c>
      <c r="E1310" s="1">
        <v>0.42499100000000001</v>
      </c>
      <c r="F1310" s="1">
        <v>4.57416E-2</v>
      </c>
      <c r="G1310">
        <v>100001</v>
      </c>
    </row>
    <row r="1311" spans="1:7" x14ac:dyDescent="0.25">
      <c r="A1311" t="s">
        <v>0</v>
      </c>
      <c r="B1311">
        <v>101309</v>
      </c>
      <c r="C1311">
        <v>100001</v>
      </c>
      <c r="D1311" s="1">
        <v>-0.27503100000000003</v>
      </c>
      <c r="E1311" s="1">
        <v>0.44994699999999999</v>
      </c>
      <c r="F1311" s="1">
        <v>4.9667599999999999E-2</v>
      </c>
      <c r="G1311">
        <v>100001</v>
      </c>
    </row>
    <row r="1312" spans="1:7" x14ac:dyDescent="0.25">
      <c r="A1312" t="s">
        <v>0</v>
      </c>
      <c r="B1312">
        <v>101310</v>
      </c>
      <c r="C1312">
        <v>100001</v>
      </c>
      <c r="D1312" s="1">
        <v>0.27503100000000003</v>
      </c>
      <c r="E1312" s="1">
        <v>-0.44994699999999999</v>
      </c>
      <c r="F1312" s="1">
        <v>4.9668499999999997E-2</v>
      </c>
      <c r="G1312">
        <v>100001</v>
      </c>
    </row>
    <row r="1313" spans="1:7" x14ac:dyDescent="0.25">
      <c r="A1313" t="s">
        <v>0</v>
      </c>
      <c r="B1313">
        <v>101311</v>
      </c>
      <c r="C1313">
        <v>100001</v>
      </c>
      <c r="D1313" s="1">
        <v>-0.27503300000000003</v>
      </c>
      <c r="E1313" s="1">
        <v>0.49995299999999998</v>
      </c>
      <c r="F1313" s="1">
        <v>5.8241500000000002E-2</v>
      </c>
      <c r="G1313">
        <v>100001</v>
      </c>
    </row>
    <row r="1314" spans="1:7" x14ac:dyDescent="0.25">
      <c r="A1314" t="s">
        <v>0</v>
      </c>
      <c r="B1314">
        <v>101312</v>
      </c>
      <c r="C1314">
        <v>100001</v>
      </c>
      <c r="D1314" s="1">
        <v>0.27503300000000003</v>
      </c>
      <c r="E1314" s="1">
        <v>-0.49995299999999998</v>
      </c>
      <c r="F1314" s="1">
        <v>5.8242599999999999E-2</v>
      </c>
      <c r="G1314">
        <v>100001</v>
      </c>
    </row>
    <row r="1315" spans="1:7" x14ac:dyDescent="0.25">
      <c r="A1315" t="s">
        <v>0</v>
      </c>
      <c r="B1315">
        <v>101313</v>
      </c>
      <c r="C1315">
        <v>100001</v>
      </c>
      <c r="D1315" s="1">
        <v>-0.275036</v>
      </c>
      <c r="E1315" s="1">
        <v>0.52499099999999999</v>
      </c>
      <c r="F1315" s="1">
        <v>6.2892500000000004E-2</v>
      </c>
      <c r="G1315">
        <v>100001</v>
      </c>
    </row>
    <row r="1316" spans="1:7" x14ac:dyDescent="0.25">
      <c r="A1316" t="s">
        <v>0</v>
      </c>
      <c r="B1316">
        <v>101314</v>
      </c>
      <c r="C1316">
        <v>100001</v>
      </c>
      <c r="D1316" s="1">
        <v>0.275036</v>
      </c>
      <c r="E1316" s="1">
        <v>-0.52499099999999999</v>
      </c>
      <c r="F1316" s="1">
        <v>6.2893599999999994E-2</v>
      </c>
      <c r="G1316">
        <v>100001</v>
      </c>
    </row>
    <row r="1317" spans="1:7" x14ac:dyDescent="0.25">
      <c r="A1317" t="s">
        <v>0</v>
      </c>
      <c r="B1317">
        <v>101315</v>
      </c>
      <c r="C1317">
        <v>100001</v>
      </c>
      <c r="D1317" s="1">
        <v>0.275038</v>
      </c>
      <c r="E1317" s="1">
        <v>-0.54999100000000001</v>
      </c>
      <c r="F1317" s="1">
        <v>6.7764599999999994E-2</v>
      </c>
      <c r="G1317">
        <v>100001</v>
      </c>
    </row>
    <row r="1318" spans="1:7" x14ac:dyDescent="0.25">
      <c r="A1318" t="s">
        <v>0</v>
      </c>
      <c r="B1318">
        <v>101316</v>
      </c>
      <c r="C1318">
        <v>100001</v>
      </c>
      <c r="D1318" s="1">
        <v>0.275038</v>
      </c>
      <c r="E1318" s="1">
        <v>-0.47497600000000001</v>
      </c>
      <c r="F1318" s="1">
        <v>5.3848600000000003E-2</v>
      </c>
      <c r="G1318">
        <v>100001</v>
      </c>
    </row>
    <row r="1319" spans="1:7" x14ac:dyDescent="0.25">
      <c r="A1319" t="s">
        <v>0</v>
      </c>
      <c r="B1319">
        <v>101317</v>
      </c>
      <c r="C1319">
        <v>100001</v>
      </c>
      <c r="D1319" s="1">
        <v>0.275038</v>
      </c>
      <c r="E1319" s="1">
        <v>-0.57498899999999997</v>
      </c>
      <c r="F1319" s="1">
        <v>7.2870599999999994E-2</v>
      </c>
      <c r="G1319">
        <v>100001</v>
      </c>
    </row>
    <row r="1320" spans="1:7" x14ac:dyDescent="0.25">
      <c r="A1320" t="s">
        <v>0</v>
      </c>
      <c r="B1320">
        <v>101318</v>
      </c>
      <c r="C1320">
        <v>100001</v>
      </c>
      <c r="D1320" s="1">
        <v>-0.275038</v>
      </c>
      <c r="E1320" s="1">
        <v>0.57499</v>
      </c>
      <c r="F1320" s="1">
        <v>7.2869400000000001E-2</v>
      </c>
      <c r="G1320">
        <v>100001</v>
      </c>
    </row>
    <row r="1321" spans="1:7" x14ac:dyDescent="0.25">
      <c r="A1321" t="s">
        <v>0</v>
      </c>
      <c r="B1321">
        <v>101319</v>
      </c>
      <c r="C1321">
        <v>100001</v>
      </c>
      <c r="D1321" s="1">
        <v>-0.27503899999999998</v>
      </c>
      <c r="E1321" s="1">
        <v>0.47497600000000001</v>
      </c>
      <c r="F1321" s="1">
        <v>5.38475E-2</v>
      </c>
      <c r="G1321">
        <v>100001</v>
      </c>
    </row>
    <row r="1322" spans="1:7" x14ac:dyDescent="0.25">
      <c r="A1322" t="s">
        <v>0</v>
      </c>
      <c r="B1322">
        <v>101320</v>
      </c>
      <c r="C1322">
        <v>100001</v>
      </c>
      <c r="D1322" s="1">
        <v>-0.27503899999999998</v>
      </c>
      <c r="E1322" s="1">
        <v>0.54999100000000001</v>
      </c>
      <c r="F1322" s="1">
        <v>6.7763500000000004E-2</v>
      </c>
      <c r="G1322">
        <v>100001</v>
      </c>
    </row>
    <row r="1323" spans="1:7" x14ac:dyDescent="0.25">
      <c r="A1323" t="s">
        <v>0</v>
      </c>
      <c r="B1323">
        <v>101321</v>
      </c>
      <c r="C1323">
        <v>100001</v>
      </c>
      <c r="D1323" s="1">
        <v>0.27504200000000001</v>
      </c>
      <c r="E1323" s="1">
        <v>-0.59998899999999999</v>
      </c>
      <c r="F1323" s="1">
        <v>7.8214599999999995E-2</v>
      </c>
      <c r="G1323">
        <v>100001</v>
      </c>
    </row>
    <row r="1324" spans="1:7" x14ac:dyDescent="0.25">
      <c r="A1324" t="s">
        <v>0</v>
      </c>
      <c r="B1324">
        <v>101322</v>
      </c>
      <c r="C1324">
        <v>100001</v>
      </c>
      <c r="D1324" s="1">
        <v>-0.27504200000000001</v>
      </c>
      <c r="E1324" s="1">
        <v>0.59998899999999999</v>
      </c>
      <c r="F1324" s="1">
        <v>7.8213400000000002E-2</v>
      </c>
      <c r="G1324">
        <v>100001</v>
      </c>
    </row>
    <row r="1325" spans="1:7" x14ac:dyDescent="0.25">
      <c r="A1325" t="s">
        <v>0</v>
      </c>
      <c r="B1325">
        <v>101323</v>
      </c>
      <c r="C1325">
        <v>100001</v>
      </c>
      <c r="D1325" s="1">
        <v>0.27504200000000001</v>
      </c>
      <c r="E1325" s="1">
        <v>-0.62498699999999996</v>
      </c>
      <c r="F1325" s="1">
        <v>8.3796800000000005E-2</v>
      </c>
      <c r="G1325">
        <v>100001</v>
      </c>
    </row>
    <row r="1326" spans="1:7" x14ac:dyDescent="0.25">
      <c r="A1326" t="s">
        <v>0</v>
      </c>
      <c r="B1326">
        <v>101324</v>
      </c>
      <c r="C1326">
        <v>100001</v>
      </c>
      <c r="D1326" s="1">
        <v>-0.27504299999999998</v>
      </c>
      <c r="E1326" s="1">
        <v>0.62498699999999996</v>
      </c>
      <c r="F1326" s="1">
        <v>8.3795400000000006E-2</v>
      </c>
      <c r="G1326">
        <v>100001</v>
      </c>
    </row>
    <row r="1327" spans="1:7" x14ac:dyDescent="0.25">
      <c r="A1327" t="s">
        <v>0</v>
      </c>
      <c r="B1327">
        <v>101325</v>
      </c>
      <c r="C1327">
        <v>100001</v>
      </c>
      <c r="D1327" s="1">
        <v>0.27504499999999998</v>
      </c>
      <c r="E1327" s="1">
        <v>-0.649949</v>
      </c>
      <c r="F1327" s="1">
        <v>8.9601700000000006E-2</v>
      </c>
      <c r="G1327">
        <v>100001</v>
      </c>
    </row>
    <row r="1328" spans="1:7" x14ac:dyDescent="0.25">
      <c r="A1328" t="s">
        <v>0</v>
      </c>
      <c r="B1328">
        <v>101326</v>
      </c>
      <c r="C1328">
        <v>100001</v>
      </c>
      <c r="D1328" s="1">
        <v>-0.27504499999999998</v>
      </c>
      <c r="E1328" s="1">
        <v>0.64995000000000003</v>
      </c>
      <c r="F1328" s="1">
        <v>8.9600299999999994E-2</v>
      </c>
      <c r="G1328">
        <v>100001</v>
      </c>
    </row>
    <row r="1329" spans="1:7" x14ac:dyDescent="0.25">
      <c r="A1329" t="s">
        <v>0</v>
      </c>
      <c r="B1329">
        <v>101327</v>
      </c>
      <c r="C1329">
        <v>100001</v>
      </c>
      <c r="D1329" s="1">
        <v>0.27504600000000001</v>
      </c>
      <c r="E1329" s="1">
        <v>-0.67497399999999996</v>
      </c>
      <c r="F1329" s="1">
        <v>9.5676800000000006E-2</v>
      </c>
      <c r="G1329">
        <v>100001</v>
      </c>
    </row>
    <row r="1330" spans="1:7" x14ac:dyDescent="0.25">
      <c r="A1330" t="s">
        <v>0</v>
      </c>
      <c r="B1330">
        <v>101328</v>
      </c>
      <c r="C1330">
        <v>100001</v>
      </c>
      <c r="D1330" s="1">
        <v>-0.27504600000000001</v>
      </c>
      <c r="E1330" s="1">
        <v>0.67497399999999996</v>
      </c>
      <c r="F1330" s="1">
        <v>9.5675399999999994E-2</v>
      </c>
      <c r="G1330">
        <v>100001</v>
      </c>
    </row>
    <row r="1331" spans="1:7" x14ac:dyDescent="0.25">
      <c r="A1331" t="s">
        <v>0</v>
      </c>
      <c r="B1331">
        <v>101329</v>
      </c>
      <c r="C1331">
        <v>100001</v>
      </c>
      <c r="D1331" s="1">
        <v>-0.29996899999999999</v>
      </c>
      <c r="E1331" s="1">
        <v>-0.65002599999999999</v>
      </c>
      <c r="F1331" s="1">
        <v>9.2249700000000004E-2</v>
      </c>
      <c r="G1331">
        <v>100001</v>
      </c>
    </row>
    <row r="1332" spans="1:7" x14ac:dyDescent="0.25">
      <c r="A1332" t="s">
        <v>0</v>
      </c>
      <c r="B1332">
        <v>101330</v>
      </c>
      <c r="C1332">
        <v>100001</v>
      </c>
      <c r="D1332" s="1">
        <v>0.29996899999999999</v>
      </c>
      <c r="E1332" s="1">
        <v>0.65002599999999999</v>
      </c>
      <c r="F1332" s="1">
        <v>9.2248399999999994E-2</v>
      </c>
      <c r="G1332">
        <v>100001</v>
      </c>
    </row>
    <row r="1333" spans="1:7" x14ac:dyDescent="0.25">
      <c r="A1333" t="s">
        <v>0</v>
      </c>
      <c r="B1333">
        <v>101331</v>
      </c>
      <c r="C1333">
        <v>100001</v>
      </c>
      <c r="D1333" s="1">
        <v>0.29996899999999999</v>
      </c>
      <c r="E1333" s="1">
        <v>0.62502999999999997</v>
      </c>
      <c r="F1333" s="1">
        <v>8.6421399999999995E-2</v>
      </c>
      <c r="G1333">
        <v>100001</v>
      </c>
    </row>
    <row r="1334" spans="1:7" x14ac:dyDescent="0.25">
      <c r="A1334" t="s">
        <v>0</v>
      </c>
      <c r="B1334">
        <v>101332</v>
      </c>
      <c r="C1334">
        <v>100001</v>
      </c>
      <c r="D1334" s="1">
        <v>-0.29997000000000001</v>
      </c>
      <c r="E1334" s="1">
        <v>-0.62502899999999995</v>
      </c>
      <c r="F1334" s="1">
        <v>8.6422700000000005E-2</v>
      </c>
      <c r="G1334">
        <v>100001</v>
      </c>
    </row>
    <row r="1335" spans="1:7" x14ac:dyDescent="0.25">
      <c r="A1335" t="s">
        <v>0</v>
      </c>
      <c r="B1335">
        <v>101333</v>
      </c>
      <c r="C1335">
        <v>100001</v>
      </c>
      <c r="D1335" s="1">
        <v>-0.29997099999999999</v>
      </c>
      <c r="E1335" s="1">
        <v>-0.600024</v>
      </c>
      <c r="F1335" s="1">
        <v>8.0833699999999994E-2</v>
      </c>
      <c r="G1335">
        <v>100001</v>
      </c>
    </row>
    <row r="1336" spans="1:7" x14ac:dyDescent="0.25">
      <c r="A1336" t="s">
        <v>0</v>
      </c>
      <c r="B1336">
        <v>101334</v>
      </c>
      <c r="C1336">
        <v>100001</v>
      </c>
      <c r="D1336" s="1">
        <v>0.29997099999999999</v>
      </c>
      <c r="E1336" s="1">
        <v>0.600024</v>
      </c>
      <c r="F1336" s="1">
        <v>8.0832399999999999E-2</v>
      </c>
      <c r="G1336">
        <v>100001</v>
      </c>
    </row>
    <row r="1337" spans="1:7" x14ac:dyDescent="0.25">
      <c r="A1337" t="s">
        <v>0</v>
      </c>
      <c r="B1337">
        <v>101335</v>
      </c>
      <c r="C1337">
        <v>100001</v>
      </c>
      <c r="D1337" s="1">
        <v>0.29997200000000002</v>
      </c>
      <c r="E1337" s="1">
        <v>0.57502500000000001</v>
      </c>
      <c r="F1337" s="1">
        <v>7.5483400000000006E-2</v>
      </c>
      <c r="G1337">
        <v>100001</v>
      </c>
    </row>
    <row r="1338" spans="1:7" x14ac:dyDescent="0.25">
      <c r="A1338" t="s">
        <v>0</v>
      </c>
      <c r="B1338">
        <v>101336</v>
      </c>
      <c r="C1338">
        <v>100001</v>
      </c>
      <c r="D1338" s="1">
        <v>-0.29997200000000002</v>
      </c>
      <c r="E1338" s="1">
        <v>-0.57502500000000001</v>
      </c>
      <c r="F1338" s="1">
        <v>7.5484599999999999E-2</v>
      </c>
      <c r="G1338">
        <v>100001</v>
      </c>
    </row>
    <row r="1339" spans="1:7" x14ac:dyDescent="0.25">
      <c r="A1339" t="s">
        <v>0</v>
      </c>
      <c r="B1339">
        <v>101337</v>
      </c>
      <c r="C1339">
        <v>100001</v>
      </c>
      <c r="D1339" s="1">
        <v>0.29997400000000002</v>
      </c>
      <c r="E1339" s="1">
        <v>0.55002499999999999</v>
      </c>
      <c r="F1339" s="1">
        <v>7.0371400000000001E-2</v>
      </c>
      <c r="G1339">
        <v>100001</v>
      </c>
    </row>
    <row r="1340" spans="1:7" x14ac:dyDescent="0.25">
      <c r="A1340" t="s">
        <v>0</v>
      </c>
      <c r="B1340">
        <v>101338</v>
      </c>
      <c r="C1340">
        <v>100001</v>
      </c>
      <c r="D1340" s="1">
        <v>-0.29997499999999999</v>
      </c>
      <c r="E1340" s="1">
        <v>-0.55002499999999999</v>
      </c>
      <c r="F1340" s="1">
        <v>7.0372599999999993E-2</v>
      </c>
      <c r="G1340">
        <v>100001</v>
      </c>
    </row>
    <row r="1341" spans="1:7" x14ac:dyDescent="0.25">
      <c r="A1341" t="s">
        <v>0</v>
      </c>
      <c r="B1341">
        <v>101339</v>
      </c>
      <c r="C1341">
        <v>100001</v>
      </c>
      <c r="D1341" s="1">
        <v>0.29997499999999999</v>
      </c>
      <c r="E1341" s="1">
        <v>0.52502599999999999</v>
      </c>
      <c r="F1341" s="1">
        <v>6.5495499999999998E-2</v>
      </c>
      <c r="G1341">
        <v>100001</v>
      </c>
    </row>
    <row r="1342" spans="1:7" x14ac:dyDescent="0.25">
      <c r="A1342" t="s">
        <v>0</v>
      </c>
      <c r="B1342">
        <v>101340</v>
      </c>
      <c r="C1342">
        <v>100001</v>
      </c>
      <c r="D1342" s="1">
        <v>-0.29997499999999999</v>
      </c>
      <c r="E1342" s="1">
        <v>-0.52502599999999999</v>
      </c>
      <c r="F1342" s="1">
        <v>6.5496499999999999E-2</v>
      </c>
      <c r="G1342">
        <v>100001</v>
      </c>
    </row>
    <row r="1343" spans="1:7" x14ac:dyDescent="0.25">
      <c r="A1343" t="s">
        <v>0</v>
      </c>
      <c r="B1343">
        <v>101341</v>
      </c>
      <c r="C1343">
        <v>100001</v>
      </c>
      <c r="D1343" s="1">
        <v>-0.29997699999999999</v>
      </c>
      <c r="E1343" s="1">
        <v>-0.50002599999999997</v>
      </c>
      <c r="F1343" s="1">
        <v>6.08555E-2</v>
      </c>
      <c r="G1343">
        <v>100001</v>
      </c>
    </row>
    <row r="1344" spans="1:7" x14ac:dyDescent="0.25">
      <c r="A1344" t="s">
        <v>0</v>
      </c>
      <c r="B1344">
        <v>101342</v>
      </c>
      <c r="C1344">
        <v>100001</v>
      </c>
      <c r="D1344" s="1">
        <v>0.29997699999999999</v>
      </c>
      <c r="E1344" s="1">
        <v>0.50002599999999997</v>
      </c>
      <c r="F1344" s="1">
        <v>6.0854499999999999E-2</v>
      </c>
      <c r="G1344">
        <v>100001</v>
      </c>
    </row>
    <row r="1345" spans="1:7" x14ac:dyDescent="0.25">
      <c r="A1345" t="s">
        <v>0</v>
      </c>
      <c r="B1345">
        <v>101343</v>
      </c>
      <c r="C1345">
        <v>100001</v>
      </c>
      <c r="D1345" s="1">
        <v>0.29997800000000002</v>
      </c>
      <c r="E1345" s="1">
        <v>0.47502299999999997</v>
      </c>
      <c r="F1345" s="1">
        <v>5.6446499999999997E-2</v>
      </c>
      <c r="G1345">
        <v>100001</v>
      </c>
    </row>
    <row r="1346" spans="1:7" x14ac:dyDescent="0.25">
      <c r="A1346" t="s">
        <v>0</v>
      </c>
      <c r="B1346">
        <v>101344</v>
      </c>
      <c r="C1346">
        <v>100001</v>
      </c>
      <c r="D1346" s="1">
        <v>-0.29997800000000002</v>
      </c>
      <c r="E1346" s="1">
        <v>-0.47502299999999997</v>
      </c>
      <c r="F1346" s="1">
        <v>5.6447499999999998E-2</v>
      </c>
      <c r="G1346">
        <v>100001</v>
      </c>
    </row>
    <row r="1347" spans="1:7" x14ac:dyDescent="0.25">
      <c r="A1347" t="s">
        <v>0</v>
      </c>
      <c r="B1347">
        <v>101345</v>
      </c>
      <c r="C1347">
        <v>100001</v>
      </c>
      <c r="D1347" s="1">
        <v>-0.299979</v>
      </c>
      <c r="E1347" s="1">
        <v>-0.45001200000000002</v>
      </c>
      <c r="F1347" s="1">
        <v>5.2271600000000001E-2</v>
      </c>
      <c r="G1347">
        <v>100001</v>
      </c>
    </row>
    <row r="1348" spans="1:7" x14ac:dyDescent="0.25">
      <c r="A1348" t="s">
        <v>0</v>
      </c>
      <c r="B1348">
        <v>101346</v>
      </c>
      <c r="C1348">
        <v>100001</v>
      </c>
      <c r="D1348" s="1">
        <v>0.299979</v>
      </c>
      <c r="E1348" s="1">
        <v>0.45001200000000002</v>
      </c>
      <c r="F1348" s="1">
        <v>5.22706E-2</v>
      </c>
      <c r="G1348">
        <v>100001</v>
      </c>
    </row>
    <row r="1349" spans="1:7" x14ac:dyDescent="0.25">
      <c r="A1349" t="s">
        <v>0</v>
      </c>
      <c r="B1349">
        <v>101347</v>
      </c>
      <c r="C1349">
        <v>100001</v>
      </c>
      <c r="D1349" s="1">
        <v>0.299981</v>
      </c>
      <c r="E1349" s="1">
        <v>0.42502200000000001</v>
      </c>
      <c r="F1349" s="1">
        <v>4.8328599999999999E-2</v>
      </c>
      <c r="G1349">
        <v>100001</v>
      </c>
    </row>
    <row r="1350" spans="1:7" x14ac:dyDescent="0.25">
      <c r="A1350" t="s">
        <v>0</v>
      </c>
      <c r="B1350">
        <v>101348</v>
      </c>
      <c r="C1350">
        <v>100001</v>
      </c>
      <c r="D1350" s="1">
        <v>-0.299981</v>
      </c>
      <c r="E1350" s="1">
        <v>-0.42502099999999998</v>
      </c>
      <c r="F1350" s="1">
        <v>4.8329400000000002E-2</v>
      </c>
      <c r="G1350">
        <v>100001</v>
      </c>
    </row>
    <row r="1351" spans="1:7" x14ac:dyDescent="0.25">
      <c r="A1351" t="s">
        <v>0</v>
      </c>
      <c r="B1351">
        <v>101349</v>
      </c>
      <c r="C1351">
        <v>100001</v>
      </c>
      <c r="D1351" s="1">
        <v>0.299983</v>
      </c>
      <c r="E1351" s="1">
        <v>0.40002300000000002</v>
      </c>
      <c r="F1351" s="1">
        <v>4.4615599999999998E-2</v>
      </c>
      <c r="G1351">
        <v>100001</v>
      </c>
    </row>
    <row r="1352" spans="1:7" x14ac:dyDescent="0.25">
      <c r="A1352" t="s">
        <v>0</v>
      </c>
      <c r="B1352">
        <v>101350</v>
      </c>
      <c r="C1352">
        <v>100001</v>
      </c>
      <c r="D1352" s="1">
        <v>-0.299983</v>
      </c>
      <c r="E1352" s="1">
        <v>-0.40002199999999999</v>
      </c>
      <c r="F1352" s="1">
        <v>4.4616400000000001E-2</v>
      </c>
      <c r="G1352">
        <v>100001</v>
      </c>
    </row>
    <row r="1353" spans="1:7" x14ac:dyDescent="0.25">
      <c r="A1353" t="s">
        <v>0</v>
      </c>
      <c r="B1353">
        <v>101351</v>
      </c>
      <c r="C1353">
        <v>100001</v>
      </c>
      <c r="D1353" s="1">
        <v>0.299983</v>
      </c>
      <c r="E1353" s="1">
        <v>0.37501200000000001</v>
      </c>
      <c r="F1353" s="1">
        <v>4.11317E-2</v>
      </c>
      <c r="G1353">
        <v>100001</v>
      </c>
    </row>
    <row r="1354" spans="1:7" x14ac:dyDescent="0.25">
      <c r="A1354" t="s">
        <v>0</v>
      </c>
      <c r="B1354">
        <v>101352</v>
      </c>
      <c r="C1354">
        <v>100001</v>
      </c>
      <c r="D1354" s="1">
        <v>-0.299983</v>
      </c>
      <c r="E1354" s="1">
        <v>-0.37501200000000001</v>
      </c>
      <c r="F1354" s="1">
        <v>4.11324E-2</v>
      </c>
      <c r="G1354">
        <v>100001</v>
      </c>
    </row>
    <row r="1355" spans="1:7" x14ac:dyDescent="0.25">
      <c r="A1355" t="s">
        <v>0</v>
      </c>
      <c r="B1355">
        <v>101353</v>
      </c>
      <c r="C1355">
        <v>100001</v>
      </c>
      <c r="D1355" s="1">
        <v>0.299985</v>
      </c>
      <c r="E1355" s="1">
        <v>0.35002100000000003</v>
      </c>
      <c r="F1355" s="1">
        <v>3.78777E-2</v>
      </c>
      <c r="G1355">
        <v>100001</v>
      </c>
    </row>
    <row r="1356" spans="1:7" x14ac:dyDescent="0.25">
      <c r="A1356" t="s">
        <v>0</v>
      </c>
      <c r="B1356">
        <v>101354</v>
      </c>
      <c r="C1356">
        <v>100001</v>
      </c>
      <c r="D1356" s="1">
        <v>-0.299985</v>
      </c>
      <c r="E1356" s="1">
        <v>-0.35002</v>
      </c>
      <c r="F1356" s="1">
        <v>3.78784E-2</v>
      </c>
      <c r="G1356">
        <v>100001</v>
      </c>
    </row>
    <row r="1357" spans="1:7" x14ac:dyDescent="0.25">
      <c r="A1357" t="s">
        <v>0</v>
      </c>
      <c r="B1357">
        <v>101355</v>
      </c>
      <c r="C1357">
        <v>100001</v>
      </c>
      <c r="D1357" s="1">
        <v>0.29998799999999998</v>
      </c>
      <c r="E1357" s="1">
        <v>0.32502199999999998</v>
      </c>
      <c r="F1357" s="1">
        <v>3.4851699999999999E-2</v>
      </c>
      <c r="G1357">
        <v>100001</v>
      </c>
    </row>
    <row r="1358" spans="1:7" x14ac:dyDescent="0.25">
      <c r="A1358" t="s">
        <v>0</v>
      </c>
      <c r="B1358">
        <v>101356</v>
      </c>
      <c r="C1358">
        <v>100001</v>
      </c>
      <c r="D1358" s="1">
        <v>-0.29998799999999998</v>
      </c>
      <c r="E1358" s="1">
        <v>-0.32502199999999998</v>
      </c>
      <c r="F1358" s="1">
        <v>3.4852399999999999E-2</v>
      </c>
      <c r="G1358">
        <v>100001</v>
      </c>
    </row>
    <row r="1359" spans="1:7" x14ac:dyDescent="0.25">
      <c r="A1359" t="s">
        <v>0</v>
      </c>
      <c r="B1359">
        <v>101357</v>
      </c>
      <c r="C1359">
        <v>100001</v>
      </c>
      <c r="D1359" s="1">
        <v>0.29998799999999998</v>
      </c>
      <c r="E1359" s="1">
        <v>0.300014</v>
      </c>
      <c r="F1359" s="1">
        <v>3.2050700000000001E-2</v>
      </c>
      <c r="G1359">
        <v>100001</v>
      </c>
    </row>
    <row r="1360" spans="1:7" x14ac:dyDescent="0.25">
      <c r="A1360" t="s">
        <v>0</v>
      </c>
      <c r="B1360">
        <v>101358</v>
      </c>
      <c r="C1360">
        <v>100001</v>
      </c>
      <c r="D1360" s="1">
        <v>-0.29998799999999998</v>
      </c>
      <c r="E1360" s="1">
        <v>-0.300014</v>
      </c>
      <c r="F1360" s="1">
        <v>3.2051400000000001E-2</v>
      </c>
      <c r="G1360">
        <v>100001</v>
      </c>
    </row>
    <row r="1361" spans="1:7" x14ac:dyDescent="0.25">
      <c r="A1361" t="s">
        <v>0</v>
      </c>
      <c r="B1361">
        <v>101359</v>
      </c>
      <c r="C1361">
        <v>100001</v>
      </c>
      <c r="D1361" s="1">
        <v>-0.29998999999999998</v>
      </c>
      <c r="E1361" s="1">
        <v>-0.27501900000000001</v>
      </c>
      <c r="F1361" s="1">
        <v>2.9480300000000001E-2</v>
      </c>
      <c r="G1361">
        <v>100001</v>
      </c>
    </row>
    <row r="1362" spans="1:7" x14ac:dyDescent="0.25">
      <c r="A1362" t="s">
        <v>0</v>
      </c>
      <c r="B1362">
        <v>101360</v>
      </c>
      <c r="C1362">
        <v>100001</v>
      </c>
      <c r="D1362" s="1">
        <v>0.29998999999999998</v>
      </c>
      <c r="E1362" s="1">
        <v>0.27501900000000001</v>
      </c>
      <c r="F1362" s="1">
        <v>2.9479700000000001E-2</v>
      </c>
      <c r="G1362">
        <v>100001</v>
      </c>
    </row>
    <row r="1363" spans="1:7" x14ac:dyDescent="0.25">
      <c r="A1363" t="s">
        <v>0</v>
      </c>
      <c r="B1363">
        <v>101361</v>
      </c>
      <c r="C1363">
        <v>100001</v>
      </c>
      <c r="D1363" s="1">
        <v>0.29999100000000001</v>
      </c>
      <c r="E1363" s="1">
        <v>-2.4978E-2</v>
      </c>
      <c r="F1363" s="1">
        <v>1.60901E-2</v>
      </c>
      <c r="G1363">
        <v>100001</v>
      </c>
    </row>
    <row r="1364" spans="1:7" x14ac:dyDescent="0.25">
      <c r="A1364" t="s">
        <v>0</v>
      </c>
      <c r="B1364">
        <v>101362</v>
      </c>
      <c r="C1364">
        <v>100001</v>
      </c>
      <c r="D1364" s="1">
        <v>0.29999100000000001</v>
      </c>
      <c r="E1364" s="1">
        <v>0.25002200000000002</v>
      </c>
      <c r="F1364" s="1">
        <v>2.71297E-2</v>
      </c>
      <c r="G1364">
        <v>100001</v>
      </c>
    </row>
    <row r="1365" spans="1:7" x14ac:dyDescent="0.25">
      <c r="A1365" t="s">
        <v>0</v>
      </c>
      <c r="B1365">
        <v>101363</v>
      </c>
      <c r="C1365">
        <v>100001</v>
      </c>
      <c r="D1365" s="1">
        <v>-0.29999199999999998</v>
      </c>
      <c r="E1365" s="1">
        <v>2.4978299999999998E-2</v>
      </c>
      <c r="F1365" s="1">
        <v>1.609E-2</v>
      </c>
      <c r="G1365">
        <v>100001</v>
      </c>
    </row>
    <row r="1366" spans="1:7" x14ac:dyDescent="0.25">
      <c r="A1366" t="s">
        <v>0</v>
      </c>
      <c r="B1366">
        <v>101364</v>
      </c>
      <c r="C1366">
        <v>100001</v>
      </c>
      <c r="D1366" s="1">
        <v>0.29999199999999998</v>
      </c>
      <c r="E1366" s="1">
        <v>-4.9973999999999998E-2</v>
      </c>
      <c r="F1366" s="1">
        <v>1.64201E-2</v>
      </c>
      <c r="G1366">
        <v>100001</v>
      </c>
    </row>
    <row r="1367" spans="1:7" x14ac:dyDescent="0.25">
      <c r="A1367" t="s">
        <v>0</v>
      </c>
      <c r="B1367">
        <v>101365</v>
      </c>
      <c r="C1367">
        <v>100001</v>
      </c>
      <c r="D1367" s="1">
        <v>-0.29999199999999998</v>
      </c>
      <c r="E1367" s="1">
        <v>-0.25002200000000002</v>
      </c>
      <c r="F1367" s="1">
        <v>2.71303E-2</v>
      </c>
      <c r="G1367">
        <v>100001</v>
      </c>
    </row>
    <row r="1368" spans="1:7" x14ac:dyDescent="0.25">
      <c r="A1368" t="s">
        <v>0</v>
      </c>
      <c r="B1368">
        <v>101366</v>
      </c>
      <c r="C1368">
        <v>100001</v>
      </c>
      <c r="D1368" s="1">
        <v>-0.29999300000000001</v>
      </c>
      <c r="E1368" s="1">
        <v>4.9974299999999999E-2</v>
      </c>
      <c r="F1368" s="1">
        <v>1.6420000000000001E-2</v>
      </c>
      <c r="G1368">
        <v>100001</v>
      </c>
    </row>
    <row r="1369" spans="1:7" x14ac:dyDescent="0.25">
      <c r="A1369" t="s">
        <v>0</v>
      </c>
      <c r="B1369">
        <v>101367</v>
      </c>
      <c r="C1369">
        <v>100001</v>
      </c>
      <c r="D1369" s="1">
        <v>0.29999300000000001</v>
      </c>
      <c r="E1369" s="1">
        <v>1.4751E-4</v>
      </c>
      <c r="F1369" s="1">
        <v>1.5980000000000001E-2</v>
      </c>
      <c r="G1369">
        <v>100001</v>
      </c>
    </row>
    <row r="1370" spans="1:7" x14ac:dyDescent="0.25">
      <c r="A1370" t="s">
        <v>0</v>
      </c>
      <c r="B1370">
        <v>101368</v>
      </c>
      <c r="C1370">
        <v>100001</v>
      </c>
      <c r="D1370" s="1">
        <v>-0.29999300000000001</v>
      </c>
      <c r="E1370" s="1">
        <v>-0.22501599999999999</v>
      </c>
      <c r="F1370" s="1">
        <v>2.5010299999999999E-2</v>
      </c>
      <c r="G1370">
        <v>100001</v>
      </c>
    </row>
    <row r="1371" spans="1:7" x14ac:dyDescent="0.25">
      <c r="A1371" t="s">
        <v>0</v>
      </c>
      <c r="B1371">
        <v>101369</v>
      </c>
      <c r="C1371">
        <v>100001</v>
      </c>
      <c r="D1371" s="1">
        <v>0.29999300000000001</v>
      </c>
      <c r="E1371" s="1">
        <v>0.22501599999999999</v>
      </c>
      <c r="F1371" s="1">
        <v>2.5009799999999999E-2</v>
      </c>
      <c r="G1371">
        <v>100001</v>
      </c>
    </row>
    <row r="1372" spans="1:7" x14ac:dyDescent="0.25">
      <c r="A1372" t="s">
        <v>0</v>
      </c>
      <c r="B1372">
        <v>101370</v>
      </c>
      <c r="C1372">
        <v>100001</v>
      </c>
      <c r="D1372" s="1">
        <v>0.29999399999999998</v>
      </c>
      <c r="E1372" s="1">
        <v>0.200019</v>
      </c>
      <c r="F1372" s="1">
        <v>2.3109899999999999E-2</v>
      </c>
      <c r="G1372">
        <v>100001</v>
      </c>
    </row>
    <row r="1373" spans="1:7" x14ac:dyDescent="0.25">
      <c r="A1373" t="s">
        <v>0</v>
      </c>
      <c r="B1373">
        <v>101371</v>
      </c>
      <c r="C1373">
        <v>100001</v>
      </c>
      <c r="D1373" s="1">
        <v>-0.29999399999999998</v>
      </c>
      <c r="E1373" s="1">
        <v>-0.200019</v>
      </c>
      <c r="F1373" s="1">
        <v>2.31103E-2</v>
      </c>
      <c r="G1373">
        <v>100001</v>
      </c>
    </row>
    <row r="1374" spans="1:7" x14ac:dyDescent="0.25">
      <c r="A1374" t="s">
        <v>0</v>
      </c>
      <c r="B1374">
        <v>101372</v>
      </c>
      <c r="C1374">
        <v>100001</v>
      </c>
      <c r="D1374" s="1">
        <v>0.29999500000000001</v>
      </c>
      <c r="E1374" s="1">
        <v>-7.4978000000000003E-2</v>
      </c>
      <c r="F1374" s="1">
        <v>1.6980200000000001E-2</v>
      </c>
      <c r="G1374">
        <v>100001</v>
      </c>
    </row>
    <row r="1375" spans="1:7" x14ac:dyDescent="0.25">
      <c r="A1375" t="s">
        <v>0</v>
      </c>
      <c r="B1375">
        <v>101373</v>
      </c>
      <c r="C1375">
        <v>100001</v>
      </c>
      <c r="D1375" s="1">
        <v>-0.29999500000000001</v>
      </c>
      <c r="E1375" s="1">
        <v>7.4978400000000001E-2</v>
      </c>
      <c r="F1375" s="1">
        <v>1.6979999999999999E-2</v>
      </c>
      <c r="G1375">
        <v>100001</v>
      </c>
    </row>
    <row r="1376" spans="1:7" x14ac:dyDescent="0.25">
      <c r="A1376" t="s">
        <v>0</v>
      </c>
      <c r="B1376">
        <v>101374</v>
      </c>
      <c r="C1376">
        <v>100001</v>
      </c>
      <c r="D1376" s="1">
        <v>-0.29999599999999998</v>
      </c>
      <c r="E1376" s="1">
        <v>0.100005</v>
      </c>
      <c r="F1376" s="1">
        <v>1.7760000000000001E-2</v>
      </c>
      <c r="G1376">
        <v>100001</v>
      </c>
    </row>
    <row r="1377" spans="1:7" x14ac:dyDescent="0.25">
      <c r="A1377" t="s">
        <v>0</v>
      </c>
      <c r="B1377">
        <v>101375</v>
      </c>
      <c r="C1377">
        <v>100001</v>
      </c>
      <c r="D1377" s="1">
        <v>0.29999599999999998</v>
      </c>
      <c r="E1377" s="1">
        <v>-0.12500600000000001</v>
      </c>
      <c r="F1377" s="1">
        <v>1.8760099999999998E-2</v>
      </c>
      <c r="G1377">
        <v>100001</v>
      </c>
    </row>
    <row r="1378" spans="1:7" x14ac:dyDescent="0.25">
      <c r="A1378" t="s">
        <v>0</v>
      </c>
      <c r="B1378">
        <v>101376</v>
      </c>
      <c r="C1378">
        <v>100001</v>
      </c>
      <c r="D1378" s="1">
        <v>0.29999599999999998</v>
      </c>
      <c r="E1378" s="1">
        <v>-0.100005</v>
      </c>
      <c r="F1378" s="1">
        <v>1.77602E-2</v>
      </c>
      <c r="G1378">
        <v>100001</v>
      </c>
    </row>
    <row r="1379" spans="1:7" x14ac:dyDescent="0.25">
      <c r="A1379" t="s">
        <v>0</v>
      </c>
      <c r="B1379">
        <v>101377</v>
      </c>
      <c r="C1379">
        <v>100001</v>
      </c>
      <c r="D1379" s="1">
        <v>-0.29999599999999998</v>
      </c>
      <c r="E1379" s="1">
        <v>0.12500600000000001</v>
      </c>
      <c r="F1379" s="1">
        <v>1.8759899999999999E-2</v>
      </c>
      <c r="G1379">
        <v>100001</v>
      </c>
    </row>
    <row r="1380" spans="1:7" x14ac:dyDescent="0.25">
      <c r="A1380" t="s">
        <v>0</v>
      </c>
      <c r="B1380">
        <v>101378</v>
      </c>
      <c r="C1380">
        <v>100001</v>
      </c>
      <c r="D1380" s="1">
        <v>0.29999599999999998</v>
      </c>
      <c r="E1380" s="1">
        <v>0.175015</v>
      </c>
      <c r="F1380" s="1">
        <v>2.1439900000000001E-2</v>
      </c>
      <c r="G1380">
        <v>100001</v>
      </c>
    </row>
    <row r="1381" spans="1:7" x14ac:dyDescent="0.25">
      <c r="A1381" t="s">
        <v>0</v>
      </c>
      <c r="B1381">
        <v>101379</v>
      </c>
      <c r="C1381">
        <v>100001</v>
      </c>
      <c r="D1381" s="1">
        <v>-0.29999700000000001</v>
      </c>
      <c r="E1381" s="1">
        <v>-0.175015</v>
      </c>
      <c r="F1381" s="1">
        <v>2.1440299999999999E-2</v>
      </c>
      <c r="G1381">
        <v>100001</v>
      </c>
    </row>
    <row r="1382" spans="1:7" x14ac:dyDescent="0.25">
      <c r="A1382" t="s">
        <v>0</v>
      </c>
      <c r="B1382">
        <v>101380</v>
      </c>
      <c r="C1382">
        <v>100001</v>
      </c>
      <c r="D1382" s="1">
        <v>-0.29999799999999999</v>
      </c>
      <c r="E1382" s="1">
        <v>-0.15001700000000001</v>
      </c>
      <c r="F1382" s="1">
        <v>1.99902E-2</v>
      </c>
      <c r="G1382">
        <v>100001</v>
      </c>
    </row>
    <row r="1383" spans="1:7" x14ac:dyDescent="0.25">
      <c r="A1383" t="s">
        <v>0</v>
      </c>
      <c r="B1383">
        <v>101381</v>
      </c>
      <c r="C1383">
        <v>100001</v>
      </c>
      <c r="D1383" s="1">
        <v>0.29999799999999999</v>
      </c>
      <c r="E1383" s="1">
        <v>0.15001700000000001</v>
      </c>
      <c r="F1383" s="1">
        <v>1.9989799999999999E-2</v>
      </c>
      <c r="G1383">
        <v>100001</v>
      </c>
    </row>
    <row r="1384" spans="1:7" x14ac:dyDescent="0.25">
      <c r="A1384" t="s">
        <v>0</v>
      </c>
      <c r="B1384">
        <v>101382</v>
      </c>
      <c r="C1384">
        <v>100001</v>
      </c>
      <c r="D1384" s="1">
        <v>0.29999900000000002</v>
      </c>
      <c r="E1384" s="1">
        <v>0.12501100000000001</v>
      </c>
      <c r="F1384" s="1">
        <v>1.87598E-2</v>
      </c>
      <c r="G1384">
        <v>100001</v>
      </c>
    </row>
    <row r="1385" spans="1:7" x14ac:dyDescent="0.25">
      <c r="A1385" t="s">
        <v>0</v>
      </c>
      <c r="B1385">
        <v>101383</v>
      </c>
      <c r="C1385">
        <v>100001</v>
      </c>
      <c r="D1385" s="1">
        <v>-0.29999900000000002</v>
      </c>
      <c r="E1385" s="1">
        <v>-0.12501100000000001</v>
      </c>
      <c r="F1385" s="1">
        <v>1.8760099999999998E-2</v>
      </c>
      <c r="G1385">
        <v>100001</v>
      </c>
    </row>
    <row r="1386" spans="1:7" x14ac:dyDescent="0.25">
      <c r="A1386" t="s">
        <v>0</v>
      </c>
      <c r="B1386">
        <v>101384</v>
      </c>
      <c r="C1386">
        <v>100001</v>
      </c>
      <c r="D1386" s="1">
        <v>0.29999900000000002</v>
      </c>
      <c r="E1386" s="1">
        <v>-0.150006</v>
      </c>
      <c r="F1386" s="1">
        <v>1.99901E-2</v>
      </c>
      <c r="G1386">
        <v>100001</v>
      </c>
    </row>
    <row r="1387" spans="1:7" x14ac:dyDescent="0.25">
      <c r="A1387" t="s">
        <v>0</v>
      </c>
      <c r="B1387">
        <v>101385</v>
      </c>
      <c r="C1387">
        <v>100001</v>
      </c>
      <c r="D1387" s="1">
        <v>-0.3</v>
      </c>
      <c r="E1387" s="1">
        <v>0.150006</v>
      </c>
      <c r="F1387" s="1">
        <v>1.9989799999999999E-2</v>
      </c>
      <c r="G1387">
        <v>100001</v>
      </c>
    </row>
    <row r="1388" spans="1:7" x14ac:dyDescent="0.25">
      <c r="A1388" t="s">
        <v>0</v>
      </c>
      <c r="B1388">
        <v>101386</v>
      </c>
      <c r="C1388">
        <v>100001</v>
      </c>
      <c r="D1388" s="1">
        <v>-0.30000100000000002</v>
      </c>
      <c r="E1388" s="1">
        <v>-0.100019</v>
      </c>
      <c r="F1388" s="1">
        <v>1.77602E-2</v>
      </c>
      <c r="G1388">
        <v>100001</v>
      </c>
    </row>
    <row r="1389" spans="1:7" x14ac:dyDescent="0.25">
      <c r="A1389" t="s">
        <v>0</v>
      </c>
      <c r="B1389">
        <v>101387</v>
      </c>
      <c r="C1389">
        <v>100001</v>
      </c>
      <c r="D1389" s="1">
        <v>0.30000100000000002</v>
      </c>
      <c r="E1389" s="1">
        <v>0.100019</v>
      </c>
      <c r="F1389" s="1">
        <v>1.7759899999999999E-2</v>
      </c>
      <c r="G1389">
        <v>100001</v>
      </c>
    </row>
    <row r="1390" spans="1:7" x14ac:dyDescent="0.25">
      <c r="A1390" t="s">
        <v>0</v>
      </c>
      <c r="B1390">
        <v>101388</v>
      </c>
      <c r="C1390">
        <v>100001</v>
      </c>
      <c r="D1390" s="1">
        <v>0.30000199999999999</v>
      </c>
      <c r="E1390" s="1">
        <v>7.5020699999999996E-2</v>
      </c>
      <c r="F1390" s="1">
        <v>1.6979999999999999E-2</v>
      </c>
      <c r="G1390">
        <v>100001</v>
      </c>
    </row>
    <row r="1391" spans="1:7" x14ac:dyDescent="0.25">
      <c r="A1391" t="s">
        <v>0</v>
      </c>
      <c r="B1391">
        <v>101389</v>
      </c>
      <c r="C1391">
        <v>100001</v>
      </c>
      <c r="D1391" s="1">
        <v>-0.30000199999999999</v>
      </c>
      <c r="E1391" s="1">
        <v>-7.5021000000000004E-2</v>
      </c>
      <c r="F1391" s="1">
        <v>1.6980200000000001E-2</v>
      </c>
      <c r="G1391">
        <v>100001</v>
      </c>
    </row>
    <row r="1392" spans="1:7" x14ac:dyDescent="0.25">
      <c r="A1392" t="s">
        <v>0</v>
      </c>
      <c r="B1392">
        <v>101390</v>
      </c>
      <c r="C1392">
        <v>100001</v>
      </c>
      <c r="D1392" s="1">
        <v>-0.30000300000000002</v>
      </c>
      <c r="E1392" s="1">
        <v>0.17500399999999999</v>
      </c>
      <c r="F1392" s="1">
        <v>2.1439900000000001E-2</v>
      </c>
      <c r="G1392">
        <v>100001</v>
      </c>
    </row>
    <row r="1393" spans="1:7" x14ac:dyDescent="0.25">
      <c r="A1393" t="s">
        <v>0</v>
      </c>
      <c r="B1393">
        <v>101391</v>
      </c>
      <c r="C1393">
        <v>100001</v>
      </c>
      <c r="D1393" s="1">
        <v>0.30000300000000002</v>
      </c>
      <c r="E1393" s="1">
        <v>-0.17500399999999999</v>
      </c>
      <c r="F1393" s="1">
        <v>2.14402E-2</v>
      </c>
      <c r="G1393">
        <v>100001</v>
      </c>
    </row>
    <row r="1394" spans="1:7" x14ac:dyDescent="0.25">
      <c r="A1394" t="s">
        <v>0</v>
      </c>
      <c r="B1394">
        <v>101392</v>
      </c>
      <c r="C1394">
        <v>100001</v>
      </c>
      <c r="D1394" s="1">
        <v>0.30000399999999999</v>
      </c>
      <c r="E1394" s="1">
        <v>5.0013700000000001E-2</v>
      </c>
      <c r="F1394" s="1">
        <v>1.643E-2</v>
      </c>
      <c r="G1394">
        <v>100001</v>
      </c>
    </row>
    <row r="1395" spans="1:7" x14ac:dyDescent="0.25">
      <c r="A1395" t="s">
        <v>0</v>
      </c>
      <c r="B1395">
        <v>101393</v>
      </c>
      <c r="C1395">
        <v>100001</v>
      </c>
      <c r="D1395" s="1">
        <v>-0.30000399999999999</v>
      </c>
      <c r="E1395" s="1">
        <v>-5.0013000000000002E-2</v>
      </c>
      <c r="F1395" s="1">
        <v>1.64301E-2</v>
      </c>
      <c r="G1395">
        <v>100001</v>
      </c>
    </row>
    <row r="1396" spans="1:7" x14ac:dyDescent="0.25">
      <c r="A1396" t="s">
        <v>0</v>
      </c>
      <c r="B1396">
        <v>101394</v>
      </c>
      <c r="C1396">
        <v>100001</v>
      </c>
      <c r="D1396" s="1">
        <v>0.30000500000000002</v>
      </c>
      <c r="E1396" s="1">
        <v>-0.20000200000000001</v>
      </c>
      <c r="F1396" s="1">
        <v>2.31103E-2</v>
      </c>
      <c r="G1396">
        <v>100001</v>
      </c>
    </row>
    <row r="1397" spans="1:7" x14ac:dyDescent="0.25">
      <c r="A1397" t="s">
        <v>0</v>
      </c>
      <c r="B1397">
        <v>101395</v>
      </c>
      <c r="C1397">
        <v>100001</v>
      </c>
      <c r="D1397" s="1">
        <v>-0.30000500000000002</v>
      </c>
      <c r="E1397" s="1">
        <v>0.22498799999999999</v>
      </c>
      <c r="F1397" s="1">
        <v>2.5009799999999999E-2</v>
      </c>
      <c r="G1397">
        <v>100001</v>
      </c>
    </row>
    <row r="1398" spans="1:7" x14ac:dyDescent="0.25">
      <c r="A1398" t="s">
        <v>0</v>
      </c>
      <c r="B1398">
        <v>101396</v>
      </c>
      <c r="C1398">
        <v>100001</v>
      </c>
      <c r="D1398" s="1">
        <v>0.30000500000000002</v>
      </c>
      <c r="E1398" s="1">
        <v>-0.22498799999999999</v>
      </c>
      <c r="F1398" s="1">
        <v>2.5010299999999999E-2</v>
      </c>
      <c r="G1398">
        <v>100001</v>
      </c>
    </row>
    <row r="1399" spans="1:7" x14ac:dyDescent="0.25">
      <c r="A1399" t="s">
        <v>0</v>
      </c>
      <c r="B1399">
        <v>101397</v>
      </c>
      <c r="C1399">
        <v>100001</v>
      </c>
      <c r="D1399" s="1">
        <v>-0.30000500000000002</v>
      </c>
      <c r="E1399" s="1">
        <v>0.20000200000000001</v>
      </c>
      <c r="F1399" s="1">
        <v>2.31098E-2</v>
      </c>
      <c r="G1399">
        <v>100001</v>
      </c>
    </row>
    <row r="1400" spans="1:7" x14ac:dyDescent="0.25">
      <c r="A1400" t="s">
        <v>0</v>
      </c>
      <c r="B1400">
        <v>101398</v>
      </c>
      <c r="C1400">
        <v>100001</v>
      </c>
      <c r="D1400" s="1">
        <v>-0.30000599999999999</v>
      </c>
      <c r="E1400" s="1">
        <v>-2.5007000000000001E-2</v>
      </c>
      <c r="F1400" s="1">
        <v>1.60901E-2</v>
      </c>
      <c r="G1400">
        <v>100001</v>
      </c>
    </row>
    <row r="1401" spans="1:7" x14ac:dyDescent="0.25">
      <c r="A1401" t="s">
        <v>0</v>
      </c>
      <c r="B1401">
        <v>101399</v>
      </c>
      <c r="C1401">
        <v>100001</v>
      </c>
      <c r="D1401" s="1">
        <v>0.30000599999999999</v>
      </c>
      <c r="E1401" s="1">
        <v>2.5007700000000001E-2</v>
      </c>
      <c r="F1401" s="1">
        <v>1.609E-2</v>
      </c>
      <c r="G1401">
        <v>100001</v>
      </c>
    </row>
    <row r="1402" spans="1:7" x14ac:dyDescent="0.25">
      <c r="A1402" t="s">
        <v>0</v>
      </c>
      <c r="B1402">
        <v>101400</v>
      </c>
      <c r="C1402">
        <v>100001</v>
      </c>
      <c r="D1402" s="1">
        <v>-0.30000700000000002</v>
      </c>
      <c r="E1402" s="1">
        <f>-0.0001308</f>
        <v>-1.3080000000000001E-4</v>
      </c>
      <c r="F1402" s="1">
        <v>1.5980100000000001E-2</v>
      </c>
      <c r="G1402">
        <v>100001</v>
      </c>
    </row>
    <row r="1403" spans="1:7" x14ac:dyDescent="0.25">
      <c r="A1403" t="s">
        <v>0</v>
      </c>
      <c r="B1403">
        <v>101401</v>
      </c>
      <c r="C1403">
        <v>100001</v>
      </c>
      <c r="D1403" s="1">
        <v>0.30000900000000003</v>
      </c>
      <c r="E1403" s="1">
        <v>-0.24998500000000001</v>
      </c>
      <c r="F1403" s="1">
        <v>2.71303E-2</v>
      </c>
      <c r="G1403">
        <v>100001</v>
      </c>
    </row>
    <row r="1404" spans="1:7" x14ac:dyDescent="0.25">
      <c r="A1404" t="s">
        <v>0</v>
      </c>
      <c r="B1404">
        <v>101402</v>
      </c>
      <c r="C1404">
        <v>100001</v>
      </c>
      <c r="D1404" s="1">
        <v>-0.30001</v>
      </c>
      <c r="E1404" s="1">
        <v>0.24998500000000001</v>
      </c>
      <c r="F1404" s="1">
        <v>2.7129799999999999E-2</v>
      </c>
      <c r="G1404">
        <v>100001</v>
      </c>
    </row>
    <row r="1405" spans="1:7" x14ac:dyDescent="0.25">
      <c r="A1405" t="s">
        <v>0</v>
      </c>
      <c r="B1405">
        <v>101403</v>
      </c>
      <c r="C1405">
        <v>100001</v>
      </c>
      <c r="D1405" s="1">
        <v>-0.30001100000000003</v>
      </c>
      <c r="E1405" s="1">
        <v>0.27498800000000001</v>
      </c>
      <c r="F1405" s="1">
        <v>2.94798E-2</v>
      </c>
      <c r="G1405">
        <v>100001</v>
      </c>
    </row>
    <row r="1406" spans="1:7" x14ac:dyDescent="0.25">
      <c r="A1406" t="s">
        <v>0</v>
      </c>
      <c r="B1406">
        <v>101404</v>
      </c>
      <c r="C1406">
        <v>100001</v>
      </c>
      <c r="D1406" s="1">
        <v>0.30001100000000003</v>
      </c>
      <c r="E1406" s="1">
        <v>-0.27498800000000001</v>
      </c>
      <c r="F1406" s="1">
        <v>2.9480300000000001E-2</v>
      </c>
      <c r="G1406">
        <v>100001</v>
      </c>
    </row>
    <row r="1407" spans="1:7" x14ac:dyDescent="0.25">
      <c r="A1407" t="s">
        <v>0</v>
      </c>
      <c r="B1407">
        <v>101405</v>
      </c>
      <c r="C1407">
        <v>100001</v>
      </c>
      <c r="D1407" s="1">
        <v>0.300014</v>
      </c>
      <c r="E1407" s="1">
        <v>-0.29998799999999998</v>
      </c>
      <c r="F1407" s="1">
        <v>3.2051299999999998E-2</v>
      </c>
      <c r="G1407">
        <v>100001</v>
      </c>
    </row>
    <row r="1408" spans="1:7" x14ac:dyDescent="0.25">
      <c r="A1408" t="s">
        <v>0</v>
      </c>
      <c r="B1408">
        <v>101406</v>
      </c>
      <c r="C1408">
        <v>100001</v>
      </c>
      <c r="D1408" s="1">
        <v>-0.300014</v>
      </c>
      <c r="E1408" s="1">
        <v>0.29998799999999998</v>
      </c>
      <c r="F1408" s="1">
        <v>3.2050599999999999E-2</v>
      </c>
      <c r="G1408">
        <v>100001</v>
      </c>
    </row>
    <row r="1409" spans="1:7" x14ac:dyDescent="0.25">
      <c r="A1409" t="s">
        <v>0</v>
      </c>
      <c r="B1409">
        <v>101407</v>
      </c>
      <c r="C1409">
        <v>100001</v>
      </c>
      <c r="D1409" s="1">
        <v>0.30001499999999998</v>
      </c>
      <c r="E1409" s="1">
        <v>-0.32499099999999997</v>
      </c>
      <c r="F1409" s="1">
        <v>3.4852300000000003E-2</v>
      </c>
      <c r="G1409">
        <v>100001</v>
      </c>
    </row>
    <row r="1410" spans="1:7" x14ac:dyDescent="0.25">
      <c r="A1410" t="s">
        <v>0</v>
      </c>
      <c r="B1410">
        <v>101408</v>
      </c>
      <c r="C1410">
        <v>100001</v>
      </c>
      <c r="D1410" s="1">
        <v>-0.30001699999999998</v>
      </c>
      <c r="E1410" s="1">
        <v>0.32499099999999997</v>
      </c>
      <c r="F1410" s="1">
        <v>3.4851600000000003E-2</v>
      </c>
      <c r="G1410">
        <v>100001</v>
      </c>
    </row>
    <row r="1411" spans="1:7" x14ac:dyDescent="0.25">
      <c r="A1411" t="s">
        <v>0</v>
      </c>
      <c r="B1411">
        <v>101409</v>
      </c>
      <c r="C1411">
        <v>100001</v>
      </c>
      <c r="D1411" s="1">
        <v>0.30001899999999998</v>
      </c>
      <c r="E1411" s="1">
        <v>-0.34994399999999998</v>
      </c>
      <c r="F1411" s="1">
        <v>3.7867499999999998E-2</v>
      </c>
      <c r="G1411">
        <v>100001</v>
      </c>
    </row>
    <row r="1412" spans="1:7" x14ac:dyDescent="0.25">
      <c r="A1412" t="s">
        <v>0</v>
      </c>
      <c r="B1412">
        <v>101410</v>
      </c>
      <c r="C1412">
        <v>100001</v>
      </c>
      <c r="D1412" s="1">
        <v>-0.30001899999999998</v>
      </c>
      <c r="E1412" s="1">
        <v>0.34994399999999998</v>
      </c>
      <c r="F1412" s="1">
        <v>3.7866700000000003E-2</v>
      </c>
      <c r="G1412">
        <v>100001</v>
      </c>
    </row>
    <row r="1413" spans="1:7" x14ac:dyDescent="0.25">
      <c r="A1413" t="s">
        <v>0</v>
      </c>
      <c r="B1413">
        <v>101411</v>
      </c>
      <c r="C1413">
        <v>100001</v>
      </c>
      <c r="D1413" s="1">
        <v>0.30002299999999998</v>
      </c>
      <c r="E1413" s="1">
        <v>-0.37494499999999997</v>
      </c>
      <c r="F1413" s="1">
        <v>4.1121499999999998E-2</v>
      </c>
      <c r="G1413">
        <v>100001</v>
      </c>
    </row>
    <row r="1414" spans="1:7" x14ac:dyDescent="0.25">
      <c r="A1414" t="s">
        <v>0</v>
      </c>
      <c r="B1414">
        <v>101412</v>
      </c>
      <c r="C1414">
        <v>100001</v>
      </c>
      <c r="D1414" s="1">
        <v>-0.30002299999999998</v>
      </c>
      <c r="E1414" s="1">
        <v>0.37494499999999997</v>
      </c>
      <c r="F1414" s="1">
        <v>4.1120700000000003E-2</v>
      </c>
      <c r="G1414">
        <v>100001</v>
      </c>
    </row>
    <row r="1415" spans="1:7" x14ac:dyDescent="0.25">
      <c r="A1415" t="s">
        <v>0</v>
      </c>
      <c r="B1415">
        <v>101413</v>
      </c>
      <c r="C1415">
        <v>100001</v>
      </c>
      <c r="D1415" s="1">
        <v>0.30002400000000001</v>
      </c>
      <c r="E1415" s="1">
        <v>-0.39994600000000002</v>
      </c>
      <c r="F1415" s="1">
        <v>4.4605499999999999E-2</v>
      </c>
      <c r="G1415">
        <v>100001</v>
      </c>
    </row>
    <row r="1416" spans="1:7" x14ac:dyDescent="0.25">
      <c r="A1416" t="s">
        <v>0</v>
      </c>
      <c r="B1416">
        <v>101414</v>
      </c>
      <c r="C1416">
        <v>100001</v>
      </c>
      <c r="D1416" s="1">
        <v>-0.30002499999999999</v>
      </c>
      <c r="E1416" s="1">
        <v>0.39994600000000002</v>
      </c>
      <c r="F1416" s="1">
        <v>4.4604699999999997E-2</v>
      </c>
      <c r="G1416">
        <v>100001</v>
      </c>
    </row>
    <row r="1417" spans="1:7" x14ac:dyDescent="0.25">
      <c r="A1417" t="s">
        <v>0</v>
      </c>
      <c r="B1417">
        <v>101415</v>
      </c>
      <c r="C1417">
        <v>100001</v>
      </c>
      <c r="D1417" s="1">
        <v>0.30002699999999999</v>
      </c>
      <c r="E1417" s="1">
        <v>-0.42498900000000001</v>
      </c>
      <c r="F1417" s="1">
        <v>4.8330499999999998E-2</v>
      </c>
      <c r="G1417">
        <v>100001</v>
      </c>
    </row>
    <row r="1418" spans="1:7" x14ac:dyDescent="0.25">
      <c r="A1418" t="s">
        <v>0</v>
      </c>
      <c r="B1418">
        <v>101416</v>
      </c>
      <c r="C1418">
        <v>100001</v>
      </c>
      <c r="D1418" s="1">
        <v>-0.30002699999999999</v>
      </c>
      <c r="E1418" s="1">
        <v>0.42498999999999998</v>
      </c>
      <c r="F1418" s="1">
        <v>4.83296E-2</v>
      </c>
      <c r="G1418">
        <v>100001</v>
      </c>
    </row>
    <row r="1419" spans="1:7" x14ac:dyDescent="0.25">
      <c r="A1419" t="s">
        <v>0</v>
      </c>
      <c r="B1419">
        <v>101417</v>
      </c>
      <c r="C1419">
        <v>100001</v>
      </c>
      <c r="D1419" s="1">
        <v>-0.30003000000000002</v>
      </c>
      <c r="E1419" s="1">
        <v>0.44995000000000002</v>
      </c>
      <c r="F1419" s="1">
        <v>5.2260500000000001E-2</v>
      </c>
      <c r="G1419">
        <v>100001</v>
      </c>
    </row>
    <row r="1420" spans="1:7" x14ac:dyDescent="0.25">
      <c r="A1420" t="s">
        <v>0</v>
      </c>
      <c r="B1420">
        <v>101418</v>
      </c>
      <c r="C1420">
        <v>100001</v>
      </c>
      <c r="D1420" s="1">
        <v>0.30003000000000002</v>
      </c>
      <c r="E1420" s="1">
        <v>-0.44995000000000002</v>
      </c>
      <c r="F1420" s="1">
        <v>5.2261500000000002E-2</v>
      </c>
      <c r="G1420">
        <v>100001</v>
      </c>
    </row>
    <row r="1421" spans="1:7" x14ac:dyDescent="0.25">
      <c r="A1421" t="s">
        <v>0</v>
      </c>
      <c r="B1421">
        <v>101419</v>
      </c>
      <c r="C1421">
        <v>100001</v>
      </c>
      <c r="D1421" s="1">
        <v>0.30003299999999999</v>
      </c>
      <c r="E1421" s="1">
        <v>-0.47497299999999998</v>
      </c>
      <c r="F1421" s="1">
        <v>5.6443500000000001E-2</v>
      </c>
      <c r="G1421">
        <v>100001</v>
      </c>
    </row>
    <row r="1422" spans="1:7" x14ac:dyDescent="0.25">
      <c r="A1422" t="s">
        <v>0</v>
      </c>
      <c r="B1422">
        <v>101420</v>
      </c>
      <c r="C1422">
        <v>100001</v>
      </c>
      <c r="D1422" s="1">
        <v>-0.30003400000000002</v>
      </c>
      <c r="E1422" s="1">
        <v>0.47497299999999998</v>
      </c>
      <c r="F1422" s="1">
        <v>5.64425E-2</v>
      </c>
      <c r="G1422">
        <v>100001</v>
      </c>
    </row>
    <row r="1423" spans="1:7" x14ac:dyDescent="0.25">
      <c r="A1423" t="s">
        <v>0</v>
      </c>
      <c r="B1423">
        <v>101421</v>
      </c>
      <c r="C1423">
        <v>100001</v>
      </c>
      <c r="D1423" s="1">
        <v>-0.30003400000000002</v>
      </c>
      <c r="E1423" s="1">
        <v>0.49995600000000001</v>
      </c>
      <c r="F1423" s="1">
        <v>6.0843500000000002E-2</v>
      </c>
      <c r="G1423">
        <v>100001</v>
      </c>
    </row>
    <row r="1424" spans="1:7" x14ac:dyDescent="0.25">
      <c r="A1424" t="s">
        <v>0</v>
      </c>
      <c r="B1424">
        <v>101422</v>
      </c>
      <c r="C1424">
        <v>100001</v>
      </c>
      <c r="D1424" s="1">
        <v>0.30003400000000002</v>
      </c>
      <c r="E1424" s="1">
        <v>-0.49995600000000001</v>
      </c>
      <c r="F1424" s="1">
        <v>6.0844599999999999E-2</v>
      </c>
      <c r="G1424">
        <v>100001</v>
      </c>
    </row>
    <row r="1425" spans="1:7" x14ac:dyDescent="0.25">
      <c r="A1425" t="s">
        <v>0</v>
      </c>
      <c r="B1425">
        <v>101423</v>
      </c>
      <c r="C1425">
        <v>100001</v>
      </c>
      <c r="D1425" s="1">
        <v>0.300037</v>
      </c>
      <c r="E1425" s="1">
        <v>-0.52498800000000001</v>
      </c>
      <c r="F1425" s="1">
        <v>6.5497600000000003E-2</v>
      </c>
      <c r="G1425">
        <v>100001</v>
      </c>
    </row>
    <row r="1426" spans="1:7" x14ac:dyDescent="0.25">
      <c r="A1426" t="s">
        <v>0</v>
      </c>
      <c r="B1426">
        <v>101424</v>
      </c>
      <c r="C1426">
        <v>100001</v>
      </c>
      <c r="D1426" s="1">
        <v>-0.300037</v>
      </c>
      <c r="E1426" s="1">
        <v>0.52498800000000001</v>
      </c>
      <c r="F1426" s="1">
        <v>6.5496499999999999E-2</v>
      </c>
      <c r="G1426">
        <v>100001</v>
      </c>
    </row>
    <row r="1427" spans="1:7" x14ac:dyDescent="0.25">
      <c r="A1427" t="s">
        <v>0</v>
      </c>
      <c r="B1427">
        <v>101425</v>
      </c>
      <c r="C1427">
        <v>100001</v>
      </c>
      <c r="D1427" s="1">
        <v>0.300037</v>
      </c>
      <c r="E1427" s="1">
        <v>-0.54998800000000003</v>
      </c>
      <c r="F1427" s="1">
        <v>7.0373599999999994E-2</v>
      </c>
      <c r="G1427">
        <v>100001</v>
      </c>
    </row>
    <row r="1428" spans="1:7" x14ac:dyDescent="0.25">
      <c r="A1428" t="s">
        <v>0</v>
      </c>
      <c r="B1428">
        <v>101426</v>
      </c>
      <c r="C1428">
        <v>100001</v>
      </c>
      <c r="D1428" s="1">
        <v>-0.300039</v>
      </c>
      <c r="E1428" s="1">
        <v>0.54998800000000003</v>
      </c>
      <c r="F1428" s="1">
        <v>7.0372500000000004E-2</v>
      </c>
      <c r="G1428">
        <v>100001</v>
      </c>
    </row>
    <row r="1429" spans="1:7" x14ac:dyDescent="0.25">
      <c r="A1429" t="s">
        <v>0</v>
      </c>
      <c r="B1429">
        <v>101427</v>
      </c>
      <c r="C1429">
        <v>100001</v>
      </c>
      <c r="D1429" s="1">
        <v>0.300039</v>
      </c>
      <c r="E1429" s="1">
        <v>-0.57498800000000005</v>
      </c>
      <c r="F1429" s="1">
        <v>7.5484599999999999E-2</v>
      </c>
      <c r="G1429">
        <v>100001</v>
      </c>
    </row>
    <row r="1430" spans="1:7" x14ac:dyDescent="0.25">
      <c r="A1430" t="s">
        <v>0</v>
      </c>
      <c r="B1430">
        <v>101428</v>
      </c>
      <c r="C1430">
        <v>100001</v>
      </c>
      <c r="D1430" s="1">
        <v>-0.300039</v>
      </c>
      <c r="E1430" s="1">
        <v>0.57498800000000005</v>
      </c>
      <c r="F1430" s="1">
        <v>7.5483499999999995E-2</v>
      </c>
      <c r="G1430">
        <v>100001</v>
      </c>
    </row>
    <row r="1431" spans="1:7" x14ac:dyDescent="0.25">
      <c r="A1431" t="s">
        <v>0</v>
      </c>
      <c r="B1431">
        <v>101429</v>
      </c>
      <c r="C1431">
        <v>100001</v>
      </c>
      <c r="D1431" s="1">
        <v>0.30004399999999998</v>
      </c>
      <c r="E1431" s="1">
        <v>-0.59998799999999997</v>
      </c>
      <c r="F1431" s="1">
        <v>8.0833699999999994E-2</v>
      </c>
      <c r="G1431">
        <v>100001</v>
      </c>
    </row>
    <row r="1432" spans="1:7" x14ac:dyDescent="0.25">
      <c r="A1432" t="s">
        <v>0</v>
      </c>
      <c r="B1432">
        <v>101430</v>
      </c>
      <c r="C1432">
        <v>100001</v>
      </c>
      <c r="D1432" s="1">
        <v>-0.30004399999999998</v>
      </c>
      <c r="E1432" s="1">
        <v>0.59998799999999997</v>
      </c>
      <c r="F1432" s="1">
        <v>8.0832399999999999E-2</v>
      </c>
      <c r="G1432">
        <v>100001</v>
      </c>
    </row>
    <row r="1433" spans="1:7" x14ac:dyDescent="0.25">
      <c r="A1433" t="s">
        <v>0</v>
      </c>
      <c r="B1433">
        <v>101431</v>
      </c>
      <c r="C1433">
        <v>100001</v>
      </c>
      <c r="D1433" s="1">
        <v>-0.30004500000000001</v>
      </c>
      <c r="E1433" s="1">
        <v>0.62498699999999996</v>
      </c>
      <c r="F1433" s="1">
        <v>8.6420399999999994E-2</v>
      </c>
      <c r="G1433">
        <v>100001</v>
      </c>
    </row>
    <row r="1434" spans="1:7" x14ac:dyDescent="0.25">
      <c r="A1434" t="s">
        <v>0</v>
      </c>
      <c r="B1434">
        <v>101432</v>
      </c>
      <c r="C1434">
        <v>100001</v>
      </c>
      <c r="D1434" s="1">
        <v>0.30004500000000001</v>
      </c>
      <c r="E1434" s="1">
        <v>-0.62498699999999996</v>
      </c>
      <c r="F1434" s="1">
        <v>8.6421700000000004E-2</v>
      </c>
      <c r="G1434">
        <v>100001</v>
      </c>
    </row>
    <row r="1435" spans="1:7" x14ac:dyDescent="0.25">
      <c r="A1435" t="s">
        <v>0</v>
      </c>
      <c r="B1435">
        <v>101433</v>
      </c>
      <c r="C1435">
        <v>100001</v>
      </c>
      <c r="D1435" s="1">
        <v>0.30004700000000001</v>
      </c>
      <c r="E1435" s="1">
        <v>-0.64995199999999997</v>
      </c>
      <c r="F1435" s="1">
        <v>9.2233800000000005E-2</v>
      </c>
      <c r="G1435">
        <v>100001</v>
      </c>
    </row>
    <row r="1436" spans="1:7" x14ac:dyDescent="0.25">
      <c r="A1436" t="s">
        <v>0</v>
      </c>
      <c r="B1436">
        <v>101434</v>
      </c>
      <c r="C1436">
        <v>100001</v>
      </c>
      <c r="D1436" s="1">
        <v>-0.30004700000000001</v>
      </c>
      <c r="E1436" s="1">
        <v>0.649953</v>
      </c>
      <c r="F1436" s="1">
        <v>9.2232400000000006E-2</v>
      </c>
      <c r="G1436">
        <v>100001</v>
      </c>
    </row>
    <row r="1437" spans="1:7" x14ac:dyDescent="0.25">
      <c r="A1437" t="s">
        <v>0</v>
      </c>
      <c r="B1437">
        <v>101435</v>
      </c>
      <c r="C1437">
        <v>100001</v>
      </c>
      <c r="D1437" s="1">
        <v>-0.32496900000000001</v>
      </c>
      <c r="E1437" s="1">
        <v>-0.65002899999999997</v>
      </c>
      <c r="F1437" s="1">
        <v>9.5111699999999993E-2</v>
      </c>
      <c r="G1437">
        <v>100001</v>
      </c>
    </row>
    <row r="1438" spans="1:7" x14ac:dyDescent="0.25">
      <c r="A1438" t="s">
        <v>0</v>
      </c>
      <c r="B1438">
        <v>101436</v>
      </c>
      <c r="C1438">
        <v>100001</v>
      </c>
      <c r="D1438" s="1">
        <v>0.32496900000000001</v>
      </c>
      <c r="E1438" s="1">
        <v>0.65002899999999997</v>
      </c>
      <c r="F1438" s="1">
        <v>9.5110399999999998E-2</v>
      </c>
      <c r="G1438">
        <v>100001</v>
      </c>
    </row>
    <row r="1439" spans="1:7" x14ac:dyDescent="0.25">
      <c r="A1439" t="s">
        <v>0</v>
      </c>
      <c r="B1439">
        <v>101437</v>
      </c>
      <c r="C1439">
        <v>100001</v>
      </c>
      <c r="D1439" s="1">
        <v>0.32496900000000001</v>
      </c>
      <c r="E1439" s="1">
        <v>0.62503200000000003</v>
      </c>
      <c r="F1439" s="1">
        <v>8.9277400000000007E-2</v>
      </c>
      <c r="G1439">
        <v>100001</v>
      </c>
    </row>
    <row r="1440" spans="1:7" x14ac:dyDescent="0.25">
      <c r="A1440" t="s">
        <v>0</v>
      </c>
      <c r="B1440">
        <v>101438</v>
      </c>
      <c r="C1440">
        <v>100001</v>
      </c>
      <c r="D1440" s="1">
        <v>-0.32496999999999998</v>
      </c>
      <c r="E1440" s="1">
        <v>-0.62503200000000003</v>
      </c>
      <c r="F1440" s="1">
        <v>8.9278700000000003E-2</v>
      </c>
      <c r="G1440">
        <v>100001</v>
      </c>
    </row>
    <row r="1441" spans="1:7" x14ac:dyDescent="0.25">
      <c r="A1441" t="s">
        <v>0</v>
      </c>
      <c r="B1441">
        <v>101439</v>
      </c>
      <c r="C1441">
        <v>100001</v>
      </c>
      <c r="D1441" s="1">
        <v>-0.32497100000000001</v>
      </c>
      <c r="E1441" s="1">
        <v>-0.60002800000000001</v>
      </c>
      <c r="F1441" s="1">
        <v>8.36837E-2</v>
      </c>
      <c r="G1441">
        <v>100001</v>
      </c>
    </row>
    <row r="1442" spans="1:7" x14ac:dyDescent="0.25">
      <c r="A1442" t="s">
        <v>0</v>
      </c>
      <c r="B1442">
        <v>101440</v>
      </c>
      <c r="C1442">
        <v>100001</v>
      </c>
      <c r="D1442" s="1">
        <v>0.32497100000000001</v>
      </c>
      <c r="E1442" s="1">
        <v>0.60002800000000001</v>
      </c>
      <c r="F1442" s="1">
        <v>8.3682400000000004E-2</v>
      </c>
      <c r="G1442">
        <v>100001</v>
      </c>
    </row>
    <row r="1443" spans="1:7" x14ac:dyDescent="0.25">
      <c r="A1443" t="s">
        <v>0</v>
      </c>
      <c r="B1443">
        <v>101441</v>
      </c>
      <c r="C1443">
        <v>100001</v>
      </c>
      <c r="D1443" s="1">
        <v>0.32497300000000001</v>
      </c>
      <c r="E1443" s="1">
        <v>0.57502699999999995</v>
      </c>
      <c r="F1443" s="1">
        <v>7.8327400000000005E-2</v>
      </c>
      <c r="G1443">
        <v>100001</v>
      </c>
    </row>
    <row r="1444" spans="1:7" x14ac:dyDescent="0.25">
      <c r="A1444" t="s">
        <v>0</v>
      </c>
      <c r="B1444">
        <v>101442</v>
      </c>
      <c r="C1444">
        <v>100001</v>
      </c>
      <c r="D1444" s="1">
        <v>-0.32497300000000001</v>
      </c>
      <c r="E1444" s="1">
        <v>-0.57502699999999995</v>
      </c>
      <c r="F1444" s="1">
        <v>7.8328700000000001E-2</v>
      </c>
      <c r="G1444">
        <v>100001</v>
      </c>
    </row>
    <row r="1445" spans="1:7" x14ac:dyDescent="0.25">
      <c r="A1445" t="s">
        <v>0</v>
      </c>
      <c r="B1445">
        <v>101443</v>
      </c>
      <c r="C1445">
        <v>100001</v>
      </c>
      <c r="D1445" s="1">
        <v>0.32497399999999999</v>
      </c>
      <c r="E1445" s="1">
        <v>0.55002799999999996</v>
      </c>
      <c r="F1445" s="1">
        <v>7.3210399999999995E-2</v>
      </c>
      <c r="G1445">
        <v>100001</v>
      </c>
    </row>
    <row r="1446" spans="1:7" x14ac:dyDescent="0.25">
      <c r="A1446" t="s">
        <v>0</v>
      </c>
      <c r="B1446">
        <v>101444</v>
      </c>
      <c r="C1446">
        <v>100001</v>
      </c>
      <c r="D1446" s="1">
        <v>-0.32497500000000001</v>
      </c>
      <c r="E1446" s="1">
        <v>-0.55002799999999996</v>
      </c>
      <c r="F1446" s="1">
        <v>7.3211600000000002E-2</v>
      </c>
      <c r="G1446">
        <v>100001</v>
      </c>
    </row>
    <row r="1447" spans="1:7" x14ac:dyDescent="0.25">
      <c r="A1447" t="s">
        <v>0</v>
      </c>
      <c r="B1447">
        <v>101445</v>
      </c>
      <c r="C1447">
        <v>100001</v>
      </c>
      <c r="D1447" s="1">
        <v>0.32497500000000001</v>
      </c>
      <c r="E1447" s="1">
        <v>0.52502899999999997</v>
      </c>
      <c r="F1447" s="1">
        <v>6.8330399999999999E-2</v>
      </c>
      <c r="G1447">
        <v>100001</v>
      </c>
    </row>
    <row r="1448" spans="1:7" x14ac:dyDescent="0.25">
      <c r="A1448" t="s">
        <v>0</v>
      </c>
      <c r="B1448">
        <v>101446</v>
      </c>
      <c r="C1448">
        <v>100001</v>
      </c>
      <c r="D1448" s="1">
        <v>-0.32497500000000001</v>
      </c>
      <c r="E1448" s="1">
        <v>-0.52502899999999997</v>
      </c>
      <c r="F1448" s="1">
        <v>6.8331600000000006E-2</v>
      </c>
      <c r="G1448">
        <v>100001</v>
      </c>
    </row>
    <row r="1449" spans="1:7" x14ac:dyDescent="0.25">
      <c r="A1449" t="s">
        <v>0</v>
      </c>
      <c r="B1449">
        <v>101447</v>
      </c>
      <c r="C1449">
        <v>100001</v>
      </c>
      <c r="D1449" s="1">
        <v>-0.32497700000000002</v>
      </c>
      <c r="E1449" s="1">
        <v>-0.500027</v>
      </c>
      <c r="F1449" s="1">
        <v>6.3685599999999995E-2</v>
      </c>
      <c r="G1449">
        <v>100001</v>
      </c>
    </row>
    <row r="1450" spans="1:7" x14ac:dyDescent="0.25">
      <c r="A1450" t="s">
        <v>0</v>
      </c>
      <c r="B1450">
        <v>101448</v>
      </c>
      <c r="C1450">
        <v>100001</v>
      </c>
      <c r="D1450" s="1">
        <v>0.32497700000000002</v>
      </c>
      <c r="E1450" s="1">
        <v>0.50002800000000003</v>
      </c>
      <c r="F1450" s="1">
        <v>6.3684599999999994E-2</v>
      </c>
      <c r="G1450">
        <v>100001</v>
      </c>
    </row>
    <row r="1451" spans="1:7" x14ac:dyDescent="0.25">
      <c r="A1451" t="s">
        <v>0</v>
      </c>
      <c r="B1451">
        <v>101449</v>
      </c>
      <c r="C1451">
        <v>100001</v>
      </c>
      <c r="D1451" s="1">
        <v>0.32497799999999999</v>
      </c>
      <c r="E1451" s="1">
        <v>0.47502499999999998</v>
      </c>
      <c r="F1451" s="1">
        <v>5.9271600000000001E-2</v>
      </c>
      <c r="G1451">
        <v>100001</v>
      </c>
    </row>
    <row r="1452" spans="1:7" x14ac:dyDescent="0.25">
      <c r="A1452" t="s">
        <v>0</v>
      </c>
      <c r="B1452">
        <v>101450</v>
      </c>
      <c r="C1452">
        <v>100001</v>
      </c>
      <c r="D1452" s="1">
        <v>-0.32497900000000002</v>
      </c>
      <c r="E1452" s="1">
        <v>-0.47502499999999998</v>
      </c>
      <c r="F1452" s="1">
        <v>5.9272499999999999E-2</v>
      </c>
      <c r="G1452">
        <v>100001</v>
      </c>
    </row>
    <row r="1453" spans="1:7" x14ac:dyDescent="0.25">
      <c r="A1453" t="s">
        <v>0</v>
      </c>
      <c r="B1453">
        <v>101451</v>
      </c>
      <c r="C1453">
        <v>100001</v>
      </c>
      <c r="D1453" s="1">
        <v>-0.32497999999999999</v>
      </c>
      <c r="E1453" s="1">
        <v>-0.45001600000000003</v>
      </c>
      <c r="F1453" s="1">
        <v>5.5092500000000003E-2</v>
      </c>
      <c r="G1453">
        <v>100001</v>
      </c>
    </row>
    <row r="1454" spans="1:7" x14ac:dyDescent="0.25">
      <c r="A1454" t="s">
        <v>0</v>
      </c>
      <c r="B1454">
        <v>101452</v>
      </c>
      <c r="C1454">
        <v>100001</v>
      </c>
      <c r="D1454" s="1">
        <v>0.32497999999999999</v>
      </c>
      <c r="E1454" s="1">
        <v>0.45001600000000003</v>
      </c>
      <c r="F1454" s="1">
        <v>5.5091500000000002E-2</v>
      </c>
      <c r="G1454">
        <v>100001</v>
      </c>
    </row>
    <row r="1455" spans="1:7" x14ac:dyDescent="0.25">
      <c r="A1455" t="s">
        <v>0</v>
      </c>
      <c r="B1455">
        <v>101453</v>
      </c>
      <c r="C1455">
        <v>100001</v>
      </c>
      <c r="D1455" s="1">
        <v>0.32498100000000002</v>
      </c>
      <c r="E1455" s="1">
        <v>0.42502400000000001</v>
      </c>
      <c r="F1455" s="1">
        <v>5.1145599999999999E-2</v>
      </c>
      <c r="G1455">
        <v>100001</v>
      </c>
    </row>
    <row r="1456" spans="1:7" x14ac:dyDescent="0.25">
      <c r="A1456" t="s">
        <v>0</v>
      </c>
      <c r="B1456">
        <v>101454</v>
      </c>
      <c r="C1456">
        <v>100001</v>
      </c>
      <c r="D1456" s="1">
        <v>-0.32498100000000002</v>
      </c>
      <c r="E1456" s="1">
        <v>-0.42502400000000001</v>
      </c>
      <c r="F1456" s="1">
        <v>5.1146499999999998E-2</v>
      </c>
      <c r="G1456">
        <v>100001</v>
      </c>
    </row>
    <row r="1457" spans="1:7" x14ac:dyDescent="0.25">
      <c r="A1457" t="s">
        <v>0</v>
      </c>
      <c r="B1457">
        <v>101455</v>
      </c>
      <c r="C1457">
        <v>100001</v>
      </c>
      <c r="D1457" s="1">
        <v>0.32498300000000002</v>
      </c>
      <c r="E1457" s="1">
        <v>0.40002500000000002</v>
      </c>
      <c r="F1457" s="1">
        <v>4.7428600000000001E-2</v>
      </c>
      <c r="G1457">
        <v>100001</v>
      </c>
    </row>
    <row r="1458" spans="1:7" x14ac:dyDescent="0.25">
      <c r="A1458" t="s">
        <v>0</v>
      </c>
      <c r="B1458">
        <v>101456</v>
      </c>
      <c r="C1458">
        <v>100001</v>
      </c>
      <c r="D1458" s="1">
        <v>-0.324984</v>
      </c>
      <c r="E1458" s="1">
        <v>-0.40002500000000002</v>
      </c>
      <c r="F1458" s="1">
        <v>4.7429399999999997E-2</v>
      </c>
      <c r="G1458">
        <v>100001</v>
      </c>
    </row>
    <row r="1459" spans="1:7" x14ac:dyDescent="0.25">
      <c r="A1459" t="s">
        <v>0</v>
      </c>
      <c r="B1459">
        <v>101457</v>
      </c>
      <c r="C1459">
        <v>100001</v>
      </c>
      <c r="D1459" s="1">
        <v>0.324984</v>
      </c>
      <c r="E1459" s="1">
        <v>0.37501600000000002</v>
      </c>
      <c r="F1459" s="1">
        <v>4.3940600000000003E-2</v>
      </c>
      <c r="G1459">
        <v>100001</v>
      </c>
    </row>
    <row r="1460" spans="1:7" x14ac:dyDescent="0.25">
      <c r="A1460" t="s">
        <v>0</v>
      </c>
      <c r="B1460">
        <v>101458</v>
      </c>
      <c r="C1460">
        <v>100001</v>
      </c>
      <c r="D1460" s="1">
        <v>-0.32498500000000002</v>
      </c>
      <c r="E1460" s="1">
        <v>-0.37501600000000002</v>
      </c>
      <c r="F1460" s="1">
        <v>4.3941399999999999E-2</v>
      </c>
      <c r="G1460">
        <v>100001</v>
      </c>
    </row>
    <row r="1461" spans="1:7" x14ac:dyDescent="0.25">
      <c r="A1461" t="s">
        <v>0</v>
      </c>
      <c r="B1461">
        <v>101459</v>
      </c>
      <c r="C1461">
        <v>100001</v>
      </c>
      <c r="D1461" s="1">
        <v>0.32498700000000003</v>
      </c>
      <c r="E1461" s="1">
        <v>0.350024</v>
      </c>
      <c r="F1461" s="1">
        <v>4.0683700000000003E-2</v>
      </c>
      <c r="G1461">
        <v>100001</v>
      </c>
    </row>
    <row r="1462" spans="1:7" x14ac:dyDescent="0.25">
      <c r="A1462" t="s">
        <v>0</v>
      </c>
      <c r="B1462">
        <v>101460</v>
      </c>
      <c r="C1462">
        <v>100001</v>
      </c>
      <c r="D1462" s="1">
        <v>-0.32498700000000003</v>
      </c>
      <c r="E1462" s="1">
        <v>-0.350024</v>
      </c>
      <c r="F1462" s="1">
        <v>4.0684400000000003E-2</v>
      </c>
      <c r="G1462">
        <v>100001</v>
      </c>
    </row>
    <row r="1463" spans="1:7" x14ac:dyDescent="0.25">
      <c r="A1463" t="s">
        <v>0</v>
      </c>
      <c r="B1463">
        <v>101461</v>
      </c>
      <c r="C1463">
        <v>100001</v>
      </c>
      <c r="D1463" s="1">
        <v>0.324988</v>
      </c>
      <c r="E1463" s="1">
        <v>0.32502199999999998</v>
      </c>
      <c r="F1463" s="1">
        <v>3.7653699999999998E-2</v>
      </c>
      <c r="G1463">
        <v>100001</v>
      </c>
    </row>
    <row r="1464" spans="1:7" x14ac:dyDescent="0.25">
      <c r="A1464" t="s">
        <v>0</v>
      </c>
      <c r="B1464">
        <v>101462</v>
      </c>
      <c r="C1464">
        <v>100001</v>
      </c>
      <c r="D1464" s="1">
        <v>-0.32498899999999997</v>
      </c>
      <c r="E1464" s="1">
        <v>-0.32502199999999998</v>
      </c>
      <c r="F1464" s="1">
        <v>3.7654399999999998E-2</v>
      </c>
      <c r="G1464">
        <v>100001</v>
      </c>
    </row>
    <row r="1465" spans="1:7" x14ac:dyDescent="0.25">
      <c r="A1465" t="s">
        <v>0</v>
      </c>
      <c r="B1465">
        <v>101463</v>
      </c>
      <c r="C1465">
        <v>100001</v>
      </c>
      <c r="D1465" s="1">
        <v>0.32499</v>
      </c>
      <c r="E1465" s="1">
        <v>0.300016</v>
      </c>
      <c r="F1465" s="1">
        <v>3.4851699999999999E-2</v>
      </c>
      <c r="G1465">
        <v>100001</v>
      </c>
    </row>
    <row r="1466" spans="1:7" x14ac:dyDescent="0.25">
      <c r="A1466" t="s">
        <v>0</v>
      </c>
      <c r="B1466">
        <v>101464</v>
      </c>
      <c r="C1466">
        <v>100001</v>
      </c>
      <c r="D1466" s="1">
        <v>-0.32499</v>
      </c>
      <c r="E1466" s="1">
        <v>-0.300016</v>
      </c>
      <c r="F1466" s="1">
        <v>3.4852399999999999E-2</v>
      </c>
      <c r="G1466">
        <v>100001</v>
      </c>
    </row>
    <row r="1467" spans="1:7" x14ac:dyDescent="0.25">
      <c r="A1467" t="s">
        <v>0</v>
      </c>
      <c r="B1467">
        <v>101465</v>
      </c>
      <c r="C1467">
        <v>100001</v>
      </c>
      <c r="D1467" s="1">
        <v>0.324992</v>
      </c>
      <c r="E1467" s="1">
        <v>0.27502100000000002</v>
      </c>
      <c r="F1467" s="1">
        <v>3.2275699999999997E-2</v>
      </c>
      <c r="G1467">
        <v>100001</v>
      </c>
    </row>
    <row r="1468" spans="1:7" x14ac:dyDescent="0.25">
      <c r="A1468" t="s">
        <v>0</v>
      </c>
      <c r="B1468">
        <v>101466</v>
      </c>
      <c r="C1468">
        <v>100001</v>
      </c>
      <c r="D1468" s="1">
        <v>-0.324992</v>
      </c>
      <c r="E1468" s="1">
        <v>-0.27502100000000002</v>
      </c>
      <c r="F1468" s="1">
        <v>3.2276300000000001E-2</v>
      </c>
      <c r="G1468">
        <v>100001</v>
      </c>
    </row>
    <row r="1469" spans="1:7" x14ac:dyDescent="0.25">
      <c r="A1469" t="s">
        <v>0</v>
      </c>
      <c r="B1469">
        <v>101467</v>
      </c>
      <c r="C1469">
        <v>100001</v>
      </c>
      <c r="D1469" s="1">
        <v>0.324992</v>
      </c>
      <c r="E1469" s="1">
        <v>0.25002400000000002</v>
      </c>
      <c r="F1469" s="1">
        <v>2.99297E-2</v>
      </c>
      <c r="G1469">
        <v>100001</v>
      </c>
    </row>
    <row r="1470" spans="1:7" x14ac:dyDescent="0.25">
      <c r="A1470" t="s">
        <v>0</v>
      </c>
      <c r="B1470">
        <v>101468</v>
      </c>
      <c r="C1470">
        <v>100001</v>
      </c>
      <c r="D1470" s="1">
        <v>-0.32499299999999998</v>
      </c>
      <c r="E1470" s="1">
        <v>-0.25002400000000002</v>
      </c>
      <c r="F1470" s="1">
        <v>2.99303E-2</v>
      </c>
      <c r="G1470">
        <v>100001</v>
      </c>
    </row>
    <row r="1471" spans="1:7" x14ac:dyDescent="0.25">
      <c r="A1471" t="s">
        <v>0</v>
      </c>
      <c r="B1471">
        <v>101469</v>
      </c>
      <c r="C1471">
        <v>100001</v>
      </c>
      <c r="D1471" s="1">
        <v>-0.32499499999999998</v>
      </c>
      <c r="E1471" s="1">
        <v>-0.225018</v>
      </c>
      <c r="F1471" s="1">
        <v>2.7800200000000001E-2</v>
      </c>
      <c r="G1471">
        <v>100001</v>
      </c>
    </row>
    <row r="1472" spans="1:7" x14ac:dyDescent="0.25">
      <c r="A1472" t="s">
        <v>0</v>
      </c>
      <c r="B1472">
        <v>101470</v>
      </c>
      <c r="C1472">
        <v>100001</v>
      </c>
      <c r="D1472" s="1">
        <v>0.32499499999999998</v>
      </c>
      <c r="E1472" s="1">
        <v>0.225018</v>
      </c>
      <c r="F1472" s="1">
        <v>2.77998E-2</v>
      </c>
      <c r="G1472">
        <v>100001</v>
      </c>
    </row>
    <row r="1473" spans="1:7" x14ac:dyDescent="0.25">
      <c r="A1473" t="s">
        <v>0</v>
      </c>
      <c r="B1473">
        <v>101471</v>
      </c>
      <c r="C1473">
        <v>100001</v>
      </c>
      <c r="D1473" s="1">
        <v>0.32499699999999998</v>
      </c>
      <c r="E1473" s="1">
        <v>0.200021</v>
      </c>
      <c r="F1473" s="1">
        <v>2.58999E-2</v>
      </c>
      <c r="G1473">
        <v>100001</v>
      </c>
    </row>
    <row r="1474" spans="1:7" x14ac:dyDescent="0.25">
      <c r="A1474" t="s">
        <v>0</v>
      </c>
      <c r="B1474">
        <v>101472</v>
      </c>
      <c r="C1474">
        <v>100001</v>
      </c>
      <c r="D1474" s="1">
        <v>-0.32499800000000001</v>
      </c>
      <c r="E1474" s="1">
        <v>-0.200021</v>
      </c>
      <c r="F1474" s="1">
        <v>2.5900300000000001E-2</v>
      </c>
      <c r="G1474">
        <v>100001</v>
      </c>
    </row>
    <row r="1475" spans="1:7" x14ac:dyDescent="0.25">
      <c r="A1475" t="s">
        <v>0</v>
      </c>
      <c r="B1475">
        <v>101473</v>
      </c>
      <c r="C1475">
        <v>100001</v>
      </c>
      <c r="D1475" s="1">
        <v>0.32499800000000001</v>
      </c>
      <c r="E1475" s="1">
        <v>0.175016</v>
      </c>
      <c r="F1475" s="1">
        <v>2.4229899999999999E-2</v>
      </c>
      <c r="G1475">
        <v>100001</v>
      </c>
    </row>
    <row r="1476" spans="1:7" x14ac:dyDescent="0.25">
      <c r="A1476" t="s">
        <v>0</v>
      </c>
      <c r="B1476">
        <v>101474</v>
      </c>
      <c r="C1476">
        <v>100001</v>
      </c>
      <c r="D1476" s="1">
        <v>-0.32499899999999998</v>
      </c>
      <c r="E1476" s="1">
        <v>-0.175016</v>
      </c>
      <c r="F1476" s="1">
        <v>2.42302E-2</v>
      </c>
      <c r="G1476">
        <v>100001</v>
      </c>
    </row>
    <row r="1477" spans="1:7" x14ac:dyDescent="0.25">
      <c r="A1477" t="s">
        <v>0</v>
      </c>
      <c r="B1477">
        <v>101475</v>
      </c>
      <c r="C1477">
        <v>100001</v>
      </c>
      <c r="D1477" s="1">
        <v>-0.32500099999999998</v>
      </c>
      <c r="E1477" s="1">
        <v>-0.15001900000000001</v>
      </c>
      <c r="F1477" s="1">
        <v>2.27802E-2</v>
      </c>
      <c r="G1477">
        <v>100001</v>
      </c>
    </row>
    <row r="1478" spans="1:7" x14ac:dyDescent="0.25">
      <c r="A1478" t="s">
        <v>0</v>
      </c>
      <c r="B1478">
        <v>101476</v>
      </c>
      <c r="C1478">
        <v>100001</v>
      </c>
      <c r="D1478" s="1">
        <v>0.32500099999999998</v>
      </c>
      <c r="E1478" s="1">
        <v>0.15001900000000001</v>
      </c>
      <c r="F1478" s="1">
        <v>2.2779799999999999E-2</v>
      </c>
      <c r="G1478">
        <v>100001</v>
      </c>
    </row>
    <row r="1479" spans="1:7" x14ac:dyDescent="0.25">
      <c r="A1479" t="s">
        <v>0</v>
      </c>
      <c r="B1479">
        <v>101477</v>
      </c>
      <c r="C1479">
        <v>100001</v>
      </c>
      <c r="D1479" s="1">
        <v>0.32500200000000001</v>
      </c>
      <c r="E1479" s="1">
        <v>0.12501399999999999</v>
      </c>
      <c r="F1479" s="1">
        <v>2.1549800000000001E-2</v>
      </c>
      <c r="G1479">
        <v>100001</v>
      </c>
    </row>
    <row r="1480" spans="1:7" x14ac:dyDescent="0.25">
      <c r="A1480" t="s">
        <v>0</v>
      </c>
      <c r="B1480">
        <v>101478</v>
      </c>
      <c r="C1480">
        <v>100001</v>
      </c>
      <c r="D1480" s="1">
        <v>-0.32500200000000001</v>
      </c>
      <c r="E1480" s="1">
        <v>2.4976100000000001E-2</v>
      </c>
      <c r="F1480" s="1">
        <v>1.8870000000000001E-2</v>
      </c>
      <c r="G1480">
        <v>100001</v>
      </c>
    </row>
    <row r="1481" spans="1:7" x14ac:dyDescent="0.25">
      <c r="A1481" t="s">
        <v>0</v>
      </c>
      <c r="B1481">
        <v>101479</v>
      </c>
      <c r="C1481">
        <v>100001</v>
      </c>
      <c r="D1481" s="1">
        <v>-0.32500200000000001</v>
      </c>
      <c r="E1481" s="1">
        <v>-0.12501300000000001</v>
      </c>
      <c r="F1481" s="1">
        <v>2.1550099999999999E-2</v>
      </c>
      <c r="G1481">
        <v>100001</v>
      </c>
    </row>
    <row r="1482" spans="1:7" x14ac:dyDescent="0.25">
      <c r="A1482" t="s">
        <v>0</v>
      </c>
      <c r="B1482">
        <v>101480</v>
      </c>
      <c r="C1482">
        <v>100001</v>
      </c>
      <c r="D1482" s="1">
        <v>0.32500200000000001</v>
      </c>
      <c r="E1482" s="1">
        <v>-2.4976000000000002E-2</v>
      </c>
      <c r="F1482" s="1">
        <v>1.8870000000000001E-2</v>
      </c>
      <c r="G1482">
        <v>100001</v>
      </c>
    </row>
    <row r="1483" spans="1:7" x14ac:dyDescent="0.25">
      <c r="A1483" t="s">
        <v>0</v>
      </c>
      <c r="B1483">
        <v>101481</v>
      </c>
      <c r="C1483">
        <v>100001</v>
      </c>
      <c r="D1483" s="1">
        <v>0.32500299999999999</v>
      </c>
      <c r="E1483" s="1">
        <v>-4.9972000000000003E-2</v>
      </c>
      <c r="F1483" s="1">
        <v>1.9210000000000001E-2</v>
      </c>
      <c r="G1483">
        <v>100001</v>
      </c>
    </row>
    <row r="1484" spans="1:7" x14ac:dyDescent="0.25">
      <c r="A1484" t="s">
        <v>0</v>
      </c>
      <c r="B1484">
        <v>101482</v>
      </c>
      <c r="C1484">
        <v>100001</v>
      </c>
      <c r="D1484" s="1">
        <v>-0.32500400000000002</v>
      </c>
      <c r="E1484" s="1">
        <v>4.9972099999999998E-2</v>
      </c>
      <c r="F1484" s="1">
        <v>1.9209899999999999E-2</v>
      </c>
      <c r="G1484">
        <v>100001</v>
      </c>
    </row>
    <row r="1485" spans="1:7" x14ac:dyDescent="0.25">
      <c r="A1485" t="s">
        <v>0</v>
      </c>
      <c r="B1485">
        <v>101483</v>
      </c>
      <c r="C1485">
        <v>100001</v>
      </c>
      <c r="D1485" s="1">
        <v>-0.32500400000000002</v>
      </c>
      <c r="E1485" s="1">
        <v>-0.10002</v>
      </c>
      <c r="F1485" s="1">
        <v>2.0550100000000002E-2</v>
      </c>
      <c r="G1485">
        <v>100001</v>
      </c>
    </row>
    <row r="1486" spans="1:7" x14ac:dyDescent="0.25">
      <c r="A1486" t="s">
        <v>0</v>
      </c>
      <c r="B1486">
        <v>101484</v>
      </c>
      <c r="C1486">
        <v>100001</v>
      </c>
      <c r="D1486" s="1">
        <v>0.32500400000000002</v>
      </c>
      <c r="E1486" s="1">
        <v>0.10002</v>
      </c>
      <c r="F1486" s="1">
        <v>2.0549899999999999E-2</v>
      </c>
      <c r="G1486">
        <v>100001</v>
      </c>
    </row>
    <row r="1487" spans="1:7" x14ac:dyDescent="0.25">
      <c r="A1487" t="s">
        <v>0</v>
      </c>
      <c r="B1487">
        <v>101485</v>
      </c>
      <c r="C1487">
        <v>100001</v>
      </c>
      <c r="D1487" s="1">
        <v>0.32500499999999999</v>
      </c>
      <c r="E1487" s="1">
        <v>-7.4976000000000001E-2</v>
      </c>
      <c r="F1487" s="1">
        <v>1.9760199999999999E-2</v>
      </c>
      <c r="G1487">
        <v>100001</v>
      </c>
    </row>
    <row r="1488" spans="1:7" x14ac:dyDescent="0.25">
      <c r="A1488" t="s">
        <v>0</v>
      </c>
      <c r="B1488">
        <v>101486</v>
      </c>
      <c r="C1488">
        <v>100001</v>
      </c>
      <c r="D1488" s="1">
        <v>0.32500499999999999</v>
      </c>
      <c r="E1488" s="1">
        <v>1.4624000000000001E-4</v>
      </c>
      <c r="F1488" s="1">
        <v>1.8759999999999999E-2</v>
      </c>
      <c r="G1488">
        <v>100001</v>
      </c>
    </row>
    <row r="1489" spans="1:7" x14ac:dyDescent="0.25">
      <c r="A1489" t="s">
        <v>0</v>
      </c>
      <c r="B1489">
        <v>101487</v>
      </c>
      <c r="C1489">
        <v>100001</v>
      </c>
      <c r="D1489" s="1">
        <v>-0.32500499999999999</v>
      </c>
      <c r="E1489" s="1">
        <v>0.100005</v>
      </c>
      <c r="F1489" s="1">
        <v>2.0549999999999999E-2</v>
      </c>
      <c r="G1489">
        <v>100001</v>
      </c>
    </row>
    <row r="1490" spans="1:7" x14ac:dyDescent="0.25">
      <c r="A1490" t="s">
        <v>0</v>
      </c>
      <c r="B1490">
        <v>101488</v>
      </c>
      <c r="C1490">
        <v>100001</v>
      </c>
      <c r="D1490" s="1">
        <v>0.32500499999999999</v>
      </c>
      <c r="E1490" s="1">
        <v>7.5023000000000006E-2</v>
      </c>
      <c r="F1490" s="1">
        <v>1.9769999999999999E-2</v>
      </c>
      <c r="G1490">
        <v>100001</v>
      </c>
    </row>
    <row r="1491" spans="1:7" x14ac:dyDescent="0.25">
      <c r="A1491" t="s">
        <v>0</v>
      </c>
      <c r="B1491">
        <v>101489</v>
      </c>
      <c r="C1491">
        <v>100001</v>
      </c>
      <c r="D1491" s="1">
        <v>-0.32500499999999999</v>
      </c>
      <c r="E1491" s="1">
        <v>7.4976100000000004E-2</v>
      </c>
      <c r="F1491" s="1">
        <v>1.976E-2</v>
      </c>
      <c r="G1491">
        <v>100001</v>
      </c>
    </row>
    <row r="1492" spans="1:7" x14ac:dyDescent="0.25">
      <c r="A1492" t="s">
        <v>0</v>
      </c>
      <c r="B1492">
        <v>101490</v>
      </c>
      <c r="C1492">
        <v>100001</v>
      </c>
      <c r="D1492" s="1">
        <v>0.32500499999999999</v>
      </c>
      <c r="E1492" s="1">
        <v>-0.100005</v>
      </c>
      <c r="F1492" s="1">
        <v>2.0550200000000001E-2</v>
      </c>
      <c r="G1492">
        <v>100001</v>
      </c>
    </row>
    <row r="1493" spans="1:7" x14ac:dyDescent="0.25">
      <c r="A1493" t="s">
        <v>0</v>
      </c>
      <c r="B1493">
        <v>101491</v>
      </c>
      <c r="C1493">
        <v>100001</v>
      </c>
      <c r="D1493" s="1">
        <v>-0.32500600000000002</v>
      </c>
      <c r="E1493" s="1">
        <v>-7.5022000000000005E-2</v>
      </c>
      <c r="F1493" s="1">
        <v>1.9770099999999999E-2</v>
      </c>
      <c r="G1493">
        <v>100001</v>
      </c>
    </row>
    <row r="1494" spans="1:7" x14ac:dyDescent="0.25">
      <c r="A1494" t="s">
        <v>0</v>
      </c>
      <c r="B1494">
        <v>101492</v>
      </c>
      <c r="C1494">
        <v>100001</v>
      </c>
      <c r="D1494" s="1">
        <v>0.32500800000000002</v>
      </c>
      <c r="E1494" s="1">
        <v>5.0014999999999997E-2</v>
      </c>
      <c r="F1494" s="1">
        <v>1.9210000000000001E-2</v>
      </c>
      <c r="G1494">
        <v>100001</v>
      </c>
    </row>
    <row r="1495" spans="1:7" x14ac:dyDescent="0.25">
      <c r="A1495" t="s">
        <v>0</v>
      </c>
      <c r="B1495">
        <v>101493</v>
      </c>
      <c r="C1495">
        <v>100001</v>
      </c>
      <c r="D1495" s="1">
        <v>0.32500800000000002</v>
      </c>
      <c r="E1495" s="1">
        <v>-0.12500600000000001</v>
      </c>
      <c r="F1495" s="1">
        <v>2.1550099999999999E-2</v>
      </c>
      <c r="G1495">
        <v>100001</v>
      </c>
    </row>
    <row r="1496" spans="1:7" x14ac:dyDescent="0.25">
      <c r="A1496" t="s">
        <v>0</v>
      </c>
      <c r="B1496">
        <v>101494</v>
      </c>
      <c r="C1496">
        <v>100001</v>
      </c>
      <c r="D1496" s="1">
        <v>-0.32500800000000002</v>
      </c>
      <c r="E1496" s="1">
        <v>-5.0014999999999997E-2</v>
      </c>
      <c r="F1496" s="1">
        <v>1.9210100000000001E-2</v>
      </c>
      <c r="G1496">
        <v>100001</v>
      </c>
    </row>
    <row r="1497" spans="1:7" x14ac:dyDescent="0.25">
      <c r="A1497" t="s">
        <v>0</v>
      </c>
      <c r="B1497">
        <v>101495</v>
      </c>
      <c r="C1497">
        <v>100001</v>
      </c>
      <c r="D1497" s="1">
        <v>-0.32500800000000002</v>
      </c>
      <c r="E1497" s="1">
        <v>0.12500600000000001</v>
      </c>
      <c r="F1497" s="1">
        <v>2.15499E-2</v>
      </c>
      <c r="G1497">
        <v>100001</v>
      </c>
    </row>
    <row r="1498" spans="1:7" x14ac:dyDescent="0.25">
      <c r="A1498" t="s">
        <v>0</v>
      </c>
      <c r="B1498">
        <v>101496</v>
      </c>
      <c r="C1498">
        <v>100001</v>
      </c>
      <c r="D1498" s="1">
        <v>-0.32500899999999999</v>
      </c>
      <c r="E1498" s="1">
        <v>-2.5010000000000001E-2</v>
      </c>
      <c r="F1498" s="1">
        <v>1.88801E-2</v>
      </c>
      <c r="G1498">
        <v>100001</v>
      </c>
    </row>
    <row r="1499" spans="1:7" x14ac:dyDescent="0.25">
      <c r="A1499" t="s">
        <v>0</v>
      </c>
      <c r="B1499">
        <v>101497</v>
      </c>
      <c r="C1499">
        <v>100001</v>
      </c>
      <c r="D1499" s="1">
        <v>-0.32500899999999999</v>
      </c>
      <c r="E1499" s="1">
        <v>0.150006</v>
      </c>
      <c r="F1499" s="1">
        <v>2.2779899999999999E-2</v>
      </c>
      <c r="G1499">
        <v>100001</v>
      </c>
    </row>
    <row r="1500" spans="1:7" x14ac:dyDescent="0.25">
      <c r="A1500" t="s">
        <v>0</v>
      </c>
      <c r="B1500">
        <v>101498</v>
      </c>
      <c r="C1500">
        <v>100001</v>
      </c>
      <c r="D1500" s="1">
        <v>0.32500899999999999</v>
      </c>
      <c r="E1500" s="1">
        <v>2.5010000000000001E-2</v>
      </c>
      <c r="F1500" s="1">
        <v>1.8880000000000001E-2</v>
      </c>
      <c r="G1500">
        <v>100001</v>
      </c>
    </row>
    <row r="1501" spans="1:7" x14ac:dyDescent="0.25">
      <c r="A1501" t="s">
        <v>0</v>
      </c>
      <c r="B1501">
        <v>101499</v>
      </c>
      <c r="C1501">
        <v>100001</v>
      </c>
      <c r="D1501" s="1">
        <v>0.32500899999999999</v>
      </c>
      <c r="E1501" s="1">
        <v>-0.150005</v>
      </c>
      <c r="F1501" s="1">
        <v>2.2780100000000001E-2</v>
      </c>
      <c r="G1501">
        <v>100001</v>
      </c>
    </row>
    <row r="1502" spans="1:7" x14ac:dyDescent="0.25">
      <c r="A1502" t="s">
        <v>0</v>
      </c>
      <c r="B1502">
        <v>101500</v>
      </c>
      <c r="C1502">
        <v>100001</v>
      </c>
      <c r="D1502" s="1">
        <v>-0.32501099999999999</v>
      </c>
      <c r="E1502" s="1">
        <f>-0.0001297</f>
        <v>-1.2970000000000001E-4</v>
      </c>
      <c r="F1502" s="1">
        <v>1.8770100000000001E-2</v>
      </c>
      <c r="G1502">
        <v>100001</v>
      </c>
    </row>
    <row r="1503" spans="1:7" x14ac:dyDescent="0.25">
      <c r="A1503" t="s">
        <v>0</v>
      </c>
      <c r="B1503">
        <v>101501</v>
      </c>
      <c r="C1503">
        <v>100001</v>
      </c>
      <c r="D1503" s="1">
        <v>0.32501200000000002</v>
      </c>
      <c r="E1503" s="1">
        <v>-0.20000100000000001</v>
      </c>
      <c r="F1503" s="1">
        <v>2.5900200000000002E-2</v>
      </c>
      <c r="G1503">
        <v>100001</v>
      </c>
    </row>
    <row r="1504" spans="1:7" x14ac:dyDescent="0.25">
      <c r="A1504" t="s">
        <v>0</v>
      </c>
      <c r="B1504">
        <v>101502</v>
      </c>
      <c r="C1504">
        <v>100001</v>
      </c>
      <c r="D1504" s="1">
        <v>-0.32501200000000002</v>
      </c>
      <c r="E1504" s="1">
        <v>0.20000200000000001</v>
      </c>
      <c r="F1504" s="1">
        <v>2.5899800000000001E-2</v>
      </c>
      <c r="G1504">
        <v>100001</v>
      </c>
    </row>
    <row r="1505" spans="1:7" x14ac:dyDescent="0.25">
      <c r="A1505" t="s">
        <v>0</v>
      </c>
      <c r="B1505">
        <v>101503</v>
      </c>
      <c r="C1505">
        <v>100001</v>
      </c>
      <c r="D1505" s="1">
        <v>-0.325013</v>
      </c>
      <c r="E1505" s="1">
        <v>0.17500399999999999</v>
      </c>
      <c r="F1505" s="1">
        <v>2.4229799999999999E-2</v>
      </c>
      <c r="G1505">
        <v>100001</v>
      </c>
    </row>
    <row r="1506" spans="1:7" x14ac:dyDescent="0.25">
      <c r="A1506" t="s">
        <v>0</v>
      </c>
      <c r="B1506">
        <v>101504</v>
      </c>
      <c r="C1506">
        <v>100001</v>
      </c>
      <c r="D1506" s="1">
        <v>0.325013</v>
      </c>
      <c r="E1506" s="1">
        <v>-0.17500299999999999</v>
      </c>
      <c r="F1506" s="1">
        <v>2.42302E-2</v>
      </c>
      <c r="G1506">
        <v>100001</v>
      </c>
    </row>
    <row r="1507" spans="1:7" x14ac:dyDescent="0.25">
      <c r="A1507" t="s">
        <v>0</v>
      </c>
      <c r="B1507">
        <v>101505</v>
      </c>
      <c r="C1507">
        <v>100001</v>
      </c>
      <c r="D1507" s="1">
        <v>0.325015</v>
      </c>
      <c r="E1507" s="1">
        <v>-0.24998400000000001</v>
      </c>
      <c r="F1507" s="1">
        <v>2.99203E-2</v>
      </c>
      <c r="G1507">
        <v>100001</v>
      </c>
    </row>
    <row r="1508" spans="1:7" x14ac:dyDescent="0.25">
      <c r="A1508" t="s">
        <v>0</v>
      </c>
      <c r="B1508">
        <v>101506</v>
      </c>
      <c r="C1508">
        <v>100001</v>
      </c>
      <c r="D1508" s="1">
        <v>-0.325015</v>
      </c>
      <c r="E1508" s="1">
        <v>0.22498699999999999</v>
      </c>
      <c r="F1508" s="1">
        <v>2.77998E-2</v>
      </c>
      <c r="G1508">
        <v>100001</v>
      </c>
    </row>
    <row r="1509" spans="1:7" x14ac:dyDescent="0.25">
      <c r="A1509" t="s">
        <v>0</v>
      </c>
      <c r="B1509">
        <v>101507</v>
      </c>
      <c r="C1509">
        <v>100001</v>
      </c>
      <c r="D1509" s="1">
        <v>0.325015</v>
      </c>
      <c r="E1509" s="1">
        <v>-0.22498699999999999</v>
      </c>
      <c r="F1509" s="1">
        <v>2.78003E-2</v>
      </c>
      <c r="G1509">
        <v>100001</v>
      </c>
    </row>
    <row r="1510" spans="1:7" x14ac:dyDescent="0.25">
      <c r="A1510" t="s">
        <v>0</v>
      </c>
      <c r="B1510">
        <v>101508</v>
      </c>
      <c r="C1510">
        <v>100001</v>
      </c>
      <c r="D1510" s="1">
        <v>-0.32501600000000003</v>
      </c>
      <c r="E1510" s="1">
        <v>0.24998400000000001</v>
      </c>
      <c r="F1510" s="1">
        <v>2.99198E-2</v>
      </c>
      <c r="G1510">
        <v>100001</v>
      </c>
    </row>
    <row r="1511" spans="1:7" x14ac:dyDescent="0.25">
      <c r="A1511" t="s">
        <v>0</v>
      </c>
      <c r="B1511">
        <v>101509</v>
      </c>
      <c r="C1511">
        <v>100001</v>
      </c>
      <c r="D1511" s="1">
        <v>0.32501600000000003</v>
      </c>
      <c r="E1511" s="1">
        <v>-0.27498600000000001</v>
      </c>
      <c r="F1511" s="1">
        <v>3.2275400000000003E-2</v>
      </c>
      <c r="G1511">
        <v>100001</v>
      </c>
    </row>
    <row r="1512" spans="1:7" x14ac:dyDescent="0.25">
      <c r="A1512" t="s">
        <v>0</v>
      </c>
      <c r="B1512">
        <v>101510</v>
      </c>
      <c r="C1512">
        <v>100001</v>
      </c>
      <c r="D1512" s="1">
        <v>-0.32501600000000003</v>
      </c>
      <c r="E1512" s="1">
        <v>0.27498600000000001</v>
      </c>
      <c r="F1512" s="1">
        <v>3.2274799999999999E-2</v>
      </c>
      <c r="G1512">
        <v>100001</v>
      </c>
    </row>
    <row r="1513" spans="1:7" x14ac:dyDescent="0.25">
      <c r="A1513" t="s">
        <v>0</v>
      </c>
      <c r="B1513">
        <v>101511</v>
      </c>
      <c r="C1513">
        <v>100001</v>
      </c>
      <c r="D1513" s="1">
        <v>0.325021</v>
      </c>
      <c r="E1513" s="1">
        <v>-0.324988</v>
      </c>
      <c r="F1513" s="1">
        <v>3.7654300000000002E-2</v>
      </c>
      <c r="G1513">
        <v>100001</v>
      </c>
    </row>
    <row r="1514" spans="1:7" x14ac:dyDescent="0.25">
      <c r="A1514" t="s">
        <v>0</v>
      </c>
      <c r="B1514">
        <v>101512</v>
      </c>
      <c r="C1514">
        <v>100001</v>
      </c>
      <c r="D1514" s="1">
        <v>0.32502199999999998</v>
      </c>
      <c r="E1514" s="1">
        <v>-0.299987</v>
      </c>
      <c r="F1514" s="1">
        <v>3.4852300000000003E-2</v>
      </c>
      <c r="G1514">
        <v>100001</v>
      </c>
    </row>
    <row r="1515" spans="1:7" x14ac:dyDescent="0.25">
      <c r="A1515" t="s">
        <v>0</v>
      </c>
      <c r="B1515">
        <v>101513</v>
      </c>
      <c r="C1515">
        <v>100001</v>
      </c>
      <c r="D1515" s="1">
        <v>-0.32502199999999998</v>
      </c>
      <c r="E1515" s="1">
        <v>0.299987</v>
      </c>
      <c r="F1515" s="1">
        <v>3.4851699999999999E-2</v>
      </c>
      <c r="G1515">
        <v>100001</v>
      </c>
    </row>
    <row r="1516" spans="1:7" x14ac:dyDescent="0.25">
      <c r="A1516" t="s">
        <v>0</v>
      </c>
      <c r="B1516">
        <v>101514</v>
      </c>
      <c r="C1516">
        <v>100001</v>
      </c>
      <c r="D1516" s="1">
        <v>-0.32502300000000001</v>
      </c>
      <c r="E1516" s="1">
        <v>0.324988</v>
      </c>
      <c r="F1516" s="1">
        <v>3.7653600000000002E-2</v>
      </c>
      <c r="G1516">
        <v>100001</v>
      </c>
    </row>
    <row r="1517" spans="1:7" x14ac:dyDescent="0.25">
      <c r="A1517" t="s">
        <v>0</v>
      </c>
      <c r="B1517">
        <v>101515</v>
      </c>
      <c r="C1517">
        <v>100001</v>
      </c>
      <c r="D1517" s="1">
        <v>0.32502599999999998</v>
      </c>
      <c r="E1517" s="1">
        <v>-0.34994700000000001</v>
      </c>
      <c r="F1517" s="1">
        <v>4.0674299999999997E-2</v>
      </c>
      <c r="G1517">
        <v>100001</v>
      </c>
    </row>
    <row r="1518" spans="1:7" x14ac:dyDescent="0.25">
      <c r="A1518" t="s">
        <v>0</v>
      </c>
      <c r="B1518">
        <v>101516</v>
      </c>
      <c r="C1518">
        <v>100001</v>
      </c>
      <c r="D1518" s="1">
        <v>-0.32502599999999998</v>
      </c>
      <c r="E1518" s="1">
        <v>0.34994700000000001</v>
      </c>
      <c r="F1518" s="1">
        <v>4.0673599999999997E-2</v>
      </c>
      <c r="G1518">
        <v>100001</v>
      </c>
    </row>
    <row r="1519" spans="1:7" x14ac:dyDescent="0.25">
      <c r="A1519" t="s">
        <v>0</v>
      </c>
      <c r="B1519">
        <v>101517</v>
      </c>
      <c r="C1519">
        <v>100001</v>
      </c>
      <c r="D1519" s="1">
        <v>0.32502799999999998</v>
      </c>
      <c r="E1519" s="1">
        <v>-0.374948</v>
      </c>
      <c r="F1519" s="1">
        <v>4.3932499999999999E-2</v>
      </c>
      <c r="G1519">
        <v>100001</v>
      </c>
    </row>
    <row r="1520" spans="1:7" x14ac:dyDescent="0.25">
      <c r="A1520" t="s">
        <v>0</v>
      </c>
      <c r="B1520">
        <v>101518</v>
      </c>
      <c r="C1520">
        <v>100001</v>
      </c>
      <c r="D1520" s="1">
        <v>-0.32502799999999998</v>
      </c>
      <c r="E1520" s="1">
        <v>0.374948</v>
      </c>
      <c r="F1520" s="1">
        <v>4.3931699999999997E-2</v>
      </c>
      <c r="G1520">
        <v>100001</v>
      </c>
    </row>
    <row r="1521" spans="1:7" x14ac:dyDescent="0.25">
      <c r="A1521" t="s">
        <v>0</v>
      </c>
      <c r="B1521">
        <v>101519</v>
      </c>
      <c r="C1521">
        <v>100001</v>
      </c>
      <c r="D1521" s="1">
        <v>0.32502900000000001</v>
      </c>
      <c r="E1521" s="1">
        <v>-0.399949</v>
      </c>
      <c r="F1521" s="1">
        <v>4.7419500000000003E-2</v>
      </c>
      <c r="G1521">
        <v>100001</v>
      </c>
    </row>
    <row r="1522" spans="1:7" x14ac:dyDescent="0.25">
      <c r="A1522" t="s">
        <v>0</v>
      </c>
      <c r="B1522">
        <v>101520</v>
      </c>
      <c r="C1522">
        <v>100001</v>
      </c>
      <c r="D1522" s="1">
        <v>-0.32502999999999999</v>
      </c>
      <c r="E1522" s="1">
        <v>0.399949</v>
      </c>
      <c r="F1522" s="1">
        <v>4.7418599999999998E-2</v>
      </c>
      <c r="G1522">
        <v>100001</v>
      </c>
    </row>
    <row r="1523" spans="1:7" x14ac:dyDescent="0.25">
      <c r="A1523" t="s">
        <v>0</v>
      </c>
      <c r="B1523">
        <v>101521</v>
      </c>
      <c r="C1523">
        <v>100001</v>
      </c>
      <c r="D1523" s="1">
        <v>0.32503199999999999</v>
      </c>
      <c r="E1523" s="1">
        <v>-0.42498799999999998</v>
      </c>
      <c r="F1523" s="1">
        <v>5.1147499999999999E-2</v>
      </c>
      <c r="G1523">
        <v>100001</v>
      </c>
    </row>
    <row r="1524" spans="1:7" x14ac:dyDescent="0.25">
      <c r="A1524" t="s">
        <v>0</v>
      </c>
      <c r="B1524">
        <v>101522</v>
      </c>
      <c r="C1524">
        <v>100001</v>
      </c>
      <c r="D1524" s="1">
        <v>-0.32503199999999999</v>
      </c>
      <c r="E1524" s="1">
        <v>0.42498799999999998</v>
      </c>
      <c r="F1524" s="1">
        <v>5.11466E-2</v>
      </c>
      <c r="G1524">
        <v>100001</v>
      </c>
    </row>
    <row r="1525" spans="1:7" x14ac:dyDescent="0.25">
      <c r="A1525" t="s">
        <v>0</v>
      </c>
      <c r="B1525">
        <v>101523</v>
      </c>
      <c r="C1525">
        <v>100001</v>
      </c>
      <c r="D1525" s="1">
        <v>-0.32503399999999999</v>
      </c>
      <c r="E1525" s="1">
        <v>0.44995299999999999</v>
      </c>
      <c r="F1525" s="1">
        <v>5.5082600000000002E-2</v>
      </c>
      <c r="G1525">
        <v>100001</v>
      </c>
    </row>
    <row r="1526" spans="1:7" x14ac:dyDescent="0.25">
      <c r="A1526" t="s">
        <v>0</v>
      </c>
      <c r="B1526">
        <v>101524</v>
      </c>
      <c r="C1526">
        <v>100001</v>
      </c>
      <c r="D1526" s="1">
        <v>0.32503399999999999</v>
      </c>
      <c r="E1526" s="1">
        <v>-0.44995299999999999</v>
      </c>
      <c r="F1526" s="1">
        <v>5.5083500000000001E-2</v>
      </c>
      <c r="G1526">
        <v>100001</v>
      </c>
    </row>
    <row r="1527" spans="1:7" x14ac:dyDescent="0.25">
      <c r="A1527" t="s">
        <v>0</v>
      </c>
      <c r="B1527">
        <v>101525</v>
      </c>
      <c r="C1527">
        <v>100001</v>
      </c>
      <c r="D1527" s="1">
        <v>0.32503500000000002</v>
      </c>
      <c r="E1527" s="1">
        <v>-0.47497299999999998</v>
      </c>
      <c r="F1527" s="1">
        <v>5.9268500000000002E-2</v>
      </c>
      <c r="G1527">
        <v>100001</v>
      </c>
    </row>
    <row r="1528" spans="1:7" x14ac:dyDescent="0.25">
      <c r="A1528" t="s">
        <v>0</v>
      </c>
      <c r="B1528">
        <v>101526</v>
      </c>
      <c r="C1528">
        <v>100001</v>
      </c>
      <c r="D1528" s="1">
        <v>-0.32503599999999999</v>
      </c>
      <c r="E1528" s="1">
        <v>0.47497299999999998</v>
      </c>
      <c r="F1528" s="1">
        <v>5.9267500000000001E-2</v>
      </c>
      <c r="G1528">
        <v>100001</v>
      </c>
    </row>
    <row r="1529" spans="1:7" x14ac:dyDescent="0.25">
      <c r="A1529" t="s">
        <v>0</v>
      </c>
      <c r="B1529">
        <v>101527</v>
      </c>
      <c r="C1529">
        <v>100001</v>
      </c>
      <c r="D1529" s="1">
        <v>-0.32503900000000002</v>
      </c>
      <c r="E1529" s="1">
        <v>0.49996000000000002</v>
      </c>
      <c r="F1529" s="1">
        <v>6.3674499999999995E-2</v>
      </c>
      <c r="G1529">
        <v>100001</v>
      </c>
    </row>
    <row r="1530" spans="1:7" x14ac:dyDescent="0.25">
      <c r="A1530" t="s">
        <v>0</v>
      </c>
      <c r="B1530">
        <v>101528</v>
      </c>
      <c r="C1530">
        <v>100001</v>
      </c>
      <c r="D1530" s="1">
        <v>0.32503900000000002</v>
      </c>
      <c r="E1530" s="1">
        <v>-0.49995899999999999</v>
      </c>
      <c r="F1530" s="1">
        <v>6.3675599999999999E-2</v>
      </c>
      <c r="G1530">
        <v>100001</v>
      </c>
    </row>
    <row r="1531" spans="1:7" x14ac:dyDescent="0.25">
      <c r="A1531" t="s">
        <v>0</v>
      </c>
      <c r="B1531">
        <v>101529</v>
      </c>
      <c r="C1531">
        <v>100001</v>
      </c>
      <c r="D1531" s="1">
        <v>0.32504</v>
      </c>
      <c r="E1531" s="1">
        <v>-0.52498699999999998</v>
      </c>
      <c r="F1531" s="1">
        <v>6.8331600000000006E-2</v>
      </c>
      <c r="G1531">
        <v>100001</v>
      </c>
    </row>
    <row r="1532" spans="1:7" x14ac:dyDescent="0.25">
      <c r="A1532" t="s">
        <v>0</v>
      </c>
      <c r="B1532">
        <v>101530</v>
      </c>
      <c r="C1532">
        <v>100001</v>
      </c>
      <c r="D1532" s="1">
        <v>-0.32504</v>
      </c>
      <c r="E1532" s="1">
        <v>0.52498800000000001</v>
      </c>
      <c r="F1532" s="1">
        <v>6.8330500000000002E-2</v>
      </c>
      <c r="G1532">
        <v>100001</v>
      </c>
    </row>
    <row r="1533" spans="1:7" x14ac:dyDescent="0.25">
      <c r="A1533" t="s">
        <v>0</v>
      </c>
      <c r="B1533">
        <v>101531</v>
      </c>
      <c r="C1533">
        <v>100001</v>
      </c>
      <c r="D1533" s="1">
        <v>0.32504100000000002</v>
      </c>
      <c r="E1533" s="1">
        <v>-0.549987</v>
      </c>
      <c r="F1533" s="1">
        <v>7.3212600000000003E-2</v>
      </c>
      <c r="G1533">
        <v>100001</v>
      </c>
    </row>
    <row r="1534" spans="1:7" x14ac:dyDescent="0.25">
      <c r="A1534" t="s">
        <v>0</v>
      </c>
      <c r="B1534">
        <v>101532</v>
      </c>
      <c r="C1534">
        <v>100001</v>
      </c>
      <c r="D1534" s="1">
        <v>-0.325042</v>
      </c>
      <c r="E1534" s="1">
        <v>0.549987</v>
      </c>
      <c r="F1534" s="1">
        <v>7.3211399999999996E-2</v>
      </c>
      <c r="G1534">
        <v>100001</v>
      </c>
    </row>
    <row r="1535" spans="1:7" x14ac:dyDescent="0.25">
      <c r="A1535" t="s">
        <v>0</v>
      </c>
      <c r="B1535">
        <v>101533</v>
      </c>
      <c r="C1535">
        <v>100001</v>
      </c>
      <c r="D1535" s="1">
        <v>0.32504300000000003</v>
      </c>
      <c r="E1535" s="1">
        <v>-0.574986</v>
      </c>
      <c r="F1535" s="1">
        <v>7.8328700000000001E-2</v>
      </c>
      <c r="G1535">
        <v>100001</v>
      </c>
    </row>
    <row r="1536" spans="1:7" x14ac:dyDescent="0.25">
      <c r="A1536" t="s">
        <v>0</v>
      </c>
      <c r="B1536">
        <v>101534</v>
      </c>
      <c r="C1536">
        <v>100001</v>
      </c>
      <c r="D1536" s="1">
        <v>-0.32504300000000003</v>
      </c>
      <c r="E1536" s="1">
        <v>0.574986</v>
      </c>
      <c r="F1536" s="1">
        <v>7.8327499999999994E-2</v>
      </c>
      <c r="G1536">
        <v>100001</v>
      </c>
    </row>
    <row r="1537" spans="1:7" x14ac:dyDescent="0.25">
      <c r="A1537" t="s">
        <v>0</v>
      </c>
      <c r="B1537">
        <v>101535</v>
      </c>
      <c r="C1537">
        <v>100001</v>
      </c>
      <c r="D1537" s="1">
        <v>-0.32504499999999997</v>
      </c>
      <c r="E1537" s="1">
        <v>0.59998600000000002</v>
      </c>
      <c r="F1537" s="1">
        <v>8.3682500000000007E-2</v>
      </c>
      <c r="G1537">
        <v>100001</v>
      </c>
    </row>
    <row r="1538" spans="1:7" x14ac:dyDescent="0.25">
      <c r="A1538" t="s">
        <v>0</v>
      </c>
      <c r="B1538">
        <v>101536</v>
      </c>
      <c r="C1538">
        <v>100001</v>
      </c>
      <c r="D1538" s="1">
        <v>0.32504499999999997</v>
      </c>
      <c r="E1538" s="1">
        <v>-0.59998600000000002</v>
      </c>
      <c r="F1538" s="1">
        <v>8.36837E-2</v>
      </c>
      <c r="G1538">
        <v>100001</v>
      </c>
    </row>
    <row r="1539" spans="1:7" x14ac:dyDescent="0.25">
      <c r="A1539" t="s">
        <v>0</v>
      </c>
      <c r="B1539">
        <v>101537</v>
      </c>
      <c r="C1539">
        <v>100001</v>
      </c>
      <c r="D1539" s="1">
        <v>0.32504899999999998</v>
      </c>
      <c r="E1539" s="1">
        <v>-0.64995499999999995</v>
      </c>
      <c r="F1539" s="1">
        <v>9.5096700000000006E-2</v>
      </c>
      <c r="G1539">
        <v>100001</v>
      </c>
    </row>
    <row r="1540" spans="1:7" x14ac:dyDescent="0.25">
      <c r="A1540" t="s">
        <v>0</v>
      </c>
      <c r="B1540">
        <v>101538</v>
      </c>
      <c r="C1540">
        <v>100001</v>
      </c>
      <c r="D1540" s="1">
        <v>-0.32505000000000001</v>
      </c>
      <c r="E1540" s="1">
        <v>0.64995499999999995</v>
      </c>
      <c r="F1540" s="1">
        <v>9.5095299999999994E-2</v>
      </c>
      <c r="G1540">
        <v>100001</v>
      </c>
    </row>
    <row r="1541" spans="1:7" x14ac:dyDescent="0.25">
      <c r="A1541" t="s">
        <v>0</v>
      </c>
      <c r="B1541">
        <v>101539</v>
      </c>
      <c r="C1541">
        <v>100001</v>
      </c>
      <c r="D1541" s="1">
        <v>-0.32505000000000001</v>
      </c>
      <c r="E1541" s="1">
        <v>0.62498500000000001</v>
      </c>
      <c r="F1541" s="1">
        <v>8.9275400000000005E-2</v>
      </c>
      <c r="G1541">
        <v>100001</v>
      </c>
    </row>
    <row r="1542" spans="1:7" x14ac:dyDescent="0.25">
      <c r="A1542" t="s">
        <v>0</v>
      </c>
      <c r="B1542">
        <v>101540</v>
      </c>
      <c r="C1542">
        <v>100001</v>
      </c>
      <c r="D1542" s="1">
        <v>0.32505000000000001</v>
      </c>
      <c r="E1542" s="1">
        <v>-0.62498500000000001</v>
      </c>
      <c r="F1542" s="1">
        <v>8.9276700000000001E-2</v>
      </c>
      <c r="G1542">
        <v>100001</v>
      </c>
    </row>
    <row r="1543" spans="1:7" x14ac:dyDescent="0.25">
      <c r="A1543" t="s">
        <v>0</v>
      </c>
      <c r="B1543">
        <v>101541</v>
      </c>
      <c r="C1543">
        <v>100001</v>
      </c>
      <c r="D1543" s="1">
        <v>-0.34989300000000001</v>
      </c>
      <c r="E1543" s="1">
        <f>-0.000007309</f>
        <v>-7.3089999999999998E-6</v>
      </c>
      <c r="F1543" s="1">
        <v>2.1749999999999999E-2</v>
      </c>
      <c r="G1543">
        <v>100001</v>
      </c>
    </row>
    <row r="1544" spans="1:7" x14ac:dyDescent="0.25">
      <c r="A1544" t="s">
        <v>0</v>
      </c>
      <c r="B1544">
        <v>101542</v>
      </c>
      <c r="C1544">
        <v>100001</v>
      </c>
      <c r="D1544" s="1">
        <v>-0.34989700000000001</v>
      </c>
      <c r="E1544" s="1">
        <v>-2.5013000000000001E-2</v>
      </c>
      <c r="F1544" s="1">
        <v>2.18601E-2</v>
      </c>
      <c r="G1544">
        <v>100001</v>
      </c>
    </row>
    <row r="1545" spans="1:7" x14ac:dyDescent="0.25">
      <c r="A1545" t="s">
        <v>0</v>
      </c>
      <c r="B1545">
        <v>101543</v>
      </c>
      <c r="C1545">
        <v>100001</v>
      </c>
      <c r="D1545" s="1">
        <v>0.34989700000000001</v>
      </c>
      <c r="E1545" s="1">
        <v>2.50131E-2</v>
      </c>
      <c r="F1545" s="1">
        <v>2.1860000000000001E-2</v>
      </c>
      <c r="G1545">
        <v>100001</v>
      </c>
    </row>
    <row r="1546" spans="1:7" x14ac:dyDescent="0.25">
      <c r="A1546" t="s">
        <v>0</v>
      </c>
      <c r="B1546">
        <v>101544</v>
      </c>
      <c r="C1546">
        <v>100001</v>
      </c>
      <c r="D1546" s="1">
        <v>0.34990100000000002</v>
      </c>
      <c r="E1546" s="1">
        <v>5.0017199999999998E-2</v>
      </c>
      <c r="F1546" s="1">
        <v>2.2190000000000001E-2</v>
      </c>
      <c r="G1546">
        <v>100001</v>
      </c>
    </row>
    <row r="1547" spans="1:7" x14ac:dyDescent="0.25">
      <c r="A1547" t="s">
        <v>0</v>
      </c>
      <c r="B1547">
        <v>101545</v>
      </c>
      <c r="C1547">
        <v>100001</v>
      </c>
      <c r="D1547" s="1">
        <v>-0.34990199999999999</v>
      </c>
      <c r="E1547" s="1">
        <v>-5.0016999999999999E-2</v>
      </c>
      <c r="F1547" s="1">
        <v>2.2190100000000001E-2</v>
      </c>
      <c r="G1547">
        <v>100001</v>
      </c>
    </row>
    <row r="1548" spans="1:7" x14ac:dyDescent="0.25">
      <c r="A1548" t="s">
        <v>0</v>
      </c>
      <c r="B1548">
        <v>101546</v>
      </c>
      <c r="C1548">
        <v>100001</v>
      </c>
      <c r="D1548" s="1">
        <v>0.34990599999999999</v>
      </c>
      <c r="E1548" s="1">
        <v>7.5032199999999993E-2</v>
      </c>
      <c r="F1548" s="1">
        <v>2.27499E-2</v>
      </c>
      <c r="G1548">
        <v>100001</v>
      </c>
    </row>
    <row r="1549" spans="1:7" x14ac:dyDescent="0.25">
      <c r="A1549" t="s">
        <v>0</v>
      </c>
      <c r="B1549">
        <v>101547</v>
      </c>
      <c r="C1549">
        <v>100001</v>
      </c>
      <c r="D1549" s="1">
        <v>-0.34990700000000002</v>
      </c>
      <c r="E1549" s="1">
        <v>-7.5032000000000001E-2</v>
      </c>
      <c r="F1549" s="1">
        <v>2.2750099999999999E-2</v>
      </c>
      <c r="G1549">
        <v>100001</v>
      </c>
    </row>
    <row r="1550" spans="1:7" x14ac:dyDescent="0.25">
      <c r="A1550" t="s">
        <v>0</v>
      </c>
      <c r="B1550">
        <v>101548</v>
      </c>
      <c r="C1550">
        <v>100001</v>
      </c>
      <c r="D1550" s="1">
        <v>-0.34991100000000003</v>
      </c>
      <c r="E1550" s="1">
        <v>-0.100022</v>
      </c>
      <c r="F1550" s="1">
        <v>2.3540100000000001E-2</v>
      </c>
      <c r="G1550">
        <v>100001</v>
      </c>
    </row>
    <row r="1551" spans="1:7" x14ac:dyDescent="0.25">
      <c r="A1551" t="s">
        <v>0</v>
      </c>
      <c r="B1551">
        <v>101549</v>
      </c>
      <c r="C1551">
        <v>100001</v>
      </c>
      <c r="D1551" s="1">
        <v>0.34991100000000003</v>
      </c>
      <c r="E1551" s="1">
        <v>0.100022</v>
      </c>
      <c r="F1551" s="1">
        <v>2.3539899999999999E-2</v>
      </c>
      <c r="G1551">
        <v>100001</v>
      </c>
    </row>
    <row r="1552" spans="1:7" x14ac:dyDescent="0.25">
      <c r="A1552" t="s">
        <v>0</v>
      </c>
      <c r="B1552">
        <v>101550</v>
      </c>
      <c r="C1552">
        <v>100001</v>
      </c>
      <c r="D1552" s="1">
        <v>0.34991499999999998</v>
      </c>
      <c r="E1552" s="1">
        <v>0.12501799999999999</v>
      </c>
      <c r="F1552" s="1">
        <v>2.4539800000000001E-2</v>
      </c>
      <c r="G1552">
        <v>100001</v>
      </c>
    </row>
    <row r="1553" spans="1:7" x14ac:dyDescent="0.25">
      <c r="A1553" t="s">
        <v>0</v>
      </c>
      <c r="B1553">
        <v>101551</v>
      </c>
      <c r="C1553">
        <v>100001</v>
      </c>
      <c r="D1553" s="1">
        <v>-0.34991499999999998</v>
      </c>
      <c r="E1553" s="1">
        <v>-0.12501799999999999</v>
      </c>
      <c r="F1553" s="1">
        <v>2.4540200000000002E-2</v>
      </c>
      <c r="G1553">
        <v>100001</v>
      </c>
    </row>
    <row r="1554" spans="1:7" x14ac:dyDescent="0.25">
      <c r="A1554" t="s">
        <v>0</v>
      </c>
      <c r="B1554">
        <v>101552</v>
      </c>
      <c r="C1554">
        <v>100001</v>
      </c>
      <c r="D1554" s="1">
        <v>-0.34992000000000001</v>
      </c>
      <c r="E1554" s="1">
        <v>-0.15001900000000001</v>
      </c>
      <c r="F1554" s="1">
        <v>2.57702E-2</v>
      </c>
      <c r="G1554">
        <v>100001</v>
      </c>
    </row>
    <row r="1555" spans="1:7" x14ac:dyDescent="0.25">
      <c r="A1555" t="s">
        <v>0</v>
      </c>
      <c r="B1555">
        <v>101553</v>
      </c>
      <c r="C1555">
        <v>100001</v>
      </c>
      <c r="D1555" s="1">
        <v>0.34992000000000001</v>
      </c>
      <c r="E1555" s="1">
        <v>0.15001900000000001</v>
      </c>
      <c r="F1555" s="1">
        <v>2.5769799999999999E-2</v>
      </c>
      <c r="G1555">
        <v>100001</v>
      </c>
    </row>
    <row r="1556" spans="1:7" x14ac:dyDescent="0.25">
      <c r="A1556" t="s">
        <v>0</v>
      </c>
      <c r="B1556">
        <v>101554</v>
      </c>
      <c r="C1556">
        <v>100001</v>
      </c>
      <c r="D1556" s="1">
        <v>-0.34992299999999998</v>
      </c>
      <c r="E1556" s="1">
        <v>-0.17501800000000001</v>
      </c>
      <c r="F1556" s="1">
        <v>2.7230299999999999E-2</v>
      </c>
      <c r="G1556">
        <v>100001</v>
      </c>
    </row>
    <row r="1557" spans="1:7" x14ac:dyDescent="0.25">
      <c r="A1557" t="s">
        <v>0</v>
      </c>
      <c r="B1557">
        <v>101555</v>
      </c>
      <c r="C1557">
        <v>100001</v>
      </c>
      <c r="D1557" s="1">
        <v>0.34992299999999998</v>
      </c>
      <c r="E1557" s="1">
        <v>0.17501800000000001</v>
      </c>
      <c r="F1557" s="1">
        <v>2.7229900000000001E-2</v>
      </c>
      <c r="G1557">
        <v>100001</v>
      </c>
    </row>
    <row r="1558" spans="1:7" x14ac:dyDescent="0.25">
      <c r="A1558" t="s">
        <v>0</v>
      </c>
      <c r="B1558">
        <v>101556</v>
      </c>
      <c r="C1558">
        <v>100001</v>
      </c>
      <c r="D1558" s="1">
        <v>0.34992800000000002</v>
      </c>
      <c r="E1558" s="1">
        <v>0.20002200000000001</v>
      </c>
      <c r="F1558" s="1">
        <v>2.8899899999999999E-2</v>
      </c>
      <c r="G1558">
        <v>100001</v>
      </c>
    </row>
    <row r="1559" spans="1:7" x14ac:dyDescent="0.25">
      <c r="A1559" t="s">
        <v>0</v>
      </c>
      <c r="B1559">
        <v>101557</v>
      </c>
      <c r="C1559">
        <v>100001</v>
      </c>
      <c r="D1559" s="1">
        <v>-0.34992899999999999</v>
      </c>
      <c r="E1559" s="1">
        <v>-0.20002200000000001</v>
      </c>
      <c r="F1559" s="1">
        <v>2.89003E-2</v>
      </c>
      <c r="G1559">
        <v>100001</v>
      </c>
    </row>
    <row r="1560" spans="1:7" x14ac:dyDescent="0.25">
      <c r="A1560" t="s">
        <v>0</v>
      </c>
      <c r="B1560">
        <v>101558</v>
      </c>
      <c r="C1560">
        <v>100001</v>
      </c>
      <c r="D1560" s="1">
        <v>-0.34993200000000002</v>
      </c>
      <c r="E1560" s="1">
        <v>-0.225021</v>
      </c>
      <c r="F1560" s="1">
        <v>3.0810199999999999E-2</v>
      </c>
      <c r="G1560">
        <v>100001</v>
      </c>
    </row>
    <row r="1561" spans="1:7" x14ac:dyDescent="0.25">
      <c r="A1561" t="s">
        <v>0</v>
      </c>
      <c r="B1561">
        <v>101559</v>
      </c>
      <c r="C1561">
        <v>100001</v>
      </c>
      <c r="D1561" s="1">
        <v>0.34993200000000002</v>
      </c>
      <c r="E1561" s="1">
        <v>0.225021</v>
      </c>
      <c r="F1561" s="1">
        <v>3.0809799999999998E-2</v>
      </c>
      <c r="G1561">
        <v>100001</v>
      </c>
    </row>
    <row r="1562" spans="1:7" x14ac:dyDescent="0.25">
      <c r="A1562" t="s">
        <v>0</v>
      </c>
      <c r="B1562">
        <v>101560</v>
      </c>
      <c r="C1562">
        <v>100001</v>
      </c>
      <c r="D1562" s="1">
        <v>0.349935</v>
      </c>
      <c r="E1562" s="1">
        <v>0.25002600000000003</v>
      </c>
      <c r="F1562" s="1">
        <v>3.2933799999999999E-2</v>
      </c>
      <c r="G1562">
        <v>100001</v>
      </c>
    </row>
    <row r="1563" spans="1:7" x14ac:dyDescent="0.25">
      <c r="A1563" t="s">
        <v>0</v>
      </c>
      <c r="B1563">
        <v>101561</v>
      </c>
      <c r="C1563">
        <v>100001</v>
      </c>
      <c r="D1563" s="1">
        <v>-0.34993600000000002</v>
      </c>
      <c r="E1563" s="1">
        <v>-0.25002600000000003</v>
      </c>
      <c r="F1563" s="1">
        <v>3.29343E-2</v>
      </c>
      <c r="G1563">
        <v>100001</v>
      </c>
    </row>
    <row r="1564" spans="1:7" x14ac:dyDescent="0.25">
      <c r="A1564" t="s">
        <v>0</v>
      </c>
      <c r="B1564">
        <v>101562</v>
      </c>
      <c r="C1564">
        <v>100001</v>
      </c>
      <c r="D1564" s="1">
        <v>0.34993999999999997</v>
      </c>
      <c r="E1564" s="1">
        <v>0.27502300000000002</v>
      </c>
      <c r="F1564" s="1">
        <v>3.5287699999999998E-2</v>
      </c>
      <c r="G1564">
        <v>100001</v>
      </c>
    </row>
    <row r="1565" spans="1:7" x14ac:dyDescent="0.25">
      <c r="A1565" t="s">
        <v>0</v>
      </c>
      <c r="B1565">
        <v>101563</v>
      </c>
      <c r="C1565">
        <v>100001</v>
      </c>
      <c r="D1565" s="1">
        <v>-0.34993999999999997</v>
      </c>
      <c r="E1565" s="1">
        <v>-0.27502199999999999</v>
      </c>
      <c r="F1565" s="1">
        <v>3.5288300000000002E-2</v>
      </c>
      <c r="G1565">
        <v>100001</v>
      </c>
    </row>
    <row r="1566" spans="1:7" x14ac:dyDescent="0.25">
      <c r="A1566" t="s">
        <v>0</v>
      </c>
      <c r="B1566">
        <v>101564</v>
      </c>
      <c r="C1566">
        <v>100001</v>
      </c>
      <c r="D1566" s="1">
        <v>0.349943</v>
      </c>
      <c r="E1566" s="1">
        <v>0.30002000000000001</v>
      </c>
      <c r="F1566" s="1">
        <v>3.7866700000000003E-2</v>
      </c>
      <c r="G1566">
        <v>100001</v>
      </c>
    </row>
    <row r="1567" spans="1:7" x14ac:dyDescent="0.25">
      <c r="A1567" t="s">
        <v>0</v>
      </c>
      <c r="B1567">
        <v>101565</v>
      </c>
      <c r="C1567">
        <v>100001</v>
      </c>
      <c r="D1567" s="1">
        <v>-0.349943</v>
      </c>
      <c r="E1567" s="1">
        <v>-0.30002000000000001</v>
      </c>
      <c r="F1567" s="1">
        <v>3.7867400000000002E-2</v>
      </c>
      <c r="G1567">
        <v>100001</v>
      </c>
    </row>
    <row r="1568" spans="1:7" x14ac:dyDescent="0.25">
      <c r="A1568" t="s">
        <v>0</v>
      </c>
      <c r="B1568">
        <v>101566</v>
      </c>
      <c r="C1568">
        <v>100001</v>
      </c>
      <c r="D1568" s="1">
        <v>0.34994700000000001</v>
      </c>
      <c r="E1568" s="1">
        <v>0.32502700000000001</v>
      </c>
      <c r="F1568" s="1">
        <v>4.06737E-2</v>
      </c>
      <c r="G1568">
        <v>100001</v>
      </c>
    </row>
    <row r="1569" spans="1:7" x14ac:dyDescent="0.25">
      <c r="A1569" t="s">
        <v>0</v>
      </c>
      <c r="B1569">
        <v>101567</v>
      </c>
      <c r="C1569">
        <v>100001</v>
      </c>
      <c r="D1569" s="1">
        <v>-0.34994799999999998</v>
      </c>
      <c r="E1569" s="1">
        <v>-0.32502700000000001</v>
      </c>
      <c r="F1569" s="1">
        <v>4.0674399999999999E-2</v>
      </c>
      <c r="G1569">
        <v>100001</v>
      </c>
    </row>
    <row r="1570" spans="1:7" x14ac:dyDescent="0.25">
      <c r="A1570" t="s">
        <v>0</v>
      </c>
      <c r="B1570">
        <v>101568</v>
      </c>
      <c r="C1570">
        <v>100001</v>
      </c>
      <c r="D1570" s="1">
        <v>0.34994999999999998</v>
      </c>
      <c r="E1570" s="1">
        <v>0.35002699999999998</v>
      </c>
      <c r="F1570" s="1">
        <v>4.3708700000000003E-2</v>
      </c>
      <c r="G1570">
        <v>100001</v>
      </c>
    </row>
    <row r="1571" spans="1:7" x14ac:dyDescent="0.25">
      <c r="A1571" t="s">
        <v>0</v>
      </c>
      <c r="B1571">
        <v>101569</v>
      </c>
      <c r="C1571">
        <v>100001</v>
      </c>
      <c r="D1571" s="1">
        <v>-0.34994999999999998</v>
      </c>
      <c r="E1571" s="1">
        <v>-0.35002699999999998</v>
      </c>
      <c r="F1571" s="1">
        <v>4.3709400000000002E-2</v>
      </c>
      <c r="G1571">
        <v>100001</v>
      </c>
    </row>
    <row r="1572" spans="1:7" x14ac:dyDescent="0.25">
      <c r="A1572" t="s">
        <v>0</v>
      </c>
      <c r="B1572">
        <v>101570</v>
      </c>
      <c r="C1572">
        <v>100001</v>
      </c>
      <c r="D1572" s="1">
        <v>0.34995199999999999</v>
      </c>
      <c r="E1572" s="1">
        <v>0.37501899999999999</v>
      </c>
      <c r="F1572" s="1">
        <v>4.69696E-2</v>
      </c>
      <c r="G1572">
        <v>100001</v>
      </c>
    </row>
    <row r="1573" spans="1:7" x14ac:dyDescent="0.25">
      <c r="A1573" t="s">
        <v>0</v>
      </c>
      <c r="B1573">
        <v>101571</v>
      </c>
      <c r="C1573">
        <v>100001</v>
      </c>
      <c r="D1573" s="1">
        <v>-0.34995300000000001</v>
      </c>
      <c r="E1573" s="1">
        <v>-0.37501899999999999</v>
      </c>
      <c r="F1573" s="1">
        <v>4.6970400000000002E-2</v>
      </c>
      <c r="G1573">
        <v>100001</v>
      </c>
    </row>
    <row r="1574" spans="1:7" x14ac:dyDescent="0.25">
      <c r="A1574" t="s">
        <v>0</v>
      </c>
      <c r="B1574">
        <v>101572</v>
      </c>
      <c r="C1574">
        <v>100001</v>
      </c>
      <c r="D1574" s="1">
        <v>0.34995500000000002</v>
      </c>
      <c r="E1574" s="1">
        <v>0.40002799999999999</v>
      </c>
      <c r="F1574" s="1">
        <v>5.0462600000000003E-2</v>
      </c>
      <c r="G1574">
        <v>100001</v>
      </c>
    </row>
    <row r="1575" spans="1:7" x14ac:dyDescent="0.25">
      <c r="A1575" t="s">
        <v>0</v>
      </c>
      <c r="B1575">
        <v>101573</v>
      </c>
      <c r="C1575">
        <v>100001</v>
      </c>
      <c r="D1575" s="1">
        <v>-0.34995599999999999</v>
      </c>
      <c r="E1575" s="1">
        <v>-0.40002799999999999</v>
      </c>
      <c r="F1575" s="1">
        <v>5.0463399999999999E-2</v>
      </c>
      <c r="G1575">
        <v>100001</v>
      </c>
    </row>
    <row r="1576" spans="1:7" x14ac:dyDescent="0.25">
      <c r="A1576" t="s">
        <v>0</v>
      </c>
      <c r="B1576">
        <v>101574</v>
      </c>
      <c r="C1576">
        <v>100001</v>
      </c>
      <c r="D1576" s="1">
        <v>0.34995799999999999</v>
      </c>
      <c r="E1576" s="1">
        <v>0.42502600000000001</v>
      </c>
      <c r="F1576" s="1">
        <v>5.4184599999999999E-2</v>
      </c>
      <c r="G1576">
        <v>100001</v>
      </c>
    </row>
    <row r="1577" spans="1:7" x14ac:dyDescent="0.25">
      <c r="A1577" t="s">
        <v>0</v>
      </c>
      <c r="B1577">
        <v>101575</v>
      </c>
      <c r="C1577">
        <v>100001</v>
      </c>
      <c r="D1577" s="1">
        <v>-0.34995799999999999</v>
      </c>
      <c r="E1577" s="1">
        <v>-0.42502600000000001</v>
      </c>
      <c r="F1577" s="1">
        <v>5.4185499999999998E-2</v>
      </c>
      <c r="G1577">
        <v>100001</v>
      </c>
    </row>
    <row r="1578" spans="1:7" x14ac:dyDescent="0.25">
      <c r="A1578" t="s">
        <v>0</v>
      </c>
      <c r="B1578">
        <v>101576</v>
      </c>
      <c r="C1578">
        <v>100001</v>
      </c>
      <c r="D1578" s="1">
        <v>-0.34996100000000002</v>
      </c>
      <c r="E1578" s="1">
        <v>-0.450021</v>
      </c>
      <c r="F1578" s="1">
        <v>5.8136500000000001E-2</v>
      </c>
      <c r="G1578">
        <v>100001</v>
      </c>
    </row>
    <row r="1579" spans="1:7" x14ac:dyDescent="0.25">
      <c r="A1579" t="s">
        <v>0</v>
      </c>
      <c r="B1579">
        <v>101577</v>
      </c>
      <c r="C1579">
        <v>100001</v>
      </c>
      <c r="D1579" s="1">
        <v>0.34996100000000002</v>
      </c>
      <c r="E1579" s="1">
        <v>0.450021</v>
      </c>
      <c r="F1579" s="1">
        <v>5.8135600000000003E-2</v>
      </c>
      <c r="G1579">
        <v>100001</v>
      </c>
    </row>
    <row r="1580" spans="1:7" x14ac:dyDescent="0.25">
      <c r="A1580" t="s">
        <v>0</v>
      </c>
      <c r="B1580">
        <v>101578</v>
      </c>
      <c r="C1580">
        <v>100001</v>
      </c>
      <c r="D1580" s="1">
        <v>0.349962</v>
      </c>
      <c r="E1580" s="1">
        <v>0.47502800000000001</v>
      </c>
      <c r="F1580" s="1">
        <v>6.2321599999999998E-2</v>
      </c>
      <c r="G1580">
        <v>100001</v>
      </c>
    </row>
    <row r="1581" spans="1:7" x14ac:dyDescent="0.25">
      <c r="A1581" t="s">
        <v>0</v>
      </c>
      <c r="B1581">
        <v>101579</v>
      </c>
      <c r="C1581">
        <v>100001</v>
      </c>
      <c r="D1581" s="1">
        <v>-0.34996300000000002</v>
      </c>
      <c r="E1581" s="1">
        <v>-0.47502800000000001</v>
      </c>
      <c r="F1581" s="1">
        <v>6.2322599999999999E-2</v>
      </c>
      <c r="G1581">
        <v>100001</v>
      </c>
    </row>
    <row r="1582" spans="1:7" x14ac:dyDescent="0.25">
      <c r="A1582" t="s">
        <v>0</v>
      </c>
      <c r="B1582">
        <v>101580</v>
      </c>
      <c r="C1582">
        <v>100001</v>
      </c>
      <c r="D1582" s="1">
        <v>0.34996500000000003</v>
      </c>
      <c r="E1582" s="1">
        <v>0.500031</v>
      </c>
      <c r="F1582" s="1">
        <v>6.6739499999999993E-2</v>
      </c>
      <c r="G1582">
        <v>100001</v>
      </c>
    </row>
    <row r="1583" spans="1:7" x14ac:dyDescent="0.25">
      <c r="A1583" t="s">
        <v>0</v>
      </c>
      <c r="B1583">
        <v>101581</v>
      </c>
      <c r="C1583">
        <v>100001</v>
      </c>
      <c r="D1583" s="1">
        <v>-0.34996500000000003</v>
      </c>
      <c r="E1583" s="1">
        <v>-0.500031</v>
      </c>
      <c r="F1583" s="1">
        <v>6.6740499999999994E-2</v>
      </c>
      <c r="G1583">
        <v>100001</v>
      </c>
    </row>
    <row r="1584" spans="1:7" x14ac:dyDescent="0.25">
      <c r="A1584" t="s">
        <v>0</v>
      </c>
      <c r="B1584">
        <v>101582</v>
      </c>
      <c r="C1584">
        <v>100001</v>
      </c>
      <c r="D1584" s="1">
        <v>0.34996500000000003</v>
      </c>
      <c r="E1584" s="1">
        <v>0.52503200000000005</v>
      </c>
      <c r="F1584" s="1">
        <v>7.1391499999999997E-2</v>
      </c>
      <c r="G1584">
        <v>100001</v>
      </c>
    </row>
    <row r="1585" spans="1:7" x14ac:dyDescent="0.25">
      <c r="A1585" t="s">
        <v>0</v>
      </c>
      <c r="B1585">
        <v>101583</v>
      </c>
      <c r="C1585">
        <v>100001</v>
      </c>
      <c r="D1585" s="1">
        <v>-0.34996500000000003</v>
      </c>
      <c r="E1585" s="1">
        <v>-0.52503200000000005</v>
      </c>
      <c r="F1585" s="1">
        <v>7.1392600000000001E-2</v>
      </c>
      <c r="G1585">
        <v>100001</v>
      </c>
    </row>
    <row r="1586" spans="1:7" x14ac:dyDescent="0.25">
      <c r="A1586" t="s">
        <v>0</v>
      </c>
      <c r="B1586">
        <v>101584</v>
      </c>
      <c r="C1586">
        <v>100001</v>
      </c>
      <c r="D1586" s="1">
        <v>0.34996699999999997</v>
      </c>
      <c r="E1586" s="1">
        <v>0.55003100000000005</v>
      </c>
      <c r="F1586" s="1">
        <v>7.6278399999999996E-2</v>
      </c>
      <c r="G1586">
        <v>100001</v>
      </c>
    </row>
    <row r="1587" spans="1:7" x14ac:dyDescent="0.25">
      <c r="A1587" t="s">
        <v>0</v>
      </c>
      <c r="B1587">
        <v>101585</v>
      </c>
      <c r="C1587">
        <v>100001</v>
      </c>
      <c r="D1587" s="1">
        <v>0.349968</v>
      </c>
      <c r="E1587" s="1">
        <v>0.57503000000000004</v>
      </c>
      <c r="F1587" s="1">
        <v>8.1401399999999999E-2</v>
      </c>
      <c r="G1587">
        <v>100001</v>
      </c>
    </row>
    <row r="1588" spans="1:7" x14ac:dyDescent="0.25">
      <c r="A1588" t="s">
        <v>0</v>
      </c>
      <c r="B1588">
        <v>101586</v>
      </c>
      <c r="C1588">
        <v>100001</v>
      </c>
      <c r="D1588" s="1">
        <v>-0.349968</v>
      </c>
      <c r="E1588" s="1">
        <v>-0.60002999999999995</v>
      </c>
      <c r="F1588" s="1">
        <v>8.6763699999999999E-2</v>
      </c>
      <c r="G1588">
        <v>100001</v>
      </c>
    </row>
    <row r="1589" spans="1:7" x14ac:dyDescent="0.25">
      <c r="A1589" t="s">
        <v>0</v>
      </c>
      <c r="B1589">
        <v>101587</v>
      </c>
      <c r="C1589">
        <v>100001</v>
      </c>
      <c r="D1589" s="1">
        <v>-0.349968</v>
      </c>
      <c r="E1589" s="1">
        <v>-0.55003000000000002</v>
      </c>
      <c r="F1589" s="1">
        <v>7.62795E-2</v>
      </c>
      <c r="G1589">
        <v>100001</v>
      </c>
    </row>
    <row r="1590" spans="1:7" x14ac:dyDescent="0.25">
      <c r="A1590" t="s">
        <v>0</v>
      </c>
      <c r="B1590">
        <v>101588</v>
      </c>
      <c r="C1590">
        <v>100001</v>
      </c>
      <c r="D1590" s="1">
        <v>0.349968</v>
      </c>
      <c r="E1590" s="1">
        <v>0.60003099999999998</v>
      </c>
      <c r="F1590" s="1">
        <v>8.6762500000000006E-2</v>
      </c>
      <c r="G1590">
        <v>100001</v>
      </c>
    </row>
    <row r="1591" spans="1:7" x14ac:dyDescent="0.25">
      <c r="A1591" t="s">
        <v>0</v>
      </c>
      <c r="B1591">
        <v>101589</v>
      </c>
      <c r="C1591">
        <v>100001</v>
      </c>
      <c r="D1591" s="1">
        <v>-0.349968</v>
      </c>
      <c r="E1591" s="1">
        <v>-0.62503500000000001</v>
      </c>
      <c r="F1591" s="1">
        <v>9.2365699999999995E-2</v>
      </c>
      <c r="G1591">
        <v>100001</v>
      </c>
    </row>
    <row r="1592" spans="1:7" x14ac:dyDescent="0.25">
      <c r="A1592" t="s">
        <v>0</v>
      </c>
      <c r="B1592">
        <v>101590</v>
      </c>
      <c r="C1592">
        <v>100001</v>
      </c>
      <c r="D1592" s="1">
        <v>-0.349968</v>
      </c>
      <c r="E1592" s="1">
        <v>-0.57503000000000004</v>
      </c>
      <c r="F1592" s="1">
        <v>8.1402699999999995E-2</v>
      </c>
      <c r="G1592">
        <v>100001</v>
      </c>
    </row>
    <row r="1593" spans="1:7" x14ac:dyDescent="0.25">
      <c r="A1593" t="s">
        <v>0</v>
      </c>
      <c r="B1593">
        <v>101591</v>
      </c>
      <c r="C1593">
        <v>100001</v>
      </c>
      <c r="D1593" s="1">
        <v>0.349968</v>
      </c>
      <c r="E1593" s="1">
        <v>0.62503500000000001</v>
      </c>
      <c r="F1593" s="1">
        <v>9.2364399999999999E-2</v>
      </c>
      <c r="G1593">
        <v>100001</v>
      </c>
    </row>
    <row r="1594" spans="1:7" x14ac:dyDescent="0.25">
      <c r="A1594" t="s">
        <v>0</v>
      </c>
      <c r="B1594">
        <v>101592</v>
      </c>
      <c r="C1594">
        <v>100001</v>
      </c>
      <c r="D1594" s="1">
        <v>0.34996899999999997</v>
      </c>
      <c r="E1594" s="1">
        <v>0.65003</v>
      </c>
      <c r="F1594" s="1">
        <v>9.8204299999999994E-2</v>
      </c>
      <c r="G1594">
        <v>100001</v>
      </c>
    </row>
    <row r="1595" spans="1:7" x14ac:dyDescent="0.25">
      <c r="A1595" t="s">
        <v>0</v>
      </c>
      <c r="B1595">
        <v>101593</v>
      </c>
      <c r="C1595">
        <v>100001</v>
      </c>
      <c r="D1595" s="1">
        <v>-0.34996899999999997</v>
      </c>
      <c r="E1595" s="1">
        <v>-0.65003</v>
      </c>
      <c r="F1595" s="1">
        <v>9.8205700000000007E-2</v>
      </c>
      <c r="G1595">
        <v>100001</v>
      </c>
    </row>
    <row r="1596" spans="1:7" x14ac:dyDescent="0.25">
      <c r="A1596" t="s">
        <v>0</v>
      </c>
      <c r="B1596">
        <v>101594</v>
      </c>
      <c r="C1596">
        <v>100001</v>
      </c>
      <c r="D1596" s="1">
        <v>0.34999400000000003</v>
      </c>
      <c r="E1596" s="1">
        <v>1.4355999999999999E-4</v>
      </c>
      <c r="F1596" s="1">
        <v>2.1770000000000001E-2</v>
      </c>
      <c r="G1596">
        <v>100001</v>
      </c>
    </row>
    <row r="1597" spans="1:7" x14ac:dyDescent="0.25">
      <c r="A1597" t="s">
        <v>0</v>
      </c>
      <c r="B1597">
        <v>101595</v>
      </c>
      <c r="C1597">
        <v>100001</v>
      </c>
      <c r="D1597" s="1">
        <v>0.35000199999999998</v>
      </c>
      <c r="E1597" s="1">
        <v>-4.9970000000000001E-2</v>
      </c>
      <c r="F1597" s="1">
        <v>2.22201E-2</v>
      </c>
      <c r="G1597">
        <v>100001</v>
      </c>
    </row>
    <row r="1598" spans="1:7" x14ac:dyDescent="0.25">
      <c r="A1598" t="s">
        <v>0</v>
      </c>
      <c r="B1598">
        <v>101596</v>
      </c>
      <c r="C1598">
        <v>100001</v>
      </c>
      <c r="D1598" s="1">
        <v>-0.35000300000000001</v>
      </c>
      <c r="E1598" s="1">
        <v>4.9970899999999999E-2</v>
      </c>
      <c r="F1598" s="1">
        <v>2.222E-2</v>
      </c>
      <c r="G1598">
        <v>100001</v>
      </c>
    </row>
    <row r="1599" spans="1:7" x14ac:dyDescent="0.25">
      <c r="A1599" t="s">
        <v>0</v>
      </c>
      <c r="B1599">
        <v>101597</v>
      </c>
      <c r="C1599">
        <v>100001</v>
      </c>
      <c r="D1599" s="1">
        <v>-0.35000300000000001</v>
      </c>
      <c r="E1599" s="1">
        <v>2.49739E-2</v>
      </c>
      <c r="F1599" s="1">
        <v>2.18801E-2</v>
      </c>
      <c r="G1599">
        <v>100001</v>
      </c>
    </row>
    <row r="1600" spans="1:7" x14ac:dyDescent="0.25">
      <c r="A1600" t="s">
        <v>0</v>
      </c>
      <c r="B1600">
        <v>101598</v>
      </c>
      <c r="C1600">
        <v>100001</v>
      </c>
      <c r="D1600" s="1">
        <v>0.35000300000000001</v>
      </c>
      <c r="E1600" s="1">
        <v>-2.4972999999999999E-2</v>
      </c>
      <c r="F1600" s="1">
        <v>2.18801E-2</v>
      </c>
      <c r="G1600">
        <v>100001</v>
      </c>
    </row>
    <row r="1601" spans="1:7" x14ac:dyDescent="0.25">
      <c r="A1601" t="s">
        <v>0</v>
      </c>
      <c r="B1601">
        <v>101599</v>
      </c>
      <c r="C1601">
        <v>100001</v>
      </c>
      <c r="D1601" s="1">
        <v>0.35000500000000001</v>
      </c>
      <c r="E1601" s="1">
        <v>-7.4973999999999999E-2</v>
      </c>
      <c r="F1601" s="1">
        <v>2.2770100000000001E-2</v>
      </c>
      <c r="G1601">
        <v>100001</v>
      </c>
    </row>
    <row r="1602" spans="1:7" x14ac:dyDescent="0.25">
      <c r="A1602" t="s">
        <v>0</v>
      </c>
      <c r="B1602">
        <v>101600</v>
      </c>
      <c r="C1602">
        <v>100001</v>
      </c>
      <c r="D1602" s="1">
        <v>-0.35000500000000001</v>
      </c>
      <c r="E1602" s="1">
        <v>7.4974899999999997E-2</v>
      </c>
      <c r="F1602" s="1">
        <v>2.2769999999999999E-2</v>
      </c>
      <c r="G1602">
        <v>100001</v>
      </c>
    </row>
    <row r="1603" spans="1:7" x14ac:dyDescent="0.25">
      <c r="A1603" t="s">
        <v>0</v>
      </c>
      <c r="B1603">
        <v>101601</v>
      </c>
      <c r="C1603">
        <v>100001</v>
      </c>
      <c r="D1603" s="1">
        <v>-0.35000599999999998</v>
      </c>
      <c r="E1603" s="1">
        <v>0.10000299999999999</v>
      </c>
      <c r="F1603" s="1">
        <v>2.3560000000000001E-2</v>
      </c>
      <c r="G1603">
        <v>100001</v>
      </c>
    </row>
    <row r="1604" spans="1:7" x14ac:dyDescent="0.25">
      <c r="A1604" t="s">
        <v>0</v>
      </c>
      <c r="B1604">
        <v>101602</v>
      </c>
      <c r="C1604">
        <v>100001</v>
      </c>
      <c r="D1604" s="1">
        <v>0.35000599999999998</v>
      </c>
      <c r="E1604" s="1">
        <v>-0.10000299999999999</v>
      </c>
      <c r="F1604" s="1">
        <v>2.35602E-2</v>
      </c>
      <c r="G1604">
        <v>100001</v>
      </c>
    </row>
    <row r="1605" spans="1:7" x14ac:dyDescent="0.25">
      <c r="A1605" t="s">
        <v>0</v>
      </c>
      <c r="B1605">
        <v>101603</v>
      </c>
      <c r="C1605">
        <v>100001</v>
      </c>
      <c r="D1605" s="1">
        <v>0.35000700000000001</v>
      </c>
      <c r="E1605" s="1">
        <v>-0.125004</v>
      </c>
      <c r="F1605" s="1">
        <v>2.4560200000000001E-2</v>
      </c>
      <c r="G1605">
        <v>100001</v>
      </c>
    </row>
    <row r="1606" spans="1:7" x14ac:dyDescent="0.25">
      <c r="A1606" t="s">
        <v>0</v>
      </c>
      <c r="B1606">
        <v>101604</v>
      </c>
      <c r="C1606">
        <v>100001</v>
      </c>
      <c r="D1606" s="1">
        <v>-0.35000700000000001</v>
      </c>
      <c r="E1606" s="1">
        <v>0.125004</v>
      </c>
      <c r="F1606" s="1">
        <v>2.4559899999999999E-2</v>
      </c>
      <c r="G1606">
        <v>100001</v>
      </c>
    </row>
    <row r="1607" spans="1:7" x14ac:dyDescent="0.25">
      <c r="A1607" t="s">
        <v>0</v>
      </c>
      <c r="B1607">
        <v>101605</v>
      </c>
      <c r="C1607">
        <v>100001</v>
      </c>
      <c r="D1607" s="1">
        <v>-0.35000799999999999</v>
      </c>
      <c r="E1607" s="1">
        <v>0.150004</v>
      </c>
      <c r="F1607" s="1">
        <v>2.5789900000000001E-2</v>
      </c>
      <c r="G1607">
        <v>100001</v>
      </c>
    </row>
    <row r="1608" spans="1:7" x14ac:dyDescent="0.25">
      <c r="A1608" t="s">
        <v>0</v>
      </c>
      <c r="B1608">
        <v>101606</v>
      </c>
      <c r="C1608">
        <v>100001</v>
      </c>
      <c r="D1608" s="1">
        <v>0.35000799999999999</v>
      </c>
      <c r="E1608" s="1">
        <v>-0.150004</v>
      </c>
      <c r="F1608" s="1">
        <v>2.5790199999999999E-2</v>
      </c>
      <c r="G1608">
        <v>100001</v>
      </c>
    </row>
    <row r="1609" spans="1:7" x14ac:dyDescent="0.25">
      <c r="A1609" t="s">
        <v>0</v>
      </c>
      <c r="B1609">
        <v>101607</v>
      </c>
      <c r="C1609">
        <v>100001</v>
      </c>
      <c r="D1609" s="1">
        <v>-0.35001100000000002</v>
      </c>
      <c r="E1609" s="1">
        <v>0.17500199999999999</v>
      </c>
      <c r="F1609" s="1">
        <v>2.7239900000000001E-2</v>
      </c>
      <c r="G1609">
        <v>100001</v>
      </c>
    </row>
    <row r="1610" spans="1:7" x14ac:dyDescent="0.25">
      <c r="A1610" t="s">
        <v>0</v>
      </c>
      <c r="B1610">
        <v>101608</v>
      </c>
      <c r="C1610">
        <v>100001</v>
      </c>
      <c r="D1610" s="1">
        <v>0.35001100000000002</v>
      </c>
      <c r="E1610" s="1">
        <v>-0.17500199999999999</v>
      </c>
      <c r="F1610" s="1">
        <v>2.7240199999999999E-2</v>
      </c>
      <c r="G1610">
        <v>100001</v>
      </c>
    </row>
    <row r="1611" spans="1:7" x14ac:dyDescent="0.25">
      <c r="A1611" t="s">
        <v>0</v>
      </c>
      <c r="B1611">
        <v>101609</v>
      </c>
      <c r="C1611">
        <v>100001</v>
      </c>
      <c r="D1611" s="1">
        <v>0.35001300000000002</v>
      </c>
      <c r="E1611" s="1">
        <v>-0.2</v>
      </c>
      <c r="F1611" s="1">
        <v>2.8920299999999999E-2</v>
      </c>
      <c r="G1611">
        <v>100001</v>
      </c>
    </row>
    <row r="1612" spans="1:7" x14ac:dyDescent="0.25">
      <c r="A1612" t="s">
        <v>0</v>
      </c>
      <c r="B1612">
        <v>101610</v>
      </c>
      <c r="C1612">
        <v>100001</v>
      </c>
      <c r="D1612" s="1">
        <v>-0.35001300000000002</v>
      </c>
      <c r="E1612" s="1">
        <v>0.2</v>
      </c>
      <c r="F1612" s="1">
        <v>2.8919799999999999E-2</v>
      </c>
      <c r="G1612">
        <v>100001</v>
      </c>
    </row>
    <row r="1613" spans="1:7" x14ac:dyDescent="0.25">
      <c r="A1613" t="s">
        <v>0</v>
      </c>
      <c r="B1613">
        <v>101611</v>
      </c>
      <c r="C1613">
        <v>100001</v>
      </c>
      <c r="D1613" s="1">
        <v>-0.35001500000000002</v>
      </c>
      <c r="E1613" s="1">
        <v>0.22498599999999999</v>
      </c>
      <c r="F1613" s="1">
        <v>3.0819800000000001E-2</v>
      </c>
      <c r="G1613">
        <v>100001</v>
      </c>
    </row>
    <row r="1614" spans="1:7" x14ac:dyDescent="0.25">
      <c r="A1614" t="s">
        <v>0</v>
      </c>
      <c r="B1614">
        <v>101612</v>
      </c>
      <c r="C1614">
        <v>100001</v>
      </c>
      <c r="D1614" s="1">
        <v>0.35001500000000002</v>
      </c>
      <c r="E1614" s="1">
        <v>-0.22498599999999999</v>
      </c>
      <c r="F1614" s="1">
        <v>3.0820199999999999E-2</v>
      </c>
      <c r="G1614">
        <v>100001</v>
      </c>
    </row>
    <row r="1615" spans="1:7" x14ac:dyDescent="0.25">
      <c r="A1615" t="s">
        <v>0</v>
      </c>
      <c r="B1615">
        <v>101613</v>
      </c>
      <c r="C1615">
        <v>100001</v>
      </c>
      <c r="D1615" s="1">
        <v>0.35001900000000002</v>
      </c>
      <c r="E1615" s="1">
        <v>-0.24998300000000001</v>
      </c>
      <c r="F1615" s="1">
        <v>3.2947299999999999E-2</v>
      </c>
      <c r="G1615">
        <v>100001</v>
      </c>
    </row>
    <row r="1616" spans="1:7" x14ac:dyDescent="0.25">
      <c r="A1616" t="s">
        <v>0</v>
      </c>
      <c r="B1616">
        <v>101614</v>
      </c>
      <c r="C1616">
        <v>100001</v>
      </c>
      <c r="D1616" s="1">
        <v>-0.35001900000000002</v>
      </c>
      <c r="E1616" s="1">
        <v>0.24998300000000001</v>
      </c>
      <c r="F1616" s="1">
        <v>3.2946799999999998E-2</v>
      </c>
      <c r="G1616">
        <v>100001</v>
      </c>
    </row>
    <row r="1617" spans="1:7" x14ac:dyDescent="0.25">
      <c r="A1617" t="s">
        <v>0</v>
      </c>
      <c r="B1617">
        <v>101615</v>
      </c>
      <c r="C1617">
        <v>100001</v>
      </c>
      <c r="D1617" s="1">
        <v>0.35002</v>
      </c>
      <c r="E1617" s="1">
        <v>-0.27498499999999998</v>
      </c>
      <c r="F1617" s="1">
        <v>3.5300400000000003E-2</v>
      </c>
      <c r="G1617">
        <v>100001</v>
      </c>
    </row>
    <row r="1618" spans="1:7" x14ac:dyDescent="0.25">
      <c r="A1618" t="s">
        <v>0</v>
      </c>
      <c r="B1618">
        <v>101616</v>
      </c>
      <c r="C1618">
        <v>100001</v>
      </c>
      <c r="D1618" s="1">
        <v>-0.35002</v>
      </c>
      <c r="E1618" s="1">
        <v>0.27498499999999998</v>
      </c>
      <c r="F1618" s="1">
        <v>3.5299799999999999E-2</v>
      </c>
      <c r="G1618">
        <v>100001</v>
      </c>
    </row>
    <row r="1619" spans="1:7" x14ac:dyDescent="0.25">
      <c r="A1619" t="s">
        <v>0</v>
      </c>
      <c r="B1619">
        <v>101617</v>
      </c>
      <c r="C1619">
        <v>100001</v>
      </c>
      <c r="D1619" s="1">
        <v>0.35002100000000003</v>
      </c>
      <c r="E1619" s="1">
        <v>-0.299985</v>
      </c>
      <c r="F1619" s="1">
        <v>3.7878299999999997E-2</v>
      </c>
      <c r="G1619">
        <v>100001</v>
      </c>
    </row>
    <row r="1620" spans="1:7" x14ac:dyDescent="0.25">
      <c r="A1620" t="s">
        <v>0</v>
      </c>
      <c r="B1620">
        <v>101618</v>
      </c>
      <c r="C1620">
        <v>100001</v>
      </c>
      <c r="D1620" s="1">
        <v>-0.35002100000000003</v>
      </c>
      <c r="E1620" s="1">
        <v>0.299985</v>
      </c>
      <c r="F1620" s="1">
        <v>3.78777E-2</v>
      </c>
      <c r="G1620">
        <v>100001</v>
      </c>
    </row>
    <row r="1621" spans="1:7" x14ac:dyDescent="0.25">
      <c r="A1621" t="s">
        <v>0</v>
      </c>
      <c r="B1621">
        <v>101619</v>
      </c>
      <c r="C1621">
        <v>100001</v>
      </c>
      <c r="D1621" s="1">
        <v>0.35002299999999997</v>
      </c>
      <c r="E1621" s="1">
        <v>-0.324986</v>
      </c>
      <c r="F1621" s="1">
        <v>4.06843E-2</v>
      </c>
      <c r="G1621">
        <v>100001</v>
      </c>
    </row>
    <row r="1622" spans="1:7" x14ac:dyDescent="0.25">
      <c r="A1622" t="s">
        <v>0</v>
      </c>
      <c r="B1622">
        <v>101620</v>
      </c>
      <c r="C1622">
        <v>100001</v>
      </c>
      <c r="D1622" s="1">
        <v>-0.350024</v>
      </c>
      <c r="E1622" s="1">
        <v>0.32498700000000003</v>
      </c>
      <c r="F1622" s="1">
        <v>4.0683700000000003E-2</v>
      </c>
      <c r="G1622">
        <v>100001</v>
      </c>
    </row>
    <row r="1623" spans="1:7" x14ac:dyDescent="0.25">
      <c r="A1623" t="s">
        <v>0</v>
      </c>
      <c r="B1623">
        <v>101621</v>
      </c>
      <c r="C1623">
        <v>100001</v>
      </c>
      <c r="D1623" s="1">
        <v>0.350026</v>
      </c>
      <c r="E1623" s="1">
        <v>-0.34994999999999998</v>
      </c>
      <c r="F1623" s="1">
        <v>4.37093E-2</v>
      </c>
      <c r="G1623">
        <v>100001</v>
      </c>
    </row>
    <row r="1624" spans="1:7" x14ac:dyDescent="0.25">
      <c r="A1624" t="s">
        <v>0</v>
      </c>
      <c r="B1624">
        <v>101622</v>
      </c>
      <c r="C1624">
        <v>100001</v>
      </c>
      <c r="D1624" s="1">
        <v>-0.350026</v>
      </c>
      <c r="E1624" s="1">
        <v>0.34994999999999998</v>
      </c>
      <c r="F1624" s="1">
        <v>4.37086E-2</v>
      </c>
      <c r="G1624">
        <v>100001</v>
      </c>
    </row>
    <row r="1625" spans="1:7" x14ac:dyDescent="0.25">
      <c r="A1625" t="s">
        <v>0</v>
      </c>
      <c r="B1625">
        <v>101623</v>
      </c>
      <c r="C1625">
        <v>100001</v>
      </c>
      <c r="D1625" s="1">
        <v>0.35002899999999998</v>
      </c>
      <c r="E1625" s="1">
        <v>-0.37495099999999998</v>
      </c>
      <c r="F1625" s="1">
        <v>4.6970499999999998E-2</v>
      </c>
      <c r="G1625">
        <v>100001</v>
      </c>
    </row>
    <row r="1626" spans="1:7" x14ac:dyDescent="0.25">
      <c r="A1626" t="s">
        <v>0</v>
      </c>
      <c r="B1626">
        <v>101624</v>
      </c>
      <c r="C1626">
        <v>100001</v>
      </c>
      <c r="D1626" s="1">
        <v>-0.35002899999999998</v>
      </c>
      <c r="E1626" s="1">
        <v>0.37495099999999998</v>
      </c>
      <c r="F1626" s="1">
        <v>4.69696E-2</v>
      </c>
      <c r="G1626">
        <v>100001</v>
      </c>
    </row>
    <row r="1627" spans="1:7" x14ac:dyDescent="0.25">
      <c r="A1627" t="s">
        <v>0</v>
      </c>
      <c r="B1627">
        <v>101625</v>
      </c>
      <c r="C1627">
        <v>100001</v>
      </c>
      <c r="D1627" s="1">
        <v>0.35003000000000001</v>
      </c>
      <c r="E1627" s="1">
        <v>-0.399953</v>
      </c>
      <c r="F1627" s="1">
        <v>5.0461499999999999E-2</v>
      </c>
      <c r="G1627">
        <v>100001</v>
      </c>
    </row>
    <row r="1628" spans="1:7" x14ac:dyDescent="0.25">
      <c r="A1628" t="s">
        <v>0</v>
      </c>
      <c r="B1628">
        <v>101626</v>
      </c>
      <c r="C1628">
        <v>100001</v>
      </c>
      <c r="D1628" s="1">
        <v>-0.35003099999999998</v>
      </c>
      <c r="E1628" s="1">
        <v>0.399953</v>
      </c>
      <c r="F1628" s="1">
        <v>5.0460600000000001E-2</v>
      </c>
      <c r="G1628">
        <v>100001</v>
      </c>
    </row>
    <row r="1629" spans="1:7" x14ac:dyDescent="0.25">
      <c r="A1629" t="s">
        <v>0</v>
      </c>
      <c r="B1629">
        <v>101627</v>
      </c>
      <c r="C1629">
        <v>100001</v>
      </c>
      <c r="D1629" s="1">
        <v>0.35003299999999998</v>
      </c>
      <c r="E1629" s="1">
        <v>-0.42498599999999997</v>
      </c>
      <c r="F1629" s="1">
        <v>5.4191499999999997E-2</v>
      </c>
      <c r="G1629">
        <v>100001</v>
      </c>
    </row>
    <row r="1630" spans="1:7" x14ac:dyDescent="0.25">
      <c r="A1630" t="s">
        <v>0</v>
      </c>
      <c r="B1630">
        <v>101628</v>
      </c>
      <c r="C1630">
        <v>100001</v>
      </c>
      <c r="D1630" s="1">
        <v>-0.35003299999999998</v>
      </c>
      <c r="E1630" s="1">
        <v>0.42498599999999997</v>
      </c>
      <c r="F1630" s="1">
        <v>5.4190599999999998E-2</v>
      </c>
      <c r="G1630">
        <v>100001</v>
      </c>
    </row>
    <row r="1631" spans="1:7" x14ac:dyDescent="0.25">
      <c r="A1631" t="s">
        <v>0</v>
      </c>
      <c r="B1631">
        <v>101629</v>
      </c>
      <c r="C1631">
        <v>100001</v>
      </c>
      <c r="D1631" s="1">
        <v>-0.35003499999999999</v>
      </c>
      <c r="E1631" s="1">
        <v>0.449957</v>
      </c>
      <c r="F1631" s="1">
        <v>5.8133600000000001E-2</v>
      </c>
      <c r="G1631">
        <v>100001</v>
      </c>
    </row>
    <row r="1632" spans="1:7" x14ac:dyDescent="0.25">
      <c r="A1632" t="s">
        <v>0</v>
      </c>
      <c r="B1632">
        <v>101630</v>
      </c>
      <c r="C1632">
        <v>100001</v>
      </c>
      <c r="D1632" s="1">
        <v>0.35003499999999999</v>
      </c>
      <c r="E1632" s="1">
        <v>-0.449957</v>
      </c>
      <c r="F1632" s="1">
        <v>5.8134499999999999E-2</v>
      </c>
      <c r="G1632">
        <v>100001</v>
      </c>
    </row>
    <row r="1633" spans="1:7" x14ac:dyDescent="0.25">
      <c r="A1633" t="s">
        <v>0</v>
      </c>
      <c r="B1633">
        <v>101631</v>
      </c>
      <c r="C1633">
        <v>100001</v>
      </c>
      <c r="D1633" s="1">
        <v>0.35003699999999999</v>
      </c>
      <c r="E1633" s="1">
        <v>-0.47497</v>
      </c>
      <c r="F1633" s="1">
        <v>6.2321500000000002E-2</v>
      </c>
      <c r="G1633">
        <v>100001</v>
      </c>
    </row>
    <row r="1634" spans="1:7" x14ac:dyDescent="0.25">
      <c r="A1634" t="s">
        <v>0</v>
      </c>
      <c r="B1634">
        <v>101632</v>
      </c>
      <c r="C1634">
        <v>100001</v>
      </c>
      <c r="D1634" s="1">
        <v>-0.35003800000000002</v>
      </c>
      <c r="E1634" s="1">
        <v>0.47497</v>
      </c>
      <c r="F1634" s="1">
        <v>6.2320500000000001E-2</v>
      </c>
      <c r="G1634">
        <v>100001</v>
      </c>
    </row>
    <row r="1635" spans="1:7" x14ac:dyDescent="0.25">
      <c r="A1635" t="s">
        <v>0</v>
      </c>
      <c r="B1635">
        <v>101633</v>
      </c>
      <c r="C1635">
        <v>100001</v>
      </c>
      <c r="D1635" s="1">
        <v>0.35004200000000002</v>
      </c>
      <c r="E1635" s="1">
        <v>-0.52498500000000003</v>
      </c>
      <c r="F1635" s="1">
        <v>7.1395600000000004E-2</v>
      </c>
      <c r="G1635">
        <v>100001</v>
      </c>
    </row>
    <row r="1636" spans="1:7" x14ac:dyDescent="0.25">
      <c r="A1636" t="s">
        <v>0</v>
      </c>
      <c r="B1636">
        <v>101634</v>
      </c>
      <c r="C1636">
        <v>100001</v>
      </c>
      <c r="D1636" s="1">
        <v>-0.35004200000000002</v>
      </c>
      <c r="E1636" s="1">
        <v>0.52498500000000003</v>
      </c>
      <c r="F1636" s="1">
        <v>7.13945E-2</v>
      </c>
      <c r="G1636">
        <v>100001</v>
      </c>
    </row>
    <row r="1637" spans="1:7" x14ac:dyDescent="0.25">
      <c r="A1637" t="s">
        <v>0</v>
      </c>
      <c r="B1637">
        <v>101635</v>
      </c>
      <c r="C1637">
        <v>100001</v>
      </c>
      <c r="D1637" s="1">
        <v>0.35004200000000002</v>
      </c>
      <c r="E1637" s="1">
        <v>-0.49996200000000002</v>
      </c>
      <c r="F1637" s="1">
        <v>6.6736500000000004E-2</v>
      </c>
      <c r="G1637">
        <v>100001</v>
      </c>
    </row>
    <row r="1638" spans="1:7" x14ac:dyDescent="0.25">
      <c r="A1638" t="s">
        <v>0</v>
      </c>
      <c r="B1638">
        <v>101636</v>
      </c>
      <c r="C1638">
        <v>100001</v>
      </c>
      <c r="D1638" s="1">
        <v>-0.35004200000000002</v>
      </c>
      <c r="E1638" s="1">
        <v>0.49996200000000002</v>
      </c>
      <c r="F1638" s="1">
        <v>6.6735500000000003E-2</v>
      </c>
      <c r="G1638">
        <v>100001</v>
      </c>
    </row>
    <row r="1639" spans="1:7" x14ac:dyDescent="0.25">
      <c r="A1639" t="s">
        <v>0</v>
      </c>
      <c r="B1639">
        <v>101637</v>
      </c>
      <c r="C1639">
        <v>100001</v>
      </c>
      <c r="D1639" s="1">
        <v>-0.35004299999999999</v>
      </c>
      <c r="E1639" s="1">
        <v>0.54998499999999995</v>
      </c>
      <c r="F1639" s="1">
        <v>7.6280500000000001E-2</v>
      </c>
      <c r="G1639">
        <v>100001</v>
      </c>
    </row>
    <row r="1640" spans="1:7" x14ac:dyDescent="0.25">
      <c r="A1640" t="s">
        <v>0</v>
      </c>
      <c r="B1640">
        <v>101638</v>
      </c>
      <c r="C1640">
        <v>100001</v>
      </c>
      <c r="D1640" s="1">
        <v>0.35004299999999999</v>
      </c>
      <c r="E1640" s="1">
        <v>-0.54998499999999995</v>
      </c>
      <c r="F1640" s="1">
        <v>7.6281699999999994E-2</v>
      </c>
      <c r="G1640">
        <v>100001</v>
      </c>
    </row>
    <row r="1641" spans="1:7" x14ac:dyDescent="0.25">
      <c r="A1641" t="s">
        <v>0</v>
      </c>
      <c r="B1641">
        <v>101639</v>
      </c>
      <c r="C1641">
        <v>100001</v>
      </c>
      <c r="D1641" s="1">
        <v>0.35004400000000002</v>
      </c>
      <c r="E1641" s="1">
        <v>-0.57498400000000005</v>
      </c>
      <c r="F1641" s="1">
        <v>8.1403699999999996E-2</v>
      </c>
      <c r="G1641">
        <v>100001</v>
      </c>
    </row>
    <row r="1642" spans="1:7" x14ac:dyDescent="0.25">
      <c r="A1642" t="s">
        <v>0</v>
      </c>
      <c r="B1642">
        <v>101640</v>
      </c>
      <c r="C1642">
        <v>100001</v>
      </c>
      <c r="D1642" s="1">
        <v>-0.35004400000000002</v>
      </c>
      <c r="E1642" s="1">
        <v>0.57498499999999997</v>
      </c>
      <c r="F1642" s="1">
        <v>8.1402500000000003E-2</v>
      </c>
      <c r="G1642">
        <v>100001</v>
      </c>
    </row>
    <row r="1643" spans="1:7" x14ac:dyDescent="0.25">
      <c r="A1643" t="s">
        <v>0</v>
      </c>
      <c r="B1643">
        <v>101641</v>
      </c>
      <c r="C1643">
        <v>100001</v>
      </c>
      <c r="D1643" s="1">
        <v>-0.35004600000000002</v>
      </c>
      <c r="E1643" s="1">
        <v>0.59998399999999996</v>
      </c>
      <c r="F1643" s="1">
        <v>8.6763400000000004E-2</v>
      </c>
      <c r="G1643">
        <v>100001</v>
      </c>
    </row>
    <row r="1644" spans="1:7" x14ac:dyDescent="0.25">
      <c r="A1644" t="s">
        <v>0</v>
      </c>
      <c r="B1644">
        <v>101642</v>
      </c>
      <c r="C1644">
        <v>100001</v>
      </c>
      <c r="D1644" s="1">
        <v>0.35004600000000002</v>
      </c>
      <c r="E1644" s="1">
        <v>-0.59998399999999996</v>
      </c>
      <c r="F1644" s="1">
        <v>8.6764599999999997E-2</v>
      </c>
      <c r="G1644">
        <v>100001</v>
      </c>
    </row>
    <row r="1645" spans="1:7" x14ac:dyDescent="0.25">
      <c r="A1645" t="s">
        <v>0</v>
      </c>
      <c r="B1645">
        <v>101643</v>
      </c>
      <c r="C1645">
        <v>100001</v>
      </c>
      <c r="D1645" s="1">
        <v>-0.350051</v>
      </c>
      <c r="E1645" s="1">
        <v>0.62498399999999998</v>
      </c>
      <c r="F1645" s="1">
        <v>9.2363399999999998E-2</v>
      </c>
      <c r="G1645">
        <v>100001</v>
      </c>
    </row>
    <row r="1646" spans="1:7" x14ac:dyDescent="0.25">
      <c r="A1646" t="s">
        <v>0</v>
      </c>
      <c r="B1646">
        <v>101644</v>
      </c>
      <c r="C1646">
        <v>100001</v>
      </c>
      <c r="D1646" s="1">
        <v>0.350051</v>
      </c>
      <c r="E1646" s="1">
        <v>-0.62498399999999998</v>
      </c>
      <c r="F1646" s="1">
        <v>9.2364699999999994E-2</v>
      </c>
      <c r="G1646">
        <v>100001</v>
      </c>
    </row>
    <row r="1647" spans="1:7" x14ac:dyDescent="0.25">
      <c r="A1647" t="s">
        <v>0</v>
      </c>
      <c r="B1647">
        <v>101645</v>
      </c>
      <c r="C1647">
        <v>100001</v>
      </c>
      <c r="D1647" s="1">
        <v>0.350053</v>
      </c>
      <c r="E1647" s="1">
        <v>-0.64995700000000001</v>
      </c>
      <c r="F1647" s="1">
        <v>9.8192600000000005E-2</v>
      </c>
      <c r="G1647">
        <v>100001</v>
      </c>
    </row>
    <row r="1648" spans="1:7" x14ac:dyDescent="0.25">
      <c r="A1648" t="s">
        <v>0</v>
      </c>
      <c r="B1648">
        <v>101646</v>
      </c>
      <c r="C1648">
        <v>100001</v>
      </c>
      <c r="D1648" s="1">
        <v>-0.35005399999999998</v>
      </c>
      <c r="E1648" s="1">
        <v>0.64995700000000001</v>
      </c>
      <c r="F1648" s="1">
        <v>9.8191299999999995E-2</v>
      </c>
      <c r="G1648">
        <v>100001</v>
      </c>
    </row>
    <row r="1649" spans="1:7" x14ac:dyDescent="0.25">
      <c r="A1649" t="s">
        <v>0</v>
      </c>
      <c r="B1649">
        <v>101647</v>
      </c>
      <c r="C1649">
        <v>100001</v>
      </c>
      <c r="D1649" s="1">
        <v>-0.374892</v>
      </c>
      <c r="E1649" s="1">
        <f>-0.0001244</f>
        <v>-1.2439999999999999E-4</v>
      </c>
      <c r="F1649" s="1">
        <v>2.4979999999999999E-2</v>
      </c>
      <c r="G1649">
        <v>100001</v>
      </c>
    </row>
    <row r="1650" spans="1:7" x14ac:dyDescent="0.25">
      <c r="A1650" t="s">
        <v>0</v>
      </c>
      <c r="B1650">
        <v>101648</v>
      </c>
      <c r="C1650">
        <v>100001</v>
      </c>
      <c r="D1650" s="1">
        <v>-0.37489699999999998</v>
      </c>
      <c r="E1650" s="1">
        <v>-2.5007000000000001E-2</v>
      </c>
      <c r="F1650" s="1">
        <v>2.5090000000000001E-2</v>
      </c>
      <c r="G1650">
        <v>100001</v>
      </c>
    </row>
    <row r="1651" spans="1:7" x14ac:dyDescent="0.25">
      <c r="A1651" t="s">
        <v>0</v>
      </c>
      <c r="B1651">
        <v>101649</v>
      </c>
      <c r="C1651">
        <v>100001</v>
      </c>
      <c r="D1651" s="1">
        <v>0.37489699999999998</v>
      </c>
      <c r="E1651" s="1">
        <v>2.50084E-2</v>
      </c>
      <c r="F1651" s="1">
        <v>2.5090000000000001E-2</v>
      </c>
      <c r="G1651">
        <v>100001</v>
      </c>
    </row>
    <row r="1652" spans="1:7" x14ac:dyDescent="0.25">
      <c r="A1652" t="s">
        <v>0</v>
      </c>
      <c r="B1652">
        <v>101650</v>
      </c>
      <c r="C1652">
        <v>100001</v>
      </c>
      <c r="D1652" s="1">
        <v>0.37490099999999998</v>
      </c>
      <c r="E1652" s="1">
        <v>5.0019300000000003E-2</v>
      </c>
      <c r="F1652" s="1">
        <v>2.5430000000000001E-2</v>
      </c>
      <c r="G1652">
        <v>100001</v>
      </c>
    </row>
    <row r="1653" spans="1:7" x14ac:dyDescent="0.25">
      <c r="A1653" t="s">
        <v>0</v>
      </c>
      <c r="B1653">
        <v>101651</v>
      </c>
      <c r="C1653">
        <v>100001</v>
      </c>
      <c r="D1653" s="1">
        <v>-0.37490200000000001</v>
      </c>
      <c r="E1653" s="1">
        <v>-5.0019000000000001E-2</v>
      </c>
      <c r="F1653" s="1">
        <v>2.5430000000000001E-2</v>
      </c>
      <c r="G1653">
        <v>100001</v>
      </c>
    </row>
    <row r="1654" spans="1:7" x14ac:dyDescent="0.25">
      <c r="A1654" t="s">
        <v>0</v>
      </c>
      <c r="B1654">
        <v>101652</v>
      </c>
      <c r="C1654">
        <v>100001</v>
      </c>
      <c r="D1654" s="1">
        <v>0.37490600000000002</v>
      </c>
      <c r="E1654" s="1">
        <v>7.5097399999999995E-2</v>
      </c>
      <c r="F1654" s="1">
        <v>2.59899E-2</v>
      </c>
      <c r="G1654">
        <v>100001</v>
      </c>
    </row>
    <row r="1655" spans="1:7" x14ac:dyDescent="0.25">
      <c r="A1655" t="s">
        <v>0</v>
      </c>
      <c r="B1655">
        <v>101653</v>
      </c>
      <c r="C1655">
        <v>100001</v>
      </c>
      <c r="D1655" s="1">
        <v>-0.37490699999999999</v>
      </c>
      <c r="E1655" s="1">
        <v>-7.5095999999999996E-2</v>
      </c>
      <c r="F1655" s="1">
        <v>2.5990099999999999E-2</v>
      </c>
      <c r="G1655">
        <v>100001</v>
      </c>
    </row>
    <row r="1656" spans="1:7" x14ac:dyDescent="0.25">
      <c r="A1656" t="s">
        <v>0</v>
      </c>
      <c r="B1656">
        <v>101654</v>
      </c>
      <c r="C1656">
        <v>100001</v>
      </c>
      <c r="D1656" s="1">
        <v>-0.37491099999999999</v>
      </c>
      <c r="E1656" s="1">
        <v>-0.100033</v>
      </c>
      <c r="F1656" s="1">
        <v>2.6770200000000001E-2</v>
      </c>
      <c r="G1656">
        <v>100001</v>
      </c>
    </row>
    <row r="1657" spans="1:7" x14ac:dyDescent="0.25">
      <c r="A1657" t="s">
        <v>0</v>
      </c>
      <c r="B1657">
        <v>101655</v>
      </c>
      <c r="C1657">
        <v>100001</v>
      </c>
      <c r="D1657" s="1">
        <v>0.37491099999999999</v>
      </c>
      <c r="E1657" s="1">
        <v>0.100033</v>
      </c>
      <c r="F1657" s="1">
        <v>2.6769899999999999E-2</v>
      </c>
      <c r="G1657">
        <v>100001</v>
      </c>
    </row>
    <row r="1658" spans="1:7" x14ac:dyDescent="0.25">
      <c r="A1658" t="s">
        <v>0</v>
      </c>
      <c r="B1658">
        <v>101656</v>
      </c>
      <c r="C1658">
        <v>100001</v>
      </c>
      <c r="D1658" s="1">
        <v>0.37491600000000003</v>
      </c>
      <c r="E1658" s="1">
        <v>0.12502099999999999</v>
      </c>
      <c r="F1658" s="1">
        <v>2.7779999999999999E-2</v>
      </c>
      <c r="G1658">
        <v>100001</v>
      </c>
    </row>
    <row r="1659" spans="1:7" x14ac:dyDescent="0.25">
      <c r="A1659" t="s">
        <v>0</v>
      </c>
      <c r="B1659">
        <v>101657</v>
      </c>
      <c r="C1659">
        <v>100001</v>
      </c>
      <c r="D1659" s="1">
        <v>-0.37491600000000003</v>
      </c>
      <c r="E1659" s="1">
        <v>-0.12502099999999999</v>
      </c>
      <c r="F1659" s="1">
        <v>2.7780300000000001E-2</v>
      </c>
      <c r="G1659">
        <v>100001</v>
      </c>
    </row>
    <row r="1660" spans="1:7" x14ac:dyDescent="0.25">
      <c r="A1660" t="s">
        <v>0</v>
      </c>
      <c r="B1660">
        <v>101658</v>
      </c>
      <c r="C1660">
        <v>100001</v>
      </c>
      <c r="D1660" s="1">
        <v>-0.37491999999999998</v>
      </c>
      <c r="E1660" s="1">
        <v>-0.15002299999999999</v>
      </c>
      <c r="F1660" s="1">
        <v>2.90101E-2</v>
      </c>
      <c r="G1660">
        <v>100001</v>
      </c>
    </row>
    <row r="1661" spans="1:7" x14ac:dyDescent="0.25">
      <c r="A1661" t="s">
        <v>0</v>
      </c>
      <c r="B1661">
        <v>101659</v>
      </c>
      <c r="C1661">
        <v>100001</v>
      </c>
      <c r="D1661" s="1">
        <v>0.37491999999999998</v>
      </c>
      <c r="E1661" s="1">
        <v>0.15002299999999999</v>
      </c>
      <c r="F1661" s="1">
        <v>2.9009799999999999E-2</v>
      </c>
      <c r="G1661">
        <v>100001</v>
      </c>
    </row>
    <row r="1662" spans="1:7" x14ac:dyDescent="0.25">
      <c r="A1662" t="s">
        <v>0</v>
      </c>
      <c r="B1662">
        <v>101660</v>
      </c>
      <c r="C1662">
        <v>100001</v>
      </c>
      <c r="D1662" s="1">
        <v>-0.37492399999999998</v>
      </c>
      <c r="E1662" s="1">
        <v>-0.17501800000000001</v>
      </c>
      <c r="F1662" s="1">
        <v>3.0470199999999999E-2</v>
      </c>
      <c r="G1662">
        <v>100001</v>
      </c>
    </row>
    <row r="1663" spans="1:7" x14ac:dyDescent="0.25">
      <c r="A1663" t="s">
        <v>0</v>
      </c>
      <c r="B1663">
        <v>101661</v>
      </c>
      <c r="C1663">
        <v>100001</v>
      </c>
      <c r="D1663" s="1">
        <v>0.37492399999999998</v>
      </c>
      <c r="E1663" s="1">
        <v>0.17501800000000001</v>
      </c>
      <c r="F1663" s="1">
        <v>3.0469900000000001E-2</v>
      </c>
      <c r="G1663">
        <v>100001</v>
      </c>
    </row>
    <row r="1664" spans="1:7" x14ac:dyDescent="0.25">
      <c r="A1664" t="s">
        <v>0</v>
      </c>
      <c r="B1664">
        <v>101662</v>
      </c>
      <c r="C1664">
        <v>100001</v>
      </c>
      <c r="D1664" s="1">
        <v>-0.37492900000000001</v>
      </c>
      <c r="E1664" s="1">
        <v>-0.20003199999999999</v>
      </c>
      <c r="F1664" s="1">
        <v>3.2148200000000002E-2</v>
      </c>
      <c r="G1664">
        <v>100001</v>
      </c>
    </row>
    <row r="1665" spans="1:7" x14ac:dyDescent="0.25">
      <c r="A1665" t="s">
        <v>0</v>
      </c>
      <c r="B1665">
        <v>101663</v>
      </c>
      <c r="C1665">
        <v>100001</v>
      </c>
      <c r="D1665" s="1">
        <v>0.37492900000000001</v>
      </c>
      <c r="E1665" s="1">
        <v>0.20003199999999999</v>
      </c>
      <c r="F1665" s="1">
        <v>3.2147799999999997E-2</v>
      </c>
      <c r="G1665">
        <v>100001</v>
      </c>
    </row>
    <row r="1666" spans="1:7" x14ac:dyDescent="0.25">
      <c r="A1666" t="s">
        <v>0</v>
      </c>
      <c r="B1666">
        <v>101664</v>
      </c>
      <c r="C1666">
        <v>100001</v>
      </c>
      <c r="D1666" s="1">
        <v>0.37493300000000002</v>
      </c>
      <c r="E1666" s="1">
        <v>0.225023</v>
      </c>
      <c r="F1666" s="1">
        <v>3.40518E-2</v>
      </c>
      <c r="G1666">
        <v>100001</v>
      </c>
    </row>
    <row r="1667" spans="1:7" x14ac:dyDescent="0.25">
      <c r="A1667" t="s">
        <v>0</v>
      </c>
      <c r="B1667">
        <v>101665</v>
      </c>
      <c r="C1667">
        <v>100001</v>
      </c>
      <c r="D1667" s="1">
        <v>-0.37493300000000002</v>
      </c>
      <c r="E1667" s="1">
        <v>-0.225023</v>
      </c>
      <c r="F1667" s="1">
        <v>3.4052300000000001E-2</v>
      </c>
      <c r="G1667">
        <v>100001</v>
      </c>
    </row>
    <row r="1668" spans="1:7" x14ac:dyDescent="0.25">
      <c r="A1668" t="s">
        <v>0</v>
      </c>
      <c r="B1668">
        <v>101666</v>
      </c>
      <c r="C1668">
        <v>100001</v>
      </c>
      <c r="D1668" s="1">
        <v>0.37493599999999999</v>
      </c>
      <c r="E1668" s="1">
        <v>0.25002799999999997</v>
      </c>
      <c r="F1668" s="1">
        <v>3.6182800000000001E-2</v>
      </c>
      <c r="G1668">
        <v>100001</v>
      </c>
    </row>
    <row r="1669" spans="1:7" x14ac:dyDescent="0.25">
      <c r="A1669" t="s">
        <v>0</v>
      </c>
      <c r="B1669">
        <v>101667</v>
      </c>
      <c r="C1669">
        <v>100001</v>
      </c>
      <c r="D1669" s="1">
        <v>-0.37493700000000002</v>
      </c>
      <c r="E1669" s="1">
        <v>-0.25002799999999997</v>
      </c>
      <c r="F1669" s="1">
        <v>3.6183300000000002E-2</v>
      </c>
      <c r="G1669">
        <v>100001</v>
      </c>
    </row>
    <row r="1670" spans="1:7" x14ac:dyDescent="0.25">
      <c r="A1670" t="s">
        <v>0</v>
      </c>
      <c r="B1670">
        <v>101668</v>
      </c>
      <c r="C1670">
        <v>100001</v>
      </c>
      <c r="D1670" s="1">
        <v>0.37494100000000002</v>
      </c>
      <c r="E1670" s="1">
        <v>0.27502500000000002</v>
      </c>
      <c r="F1670" s="1">
        <v>3.8538700000000002E-2</v>
      </c>
      <c r="G1670">
        <v>100001</v>
      </c>
    </row>
    <row r="1671" spans="1:7" x14ac:dyDescent="0.25">
      <c r="A1671" t="s">
        <v>0</v>
      </c>
      <c r="B1671">
        <v>101669</v>
      </c>
      <c r="C1671">
        <v>100001</v>
      </c>
      <c r="D1671" s="1">
        <v>-0.37494100000000002</v>
      </c>
      <c r="E1671" s="1">
        <v>-0.27502500000000002</v>
      </c>
      <c r="F1671" s="1">
        <v>3.8539299999999999E-2</v>
      </c>
      <c r="G1671">
        <v>100001</v>
      </c>
    </row>
    <row r="1672" spans="1:7" x14ac:dyDescent="0.25">
      <c r="A1672" t="s">
        <v>0</v>
      </c>
      <c r="B1672">
        <v>101670</v>
      </c>
      <c r="C1672">
        <v>100001</v>
      </c>
      <c r="D1672" s="1">
        <v>0.374944</v>
      </c>
      <c r="E1672" s="1">
        <v>0.30002200000000001</v>
      </c>
      <c r="F1672" s="1">
        <v>4.1120799999999999E-2</v>
      </c>
      <c r="G1672">
        <v>100001</v>
      </c>
    </row>
    <row r="1673" spans="1:7" x14ac:dyDescent="0.25">
      <c r="A1673" t="s">
        <v>0</v>
      </c>
      <c r="B1673">
        <v>101671</v>
      </c>
      <c r="C1673">
        <v>100001</v>
      </c>
      <c r="D1673" s="1">
        <v>-0.374944</v>
      </c>
      <c r="E1673" s="1">
        <v>-0.30002200000000001</v>
      </c>
      <c r="F1673" s="1">
        <v>4.1121400000000002E-2</v>
      </c>
      <c r="G1673">
        <v>100001</v>
      </c>
    </row>
    <row r="1674" spans="1:7" x14ac:dyDescent="0.25">
      <c r="A1674" t="s">
        <v>0</v>
      </c>
      <c r="B1674">
        <v>101672</v>
      </c>
      <c r="C1674">
        <v>100001</v>
      </c>
      <c r="D1674" s="1">
        <v>0.374948</v>
      </c>
      <c r="E1674" s="1">
        <v>0.32502700000000001</v>
      </c>
      <c r="F1674" s="1">
        <v>4.39318E-2</v>
      </c>
      <c r="G1674">
        <v>100001</v>
      </c>
    </row>
    <row r="1675" spans="1:7" x14ac:dyDescent="0.25">
      <c r="A1675" t="s">
        <v>0</v>
      </c>
      <c r="B1675">
        <v>101673</v>
      </c>
      <c r="C1675">
        <v>100001</v>
      </c>
      <c r="D1675" s="1">
        <v>-0.37494899999999998</v>
      </c>
      <c r="E1675" s="1">
        <v>-0.32502700000000001</v>
      </c>
      <c r="F1675" s="1">
        <v>4.3932400000000003E-2</v>
      </c>
      <c r="G1675">
        <v>100001</v>
      </c>
    </row>
    <row r="1676" spans="1:7" x14ac:dyDescent="0.25">
      <c r="A1676" t="s">
        <v>0</v>
      </c>
      <c r="B1676">
        <v>101674</v>
      </c>
      <c r="C1676">
        <v>100001</v>
      </c>
      <c r="D1676" s="1">
        <v>0.37495099999999998</v>
      </c>
      <c r="E1676" s="1">
        <v>0.35002800000000001</v>
      </c>
      <c r="F1676" s="1">
        <v>4.69696E-2</v>
      </c>
      <c r="G1676">
        <v>100001</v>
      </c>
    </row>
    <row r="1677" spans="1:7" x14ac:dyDescent="0.25">
      <c r="A1677" t="s">
        <v>0</v>
      </c>
      <c r="B1677">
        <v>101675</v>
      </c>
      <c r="C1677">
        <v>100001</v>
      </c>
      <c r="D1677" s="1">
        <v>-0.37495099999999998</v>
      </c>
      <c r="E1677" s="1">
        <v>-0.35002800000000001</v>
      </c>
      <c r="F1677" s="1">
        <v>4.6970400000000002E-2</v>
      </c>
      <c r="G1677">
        <v>100001</v>
      </c>
    </row>
    <row r="1678" spans="1:7" x14ac:dyDescent="0.25">
      <c r="A1678" t="s">
        <v>0</v>
      </c>
      <c r="B1678">
        <v>101676</v>
      </c>
      <c r="C1678">
        <v>100001</v>
      </c>
      <c r="D1678" s="1">
        <v>-0.37495400000000001</v>
      </c>
      <c r="E1678" s="1">
        <v>-0.37502200000000002</v>
      </c>
      <c r="F1678" s="1">
        <v>5.02364E-2</v>
      </c>
      <c r="G1678">
        <v>100001</v>
      </c>
    </row>
    <row r="1679" spans="1:7" x14ac:dyDescent="0.25">
      <c r="A1679" t="s">
        <v>0</v>
      </c>
      <c r="B1679">
        <v>101677</v>
      </c>
      <c r="C1679">
        <v>100001</v>
      </c>
      <c r="D1679" s="1">
        <v>0.37495400000000001</v>
      </c>
      <c r="E1679" s="1">
        <v>0.375023</v>
      </c>
      <c r="F1679" s="1">
        <v>5.0235599999999998E-2</v>
      </c>
      <c r="G1679">
        <v>100001</v>
      </c>
    </row>
    <row r="1680" spans="1:7" x14ac:dyDescent="0.25">
      <c r="A1680" t="s">
        <v>0</v>
      </c>
      <c r="B1680">
        <v>101678</v>
      </c>
      <c r="C1680">
        <v>100001</v>
      </c>
      <c r="D1680" s="1">
        <v>0.37495600000000001</v>
      </c>
      <c r="E1680" s="1">
        <v>0.40003</v>
      </c>
      <c r="F1680" s="1">
        <v>5.3732599999999998E-2</v>
      </c>
      <c r="G1680">
        <v>100001</v>
      </c>
    </row>
    <row r="1681" spans="1:7" x14ac:dyDescent="0.25">
      <c r="A1681" t="s">
        <v>0</v>
      </c>
      <c r="B1681">
        <v>101679</v>
      </c>
      <c r="C1681">
        <v>100001</v>
      </c>
      <c r="D1681" s="1">
        <v>-0.37495699999999998</v>
      </c>
      <c r="E1681" s="1">
        <v>-0.40002900000000002</v>
      </c>
      <c r="F1681" s="1">
        <v>5.3733499999999997E-2</v>
      </c>
      <c r="G1681">
        <v>100001</v>
      </c>
    </row>
    <row r="1682" spans="1:7" x14ac:dyDescent="0.25">
      <c r="A1682" t="s">
        <v>0</v>
      </c>
      <c r="B1682">
        <v>101680</v>
      </c>
      <c r="C1682">
        <v>100001</v>
      </c>
      <c r="D1682" s="1">
        <v>0.37495899999999999</v>
      </c>
      <c r="E1682" s="1">
        <v>0.42502899999999999</v>
      </c>
      <c r="F1682" s="1">
        <v>5.7458599999999999E-2</v>
      </c>
      <c r="G1682">
        <v>100001</v>
      </c>
    </row>
    <row r="1683" spans="1:7" x14ac:dyDescent="0.25">
      <c r="A1683" t="s">
        <v>0</v>
      </c>
      <c r="B1683">
        <v>101681</v>
      </c>
      <c r="C1683">
        <v>100001</v>
      </c>
      <c r="D1683" s="1">
        <v>-0.37496000000000002</v>
      </c>
      <c r="E1683" s="1">
        <v>-0.42502899999999999</v>
      </c>
      <c r="F1683" s="1">
        <v>5.7459499999999997E-2</v>
      </c>
      <c r="G1683">
        <v>100001</v>
      </c>
    </row>
    <row r="1684" spans="1:7" x14ac:dyDescent="0.25">
      <c r="A1684" t="s">
        <v>0</v>
      </c>
      <c r="B1684">
        <v>101682</v>
      </c>
      <c r="C1684">
        <v>100001</v>
      </c>
      <c r="D1684" s="1">
        <v>-0.37496200000000002</v>
      </c>
      <c r="E1684" s="1">
        <v>-0.45002500000000001</v>
      </c>
      <c r="F1684" s="1">
        <v>6.1416499999999999E-2</v>
      </c>
      <c r="G1684">
        <v>100001</v>
      </c>
    </row>
    <row r="1685" spans="1:7" x14ac:dyDescent="0.25">
      <c r="A1685" t="s">
        <v>0</v>
      </c>
      <c r="B1685">
        <v>101683</v>
      </c>
      <c r="C1685">
        <v>100001</v>
      </c>
      <c r="D1685" s="1">
        <v>0.37496200000000002</v>
      </c>
      <c r="E1685" s="1">
        <v>0.45002500000000001</v>
      </c>
      <c r="F1685" s="1">
        <v>6.1415600000000001E-2</v>
      </c>
      <c r="G1685">
        <v>100001</v>
      </c>
    </row>
    <row r="1686" spans="1:7" x14ac:dyDescent="0.25">
      <c r="A1686" t="s">
        <v>0</v>
      </c>
      <c r="B1686">
        <v>101684</v>
      </c>
      <c r="C1686">
        <v>100001</v>
      </c>
      <c r="D1686" s="1">
        <v>0.37496299999999999</v>
      </c>
      <c r="E1686" s="1">
        <v>0.47503099999999998</v>
      </c>
      <c r="F1686" s="1">
        <v>6.56056E-2</v>
      </c>
      <c r="G1686">
        <v>100001</v>
      </c>
    </row>
    <row r="1687" spans="1:7" x14ac:dyDescent="0.25">
      <c r="A1687" t="s">
        <v>0</v>
      </c>
      <c r="B1687">
        <v>101685</v>
      </c>
      <c r="C1687">
        <v>100001</v>
      </c>
      <c r="D1687" s="1">
        <v>-0.37496400000000002</v>
      </c>
      <c r="E1687" s="1">
        <v>-0.47503099999999998</v>
      </c>
      <c r="F1687" s="1">
        <v>6.5606499999999998E-2</v>
      </c>
      <c r="G1687">
        <v>100001</v>
      </c>
    </row>
    <row r="1688" spans="1:7" x14ac:dyDescent="0.25">
      <c r="A1688" t="s">
        <v>0</v>
      </c>
      <c r="B1688">
        <v>101686</v>
      </c>
      <c r="C1688">
        <v>100001</v>
      </c>
      <c r="D1688" s="1">
        <v>0.37496600000000002</v>
      </c>
      <c r="E1688" s="1">
        <v>0.50003399999999998</v>
      </c>
      <c r="F1688" s="1">
        <v>7.0028499999999994E-2</v>
      </c>
      <c r="G1688">
        <v>100001</v>
      </c>
    </row>
    <row r="1689" spans="1:7" x14ac:dyDescent="0.25">
      <c r="A1689" t="s">
        <v>0</v>
      </c>
      <c r="B1689">
        <v>101687</v>
      </c>
      <c r="C1689">
        <v>100001</v>
      </c>
      <c r="D1689" s="1">
        <v>-0.37496600000000002</v>
      </c>
      <c r="E1689" s="1">
        <v>-0.50003399999999998</v>
      </c>
      <c r="F1689" s="1">
        <v>7.0029599999999997E-2</v>
      </c>
      <c r="G1689">
        <v>100001</v>
      </c>
    </row>
    <row r="1690" spans="1:7" x14ac:dyDescent="0.25">
      <c r="A1690" t="s">
        <v>0</v>
      </c>
      <c r="B1690">
        <v>101688</v>
      </c>
      <c r="C1690">
        <v>100001</v>
      </c>
      <c r="D1690" s="1">
        <v>0.37496699999999999</v>
      </c>
      <c r="E1690" s="1">
        <v>0.52503500000000003</v>
      </c>
      <c r="F1690" s="1">
        <v>7.4686500000000003E-2</v>
      </c>
      <c r="G1690">
        <v>100001</v>
      </c>
    </row>
    <row r="1691" spans="1:7" x14ac:dyDescent="0.25">
      <c r="A1691" t="s">
        <v>0</v>
      </c>
      <c r="B1691">
        <v>101689</v>
      </c>
      <c r="C1691">
        <v>100001</v>
      </c>
      <c r="D1691" s="1">
        <v>-0.37496699999999999</v>
      </c>
      <c r="E1691" s="1">
        <v>-0.52503500000000003</v>
      </c>
      <c r="F1691" s="1">
        <v>7.4687600000000007E-2</v>
      </c>
      <c r="G1691">
        <v>100001</v>
      </c>
    </row>
    <row r="1692" spans="1:7" x14ac:dyDescent="0.25">
      <c r="A1692" t="s">
        <v>0</v>
      </c>
      <c r="B1692">
        <v>101690</v>
      </c>
      <c r="C1692">
        <v>100001</v>
      </c>
      <c r="D1692" s="1">
        <v>-0.37496800000000002</v>
      </c>
      <c r="E1692" s="1">
        <v>-0.55003299999999999</v>
      </c>
      <c r="F1692" s="1">
        <v>7.95796E-2</v>
      </c>
      <c r="G1692">
        <v>100001</v>
      </c>
    </row>
    <row r="1693" spans="1:7" x14ac:dyDescent="0.25">
      <c r="A1693" t="s">
        <v>0</v>
      </c>
      <c r="B1693">
        <v>101691</v>
      </c>
      <c r="C1693">
        <v>100001</v>
      </c>
      <c r="D1693" s="1">
        <v>0.37496800000000002</v>
      </c>
      <c r="E1693" s="1">
        <v>0.62503900000000001</v>
      </c>
      <c r="F1693" s="1">
        <v>9.5684400000000003E-2</v>
      </c>
      <c r="G1693">
        <v>100001</v>
      </c>
    </row>
    <row r="1694" spans="1:7" x14ac:dyDescent="0.25">
      <c r="A1694" t="s">
        <v>0</v>
      </c>
      <c r="B1694">
        <v>101692</v>
      </c>
      <c r="C1694">
        <v>100001</v>
      </c>
      <c r="D1694" s="1">
        <v>-0.37496800000000002</v>
      </c>
      <c r="E1694" s="1">
        <v>-0.62503799999999998</v>
      </c>
      <c r="F1694" s="1">
        <v>9.5685699999999999E-2</v>
      </c>
      <c r="G1694">
        <v>100001</v>
      </c>
    </row>
    <row r="1695" spans="1:7" x14ac:dyDescent="0.25">
      <c r="A1695" t="s">
        <v>0</v>
      </c>
      <c r="B1695">
        <v>101693</v>
      </c>
      <c r="C1695">
        <v>100001</v>
      </c>
      <c r="D1695" s="1">
        <v>0.37496800000000002</v>
      </c>
      <c r="E1695" s="1">
        <v>0.55003299999999999</v>
      </c>
      <c r="F1695" s="1">
        <v>7.9578499999999996E-2</v>
      </c>
      <c r="G1695">
        <v>100001</v>
      </c>
    </row>
    <row r="1696" spans="1:7" x14ac:dyDescent="0.25">
      <c r="A1696" t="s">
        <v>0</v>
      </c>
      <c r="B1696">
        <v>101694</v>
      </c>
      <c r="C1696">
        <v>100001</v>
      </c>
      <c r="D1696" s="1">
        <v>0.374969</v>
      </c>
      <c r="E1696" s="1">
        <v>0.57503199999999999</v>
      </c>
      <c r="F1696" s="1">
        <v>8.4708400000000003E-2</v>
      </c>
      <c r="G1696">
        <v>100001</v>
      </c>
    </row>
    <row r="1697" spans="1:7" x14ac:dyDescent="0.25">
      <c r="A1697" t="s">
        <v>0</v>
      </c>
      <c r="B1697">
        <v>101695</v>
      </c>
      <c r="C1697">
        <v>100001</v>
      </c>
      <c r="D1697" s="1">
        <v>-0.374969</v>
      </c>
      <c r="E1697" s="1">
        <v>-0.60003200000000001</v>
      </c>
      <c r="F1697" s="1">
        <v>9.0076600000000007E-2</v>
      </c>
      <c r="G1697">
        <v>100001</v>
      </c>
    </row>
    <row r="1698" spans="1:7" x14ac:dyDescent="0.25">
      <c r="A1698" t="s">
        <v>0</v>
      </c>
      <c r="B1698">
        <v>101696</v>
      </c>
      <c r="C1698">
        <v>100001</v>
      </c>
      <c r="D1698" s="1">
        <v>0.374969</v>
      </c>
      <c r="E1698" s="1">
        <v>0.60003200000000001</v>
      </c>
      <c r="F1698" s="1">
        <v>9.00754E-2</v>
      </c>
      <c r="G1698">
        <v>100001</v>
      </c>
    </row>
    <row r="1699" spans="1:7" x14ac:dyDescent="0.25">
      <c r="A1699" t="s">
        <v>0</v>
      </c>
      <c r="B1699">
        <v>101697</v>
      </c>
      <c r="C1699">
        <v>100001</v>
      </c>
      <c r="D1699" s="1">
        <v>-0.374969</v>
      </c>
      <c r="E1699" s="1">
        <v>-0.57503199999999999</v>
      </c>
      <c r="F1699" s="1">
        <v>8.4709699999999999E-2</v>
      </c>
      <c r="G1699">
        <v>100001</v>
      </c>
    </row>
    <row r="1700" spans="1:7" x14ac:dyDescent="0.25">
      <c r="A1700" t="s">
        <v>0</v>
      </c>
      <c r="B1700">
        <v>101698</v>
      </c>
      <c r="C1700">
        <v>100001</v>
      </c>
      <c r="D1700" s="1">
        <v>0.37498500000000001</v>
      </c>
      <c r="E1700" s="1">
        <v>1.3978999999999999E-4</v>
      </c>
      <c r="F1700" s="1">
        <v>2.5010000000000001E-2</v>
      </c>
      <c r="G1700">
        <v>100001</v>
      </c>
    </row>
    <row r="1701" spans="1:7" x14ac:dyDescent="0.25">
      <c r="A1701" t="s">
        <v>0</v>
      </c>
      <c r="B1701">
        <v>101699</v>
      </c>
      <c r="C1701">
        <v>100001</v>
      </c>
      <c r="D1701" s="1">
        <v>-0.37498500000000001</v>
      </c>
      <c r="E1701" s="1">
        <v>2.49727E-2</v>
      </c>
      <c r="F1701" s="1">
        <v>2.5120099999999999E-2</v>
      </c>
      <c r="G1701">
        <v>100001</v>
      </c>
    </row>
    <row r="1702" spans="1:7" x14ac:dyDescent="0.25">
      <c r="A1702" t="s">
        <v>0</v>
      </c>
      <c r="B1702">
        <v>101700</v>
      </c>
      <c r="C1702">
        <v>100001</v>
      </c>
      <c r="D1702" s="1">
        <v>0.37498500000000001</v>
      </c>
      <c r="E1702" s="1">
        <v>-2.4972000000000001E-2</v>
      </c>
      <c r="F1702" s="1">
        <v>2.5120099999999999E-2</v>
      </c>
      <c r="G1702">
        <v>100001</v>
      </c>
    </row>
    <row r="1703" spans="1:7" x14ac:dyDescent="0.25">
      <c r="A1703" t="s">
        <v>0</v>
      </c>
      <c r="B1703">
        <v>101701</v>
      </c>
      <c r="C1703">
        <v>100001</v>
      </c>
      <c r="D1703" s="1">
        <v>-0.37498700000000001</v>
      </c>
      <c r="E1703" s="1">
        <v>4.9968699999999998E-2</v>
      </c>
      <c r="F1703" s="1">
        <v>2.5449900000000001E-2</v>
      </c>
      <c r="G1703">
        <v>100001</v>
      </c>
    </row>
    <row r="1704" spans="1:7" x14ac:dyDescent="0.25">
      <c r="A1704" t="s">
        <v>0</v>
      </c>
      <c r="B1704">
        <v>101702</v>
      </c>
      <c r="C1704">
        <v>100001</v>
      </c>
      <c r="D1704" s="1">
        <v>0.37498700000000001</v>
      </c>
      <c r="E1704" s="1">
        <v>-4.9967999999999999E-2</v>
      </c>
      <c r="F1704" s="1">
        <v>2.54501E-2</v>
      </c>
      <c r="G1704">
        <v>100001</v>
      </c>
    </row>
    <row r="1705" spans="1:7" x14ac:dyDescent="0.25">
      <c r="A1705" t="s">
        <v>0</v>
      </c>
      <c r="B1705">
        <v>101703</v>
      </c>
      <c r="C1705">
        <v>100001</v>
      </c>
      <c r="D1705" s="1">
        <v>0.37498700000000001</v>
      </c>
      <c r="E1705" s="1">
        <v>-7.4971999999999997E-2</v>
      </c>
      <c r="F1705" s="1">
        <v>2.6010100000000001E-2</v>
      </c>
      <c r="G1705">
        <v>100001</v>
      </c>
    </row>
    <row r="1706" spans="1:7" x14ac:dyDescent="0.25">
      <c r="A1706" t="s">
        <v>0</v>
      </c>
      <c r="B1706">
        <v>101704</v>
      </c>
      <c r="C1706">
        <v>100001</v>
      </c>
      <c r="D1706" s="1">
        <v>-0.37498799999999999</v>
      </c>
      <c r="E1706" s="1">
        <v>7.49726E-2</v>
      </c>
      <c r="F1706" s="1">
        <v>2.6009999999999998E-2</v>
      </c>
      <c r="G1706">
        <v>100001</v>
      </c>
    </row>
    <row r="1707" spans="1:7" x14ac:dyDescent="0.25">
      <c r="A1707" t="s">
        <v>0</v>
      </c>
      <c r="B1707">
        <v>101705</v>
      </c>
      <c r="C1707">
        <v>100001</v>
      </c>
      <c r="D1707" s="1">
        <v>-0.37499100000000002</v>
      </c>
      <c r="E1707" s="1">
        <v>0.10000199999999999</v>
      </c>
      <c r="F1707" s="1">
        <v>2.6789899999999998E-2</v>
      </c>
      <c r="G1707">
        <v>100001</v>
      </c>
    </row>
    <row r="1708" spans="1:7" x14ac:dyDescent="0.25">
      <c r="A1708" t="s">
        <v>0</v>
      </c>
      <c r="B1708">
        <v>101706</v>
      </c>
      <c r="C1708">
        <v>100001</v>
      </c>
      <c r="D1708" s="1">
        <v>0.37499100000000002</v>
      </c>
      <c r="E1708" s="1">
        <v>-0.10000199999999999</v>
      </c>
      <c r="F1708" s="1">
        <v>2.67902E-2</v>
      </c>
      <c r="G1708">
        <v>100001</v>
      </c>
    </row>
    <row r="1709" spans="1:7" x14ac:dyDescent="0.25">
      <c r="A1709" t="s">
        <v>0</v>
      </c>
      <c r="B1709">
        <v>101707</v>
      </c>
      <c r="C1709">
        <v>100001</v>
      </c>
      <c r="D1709" s="1">
        <v>0.37499300000000002</v>
      </c>
      <c r="E1709" s="1">
        <v>-0.125003</v>
      </c>
      <c r="F1709" s="1">
        <v>2.7800200000000001E-2</v>
      </c>
      <c r="G1709">
        <v>100001</v>
      </c>
    </row>
    <row r="1710" spans="1:7" x14ac:dyDescent="0.25">
      <c r="A1710" t="s">
        <v>0</v>
      </c>
      <c r="B1710">
        <v>101708</v>
      </c>
      <c r="C1710">
        <v>100001</v>
      </c>
      <c r="D1710" s="1">
        <v>-0.37499399999999999</v>
      </c>
      <c r="E1710" s="1">
        <v>0.125003</v>
      </c>
      <c r="F1710" s="1">
        <v>2.7799899999999999E-2</v>
      </c>
      <c r="G1710">
        <v>100001</v>
      </c>
    </row>
    <row r="1711" spans="1:7" x14ac:dyDescent="0.25">
      <c r="A1711" t="s">
        <v>0</v>
      </c>
      <c r="B1711">
        <v>101709</v>
      </c>
      <c r="C1711">
        <v>100001</v>
      </c>
      <c r="D1711" s="1">
        <v>-0.37499399999999999</v>
      </c>
      <c r="E1711" s="1">
        <v>0.150003</v>
      </c>
      <c r="F1711" s="1">
        <v>2.9029900000000001E-2</v>
      </c>
      <c r="G1711">
        <v>100001</v>
      </c>
    </row>
    <row r="1712" spans="1:7" x14ac:dyDescent="0.25">
      <c r="A1712" t="s">
        <v>0</v>
      </c>
      <c r="B1712">
        <v>101710</v>
      </c>
      <c r="C1712">
        <v>100001</v>
      </c>
      <c r="D1712" s="1">
        <v>0.37499399999999999</v>
      </c>
      <c r="E1712" s="1">
        <v>-0.150003</v>
      </c>
      <c r="F1712" s="1">
        <v>2.9030199999999999E-2</v>
      </c>
      <c r="G1712">
        <v>100001</v>
      </c>
    </row>
    <row r="1713" spans="1:7" x14ac:dyDescent="0.25">
      <c r="A1713" t="s">
        <v>0</v>
      </c>
      <c r="B1713">
        <v>101711</v>
      </c>
      <c r="C1713">
        <v>100001</v>
      </c>
      <c r="D1713" s="1">
        <v>-0.37499700000000002</v>
      </c>
      <c r="E1713" s="1">
        <v>0.17499999999999999</v>
      </c>
      <c r="F1713" s="1">
        <v>3.0479900000000001E-2</v>
      </c>
      <c r="G1713">
        <v>100001</v>
      </c>
    </row>
    <row r="1714" spans="1:7" x14ac:dyDescent="0.25">
      <c r="A1714" t="s">
        <v>0</v>
      </c>
      <c r="B1714">
        <v>101712</v>
      </c>
      <c r="C1714">
        <v>100001</v>
      </c>
      <c r="D1714" s="1">
        <v>0.37499700000000002</v>
      </c>
      <c r="E1714" s="1">
        <v>-0.17499999999999999</v>
      </c>
      <c r="F1714" s="1">
        <v>3.0480199999999999E-2</v>
      </c>
      <c r="G1714">
        <v>100001</v>
      </c>
    </row>
    <row r="1715" spans="1:7" x14ac:dyDescent="0.25">
      <c r="A1715" t="s">
        <v>0</v>
      </c>
      <c r="B1715">
        <v>101713</v>
      </c>
      <c r="C1715">
        <v>100001</v>
      </c>
      <c r="D1715" s="1">
        <v>0.375</v>
      </c>
      <c r="E1715" s="1">
        <v>-0.19999800000000001</v>
      </c>
      <c r="F1715" s="1">
        <v>3.2163200000000003E-2</v>
      </c>
      <c r="G1715">
        <v>100001</v>
      </c>
    </row>
    <row r="1716" spans="1:7" x14ac:dyDescent="0.25">
      <c r="A1716" t="s">
        <v>0</v>
      </c>
      <c r="B1716">
        <v>101714</v>
      </c>
      <c r="C1716">
        <v>100001</v>
      </c>
      <c r="D1716" s="1">
        <v>-0.37500099999999997</v>
      </c>
      <c r="E1716" s="1">
        <v>0.19999800000000001</v>
      </c>
      <c r="F1716" s="1">
        <v>3.2162799999999998E-2</v>
      </c>
      <c r="G1716">
        <v>100001</v>
      </c>
    </row>
    <row r="1717" spans="1:7" x14ac:dyDescent="0.25">
      <c r="A1717" t="s">
        <v>0</v>
      </c>
      <c r="B1717">
        <v>101715</v>
      </c>
      <c r="C1717">
        <v>100001</v>
      </c>
      <c r="D1717" s="1">
        <v>0.37500299999999998</v>
      </c>
      <c r="E1717" s="1">
        <v>-0.22498499999999999</v>
      </c>
      <c r="F1717" s="1">
        <v>3.4065199999999997E-2</v>
      </c>
      <c r="G1717">
        <v>100001</v>
      </c>
    </row>
    <row r="1718" spans="1:7" x14ac:dyDescent="0.25">
      <c r="A1718" t="s">
        <v>0</v>
      </c>
      <c r="B1718">
        <v>101716</v>
      </c>
      <c r="C1718">
        <v>100001</v>
      </c>
      <c r="D1718" s="1">
        <v>-0.37500299999999998</v>
      </c>
      <c r="E1718" s="1">
        <v>0.22498499999999999</v>
      </c>
      <c r="F1718" s="1">
        <v>3.4064799999999999E-2</v>
      </c>
      <c r="G1718">
        <v>100001</v>
      </c>
    </row>
    <row r="1719" spans="1:7" x14ac:dyDescent="0.25">
      <c r="A1719" t="s">
        <v>0</v>
      </c>
      <c r="B1719">
        <v>101717</v>
      </c>
      <c r="C1719">
        <v>100001</v>
      </c>
      <c r="D1719" s="1">
        <v>0.37500699999999998</v>
      </c>
      <c r="E1719" s="1">
        <v>-0.24998200000000001</v>
      </c>
      <c r="F1719" s="1">
        <v>3.6194400000000002E-2</v>
      </c>
      <c r="G1719">
        <v>100001</v>
      </c>
    </row>
    <row r="1720" spans="1:7" x14ac:dyDescent="0.25">
      <c r="A1720" t="s">
        <v>0</v>
      </c>
      <c r="B1720">
        <v>101718</v>
      </c>
      <c r="C1720">
        <v>100001</v>
      </c>
      <c r="D1720" s="1">
        <v>-0.37500699999999998</v>
      </c>
      <c r="E1720" s="1">
        <v>0.24998200000000001</v>
      </c>
      <c r="F1720" s="1">
        <v>3.6193799999999998E-2</v>
      </c>
      <c r="G1720">
        <v>100001</v>
      </c>
    </row>
    <row r="1721" spans="1:7" x14ac:dyDescent="0.25">
      <c r="A1721" t="s">
        <v>0</v>
      </c>
      <c r="B1721">
        <v>101719</v>
      </c>
      <c r="C1721">
        <v>100001</v>
      </c>
      <c r="D1721" s="1">
        <v>0.37500899999999998</v>
      </c>
      <c r="E1721" s="1">
        <v>-0.27498400000000001</v>
      </c>
      <c r="F1721" s="1">
        <v>3.8550399999999999E-2</v>
      </c>
      <c r="G1721">
        <v>100001</v>
      </c>
    </row>
    <row r="1722" spans="1:7" x14ac:dyDescent="0.25">
      <c r="A1722" t="s">
        <v>0</v>
      </c>
      <c r="B1722">
        <v>101720</v>
      </c>
      <c r="C1722">
        <v>100001</v>
      </c>
      <c r="D1722" s="1">
        <v>-0.37500899999999998</v>
      </c>
      <c r="E1722" s="1">
        <v>0.27498400000000001</v>
      </c>
      <c r="F1722" s="1">
        <v>3.8549800000000002E-2</v>
      </c>
      <c r="G1722">
        <v>100001</v>
      </c>
    </row>
    <row r="1723" spans="1:7" x14ac:dyDescent="0.25">
      <c r="A1723" t="s">
        <v>0</v>
      </c>
      <c r="B1723">
        <v>101721</v>
      </c>
      <c r="C1723">
        <v>100001</v>
      </c>
      <c r="D1723" s="1">
        <v>0.37501299999999999</v>
      </c>
      <c r="E1723" s="1">
        <v>-0.29998399999999997</v>
      </c>
      <c r="F1723" s="1">
        <v>4.1132299999999997E-2</v>
      </c>
      <c r="G1723">
        <v>100001</v>
      </c>
    </row>
    <row r="1724" spans="1:7" x14ac:dyDescent="0.25">
      <c r="A1724" t="s">
        <v>0</v>
      </c>
      <c r="B1724">
        <v>101722</v>
      </c>
      <c r="C1724">
        <v>100001</v>
      </c>
      <c r="D1724" s="1">
        <v>-0.37501299999999999</v>
      </c>
      <c r="E1724" s="1">
        <v>0.29998399999999997</v>
      </c>
      <c r="F1724" s="1">
        <v>4.11317E-2</v>
      </c>
      <c r="G1724">
        <v>100001</v>
      </c>
    </row>
    <row r="1725" spans="1:7" x14ac:dyDescent="0.25">
      <c r="A1725" t="s">
        <v>0</v>
      </c>
      <c r="B1725">
        <v>101723</v>
      </c>
      <c r="C1725">
        <v>100001</v>
      </c>
      <c r="D1725" s="1">
        <v>-0.37501600000000002</v>
      </c>
      <c r="E1725" s="1">
        <v>0.32498500000000002</v>
      </c>
      <c r="F1725" s="1">
        <v>4.3940800000000002E-2</v>
      </c>
      <c r="G1725">
        <v>100001</v>
      </c>
    </row>
    <row r="1726" spans="1:7" x14ac:dyDescent="0.25">
      <c r="A1726" t="s">
        <v>0</v>
      </c>
      <c r="B1726">
        <v>101724</v>
      </c>
      <c r="C1726">
        <v>100001</v>
      </c>
      <c r="D1726" s="1">
        <v>0.37501600000000002</v>
      </c>
      <c r="E1726" s="1">
        <v>-0.32498500000000002</v>
      </c>
      <c r="F1726" s="1">
        <v>4.3941399999999999E-2</v>
      </c>
      <c r="G1726">
        <v>100001</v>
      </c>
    </row>
    <row r="1727" spans="1:7" x14ac:dyDescent="0.25">
      <c r="A1727" t="s">
        <v>0</v>
      </c>
      <c r="B1727">
        <v>101725</v>
      </c>
      <c r="C1727">
        <v>100001</v>
      </c>
      <c r="D1727" s="1">
        <v>0.37501899999999999</v>
      </c>
      <c r="E1727" s="1">
        <v>-0.34995300000000001</v>
      </c>
      <c r="F1727" s="1">
        <v>4.6970400000000002E-2</v>
      </c>
      <c r="G1727">
        <v>100001</v>
      </c>
    </row>
    <row r="1728" spans="1:7" x14ac:dyDescent="0.25">
      <c r="A1728" t="s">
        <v>0</v>
      </c>
      <c r="B1728">
        <v>101726</v>
      </c>
      <c r="C1728">
        <v>100001</v>
      </c>
      <c r="D1728" s="1">
        <v>-0.37501899999999999</v>
      </c>
      <c r="E1728" s="1">
        <v>0.34995300000000001</v>
      </c>
      <c r="F1728" s="1">
        <v>4.69696E-2</v>
      </c>
      <c r="G1728">
        <v>100001</v>
      </c>
    </row>
    <row r="1729" spans="1:7" x14ac:dyDescent="0.25">
      <c r="A1729" t="s">
        <v>0</v>
      </c>
      <c r="B1729">
        <v>101727</v>
      </c>
      <c r="C1729">
        <v>100001</v>
      </c>
      <c r="D1729" s="1">
        <v>0.37502200000000002</v>
      </c>
      <c r="E1729" s="1">
        <v>-0.37495400000000001</v>
      </c>
      <c r="F1729" s="1">
        <v>5.02364E-2</v>
      </c>
      <c r="G1729">
        <v>100001</v>
      </c>
    </row>
    <row r="1730" spans="1:7" x14ac:dyDescent="0.25">
      <c r="A1730" t="s">
        <v>0</v>
      </c>
      <c r="B1730">
        <v>101728</v>
      </c>
      <c r="C1730">
        <v>100001</v>
      </c>
      <c r="D1730" s="1">
        <v>-0.375023</v>
      </c>
      <c r="E1730" s="1">
        <v>0.37495400000000001</v>
      </c>
      <c r="F1730" s="1">
        <v>5.0235599999999998E-2</v>
      </c>
      <c r="G1730">
        <v>100001</v>
      </c>
    </row>
    <row r="1731" spans="1:7" x14ac:dyDescent="0.25">
      <c r="A1731" t="s">
        <v>0</v>
      </c>
      <c r="B1731">
        <v>101729</v>
      </c>
      <c r="C1731">
        <v>100001</v>
      </c>
      <c r="D1731" s="1">
        <v>-0.37502600000000003</v>
      </c>
      <c r="E1731" s="1">
        <v>0.39995599999999998</v>
      </c>
      <c r="F1731" s="1">
        <v>5.3730600000000003E-2</v>
      </c>
      <c r="G1731">
        <v>100001</v>
      </c>
    </row>
    <row r="1732" spans="1:7" x14ac:dyDescent="0.25">
      <c r="A1732" t="s">
        <v>0</v>
      </c>
      <c r="B1732">
        <v>101730</v>
      </c>
      <c r="C1732">
        <v>100001</v>
      </c>
      <c r="D1732" s="1">
        <v>0.37502600000000003</v>
      </c>
      <c r="E1732" s="1">
        <v>-0.39995599999999998</v>
      </c>
      <c r="F1732" s="1">
        <v>5.3731500000000001E-2</v>
      </c>
      <c r="G1732">
        <v>100001</v>
      </c>
    </row>
    <row r="1733" spans="1:7" x14ac:dyDescent="0.25">
      <c r="A1733" t="s">
        <v>0</v>
      </c>
      <c r="B1733">
        <v>101731</v>
      </c>
      <c r="C1733">
        <v>100001</v>
      </c>
      <c r="D1733" s="1">
        <v>0.375029</v>
      </c>
      <c r="E1733" s="1">
        <v>-0.42498399999999997</v>
      </c>
      <c r="F1733" s="1">
        <v>5.7464500000000002E-2</v>
      </c>
      <c r="G1733">
        <v>100001</v>
      </c>
    </row>
    <row r="1734" spans="1:7" x14ac:dyDescent="0.25">
      <c r="A1734" t="s">
        <v>0</v>
      </c>
      <c r="B1734">
        <v>101732</v>
      </c>
      <c r="C1734">
        <v>100001</v>
      </c>
      <c r="D1734" s="1">
        <v>-0.375029</v>
      </c>
      <c r="E1734" s="1">
        <v>0.424985</v>
      </c>
      <c r="F1734" s="1">
        <v>5.7463599999999997E-2</v>
      </c>
      <c r="G1734">
        <v>100001</v>
      </c>
    </row>
    <row r="1735" spans="1:7" x14ac:dyDescent="0.25">
      <c r="A1735" t="s">
        <v>0</v>
      </c>
      <c r="B1735">
        <v>101733</v>
      </c>
      <c r="C1735">
        <v>100001</v>
      </c>
      <c r="D1735" s="1">
        <v>-0.37503199999999998</v>
      </c>
      <c r="E1735" s="1">
        <v>0.449959</v>
      </c>
      <c r="F1735" s="1">
        <v>6.1412599999999998E-2</v>
      </c>
      <c r="G1735">
        <v>100001</v>
      </c>
    </row>
    <row r="1736" spans="1:7" x14ac:dyDescent="0.25">
      <c r="A1736" t="s">
        <v>0</v>
      </c>
      <c r="B1736">
        <v>101734</v>
      </c>
      <c r="C1736">
        <v>100001</v>
      </c>
      <c r="D1736" s="1">
        <v>0.37503199999999998</v>
      </c>
      <c r="E1736" s="1">
        <v>-0.449959</v>
      </c>
      <c r="F1736" s="1">
        <v>6.1413500000000003E-2</v>
      </c>
      <c r="G1736">
        <v>100001</v>
      </c>
    </row>
    <row r="1737" spans="1:7" x14ac:dyDescent="0.25">
      <c r="A1737" t="s">
        <v>0</v>
      </c>
      <c r="B1737">
        <v>101735</v>
      </c>
      <c r="C1737">
        <v>100001</v>
      </c>
      <c r="D1737" s="1">
        <v>0.37503700000000001</v>
      </c>
      <c r="E1737" s="1">
        <v>-0.47496699999999997</v>
      </c>
      <c r="F1737" s="1">
        <v>6.5605499999999997E-2</v>
      </c>
      <c r="G1737">
        <v>100001</v>
      </c>
    </row>
    <row r="1738" spans="1:7" x14ac:dyDescent="0.25">
      <c r="A1738" t="s">
        <v>0</v>
      </c>
      <c r="B1738">
        <v>101736</v>
      </c>
      <c r="C1738">
        <v>100001</v>
      </c>
      <c r="D1738" s="1">
        <v>-0.37503700000000001</v>
      </c>
      <c r="E1738" s="1">
        <v>0.47496699999999997</v>
      </c>
      <c r="F1738" s="1">
        <v>6.5604599999999999E-2</v>
      </c>
      <c r="G1738">
        <v>100001</v>
      </c>
    </row>
    <row r="1739" spans="1:7" x14ac:dyDescent="0.25">
      <c r="A1739" t="s">
        <v>0</v>
      </c>
      <c r="B1739">
        <v>101737</v>
      </c>
      <c r="C1739">
        <v>100001</v>
      </c>
      <c r="D1739" s="1">
        <v>0.37503799999999998</v>
      </c>
      <c r="E1739" s="1">
        <v>-0.49996499999999999</v>
      </c>
      <c r="F1739" s="1">
        <v>7.0025500000000004E-2</v>
      </c>
      <c r="G1739">
        <v>100001</v>
      </c>
    </row>
    <row r="1740" spans="1:7" x14ac:dyDescent="0.25">
      <c r="A1740" t="s">
        <v>0</v>
      </c>
      <c r="B1740">
        <v>101738</v>
      </c>
      <c r="C1740">
        <v>100001</v>
      </c>
      <c r="D1740" s="1">
        <v>-0.37503799999999998</v>
      </c>
      <c r="E1740" s="1">
        <v>0.49996499999999999</v>
      </c>
      <c r="F1740" s="1">
        <v>7.0024400000000001E-2</v>
      </c>
      <c r="G1740">
        <v>100001</v>
      </c>
    </row>
    <row r="1741" spans="1:7" x14ac:dyDescent="0.25">
      <c r="A1741" t="s">
        <v>0</v>
      </c>
      <c r="B1741">
        <v>101739</v>
      </c>
      <c r="C1741">
        <v>100001</v>
      </c>
      <c r="D1741" s="1">
        <v>0.37503999999999998</v>
      </c>
      <c r="E1741" s="1">
        <v>-0.52498400000000001</v>
      </c>
      <c r="F1741" s="1">
        <v>7.4689500000000006E-2</v>
      </c>
      <c r="G1741">
        <v>100001</v>
      </c>
    </row>
    <row r="1742" spans="1:7" x14ac:dyDescent="0.25">
      <c r="A1742" t="s">
        <v>0</v>
      </c>
      <c r="B1742">
        <v>101740</v>
      </c>
      <c r="C1742">
        <v>100001</v>
      </c>
      <c r="D1742" s="1">
        <v>-0.37503999999999998</v>
      </c>
      <c r="E1742" s="1">
        <v>0.52498400000000001</v>
      </c>
      <c r="F1742" s="1">
        <v>7.4688400000000002E-2</v>
      </c>
      <c r="G1742">
        <v>100001</v>
      </c>
    </row>
    <row r="1743" spans="1:7" x14ac:dyDescent="0.25">
      <c r="A1743" t="s">
        <v>0</v>
      </c>
      <c r="B1743">
        <v>101741</v>
      </c>
      <c r="C1743">
        <v>100001</v>
      </c>
      <c r="D1743" s="1">
        <v>-0.37504300000000002</v>
      </c>
      <c r="E1743" s="1">
        <v>0.54998400000000003</v>
      </c>
      <c r="F1743" s="1">
        <v>7.9580499999999998E-2</v>
      </c>
      <c r="G1743">
        <v>100001</v>
      </c>
    </row>
    <row r="1744" spans="1:7" x14ac:dyDescent="0.25">
      <c r="A1744" t="s">
        <v>0</v>
      </c>
      <c r="B1744">
        <v>101742</v>
      </c>
      <c r="C1744">
        <v>100001</v>
      </c>
      <c r="D1744" s="1">
        <v>0.37504300000000002</v>
      </c>
      <c r="E1744" s="1">
        <v>-0.54998400000000003</v>
      </c>
      <c r="F1744" s="1">
        <v>7.9581700000000005E-2</v>
      </c>
      <c r="G1744">
        <v>100001</v>
      </c>
    </row>
    <row r="1745" spans="1:7" x14ac:dyDescent="0.25">
      <c r="A1745" t="s">
        <v>0</v>
      </c>
      <c r="B1745">
        <v>101743</v>
      </c>
      <c r="C1745">
        <v>100001</v>
      </c>
      <c r="D1745" s="1">
        <v>0.37504500000000002</v>
      </c>
      <c r="E1745" s="1">
        <v>-0.57498300000000002</v>
      </c>
      <c r="F1745" s="1">
        <v>8.47107E-2</v>
      </c>
      <c r="G1745">
        <v>100001</v>
      </c>
    </row>
    <row r="1746" spans="1:7" x14ac:dyDescent="0.25">
      <c r="A1746" t="s">
        <v>0</v>
      </c>
      <c r="B1746">
        <v>101744</v>
      </c>
      <c r="C1746">
        <v>100001</v>
      </c>
      <c r="D1746" s="1">
        <v>-0.37504500000000002</v>
      </c>
      <c r="E1746" s="1">
        <v>0.57498300000000002</v>
      </c>
      <c r="F1746" s="1">
        <v>8.4709499999999993E-2</v>
      </c>
      <c r="G1746">
        <v>100001</v>
      </c>
    </row>
    <row r="1747" spans="1:7" x14ac:dyDescent="0.25">
      <c r="A1747" t="s">
        <v>0</v>
      </c>
      <c r="B1747">
        <v>101745</v>
      </c>
      <c r="C1747">
        <v>100001</v>
      </c>
      <c r="D1747" s="1">
        <v>-0.37504700000000002</v>
      </c>
      <c r="E1747" s="1">
        <v>0.59998300000000004</v>
      </c>
      <c r="F1747" s="1">
        <v>9.0076400000000001E-2</v>
      </c>
      <c r="G1747">
        <v>100001</v>
      </c>
    </row>
    <row r="1748" spans="1:7" x14ac:dyDescent="0.25">
      <c r="A1748" t="s">
        <v>0</v>
      </c>
      <c r="B1748">
        <v>101746</v>
      </c>
      <c r="C1748">
        <v>100001</v>
      </c>
      <c r="D1748" s="1">
        <v>0.37504700000000002</v>
      </c>
      <c r="E1748" s="1">
        <v>-0.59998300000000004</v>
      </c>
      <c r="F1748" s="1">
        <v>9.0077699999999997E-2</v>
      </c>
      <c r="G1748">
        <v>100001</v>
      </c>
    </row>
    <row r="1749" spans="1:7" x14ac:dyDescent="0.25">
      <c r="A1749" t="s">
        <v>0</v>
      </c>
      <c r="B1749">
        <v>101747</v>
      </c>
      <c r="C1749">
        <v>100001</v>
      </c>
      <c r="D1749" s="1">
        <v>-0.37505100000000002</v>
      </c>
      <c r="E1749" s="1">
        <v>0.62498299999999996</v>
      </c>
      <c r="F1749" s="1">
        <v>9.5683400000000002E-2</v>
      </c>
      <c r="G1749">
        <v>100001</v>
      </c>
    </row>
    <row r="1750" spans="1:7" x14ac:dyDescent="0.25">
      <c r="A1750" t="s">
        <v>0</v>
      </c>
      <c r="B1750">
        <v>101748</v>
      </c>
      <c r="C1750">
        <v>100001</v>
      </c>
      <c r="D1750" s="1">
        <v>0.37505100000000002</v>
      </c>
      <c r="E1750" s="1">
        <v>-0.62498200000000004</v>
      </c>
      <c r="F1750" s="1">
        <v>9.5684699999999998E-2</v>
      </c>
      <c r="G1750">
        <v>100001</v>
      </c>
    </row>
    <row r="1751" spans="1:7" x14ac:dyDescent="0.25">
      <c r="A1751" t="s">
        <v>0</v>
      </c>
      <c r="B1751">
        <v>101749</v>
      </c>
      <c r="C1751">
        <v>100001</v>
      </c>
      <c r="D1751" s="1">
        <v>-0.39989200000000003</v>
      </c>
      <c r="E1751" s="1">
        <v>2.2337E-5</v>
      </c>
      <c r="F1751" s="1">
        <v>2.844E-2</v>
      </c>
      <c r="G1751">
        <v>100001</v>
      </c>
    </row>
    <row r="1752" spans="1:7" x14ac:dyDescent="0.25">
      <c r="A1752" t="s">
        <v>0</v>
      </c>
      <c r="B1752">
        <v>101750</v>
      </c>
      <c r="C1752">
        <v>100001</v>
      </c>
      <c r="D1752" s="1">
        <v>-0.399897</v>
      </c>
      <c r="E1752" s="1">
        <v>-2.5021999999999999E-2</v>
      </c>
      <c r="F1752" s="1">
        <v>2.8550099999999998E-2</v>
      </c>
      <c r="G1752">
        <v>100001</v>
      </c>
    </row>
    <row r="1753" spans="1:7" x14ac:dyDescent="0.25">
      <c r="A1753" t="s">
        <v>0</v>
      </c>
      <c r="B1753">
        <v>101751</v>
      </c>
      <c r="C1753">
        <v>100001</v>
      </c>
      <c r="D1753" s="1">
        <v>0.399897</v>
      </c>
      <c r="E1753" s="1">
        <v>2.5021600000000001E-2</v>
      </c>
      <c r="F1753" s="1">
        <v>2.8550099999999998E-2</v>
      </c>
      <c r="G1753">
        <v>100001</v>
      </c>
    </row>
    <row r="1754" spans="1:7" x14ac:dyDescent="0.25">
      <c r="A1754" t="s">
        <v>0</v>
      </c>
      <c r="B1754">
        <v>101752</v>
      </c>
      <c r="C1754">
        <v>100001</v>
      </c>
      <c r="D1754" s="1">
        <v>-0.39990199999999998</v>
      </c>
      <c r="E1754" s="1">
        <v>-5.0016999999999999E-2</v>
      </c>
      <c r="F1754" s="1">
        <v>2.8890099999999998E-2</v>
      </c>
      <c r="G1754">
        <v>100001</v>
      </c>
    </row>
    <row r="1755" spans="1:7" x14ac:dyDescent="0.25">
      <c r="A1755" t="s">
        <v>0</v>
      </c>
      <c r="B1755">
        <v>101753</v>
      </c>
      <c r="C1755">
        <v>100001</v>
      </c>
      <c r="D1755" s="1">
        <v>0.39990199999999998</v>
      </c>
      <c r="E1755" s="1">
        <v>5.0016600000000001E-2</v>
      </c>
      <c r="F1755" s="1">
        <v>2.8889999999999999E-2</v>
      </c>
      <c r="G1755">
        <v>100001</v>
      </c>
    </row>
    <row r="1756" spans="1:7" x14ac:dyDescent="0.25">
      <c r="A1756" t="s">
        <v>0</v>
      </c>
      <c r="B1756">
        <v>101754</v>
      </c>
      <c r="C1756">
        <v>100001</v>
      </c>
      <c r="D1756" s="1">
        <v>-0.39990799999999999</v>
      </c>
      <c r="E1756" s="1">
        <v>-7.5029999999999999E-2</v>
      </c>
      <c r="F1756" s="1">
        <v>2.945E-2</v>
      </c>
      <c r="G1756">
        <v>100001</v>
      </c>
    </row>
    <row r="1757" spans="1:7" x14ac:dyDescent="0.25">
      <c r="A1757" t="s">
        <v>0</v>
      </c>
      <c r="B1757">
        <v>101755</v>
      </c>
      <c r="C1757">
        <v>100001</v>
      </c>
      <c r="D1757" s="1">
        <v>0.39990799999999999</v>
      </c>
      <c r="E1757" s="1">
        <v>7.5030700000000006E-2</v>
      </c>
      <c r="F1757" s="1">
        <v>2.9449900000000001E-2</v>
      </c>
      <c r="G1757">
        <v>100001</v>
      </c>
    </row>
    <row r="1758" spans="1:7" x14ac:dyDescent="0.25">
      <c r="A1758" t="s">
        <v>0</v>
      </c>
      <c r="B1758">
        <v>101756</v>
      </c>
      <c r="C1758">
        <v>100001</v>
      </c>
      <c r="D1758" s="1">
        <v>-0.39991100000000002</v>
      </c>
      <c r="E1758" s="1">
        <v>-0.10002800000000001</v>
      </c>
      <c r="F1758" s="1">
        <v>3.0240099999999999E-2</v>
      </c>
      <c r="G1758">
        <v>100001</v>
      </c>
    </row>
    <row r="1759" spans="1:7" x14ac:dyDescent="0.25">
      <c r="A1759" t="s">
        <v>0</v>
      </c>
      <c r="B1759">
        <v>101757</v>
      </c>
      <c r="C1759">
        <v>100001</v>
      </c>
      <c r="D1759" s="1">
        <v>0.39991100000000002</v>
      </c>
      <c r="E1759" s="1">
        <v>0.10002800000000001</v>
      </c>
      <c r="F1759" s="1">
        <v>3.02399E-2</v>
      </c>
      <c r="G1759">
        <v>100001</v>
      </c>
    </row>
    <row r="1760" spans="1:7" x14ac:dyDescent="0.25">
      <c r="A1760" t="s">
        <v>0</v>
      </c>
      <c r="B1760">
        <v>101758</v>
      </c>
      <c r="C1760">
        <v>100001</v>
      </c>
      <c r="D1760" s="1">
        <v>0.39991500000000002</v>
      </c>
      <c r="E1760" s="1">
        <v>0.12501999999999999</v>
      </c>
      <c r="F1760" s="1">
        <v>3.1249900000000001E-2</v>
      </c>
      <c r="G1760">
        <v>100001</v>
      </c>
    </row>
    <row r="1761" spans="1:7" x14ac:dyDescent="0.25">
      <c r="A1761" t="s">
        <v>0</v>
      </c>
      <c r="B1761">
        <v>101759</v>
      </c>
      <c r="C1761">
        <v>100001</v>
      </c>
      <c r="D1761" s="1">
        <v>-0.39991599999999999</v>
      </c>
      <c r="E1761" s="1">
        <v>-0.12501999999999999</v>
      </c>
      <c r="F1761" s="1">
        <v>3.1250199999999999E-2</v>
      </c>
      <c r="G1761">
        <v>100001</v>
      </c>
    </row>
    <row r="1762" spans="1:7" x14ac:dyDescent="0.25">
      <c r="A1762" t="s">
        <v>0</v>
      </c>
      <c r="B1762">
        <v>101760</v>
      </c>
      <c r="C1762">
        <v>100001</v>
      </c>
      <c r="D1762" s="1">
        <v>-0.39992100000000003</v>
      </c>
      <c r="E1762" s="1">
        <v>-0.15002399999999999</v>
      </c>
      <c r="F1762" s="1">
        <v>3.24792E-2</v>
      </c>
      <c r="G1762">
        <v>100001</v>
      </c>
    </row>
    <row r="1763" spans="1:7" x14ac:dyDescent="0.25">
      <c r="A1763" t="s">
        <v>0</v>
      </c>
      <c r="B1763">
        <v>101761</v>
      </c>
      <c r="C1763">
        <v>100001</v>
      </c>
      <c r="D1763" s="1">
        <v>0.39992100000000003</v>
      </c>
      <c r="E1763" s="1">
        <v>0.15002399999999999</v>
      </c>
      <c r="F1763" s="1">
        <v>3.2478899999999998E-2</v>
      </c>
      <c r="G1763">
        <v>100001</v>
      </c>
    </row>
    <row r="1764" spans="1:7" x14ac:dyDescent="0.25">
      <c r="A1764" t="s">
        <v>0</v>
      </c>
      <c r="B1764">
        <v>101762</v>
      </c>
      <c r="C1764">
        <v>100001</v>
      </c>
      <c r="D1764" s="1">
        <v>0.39992499999999997</v>
      </c>
      <c r="E1764" s="1">
        <v>0.17502100000000001</v>
      </c>
      <c r="F1764" s="1">
        <v>3.3935899999999998E-2</v>
      </c>
      <c r="G1764">
        <v>100001</v>
      </c>
    </row>
    <row r="1765" spans="1:7" x14ac:dyDescent="0.25">
      <c r="A1765" t="s">
        <v>0</v>
      </c>
      <c r="B1765">
        <v>101763</v>
      </c>
      <c r="C1765">
        <v>100001</v>
      </c>
      <c r="D1765" s="1">
        <v>-0.39992499999999997</v>
      </c>
      <c r="E1765" s="1">
        <v>-0.17502100000000001</v>
      </c>
      <c r="F1765" s="1">
        <v>3.39362E-2</v>
      </c>
      <c r="G1765">
        <v>100001</v>
      </c>
    </row>
    <row r="1766" spans="1:7" x14ac:dyDescent="0.25">
      <c r="A1766" t="s">
        <v>0</v>
      </c>
      <c r="B1766">
        <v>101764</v>
      </c>
      <c r="C1766">
        <v>100001</v>
      </c>
      <c r="D1766" s="1">
        <v>0.39993000000000001</v>
      </c>
      <c r="E1766" s="1">
        <v>0.20002800000000001</v>
      </c>
      <c r="F1766" s="1">
        <v>3.5618799999999999E-2</v>
      </c>
      <c r="G1766">
        <v>100001</v>
      </c>
    </row>
    <row r="1767" spans="1:7" x14ac:dyDescent="0.25">
      <c r="A1767" t="s">
        <v>0</v>
      </c>
      <c r="B1767">
        <v>101765</v>
      </c>
      <c r="C1767">
        <v>100001</v>
      </c>
      <c r="D1767" s="1">
        <v>-0.39993000000000001</v>
      </c>
      <c r="E1767" s="1">
        <v>-0.20002800000000001</v>
      </c>
      <c r="F1767" s="1">
        <v>3.5619199999999997E-2</v>
      </c>
      <c r="G1767">
        <v>100001</v>
      </c>
    </row>
    <row r="1768" spans="1:7" x14ac:dyDescent="0.25">
      <c r="A1768" t="s">
        <v>0</v>
      </c>
      <c r="B1768">
        <v>101766</v>
      </c>
      <c r="C1768">
        <v>100001</v>
      </c>
      <c r="D1768" s="1">
        <v>0.39993400000000001</v>
      </c>
      <c r="E1768" s="1">
        <v>0.225026</v>
      </c>
      <c r="F1768" s="1">
        <v>3.7525799999999998E-2</v>
      </c>
      <c r="G1768">
        <v>100001</v>
      </c>
    </row>
    <row r="1769" spans="1:7" x14ac:dyDescent="0.25">
      <c r="A1769" t="s">
        <v>0</v>
      </c>
      <c r="B1769">
        <v>101767</v>
      </c>
      <c r="C1769">
        <v>100001</v>
      </c>
      <c r="D1769" s="1">
        <v>-0.39993400000000001</v>
      </c>
      <c r="E1769" s="1">
        <v>-0.225026</v>
      </c>
      <c r="F1769" s="1">
        <v>3.7526200000000003E-2</v>
      </c>
      <c r="G1769">
        <v>100001</v>
      </c>
    </row>
    <row r="1770" spans="1:7" x14ac:dyDescent="0.25">
      <c r="A1770" t="s">
        <v>0</v>
      </c>
      <c r="B1770">
        <v>101768</v>
      </c>
      <c r="C1770">
        <v>100001</v>
      </c>
      <c r="D1770" s="1">
        <v>0.39993699999999999</v>
      </c>
      <c r="E1770" s="1">
        <v>0.250031</v>
      </c>
      <c r="F1770" s="1">
        <v>3.9659800000000002E-2</v>
      </c>
      <c r="G1770">
        <v>100001</v>
      </c>
    </row>
    <row r="1771" spans="1:7" x14ac:dyDescent="0.25">
      <c r="A1771" t="s">
        <v>0</v>
      </c>
      <c r="B1771">
        <v>101769</v>
      </c>
      <c r="C1771">
        <v>100001</v>
      </c>
      <c r="D1771" s="1">
        <v>-0.39993800000000002</v>
      </c>
      <c r="E1771" s="1">
        <v>-0.250031</v>
      </c>
      <c r="F1771" s="1">
        <v>3.9660300000000002E-2</v>
      </c>
      <c r="G1771">
        <v>100001</v>
      </c>
    </row>
    <row r="1772" spans="1:7" x14ac:dyDescent="0.25">
      <c r="A1772" t="s">
        <v>0</v>
      </c>
      <c r="B1772">
        <v>101770</v>
      </c>
      <c r="C1772">
        <v>100001</v>
      </c>
      <c r="D1772" s="1">
        <v>0.39994200000000002</v>
      </c>
      <c r="E1772" s="1">
        <v>0.27502799999999999</v>
      </c>
      <c r="F1772" s="1">
        <v>4.2018800000000002E-2</v>
      </c>
      <c r="G1772">
        <v>100001</v>
      </c>
    </row>
    <row r="1773" spans="1:7" x14ac:dyDescent="0.25">
      <c r="A1773" t="s">
        <v>0</v>
      </c>
      <c r="B1773">
        <v>101771</v>
      </c>
      <c r="C1773">
        <v>100001</v>
      </c>
      <c r="D1773" s="1">
        <v>-0.39994200000000002</v>
      </c>
      <c r="E1773" s="1">
        <v>-0.27502799999999999</v>
      </c>
      <c r="F1773" s="1">
        <v>4.2019399999999998E-2</v>
      </c>
      <c r="G1773">
        <v>100001</v>
      </c>
    </row>
    <row r="1774" spans="1:7" x14ac:dyDescent="0.25">
      <c r="A1774" t="s">
        <v>0</v>
      </c>
      <c r="B1774">
        <v>101772</v>
      </c>
      <c r="C1774">
        <v>100001</v>
      </c>
      <c r="D1774" s="1">
        <v>0.39994499999999999</v>
      </c>
      <c r="E1774" s="1">
        <v>0.30002499999999999</v>
      </c>
      <c r="F1774" s="1">
        <v>4.46048E-2</v>
      </c>
      <c r="G1774">
        <v>100001</v>
      </c>
    </row>
    <row r="1775" spans="1:7" x14ac:dyDescent="0.25">
      <c r="A1775" t="s">
        <v>0</v>
      </c>
      <c r="B1775">
        <v>101773</v>
      </c>
      <c r="C1775">
        <v>100001</v>
      </c>
      <c r="D1775" s="1">
        <v>-0.39994499999999999</v>
      </c>
      <c r="E1775" s="1">
        <v>-0.30002499999999999</v>
      </c>
      <c r="F1775" s="1">
        <v>4.4605400000000003E-2</v>
      </c>
      <c r="G1775">
        <v>100001</v>
      </c>
    </row>
    <row r="1776" spans="1:7" x14ac:dyDescent="0.25">
      <c r="A1776" t="s">
        <v>0</v>
      </c>
      <c r="B1776">
        <v>101774</v>
      </c>
      <c r="C1776">
        <v>100001</v>
      </c>
      <c r="D1776" s="1">
        <v>-0.399949</v>
      </c>
      <c r="E1776" s="1">
        <v>-0.32502999999999999</v>
      </c>
      <c r="F1776" s="1">
        <v>4.74194E-2</v>
      </c>
      <c r="G1776">
        <v>100001</v>
      </c>
    </row>
    <row r="1777" spans="1:7" x14ac:dyDescent="0.25">
      <c r="A1777" t="s">
        <v>0</v>
      </c>
      <c r="B1777">
        <v>101775</v>
      </c>
      <c r="C1777">
        <v>100001</v>
      </c>
      <c r="D1777" s="1">
        <v>0.399949</v>
      </c>
      <c r="E1777" s="1">
        <v>0.32502999999999999</v>
      </c>
      <c r="F1777" s="1">
        <v>4.7418799999999997E-2</v>
      </c>
      <c r="G1777">
        <v>100001</v>
      </c>
    </row>
    <row r="1778" spans="1:7" x14ac:dyDescent="0.25">
      <c r="A1778" t="s">
        <v>0</v>
      </c>
      <c r="B1778">
        <v>101776</v>
      </c>
      <c r="C1778">
        <v>100001</v>
      </c>
      <c r="D1778" s="1">
        <v>0.399953</v>
      </c>
      <c r="E1778" s="1">
        <v>0.35003099999999998</v>
      </c>
      <c r="F1778" s="1">
        <v>5.0460600000000001E-2</v>
      </c>
      <c r="G1778">
        <v>100001</v>
      </c>
    </row>
    <row r="1779" spans="1:7" x14ac:dyDescent="0.25">
      <c r="A1779" t="s">
        <v>0</v>
      </c>
      <c r="B1779">
        <v>101777</v>
      </c>
      <c r="C1779">
        <v>100001</v>
      </c>
      <c r="D1779" s="1">
        <v>-0.399953</v>
      </c>
      <c r="E1779" s="1">
        <v>-0.35003099999999998</v>
      </c>
      <c r="F1779" s="1">
        <v>5.0461399999999997E-2</v>
      </c>
      <c r="G1779">
        <v>100001</v>
      </c>
    </row>
    <row r="1780" spans="1:7" x14ac:dyDescent="0.25">
      <c r="A1780" t="s">
        <v>0</v>
      </c>
      <c r="B1780">
        <v>101778</v>
      </c>
      <c r="C1780">
        <v>100001</v>
      </c>
      <c r="D1780" s="1">
        <v>-0.39995599999999998</v>
      </c>
      <c r="E1780" s="1">
        <v>-0.37502600000000003</v>
      </c>
      <c r="F1780" s="1">
        <v>5.3731500000000001E-2</v>
      </c>
      <c r="G1780">
        <v>100001</v>
      </c>
    </row>
    <row r="1781" spans="1:7" x14ac:dyDescent="0.25">
      <c r="A1781" t="s">
        <v>0</v>
      </c>
      <c r="B1781">
        <v>101779</v>
      </c>
      <c r="C1781">
        <v>100001</v>
      </c>
      <c r="D1781" s="1">
        <v>0.39995599999999998</v>
      </c>
      <c r="E1781" s="1">
        <v>0.37502600000000003</v>
      </c>
      <c r="F1781" s="1">
        <v>5.3730699999999999E-2</v>
      </c>
      <c r="G1781">
        <v>100001</v>
      </c>
    </row>
    <row r="1782" spans="1:7" x14ac:dyDescent="0.25">
      <c r="A1782" t="s">
        <v>0</v>
      </c>
      <c r="B1782">
        <v>101780</v>
      </c>
      <c r="C1782">
        <v>100001</v>
      </c>
      <c r="D1782" s="1">
        <v>0.39995799999999998</v>
      </c>
      <c r="E1782" s="1">
        <v>0.400032</v>
      </c>
      <c r="F1782" s="1">
        <v>5.7231600000000001E-2</v>
      </c>
      <c r="G1782">
        <v>100001</v>
      </c>
    </row>
    <row r="1783" spans="1:7" x14ac:dyDescent="0.25">
      <c r="A1783" t="s">
        <v>0</v>
      </c>
      <c r="B1783">
        <v>101781</v>
      </c>
      <c r="C1783">
        <v>100001</v>
      </c>
      <c r="D1783" s="1">
        <v>-0.39995900000000001</v>
      </c>
      <c r="E1783" s="1">
        <v>-0.400032</v>
      </c>
      <c r="F1783" s="1">
        <v>5.7232499999999999E-2</v>
      </c>
      <c r="G1783">
        <v>100001</v>
      </c>
    </row>
    <row r="1784" spans="1:7" x14ac:dyDescent="0.25">
      <c r="A1784" t="s">
        <v>0</v>
      </c>
      <c r="B1784">
        <v>101782</v>
      </c>
      <c r="C1784">
        <v>100001</v>
      </c>
      <c r="D1784" s="1">
        <v>-0.39996199999999998</v>
      </c>
      <c r="E1784" s="1">
        <v>-0.42502800000000002</v>
      </c>
      <c r="F1784" s="1">
        <v>6.0963499999999997E-2</v>
      </c>
      <c r="G1784">
        <v>100001</v>
      </c>
    </row>
    <row r="1785" spans="1:7" x14ac:dyDescent="0.25">
      <c r="A1785" t="s">
        <v>0</v>
      </c>
      <c r="B1785">
        <v>101783</v>
      </c>
      <c r="C1785">
        <v>100001</v>
      </c>
      <c r="D1785" s="1">
        <v>0.39996199999999998</v>
      </c>
      <c r="E1785" s="1">
        <v>0.42502800000000002</v>
      </c>
      <c r="F1785" s="1">
        <v>6.0962599999999999E-2</v>
      </c>
      <c r="G1785">
        <v>100001</v>
      </c>
    </row>
    <row r="1786" spans="1:7" x14ac:dyDescent="0.25">
      <c r="A1786" t="s">
        <v>0</v>
      </c>
      <c r="B1786">
        <v>101784</v>
      </c>
      <c r="C1786">
        <v>100001</v>
      </c>
      <c r="D1786" s="1">
        <v>0.39996300000000001</v>
      </c>
      <c r="E1786" s="1">
        <v>0.45002799999999998</v>
      </c>
      <c r="F1786" s="1">
        <v>6.4924599999999999E-2</v>
      </c>
      <c r="G1786">
        <v>100001</v>
      </c>
    </row>
    <row r="1787" spans="1:7" x14ac:dyDescent="0.25">
      <c r="A1787" t="s">
        <v>0</v>
      </c>
      <c r="B1787">
        <v>101785</v>
      </c>
      <c r="C1787">
        <v>100001</v>
      </c>
      <c r="D1787" s="1">
        <v>-0.39996300000000001</v>
      </c>
      <c r="E1787" s="1">
        <v>-0.45002799999999998</v>
      </c>
      <c r="F1787" s="1">
        <v>6.4925499999999997E-2</v>
      </c>
      <c r="G1787">
        <v>100001</v>
      </c>
    </row>
    <row r="1788" spans="1:7" x14ac:dyDescent="0.25">
      <c r="A1788" t="s">
        <v>0</v>
      </c>
      <c r="B1788">
        <v>101786</v>
      </c>
      <c r="C1788">
        <v>100001</v>
      </c>
      <c r="D1788" s="1">
        <v>0.39996399999999999</v>
      </c>
      <c r="E1788" s="1">
        <v>0.47503299999999998</v>
      </c>
      <c r="F1788" s="1">
        <v>6.9120600000000004E-2</v>
      </c>
      <c r="G1788">
        <v>100001</v>
      </c>
    </row>
    <row r="1789" spans="1:7" x14ac:dyDescent="0.25">
      <c r="A1789" t="s">
        <v>0</v>
      </c>
      <c r="B1789">
        <v>101787</v>
      </c>
      <c r="C1789">
        <v>100001</v>
      </c>
      <c r="D1789" s="1">
        <v>-0.39996399999999999</v>
      </c>
      <c r="E1789" s="1">
        <v>-0.47503200000000001</v>
      </c>
      <c r="F1789" s="1">
        <v>6.9121500000000002E-2</v>
      </c>
      <c r="G1789">
        <v>100001</v>
      </c>
    </row>
    <row r="1790" spans="1:7" x14ac:dyDescent="0.25">
      <c r="A1790" t="s">
        <v>0</v>
      </c>
      <c r="B1790">
        <v>101788</v>
      </c>
      <c r="C1790">
        <v>100001</v>
      </c>
      <c r="D1790" s="1">
        <v>0.39996700000000002</v>
      </c>
      <c r="E1790" s="1">
        <v>0.50003699999999995</v>
      </c>
      <c r="F1790" s="1">
        <v>7.3549500000000004E-2</v>
      </c>
      <c r="G1790">
        <v>100001</v>
      </c>
    </row>
    <row r="1791" spans="1:7" x14ac:dyDescent="0.25">
      <c r="A1791" t="s">
        <v>0</v>
      </c>
      <c r="B1791">
        <v>101789</v>
      </c>
      <c r="C1791">
        <v>100001</v>
      </c>
      <c r="D1791" s="1">
        <v>-0.39996700000000002</v>
      </c>
      <c r="E1791" s="1">
        <v>-0.50003699999999995</v>
      </c>
      <c r="F1791" s="1">
        <v>7.3550500000000005E-2</v>
      </c>
      <c r="G1791">
        <v>100001</v>
      </c>
    </row>
    <row r="1792" spans="1:7" x14ac:dyDescent="0.25">
      <c r="A1792" t="s">
        <v>0</v>
      </c>
      <c r="B1792">
        <v>101790</v>
      </c>
      <c r="C1792">
        <v>100001</v>
      </c>
      <c r="D1792" s="1">
        <v>0.39996799999999999</v>
      </c>
      <c r="E1792" s="1">
        <v>0.525038</v>
      </c>
      <c r="F1792" s="1">
        <v>7.8212500000000004E-2</v>
      </c>
      <c r="G1792">
        <v>100001</v>
      </c>
    </row>
    <row r="1793" spans="1:7" x14ac:dyDescent="0.25">
      <c r="A1793" t="s">
        <v>0</v>
      </c>
      <c r="B1793">
        <v>101791</v>
      </c>
      <c r="C1793">
        <v>100001</v>
      </c>
      <c r="D1793" s="1">
        <v>-0.39996799999999999</v>
      </c>
      <c r="E1793" s="1">
        <v>-0.525038</v>
      </c>
      <c r="F1793" s="1">
        <v>7.8213500000000005E-2</v>
      </c>
      <c r="G1793">
        <v>100001</v>
      </c>
    </row>
    <row r="1794" spans="1:7" x14ac:dyDescent="0.25">
      <c r="A1794" t="s">
        <v>0</v>
      </c>
      <c r="B1794">
        <v>101792</v>
      </c>
      <c r="C1794">
        <v>100001</v>
      </c>
      <c r="D1794" s="1">
        <v>-0.39996900000000002</v>
      </c>
      <c r="E1794" s="1">
        <v>-0.55003500000000005</v>
      </c>
      <c r="F1794" s="1">
        <v>8.3112599999999995E-2</v>
      </c>
      <c r="G1794">
        <v>100001</v>
      </c>
    </row>
    <row r="1795" spans="1:7" x14ac:dyDescent="0.25">
      <c r="A1795" t="s">
        <v>0</v>
      </c>
      <c r="B1795">
        <v>101793</v>
      </c>
      <c r="C1795">
        <v>100001</v>
      </c>
      <c r="D1795" s="1">
        <v>0.39996900000000002</v>
      </c>
      <c r="E1795" s="1">
        <v>0.55003500000000005</v>
      </c>
      <c r="F1795" s="1">
        <v>8.3111500000000005E-2</v>
      </c>
      <c r="G1795">
        <v>100001</v>
      </c>
    </row>
    <row r="1796" spans="1:7" x14ac:dyDescent="0.25">
      <c r="A1796" t="s">
        <v>0</v>
      </c>
      <c r="B1796">
        <v>101794</v>
      </c>
      <c r="C1796">
        <v>100001</v>
      </c>
      <c r="D1796" s="1">
        <v>0.39996999999999999</v>
      </c>
      <c r="E1796" s="1">
        <v>0.57503499999999996</v>
      </c>
      <c r="F1796" s="1">
        <v>8.8247500000000006E-2</v>
      </c>
      <c r="G1796">
        <v>100001</v>
      </c>
    </row>
    <row r="1797" spans="1:7" x14ac:dyDescent="0.25">
      <c r="A1797" t="s">
        <v>0</v>
      </c>
      <c r="B1797">
        <v>101795</v>
      </c>
      <c r="C1797">
        <v>100001</v>
      </c>
      <c r="D1797" s="1">
        <v>-0.39996999999999999</v>
      </c>
      <c r="E1797" s="1">
        <v>-0.60003499999999999</v>
      </c>
      <c r="F1797" s="1">
        <v>9.3623600000000001E-2</v>
      </c>
      <c r="G1797">
        <v>100001</v>
      </c>
    </row>
    <row r="1798" spans="1:7" x14ac:dyDescent="0.25">
      <c r="A1798" t="s">
        <v>0</v>
      </c>
      <c r="B1798">
        <v>101796</v>
      </c>
      <c r="C1798">
        <v>100001</v>
      </c>
      <c r="D1798" s="1">
        <v>0.39996999999999999</v>
      </c>
      <c r="E1798" s="1">
        <v>0.60003499999999999</v>
      </c>
      <c r="F1798" s="1">
        <v>9.3622399999999995E-2</v>
      </c>
      <c r="G1798">
        <v>100001</v>
      </c>
    </row>
    <row r="1799" spans="1:7" x14ac:dyDescent="0.25">
      <c r="A1799" t="s">
        <v>0</v>
      </c>
      <c r="B1799">
        <v>101797</v>
      </c>
      <c r="C1799">
        <v>100001</v>
      </c>
      <c r="D1799" s="1">
        <v>-0.39996999999999999</v>
      </c>
      <c r="E1799" s="1">
        <v>-0.57503499999999996</v>
      </c>
      <c r="F1799" s="1">
        <v>8.8248699999999999E-2</v>
      </c>
      <c r="G1799">
        <v>100001</v>
      </c>
    </row>
    <row r="1800" spans="1:7" x14ac:dyDescent="0.25">
      <c r="A1800" t="s">
        <v>0</v>
      </c>
      <c r="B1800">
        <v>101798</v>
      </c>
      <c r="C1800">
        <v>100001</v>
      </c>
      <c r="D1800" s="1">
        <v>0.39997300000000002</v>
      </c>
      <c r="E1800" s="1">
        <v>1.3501E-4</v>
      </c>
      <c r="F1800" s="1">
        <v>2.8470100000000002E-2</v>
      </c>
      <c r="G1800">
        <v>100001</v>
      </c>
    </row>
    <row r="1801" spans="1:7" x14ac:dyDescent="0.25">
      <c r="A1801" t="s">
        <v>0</v>
      </c>
      <c r="B1801">
        <v>101799</v>
      </c>
      <c r="C1801">
        <v>100001</v>
      </c>
      <c r="D1801" s="1">
        <v>-0.4</v>
      </c>
      <c r="E1801" s="1">
        <v>2.49705E-2</v>
      </c>
      <c r="F1801" s="1">
        <v>2.8580000000000001E-2</v>
      </c>
      <c r="G1801">
        <v>100001</v>
      </c>
    </row>
    <row r="1802" spans="1:7" x14ac:dyDescent="0.25">
      <c r="A1802" t="s">
        <v>0</v>
      </c>
      <c r="B1802">
        <v>101800</v>
      </c>
      <c r="C1802">
        <v>100001</v>
      </c>
      <c r="D1802" s="1">
        <v>0.4</v>
      </c>
      <c r="E1802" s="1">
        <v>-2.4969999999999999E-2</v>
      </c>
      <c r="F1802" s="1">
        <v>2.8580000000000001E-2</v>
      </c>
      <c r="G1802">
        <v>100001</v>
      </c>
    </row>
    <row r="1803" spans="1:7" x14ac:dyDescent="0.25">
      <c r="A1803" t="s">
        <v>0</v>
      </c>
      <c r="B1803">
        <v>101801</v>
      </c>
      <c r="C1803">
        <v>100001</v>
      </c>
      <c r="D1803" s="1">
        <v>-0.40000200000000002</v>
      </c>
      <c r="E1803" s="1">
        <v>4.9966499999999997E-2</v>
      </c>
      <c r="F1803" s="1">
        <v>2.8920100000000001E-2</v>
      </c>
      <c r="G1803">
        <v>100001</v>
      </c>
    </row>
    <row r="1804" spans="1:7" x14ac:dyDescent="0.25">
      <c r="A1804" t="s">
        <v>0</v>
      </c>
      <c r="B1804">
        <v>101802</v>
      </c>
      <c r="C1804">
        <v>100001</v>
      </c>
      <c r="D1804" s="1">
        <v>0.40000200000000002</v>
      </c>
      <c r="E1804" s="1">
        <v>-4.9966000000000003E-2</v>
      </c>
      <c r="F1804" s="1">
        <v>2.8920100000000001E-2</v>
      </c>
      <c r="G1804">
        <v>100001</v>
      </c>
    </row>
    <row r="1805" spans="1:7" x14ac:dyDescent="0.25">
      <c r="A1805" t="s">
        <v>0</v>
      </c>
      <c r="B1805">
        <v>101803</v>
      </c>
      <c r="C1805">
        <v>100001</v>
      </c>
      <c r="D1805" s="1">
        <v>0.400003</v>
      </c>
      <c r="E1805" s="1">
        <v>-7.4969999999999995E-2</v>
      </c>
      <c r="F1805" s="1">
        <v>2.9480099999999999E-2</v>
      </c>
      <c r="G1805">
        <v>100001</v>
      </c>
    </row>
    <row r="1806" spans="1:7" x14ac:dyDescent="0.25">
      <c r="A1806" t="s">
        <v>0</v>
      </c>
      <c r="B1806">
        <v>101804</v>
      </c>
      <c r="C1806">
        <v>100001</v>
      </c>
      <c r="D1806" s="1">
        <v>-0.40000400000000003</v>
      </c>
      <c r="E1806" s="1">
        <v>7.4970400000000006E-2</v>
      </c>
      <c r="F1806" s="1">
        <v>2.94799E-2</v>
      </c>
      <c r="G1806">
        <v>100001</v>
      </c>
    </row>
    <row r="1807" spans="1:7" x14ac:dyDescent="0.25">
      <c r="A1807" t="s">
        <v>0</v>
      </c>
      <c r="B1807">
        <v>101805</v>
      </c>
      <c r="C1807">
        <v>100001</v>
      </c>
      <c r="D1807" s="1">
        <v>-0.40000599999999997</v>
      </c>
      <c r="E1807" s="1">
        <v>0.10000100000000001</v>
      </c>
      <c r="F1807" s="1">
        <v>3.0259899999999999E-2</v>
      </c>
      <c r="G1807">
        <v>100001</v>
      </c>
    </row>
    <row r="1808" spans="1:7" x14ac:dyDescent="0.25">
      <c r="A1808" t="s">
        <v>0</v>
      </c>
      <c r="B1808">
        <v>101806</v>
      </c>
      <c r="C1808">
        <v>100001</v>
      </c>
      <c r="D1808" s="1">
        <v>0.40000599999999997</v>
      </c>
      <c r="E1808" s="1">
        <v>-0.1</v>
      </c>
      <c r="F1808" s="1">
        <v>3.0260100000000002E-2</v>
      </c>
      <c r="G1808">
        <v>100001</v>
      </c>
    </row>
    <row r="1809" spans="1:7" x14ac:dyDescent="0.25">
      <c r="A1809" t="s">
        <v>0</v>
      </c>
      <c r="B1809">
        <v>101807</v>
      </c>
      <c r="C1809">
        <v>100001</v>
      </c>
      <c r="D1809" s="1">
        <v>0.40000799999999997</v>
      </c>
      <c r="E1809" s="1">
        <v>-0.125001</v>
      </c>
      <c r="F1809" s="1">
        <v>3.1270199999999998E-2</v>
      </c>
      <c r="G1809">
        <v>100001</v>
      </c>
    </row>
    <row r="1810" spans="1:7" x14ac:dyDescent="0.25">
      <c r="A1810" t="s">
        <v>0</v>
      </c>
      <c r="B1810">
        <v>101808</v>
      </c>
      <c r="C1810">
        <v>100001</v>
      </c>
      <c r="D1810" s="1">
        <v>-0.400009</v>
      </c>
      <c r="E1810" s="1">
        <v>0.125002</v>
      </c>
      <c r="F1810" s="1">
        <v>3.1269900000000003E-2</v>
      </c>
      <c r="G1810">
        <v>100001</v>
      </c>
    </row>
    <row r="1811" spans="1:7" x14ac:dyDescent="0.25">
      <c r="A1811" t="s">
        <v>0</v>
      </c>
      <c r="B1811">
        <v>101809</v>
      </c>
      <c r="C1811">
        <v>100001</v>
      </c>
      <c r="D1811" s="1">
        <v>0.400009</v>
      </c>
      <c r="E1811" s="1">
        <v>-0.150002</v>
      </c>
      <c r="F1811" s="1">
        <v>3.2501200000000001E-2</v>
      </c>
      <c r="G1811">
        <v>100001</v>
      </c>
    </row>
    <row r="1812" spans="1:7" x14ac:dyDescent="0.25">
      <c r="A1812" t="s">
        <v>0</v>
      </c>
      <c r="B1812">
        <v>101810</v>
      </c>
      <c r="C1812">
        <v>100001</v>
      </c>
      <c r="D1812" s="1">
        <v>-0.400009</v>
      </c>
      <c r="E1812" s="1">
        <v>0.150003</v>
      </c>
      <c r="F1812" s="1">
        <v>3.2500899999999999E-2</v>
      </c>
      <c r="G1812">
        <v>100001</v>
      </c>
    </row>
    <row r="1813" spans="1:7" x14ac:dyDescent="0.25">
      <c r="A1813" t="s">
        <v>0</v>
      </c>
      <c r="B1813">
        <v>101811</v>
      </c>
      <c r="C1813">
        <v>100001</v>
      </c>
      <c r="D1813" s="1">
        <v>0.40001300000000001</v>
      </c>
      <c r="E1813" s="1">
        <v>-0.17499799999999999</v>
      </c>
      <c r="F1813" s="1">
        <v>3.39572E-2</v>
      </c>
      <c r="G1813">
        <v>100001</v>
      </c>
    </row>
    <row r="1814" spans="1:7" x14ac:dyDescent="0.25">
      <c r="A1814" t="s">
        <v>0</v>
      </c>
      <c r="B1814">
        <v>101812</v>
      </c>
      <c r="C1814">
        <v>100001</v>
      </c>
      <c r="D1814" s="1">
        <v>-0.40001300000000001</v>
      </c>
      <c r="E1814" s="1">
        <v>0.17499799999999999</v>
      </c>
      <c r="F1814" s="1">
        <v>3.3956899999999998E-2</v>
      </c>
      <c r="G1814">
        <v>100001</v>
      </c>
    </row>
    <row r="1815" spans="1:7" x14ac:dyDescent="0.25">
      <c r="A1815" t="s">
        <v>0</v>
      </c>
      <c r="B1815">
        <v>101813</v>
      </c>
      <c r="C1815">
        <v>100001</v>
      </c>
      <c r="D1815" s="1">
        <v>0.40001300000000001</v>
      </c>
      <c r="E1815" s="1">
        <v>-0.19999600000000001</v>
      </c>
      <c r="F1815" s="1">
        <v>3.5637299999999997E-2</v>
      </c>
      <c r="G1815">
        <v>100001</v>
      </c>
    </row>
    <row r="1816" spans="1:7" x14ac:dyDescent="0.25">
      <c r="A1816" t="s">
        <v>0</v>
      </c>
      <c r="B1816">
        <v>101814</v>
      </c>
      <c r="C1816">
        <v>100001</v>
      </c>
      <c r="D1816" s="1">
        <v>-0.40001399999999998</v>
      </c>
      <c r="E1816" s="1">
        <v>0.19999600000000001</v>
      </c>
      <c r="F1816" s="1">
        <v>3.5636899999999999E-2</v>
      </c>
      <c r="G1816">
        <v>100001</v>
      </c>
    </row>
    <row r="1817" spans="1:7" x14ac:dyDescent="0.25">
      <c r="A1817" t="s">
        <v>0</v>
      </c>
      <c r="B1817">
        <v>101815</v>
      </c>
      <c r="C1817">
        <v>100001</v>
      </c>
      <c r="D1817" s="1">
        <v>0.40001599999999998</v>
      </c>
      <c r="E1817" s="1">
        <v>-0.22498199999999999</v>
      </c>
      <c r="F1817" s="1">
        <v>3.7541199999999997E-2</v>
      </c>
      <c r="G1817">
        <v>100001</v>
      </c>
    </row>
    <row r="1818" spans="1:7" x14ac:dyDescent="0.25">
      <c r="A1818" t="s">
        <v>0</v>
      </c>
      <c r="B1818">
        <v>101816</v>
      </c>
      <c r="C1818">
        <v>100001</v>
      </c>
      <c r="D1818" s="1">
        <v>-0.40001599999999998</v>
      </c>
      <c r="E1818" s="1">
        <v>0.22498199999999999</v>
      </c>
      <c r="F1818" s="1">
        <v>3.7540700000000003E-2</v>
      </c>
      <c r="G1818">
        <v>100001</v>
      </c>
    </row>
    <row r="1819" spans="1:7" x14ac:dyDescent="0.25">
      <c r="A1819" t="s">
        <v>0</v>
      </c>
      <c r="B1819">
        <v>101817</v>
      </c>
      <c r="C1819">
        <v>100001</v>
      </c>
      <c r="D1819" s="1">
        <v>0.40001799999999998</v>
      </c>
      <c r="E1819" s="1">
        <v>-0.24998000000000001</v>
      </c>
      <c r="F1819" s="1">
        <v>3.9673199999999999E-2</v>
      </c>
      <c r="G1819">
        <v>100001</v>
      </c>
    </row>
    <row r="1820" spans="1:7" x14ac:dyDescent="0.25">
      <c r="A1820" t="s">
        <v>0</v>
      </c>
      <c r="B1820">
        <v>101818</v>
      </c>
      <c r="C1820">
        <v>100001</v>
      </c>
      <c r="D1820" s="1">
        <v>-0.40001799999999998</v>
      </c>
      <c r="E1820" s="1">
        <v>0.24998000000000001</v>
      </c>
      <c r="F1820" s="1">
        <v>3.9672699999999998E-2</v>
      </c>
      <c r="G1820">
        <v>100001</v>
      </c>
    </row>
    <row r="1821" spans="1:7" x14ac:dyDescent="0.25">
      <c r="A1821" t="s">
        <v>0</v>
      </c>
      <c r="B1821">
        <v>101819</v>
      </c>
      <c r="C1821">
        <v>100001</v>
      </c>
      <c r="D1821" s="1">
        <v>0.40001999999999999</v>
      </c>
      <c r="E1821" s="1">
        <v>-0.274982</v>
      </c>
      <c r="F1821" s="1">
        <v>4.2031399999999997E-2</v>
      </c>
      <c r="G1821">
        <v>100001</v>
      </c>
    </row>
    <row r="1822" spans="1:7" x14ac:dyDescent="0.25">
      <c r="A1822" t="s">
        <v>0</v>
      </c>
      <c r="B1822">
        <v>101820</v>
      </c>
      <c r="C1822">
        <v>100001</v>
      </c>
      <c r="D1822" s="1">
        <v>-0.40001999999999999</v>
      </c>
      <c r="E1822" s="1">
        <v>0.274982</v>
      </c>
      <c r="F1822" s="1">
        <v>4.2030699999999997E-2</v>
      </c>
      <c r="G1822">
        <v>100001</v>
      </c>
    </row>
    <row r="1823" spans="1:7" x14ac:dyDescent="0.25">
      <c r="A1823" t="s">
        <v>0</v>
      </c>
      <c r="B1823">
        <v>101821</v>
      </c>
      <c r="C1823">
        <v>100001</v>
      </c>
      <c r="D1823" s="1">
        <v>0.40002300000000002</v>
      </c>
      <c r="E1823" s="1">
        <v>-0.29998200000000003</v>
      </c>
      <c r="F1823" s="1">
        <v>4.4616400000000001E-2</v>
      </c>
      <c r="G1823">
        <v>100001</v>
      </c>
    </row>
    <row r="1824" spans="1:7" x14ac:dyDescent="0.25">
      <c r="A1824" t="s">
        <v>0</v>
      </c>
      <c r="B1824">
        <v>101822</v>
      </c>
      <c r="C1824">
        <v>100001</v>
      </c>
      <c r="D1824" s="1">
        <v>-0.40002300000000002</v>
      </c>
      <c r="E1824" s="1">
        <v>0.29998200000000003</v>
      </c>
      <c r="F1824" s="1">
        <v>4.4615700000000001E-2</v>
      </c>
      <c r="G1824">
        <v>100001</v>
      </c>
    </row>
    <row r="1825" spans="1:7" x14ac:dyDescent="0.25">
      <c r="A1825" t="s">
        <v>0</v>
      </c>
      <c r="B1825">
        <v>101823</v>
      </c>
      <c r="C1825">
        <v>100001</v>
      </c>
      <c r="D1825" s="1">
        <v>-0.40002500000000002</v>
      </c>
      <c r="E1825" s="1">
        <v>0.32498300000000002</v>
      </c>
      <c r="F1825" s="1">
        <v>4.74288E-2</v>
      </c>
      <c r="G1825">
        <v>100001</v>
      </c>
    </row>
    <row r="1826" spans="1:7" x14ac:dyDescent="0.25">
      <c r="A1826" t="s">
        <v>0</v>
      </c>
      <c r="B1826">
        <v>101824</v>
      </c>
      <c r="C1826">
        <v>100001</v>
      </c>
      <c r="D1826" s="1">
        <v>0.40002500000000002</v>
      </c>
      <c r="E1826" s="1">
        <v>-0.32498300000000002</v>
      </c>
      <c r="F1826" s="1">
        <v>4.7429399999999997E-2</v>
      </c>
      <c r="G1826">
        <v>100001</v>
      </c>
    </row>
    <row r="1827" spans="1:7" x14ac:dyDescent="0.25">
      <c r="A1827" t="s">
        <v>0</v>
      </c>
      <c r="B1827">
        <v>101825</v>
      </c>
      <c r="C1827">
        <v>100001</v>
      </c>
      <c r="D1827" s="1">
        <v>0.40002799999999999</v>
      </c>
      <c r="E1827" s="1">
        <v>-0.34995500000000002</v>
      </c>
      <c r="F1827" s="1">
        <v>5.0463399999999999E-2</v>
      </c>
      <c r="G1827">
        <v>100001</v>
      </c>
    </row>
    <row r="1828" spans="1:7" x14ac:dyDescent="0.25">
      <c r="A1828" t="s">
        <v>0</v>
      </c>
      <c r="B1828">
        <v>101826</v>
      </c>
      <c r="C1828">
        <v>100001</v>
      </c>
      <c r="D1828" s="1">
        <v>-0.40002799999999999</v>
      </c>
      <c r="E1828" s="1">
        <v>0.34995500000000002</v>
      </c>
      <c r="F1828" s="1">
        <v>5.0462699999999999E-2</v>
      </c>
      <c r="G1828">
        <v>100001</v>
      </c>
    </row>
    <row r="1829" spans="1:7" x14ac:dyDescent="0.25">
      <c r="A1829" t="s">
        <v>0</v>
      </c>
      <c r="B1829">
        <v>101827</v>
      </c>
      <c r="C1829">
        <v>100001</v>
      </c>
      <c r="D1829" s="1">
        <v>-0.40002900000000002</v>
      </c>
      <c r="E1829" s="1">
        <v>0.37495699999999998</v>
      </c>
      <c r="F1829" s="1">
        <v>5.3732599999999998E-2</v>
      </c>
      <c r="G1829">
        <v>100001</v>
      </c>
    </row>
    <row r="1830" spans="1:7" x14ac:dyDescent="0.25">
      <c r="A1830" t="s">
        <v>0</v>
      </c>
      <c r="B1830">
        <v>101828</v>
      </c>
      <c r="C1830">
        <v>100001</v>
      </c>
      <c r="D1830" s="1">
        <v>0.40002900000000002</v>
      </c>
      <c r="E1830" s="1">
        <v>-0.37495699999999998</v>
      </c>
      <c r="F1830" s="1">
        <v>5.3733400000000001E-2</v>
      </c>
      <c r="G1830">
        <v>100001</v>
      </c>
    </row>
    <row r="1831" spans="1:7" x14ac:dyDescent="0.25">
      <c r="A1831" t="s">
        <v>0</v>
      </c>
      <c r="B1831">
        <v>101829</v>
      </c>
      <c r="C1831">
        <v>100001</v>
      </c>
      <c r="D1831" s="1">
        <v>-0.40003300000000003</v>
      </c>
      <c r="E1831" s="1">
        <v>0.39995900000000001</v>
      </c>
      <c r="F1831" s="1">
        <v>5.7231600000000001E-2</v>
      </c>
      <c r="G1831">
        <v>100001</v>
      </c>
    </row>
    <row r="1832" spans="1:7" x14ac:dyDescent="0.25">
      <c r="A1832" t="s">
        <v>0</v>
      </c>
      <c r="B1832">
        <v>101830</v>
      </c>
      <c r="C1832">
        <v>100001</v>
      </c>
      <c r="D1832" s="1">
        <v>0.40003300000000003</v>
      </c>
      <c r="E1832" s="1">
        <v>-0.39995900000000001</v>
      </c>
      <c r="F1832" s="1">
        <v>5.7232499999999999E-2</v>
      </c>
      <c r="G1832">
        <v>100001</v>
      </c>
    </row>
    <row r="1833" spans="1:7" x14ac:dyDescent="0.25">
      <c r="A1833" t="s">
        <v>0</v>
      </c>
      <c r="B1833">
        <v>101831</v>
      </c>
      <c r="C1833">
        <v>100001</v>
      </c>
      <c r="D1833" s="1">
        <v>0.40003499999999997</v>
      </c>
      <c r="E1833" s="1">
        <v>-0.424983</v>
      </c>
      <c r="F1833" s="1">
        <v>6.0969500000000003E-2</v>
      </c>
      <c r="G1833">
        <v>100001</v>
      </c>
    </row>
    <row r="1834" spans="1:7" x14ac:dyDescent="0.25">
      <c r="A1834" t="s">
        <v>0</v>
      </c>
      <c r="B1834">
        <v>101832</v>
      </c>
      <c r="C1834">
        <v>100001</v>
      </c>
      <c r="D1834" s="1">
        <v>-0.40003499999999997</v>
      </c>
      <c r="E1834" s="1">
        <v>0.424983</v>
      </c>
      <c r="F1834" s="1">
        <v>6.0968599999999998E-2</v>
      </c>
      <c r="G1834">
        <v>100001</v>
      </c>
    </row>
    <row r="1835" spans="1:7" x14ac:dyDescent="0.25">
      <c r="A1835" t="s">
        <v>0</v>
      </c>
      <c r="B1835">
        <v>101833</v>
      </c>
      <c r="C1835">
        <v>100001</v>
      </c>
      <c r="D1835" s="1">
        <v>0.40003699999999998</v>
      </c>
      <c r="E1835" s="1">
        <v>-0.449963</v>
      </c>
      <c r="F1835" s="1">
        <v>6.4924499999999996E-2</v>
      </c>
      <c r="G1835">
        <v>100001</v>
      </c>
    </row>
    <row r="1836" spans="1:7" x14ac:dyDescent="0.25">
      <c r="A1836" t="s">
        <v>0</v>
      </c>
      <c r="B1836">
        <v>101834</v>
      </c>
      <c r="C1836">
        <v>100001</v>
      </c>
      <c r="D1836" s="1">
        <v>-0.40003699999999998</v>
      </c>
      <c r="E1836" s="1">
        <v>0.449963</v>
      </c>
      <c r="F1836" s="1">
        <v>6.4923599999999998E-2</v>
      </c>
      <c r="G1836">
        <v>100001</v>
      </c>
    </row>
    <row r="1837" spans="1:7" x14ac:dyDescent="0.25">
      <c r="A1837" t="s">
        <v>0</v>
      </c>
      <c r="B1837">
        <v>101835</v>
      </c>
      <c r="C1837">
        <v>100001</v>
      </c>
      <c r="D1837" s="1">
        <v>0.40004000000000001</v>
      </c>
      <c r="E1837" s="1">
        <v>-0.47496699999999997</v>
      </c>
      <c r="F1837" s="1">
        <v>6.91195E-2</v>
      </c>
      <c r="G1837">
        <v>100001</v>
      </c>
    </row>
    <row r="1838" spans="1:7" x14ac:dyDescent="0.25">
      <c r="A1838" t="s">
        <v>0</v>
      </c>
      <c r="B1838">
        <v>101836</v>
      </c>
      <c r="C1838">
        <v>100001</v>
      </c>
      <c r="D1838" s="1">
        <v>-0.40004000000000001</v>
      </c>
      <c r="E1838" s="1">
        <v>0.47496699999999997</v>
      </c>
      <c r="F1838" s="1">
        <v>6.9118600000000002E-2</v>
      </c>
      <c r="G1838">
        <v>100001</v>
      </c>
    </row>
    <row r="1839" spans="1:7" x14ac:dyDescent="0.25">
      <c r="A1839" t="s">
        <v>0</v>
      </c>
      <c r="B1839">
        <v>101837</v>
      </c>
      <c r="C1839">
        <v>100001</v>
      </c>
      <c r="D1839" s="1">
        <v>0.40004099999999998</v>
      </c>
      <c r="E1839" s="1">
        <v>-0.52498199999999995</v>
      </c>
      <c r="F1839" s="1">
        <v>7.8215599999999996E-2</v>
      </c>
      <c r="G1839">
        <v>100001</v>
      </c>
    </row>
    <row r="1840" spans="1:7" x14ac:dyDescent="0.25">
      <c r="A1840" t="s">
        <v>0</v>
      </c>
      <c r="B1840">
        <v>101838</v>
      </c>
      <c r="C1840">
        <v>100001</v>
      </c>
      <c r="D1840" s="1">
        <v>-0.40004099999999998</v>
      </c>
      <c r="E1840" s="1">
        <v>0.52498199999999995</v>
      </c>
      <c r="F1840" s="1">
        <v>7.8214500000000006E-2</v>
      </c>
      <c r="G1840">
        <v>100001</v>
      </c>
    </row>
    <row r="1841" spans="1:7" x14ac:dyDescent="0.25">
      <c r="A1841" t="s">
        <v>0</v>
      </c>
      <c r="B1841">
        <v>101839</v>
      </c>
      <c r="C1841">
        <v>100001</v>
      </c>
      <c r="D1841" s="1">
        <v>0.40004099999999998</v>
      </c>
      <c r="E1841" s="1">
        <v>-0.49996600000000002</v>
      </c>
      <c r="F1841" s="1">
        <v>7.3547600000000005E-2</v>
      </c>
      <c r="G1841">
        <v>100001</v>
      </c>
    </row>
    <row r="1842" spans="1:7" x14ac:dyDescent="0.25">
      <c r="A1842" t="s">
        <v>0</v>
      </c>
      <c r="B1842">
        <v>101840</v>
      </c>
      <c r="C1842">
        <v>100001</v>
      </c>
      <c r="D1842" s="1">
        <v>-0.40004099999999998</v>
      </c>
      <c r="E1842" s="1">
        <v>0.49996699999999999</v>
      </c>
      <c r="F1842" s="1">
        <v>7.3546500000000001E-2</v>
      </c>
      <c r="G1842">
        <v>100001</v>
      </c>
    </row>
    <row r="1843" spans="1:7" x14ac:dyDescent="0.25">
      <c r="A1843" t="s">
        <v>0</v>
      </c>
      <c r="B1843">
        <v>101841</v>
      </c>
      <c r="C1843">
        <v>100001</v>
      </c>
      <c r="D1843" s="1">
        <v>-0.40004499999999998</v>
      </c>
      <c r="E1843" s="1">
        <v>0.54998100000000005</v>
      </c>
      <c r="F1843" s="1">
        <v>8.3112500000000006E-2</v>
      </c>
      <c r="G1843">
        <v>100001</v>
      </c>
    </row>
    <row r="1844" spans="1:7" x14ac:dyDescent="0.25">
      <c r="A1844" t="s">
        <v>0</v>
      </c>
      <c r="B1844">
        <v>101842</v>
      </c>
      <c r="C1844">
        <v>100001</v>
      </c>
      <c r="D1844" s="1">
        <v>0.40004499999999998</v>
      </c>
      <c r="E1844" s="1">
        <v>-0.54998100000000005</v>
      </c>
      <c r="F1844" s="1">
        <v>8.3113699999999999E-2</v>
      </c>
      <c r="G1844">
        <v>100001</v>
      </c>
    </row>
    <row r="1845" spans="1:7" x14ac:dyDescent="0.25">
      <c r="A1845" t="s">
        <v>0</v>
      </c>
      <c r="B1845">
        <v>101843</v>
      </c>
      <c r="C1845">
        <v>100001</v>
      </c>
      <c r="D1845" s="1">
        <v>0.40004699999999999</v>
      </c>
      <c r="E1845" s="1">
        <v>-0.57498099999999996</v>
      </c>
      <c r="F1845" s="1">
        <v>8.8249599999999997E-2</v>
      </c>
      <c r="G1845">
        <v>100001</v>
      </c>
    </row>
    <row r="1846" spans="1:7" x14ac:dyDescent="0.25">
      <c r="A1846" t="s">
        <v>0</v>
      </c>
      <c r="B1846">
        <v>101844</v>
      </c>
      <c r="C1846">
        <v>100001</v>
      </c>
      <c r="D1846" s="1">
        <v>-0.40004800000000001</v>
      </c>
      <c r="E1846" s="1">
        <v>0.57498099999999996</v>
      </c>
      <c r="F1846" s="1">
        <v>8.8248400000000005E-2</v>
      </c>
      <c r="G1846">
        <v>100001</v>
      </c>
    </row>
    <row r="1847" spans="1:7" x14ac:dyDescent="0.25">
      <c r="A1847" t="s">
        <v>0</v>
      </c>
      <c r="B1847">
        <v>101845</v>
      </c>
      <c r="C1847">
        <v>100001</v>
      </c>
      <c r="D1847" s="1">
        <v>-0.40005000000000002</v>
      </c>
      <c r="E1847" s="1">
        <v>0.59998200000000002</v>
      </c>
      <c r="F1847" s="1">
        <v>9.3622399999999995E-2</v>
      </c>
      <c r="G1847">
        <v>100001</v>
      </c>
    </row>
    <row r="1848" spans="1:7" x14ac:dyDescent="0.25">
      <c r="A1848" t="s">
        <v>0</v>
      </c>
      <c r="B1848">
        <v>101846</v>
      </c>
      <c r="C1848">
        <v>100001</v>
      </c>
      <c r="D1848" s="1">
        <v>0.40005000000000002</v>
      </c>
      <c r="E1848" s="1">
        <v>-0.59998099999999999</v>
      </c>
      <c r="F1848" s="1">
        <v>9.3623700000000004E-2</v>
      </c>
      <c r="G1848">
        <v>100001</v>
      </c>
    </row>
    <row r="1849" spans="1:7" x14ac:dyDescent="0.25">
      <c r="A1849" t="s">
        <v>0</v>
      </c>
      <c r="B1849">
        <v>101847</v>
      </c>
      <c r="C1849">
        <v>100001</v>
      </c>
      <c r="D1849" s="1">
        <v>0.42497099999999999</v>
      </c>
      <c r="E1849" s="1">
        <v>0.60003600000000001</v>
      </c>
      <c r="F1849" s="1">
        <v>9.74024E-2</v>
      </c>
      <c r="G1849">
        <v>100001</v>
      </c>
    </row>
    <row r="1850" spans="1:7" x14ac:dyDescent="0.25">
      <c r="A1850" t="s">
        <v>0</v>
      </c>
      <c r="B1850">
        <v>101848</v>
      </c>
      <c r="C1850">
        <v>100001</v>
      </c>
      <c r="D1850" s="1">
        <v>-0.42497099999999999</v>
      </c>
      <c r="E1850" s="1">
        <v>-0.60003600000000001</v>
      </c>
      <c r="F1850" s="1">
        <v>9.7403600000000007E-2</v>
      </c>
      <c r="G1850">
        <v>100001</v>
      </c>
    </row>
    <row r="1851" spans="1:7" x14ac:dyDescent="0.25">
      <c r="A1851" t="s">
        <v>0</v>
      </c>
      <c r="B1851">
        <v>101849</v>
      </c>
      <c r="C1851">
        <v>100001</v>
      </c>
      <c r="D1851" s="1">
        <v>0.42497200000000002</v>
      </c>
      <c r="E1851" s="1">
        <v>0.57503599999999999</v>
      </c>
      <c r="F1851" s="1">
        <v>9.2020500000000005E-2</v>
      </c>
      <c r="G1851">
        <v>100001</v>
      </c>
    </row>
    <row r="1852" spans="1:7" x14ac:dyDescent="0.25">
      <c r="A1852" t="s">
        <v>0</v>
      </c>
      <c r="B1852">
        <v>101850</v>
      </c>
      <c r="C1852">
        <v>100001</v>
      </c>
      <c r="D1852" s="1">
        <v>-0.42497299999999999</v>
      </c>
      <c r="E1852" s="1">
        <v>-0.57503599999999999</v>
      </c>
      <c r="F1852" s="1">
        <v>9.2021599999999995E-2</v>
      </c>
      <c r="G1852">
        <v>100001</v>
      </c>
    </row>
    <row r="1853" spans="1:7" x14ac:dyDescent="0.25">
      <c r="A1853" t="s">
        <v>0</v>
      </c>
      <c r="B1853">
        <v>101851</v>
      </c>
      <c r="C1853">
        <v>100001</v>
      </c>
      <c r="D1853" s="1">
        <v>-0.42497400000000002</v>
      </c>
      <c r="E1853" s="1">
        <v>-0.55003599999999997</v>
      </c>
      <c r="F1853" s="1">
        <v>8.68786E-2</v>
      </c>
      <c r="G1853">
        <v>100001</v>
      </c>
    </row>
    <row r="1854" spans="1:7" x14ac:dyDescent="0.25">
      <c r="A1854" t="s">
        <v>0</v>
      </c>
      <c r="B1854">
        <v>101852</v>
      </c>
      <c r="C1854">
        <v>100001</v>
      </c>
      <c r="D1854" s="1">
        <v>0.42497400000000002</v>
      </c>
      <c r="E1854" s="1">
        <v>0.550037</v>
      </c>
      <c r="F1854" s="1">
        <v>8.6877499999999996E-2</v>
      </c>
      <c r="G1854">
        <v>100001</v>
      </c>
    </row>
    <row r="1855" spans="1:7" x14ac:dyDescent="0.25">
      <c r="A1855" t="s">
        <v>0</v>
      </c>
      <c r="B1855">
        <v>101853</v>
      </c>
      <c r="C1855">
        <v>100001</v>
      </c>
      <c r="D1855" s="1">
        <v>0.42497499999999999</v>
      </c>
      <c r="E1855" s="1">
        <v>0.52503999999999995</v>
      </c>
      <c r="F1855" s="1">
        <v>8.1973500000000005E-2</v>
      </c>
      <c r="G1855">
        <v>100001</v>
      </c>
    </row>
    <row r="1856" spans="1:7" x14ac:dyDescent="0.25">
      <c r="A1856" t="s">
        <v>0</v>
      </c>
      <c r="B1856">
        <v>101854</v>
      </c>
      <c r="C1856">
        <v>100001</v>
      </c>
      <c r="D1856" s="1">
        <v>-0.42497499999999999</v>
      </c>
      <c r="E1856" s="1">
        <v>-0.52503999999999995</v>
      </c>
      <c r="F1856" s="1">
        <v>8.1974599999999995E-2</v>
      </c>
      <c r="G1856">
        <v>100001</v>
      </c>
    </row>
    <row r="1857" spans="1:7" x14ac:dyDescent="0.25">
      <c r="A1857" t="s">
        <v>0</v>
      </c>
      <c r="B1857">
        <v>101855</v>
      </c>
      <c r="C1857">
        <v>100001</v>
      </c>
      <c r="D1857" s="1">
        <v>0.42497699999999999</v>
      </c>
      <c r="E1857" s="1">
        <v>0.50003900000000001</v>
      </c>
      <c r="F1857" s="1">
        <v>7.7304499999999998E-2</v>
      </c>
      <c r="G1857">
        <v>100001</v>
      </c>
    </row>
    <row r="1858" spans="1:7" x14ac:dyDescent="0.25">
      <c r="A1858" t="s">
        <v>0</v>
      </c>
      <c r="B1858">
        <v>101856</v>
      </c>
      <c r="C1858">
        <v>100001</v>
      </c>
      <c r="D1858" s="1">
        <v>-0.42497699999999999</v>
      </c>
      <c r="E1858" s="1">
        <v>-0.50003900000000001</v>
      </c>
      <c r="F1858" s="1">
        <v>7.7305499999999999E-2</v>
      </c>
      <c r="G1858">
        <v>100001</v>
      </c>
    </row>
    <row r="1859" spans="1:7" x14ac:dyDescent="0.25">
      <c r="A1859" t="s">
        <v>0</v>
      </c>
      <c r="B1859">
        <v>101857</v>
      </c>
      <c r="C1859">
        <v>100001</v>
      </c>
      <c r="D1859" s="1">
        <v>0.42497699999999999</v>
      </c>
      <c r="E1859" s="1">
        <v>0.47503600000000001</v>
      </c>
      <c r="F1859" s="1">
        <v>7.2870500000000005E-2</v>
      </c>
      <c r="G1859">
        <v>100001</v>
      </c>
    </row>
    <row r="1860" spans="1:7" x14ac:dyDescent="0.25">
      <c r="A1860" t="s">
        <v>0</v>
      </c>
      <c r="B1860">
        <v>101858</v>
      </c>
      <c r="C1860">
        <v>100001</v>
      </c>
      <c r="D1860" s="1">
        <v>-0.42497800000000002</v>
      </c>
      <c r="E1860" s="1">
        <v>-0.47503600000000001</v>
      </c>
      <c r="F1860" s="1">
        <v>7.2871500000000006E-2</v>
      </c>
      <c r="G1860">
        <v>100001</v>
      </c>
    </row>
    <row r="1861" spans="1:7" x14ac:dyDescent="0.25">
      <c r="A1861" t="s">
        <v>0</v>
      </c>
      <c r="B1861">
        <v>101859</v>
      </c>
      <c r="C1861">
        <v>100001</v>
      </c>
      <c r="D1861" s="1">
        <v>0.42498000000000002</v>
      </c>
      <c r="E1861" s="1">
        <v>0.45003399999999999</v>
      </c>
      <c r="F1861" s="1">
        <v>6.8670599999999998E-2</v>
      </c>
      <c r="G1861">
        <v>100001</v>
      </c>
    </row>
    <row r="1862" spans="1:7" x14ac:dyDescent="0.25">
      <c r="A1862" t="s">
        <v>0</v>
      </c>
      <c r="B1862">
        <v>101860</v>
      </c>
      <c r="C1862">
        <v>100001</v>
      </c>
      <c r="D1862" s="1">
        <v>-0.42498000000000002</v>
      </c>
      <c r="E1862" s="1">
        <v>-0.45003399999999999</v>
      </c>
      <c r="F1862" s="1">
        <v>6.8671499999999996E-2</v>
      </c>
      <c r="G1862">
        <v>100001</v>
      </c>
    </row>
    <row r="1863" spans="1:7" x14ac:dyDescent="0.25">
      <c r="A1863" t="s">
        <v>0</v>
      </c>
      <c r="B1863">
        <v>101861</v>
      </c>
      <c r="C1863">
        <v>100001</v>
      </c>
      <c r="D1863" s="1">
        <v>0.42498200000000003</v>
      </c>
      <c r="E1863" s="1">
        <v>0.42503200000000002</v>
      </c>
      <c r="F1863" s="1">
        <v>6.47036E-2</v>
      </c>
      <c r="G1863">
        <v>100001</v>
      </c>
    </row>
    <row r="1864" spans="1:7" x14ac:dyDescent="0.25">
      <c r="A1864" t="s">
        <v>0</v>
      </c>
      <c r="B1864">
        <v>101862</v>
      </c>
      <c r="C1864">
        <v>100001</v>
      </c>
      <c r="D1864" s="1">
        <v>-0.42498200000000003</v>
      </c>
      <c r="E1864" s="1">
        <v>-0.42503200000000002</v>
      </c>
      <c r="F1864" s="1">
        <v>6.4704499999999998E-2</v>
      </c>
      <c r="G1864">
        <v>100001</v>
      </c>
    </row>
    <row r="1865" spans="1:7" x14ac:dyDescent="0.25">
      <c r="A1865" t="s">
        <v>0</v>
      </c>
      <c r="B1865">
        <v>101863</v>
      </c>
      <c r="C1865">
        <v>100001</v>
      </c>
      <c r="D1865" s="1">
        <v>-0.42498200000000003</v>
      </c>
      <c r="E1865" s="1">
        <v>-0.40003499999999997</v>
      </c>
      <c r="F1865" s="1">
        <v>6.0969500000000003E-2</v>
      </c>
      <c r="G1865">
        <v>100001</v>
      </c>
    </row>
    <row r="1866" spans="1:7" x14ac:dyDescent="0.25">
      <c r="A1866" t="s">
        <v>0</v>
      </c>
      <c r="B1866">
        <v>101864</v>
      </c>
      <c r="C1866">
        <v>100001</v>
      </c>
      <c r="D1866" s="1">
        <v>0.42498200000000003</v>
      </c>
      <c r="E1866" s="1">
        <v>0.40003499999999997</v>
      </c>
      <c r="F1866" s="1">
        <v>6.0968599999999998E-2</v>
      </c>
      <c r="G1866">
        <v>100001</v>
      </c>
    </row>
    <row r="1867" spans="1:7" x14ac:dyDescent="0.25">
      <c r="A1867" t="s">
        <v>0</v>
      </c>
      <c r="B1867">
        <v>101865</v>
      </c>
      <c r="C1867">
        <v>100001</v>
      </c>
      <c r="D1867" s="1">
        <v>-0.424985</v>
      </c>
      <c r="E1867" s="1">
        <v>-0.375029</v>
      </c>
      <c r="F1867" s="1">
        <v>5.7464500000000002E-2</v>
      </c>
      <c r="G1867">
        <v>100001</v>
      </c>
    </row>
    <row r="1868" spans="1:7" x14ac:dyDescent="0.25">
      <c r="A1868" t="s">
        <v>0</v>
      </c>
      <c r="B1868">
        <v>101866</v>
      </c>
      <c r="C1868">
        <v>100001</v>
      </c>
      <c r="D1868" s="1">
        <v>0.424985</v>
      </c>
      <c r="E1868" s="1">
        <v>0.375029</v>
      </c>
      <c r="F1868" s="1">
        <v>5.7463599999999997E-2</v>
      </c>
      <c r="G1868">
        <v>100001</v>
      </c>
    </row>
    <row r="1869" spans="1:7" x14ac:dyDescent="0.25">
      <c r="A1869" t="s">
        <v>0</v>
      </c>
      <c r="B1869">
        <v>101867</v>
      </c>
      <c r="C1869">
        <v>100001</v>
      </c>
      <c r="D1869" s="1">
        <v>0.42498599999999997</v>
      </c>
      <c r="E1869" s="1">
        <v>0.35003299999999998</v>
      </c>
      <c r="F1869" s="1">
        <v>5.4190599999999998E-2</v>
      </c>
      <c r="G1869">
        <v>100001</v>
      </c>
    </row>
    <row r="1870" spans="1:7" x14ac:dyDescent="0.25">
      <c r="A1870" t="s">
        <v>0</v>
      </c>
      <c r="B1870">
        <v>101868</v>
      </c>
      <c r="C1870">
        <v>100001</v>
      </c>
      <c r="D1870" s="1">
        <v>-0.42498599999999997</v>
      </c>
      <c r="E1870" s="1">
        <v>-0.35003299999999998</v>
      </c>
      <c r="F1870" s="1">
        <v>5.4191400000000001E-2</v>
      </c>
      <c r="G1870">
        <v>100001</v>
      </c>
    </row>
    <row r="1871" spans="1:7" x14ac:dyDescent="0.25">
      <c r="A1871" t="s">
        <v>0</v>
      </c>
      <c r="B1871">
        <v>101869</v>
      </c>
      <c r="C1871">
        <v>100001</v>
      </c>
      <c r="D1871" s="1">
        <v>-0.42498799999999998</v>
      </c>
      <c r="E1871" s="1">
        <v>-0.32503199999999999</v>
      </c>
      <c r="F1871" s="1">
        <v>5.11473E-2</v>
      </c>
      <c r="G1871">
        <v>100001</v>
      </c>
    </row>
    <row r="1872" spans="1:7" x14ac:dyDescent="0.25">
      <c r="A1872" t="s">
        <v>0</v>
      </c>
      <c r="B1872">
        <v>101870</v>
      </c>
      <c r="C1872">
        <v>100001</v>
      </c>
      <c r="D1872" s="1">
        <v>0.42498799999999998</v>
      </c>
      <c r="E1872" s="1">
        <v>0.32503199999999999</v>
      </c>
      <c r="F1872" s="1">
        <v>5.11466E-2</v>
      </c>
      <c r="G1872">
        <v>100001</v>
      </c>
    </row>
    <row r="1873" spans="1:7" x14ac:dyDescent="0.25">
      <c r="A1873" t="s">
        <v>0</v>
      </c>
      <c r="B1873">
        <v>101871</v>
      </c>
      <c r="C1873">
        <v>100001</v>
      </c>
      <c r="D1873" s="1">
        <v>0.42498900000000001</v>
      </c>
      <c r="E1873" s="1">
        <v>0.30002699999999999</v>
      </c>
      <c r="F1873" s="1">
        <v>4.8329799999999999E-2</v>
      </c>
      <c r="G1873">
        <v>100001</v>
      </c>
    </row>
    <row r="1874" spans="1:7" x14ac:dyDescent="0.25">
      <c r="A1874" t="s">
        <v>0</v>
      </c>
      <c r="B1874">
        <v>101872</v>
      </c>
      <c r="C1874">
        <v>100001</v>
      </c>
      <c r="D1874" s="1">
        <v>-0.42498900000000001</v>
      </c>
      <c r="E1874" s="1">
        <v>-0.30002699999999999</v>
      </c>
      <c r="F1874" s="1">
        <v>4.8330400000000003E-2</v>
      </c>
      <c r="G1874">
        <v>100001</v>
      </c>
    </row>
    <row r="1875" spans="1:7" x14ac:dyDescent="0.25">
      <c r="A1875" t="s">
        <v>0</v>
      </c>
      <c r="B1875">
        <v>101873</v>
      </c>
      <c r="C1875">
        <v>100001</v>
      </c>
      <c r="D1875" s="1">
        <v>0.42499199999999998</v>
      </c>
      <c r="E1875" s="1">
        <v>0.27502799999999999</v>
      </c>
      <c r="F1875" s="1">
        <v>4.5741700000000003E-2</v>
      </c>
      <c r="G1875">
        <v>100001</v>
      </c>
    </row>
    <row r="1876" spans="1:7" x14ac:dyDescent="0.25">
      <c r="A1876" t="s">
        <v>0</v>
      </c>
      <c r="B1876">
        <v>101874</v>
      </c>
      <c r="C1876">
        <v>100001</v>
      </c>
      <c r="D1876" s="1">
        <v>-0.42499199999999998</v>
      </c>
      <c r="E1876" s="1">
        <v>-0.27502799999999999</v>
      </c>
      <c r="F1876" s="1">
        <v>4.57423E-2</v>
      </c>
      <c r="G1876">
        <v>100001</v>
      </c>
    </row>
    <row r="1877" spans="1:7" x14ac:dyDescent="0.25">
      <c r="A1877" t="s">
        <v>0</v>
      </c>
      <c r="B1877">
        <v>101875</v>
      </c>
      <c r="C1877">
        <v>100001</v>
      </c>
      <c r="D1877" s="1">
        <v>0.42499199999999998</v>
      </c>
      <c r="E1877" s="1">
        <v>0.25003399999999998</v>
      </c>
      <c r="F1877" s="1">
        <v>4.3381799999999998E-2</v>
      </c>
      <c r="G1877">
        <v>100001</v>
      </c>
    </row>
    <row r="1878" spans="1:7" x14ac:dyDescent="0.25">
      <c r="A1878" t="s">
        <v>0</v>
      </c>
      <c r="B1878">
        <v>101876</v>
      </c>
      <c r="C1878">
        <v>100001</v>
      </c>
      <c r="D1878" s="1">
        <v>-0.42499300000000001</v>
      </c>
      <c r="E1878" s="1">
        <v>-0.25003300000000001</v>
      </c>
      <c r="F1878" s="1">
        <v>4.3382299999999999E-2</v>
      </c>
      <c r="G1878">
        <v>100001</v>
      </c>
    </row>
    <row r="1879" spans="1:7" x14ac:dyDescent="0.25">
      <c r="A1879" t="s">
        <v>0</v>
      </c>
      <c r="B1879">
        <v>101877</v>
      </c>
      <c r="C1879">
        <v>100001</v>
      </c>
      <c r="D1879" s="1">
        <v>0.42499399999999998</v>
      </c>
      <c r="E1879" s="1">
        <v>1.2925E-4</v>
      </c>
      <c r="F1879" s="1">
        <v>3.21631E-2</v>
      </c>
      <c r="G1879">
        <v>100001</v>
      </c>
    </row>
    <row r="1880" spans="1:7" x14ac:dyDescent="0.25">
      <c r="A1880" t="s">
        <v>0</v>
      </c>
      <c r="B1880">
        <v>101878</v>
      </c>
      <c r="C1880">
        <v>100001</v>
      </c>
      <c r="D1880" s="1">
        <v>0.42499500000000001</v>
      </c>
      <c r="E1880" s="1">
        <v>0.225027</v>
      </c>
      <c r="F1880" s="1">
        <v>4.12468E-2</v>
      </c>
      <c r="G1880">
        <v>100001</v>
      </c>
    </row>
    <row r="1881" spans="1:7" x14ac:dyDescent="0.25">
      <c r="A1881" t="s">
        <v>0</v>
      </c>
      <c r="B1881">
        <v>101879</v>
      </c>
      <c r="C1881">
        <v>100001</v>
      </c>
      <c r="D1881" s="1">
        <v>-0.42499500000000001</v>
      </c>
      <c r="E1881" s="1">
        <v>-0.225026</v>
      </c>
      <c r="F1881" s="1">
        <v>4.1247300000000001E-2</v>
      </c>
      <c r="G1881">
        <v>100001</v>
      </c>
    </row>
    <row r="1882" spans="1:7" x14ac:dyDescent="0.25">
      <c r="A1882" t="s">
        <v>0</v>
      </c>
      <c r="B1882">
        <v>101880</v>
      </c>
      <c r="C1882">
        <v>100001</v>
      </c>
      <c r="D1882" s="1">
        <v>0.42499700000000001</v>
      </c>
      <c r="E1882" s="1">
        <v>0.20002800000000001</v>
      </c>
      <c r="F1882" s="1">
        <v>3.93388E-2</v>
      </c>
      <c r="G1882">
        <v>100001</v>
      </c>
    </row>
    <row r="1883" spans="1:7" x14ac:dyDescent="0.25">
      <c r="A1883" t="s">
        <v>0</v>
      </c>
      <c r="B1883">
        <v>101881</v>
      </c>
      <c r="C1883">
        <v>100001</v>
      </c>
      <c r="D1883" s="1">
        <v>-0.42499700000000001</v>
      </c>
      <c r="E1883" s="1">
        <v>-0.20002900000000001</v>
      </c>
      <c r="F1883" s="1">
        <v>3.9339199999999998E-2</v>
      </c>
      <c r="G1883">
        <v>100001</v>
      </c>
    </row>
    <row r="1884" spans="1:7" x14ac:dyDescent="0.25">
      <c r="A1884" t="s">
        <v>0</v>
      </c>
      <c r="B1884">
        <v>101882</v>
      </c>
      <c r="C1884">
        <v>100001</v>
      </c>
      <c r="D1884" s="1">
        <v>0.42499799999999999</v>
      </c>
      <c r="E1884" s="1">
        <v>0.17502100000000001</v>
      </c>
      <c r="F1884" s="1">
        <v>3.7654800000000002E-2</v>
      </c>
      <c r="G1884">
        <v>100001</v>
      </c>
    </row>
    <row r="1885" spans="1:7" x14ac:dyDescent="0.25">
      <c r="A1885" t="s">
        <v>0</v>
      </c>
      <c r="B1885">
        <v>101883</v>
      </c>
      <c r="C1885">
        <v>100001</v>
      </c>
      <c r="D1885" s="1">
        <v>-0.42499799999999999</v>
      </c>
      <c r="E1885" s="1">
        <v>-0.17502100000000001</v>
      </c>
      <c r="F1885" s="1">
        <v>3.76552E-2</v>
      </c>
      <c r="G1885">
        <v>100001</v>
      </c>
    </row>
    <row r="1886" spans="1:7" x14ac:dyDescent="0.25">
      <c r="A1886" t="s">
        <v>0</v>
      </c>
      <c r="B1886">
        <v>101884</v>
      </c>
      <c r="C1886">
        <v>100001</v>
      </c>
      <c r="D1886" s="1">
        <v>0.42499999999999999</v>
      </c>
      <c r="E1886" s="1">
        <v>0.15002499999999999</v>
      </c>
      <c r="F1886" s="1">
        <v>3.6197899999999998E-2</v>
      </c>
      <c r="G1886">
        <v>100001</v>
      </c>
    </row>
    <row r="1887" spans="1:7" x14ac:dyDescent="0.25">
      <c r="A1887" t="s">
        <v>0</v>
      </c>
      <c r="B1887">
        <v>101885</v>
      </c>
      <c r="C1887">
        <v>100001</v>
      </c>
      <c r="D1887" s="1">
        <v>-0.42499999999999999</v>
      </c>
      <c r="E1887" s="1">
        <v>-0.15002499999999999</v>
      </c>
      <c r="F1887" s="1">
        <v>3.61982E-2</v>
      </c>
      <c r="G1887">
        <v>100001</v>
      </c>
    </row>
    <row r="1888" spans="1:7" x14ac:dyDescent="0.25">
      <c r="A1888" t="s">
        <v>0</v>
      </c>
      <c r="B1888">
        <v>101886</v>
      </c>
      <c r="C1888">
        <v>100001</v>
      </c>
      <c r="D1888" s="1">
        <v>0.42500100000000002</v>
      </c>
      <c r="E1888" s="1">
        <v>0.12502099999999999</v>
      </c>
      <c r="F1888" s="1">
        <v>3.49649E-2</v>
      </c>
      <c r="G1888">
        <v>100001</v>
      </c>
    </row>
    <row r="1889" spans="1:7" x14ac:dyDescent="0.25">
      <c r="A1889" t="s">
        <v>0</v>
      </c>
      <c r="B1889">
        <v>101887</v>
      </c>
      <c r="C1889">
        <v>100001</v>
      </c>
      <c r="D1889" s="1">
        <v>0.42500199999999999</v>
      </c>
      <c r="E1889" s="1">
        <v>-2.4968000000000001E-2</v>
      </c>
      <c r="F1889" s="1">
        <v>3.22741E-2</v>
      </c>
      <c r="G1889">
        <v>100001</v>
      </c>
    </row>
    <row r="1890" spans="1:7" x14ac:dyDescent="0.25">
      <c r="A1890" t="s">
        <v>0</v>
      </c>
      <c r="B1890">
        <v>101888</v>
      </c>
      <c r="C1890">
        <v>100001</v>
      </c>
      <c r="D1890" s="1">
        <v>-0.42500199999999999</v>
      </c>
      <c r="E1890" s="1">
        <v>2.49693E-2</v>
      </c>
      <c r="F1890" s="1">
        <v>3.2273999999999997E-2</v>
      </c>
      <c r="G1890">
        <v>100001</v>
      </c>
    </row>
    <row r="1891" spans="1:7" x14ac:dyDescent="0.25">
      <c r="A1891" t="s">
        <v>0</v>
      </c>
      <c r="B1891">
        <v>101889</v>
      </c>
      <c r="C1891">
        <v>100001</v>
      </c>
      <c r="D1891" s="1">
        <v>-0.42500300000000002</v>
      </c>
      <c r="E1891" s="1">
        <v>-0.12502099999999999</v>
      </c>
      <c r="F1891" s="1">
        <v>3.4965200000000002E-2</v>
      </c>
      <c r="G1891">
        <v>100001</v>
      </c>
    </row>
    <row r="1892" spans="1:7" x14ac:dyDescent="0.25">
      <c r="A1892" t="s">
        <v>0</v>
      </c>
      <c r="B1892">
        <v>101890</v>
      </c>
      <c r="C1892">
        <v>100001</v>
      </c>
      <c r="D1892" s="1">
        <v>0.42500300000000002</v>
      </c>
      <c r="E1892" s="1">
        <v>0.100025</v>
      </c>
      <c r="F1892" s="1">
        <v>3.3958000000000002E-2</v>
      </c>
      <c r="G1892">
        <v>100001</v>
      </c>
    </row>
    <row r="1893" spans="1:7" x14ac:dyDescent="0.25">
      <c r="A1893" t="s">
        <v>0</v>
      </c>
      <c r="B1893">
        <v>101891</v>
      </c>
      <c r="C1893">
        <v>100001</v>
      </c>
      <c r="D1893" s="1">
        <v>-0.42500300000000002</v>
      </c>
      <c r="E1893" s="1">
        <v>-0.100025</v>
      </c>
      <c r="F1893" s="1">
        <v>3.3958200000000001E-2</v>
      </c>
      <c r="G1893">
        <v>100001</v>
      </c>
    </row>
    <row r="1894" spans="1:7" x14ac:dyDescent="0.25">
      <c r="A1894" t="s">
        <v>0</v>
      </c>
      <c r="B1894">
        <v>101892</v>
      </c>
      <c r="C1894">
        <v>100001</v>
      </c>
      <c r="D1894" s="1">
        <v>0.42500399999999999</v>
      </c>
      <c r="E1894" s="1">
        <v>-4.9963E-2</v>
      </c>
      <c r="F1894" s="1">
        <v>3.2609100000000002E-2</v>
      </c>
      <c r="G1894">
        <v>100001</v>
      </c>
    </row>
    <row r="1895" spans="1:7" x14ac:dyDescent="0.25">
      <c r="A1895" t="s">
        <v>0</v>
      </c>
      <c r="B1895">
        <v>101893</v>
      </c>
      <c r="C1895">
        <v>100001</v>
      </c>
      <c r="D1895" s="1">
        <v>-0.42500399999999999</v>
      </c>
      <c r="E1895" s="1">
        <v>4.9964300000000003E-2</v>
      </c>
      <c r="F1895" s="1">
        <v>3.2608999999999999E-2</v>
      </c>
      <c r="G1895">
        <v>100001</v>
      </c>
    </row>
    <row r="1896" spans="1:7" x14ac:dyDescent="0.25">
      <c r="A1896" t="s">
        <v>0</v>
      </c>
      <c r="B1896">
        <v>101894</v>
      </c>
      <c r="C1896">
        <v>100001</v>
      </c>
      <c r="D1896" s="1">
        <v>0.42500399999999999</v>
      </c>
      <c r="E1896" s="1">
        <v>-7.4968000000000007E-2</v>
      </c>
      <c r="F1896" s="1">
        <v>3.31691E-2</v>
      </c>
      <c r="G1896">
        <v>100001</v>
      </c>
    </row>
    <row r="1897" spans="1:7" x14ac:dyDescent="0.25">
      <c r="A1897" t="s">
        <v>0</v>
      </c>
      <c r="B1897">
        <v>101895</v>
      </c>
      <c r="C1897">
        <v>100001</v>
      </c>
      <c r="D1897" s="1">
        <v>-0.42500399999999999</v>
      </c>
      <c r="E1897" s="1">
        <v>7.4968199999999999E-2</v>
      </c>
      <c r="F1897" s="1">
        <v>3.3168999999999997E-2</v>
      </c>
      <c r="G1897">
        <v>100001</v>
      </c>
    </row>
    <row r="1898" spans="1:7" x14ac:dyDescent="0.25">
      <c r="A1898" t="s">
        <v>0</v>
      </c>
      <c r="B1898">
        <v>101896</v>
      </c>
      <c r="C1898">
        <v>100001</v>
      </c>
      <c r="D1898" s="1">
        <v>0.42500599999999999</v>
      </c>
      <c r="E1898" s="1">
        <v>7.5031899999999999E-2</v>
      </c>
      <c r="F1898" s="1">
        <v>3.3173899999999999E-2</v>
      </c>
      <c r="G1898">
        <v>100001</v>
      </c>
    </row>
    <row r="1899" spans="1:7" x14ac:dyDescent="0.25">
      <c r="A1899" t="s">
        <v>0</v>
      </c>
      <c r="B1899">
        <v>101897</v>
      </c>
      <c r="C1899">
        <v>100001</v>
      </c>
      <c r="D1899" s="1">
        <v>-0.42500599999999999</v>
      </c>
      <c r="E1899" s="1">
        <v>-7.5031E-2</v>
      </c>
      <c r="F1899" s="1">
        <v>3.3174099999999998E-2</v>
      </c>
      <c r="G1899">
        <v>100001</v>
      </c>
    </row>
    <row r="1900" spans="1:7" x14ac:dyDescent="0.25">
      <c r="A1900" t="s">
        <v>0</v>
      </c>
      <c r="B1900">
        <v>101898</v>
      </c>
      <c r="C1900">
        <v>100001</v>
      </c>
      <c r="D1900" s="1">
        <v>0.42500599999999999</v>
      </c>
      <c r="E1900" s="1">
        <v>-9.9998000000000004E-2</v>
      </c>
      <c r="F1900" s="1">
        <v>3.3955100000000002E-2</v>
      </c>
      <c r="G1900">
        <v>100001</v>
      </c>
    </row>
    <row r="1901" spans="1:7" x14ac:dyDescent="0.25">
      <c r="A1901" t="s">
        <v>0</v>
      </c>
      <c r="B1901">
        <v>101899</v>
      </c>
      <c r="C1901">
        <v>100001</v>
      </c>
      <c r="D1901" s="1">
        <v>-0.42500599999999999</v>
      </c>
      <c r="E1901" s="1">
        <v>9.9999400000000002E-2</v>
      </c>
      <c r="F1901" s="1">
        <v>3.3954900000000003E-2</v>
      </c>
      <c r="G1901">
        <v>100001</v>
      </c>
    </row>
    <row r="1902" spans="1:7" x14ac:dyDescent="0.25">
      <c r="A1902" t="s">
        <v>0</v>
      </c>
      <c r="B1902">
        <v>101900</v>
      </c>
      <c r="C1902">
        <v>100001</v>
      </c>
      <c r="D1902" s="1">
        <v>0.42500700000000002</v>
      </c>
      <c r="E1902" s="1">
        <v>-0.125001</v>
      </c>
      <c r="F1902" s="1">
        <v>3.4964200000000001E-2</v>
      </c>
      <c r="G1902">
        <v>100001</v>
      </c>
    </row>
    <row r="1903" spans="1:7" x14ac:dyDescent="0.25">
      <c r="A1903" t="s">
        <v>0</v>
      </c>
      <c r="B1903">
        <v>101901</v>
      </c>
      <c r="C1903">
        <v>100001</v>
      </c>
      <c r="D1903" s="1">
        <v>-0.42500700000000002</v>
      </c>
      <c r="E1903" s="1">
        <v>0.125</v>
      </c>
      <c r="F1903" s="1">
        <v>3.4963899999999999E-2</v>
      </c>
      <c r="G1903">
        <v>100001</v>
      </c>
    </row>
    <row r="1904" spans="1:7" x14ac:dyDescent="0.25">
      <c r="A1904" t="s">
        <v>0</v>
      </c>
      <c r="B1904">
        <v>101902</v>
      </c>
      <c r="C1904">
        <v>100001</v>
      </c>
      <c r="D1904" s="1">
        <v>0.42500700000000002</v>
      </c>
      <c r="E1904" s="1">
        <v>5.0023900000000003E-2</v>
      </c>
      <c r="F1904" s="1">
        <v>3.2613900000000001E-2</v>
      </c>
      <c r="G1904">
        <v>100001</v>
      </c>
    </row>
    <row r="1905" spans="1:7" x14ac:dyDescent="0.25">
      <c r="A1905" t="s">
        <v>0</v>
      </c>
      <c r="B1905">
        <v>101903</v>
      </c>
      <c r="C1905">
        <v>100001</v>
      </c>
      <c r="D1905" s="1">
        <v>-0.42500700000000002</v>
      </c>
      <c r="E1905" s="1">
        <v>-5.0022999999999998E-2</v>
      </c>
      <c r="F1905" s="1">
        <v>3.2613999999999997E-2</v>
      </c>
      <c r="G1905">
        <v>100001</v>
      </c>
    </row>
    <row r="1906" spans="1:7" x14ac:dyDescent="0.25">
      <c r="A1906" t="s">
        <v>0</v>
      </c>
      <c r="B1906">
        <v>101904</v>
      </c>
      <c r="C1906">
        <v>100001</v>
      </c>
      <c r="D1906" s="1">
        <v>0.425008</v>
      </c>
      <c r="E1906" s="1">
        <v>-0.150002</v>
      </c>
      <c r="F1906" s="1">
        <v>3.6197199999999999E-2</v>
      </c>
      <c r="G1906">
        <v>100001</v>
      </c>
    </row>
    <row r="1907" spans="1:7" x14ac:dyDescent="0.25">
      <c r="A1907" t="s">
        <v>0</v>
      </c>
      <c r="B1907">
        <v>101905</v>
      </c>
      <c r="C1907">
        <v>100001</v>
      </c>
      <c r="D1907" s="1">
        <v>-0.425008</v>
      </c>
      <c r="E1907" s="1">
        <v>0.150002</v>
      </c>
      <c r="F1907" s="1">
        <v>3.6196899999999997E-2</v>
      </c>
      <c r="G1907">
        <v>100001</v>
      </c>
    </row>
    <row r="1908" spans="1:7" x14ac:dyDescent="0.25">
      <c r="A1908" t="s">
        <v>0</v>
      </c>
      <c r="B1908">
        <v>101906</v>
      </c>
      <c r="C1908">
        <v>100001</v>
      </c>
      <c r="D1908" s="1">
        <v>0.42500900000000003</v>
      </c>
      <c r="E1908" s="1">
        <v>2.5020799999999999E-2</v>
      </c>
      <c r="F1908" s="1">
        <v>3.2279000000000002E-2</v>
      </c>
      <c r="G1908">
        <v>100001</v>
      </c>
    </row>
    <row r="1909" spans="1:7" x14ac:dyDescent="0.25">
      <c r="A1909" t="s">
        <v>0</v>
      </c>
      <c r="B1909">
        <v>101907</v>
      </c>
      <c r="C1909">
        <v>100001</v>
      </c>
      <c r="D1909" s="1">
        <v>-0.42500900000000003</v>
      </c>
      <c r="E1909" s="1">
        <v>-2.5020000000000001E-2</v>
      </c>
      <c r="F1909" s="1">
        <v>3.2279099999999998E-2</v>
      </c>
      <c r="G1909">
        <v>100001</v>
      </c>
    </row>
    <row r="1910" spans="1:7" x14ac:dyDescent="0.25">
      <c r="A1910" t="s">
        <v>0</v>
      </c>
      <c r="B1910">
        <v>101908</v>
      </c>
      <c r="C1910">
        <v>100001</v>
      </c>
      <c r="D1910" s="1">
        <v>0.42501100000000003</v>
      </c>
      <c r="E1910" s="1">
        <v>-0.19999600000000001</v>
      </c>
      <c r="F1910" s="1">
        <v>3.9338199999999997E-2</v>
      </c>
      <c r="G1910">
        <v>100001</v>
      </c>
    </row>
    <row r="1911" spans="1:7" x14ac:dyDescent="0.25">
      <c r="A1911" t="s">
        <v>0</v>
      </c>
      <c r="B1911">
        <v>101909</v>
      </c>
      <c r="C1911">
        <v>100001</v>
      </c>
      <c r="D1911" s="1">
        <v>-0.425012</v>
      </c>
      <c r="E1911" s="1">
        <f>-0.0001155</f>
        <v>-1.155E-4</v>
      </c>
      <c r="F1911" s="1">
        <v>3.2167099999999997E-2</v>
      </c>
      <c r="G1911">
        <v>100001</v>
      </c>
    </row>
    <row r="1912" spans="1:7" x14ac:dyDescent="0.25">
      <c r="A1912" t="s">
        <v>0</v>
      </c>
      <c r="B1912">
        <v>101910</v>
      </c>
      <c r="C1912">
        <v>100001</v>
      </c>
      <c r="D1912" s="1">
        <v>-0.425012</v>
      </c>
      <c r="E1912" s="1">
        <v>0.19999600000000001</v>
      </c>
      <c r="F1912" s="1">
        <v>3.9337900000000002E-2</v>
      </c>
      <c r="G1912">
        <v>100001</v>
      </c>
    </row>
    <row r="1913" spans="1:7" x14ac:dyDescent="0.25">
      <c r="A1913" t="s">
        <v>0</v>
      </c>
      <c r="B1913">
        <v>101911</v>
      </c>
      <c r="C1913">
        <v>100001</v>
      </c>
      <c r="D1913" s="1">
        <v>0.425012</v>
      </c>
      <c r="E1913" s="1">
        <v>-0.17499799999999999</v>
      </c>
      <c r="F1913" s="1">
        <v>3.76552E-2</v>
      </c>
      <c r="G1913">
        <v>100001</v>
      </c>
    </row>
    <row r="1914" spans="1:7" x14ac:dyDescent="0.25">
      <c r="A1914" t="s">
        <v>0</v>
      </c>
      <c r="B1914">
        <v>101912</v>
      </c>
      <c r="C1914">
        <v>100001</v>
      </c>
      <c r="D1914" s="1">
        <v>-0.425012</v>
      </c>
      <c r="E1914" s="1">
        <v>0.17499799999999999</v>
      </c>
      <c r="F1914" s="1">
        <v>3.7654899999999998E-2</v>
      </c>
      <c r="G1914">
        <v>100001</v>
      </c>
    </row>
    <row r="1915" spans="1:7" x14ac:dyDescent="0.25">
      <c r="A1915" t="s">
        <v>0</v>
      </c>
      <c r="B1915">
        <v>101913</v>
      </c>
      <c r="C1915">
        <v>100001</v>
      </c>
      <c r="D1915" s="1">
        <v>0.425014</v>
      </c>
      <c r="E1915" s="1">
        <v>-0.22498199999999999</v>
      </c>
      <c r="F1915" s="1">
        <v>4.1244200000000002E-2</v>
      </c>
      <c r="G1915">
        <v>100001</v>
      </c>
    </row>
    <row r="1916" spans="1:7" x14ac:dyDescent="0.25">
      <c r="A1916" t="s">
        <v>0</v>
      </c>
      <c r="B1916">
        <v>101914</v>
      </c>
      <c r="C1916">
        <v>100001</v>
      </c>
      <c r="D1916" s="1">
        <v>-0.425014</v>
      </c>
      <c r="E1916" s="1">
        <v>0.22498199999999999</v>
      </c>
      <c r="F1916" s="1">
        <v>4.1243700000000001E-2</v>
      </c>
      <c r="G1916">
        <v>100001</v>
      </c>
    </row>
    <row r="1917" spans="1:7" x14ac:dyDescent="0.25">
      <c r="A1917" t="s">
        <v>0</v>
      </c>
      <c r="B1917">
        <v>101915</v>
      </c>
      <c r="C1917">
        <v>100001</v>
      </c>
      <c r="D1917" s="1">
        <v>0.42501800000000001</v>
      </c>
      <c r="E1917" s="1">
        <v>-0.24998000000000001</v>
      </c>
      <c r="F1917" s="1">
        <v>4.3379300000000003E-2</v>
      </c>
      <c r="G1917">
        <v>100001</v>
      </c>
    </row>
    <row r="1918" spans="1:7" x14ac:dyDescent="0.25">
      <c r="A1918" t="s">
        <v>0</v>
      </c>
      <c r="B1918">
        <v>101916</v>
      </c>
      <c r="C1918">
        <v>100001</v>
      </c>
      <c r="D1918" s="1">
        <v>-0.42501800000000001</v>
      </c>
      <c r="E1918" s="1">
        <v>0.24998000000000001</v>
      </c>
      <c r="F1918" s="1">
        <v>4.3378800000000002E-2</v>
      </c>
      <c r="G1918">
        <v>100001</v>
      </c>
    </row>
    <row r="1919" spans="1:7" x14ac:dyDescent="0.25">
      <c r="A1919" t="s">
        <v>0</v>
      </c>
      <c r="B1919">
        <v>101917</v>
      </c>
      <c r="C1919">
        <v>100001</v>
      </c>
      <c r="D1919" s="1">
        <v>0.42501899999999998</v>
      </c>
      <c r="E1919" s="1">
        <v>-0.27498</v>
      </c>
      <c r="F1919" s="1">
        <v>4.5741400000000002E-2</v>
      </c>
      <c r="G1919">
        <v>100001</v>
      </c>
    </row>
    <row r="1920" spans="1:7" x14ac:dyDescent="0.25">
      <c r="A1920" t="s">
        <v>0</v>
      </c>
      <c r="B1920">
        <v>101918</v>
      </c>
      <c r="C1920">
        <v>100001</v>
      </c>
      <c r="D1920" s="1">
        <v>-0.42502000000000001</v>
      </c>
      <c r="E1920" s="1">
        <v>0.27498099999999998</v>
      </c>
      <c r="F1920" s="1">
        <v>4.5740799999999998E-2</v>
      </c>
      <c r="G1920">
        <v>100001</v>
      </c>
    </row>
    <row r="1921" spans="1:7" x14ac:dyDescent="0.25">
      <c r="A1921" t="s">
        <v>0</v>
      </c>
      <c r="B1921">
        <v>101919</v>
      </c>
      <c r="C1921">
        <v>100001</v>
      </c>
      <c r="D1921" s="1">
        <v>0.42502200000000001</v>
      </c>
      <c r="E1921" s="1">
        <v>-0.299981</v>
      </c>
      <c r="F1921" s="1">
        <v>4.8329400000000002E-2</v>
      </c>
      <c r="G1921">
        <v>100001</v>
      </c>
    </row>
    <row r="1922" spans="1:7" x14ac:dyDescent="0.25">
      <c r="A1922" t="s">
        <v>0</v>
      </c>
      <c r="B1922">
        <v>101920</v>
      </c>
      <c r="C1922">
        <v>100001</v>
      </c>
      <c r="D1922" s="1">
        <v>-0.42502200000000001</v>
      </c>
      <c r="E1922" s="1">
        <v>0.29998200000000003</v>
      </c>
      <c r="F1922" s="1">
        <v>4.8328700000000002E-2</v>
      </c>
      <c r="G1922">
        <v>100001</v>
      </c>
    </row>
    <row r="1923" spans="1:7" x14ac:dyDescent="0.25">
      <c r="A1923" t="s">
        <v>0</v>
      </c>
      <c r="B1923">
        <v>101921</v>
      </c>
      <c r="C1923">
        <v>100001</v>
      </c>
      <c r="D1923" s="1">
        <v>-0.42502400000000001</v>
      </c>
      <c r="E1923" s="1">
        <v>0.32498199999999999</v>
      </c>
      <c r="F1923" s="1">
        <v>5.1145700000000002E-2</v>
      </c>
      <c r="G1923">
        <v>100001</v>
      </c>
    </row>
    <row r="1924" spans="1:7" x14ac:dyDescent="0.25">
      <c r="A1924" t="s">
        <v>0</v>
      </c>
      <c r="B1924">
        <v>101922</v>
      </c>
      <c r="C1924">
        <v>100001</v>
      </c>
      <c r="D1924" s="1">
        <v>0.42502400000000001</v>
      </c>
      <c r="E1924" s="1">
        <v>-0.32498100000000002</v>
      </c>
      <c r="F1924" s="1">
        <v>5.1146400000000002E-2</v>
      </c>
      <c r="G1924">
        <v>100001</v>
      </c>
    </row>
    <row r="1925" spans="1:7" x14ac:dyDescent="0.25">
      <c r="A1925" t="s">
        <v>0</v>
      </c>
      <c r="B1925">
        <v>101923</v>
      </c>
      <c r="C1925">
        <v>100001</v>
      </c>
      <c r="D1925" s="1">
        <v>0.42502600000000001</v>
      </c>
      <c r="E1925" s="1">
        <v>-0.34995799999999999</v>
      </c>
      <c r="F1925" s="1">
        <v>5.4185400000000002E-2</v>
      </c>
      <c r="G1925">
        <v>100001</v>
      </c>
    </row>
    <row r="1926" spans="1:7" x14ac:dyDescent="0.25">
      <c r="A1926" t="s">
        <v>0</v>
      </c>
      <c r="B1926">
        <v>101924</v>
      </c>
      <c r="C1926">
        <v>100001</v>
      </c>
      <c r="D1926" s="1">
        <v>-0.42502600000000001</v>
      </c>
      <c r="E1926" s="1">
        <v>0.34995799999999999</v>
      </c>
      <c r="F1926" s="1">
        <v>5.4184700000000002E-2</v>
      </c>
      <c r="G1926">
        <v>100001</v>
      </c>
    </row>
    <row r="1927" spans="1:7" x14ac:dyDescent="0.25">
      <c r="A1927" t="s">
        <v>0</v>
      </c>
      <c r="B1927">
        <v>101925</v>
      </c>
      <c r="C1927">
        <v>100001</v>
      </c>
      <c r="D1927" s="1">
        <v>-0.42502800000000002</v>
      </c>
      <c r="E1927" s="1">
        <v>0.37495899999999999</v>
      </c>
      <c r="F1927" s="1">
        <v>5.7458599999999999E-2</v>
      </c>
      <c r="G1927">
        <v>100001</v>
      </c>
    </row>
    <row r="1928" spans="1:7" x14ac:dyDescent="0.25">
      <c r="A1928" t="s">
        <v>0</v>
      </c>
      <c r="B1928">
        <v>101926</v>
      </c>
      <c r="C1928">
        <v>100001</v>
      </c>
      <c r="D1928" s="1">
        <v>0.42502800000000002</v>
      </c>
      <c r="E1928" s="1">
        <v>-0.37495899999999999</v>
      </c>
      <c r="F1928" s="1">
        <v>5.7459400000000001E-2</v>
      </c>
      <c r="G1928">
        <v>100001</v>
      </c>
    </row>
    <row r="1929" spans="1:7" x14ac:dyDescent="0.25">
      <c r="A1929" t="s">
        <v>0</v>
      </c>
      <c r="B1929">
        <v>101927</v>
      </c>
      <c r="C1929">
        <v>100001</v>
      </c>
      <c r="D1929" s="1">
        <v>-0.42502899999999999</v>
      </c>
      <c r="E1929" s="1">
        <v>0.39996100000000001</v>
      </c>
      <c r="F1929" s="1">
        <v>6.0962599999999999E-2</v>
      </c>
      <c r="G1929">
        <v>100001</v>
      </c>
    </row>
    <row r="1930" spans="1:7" x14ac:dyDescent="0.25">
      <c r="A1930" t="s">
        <v>0</v>
      </c>
      <c r="B1930">
        <v>101928</v>
      </c>
      <c r="C1930">
        <v>100001</v>
      </c>
      <c r="D1930" s="1">
        <v>0.42502899999999999</v>
      </c>
      <c r="E1930" s="1">
        <v>-0.39996100000000001</v>
      </c>
      <c r="F1930" s="1">
        <v>6.0963400000000001E-2</v>
      </c>
      <c r="G1930">
        <v>100001</v>
      </c>
    </row>
    <row r="1931" spans="1:7" x14ac:dyDescent="0.25">
      <c r="A1931" t="s">
        <v>0</v>
      </c>
      <c r="B1931">
        <v>101929</v>
      </c>
      <c r="C1931">
        <v>100001</v>
      </c>
      <c r="D1931" s="1">
        <v>0.42503099999999999</v>
      </c>
      <c r="E1931" s="1">
        <v>-0.424981</v>
      </c>
      <c r="F1931" s="1">
        <v>6.4704499999999998E-2</v>
      </c>
      <c r="G1931">
        <v>100001</v>
      </c>
    </row>
    <row r="1932" spans="1:7" x14ac:dyDescent="0.25">
      <c r="A1932" t="s">
        <v>0</v>
      </c>
      <c r="B1932">
        <v>101930</v>
      </c>
      <c r="C1932">
        <v>100001</v>
      </c>
      <c r="D1932" s="1">
        <v>-0.42503200000000002</v>
      </c>
      <c r="E1932" s="1">
        <v>0.424981</v>
      </c>
      <c r="F1932" s="1">
        <v>6.47036E-2</v>
      </c>
      <c r="G1932">
        <v>100001</v>
      </c>
    </row>
    <row r="1933" spans="1:7" x14ac:dyDescent="0.25">
      <c r="A1933" t="s">
        <v>0</v>
      </c>
      <c r="B1933">
        <v>101931</v>
      </c>
      <c r="C1933">
        <v>100001</v>
      </c>
      <c r="D1933" s="1">
        <v>0.425035</v>
      </c>
      <c r="E1933" s="1">
        <v>-0.44996399999999998</v>
      </c>
      <c r="F1933" s="1">
        <v>6.8665500000000004E-2</v>
      </c>
      <c r="G1933">
        <v>100001</v>
      </c>
    </row>
    <row r="1934" spans="1:7" x14ac:dyDescent="0.25">
      <c r="A1934" t="s">
        <v>0</v>
      </c>
      <c r="B1934">
        <v>101932</v>
      </c>
      <c r="C1934">
        <v>100001</v>
      </c>
      <c r="D1934" s="1">
        <v>-0.425035</v>
      </c>
      <c r="E1934" s="1">
        <v>0.44996399999999998</v>
      </c>
      <c r="F1934" s="1">
        <v>6.8664500000000003E-2</v>
      </c>
      <c r="G1934">
        <v>100001</v>
      </c>
    </row>
    <row r="1935" spans="1:7" x14ac:dyDescent="0.25">
      <c r="A1935" t="s">
        <v>0</v>
      </c>
      <c r="B1935">
        <v>101933</v>
      </c>
      <c r="C1935">
        <v>100001</v>
      </c>
      <c r="D1935" s="1">
        <v>0.425037</v>
      </c>
      <c r="E1935" s="1">
        <v>-0.474964</v>
      </c>
      <c r="F1935" s="1">
        <v>7.2865600000000003E-2</v>
      </c>
      <c r="G1935">
        <v>100001</v>
      </c>
    </row>
    <row r="1936" spans="1:7" x14ac:dyDescent="0.25">
      <c r="A1936" t="s">
        <v>0</v>
      </c>
      <c r="B1936">
        <v>101934</v>
      </c>
      <c r="C1936">
        <v>100001</v>
      </c>
      <c r="D1936" s="1">
        <v>-0.425037</v>
      </c>
      <c r="E1936" s="1">
        <v>0.474964</v>
      </c>
      <c r="F1936" s="1">
        <v>7.2864600000000002E-2</v>
      </c>
      <c r="G1936">
        <v>100001</v>
      </c>
    </row>
    <row r="1937" spans="1:7" x14ac:dyDescent="0.25">
      <c r="A1937" t="s">
        <v>0</v>
      </c>
      <c r="B1937">
        <v>101935</v>
      </c>
      <c r="C1937">
        <v>100001</v>
      </c>
      <c r="D1937" s="1">
        <v>0.42503800000000003</v>
      </c>
      <c r="E1937" s="1">
        <v>-0.499969</v>
      </c>
      <c r="F1937" s="1">
        <v>7.7300599999999997E-2</v>
      </c>
      <c r="G1937">
        <v>100001</v>
      </c>
    </row>
    <row r="1938" spans="1:7" x14ac:dyDescent="0.25">
      <c r="A1938" t="s">
        <v>0</v>
      </c>
      <c r="B1938">
        <v>101936</v>
      </c>
      <c r="C1938">
        <v>100001</v>
      </c>
      <c r="D1938" s="1">
        <v>-0.425039</v>
      </c>
      <c r="E1938" s="1">
        <v>0.49997000000000003</v>
      </c>
      <c r="F1938" s="1">
        <v>7.7299599999999996E-2</v>
      </c>
      <c r="G1938">
        <v>100001</v>
      </c>
    </row>
    <row r="1939" spans="1:7" x14ac:dyDescent="0.25">
      <c r="A1939" t="s">
        <v>0</v>
      </c>
      <c r="B1939">
        <v>101937</v>
      </c>
      <c r="C1939">
        <v>100001</v>
      </c>
      <c r="D1939" s="1">
        <v>0.42503999999999997</v>
      </c>
      <c r="E1939" s="1">
        <v>-0.52498100000000003</v>
      </c>
      <c r="F1939" s="1">
        <v>8.1973599999999994E-2</v>
      </c>
      <c r="G1939">
        <v>100001</v>
      </c>
    </row>
    <row r="1940" spans="1:7" x14ac:dyDescent="0.25">
      <c r="A1940" t="s">
        <v>0</v>
      </c>
      <c r="B1940">
        <v>101938</v>
      </c>
      <c r="C1940">
        <v>100001</v>
      </c>
      <c r="D1940" s="1">
        <v>-0.42503999999999997</v>
      </c>
      <c r="E1940" s="1">
        <v>0.52498100000000003</v>
      </c>
      <c r="F1940" s="1">
        <v>8.1972500000000004E-2</v>
      </c>
      <c r="G1940">
        <v>100001</v>
      </c>
    </row>
    <row r="1941" spans="1:7" x14ac:dyDescent="0.25">
      <c r="A1941" t="s">
        <v>0</v>
      </c>
      <c r="B1941">
        <v>101939</v>
      </c>
      <c r="C1941">
        <v>100001</v>
      </c>
      <c r="D1941" s="1">
        <v>-0.42504199999999998</v>
      </c>
      <c r="E1941" s="1">
        <v>0.54998100000000005</v>
      </c>
      <c r="F1941" s="1">
        <v>8.6877399999999994E-2</v>
      </c>
      <c r="G1941">
        <v>100001</v>
      </c>
    </row>
    <row r="1942" spans="1:7" x14ac:dyDescent="0.25">
      <c r="A1942" t="s">
        <v>0</v>
      </c>
      <c r="B1942">
        <v>101940</v>
      </c>
      <c r="C1942">
        <v>100001</v>
      </c>
      <c r="D1942" s="1">
        <v>0.42504199999999998</v>
      </c>
      <c r="E1942" s="1">
        <v>-0.54998000000000002</v>
      </c>
      <c r="F1942" s="1">
        <v>8.68786E-2</v>
      </c>
      <c r="G1942">
        <v>100001</v>
      </c>
    </row>
    <row r="1943" spans="1:7" x14ac:dyDescent="0.25">
      <c r="A1943" t="s">
        <v>0</v>
      </c>
      <c r="B1943">
        <v>101941</v>
      </c>
      <c r="C1943">
        <v>100001</v>
      </c>
      <c r="D1943" s="1">
        <v>0.42504399999999998</v>
      </c>
      <c r="E1943" s="1">
        <v>-0.57498000000000005</v>
      </c>
      <c r="F1943" s="1">
        <v>9.2021699999999998E-2</v>
      </c>
      <c r="G1943">
        <v>100001</v>
      </c>
    </row>
    <row r="1944" spans="1:7" x14ac:dyDescent="0.25">
      <c r="A1944" t="s">
        <v>0</v>
      </c>
      <c r="B1944">
        <v>101942</v>
      </c>
      <c r="C1944">
        <v>100001</v>
      </c>
      <c r="D1944" s="1">
        <v>-0.42504500000000001</v>
      </c>
      <c r="E1944" s="1">
        <v>0.57498099999999996</v>
      </c>
      <c r="F1944" s="1">
        <v>9.2020400000000002E-2</v>
      </c>
      <c r="G1944">
        <v>100001</v>
      </c>
    </row>
    <row r="1945" spans="1:7" x14ac:dyDescent="0.25">
      <c r="A1945" t="s">
        <v>0</v>
      </c>
      <c r="B1945">
        <v>101943</v>
      </c>
      <c r="C1945">
        <v>100001</v>
      </c>
      <c r="D1945" s="1">
        <v>0.42504500000000001</v>
      </c>
      <c r="E1945" s="1">
        <v>-0.59997999999999996</v>
      </c>
      <c r="F1945" s="1">
        <v>9.7402699999999995E-2</v>
      </c>
      <c r="G1945">
        <v>100001</v>
      </c>
    </row>
    <row r="1946" spans="1:7" x14ac:dyDescent="0.25">
      <c r="A1946" t="s">
        <v>0</v>
      </c>
      <c r="B1946">
        <v>101944</v>
      </c>
      <c r="C1946">
        <v>100001</v>
      </c>
      <c r="D1946" s="1">
        <v>-0.42504500000000001</v>
      </c>
      <c r="E1946" s="1">
        <v>0.59997999999999996</v>
      </c>
      <c r="F1946" s="1">
        <v>9.7401399999999999E-2</v>
      </c>
      <c r="G1946">
        <v>100001</v>
      </c>
    </row>
    <row r="1947" spans="1:7" x14ac:dyDescent="0.25">
      <c r="A1947" t="s">
        <v>0</v>
      </c>
      <c r="B1947">
        <v>101945</v>
      </c>
      <c r="C1947">
        <v>100001</v>
      </c>
      <c r="D1947" s="1">
        <v>-0.44989699999999999</v>
      </c>
      <c r="E1947" s="1">
        <f>-0.00001133</f>
        <v>-1.133E-5</v>
      </c>
      <c r="F1947" s="1">
        <v>3.6049999999999999E-2</v>
      </c>
      <c r="G1947">
        <v>100001</v>
      </c>
    </row>
    <row r="1948" spans="1:7" x14ac:dyDescent="0.25">
      <c r="A1948" t="s">
        <v>0</v>
      </c>
      <c r="B1948">
        <v>101946</v>
      </c>
      <c r="C1948">
        <v>100001</v>
      </c>
      <c r="D1948" s="1">
        <v>0.449901</v>
      </c>
      <c r="E1948" s="1">
        <v>2.5024100000000001E-2</v>
      </c>
      <c r="F1948" s="1">
        <v>3.6164000000000002E-2</v>
      </c>
      <c r="G1948">
        <v>100001</v>
      </c>
    </row>
    <row r="1949" spans="1:7" x14ac:dyDescent="0.25">
      <c r="A1949" t="s">
        <v>0</v>
      </c>
      <c r="B1949">
        <v>101947</v>
      </c>
      <c r="C1949">
        <v>100001</v>
      </c>
      <c r="D1949" s="1">
        <v>-0.449901</v>
      </c>
      <c r="E1949" s="1">
        <v>-2.5024000000000001E-2</v>
      </c>
      <c r="F1949" s="1">
        <v>3.6164000000000002E-2</v>
      </c>
      <c r="G1949">
        <v>100001</v>
      </c>
    </row>
    <row r="1950" spans="1:7" x14ac:dyDescent="0.25">
      <c r="A1950" t="s">
        <v>0</v>
      </c>
      <c r="B1950">
        <v>101948</v>
      </c>
      <c r="C1950">
        <v>100001</v>
      </c>
      <c r="D1950" s="1">
        <v>0.449905</v>
      </c>
      <c r="E1950" s="1">
        <v>5.0027099999999998E-2</v>
      </c>
      <c r="F1950" s="1">
        <v>3.6503000000000001E-2</v>
      </c>
      <c r="G1950">
        <v>100001</v>
      </c>
    </row>
    <row r="1951" spans="1:7" x14ac:dyDescent="0.25">
      <c r="A1951" t="s">
        <v>0</v>
      </c>
      <c r="B1951">
        <v>101949</v>
      </c>
      <c r="C1951">
        <v>100001</v>
      </c>
      <c r="D1951" s="1">
        <v>-0.449905</v>
      </c>
      <c r="E1951" s="1">
        <v>-5.0027000000000002E-2</v>
      </c>
      <c r="F1951" s="1">
        <v>3.6503099999999997E-2</v>
      </c>
      <c r="G1951">
        <v>100001</v>
      </c>
    </row>
    <row r="1952" spans="1:7" x14ac:dyDescent="0.25">
      <c r="A1952" t="s">
        <v>0</v>
      </c>
      <c r="B1952">
        <v>101950</v>
      </c>
      <c r="C1952">
        <v>100001</v>
      </c>
      <c r="D1952" s="1">
        <v>0.44991100000000001</v>
      </c>
      <c r="E1952" s="1">
        <v>7.5035099999999993E-2</v>
      </c>
      <c r="F1952" s="1">
        <v>3.7065899999999999E-2</v>
      </c>
      <c r="G1952">
        <v>100001</v>
      </c>
    </row>
    <row r="1953" spans="1:7" x14ac:dyDescent="0.25">
      <c r="A1953" t="s">
        <v>0</v>
      </c>
      <c r="B1953">
        <v>101951</v>
      </c>
      <c r="C1953">
        <v>100001</v>
      </c>
      <c r="D1953" s="1">
        <v>-0.44991100000000001</v>
      </c>
      <c r="E1953" s="1">
        <v>-7.5035000000000004E-2</v>
      </c>
      <c r="F1953" s="1">
        <v>3.7066099999999998E-2</v>
      </c>
      <c r="G1953">
        <v>100001</v>
      </c>
    </row>
    <row r="1954" spans="1:7" x14ac:dyDescent="0.25">
      <c r="A1954" t="s">
        <v>0</v>
      </c>
      <c r="B1954">
        <v>101952</v>
      </c>
      <c r="C1954">
        <v>100001</v>
      </c>
      <c r="D1954" s="1">
        <v>0.44991500000000001</v>
      </c>
      <c r="E1954" s="1">
        <v>0.10003099999999999</v>
      </c>
      <c r="F1954" s="1">
        <v>3.7852999999999998E-2</v>
      </c>
      <c r="G1954">
        <v>100001</v>
      </c>
    </row>
    <row r="1955" spans="1:7" x14ac:dyDescent="0.25">
      <c r="A1955" t="s">
        <v>0</v>
      </c>
      <c r="B1955">
        <v>101953</v>
      </c>
      <c r="C1955">
        <v>100001</v>
      </c>
      <c r="D1955" s="1">
        <v>-0.44991500000000001</v>
      </c>
      <c r="E1955" s="1">
        <v>-0.10003099999999999</v>
      </c>
      <c r="F1955" s="1">
        <v>3.7853199999999997E-2</v>
      </c>
      <c r="G1955">
        <v>100001</v>
      </c>
    </row>
    <row r="1956" spans="1:7" x14ac:dyDescent="0.25">
      <c r="A1956" t="s">
        <v>0</v>
      </c>
      <c r="B1956">
        <v>101954</v>
      </c>
      <c r="C1956">
        <v>100001</v>
      </c>
      <c r="D1956" s="1">
        <v>0.44991900000000001</v>
      </c>
      <c r="E1956" s="1">
        <v>0.125025</v>
      </c>
      <c r="F1956" s="1">
        <v>3.8864000000000003E-2</v>
      </c>
      <c r="G1956">
        <v>100001</v>
      </c>
    </row>
    <row r="1957" spans="1:7" x14ac:dyDescent="0.25">
      <c r="A1957" t="s">
        <v>0</v>
      </c>
      <c r="B1957">
        <v>101955</v>
      </c>
      <c r="C1957">
        <v>100001</v>
      </c>
      <c r="D1957" s="1">
        <v>-0.44991999999999999</v>
      </c>
      <c r="E1957" s="1">
        <v>-0.125025</v>
      </c>
      <c r="F1957" s="1">
        <v>3.8864200000000002E-2</v>
      </c>
      <c r="G1957">
        <v>100001</v>
      </c>
    </row>
    <row r="1958" spans="1:7" x14ac:dyDescent="0.25">
      <c r="A1958" t="s">
        <v>0</v>
      </c>
      <c r="B1958">
        <v>101956</v>
      </c>
      <c r="C1958">
        <v>100001</v>
      </c>
      <c r="D1958" s="1">
        <v>0.44992500000000002</v>
      </c>
      <c r="E1958" s="1">
        <v>0.15002799999999999</v>
      </c>
      <c r="F1958" s="1">
        <v>4.0099900000000001E-2</v>
      </c>
      <c r="G1958">
        <v>100001</v>
      </c>
    </row>
    <row r="1959" spans="1:7" x14ac:dyDescent="0.25">
      <c r="A1959" t="s">
        <v>0</v>
      </c>
      <c r="B1959">
        <v>101957</v>
      </c>
      <c r="C1959">
        <v>100001</v>
      </c>
      <c r="D1959" s="1">
        <v>-0.44992500000000002</v>
      </c>
      <c r="E1959" s="1">
        <v>-0.15002799999999999</v>
      </c>
      <c r="F1959" s="1">
        <v>4.0100200000000003E-2</v>
      </c>
      <c r="G1959">
        <v>100001</v>
      </c>
    </row>
    <row r="1960" spans="1:7" x14ac:dyDescent="0.25">
      <c r="A1960" t="s">
        <v>0</v>
      </c>
      <c r="B1960">
        <v>101958</v>
      </c>
      <c r="C1960">
        <v>100001</v>
      </c>
      <c r="D1960" s="1">
        <v>0.44992900000000002</v>
      </c>
      <c r="E1960" s="1">
        <v>0.17502300000000001</v>
      </c>
      <c r="F1960" s="1">
        <v>4.1561800000000003E-2</v>
      </c>
      <c r="G1960">
        <v>100001</v>
      </c>
    </row>
    <row r="1961" spans="1:7" x14ac:dyDescent="0.25">
      <c r="A1961" t="s">
        <v>0</v>
      </c>
      <c r="B1961">
        <v>101959</v>
      </c>
      <c r="C1961">
        <v>100001</v>
      </c>
      <c r="D1961" s="1">
        <v>-0.44992900000000002</v>
      </c>
      <c r="E1961" s="1">
        <v>-0.17502300000000001</v>
      </c>
      <c r="F1961" s="1">
        <v>4.1562200000000001E-2</v>
      </c>
      <c r="G1961">
        <v>100001</v>
      </c>
    </row>
    <row r="1962" spans="1:7" x14ac:dyDescent="0.25">
      <c r="A1962" t="s">
        <v>0</v>
      </c>
      <c r="B1962">
        <v>101960</v>
      </c>
      <c r="C1962">
        <v>100001</v>
      </c>
      <c r="D1962" s="1">
        <v>0.449934</v>
      </c>
      <c r="E1962" s="1">
        <v>0.20003099999999999</v>
      </c>
      <c r="F1962" s="1">
        <v>4.3248799999999997E-2</v>
      </c>
      <c r="G1962">
        <v>100001</v>
      </c>
    </row>
    <row r="1963" spans="1:7" x14ac:dyDescent="0.25">
      <c r="A1963" t="s">
        <v>0</v>
      </c>
      <c r="B1963">
        <v>101961</v>
      </c>
      <c r="C1963">
        <v>100001</v>
      </c>
      <c r="D1963" s="1">
        <v>-0.44993499999999997</v>
      </c>
      <c r="E1963" s="1">
        <v>-0.20003099999999999</v>
      </c>
      <c r="F1963" s="1">
        <v>4.3249299999999997E-2</v>
      </c>
      <c r="G1963">
        <v>100001</v>
      </c>
    </row>
    <row r="1964" spans="1:7" x14ac:dyDescent="0.25">
      <c r="A1964" t="s">
        <v>0</v>
      </c>
      <c r="B1964">
        <v>101962</v>
      </c>
      <c r="C1964">
        <v>100001</v>
      </c>
      <c r="D1964" s="1">
        <v>0.449938</v>
      </c>
      <c r="E1964" s="1">
        <v>0.22503000000000001</v>
      </c>
      <c r="F1964" s="1">
        <v>4.5161800000000002E-2</v>
      </c>
      <c r="G1964">
        <v>100001</v>
      </c>
    </row>
    <row r="1965" spans="1:7" x14ac:dyDescent="0.25">
      <c r="A1965" t="s">
        <v>0</v>
      </c>
      <c r="B1965">
        <v>101963</v>
      </c>
      <c r="C1965">
        <v>100001</v>
      </c>
      <c r="D1965" s="1">
        <v>-0.449938</v>
      </c>
      <c r="E1965" s="1">
        <v>-0.22503000000000001</v>
      </c>
      <c r="F1965" s="1">
        <v>4.5162300000000002E-2</v>
      </c>
      <c r="G1965">
        <v>100001</v>
      </c>
    </row>
    <row r="1966" spans="1:7" x14ac:dyDescent="0.25">
      <c r="A1966" t="s">
        <v>0</v>
      </c>
      <c r="B1966">
        <v>101964</v>
      </c>
      <c r="C1966">
        <v>100001</v>
      </c>
      <c r="D1966" s="1">
        <v>-0.44994299999999998</v>
      </c>
      <c r="E1966" s="1">
        <v>-0.25003500000000001</v>
      </c>
      <c r="F1966" s="1">
        <v>4.7302299999999999E-2</v>
      </c>
      <c r="G1966">
        <v>100001</v>
      </c>
    </row>
    <row r="1967" spans="1:7" x14ac:dyDescent="0.25">
      <c r="A1967" t="s">
        <v>0</v>
      </c>
      <c r="B1967">
        <v>101965</v>
      </c>
      <c r="C1967">
        <v>100001</v>
      </c>
      <c r="D1967" s="1">
        <v>0.44994299999999998</v>
      </c>
      <c r="E1967" s="1">
        <v>0.25003500000000001</v>
      </c>
      <c r="F1967" s="1">
        <v>4.7301799999999998E-2</v>
      </c>
      <c r="G1967">
        <v>100001</v>
      </c>
    </row>
    <row r="1968" spans="1:7" x14ac:dyDescent="0.25">
      <c r="A1968" t="s">
        <v>0</v>
      </c>
      <c r="B1968">
        <v>101966</v>
      </c>
      <c r="C1968">
        <v>100001</v>
      </c>
      <c r="D1968" s="1">
        <v>0.44994699999999999</v>
      </c>
      <c r="E1968" s="1">
        <v>0.27503100000000003</v>
      </c>
      <c r="F1968" s="1">
        <v>4.9667799999999998E-2</v>
      </c>
      <c r="G1968">
        <v>100001</v>
      </c>
    </row>
    <row r="1969" spans="1:7" x14ac:dyDescent="0.25">
      <c r="A1969" t="s">
        <v>0</v>
      </c>
      <c r="B1969">
        <v>101967</v>
      </c>
      <c r="C1969">
        <v>100001</v>
      </c>
      <c r="D1969" s="1">
        <v>-0.44994699999999999</v>
      </c>
      <c r="E1969" s="1">
        <v>-0.27503100000000003</v>
      </c>
      <c r="F1969" s="1">
        <v>4.9668299999999999E-2</v>
      </c>
      <c r="G1969">
        <v>100001</v>
      </c>
    </row>
    <row r="1970" spans="1:7" x14ac:dyDescent="0.25">
      <c r="A1970" t="s">
        <v>0</v>
      </c>
      <c r="B1970">
        <v>101968</v>
      </c>
      <c r="C1970">
        <v>100001</v>
      </c>
      <c r="D1970" s="1">
        <v>0.44995000000000002</v>
      </c>
      <c r="E1970" s="1">
        <v>0.30003000000000002</v>
      </c>
      <c r="F1970" s="1">
        <v>5.2260800000000003E-2</v>
      </c>
      <c r="G1970">
        <v>100001</v>
      </c>
    </row>
    <row r="1971" spans="1:7" x14ac:dyDescent="0.25">
      <c r="A1971" t="s">
        <v>0</v>
      </c>
      <c r="B1971">
        <v>101969</v>
      </c>
      <c r="C1971">
        <v>100001</v>
      </c>
      <c r="D1971" s="1">
        <v>-0.44995099999999999</v>
      </c>
      <c r="E1971" s="1">
        <v>-0.30003000000000002</v>
      </c>
      <c r="F1971" s="1">
        <v>5.2261299999999997E-2</v>
      </c>
      <c r="G1971">
        <v>100001</v>
      </c>
    </row>
    <row r="1972" spans="1:7" x14ac:dyDescent="0.25">
      <c r="A1972" t="s">
        <v>0</v>
      </c>
      <c r="B1972">
        <v>101970</v>
      </c>
      <c r="C1972">
        <v>100001</v>
      </c>
      <c r="D1972" s="1">
        <v>-0.44995299999999999</v>
      </c>
      <c r="E1972" s="1">
        <v>-0.32503399999999999</v>
      </c>
      <c r="F1972" s="1">
        <v>5.5083300000000002E-2</v>
      </c>
      <c r="G1972">
        <v>100001</v>
      </c>
    </row>
    <row r="1973" spans="1:7" x14ac:dyDescent="0.25">
      <c r="A1973" t="s">
        <v>0</v>
      </c>
      <c r="B1973">
        <v>101971</v>
      </c>
      <c r="C1973">
        <v>100001</v>
      </c>
      <c r="D1973" s="1">
        <v>0.44995299999999999</v>
      </c>
      <c r="E1973" s="1">
        <v>0.32503399999999999</v>
      </c>
      <c r="F1973" s="1">
        <v>5.5082600000000002E-2</v>
      </c>
      <c r="G1973">
        <v>100001</v>
      </c>
    </row>
    <row r="1974" spans="1:7" x14ac:dyDescent="0.25">
      <c r="A1974" t="s">
        <v>0</v>
      </c>
      <c r="B1974">
        <v>101972</v>
      </c>
      <c r="C1974">
        <v>100001</v>
      </c>
      <c r="D1974" s="1">
        <v>0.449957</v>
      </c>
      <c r="E1974" s="1">
        <v>0.35003600000000001</v>
      </c>
      <c r="F1974" s="1">
        <v>5.8133700000000003E-2</v>
      </c>
      <c r="G1974">
        <v>100001</v>
      </c>
    </row>
    <row r="1975" spans="1:7" x14ac:dyDescent="0.25">
      <c r="A1975" t="s">
        <v>0</v>
      </c>
      <c r="B1975">
        <v>101973</v>
      </c>
      <c r="C1975">
        <v>100001</v>
      </c>
      <c r="D1975" s="1">
        <v>-0.449957</v>
      </c>
      <c r="E1975" s="1">
        <v>-0.35003499999999999</v>
      </c>
      <c r="F1975" s="1">
        <v>5.8134499999999999E-2</v>
      </c>
      <c r="G1975">
        <v>100001</v>
      </c>
    </row>
    <row r="1976" spans="1:7" x14ac:dyDescent="0.25">
      <c r="A1976" t="s">
        <v>0</v>
      </c>
      <c r="B1976">
        <v>101974</v>
      </c>
      <c r="C1976">
        <v>100001</v>
      </c>
      <c r="D1976" s="1">
        <v>-0.44996000000000003</v>
      </c>
      <c r="E1976" s="1">
        <v>-0.37503199999999998</v>
      </c>
      <c r="F1976" s="1">
        <v>6.1413500000000003E-2</v>
      </c>
      <c r="G1976">
        <v>100001</v>
      </c>
    </row>
    <row r="1977" spans="1:7" x14ac:dyDescent="0.25">
      <c r="A1977" t="s">
        <v>0</v>
      </c>
      <c r="B1977">
        <v>101975</v>
      </c>
      <c r="C1977">
        <v>100001</v>
      </c>
      <c r="D1977" s="1">
        <v>0.44996000000000003</v>
      </c>
      <c r="E1977" s="1">
        <v>0.37503300000000001</v>
      </c>
      <c r="F1977" s="1">
        <v>6.1412599999999998E-2</v>
      </c>
      <c r="G1977">
        <v>100001</v>
      </c>
    </row>
    <row r="1978" spans="1:7" x14ac:dyDescent="0.25">
      <c r="A1978" t="s">
        <v>0</v>
      </c>
      <c r="B1978">
        <v>101976</v>
      </c>
      <c r="C1978">
        <v>100001</v>
      </c>
      <c r="D1978" s="1">
        <v>0.44996199999999997</v>
      </c>
      <c r="E1978" s="1">
        <v>0.40003699999999998</v>
      </c>
      <c r="F1978" s="1">
        <v>6.4923599999999998E-2</v>
      </c>
      <c r="G1978">
        <v>100001</v>
      </c>
    </row>
    <row r="1979" spans="1:7" x14ac:dyDescent="0.25">
      <c r="A1979" t="s">
        <v>0</v>
      </c>
      <c r="B1979">
        <v>101977</v>
      </c>
      <c r="C1979">
        <v>100001</v>
      </c>
      <c r="D1979" s="1">
        <v>-0.44996199999999997</v>
      </c>
      <c r="E1979" s="1">
        <v>-0.40003699999999998</v>
      </c>
      <c r="F1979" s="1">
        <v>6.4924499999999996E-2</v>
      </c>
      <c r="G1979">
        <v>100001</v>
      </c>
    </row>
    <row r="1980" spans="1:7" x14ac:dyDescent="0.25">
      <c r="A1980" t="s">
        <v>0</v>
      </c>
      <c r="B1980">
        <v>101978</v>
      </c>
      <c r="C1980">
        <v>100001</v>
      </c>
      <c r="D1980" s="1">
        <v>0.449965</v>
      </c>
      <c r="E1980" s="1">
        <v>0.425035</v>
      </c>
      <c r="F1980" s="1">
        <v>6.8664600000000006E-2</v>
      </c>
      <c r="G1980">
        <v>100001</v>
      </c>
    </row>
    <row r="1981" spans="1:7" x14ac:dyDescent="0.25">
      <c r="A1981" t="s">
        <v>0</v>
      </c>
      <c r="B1981">
        <v>101979</v>
      </c>
      <c r="C1981">
        <v>100001</v>
      </c>
      <c r="D1981" s="1">
        <v>-0.449965</v>
      </c>
      <c r="E1981" s="1">
        <v>-0.425035</v>
      </c>
      <c r="F1981" s="1">
        <v>6.8665400000000001E-2</v>
      </c>
      <c r="G1981">
        <v>100001</v>
      </c>
    </row>
    <row r="1982" spans="1:7" x14ac:dyDescent="0.25">
      <c r="A1982" t="s">
        <v>0</v>
      </c>
      <c r="B1982">
        <v>101980</v>
      </c>
      <c r="C1982">
        <v>100001</v>
      </c>
      <c r="D1982" s="1">
        <v>0.44996599999999998</v>
      </c>
      <c r="E1982" s="1">
        <v>0.45003700000000002</v>
      </c>
      <c r="F1982" s="1">
        <v>7.2638499999999995E-2</v>
      </c>
      <c r="G1982">
        <v>100001</v>
      </c>
    </row>
    <row r="1983" spans="1:7" x14ac:dyDescent="0.25">
      <c r="A1983" t="s">
        <v>0</v>
      </c>
      <c r="B1983">
        <v>101981</v>
      </c>
      <c r="C1983">
        <v>100001</v>
      </c>
      <c r="D1983" s="1">
        <v>-0.44996599999999998</v>
      </c>
      <c r="E1983" s="1">
        <v>-0.45003700000000002</v>
      </c>
      <c r="F1983" s="1">
        <v>7.2639499999999996E-2</v>
      </c>
      <c r="G1983">
        <v>100001</v>
      </c>
    </row>
    <row r="1984" spans="1:7" x14ac:dyDescent="0.25">
      <c r="A1984" t="s">
        <v>0</v>
      </c>
      <c r="B1984">
        <v>101982</v>
      </c>
      <c r="C1984">
        <v>100001</v>
      </c>
      <c r="D1984" s="1">
        <v>-0.44996799999999998</v>
      </c>
      <c r="E1984" s="1">
        <v>-0.47503699999999999</v>
      </c>
      <c r="F1984" s="1">
        <v>7.6846499999999998E-2</v>
      </c>
      <c r="G1984">
        <v>100001</v>
      </c>
    </row>
    <row r="1985" spans="1:7" x14ac:dyDescent="0.25">
      <c r="A1985" t="s">
        <v>0</v>
      </c>
      <c r="B1985">
        <v>101983</v>
      </c>
      <c r="C1985">
        <v>100001</v>
      </c>
      <c r="D1985" s="1">
        <v>0.44996799999999998</v>
      </c>
      <c r="E1985" s="1">
        <v>0.47503699999999999</v>
      </c>
      <c r="F1985" s="1">
        <v>7.6845499999999997E-2</v>
      </c>
      <c r="G1985">
        <v>100001</v>
      </c>
    </row>
    <row r="1986" spans="1:7" x14ac:dyDescent="0.25">
      <c r="A1986" t="s">
        <v>0</v>
      </c>
      <c r="B1986">
        <v>101984</v>
      </c>
      <c r="C1986">
        <v>100001</v>
      </c>
      <c r="D1986" s="1">
        <v>0.44996900000000001</v>
      </c>
      <c r="E1986" s="1">
        <v>0.50004300000000002</v>
      </c>
      <c r="F1986" s="1">
        <v>8.1287499999999999E-2</v>
      </c>
      <c r="G1986">
        <v>100001</v>
      </c>
    </row>
    <row r="1987" spans="1:7" x14ac:dyDescent="0.25">
      <c r="A1987" t="s">
        <v>0</v>
      </c>
      <c r="B1987">
        <v>101985</v>
      </c>
      <c r="C1987">
        <v>100001</v>
      </c>
      <c r="D1987" s="1">
        <v>0.44996999999999998</v>
      </c>
      <c r="E1987" s="1">
        <v>0.52504399999999996</v>
      </c>
      <c r="F1987" s="1">
        <v>8.5964499999999999E-2</v>
      </c>
      <c r="G1987">
        <v>100001</v>
      </c>
    </row>
    <row r="1988" spans="1:7" x14ac:dyDescent="0.25">
      <c r="A1988" t="s">
        <v>0</v>
      </c>
      <c r="B1988">
        <v>101986</v>
      </c>
      <c r="C1988">
        <v>100001</v>
      </c>
      <c r="D1988" s="1">
        <v>-0.44996999999999998</v>
      </c>
      <c r="E1988" s="1">
        <v>-0.50004300000000002</v>
      </c>
      <c r="F1988" s="1">
        <v>8.1288600000000003E-2</v>
      </c>
      <c r="G1988">
        <v>100001</v>
      </c>
    </row>
    <row r="1989" spans="1:7" x14ac:dyDescent="0.25">
      <c r="A1989" t="s">
        <v>0</v>
      </c>
      <c r="B1989">
        <v>101987</v>
      </c>
      <c r="C1989">
        <v>100001</v>
      </c>
      <c r="D1989" s="1">
        <v>0.44996999999999998</v>
      </c>
      <c r="E1989" s="1">
        <v>0.57503800000000005</v>
      </c>
      <c r="F1989" s="1">
        <v>9.6026500000000001E-2</v>
      </c>
      <c r="G1989">
        <v>100001</v>
      </c>
    </row>
    <row r="1990" spans="1:7" x14ac:dyDescent="0.25">
      <c r="A1990" t="s">
        <v>0</v>
      </c>
      <c r="B1990">
        <v>101988</v>
      </c>
      <c r="C1990">
        <v>100001</v>
      </c>
      <c r="D1990" s="1">
        <v>-0.44997100000000001</v>
      </c>
      <c r="E1990" s="1">
        <v>-0.52504399999999996</v>
      </c>
      <c r="F1990" s="1">
        <v>8.5965600000000003E-2</v>
      </c>
      <c r="G1990">
        <v>100001</v>
      </c>
    </row>
    <row r="1991" spans="1:7" x14ac:dyDescent="0.25">
      <c r="A1991" t="s">
        <v>0</v>
      </c>
      <c r="B1991">
        <v>101989</v>
      </c>
      <c r="C1991">
        <v>100001</v>
      </c>
      <c r="D1991" s="1">
        <v>-0.44997100000000001</v>
      </c>
      <c r="E1991" s="1">
        <v>-0.55003899999999994</v>
      </c>
      <c r="F1991" s="1">
        <v>9.0877600000000003E-2</v>
      </c>
      <c r="G1991">
        <v>100001</v>
      </c>
    </row>
    <row r="1992" spans="1:7" x14ac:dyDescent="0.25">
      <c r="A1992" t="s">
        <v>0</v>
      </c>
      <c r="B1992">
        <v>101990</v>
      </c>
      <c r="C1992">
        <v>100001</v>
      </c>
      <c r="D1992" s="1">
        <v>0.44997100000000001</v>
      </c>
      <c r="E1992" s="1">
        <v>0.55003899999999994</v>
      </c>
      <c r="F1992" s="1">
        <v>9.0876499999999999E-2</v>
      </c>
      <c r="G1992">
        <v>100001</v>
      </c>
    </row>
    <row r="1993" spans="1:7" x14ac:dyDescent="0.25">
      <c r="A1993" t="s">
        <v>0</v>
      </c>
      <c r="B1993">
        <v>101991</v>
      </c>
      <c r="C1993">
        <v>100001</v>
      </c>
      <c r="D1993" s="1">
        <v>-0.44997100000000001</v>
      </c>
      <c r="E1993" s="1">
        <v>-0.57503800000000005</v>
      </c>
      <c r="F1993" s="1">
        <v>9.6027699999999994E-2</v>
      </c>
      <c r="G1993">
        <v>100001</v>
      </c>
    </row>
    <row r="1994" spans="1:7" x14ac:dyDescent="0.25">
      <c r="A1994" t="s">
        <v>0</v>
      </c>
      <c r="B1994">
        <v>101992</v>
      </c>
      <c r="C1994">
        <v>100001</v>
      </c>
      <c r="D1994" s="1">
        <v>0.44997900000000002</v>
      </c>
      <c r="E1994" s="1">
        <v>-2.4967E-2</v>
      </c>
      <c r="F1994" s="1">
        <v>3.6191099999999997E-2</v>
      </c>
      <c r="G1994">
        <v>100001</v>
      </c>
    </row>
    <row r="1995" spans="1:7" x14ac:dyDescent="0.25">
      <c r="A1995" t="s">
        <v>0</v>
      </c>
      <c r="B1995">
        <v>101993</v>
      </c>
      <c r="C1995">
        <v>100001</v>
      </c>
      <c r="D1995" s="1">
        <v>-0.44997900000000002</v>
      </c>
      <c r="E1995" s="1">
        <v>2.4967099999999999E-2</v>
      </c>
      <c r="F1995" s="1">
        <v>3.6191000000000001E-2</v>
      </c>
      <c r="G1995">
        <v>100001</v>
      </c>
    </row>
    <row r="1996" spans="1:7" x14ac:dyDescent="0.25">
      <c r="A1996" t="s">
        <v>0</v>
      </c>
      <c r="B1996">
        <v>101994</v>
      </c>
      <c r="C1996">
        <v>100001</v>
      </c>
      <c r="D1996" s="1">
        <v>0.44998100000000002</v>
      </c>
      <c r="E1996" s="1">
        <v>-4.9961999999999999E-2</v>
      </c>
      <c r="F1996" s="1">
        <v>3.65271E-2</v>
      </c>
      <c r="G1996">
        <v>100001</v>
      </c>
    </row>
    <row r="1997" spans="1:7" x14ac:dyDescent="0.25">
      <c r="A1997" t="s">
        <v>0</v>
      </c>
      <c r="B1997">
        <v>101995</v>
      </c>
      <c r="C1997">
        <v>100001</v>
      </c>
      <c r="D1997" s="1">
        <v>-0.44998100000000002</v>
      </c>
      <c r="E1997" s="1">
        <v>4.9962100000000002E-2</v>
      </c>
      <c r="F1997" s="1">
        <v>3.6526999999999997E-2</v>
      </c>
      <c r="G1997">
        <v>100001</v>
      </c>
    </row>
    <row r="1998" spans="1:7" x14ac:dyDescent="0.25">
      <c r="A1998" t="s">
        <v>0</v>
      </c>
      <c r="B1998">
        <v>101996</v>
      </c>
      <c r="C1998">
        <v>100001</v>
      </c>
      <c r="D1998" s="1">
        <v>0.44998199999999999</v>
      </c>
      <c r="E1998" s="1">
        <v>-7.4967000000000006E-2</v>
      </c>
      <c r="F1998" s="1">
        <v>3.7087099999999998E-2</v>
      </c>
      <c r="G1998">
        <v>100001</v>
      </c>
    </row>
    <row r="1999" spans="1:7" x14ac:dyDescent="0.25">
      <c r="A1999" t="s">
        <v>0</v>
      </c>
      <c r="B1999">
        <v>101997</v>
      </c>
      <c r="C1999">
        <v>100001</v>
      </c>
      <c r="D1999" s="1">
        <v>-0.44998199999999999</v>
      </c>
      <c r="E1999" s="1">
        <v>7.4967000000000006E-2</v>
      </c>
      <c r="F1999" s="1">
        <v>3.7087000000000002E-2</v>
      </c>
      <c r="G1999">
        <v>100001</v>
      </c>
    </row>
    <row r="2000" spans="1:7" x14ac:dyDescent="0.25">
      <c r="A2000" t="s">
        <v>0</v>
      </c>
      <c r="B2000">
        <v>101998</v>
      </c>
      <c r="C2000">
        <v>100001</v>
      </c>
      <c r="D2000" s="1">
        <v>0.449984</v>
      </c>
      <c r="E2000" s="1">
        <v>-9.9998000000000004E-2</v>
      </c>
      <c r="F2000" s="1">
        <v>3.7875100000000002E-2</v>
      </c>
      <c r="G2000">
        <v>100001</v>
      </c>
    </row>
    <row r="2001" spans="1:7" x14ac:dyDescent="0.25">
      <c r="A2001" t="s">
        <v>0</v>
      </c>
      <c r="B2001">
        <v>101999</v>
      </c>
      <c r="C2001">
        <v>100001</v>
      </c>
      <c r="D2001" s="1">
        <v>-0.449984</v>
      </c>
      <c r="E2001" s="1">
        <v>9.9997900000000001E-2</v>
      </c>
      <c r="F2001" s="1">
        <v>3.7874900000000003E-2</v>
      </c>
      <c r="G2001">
        <v>100001</v>
      </c>
    </row>
    <row r="2002" spans="1:7" x14ac:dyDescent="0.25">
      <c r="A2002" t="s">
        <v>0</v>
      </c>
      <c r="B2002">
        <v>102000</v>
      </c>
      <c r="C2002">
        <v>100001</v>
      </c>
      <c r="D2002" s="1">
        <v>0.449984</v>
      </c>
      <c r="E2002" s="1">
        <v>1.2297E-4</v>
      </c>
      <c r="F2002" s="1">
        <v>3.6081099999999998E-2</v>
      </c>
      <c r="G2002">
        <v>100001</v>
      </c>
    </row>
    <row r="2003" spans="1:7" x14ac:dyDescent="0.25">
      <c r="A2003" t="s">
        <v>0</v>
      </c>
      <c r="B2003">
        <v>102001</v>
      </c>
      <c r="C2003">
        <v>100001</v>
      </c>
      <c r="D2003" s="1">
        <v>0.449988</v>
      </c>
      <c r="E2003" s="1">
        <v>-0.124999</v>
      </c>
      <c r="F2003" s="1">
        <v>3.8885099999999999E-2</v>
      </c>
      <c r="G2003">
        <v>100001</v>
      </c>
    </row>
    <row r="2004" spans="1:7" x14ac:dyDescent="0.25">
      <c r="A2004" t="s">
        <v>0</v>
      </c>
      <c r="B2004">
        <v>102002</v>
      </c>
      <c r="C2004">
        <v>100001</v>
      </c>
      <c r="D2004" s="1">
        <v>-0.449988</v>
      </c>
      <c r="E2004" s="1">
        <v>0.124999</v>
      </c>
      <c r="F2004" s="1">
        <v>3.88849E-2</v>
      </c>
      <c r="G2004">
        <v>100001</v>
      </c>
    </row>
    <row r="2005" spans="1:7" x14ac:dyDescent="0.25">
      <c r="A2005" t="s">
        <v>0</v>
      </c>
      <c r="B2005">
        <v>102003</v>
      </c>
      <c r="C2005">
        <v>100001</v>
      </c>
      <c r="D2005" s="1">
        <v>0.44998899999999997</v>
      </c>
      <c r="E2005" s="1">
        <v>-0.15</v>
      </c>
      <c r="F2005" s="1">
        <v>4.0120200000000002E-2</v>
      </c>
      <c r="G2005">
        <v>100001</v>
      </c>
    </row>
    <row r="2006" spans="1:7" x14ac:dyDescent="0.25">
      <c r="A2006" t="s">
        <v>0</v>
      </c>
      <c r="B2006">
        <v>102004</v>
      </c>
      <c r="C2006">
        <v>100001</v>
      </c>
      <c r="D2006" s="1">
        <v>-0.44998899999999997</v>
      </c>
      <c r="E2006" s="1">
        <v>0.15</v>
      </c>
      <c r="F2006" s="1">
        <v>4.01199E-2</v>
      </c>
      <c r="G2006">
        <v>100001</v>
      </c>
    </row>
    <row r="2007" spans="1:7" x14ac:dyDescent="0.25">
      <c r="A2007" t="s">
        <v>0</v>
      </c>
      <c r="B2007">
        <v>102005</v>
      </c>
      <c r="C2007">
        <v>100001</v>
      </c>
      <c r="D2007" s="1">
        <v>0.44999400000000001</v>
      </c>
      <c r="E2007" s="1">
        <v>-0.17499600000000001</v>
      </c>
      <c r="F2007" s="1">
        <v>4.1580300000000001E-2</v>
      </c>
      <c r="G2007">
        <v>100001</v>
      </c>
    </row>
    <row r="2008" spans="1:7" x14ac:dyDescent="0.25">
      <c r="A2008" t="s">
        <v>0</v>
      </c>
      <c r="B2008">
        <v>102006</v>
      </c>
      <c r="C2008">
        <v>100001</v>
      </c>
      <c r="D2008" s="1">
        <v>-0.44999400000000001</v>
      </c>
      <c r="E2008" s="1">
        <v>0.17499600000000001</v>
      </c>
      <c r="F2008" s="1">
        <v>4.1579900000000003E-2</v>
      </c>
      <c r="G2008">
        <v>100001</v>
      </c>
    </row>
    <row r="2009" spans="1:7" x14ac:dyDescent="0.25">
      <c r="A2009" t="s">
        <v>0</v>
      </c>
      <c r="B2009">
        <v>102007</v>
      </c>
      <c r="C2009">
        <v>100001</v>
      </c>
      <c r="D2009" s="1">
        <v>0.44999499999999998</v>
      </c>
      <c r="E2009" s="1">
        <v>-0.19999400000000001</v>
      </c>
      <c r="F2009" s="1">
        <v>4.3266300000000001E-2</v>
      </c>
      <c r="G2009">
        <v>100001</v>
      </c>
    </row>
    <row r="2010" spans="1:7" x14ac:dyDescent="0.25">
      <c r="A2010" t="s">
        <v>0</v>
      </c>
      <c r="B2010">
        <v>102008</v>
      </c>
      <c r="C2010">
        <v>100001</v>
      </c>
      <c r="D2010" s="1">
        <v>-0.44999600000000001</v>
      </c>
      <c r="E2010" s="1">
        <v>0.19999400000000001</v>
      </c>
      <c r="F2010" s="1">
        <v>4.3265900000000003E-2</v>
      </c>
      <c r="G2010">
        <v>100001</v>
      </c>
    </row>
    <row r="2011" spans="1:7" x14ac:dyDescent="0.25">
      <c r="A2011" t="s">
        <v>0</v>
      </c>
      <c r="B2011">
        <v>102009</v>
      </c>
      <c r="C2011">
        <v>100001</v>
      </c>
      <c r="D2011" s="1">
        <v>0.45</v>
      </c>
      <c r="E2011" s="1">
        <v>-0.22498000000000001</v>
      </c>
      <c r="F2011" s="1">
        <v>4.5175300000000002E-2</v>
      </c>
      <c r="G2011">
        <v>100001</v>
      </c>
    </row>
    <row r="2012" spans="1:7" x14ac:dyDescent="0.25">
      <c r="A2012" t="s">
        <v>0</v>
      </c>
      <c r="B2012">
        <v>102010</v>
      </c>
      <c r="C2012">
        <v>100001</v>
      </c>
      <c r="D2012" s="1">
        <v>-0.45</v>
      </c>
      <c r="E2012" s="1">
        <v>0.22498000000000001</v>
      </c>
      <c r="F2012" s="1">
        <v>4.5174899999999997E-2</v>
      </c>
      <c r="G2012">
        <v>100001</v>
      </c>
    </row>
    <row r="2013" spans="1:7" x14ac:dyDescent="0.25">
      <c r="A2013" t="s">
        <v>0</v>
      </c>
      <c r="B2013">
        <v>102011</v>
      </c>
      <c r="C2013">
        <v>100001</v>
      </c>
      <c r="D2013" s="1">
        <v>0.45000400000000002</v>
      </c>
      <c r="E2013" s="1">
        <v>-0.24997800000000001</v>
      </c>
      <c r="F2013" s="1">
        <v>4.73132E-2</v>
      </c>
      <c r="G2013">
        <v>100001</v>
      </c>
    </row>
    <row r="2014" spans="1:7" x14ac:dyDescent="0.25">
      <c r="A2014" t="s">
        <v>0</v>
      </c>
      <c r="B2014">
        <v>102012</v>
      </c>
      <c r="C2014">
        <v>100001</v>
      </c>
      <c r="D2014" s="1">
        <v>-0.45000499999999999</v>
      </c>
      <c r="E2014" s="1">
        <v>0.24997800000000001</v>
      </c>
      <c r="F2014" s="1">
        <v>4.7312699999999999E-2</v>
      </c>
      <c r="G2014">
        <v>100001</v>
      </c>
    </row>
    <row r="2015" spans="1:7" x14ac:dyDescent="0.25">
      <c r="A2015" t="s">
        <v>0</v>
      </c>
      <c r="B2015">
        <v>102013</v>
      </c>
      <c r="C2015">
        <v>100001</v>
      </c>
      <c r="D2015" s="1">
        <v>0.45000699999999999</v>
      </c>
      <c r="E2015" s="1">
        <v>-0.27497899999999997</v>
      </c>
      <c r="F2015" s="1">
        <v>4.9678300000000002E-2</v>
      </c>
      <c r="G2015">
        <v>100001</v>
      </c>
    </row>
    <row r="2016" spans="1:7" x14ac:dyDescent="0.25">
      <c r="A2016" t="s">
        <v>0</v>
      </c>
      <c r="B2016">
        <v>102014</v>
      </c>
      <c r="C2016">
        <v>100001</v>
      </c>
      <c r="D2016" s="1">
        <v>-0.45000800000000002</v>
      </c>
      <c r="E2016" s="1">
        <v>0.27497899999999997</v>
      </c>
      <c r="F2016" s="1">
        <v>4.9677699999999998E-2</v>
      </c>
      <c r="G2016">
        <v>100001</v>
      </c>
    </row>
    <row r="2017" spans="1:7" x14ac:dyDescent="0.25">
      <c r="A2017" t="s">
        <v>0</v>
      </c>
      <c r="B2017">
        <v>102015</v>
      </c>
      <c r="C2017">
        <v>100001</v>
      </c>
      <c r="D2017" s="1">
        <v>0.45001200000000002</v>
      </c>
      <c r="E2017" s="1">
        <v>-0.299979</v>
      </c>
      <c r="F2017" s="1">
        <v>5.2271400000000003E-2</v>
      </c>
      <c r="G2017">
        <v>100001</v>
      </c>
    </row>
    <row r="2018" spans="1:7" x14ac:dyDescent="0.25">
      <c r="A2018" t="s">
        <v>0</v>
      </c>
      <c r="B2018">
        <v>102016</v>
      </c>
      <c r="C2018">
        <v>100001</v>
      </c>
      <c r="D2018" s="1">
        <v>-0.45001200000000002</v>
      </c>
      <c r="E2018" s="1">
        <v>0.299979</v>
      </c>
      <c r="F2018" s="1">
        <v>5.2270700000000003E-2</v>
      </c>
      <c r="G2018">
        <v>100001</v>
      </c>
    </row>
    <row r="2019" spans="1:7" x14ac:dyDescent="0.25">
      <c r="A2019" t="s">
        <v>0</v>
      </c>
      <c r="B2019">
        <v>102017</v>
      </c>
      <c r="C2019">
        <v>100001</v>
      </c>
      <c r="D2019" s="1">
        <v>-0.45001600000000003</v>
      </c>
      <c r="E2019" s="1">
        <v>0.32497999999999999</v>
      </c>
      <c r="F2019" s="1">
        <v>5.50917E-2</v>
      </c>
      <c r="G2019">
        <v>100001</v>
      </c>
    </row>
    <row r="2020" spans="1:7" x14ac:dyDescent="0.25">
      <c r="A2020" t="s">
        <v>0</v>
      </c>
      <c r="B2020">
        <v>102018</v>
      </c>
      <c r="C2020">
        <v>100001</v>
      </c>
      <c r="D2020" s="1">
        <v>0.45001600000000003</v>
      </c>
      <c r="E2020" s="1">
        <v>-0.32497999999999999</v>
      </c>
      <c r="F2020" s="1">
        <v>5.50924E-2</v>
      </c>
      <c r="G2020">
        <v>100001</v>
      </c>
    </row>
    <row r="2021" spans="1:7" x14ac:dyDescent="0.25">
      <c r="A2021" t="s">
        <v>0</v>
      </c>
      <c r="B2021">
        <v>102019</v>
      </c>
      <c r="C2021">
        <v>100001</v>
      </c>
      <c r="D2021" s="1">
        <v>0.450021</v>
      </c>
      <c r="E2021" s="1">
        <v>-0.34996100000000002</v>
      </c>
      <c r="F2021" s="1">
        <v>5.8136399999999998E-2</v>
      </c>
      <c r="G2021">
        <v>100001</v>
      </c>
    </row>
    <row r="2022" spans="1:7" x14ac:dyDescent="0.25">
      <c r="A2022" t="s">
        <v>0</v>
      </c>
      <c r="B2022">
        <v>102020</v>
      </c>
      <c r="C2022">
        <v>100001</v>
      </c>
      <c r="D2022" s="1">
        <v>-0.45002199999999998</v>
      </c>
      <c r="E2022" s="1">
        <v>0.34996100000000002</v>
      </c>
      <c r="F2022" s="1">
        <v>5.8135699999999998E-2</v>
      </c>
      <c r="G2022">
        <v>100001</v>
      </c>
    </row>
    <row r="2023" spans="1:7" x14ac:dyDescent="0.25">
      <c r="A2023" t="s">
        <v>0</v>
      </c>
      <c r="B2023">
        <v>102021</v>
      </c>
      <c r="C2023">
        <v>100001</v>
      </c>
      <c r="D2023" s="1">
        <v>-0.45002399999999998</v>
      </c>
      <c r="E2023" s="1">
        <v>0.37496299999999999</v>
      </c>
      <c r="F2023" s="1">
        <v>6.1415699999999997E-2</v>
      </c>
      <c r="G2023">
        <v>100001</v>
      </c>
    </row>
    <row r="2024" spans="1:7" x14ac:dyDescent="0.25">
      <c r="A2024" t="s">
        <v>0</v>
      </c>
      <c r="B2024">
        <v>102022</v>
      </c>
      <c r="C2024">
        <v>100001</v>
      </c>
      <c r="D2024" s="1">
        <v>0.45002399999999998</v>
      </c>
      <c r="E2024" s="1">
        <v>-0.37496200000000002</v>
      </c>
      <c r="F2024" s="1">
        <v>6.1416400000000003E-2</v>
      </c>
      <c r="G2024">
        <v>100001</v>
      </c>
    </row>
    <row r="2025" spans="1:7" x14ac:dyDescent="0.25">
      <c r="A2025" t="s">
        <v>0</v>
      </c>
      <c r="B2025">
        <v>102023</v>
      </c>
      <c r="C2025">
        <v>100001</v>
      </c>
      <c r="D2025" s="1">
        <v>0.45002900000000001</v>
      </c>
      <c r="E2025" s="1">
        <v>-0.39996300000000001</v>
      </c>
      <c r="F2025" s="1">
        <v>6.4925399999999994E-2</v>
      </c>
      <c r="G2025">
        <v>100001</v>
      </c>
    </row>
    <row r="2026" spans="1:7" x14ac:dyDescent="0.25">
      <c r="A2026" t="s">
        <v>0</v>
      </c>
      <c r="B2026">
        <v>102024</v>
      </c>
      <c r="C2026">
        <v>100001</v>
      </c>
      <c r="D2026" s="1">
        <v>-0.45002900000000001</v>
      </c>
      <c r="E2026" s="1">
        <v>0.39996399999999999</v>
      </c>
      <c r="F2026" s="1">
        <v>6.4924599999999999E-2</v>
      </c>
      <c r="G2026">
        <v>100001</v>
      </c>
    </row>
    <row r="2027" spans="1:7" x14ac:dyDescent="0.25">
      <c r="A2027" t="s">
        <v>0</v>
      </c>
      <c r="B2027">
        <v>102025</v>
      </c>
      <c r="C2027">
        <v>100001</v>
      </c>
      <c r="D2027" s="1">
        <v>0.45003300000000002</v>
      </c>
      <c r="E2027" s="1">
        <v>-0.42498000000000002</v>
      </c>
      <c r="F2027" s="1">
        <v>6.8671399999999994E-2</v>
      </c>
      <c r="G2027">
        <v>100001</v>
      </c>
    </row>
    <row r="2028" spans="1:7" x14ac:dyDescent="0.25">
      <c r="A2028" t="s">
        <v>0</v>
      </c>
      <c r="B2028">
        <v>102026</v>
      </c>
      <c r="C2028">
        <v>100001</v>
      </c>
      <c r="D2028" s="1">
        <v>-0.45003399999999999</v>
      </c>
      <c r="E2028" s="1">
        <v>0.42498000000000002</v>
      </c>
      <c r="F2028" s="1">
        <v>6.8670599999999998E-2</v>
      </c>
      <c r="G2028">
        <v>100001</v>
      </c>
    </row>
    <row r="2029" spans="1:7" x14ac:dyDescent="0.25">
      <c r="A2029" t="s">
        <v>0</v>
      </c>
      <c r="B2029">
        <v>102027</v>
      </c>
      <c r="C2029">
        <v>100001</v>
      </c>
      <c r="D2029" s="1">
        <v>0.45003700000000002</v>
      </c>
      <c r="E2029" s="1">
        <v>-0.44996599999999998</v>
      </c>
      <c r="F2029" s="1">
        <v>7.2639499999999996E-2</v>
      </c>
      <c r="G2029">
        <v>100001</v>
      </c>
    </row>
    <row r="2030" spans="1:7" x14ac:dyDescent="0.25">
      <c r="A2030" t="s">
        <v>0</v>
      </c>
      <c r="B2030">
        <v>102028</v>
      </c>
      <c r="C2030">
        <v>100001</v>
      </c>
      <c r="D2030" s="1">
        <v>-0.45003700000000002</v>
      </c>
      <c r="E2030" s="1">
        <v>0.44996599999999998</v>
      </c>
      <c r="F2030" s="1">
        <v>7.2638599999999998E-2</v>
      </c>
      <c r="G2030">
        <v>100001</v>
      </c>
    </row>
    <row r="2031" spans="1:7" x14ac:dyDescent="0.25">
      <c r="A2031" t="s">
        <v>0</v>
      </c>
      <c r="B2031">
        <v>102029</v>
      </c>
      <c r="C2031">
        <v>100001</v>
      </c>
      <c r="D2031" s="1">
        <v>0.45004100000000002</v>
      </c>
      <c r="E2031" s="1">
        <v>-0.47496300000000002</v>
      </c>
      <c r="F2031" s="1">
        <v>7.6844499999999996E-2</v>
      </c>
      <c r="G2031">
        <v>100001</v>
      </c>
    </row>
    <row r="2032" spans="1:7" x14ac:dyDescent="0.25">
      <c r="A2032" t="s">
        <v>0</v>
      </c>
      <c r="B2032">
        <v>102030</v>
      </c>
      <c r="C2032">
        <v>100001</v>
      </c>
      <c r="D2032" s="1">
        <v>-0.45004100000000002</v>
      </c>
      <c r="E2032" s="1">
        <v>0.47496300000000002</v>
      </c>
      <c r="F2032" s="1">
        <v>7.6843499999999995E-2</v>
      </c>
      <c r="G2032">
        <v>100001</v>
      </c>
    </row>
    <row r="2033" spans="1:7" x14ac:dyDescent="0.25">
      <c r="A2033" t="s">
        <v>0</v>
      </c>
      <c r="B2033">
        <v>102031</v>
      </c>
      <c r="C2033">
        <v>100001</v>
      </c>
      <c r="D2033" s="1">
        <v>0.450042</v>
      </c>
      <c r="E2033" s="1">
        <v>-0.49997000000000003</v>
      </c>
      <c r="F2033" s="1">
        <v>8.1287600000000002E-2</v>
      </c>
      <c r="G2033">
        <v>100001</v>
      </c>
    </row>
    <row r="2034" spans="1:7" x14ac:dyDescent="0.25">
      <c r="A2034" t="s">
        <v>0</v>
      </c>
      <c r="B2034">
        <v>102032</v>
      </c>
      <c r="C2034">
        <v>100001</v>
      </c>
      <c r="D2034" s="1">
        <v>-0.45004300000000003</v>
      </c>
      <c r="E2034" s="1">
        <v>0.49997000000000003</v>
      </c>
      <c r="F2034" s="1">
        <v>8.1286600000000001E-2</v>
      </c>
      <c r="G2034">
        <v>100001</v>
      </c>
    </row>
    <row r="2035" spans="1:7" x14ac:dyDescent="0.25">
      <c r="A2035" t="s">
        <v>0</v>
      </c>
      <c r="B2035">
        <v>102033</v>
      </c>
      <c r="C2035">
        <v>100001</v>
      </c>
      <c r="D2035" s="1">
        <v>0.45004699999999997</v>
      </c>
      <c r="E2035" s="1">
        <v>-0.52497899999999997</v>
      </c>
      <c r="F2035" s="1">
        <v>8.5966600000000004E-2</v>
      </c>
      <c r="G2035">
        <v>100001</v>
      </c>
    </row>
    <row r="2036" spans="1:7" x14ac:dyDescent="0.25">
      <c r="A2036" t="s">
        <v>0</v>
      </c>
      <c r="B2036">
        <v>102034</v>
      </c>
      <c r="C2036">
        <v>100001</v>
      </c>
      <c r="D2036" s="1">
        <v>-0.45004699999999997</v>
      </c>
      <c r="E2036" s="1">
        <v>0.52497899999999997</v>
      </c>
      <c r="F2036" s="1">
        <v>8.59655E-2</v>
      </c>
      <c r="G2036">
        <v>100001</v>
      </c>
    </row>
    <row r="2037" spans="1:7" x14ac:dyDescent="0.25">
      <c r="A2037" t="s">
        <v>0</v>
      </c>
      <c r="B2037">
        <v>102035</v>
      </c>
      <c r="C2037">
        <v>100001</v>
      </c>
      <c r="D2037" s="1">
        <v>-0.45004899999999998</v>
      </c>
      <c r="E2037" s="1">
        <v>0.549979</v>
      </c>
      <c r="F2037" s="1">
        <v>9.0877399999999997E-2</v>
      </c>
      <c r="G2037">
        <v>100001</v>
      </c>
    </row>
    <row r="2038" spans="1:7" x14ac:dyDescent="0.25">
      <c r="A2038" t="s">
        <v>0</v>
      </c>
      <c r="B2038">
        <v>102036</v>
      </c>
      <c r="C2038">
        <v>100001</v>
      </c>
      <c r="D2038" s="1">
        <v>0.45004899999999998</v>
      </c>
      <c r="E2038" s="1">
        <v>-0.549979</v>
      </c>
      <c r="F2038" s="1">
        <v>9.0878600000000004E-2</v>
      </c>
      <c r="G2038">
        <v>100001</v>
      </c>
    </row>
    <row r="2039" spans="1:7" x14ac:dyDescent="0.25">
      <c r="A2039" t="s">
        <v>0</v>
      </c>
      <c r="B2039">
        <v>102037</v>
      </c>
      <c r="C2039">
        <v>100001</v>
      </c>
      <c r="D2039" s="1">
        <v>0.45005200000000001</v>
      </c>
      <c r="E2039" s="1">
        <v>-0.57497900000000002</v>
      </c>
      <c r="F2039" s="1">
        <v>9.6028699999999995E-2</v>
      </c>
      <c r="G2039">
        <v>100001</v>
      </c>
    </row>
    <row r="2040" spans="1:7" x14ac:dyDescent="0.25">
      <c r="A2040" t="s">
        <v>0</v>
      </c>
      <c r="B2040">
        <v>102038</v>
      </c>
      <c r="C2040">
        <v>100001</v>
      </c>
      <c r="D2040" s="1">
        <v>-0.45005299999999998</v>
      </c>
      <c r="E2040" s="1">
        <v>0.57497900000000002</v>
      </c>
      <c r="F2040" s="1">
        <v>9.6027399999999999E-2</v>
      </c>
      <c r="G2040">
        <v>100001</v>
      </c>
    </row>
    <row r="2041" spans="1:7" x14ac:dyDescent="0.25">
      <c r="A2041" t="s">
        <v>0</v>
      </c>
      <c r="B2041">
        <v>102039</v>
      </c>
      <c r="C2041">
        <v>100001</v>
      </c>
      <c r="D2041" s="1">
        <v>-0.47495599999999999</v>
      </c>
      <c r="E2041" s="1">
        <v>-0.550041</v>
      </c>
      <c r="F2041" s="1">
        <v>9.5106599999999999E-2</v>
      </c>
      <c r="G2041">
        <v>100001</v>
      </c>
    </row>
    <row r="2042" spans="1:7" x14ac:dyDescent="0.25">
      <c r="A2042" t="s">
        <v>0</v>
      </c>
      <c r="B2042">
        <v>102040</v>
      </c>
      <c r="C2042">
        <v>100001</v>
      </c>
      <c r="D2042" s="1">
        <v>0.47495599999999999</v>
      </c>
      <c r="E2042" s="1">
        <v>0.550041</v>
      </c>
      <c r="F2042" s="1">
        <v>9.5105499999999996E-2</v>
      </c>
      <c r="G2042">
        <v>100001</v>
      </c>
    </row>
    <row r="2043" spans="1:7" x14ac:dyDescent="0.25">
      <c r="A2043" t="s">
        <v>0</v>
      </c>
      <c r="B2043">
        <v>102041</v>
      </c>
      <c r="C2043">
        <v>100001</v>
      </c>
      <c r="D2043" s="1">
        <v>-0.47495900000000002</v>
      </c>
      <c r="E2043" s="1">
        <v>-0.52504399999999996</v>
      </c>
      <c r="F2043" s="1">
        <v>9.0187600000000007E-2</v>
      </c>
      <c r="G2043">
        <v>100001</v>
      </c>
    </row>
    <row r="2044" spans="1:7" x14ac:dyDescent="0.25">
      <c r="A2044" t="s">
        <v>0</v>
      </c>
      <c r="B2044">
        <v>102042</v>
      </c>
      <c r="C2044">
        <v>100001</v>
      </c>
      <c r="D2044" s="1">
        <v>0.47495900000000002</v>
      </c>
      <c r="E2044" s="1">
        <v>0.52504499999999998</v>
      </c>
      <c r="F2044" s="1">
        <v>9.0186500000000003E-2</v>
      </c>
      <c r="G2044">
        <v>100001</v>
      </c>
    </row>
    <row r="2045" spans="1:7" x14ac:dyDescent="0.25">
      <c r="A2045" t="s">
        <v>0</v>
      </c>
      <c r="B2045">
        <v>102043</v>
      </c>
      <c r="C2045">
        <v>100001</v>
      </c>
      <c r="D2045" s="1">
        <v>0.47495900000000002</v>
      </c>
      <c r="E2045" s="1">
        <v>0.50004400000000004</v>
      </c>
      <c r="F2045" s="1">
        <v>8.5503499999999996E-2</v>
      </c>
      <c r="G2045">
        <v>100001</v>
      </c>
    </row>
    <row r="2046" spans="1:7" x14ac:dyDescent="0.25">
      <c r="A2046" t="s">
        <v>0</v>
      </c>
      <c r="B2046">
        <v>102044</v>
      </c>
      <c r="C2046">
        <v>100001</v>
      </c>
      <c r="D2046" s="1">
        <v>-0.47495999999999999</v>
      </c>
      <c r="E2046" s="1">
        <v>-0.50004400000000004</v>
      </c>
      <c r="F2046" s="1">
        <v>8.55046E-2</v>
      </c>
      <c r="G2046">
        <v>100001</v>
      </c>
    </row>
    <row r="2047" spans="1:7" x14ac:dyDescent="0.25">
      <c r="A2047" t="s">
        <v>0</v>
      </c>
      <c r="B2047">
        <v>102045</v>
      </c>
      <c r="C2047">
        <v>100001</v>
      </c>
      <c r="D2047" s="1">
        <v>-0.47496100000000002</v>
      </c>
      <c r="E2047" s="1">
        <v>-0.47503800000000002</v>
      </c>
      <c r="F2047" s="1">
        <v>8.1056500000000004E-2</v>
      </c>
      <c r="G2047">
        <v>100001</v>
      </c>
    </row>
    <row r="2048" spans="1:7" x14ac:dyDescent="0.25">
      <c r="A2048" t="s">
        <v>0</v>
      </c>
      <c r="B2048">
        <v>102046</v>
      </c>
      <c r="C2048">
        <v>100001</v>
      </c>
      <c r="D2048" s="1">
        <v>0.47496100000000002</v>
      </c>
      <c r="E2048" s="1">
        <v>0.47503800000000002</v>
      </c>
      <c r="F2048" s="1">
        <v>8.1055500000000003E-2</v>
      </c>
      <c r="G2048">
        <v>100001</v>
      </c>
    </row>
    <row r="2049" spans="1:7" x14ac:dyDescent="0.25">
      <c r="A2049" t="s">
        <v>0</v>
      </c>
      <c r="B2049">
        <v>102047</v>
      </c>
      <c r="C2049">
        <v>100001</v>
      </c>
      <c r="D2049" s="1">
        <v>0.47496300000000002</v>
      </c>
      <c r="E2049" s="1">
        <v>0.45004100000000002</v>
      </c>
      <c r="F2049" s="1">
        <v>7.6843499999999995E-2</v>
      </c>
      <c r="G2049">
        <v>100001</v>
      </c>
    </row>
    <row r="2050" spans="1:7" x14ac:dyDescent="0.25">
      <c r="A2050" t="s">
        <v>0</v>
      </c>
      <c r="B2050">
        <v>102048</v>
      </c>
      <c r="C2050">
        <v>100001</v>
      </c>
      <c r="D2050" s="1">
        <v>-0.47496300000000002</v>
      </c>
      <c r="E2050" s="1">
        <v>-0.45004</v>
      </c>
      <c r="F2050" s="1">
        <v>7.6844499999999996E-2</v>
      </c>
      <c r="G2050">
        <v>100001</v>
      </c>
    </row>
    <row r="2051" spans="1:7" x14ac:dyDescent="0.25">
      <c r="A2051" t="s">
        <v>0</v>
      </c>
      <c r="B2051">
        <v>102049</v>
      </c>
      <c r="C2051">
        <v>100001</v>
      </c>
      <c r="D2051" s="1">
        <v>0.474964</v>
      </c>
      <c r="E2051" s="1">
        <v>0.425037</v>
      </c>
      <c r="F2051" s="1">
        <v>7.2864700000000004E-2</v>
      </c>
      <c r="G2051">
        <v>100001</v>
      </c>
    </row>
    <row r="2052" spans="1:7" x14ac:dyDescent="0.25">
      <c r="A2052" t="s">
        <v>0</v>
      </c>
      <c r="B2052">
        <v>102050</v>
      </c>
      <c r="C2052">
        <v>100001</v>
      </c>
      <c r="D2052" s="1">
        <v>-0.47496500000000003</v>
      </c>
      <c r="E2052" s="1">
        <v>-0.42503600000000002</v>
      </c>
      <c r="F2052" s="1">
        <v>7.28655E-2</v>
      </c>
      <c r="G2052">
        <v>100001</v>
      </c>
    </row>
    <row r="2053" spans="1:7" x14ac:dyDescent="0.25">
      <c r="A2053" t="s">
        <v>0</v>
      </c>
      <c r="B2053">
        <v>102051</v>
      </c>
      <c r="C2053">
        <v>100001</v>
      </c>
      <c r="D2053" s="1">
        <v>0.474966</v>
      </c>
      <c r="E2053" s="1">
        <v>0.40003899999999998</v>
      </c>
      <c r="F2053" s="1">
        <v>6.9118600000000002E-2</v>
      </c>
      <c r="G2053">
        <v>100001</v>
      </c>
    </row>
    <row r="2054" spans="1:7" x14ac:dyDescent="0.25">
      <c r="A2054" t="s">
        <v>0</v>
      </c>
      <c r="B2054">
        <v>102052</v>
      </c>
      <c r="C2054">
        <v>100001</v>
      </c>
      <c r="D2054" s="1">
        <v>-0.474966</v>
      </c>
      <c r="E2054" s="1">
        <v>-0.40003899999999998</v>
      </c>
      <c r="F2054" s="1">
        <v>6.9119399999999998E-2</v>
      </c>
      <c r="G2054">
        <v>100001</v>
      </c>
    </row>
    <row r="2055" spans="1:7" x14ac:dyDescent="0.25">
      <c r="A2055" t="s">
        <v>0</v>
      </c>
      <c r="B2055">
        <v>102053</v>
      </c>
      <c r="C2055">
        <v>100001</v>
      </c>
      <c r="D2055" s="1">
        <v>0.474968</v>
      </c>
      <c r="E2055" s="1">
        <v>0.37503599999999998</v>
      </c>
      <c r="F2055" s="1">
        <v>6.5604599999999999E-2</v>
      </c>
      <c r="G2055">
        <v>100001</v>
      </c>
    </row>
    <row r="2056" spans="1:7" x14ac:dyDescent="0.25">
      <c r="A2056" t="s">
        <v>0</v>
      </c>
      <c r="B2056">
        <v>102054</v>
      </c>
      <c r="C2056">
        <v>100001</v>
      </c>
      <c r="D2056" s="1">
        <v>-0.474968</v>
      </c>
      <c r="E2056" s="1">
        <v>-0.37503599999999998</v>
      </c>
      <c r="F2056" s="1">
        <v>6.5605399999999994E-2</v>
      </c>
      <c r="G2056">
        <v>100001</v>
      </c>
    </row>
    <row r="2057" spans="1:7" x14ac:dyDescent="0.25">
      <c r="A2057" t="s">
        <v>0</v>
      </c>
      <c r="B2057">
        <v>102055</v>
      </c>
      <c r="C2057">
        <v>100001</v>
      </c>
      <c r="D2057" s="1">
        <v>0.47496899999999997</v>
      </c>
      <c r="E2057" s="1">
        <v>0.35003699999999999</v>
      </c>
      <c r="F2057" s="1">
        <v>6.23207E-2</v>
      </c>
      <c r="G2057">
        <v>100001</v>
      </c>
    </row>
    <row r="2058" spans="1:7" x14ac:dyDescent="0.25">
      <c r="A2058" t="s">
        <v>0</v>
      </c>
      <c r="B2058">
        <v>102056</v>
      </c>
      <c r="C2058">
        <v>100001</v>
      </c>
      <c r="D2058" s="1">
        <v>-0.47497</v>
      </c>
      <c r="E2058" s="1">
        <v>-0.35003699999999999</v>
      </c>
      <c r="F2058" s="1">
        <v>6.2321500000000002E-2</v>
      </c>
      <c r="G2058">
        <v>100001</v>
      </c>
    </row>
    <row r="2059" spans="1:7" x14ac:dyDescent="0.25">
      <c r="A2059" t="s">
        <v>0</v>
      </c>
      <c r="B2059">
        <v>102057</v>
      </c>
      <c r="C2059">
        <v>100001</v>
      </c>
      <c r="D2059" s="1">
        <v>-0.47497200000000001</v>
      </c>
      <c r="E2059" s="1">
        <v>-0.32503500000000002</v>
      </c>
      <c r="F2059" s="1">
        <v>5.9268300000000003E-2</v>
      </c>
      <c r="G2059">
        <v>100001</v>
      </c>
    </row>
    <row r="2060" spans="1:7" x14ac:dyDescent="0.25">
      <c r="A2060" t="s">
        <v>0</v>
      </c>
      <c r="B2060">
        <v>102058</v>
      </c>
      <c r="C2060">
        <v>100001</v>
      </c>
      <c r="D2060" s="1">
        <v>0.47497200000000001</v>
      </c>
      <c r="E2060" s="1">
        <v>0.32503500000000002</v>
      </c>
      <c r="F2060" s="1">
        <v>5.92677E-2</v>
      </c>
      <c r="G2060">
        <v>100001</v>
      </c>
    </row>
    <row r="2061" spans="1:7" x14ac:dyDescent="0.25">
      <c r="A2061" t="s">
        <v>0</v>
      </c>
      <c r="B2061">
        <v>102059</v>
      </c>
      <c r="C2061">
        <v>100001</v>
      </c>
      <c r="D2061" s="1">
        <v>-0.47497400000000001</v>
      </c>
      <c r="E2061" s="1">
        <v>-0.30003299999999999</v>
      </c>
      <c r="F2061" s="1">
        <v>5.6443300000000002E-2</v>
      </c>
      <c r="G2061">
        <v>100001</v>
      </c>
    </row>
    <row r="2062" spans="1:7" x14ac:dyDescent="0.25">
      <c r="A2062" t="s">
        <v>0</v>
      </c>
      <c r="B2062">
        <v>102060</v>
      </c>
      <c r="C2062">
        <v>100001</v>
      </c>
      <c r="D2062" s="1">
        <v>0.47497400000000001</v>
      </c>
      <c r="E2062" s="1">
        <v>0.30003299999999999</v>
      </c>
      <c r="F2062" s="1">
        <v>5.6442699999999998E-2</v>
      </c>
      <c r="G2062">
        <v>100001</v>
      </c>
    </row>
    <row r="2063" spans="1:7" x14ac:dyDescent="0.25">
      <c r="A2063" t="s">
        <v>0</v>
      </c>
      <c r="B2063">
        <v>102061</v>
      </c>
      <c r="C2063">
        <v>100001</v>
      </c>
      <c r="D2063" s="1">
        <v>0.47497499999999998</v>
      </c>
      <c r="E2063" s="1">
        <v>0.275038</v>
      </c>
      <c r="F2063" s="1">
        <v>5.3847800000000001E-2</v>
      </c>
      <c r="G2063">
        <v>100001</v>
      </c>
    </row>
    <row r="2064" spans="1:7" x14ac:dyDescent="0.25">
      <c r="A2064" t="s">
        <v>0</v>
      </c>
      <c r="B2064">
        <v>102062</v>
      </c>
      <c r="C2064">
        <v>100001</v>
      </c>
      <c r="D2064" s="1">
        <v>-0.47497600000000001</v>
      </c>
      <c r="E2064" s="1">
        <v>-0.275038</v>
      </c>
      <c r="F2064" s="1">
        <v>5.3848300000000002E-2</v>
      </c>
      <c r="G2064">
        <v>100001</v>
      </c>
    </row>
    <row r="2065" spans="1:7" x14ac:dyDescent="0.25">
      <c r="A2065" t="s">
        <v>0</v>
      </c>
      <c r="B2065">
        <v>102063</v>
      </c>
      <c r="C2065">
        <v>100001</v>
      </c>
      <c r="D2065" s="1">
        <v>-0.47497800000000001</v>
      </c>
      <c r="E2065" s="1">
        <v>-0.25003700000000001</v>
      </c>
      <c r="F2065" s="1">
        <v>5.14803E-2</v>
      </c>
      <c r="G2065">
        <v>100001</v>
      </c>
    </row>
    <row r="2066" spans="1:7" x14ac:dyDescent="0.25">
      <c r="A2066" t="s">
        <v>0</v>
      </c>
      <c r="B2066">
        <v>102064</v>
      </c>
      <c r="C2066">
        <v>100001</v>
      </c>
      <c r="D2066" s="1">
        <v>0.47497800000000001</v>
      </c>
      <c r="E2066" s="1">
        <v>0.25003700000000001</v>
      </c>
      <c r="F2066" s="1">
        <v>5.1479799999999999E-2</v>
      </c>
      <c r="G2066">
        <v>100001</v>
      </c>
    </row>
    <row r="2067" spans="1:7" x14ac:dyDescent="0.25">
      <c r="A2067" t="s">
        <v>0</v>
      </c>
      <c r="B2067">
        <v>102065</v>
      </c>
      <c r="C2067">
        <v>100001</v>
      </c>
      <c r="D2067" s="1">
        <v>0.47498000000000001</v>
      </c>
      <c r="E2067" s="1">
        <v>0.22503100000000001</v>
      </c>
      <c r="F2067" s="1">
        <v>4.9338800000000002E-2</v>
      </c>
      <c r="G2067">
        <v>100001</v>
      </c>
    </row>
    <row r="2068" spans="1:7" x14ac:dyDescent="0.25">
      <c r="A2068" t="s">
        <v>0</v>
      </c>
      <c r="B2068">
        <v>102066</v>
      </c>
      <c r="C2068">
        <v>100001</v>
      </c>
      <c r="D2068" s="1">
        <v>-0.47498000000000001</v>
      </c>
      <c r="E2068" s="1">
        <v>-0.22503200000000001</v>
      </c>
      <c r="F2068" s="1">
        <v>4.9339300000000003E-2</v>
      </c>
      <c r="G2068">
        <v>100001</v>
      </c>
    </row>
    <row r="2069" spans="1:7" x14ac:dyDescent="0.25">
      <c r="A2069" t="s">
        <v>0</v>
      </c>
      <c r="B2069">
        <v>102067</v>
      </c>
      <c r="C2069">
        <v>100001</v>
      </c>
      <c r="D2069" s="1">
        <v>0.47498200000000002</v>
      </c>
      <c r="E2069" s="1">
        <v>0.20003299999999999</v>
      </c>
      <c r="F2069" s="1">
        <v>4.7425799999999997E-2</v>
      </c>
      <c r="G2069">
        <v>100001</v>
      </c>
    </row>
    <row r="2070" spans="1:7" x14ac:dyDescent="0.25">
      <c r="A2070" t="s">
        <v>0</v>
      </c>
      <c r="B2070">
        <v>102068</v>
      </c>
      <c r="C2070">
        <v>100001</v>
      </c>
      <c r="D2070" s="1">
        <v>-0.47498299999999999</v>
      </c>
      <c r="E2070" s="1">
        <v>-0.20003299999999999</v>
      </c>
      <c r="F2070" s="1">
        <v>4.7426299999999998E-2</v>
      </c>
      <c r="G2070">
        <v>100001</v>
      </c>
    </row>
    <row r="2071" spans="1:7" x14ac:dyDescent="0.25">
      <c r="A2071" t="s">
        <v>0</v>
      </c>
      <c r="B2071">
        <v>102069</v>
      </c>
      <c r="C2071">
        <v>100001</v>
      </c>
      <c r="D2071" s="1">
        <v>0.47498400000000002</v>
      </c>
      <c r="E2071" s="1">
        <v>0.17502400000000001</v>
      </c>
      <c r="F2071" s="1">
        <v>4.5737800000000002E-2</v>
      </c>
      <c r="G2071">
        <v>100001</v>
      </c>
    </row>
    <row r="2072" spans="1:7" x14ac:dyDescent="0.25">
      <c r="A2072" t="s">
        <v>0</v>
      </c>
      <c r="B2072">
        <v>102070</v>
      </c>
      <c r="C2072">
        <v>100001</v>
      </c>
      <c r="D2072" s="1">
        <v>-0.47498400000000002</v>
      </c>
      <c r="E2072" s="1">
        <v>-0.17502400000000001</v>
      </c>
      <c r="F2072" s="1">
        <v>4.57382E-2</v>
      </c>
      <c r="G2072">
        <v>100001</v>
      </c>
    </row>
    <row r="2073" spans="1:7" x14ac:dyDescent="0.25">
      <c r="A2073" t="s">
        <v>0</v>
      </c>
      <c r="B2073">
        <v>102071</v>
      </c>
      <c r="C2073">
        <v>100001</v>
      </c>
      <c r="D2073" s="1">
        <v>0.47498600000000002</v>
      </c>
      <c r="E2073" s="1">
        <v>0.15003</v>
      </c>
      <c r="F2073" s="1">
        <v>4.4275799999999997E-2</v>
      </c>
      <c r="G2073">
        <v>100001</v>
      </c>
    </row>
    <row r="2074" spans="1:7" x14ac:dyDescent="0.25">
      <c r="A2074" t="s">
        <v>0</v>
      </c>
      <c r="B2074">
        <v>102072</v>
      </c>
      <c r="C2074">
        <v>100001</v>
      </c>
      <c r="D2074" s="1">
        <v>-0.47498600000000002</v>
      </c>
      <c r="E2074" s="1">
        <v>-0.15003</v>
      </c>
      <c r="F2074" s="1">
        <v>4.4276200000000002E-2</v>
      </c>
      <c r="G2074">
        <v>100001</v>
      </c>
    </row>
    <row r="2075" spans="1:7" x14ac:dyDescent="0.25">
      <c r="A2075" t="s">
        <v>0</v>
      </c>
      <c r="B2075">
        <v>102073</v>
      </c>
      <c r="C2075">
        <v>100001</v>
      </c>
      <c r="D2075" s="1">
        <v>-0.47498800000000002</v>
      </c>
      <c r="E2075" s="1">
        <v>-0.125028</v>
      </c>
      <c r="F2075" s="1">
        <v>4.3040099999999998E-2</v>
      </c>
      <c r="G2075">
        <v>100001</v>
      </c>
    </row>
    <row r="2076" spans="1:7" x14ac:dyDescent="0.25">
      <c r="A2076" t="s">
        <v>0</v>
      </c>
      <c r="B2076">
        <v>102074</v>
      </c>
      <c r="C2076">
        <v>100001</v>
      </c>
      <c r="D2076" s="1">
        <v>0.47498800000000002</v>
      </c>
      <c r="E2076" s="1">
        <v>0.125028</v>
      </c>
      <c r="F2076" s="1">
        <v>4.3039899999999999E-2</v>
      </c>
      <c r="G2076">
        <v>100001</v>
      </c>
    </row>
    <row r="2077" spans="1:7" x14ac:dyDescent="0.25">
      <c r="A2077" t="s">
        <v>0</v>
      </c>
      <c r="B2077">
        <v>102075</v>
      </c>
      <c r="C2077">
        <v>100001</v>
      </c>
      <c r="D2077" s="1">
        <v>0.47499000000000002</v>
      </c>
      <c r="E2077" s="1">
        <v>0.100034</v>
      </c>
      <c r="F2077" s="1">
        <v>4.2029900000000002E-2</v>
      </c>
      <c r="G2077">
        <v>100001</v>
      </c>
    </row>
    <row r="2078" spans="1:7" x14ac:dyDescent="0.25">
      <c r="A2078" t="s">
        <v>0</v>
      </c>
      <c r="B2078">
        <v>102076</v>
      </c>
      <c r="C2078">
        <v>100001</v>
      </c>
      <c r="D2078" s="1">
        <v>-0.47499000000000002</v>
      </c>
      <c r="E2078" s="1">
        <v>-0.100034</v>
      </c>
      <c r="F2078" s="1">
        <v>4.2030100000000001E-2</v>
      </c>
      <c r="G2078">
        <v>100001</v>
      </c>
    </row>
    <row r="2079" spans="1:7" x14ac:dyDescent="0.25">
      <c r="A2079" t="s">
        <v>0</v>
      </c>
      <c r="B2079">
        <v>102077</v>
      </c>
      <c r="C2079">
        <v>100001</v>
      </c>
      <c r="D2079" s="1">
        <v>0.474993</v>
      </c>
      <c r="E2079" s="1">
        <v>7.50363E-2</v>
      </c>
      <c r="F2079" s="1">
        <v>4.12439E-2</v>
      </c>
      <c r="G2079">
        <v>100001</v>
      </c>
    </row>
    <row r="2080" spans="1:7" x14ac:dyDescent="0.25">
      <c r="A2080" t="s">
        <v>0</v>
      </c>
      <c r="B2080">
        <v>102078</v>
      </c>
      <c r="C2080">
        <v>100001</v>
      </c>
      <c r="D2080" s="1">
        <v>-0.474993</v>
      </c>
      <c r="E2080" s="1">
        <v>-7.5036000000000005E-2</v>
      </c>
      <c r="F2080" s="1">
        <v>4.1244099999999999E-2</v>
      </c>
      <c r="G2080">
        <v>100001</v>
      </c>
    </row>
    <row r="2081" spans="1:7" x14ac:dyDescent="0.25">
      <c r="A2081" t="s">
        <v>0</v>
      </c>
      <c r="B2081">
        <v>102079</v>
      </c>
      <c r="C2081">
        <v>100001</v>
      </c>
      <c r="D2081" s="1">
        <v>0.47499400000000003</v>
      </c>
      <c r="E2081" s="1">
        <v>5.0029299999999999E-2</v>
      </c>
      <c r="F2081" s="1">
        <v>4.0682900000000001E-2</v>
      </c>
      <c r="G2081">
        <v>100001</v>
      </c>
    </row>
    <row r="2082" spans="1:7" x14ac:dyDescent="0.25">
      <c r="A2082" t="s">
        <v>0</v>
      </c>
      <c r="B2082">
        <v>102080</v>
      </c>
      <c r="C2082">
        <v>100001</v>
      </c>
      <c r="D2082" s="1">
        <v>-0.47499400000000003</v>
      </c>
      <c r="E2082" s="1">
        <v>-5.0028000000000003E-2</v>
      </c>
      <c r="F2082" s="1">
        <v>4.06831E-2</v>
      </c>
      <c r="G2082">
        <v>100001</v>
      </c>
    </row>
    <row r="2083" spans="1:7" x14ac:dyDescent="0.25">
      <c r="A2083" t="s">
        <v>0</v>
      </c>
      <c r="B2083">
        <v>102081</v>
      </c>
      <c r="C2083">
        <v>100001</v>
      </c>
      <c r="D2083" s="1">
        <v>0.474997</v>
      </c>
      <c r="E2083" s="1">
        <v>2.5027299999999999E-2</v>
      </c>
      <c r="F2083" s="1">
        <v>4.0346E-2</v>
      </c>
      <c r="G2083">
        <v>100001</v>
      </c>
    </row>
    <row r="2084" spans="1:7" x14ac:dyDescent="0.25">
      <c r="A2084" t="s">
        <v>0</v>
      </c>
      <c r="B2084">
        <v>102082</v>
      </c>
      <c r="C2084">
        <v>100001</v>
      </c>
      <c r="D2084" s="1">
        <v>-0.474997</v>
      </c>
      <c r="E2084" s="1">
        <v>-2.5026E-2</v>
      </c>
      <c r="F2084" s="1">
        <v>4.0346100000000003E-2</v>
      </c>
      <c r="G2084">
        <v>100001</v>
      </c>
    </row>
    <row r="2085" spans="1:7" x14ac:dyDescent="0.25">
      <c r="A2085" t="s">
        <v>0</v>
      </c>
      <c r="B2085">
        <v>102083</v>
      </c>
      <c r="C2085">
        <v>100001</v>
      </c>
      <c r="D2085" s="1">
        <v>0.474999</v>
      </c>
      <c r="E2085" s="1">
        <v>1.1605E-4</v>
      </c>
      <c r="F2085" s="1">
        <v>4.0233999999999999E-2</v>
      </c>
      <c r="G2085">
        <v>100001</v>
      </c>
    </row>
    <row r="2086" spans="1:7" x14ac:dyDescent="0.25">
      <c r="A2086" t="s">
        <v>0</v>
      </c>
      <c r="B2086">
        <v>102084</v>
      </c>
      <c r="C2086">
        <v>100001</v>
      </c>
      <c r="D2086" s="1">
        <v>-0.47499999999999998</v>
      </c>
      <c r="E2086" s="1">
        <f>-0.0001043</f>
        <v>-1.043E-4</v>
      </c>
      <c r="F2086" s="1">
        <v>4.0233999999999999E-2</v>
      </c>
      <c r="G2086">
        <v>100001</v>
      </c>
    </row>
    <row r="2087" spans="1:7" x14ac:dyDescent="0.25">
      <c r="A2087" t="s">
        <v>0</v>
      </c>
      <c r="B2087">
        <v>102085</v>
      </c>
      <c r="C2087">
        <v>100001</v>
      </c>
      <c r="D2087" s="1">
        <v>0.47500100000000001</v>
      </c>
      <c r="E2087" s="1">
        <v>-2.4965000000000001E-2</v>
      </c>
      <c r="F2087" s="1">
        <v>4.0345100000000002E-2</v>
      </c>
      <c r="G2087">
        <v>100001</v>
      </c>
    </row>
    <row r="2088" spans="1:7" x14ac:dyDescent="0.25">
      <c r="A2088" t="s">
        <v>0</v>
      </c>
      <c r="B2088">
        <v>102086</v>
      </c>
      <c r="C2088">
        <v>100001</v>
      </c>
      <c r="D2088" s="1">
        <v>-0.47500100000000001</v>
      </c>
      <c r="E2088" s="1">
        <v>2.4964799999999999E-2</v>
      </c>
      <c r="F2088" s="1">
        <v>4.0344999999999999E-2</v>
      </c>
      <c r="G2088">
        <v>100001</v>
      </c>
    </row>
    <row r="2089" spans="1:7" x14ac:dyDescent="0.25">
      <c r="A2089" t="s">
        <v>0</v>
      </c>
      <c r="B2089">
        <v>102087</v>
      </c>
      <c r="C2089">
        <v>100001</v>
      </c>
      <c r="D2089" s="1">
        <v>0.47500300000000001</v>
      </c>
      <c r="E2089" s="1">
        <v>-7.4965000000000004E-2</v>
      </c>
      <c r="F2089" s="1">
        <v>4.1243099999999998E-2</v>
      </c>
      <c r="G2089">
        <v>100001</v>
      </c>
    </row>
    <row r="2090" spans="1:7" x14ac:dyDescent="0.25">
      <c r="A2090" t="s">
        <v>0</v>
      </c>
      <c r="B2090">
        <v>102088</v>
      </c>
      <c r="C2090">
        <v>100001</v>
      </c>
      <c r="D2090" s="1">
        <v>-0.47500399999999998</v>
      </c>
      <c r="E2090" s="1">
        <v>7.4964799999999998E-2</v>
      </c>
      <c r="F2090" s="1">
        <v>4.1243000000000002E-2</v>
      </c>
      <c r="G2090">
        <v>100001</v>
      </c>
    </row>
    <row r="2091" spans="1:7" x14ac:dyDescent="0.25">
      <c r="A2091" t="s">
        <v>0</v>
      </c>
      <c r="B2091">
        <v>102089</v>
      </c>
      <c r="C2091">
        <v>100001</v>
      </c>
      <c r="D2091" s="1">
        <v>0.47500399999999998</v>
      </c>
      <c r="E2091" s="1">
        <v>-4.9959999999999997E-2</v>
      </c>
      <c r="F2091" s="1">
        <v>4.0681099999999998E-2</v>
      </c>
      <c r="G2091">
        <v>100001</v>
      </c>
    </row>
    <row r="2092" spans="1:7" x14ac:dyDescent="0.25">
      <c r="A2092" t="s">
        <v>0</v>
      </c>
      <c r="B2092">
        <v>102090</v>
      </c>
      <c r="C2092">
        <v>100001</v>
      </c>
      <c r="D2092" s="1">
        <v>-0.47500399999999998</v>
      </c>
      <c r="E2092" s="1">
        <v>4.99608E-2</v>
      </c>
      <c r="F2092" s="1">
        <v>4.0681000000000002E-2</v>
      </c>
      <c r="G2092">
        <v>100001</v>
      </c>
    </row>
    <row r="2093" spans="1:7" x14ac:dyDescent="0.25">
      <c r="A2093" t="s">
        <v>0</v>
      </c>
      <c r="B2093">
        <v>102091</v>
      </c>
      <c r="C2093">
        <v>100001</v>
      </c>
      <c r="D2093" s="1">
        <v>0.47500599999999998</v>
      </c>
      <c r="E2093" s="1">
        <v>-9.9996000000000002E-2</v>
      </c>
      <c r="F2093" s="1">
        <v>4.2031100000000002E-2</v>
      </c>
      <c r="G2093">
        <v>100001</v>
      </c>
    </row>
    <row r="2094" spans="1:7" x14ac:dyDescent="0.25">
      <c r="A2094" t="s">
        <v>0</v>
      </c>
      <c r="B2094">
        <v>102092</v>
      </c>
      <c r="C2094">
        <v>100001</v>
      </c>
      <c r="D2094" s="1">
        <v>-0.47500599999999998</v>
      </c>
      <c r="E2094" s="1">
        <v>9.9996399999999999E-2</v>
      </c>
      <c r="F2094" s="1">
        <v>4.2030999999999999E-2</v>
      </c>
      <c r="G2094">
        <v>100001</v>
      </c>
    </row>
    <row r="2095" spans="1:7" x14ac:dyDescent="0.25">
      <c r="A2095" t="s">
        <v>0</v>
      </c>
      <c r="B2095">
        <v>102093</v>
      </c>
      <c r="C2095">
        <v>100001</v>
      </c>
      <c r="D2095" s="1">
        <v>0.47500799999999999</v>
      </c>
      <c r="E2095" s="1">
        <v>-0.124997</v>
      </c>
      <c r="F2095" s="1">
        <v>4.3043199999999997E-2</v>
      </c>
      <c r="G2095">
        <v>100001</v>
      </c>
    </row>
    <row r="2096" spans="1:7" x14ac:dyDescent="0.25">
      <c r="A2096" t="s">
        <v>0</v>
      </c>
      <c r="B2096">
        <v>102094</v>
      </c>
      <c r="C2096">
        <v>100001</v>
      </c>
      <c r="D2096" s="1">
        <v>-0.47500900000000001</v>
      </c>
      <c r="E2096" s="1">
        <v>0.124997</v>
      </c>
      <c r="F2096" s="1">
        <v>4.3042900000000002E-2</v>
      </c>
      <c r="G2096">
        <v>100001</v>
      </c>
    </row>
    <row r="2097" spans="1:7" x14ac:dyDescent="0.25">
      <c r="A2097" t="s">
        <v>0</v>
      </c>
      <c r="B2097">
        <v>102095</v>
      </c>
      <c r="C2097">
        <v>100001</v>
      </c>
      <c r="D2097" s="1">
        <v>0.47500900000000001</v>
      </c>
      <c r="E2097" s="1">
        <v>-0.14999899999999999</v>
      </c>
      <c r="F2097" s="1">
        <v>4.4280199999999999E-2</v>
      </c>
      <c r="G2097">
        <v>100001</v>
      </c>
    </row>
    <row r="2098" spans="1:7" x14ac:dyDescent="0.25">
      <c r="A2098" t="s">
        <v>0</v>
      </c>
      <c r="B2098">
        <v>102096</v>
      </c>
      <c r="C2098">
        <v>100001</v>
      </c>
      <c r="D2098" s="1">
        <v>-0.47500900000000001</v>
      </c>
      <c r="E2098" s="1">
        <v>0.14999799999999999</v>
      </c>
      <c r="F2098" s="1">
        <v>4.4279899999999997E-2</v>
      </c>
      <c r="G2098">
        <v>100001</v>
      </c>
    </row>
    <row r="2099" spans="1:7" x14ac:dyDescent="0.25">
      <c r="A2099" t="s">
        <v>0</v>
      </c>
      <c r="B2099">
        <v>102097</v>
      </c>
      <c r="C2099">
        <v>100001</v>
      </c>
      <c r="D2099" s="1">
        <v>0.47501100000000002</v>
      </c>
      <c r="E2099" s="1">
        <v>-0.17499500000000001</v>
      </c>
      <c r="F2099" s="1">
        <v>4.5742199999999997E-2</v>
      </c>
      <c r="G2099">
        <v>100001</v>
      </c>
    </row>
    <row r="2100" spans="1:7" x14ac:dyDescent="0.25">
      <c r="A2100" t="s">
        <v>0</v>
      </c>
      <c r="B2100">
        <v>102098</v>
      </c>
      <c r="C2100">
        <v>100001</v>
      </c>
      <c r="D2100" s="1">
        <v>-0.47501100000000002</v>
      </c>
      <c r="E2100" s="1">
        <v>0.17499500000000001</v>
      </c>
      <c r="F2100" s="1">
        <v>4.5741799999999999E-2</v>
      </c>
      <c r="G2100">
        <v>100001</v>
      </c>
    </row>
    <row r="2101" spans="1:7" x14ac:dyDescent="0.25">
      <c r="A2101" t="s">
        <v>0</v>
      </c>
      <c r="B2101">
        <v>102099</v>
      </c>
      <c r="C2101">
        <v>100001</v>
      </c>
      <c r="D2101" s="1">
        <v>-0.47501300000000002</v>
      </c>
      <c r="E2101" s="1">
        <v>0.199993</v>
      </c>
      <c r="F2101" s="1">
        <v>4.7429800000000001E-2</v>
      </c>
      <c r="G2101">
        <v>100001</v>
      </c>
    </row>
    <row r="2102" spans="1:7" x14ac:dyDescent="0.25">
      <c r="A2102" t="s">
        <v>0</v>
      </c>
      <c r="B2102">
        <v>102100</v>
      </c>
      <c r="C2102">
        <v>100001</v>
      </c>
      <c r="D2102" s="1">
        <v>0.47501300000000002</v>
      </c>
      <c r="E2102" s="1">
        <v>-0.199993</v>
      </c>
      <c r="F2102" s="1">
        <v>4.7430199999999999E-2</v>
      </c>
      <c r="G2102">
        <v>100001</v>
      </c>
    </row>
    <row r="2103" spans="1:7" x14ac:dyDescent="0.25">
      <c r="A2103" t="s">
        <v>0</v>
      </c>
      <c r="B2103">
        <v>102101</v>
      </c>
      <c r="C2103">
        <v>100001</v>
      </c>
      <c r="D2103" s="1">
        <v>0.47501599999999999</v>
      </c>
      <c r="E2103" s="1">
        <v>-0.22497800000000001</v>
      </c>
      <c r="F2103" s="1">
        <v>4.9342200000000003E-2</v>
      </c>
      <c r="G2103">
        <v>100001</v>
      </c>
    </row>
    <row r="2104" spans="1:7" x14ac:dyDescent="0.25">
      <c r="A2104" t="s">
        <v>0</v>
      </c>
      <c r="B2104">
        <v>102102</v>
      </c>
      <c r="C2104">
        <v>100001</v>
      </c>
      <c r="D2104" s="1">
        <v>-0.47501599999999999</v>
      </c>
      <c r="E2104" s="1">
        <v>0.22497800000000001</v>
      </c>
      <c r="F2104" s="1">
        <v>4.9341799999999998E-2</v>
      </c>
      <c r="G2104">
        <v>100001</v>
      </c>
    </row>
    <row r="2105" spans="1:7" x14ac:dyDescent="0.25">
      <c r="A2105" t="s">
        <v>0</v>
      </c>
      <c r="B2105">
        <v>102103</v>
      </c>
      <c r="C2105">
        <v>100001</v>
      </c>
      <c r="D2105" s="1">
        <v>-0.475018</v>
      </c>
      <c r="E2105" s="1">
        <v>0.249977</v>
      </c>
      <c r="F2105" s="1">
        <v>5.1482699999999999E-2</v>
      </c>
      <c r="G2105">
        <v>100001</v>
      </c>
    </row>
    <row r="2106" spans="1:7" x14ac:dyDescent="0.25">
      <c r="A2106" t="s">
        <v>0</v>
      </c>
      <c r="B2106">
        <v>102104</v>
      </c>
      <c r="C2106">
        <v>100001</v>
      </c>
      <c r="D2106" s="1">
        <v>0.475018</v>
      </c>
      <c r="E2106" s="1">
        <v>-0.249977</v>
      </c>
      <c r="F2106" s="1">
        <v>5.1483300000000003E-2</v>
      </c>
      <c r="G2106">
        <v>100001</v>
      </c>
    </row>
    <row r="2107" spans="1:7" x14ac:dyDescent="0.25">
      <c r="A2107" t="s">
        <v>0</v>
      </c>
      <c r="B2107">
        <v>102105</v>
      </c>
      <c r="C2107">
        <v>100001</v>
      </c>
      <c r="D2107" s="1">
        <v>0.47502</v>
      </c>
      <c r="E2107" s="1">
        <v>-0.274978</v>
      </c>
      <c r="F2107" s="1">
        <v>5.3851299999999998E-2</v>
      </c>
      <c r="G2107">
        <v>100001</v>
      </c>
    </row>
    <row r="2108" spans="1:7" x14ac:dyDescent="0.25">
      <c r="A2108" t="s">
        <v>0</v>
      </c>
      <c r="B2108">
        <v>102106</v>
      </c>
      <c r="C2108">
        <v>100001</v>
      </c>
      <c r="D2108" s="1">
        <v>-0.47502100000000003</v>
      </c>
      <c r="E2108" s="1">
        <v>0.274978</v>
      </c>
      <c r="F2108" s="1">
        <v>5.3850700000000001E-2</v>
      </c>
      <c r="G2108">
        <v>100001</v>
      </c>
    </row>
    <row r="2109" spans="1:7" x14ac:dyDescent="0.25">
      <c r="A2109" t="s">
        <v>0</v>
      </c>
      <c r="B2109">
        <v>102107</v>
      </c>
      <c r="C2109">
        <v>100001</v>
      </c>
      <c r="D2109" s="1">
        <v>0.47502299999999997</v>
      </c>
      <c r="E2109" s="1">
        <v>-0.29997800000000002</v>
      </c>
      <c r="F2109" s="1">
        <v>5.6447400000000002E-2</v>
      </c>
      <c r="G2109">
        <v>100001</v>
      </c>
    </row>
    <row r="2110" spans="1:7" x14ac:dyDescent="0.25">
      <c r="A2110" t="s">
        <v>0</v>
      </c>
      <c r="B2110">
        <v>102108</v>
      </c>
      <c r="C2110">
        <v>100001</v>
      </c>
      <c r="D2110" s="1">
        <v>-0.47502299999999997</v>
      </c>
      <c r="E2110" s="1">
        <v>0.29997800000000002</v>
      </c>
      <c r="F2110" s="1">
        <v>5.6446700000000002E-2</v>
      </c>
      <c r="G2110">
        <v>100001</v>
      </c>
    </row>
    <row r="2111" spans="1:7" x14ac:dyDescent="0.25">
      <c r="A2111" t="s">
        <v>0</v>
      </c>
      <c r="B2111">
        <v>102109</v>
      </c>
      <c r="C2111">
        <v>100001</v>
      </c>
      <c r="D2111" s="1">
        <v>-0.47502499999999998</v>
      </c>
      <c r="E2111" s="1">
        <v>0.32497900000000002</v>
      </c>
      <c r="F2111" s="1">
        <v>5.9271699999999997E-2</v>
      </c>
      <c r="G2111">
        <v>100001</v>
      </c>
    </row>
    <row r="2112" spans="1:7" x14ac:dyDescent="0.25">
      <c r="A2112" t="s">
        <v>0</v>
      </c>
      <c r="B2112">
        <v>102110</v>
      </c>
      <c r="C2112">
        <v>100001</v>
      </c>
      <c r="D2112" s="1">
        <v>0.47502499999999998</v>
      </c>
      <c r="E2112" s="1">
        <v>-0.32497900000000002</v>
      </c>
      <c r="F2112" s="1">
        <v>5.9272400000000003E-2</v>
      </c>
      <c r="G2112">
        <v>100001</v>
      </c>
    </row>
    <row r="2113" spans="1:7" x14ac:dyDescent="0.25">
      <c r="A2113" t="s">
        <v>0</v>
      </c>
      <c r="B2113">
        <v>102111</v>
      </c>
      <c r="C2113">
        <v>100001</v>
      </c>
      <c r="D2113" s="1">
        <v>0.47502800000000001</v>
      </c>
      <c r="E2113" s="1">
        <v>-0.34996300000000002</v>
      </c>
      <c r="F2113" s="1">
        <v>6.23224E-2</v>
      </c>
      <c r="G2113">
        <v>100001</v>
      </c>
    </row>
    <row r="2114" spans="1:7" x14ac:dyDescent="0.25">
      <c r="A2114" t="s">
        <v>0</v>
      </c>
      <c r="B2114">
        <v>102112</v>
      </c>
      <c r="C2114">
        <v>100001</v>
      </c>
      <c r="D2114" s="1">
        <v>-0.47502899999999998</v>
      </c>
      <c r="E2114" s="1">
        <v>0.34996300000000002</v>
      </c>
      <c r="F2114" s="1">
        <v>6.2321700000000001E-2</v>
      </c>
      <c r="G2114">
        <v>100001</v>
      </c>
    </row>
    <row r="2115" spans="1:7" x14ac:dyDescent="0.25">
      <c r="A2115" t="s">
        <v>0</v>
      </c>
      <c r="B2115">
        <v>102113</v>
      </c>
      <c r="C2115">
        <v>100001</v>
      </c>
      <c r="D2115" s="1">
        <v>0.47503000000000001</v>
      </c>
      <c r="E2115" s="1">
        <v>-0.37496400000000002</v>
      </c>
      <c r="F2115" s="1">
        <v>6.5606399999999995E-2</v>
      </c>
      <c r="G2115">
        <v>100001</v>
      </c>
    </row>
    <row r="2116" spans="1:7" x14ac:dyDescent="0.25">
      <c r="A2116" t="s">
        <v>0</v>
      </c>
      <c r="B2116">
        <v>102114</v>
      </c>
      <c r="C2116">
        <v>100001</v>
      </c>
      <c r="D2116" s="1">
        <v>-0.47503000000000001</v>
      </c>
      <c r="E2116" s="1">
        <v>0.37496400000000002</v>
      </c>
      <c r="F2116" s="1">
        <v>6.5605700000000003E-2</v>
      </c>
      <c r="G2116">
        <v>100001</v>
      </c>
    </row>
    <row r="2117" spans="1:7" x14ac:dyDescent="0.25">
      <c r="A2117" t="s">
        <v>0</v>
      </c>
      <c r="B2117">
        <v>102115</v>
      </c>
      <c r="C2117">
        <v>100001</v>
      </c>
      <c r="D2117" s="1">
        <v>0.47503299999999998</v>
      </c>
      <c r="E2117" s="1">
        <v>-0.39996500000000001</v>
      </c>
      <c r="F2117" s="1">
        <v>6.91214E-2</v>
      </c>
      <c r="G2117">
        <v>100001</v>
      </c>
    </row>
    <row r="2118" spans="1:7" x14ac:dyDescent="0.25">
      <c r="A2118" t="s">
        <v>0</v>
      </c>
      <c r="B2118">
        <v>102116</v>
      </c>
      <c r="C2118">
        <v>100001</v>
      </c>
      <c r="D2118" s="1">
        <v>-0.47503299999999998</v>
      </c>
      <c r="E2118" s="1">
        <v>0.39996500000000001</v>
      </c>
      <c r="F2118" s="1">
        <v>6.9120699999999993E-2</v>
      </c>
      <c r="G2118">
        <v>100001</v>
      </c>
    </row>
    <row r="2119" spans="1:7" x14ac:dyDescent="0.25">
      <c r="A2119" t="s">
        <v>0</v>
      </c>
      <c r="B2119">
        <v>102117</v>
      </c>
      <c r="C2119">
        <v>100001</v>
      </c>
      <c r="D2119" s="1">
        <v>0.47503499999999999</v>
      </c>
      <c r="E2119" s="1">
        <v>-0.42497800000000002</v>
      </c>
      <c r="F2119" s="1">
        <v>7.2871400000000003E-2</v>
      </c>
      <c r="G2119">
        <v>100001</v>
      </c>
    </row>
    <row r="2120" spans="1:7" x14ac:dyDescent="0.25">
      <c r="A2120" t="s">
        <v>0</v>
      </c>
      <c r="B2120">
        <v>102118</v>
      </c>
      <c r="C2120">
        <v>100001</v>
      </c>
      <c r="D2120" s="1">
        <v>-0.47503600000000001</v>
      </c>
      <c r="E2120" s="1">
        <v>0.42497800000000002</v>
      </c>
      <c r="F2120" s="1">
        <v>7.2870500000000005E-2</v>
      </c>
      <c r="G2120">
        <v>100001</v>
      </c>
    </row>
    <row r="2121" spans="1:7" x14ac:dyDescent="0.25">
      <c r="A2121" t="s">
        <v>0</v>
      </c>
      <c r="B2121">
        <v>102119</v>
      </c>
      <c r="C2121">
        <v>100001</v>
      </c>
      <c r="D2121" s="1">
        <v>0.47503699999999999</v>
      </c>
      <c r="E2121" s="1">
        <v>-0.44996700000000001</v>
      </c>
      <c r="F2121" s="1">
        <v>7.6846600000000001E-2</v>
      </c>
      <c r="G2121">
        <v>100001</v>
      </c>
    </row>
    <row r="2122" spans="1:7" x14ac:dyDescent="0.25">
      <c r="A2122" t="s">
        <v>0</v>
      </c>
      <c r="B2122">
        <v>102120</v>
      </c>
      <c r="C2122">
        <v>100001</v>
      </c>
      <c r="D2122" s="1">
        <v>-0.47503699999999999</v>
      </c>
      <c r="E2122" s="1">
        <v>0.44996799999999998</v>
      </c>
      <c r="F2122" s="1">
        <v>7.68456E-2</v>
      </c>
      <c r="G2122">
        <v>100001</v>
      </c>
    </row>
    <row r="2123" spans="1:7" x14ac:dyDescent="0.25">
      <c r="A2123" t="s">
        <v>0</v>
      </c>
      <c r="B2123">
        <v>102121</v>
      </c>
      <c r="C2123">
        <v>100001</v>
      </c>
      <c r="D2123" s="1">
        <v>0.47503699999999999</v>
      </c>
      <c r="E2123" s="1">
        <v>-0.47495999999999999</v>
      </c>
      <c r="F2123" s="1">
        <v>8.1056600000000006E-2</v>
      </c>
      <c r="G2123">
        <v>100001</v>
      </c>
    </row>
    <row r="2124" spans="1:7" x14ac:dyDescent="0.25">
      <c r="A2124" t="s">
        <v>0</v>
      </c>
      <c r="B2124">
        <v>102122</v>
      </c>
      <c r="C2124">
        <v>100001</v>
      </c>
      <c r="D2124" s="1">
        <v>-0.47503800000000002</v>
      </c>
      <c r="E2124" s="1">
        <v>0.47496100000000002</v>
      </c>
      <c r="F2124" s="1">
        <v>8.1055500000000003E-2</v>
      </c>
      <c r="G2124">
        <v>100001</v>
      </c>
    </row>
    <row r="2125" spans="1:7" x14ac:dyDescent="0.25">
      <c r="A2125" t="s">
        <v>0</v>
      </c>
      <c r="B2125">
        <v>102123</v>
      </c>
      <c r="C2125">
        <v>100001</v>
      </c>
      <c r="D2125" s="1">
        <v>0.47504200000000002</v>
      </c>
      <c r="E2125" s="1">
        <v>-0.499971</v>
      </c>
      <c r="F2125" s="1">
        <v>8.55075E-2</v>
      </c>
      <c r="G2125">
        <v>100001</v>
      </c>
    </row>
    <row r="2126" spans="1:7" x14ac:dyDescent="0.25">
      <c r="A2126" t="s">
        <v>0</v>
      </c>
      <c r="B2126">
        <v>102124</v>
      </c>
      <c r="C2126">
        <v>100001</v>
      </c>
      <c r="D2126" s="1">
        <v>0.47504299999999999</v>
      </c>
      <c r="E2126" s="1">
        <v>-0.52497799999999994</v>
      </c>
      <c r="F2126" s="1">
        <v>9.0191599999999997E-2</v>
      </c>
      <c r="G2126">
        <v>100001</v>
      </c>
    </row>
    <row r="2127" spans="1:7" x14ac:dyDescent="0.25">
      <c r="A2127" t="s">
        <v>0</v>
      </c>
      <c r="B2127">
        <v>102125</v>
      </c>
      <c r="C2127">
        <v>100001</v>
      </c>
      <c r="D2127" s="1">
        <v>-0.47504299999999999</v>
      </c>
      <c r="E2127" s="1">
        <v>0.499971</v>
      </c>
      <c r="F2127" s="1">
        <v>8.5506499999999999E-2</v>
      </c>
      <c r="G2127">
        <v>100001</v>
      </c>
    </row>
    <row r="2128" spans="1:7" x14ac:dyDescent="0.25">
      <c r="A2128" t="s">
        <v>0</v>
      </c>
      <c r="B2128">
        <v>102126</v>
      </c>
      <c r="C2128">
        <v>100001</v>
      </c>
      <c r="D2128" s="1">
        <v>-0.47504299999999999</v>
      </c>
      <c r="E2128" s="1">
        <v>0.52497799999999994</v>
      </c>
      <c r="F2128" s="1">
        <v>9.0190500000000007E-2</v>
      </c>
      <c r="G2128">
        <v>100001</v>
      </c>
    </row>
    <row r="2129" spans="1:7" x14ac:dyDescent="0.25">
      <c r="A2129" t="s">
        <v>0</v>
      </c>
      <c r="B2129">
        <v>102127</v>
      </c>
      <c r="C2129">
        <v>100001</v>
      </c>
      <c r="D2129" s="1">
        <v>-0.47504400000000002</v>
      </c>
      <c r="E2129" s="1">
        <v>0.54997799999999997</v>
      </c>
      <c r="F2129" s="1">
        <v>9.5110399999999998E-2</v>
      </c>
      <c r="G2129">
        <v>100001</v>
      </c>
    </row>
    <row r="2130" spans="1:7" x14ac:dyDescent="0.25">
      <c r="A2130" t="s">
        <v>0</v>
      </c>
      <c r="B2130">
        <v>102128</v>
      </c>
      <c r="C2130">
        <v>100001</v>
      </c>
      <c r="D2130" s="1">
        <v>0.47504400000000002</v>
      </c>
      <c r="E2130" s="1">
        <v>-0.54997799999999997</v>
      </c>
      <c r="F2130" s="1">
        <v>9.5111600000000004E-2</v>
      </c>
      <c r="G2130">
        <v>100001</v>
      </c>
    </row>
    <row r="2131" spans="1:7" x14ac:dyDescent="0.25">
      <c r="A2131" t="s">
        <v>0</v>
      </c>
      <c r="B2131">
        <v>102129</v>
      </c>
      <c r="C2131">
        <v>100001</v>
      </c>
      <c r="D2131" s="1">
        <v>-0.49990400000000002</v>
      </c>
      <c r="E2131" s="1">
        <f>-0.00002992</f>
        <v>-2.9920000000000002E-5</v>
      </c>
      <c r="F2131" s="1">
        <v>4.4581000000000003E-2</v>
      </c>
      <c r="G2131">
        <v>100001</v>
      </c>
    </row>
    <row r="2132" spans="1:7" x14ac:dyDescent="0.25">
      <c r="A2132" t="s">
        <v>0</v>
      </c>
      <c r="B2132">
        <v>102130</v>
      </c>
      <c r="C2132">
        <v>100001</v>
      </c>
      <c r="D2132" s="1">
        <v>0.49990899999999999</v>
      </c>
      <c r="E2132" s="1">
        <v>2.50295E-2</v>
      </c>
      <c r="F2132" s="1">
        <v>4.4696E-2</v>
      </c>
      <c r="G2132">
        <v>100001</v>
      </c>
    </row>
    <row r="2133" spans="1:7" x14ac:dyDescent="0.25">
      <c r="A2133" t="s">
        <v>0</v>
      </c>
      <c r="B2133">
        <v>102131</v>
      </c>
      <c r="C2133">
        <v>100001</v>
      </c>
      <c r="D2133" s="1">
        <v>-0.49990899999999999</v>
      </c>
      <c r="E2133" s="1">
        <v>-2.5028999999999999E-2</v>
      </c>
      <c r="F2133" s="1">
        <v>4.4696E-2</v>
      </c>
      <c r="G2133">
        <v>100001</v>
      </c>
    </row>
    <row r="2134" spans="1:7" x14ac:dyDescent="0.25">
      <c r="A2134" t="s">
        <v>0</v>
      </c>
      <c r="B2134">
        <v>102132</v>
      </c>
      <c r="C2134">
        <v>100001</v>
      </c>
      <c r="D2134" s="1">
        <v>0.499913</v>
      </c>
      <c r="E2134" s="1">
        <v>5.00315E-2</v>
      </c>
      <c r="F2134" s="1">
        <v>4.5036E-2</v>
      </c>
      <c r="G2134">
        <v>100001</v>
      </c>
    </row>
    <row r="2135" spans="1:7" x14ac:dyDescent="0.25">
      <c r="A2135" t="s">
        <v>0</v>
      </c>
      <c r="B2135">
        <v>102133</v>
      </c>
      <c r="C2135">
        <v>100001</v>
      </c>
      <c r="D2135" s="1">
        <v>-0.49991400000000003</v>
      </c>
      <c r="E2135" s="1">
        <v>-5.0030999999999999E-2</v>
      </c>
      <c r="F2135" s="1">
        <v>4.5036100000000003E-2</v>
      </c>
      <c r="G2135">
        <v>100001</v>
      </c>
    </row>
    <row r="2136" spans="1:7" x14ac:dyDescent="0.25">
      <c r="A2136" t="s">
        <v>0</v>
      </c>
      <c r="B2136">
        <v>102134</v>
      </c>
      <c r="C2136">
        <v>100001</v>
      </c>
      <c r="D2136" s="1">
        <v>0.49991799999999997</v>
      </c>
      <c r="E2136" s="1">
        <v>7.5039499999999995E-2</v>
      </c>
      <c r="F2136" s="1">
        <v>4.5600000000000002E-2</v>
      </c>
      <c r="G2136">
        <v>100001</v>
      </c>
    </row>
    <row r="2137" spans="1:7" x14ac:dyDescent="0.25">
      <c r="A2137" t="s">
        <v>0</v>
      </c>
      <c r="B2137">
        <v>102135</v>
      </c>
      <c r="C2137">
        <v>100001</v>
      </c>
      <c r="D2137" s="1">
        <v>-0.499919</v>
      </c>
      <c r="E2137" s="1">
        <v>-7.5038999999999995E-2</v>
      </c>
      <c r="F2137" s="1">
        <v>4.5600099999999998E-2</v>
      </c>
      <c r="G2137">
        <v>100001</v>
      </c>
    </row>
    <row r="2138" spans="1:7" x14ac:dyDescent="0.25">
      <c r="A2138" t="s">
        <v>0</v>
      </c>
      <c r="B2138">
        <v>102136</v>
      </c>
      <c r="C2138">
        <v>100001</v>
      </c>
      <c r="D2138" s="1">
        <v>0.49992300000000001</v>
      </c>
      <c r="E2138" s="1">
        <v>0.100035</v>
      </c>
      <c r="F2138" s="1">
        <v>4.6390000000000001E-2</v>
      </c>
      <c r="G2138">
        <v>100001</v>
      </c>
    </row>
    <row r="2139" spans="1:7" x14ac:dyDescent="0.25">
      <c r="A2139" t="s">
        <v>0</v>
      </c>
      <c r="B2139">
        <v>102137</v>
      </c>
      <c r="C2139">
        <v>100001</v>
      </c>
      <c r="D2139" s="1">
        <v>-0.49992300000000001</v>
      </c>
      <c r="E2139" s="1">
        <v>-0.100035</v>
      </c>
      <c r="F2139" s="1">
        <v>4.6390099999999997E-2</v>
      </c>
      <c r="G2139">
        <v>100001</v>
      </c>
    </row>
    <row r="2140" spans="1:7" x14ac:dyDescent="0.25">
      <c r="A2140" t="s">
        <v>0</v>
      </c>
      <c r="B2140">
        <v>102138</v>
      </c>
      <c r="C2140">
        <v>100001</v>
      </c>
      <c r="D2140" s="1">
        <v>-0.49992799999999998</v>
      </c>
      <c r="E2140" s="1">
        <v>-0.125031</v>
      </c>
      <c r="F2140" s="1">
        <v>4.7405200000000002E-2</v>
      </c>
      <c r="G2140">
        <v>100001</v>
      </c>
    </row>
    <row r="2141" spans="1:7" x14ac:dyDescent="0.25">
      <c r="A2141" t="s">
        <v>0</v>
      </c>
      <c r="B2141">
        <v>102139</v>
      </c>
      <c r="C2141">
        <v>100001</v>
      </c>
      <c r="D2141" s="1">
        <v>0.49992799999999998</v>
      </c>
      <c r="E2141" s="1">
        <v>0.125032</v>
      </c>
      <c r="F2141" s="1">
        <v>4.74049E-2</v>
      </c>
      <c r="G2141">
        <v>100001</v>
      </c>
    </row>
    <row r="2142" spans="1:7" x14ac:dyDescent="0.25">
      <c r="A2142" t="s">
        <v>0</v>
      </c>
      <c r="B2142">
        <v>102140</v>
      </c>
      <c r="C2142">
        <v>100001</v>
      </c>
      <c r="D2142" s="1">
        <v>0.49993199999999999</v>
      </c>
      <c r="E2142" s="1">
        <v>0.150032</v>
      </c>
      <c r="F2142" s="1">
        <v>4.8644899999999998E-2</v>
      </c>
      <c r="G2142">
        <v>100001</v>
      </c>
    </row>
    <row r="2143" spans="1:7" x14ac:dyDescent="0.25">
      <c r="A2143" t="s">
        <v>0</v>
      </c>
      <c r="B2143">
        <v>102141</v>
      </c>
      <c r="C2143">
        <v>100001</v>
      </c>
      <c r="D2143" s="1">
        <v>-0.49993199999999999</v>
      </c>
      <c r="E2143" s="1">
        <v>-0.150031</v>
      </c>
      <c r="F2143" s="1">
        <v>4.86452E-2</v>
      </c>
      <c r="G2143">
        <v>100001</v>
      </c>
    </row>
    <row r="2144" spans="1:7" x14ac:dyDescent="0.25">
      <c r="A2144" t="s">
        <v>0</v>
      </c>
      <c r="B2144">
        <v>102142</v>
      </c>
      <c r="C2144">
        <v>100001</v>
      </c>
      <c r="D2144" s="1">
        <v>0.49993599999999999</v>
      </c>
      <c r="E2144" s="1">
        <v>0.17502599999999999</v>
      </c>
      <c r="F2144" s="1">
        <v>5.0110799999999997E-2</v>
      </c>
      <c r="G2144">
        <v>100001</v>
      </c>
    </row>
    <row r="2145" spans="1:7" x14ac:dyDescent="0.25">
      <c r="A2145" t="s">
        <v>0</v>
      </c>
      <c r="B2145">
        <v>102143</v>
      </c>
      <c r="C2145">
        <v>100001</v>
      </c>
      <c r="D2145" s="1">
        <v>-0.49993700000000002</v>
      </c>
      <c r="E2145" s="1">
        <v>-0.17502499999999999</v>
      </c>
      <c r="F2145" s="1">
        <v>5.0111299999999998E-2</v>
      </c>
      <c r="G2145">
        <v>100001</v>
      </c>
    </row>
    <row r="2146" spans="1:7" x14ac:dyDescent="0.25">
      <c r="A2146" t="s">
        <v>0</v>
      </c>
      <c r="B2146">
        <v>102144</v>
      </c>
      <c r="C2146">
        <v>100001</v>
      </c>
      <c r="D2146" s="1">
        <v>-0.49994100000000002</v>
      </c>
      <c r="E2146" s="1">
        <v>-0.20003599999999999</v>
      </c>
      <c r="F2146" s="1">
        <v>5.1804299999999998E-2</v>
      </c>
      <c r="G2146">
        <v>100001</v>
      </c>
    </row>
    <row r="2147" spans="1:7" x14ac:dyDescent="0.25">
      <c r="A2147" t="s">
        <v>0</v>
      </c>
      <c r="B2147">
        <v>102145</v>
      </c>
      <c r="C2147">
        <v>100001</v>
      </c>
      <c r="D2147" s="1">
        <v>0.49994100000000002</v>
      </c>
      <c r="E2147" s="1">
        <v>0.20003699999999999</v>
      </c>
      <c r="F2147" s="1">
        <v>5.1803799999999997E-2</v>
      </c>
      <c r="G2147">
        <v>100001</v>
      </c>
    </row>
    <row r="2148" spans="1:7" x14ac:dyDescent="0.25">
      <c r="A2148" t="s">
        <v>0</v>
      </c>
      <c r="B2148">
        <v>102146</v>
      </c>
      <c r="C2148">
        <v>100001</v>
      </c>
      <c r="D2148" s="1">
        <v>0.49994499999999997</v>
      </c>
      <c r="E2148" s="1">
        <v>0.22503500000000001</v>
      </c>
      <c r="F2148" s="1">
        <v>5.3722800000000001E-2</v>
      </c>
      <c r="G2148">
        <v>100001</v>
      </c>
    </row>
    <row r="2149" spans="1:7" x14ac:dyDescent="0.25">
      <c r="A2149" t="s">
        <v>0</v>
      </c>
      <c r="B2149">
        <v>102147</v>
      </c>
      <c r="C2149">
        <v>100001</v>
      </c>
      <c r="D2149" s="1">
        <v>-0.49994499999999997</v>
      </c>
      <c r="E2149" s="1">
        <v>-0.22503500000000001</v>
      </c>
      <c r="F2149" s="1">
        <v>5.3723300000000002E-2</v>
      </c>
      <c r="G2149">
        <v>100001</v>
      </c>
    </row>
    <row r="2150" spans="1:7" x14ac:dyDescent="0.25">
      <c r="A2150" t="s">
        <v>0</v>
      </c>
      <c r="B2150">
        <v>102148</v>
      </c>
      <c r="C2150">
        <v>100001</v>
      </c>
      <c r="D2150" s="1">
        <v>-0.49994899999999998</v>
      </c>
      <c r="E2150" s="1">
        <v>-0.25003999999999998</v>
      </c>
      <c r="F2150" s="1">
        <v>5.5869299999999997E-2</v>
      </c>
      <c r="G2150">
        <v>100001</v>
      </c>
    </row>
    <row r="2151" spans="1:7" x14ac:dyDescent="0.25">
      <c r="A2151" t="s">
        <v>0</v>
      </c>
      <c r="B2151">
        <v>102149</v>
      </c>
      <c r="C2151">
        <v>100001</v>
      </c>
      <c r="D2151" s="1">
        <v>0.49994899999999998</v>
      </c>
      <c r="E2151" s="1">
        <v>0.25003999999999998</v>
      </c>
      <c r="F2151" s="1">
        <v>5.5868800000000003E-2</v>
      </c>
      <c r="G2151">
        <v>100001</v>
      </c>
    </row>
    <row r="2152" spans="1:7" x14ac:dyDescent="0.25">
      <c r="A2152" t="s">
        <v>0</v>
      </c>
      <c r="B2152">
        <v>102150</v>
      </c>
      <c r="C2152">
        <v>100001</v>
      </c>
      <c r="D2152" s="1">
        <v>0.49995200000000001</v>
      </c>
      <c r="E2152" s="1">
        <v>0.275034</v>
      </c>
      <c r="F2152" s="1">
        <v>5.82417E-2</v>
      </c>
      <c r="G2152">
        <v>100001</v>
      </c>
    </row>
    <row r="2153" spans="1:7" x14ac:dyDescent="0.25">
      <c r="A2153" t="s">
        <v>0</v>
      </c>
      <c r="B2153">
        <v>102151</v>
      </c>
      <c r="C2153">
        <v>100001</v>
      </c>
      <c r="D2153" s="1">
        <v>-0.49995299999999998</v>
      </c>
      <c r="E2153" s="1">
        <v>-0.275034</v>
      </c>
      <c r="F2153" s="1">
        <v>5.8242299999999997E-2</v>
      </c>
      <c r="G2153">
        <v>100001</v>
      </c>
    </row>
    <row r="2154" spans="1:7" x14ac:dyDescent="0.25">
      <c r="A2154" t="s">
        <v>0</v>
      </c>
      <c r="B2154">
        <v>102152</v>
      </c>
      <c r="C2154">
        <v>100001</v>
      </c>
      <c r="D2154" s="1">
        <v>-0.49995699999999998</v>
      </c>
      <c r="E2154" s="1">
        <v>-0.300035</v>
      </c>
      <c r="F2154" s="1">
        <v>6.0844299999999997E-2</v>
      </c>
      <c r="G2154">
        <v>100001</v>
      </c>
    </row>
    <row r="2155" spans="1:7" x14ac:dyDescent="0.25">
      <c r="A2155" t="s">
        <v>0</v>
      </c>
      <c r="B2155">
        <v>102153</v>
      </c>
      <c r="C2155">
        <v>100001</v>
      </c>
      <c r="D2155" s="1">
        <v>0.49995699999999998</v>
      </c>
      <c r="E2155" s="1">
        <v>0.300035</v>
      </c>
      <c r="F2155" s="1">
        <v>6.0843700000000001E-2</v>
      </c>
      <c r="G2155">
        <v>100001</v>
      </c>
    </row>
    <row r="2156" spans="1:7" x14ac:dyDescent="0.25">
      <c r="A2156" t="s">
        <v>0</v>
      </c>
      <c r="B2156">
        <v>102154</v>
      </c>
      <c r="C2156">
        <v>100001</v>
      </c>
      <c r="D2156" s="1">
        <v>-0.49995899999999999</v>
      </c>
      <c r="E2156" s="1">
        <v>-0.32504</v>
      </c>
      <c r="F2156" s="1">
        <v>6.3675399999999993E-2</v>
      </c>
      <c r="G2156">
        <v>100001</v>
      </c>
    </row>
    <row r="2157" spans="1:7" x14ac:dyDescent="0.25">
      <c r="A2157" t="s">
        <v>0</v>
      </c>
      <c r="B2157">
        <v>102155</v>
      </c>
      <c r="C2157">
        <v>100001</v>
      </c>
      <c r="D2157" s="1">
        <v>0.49995899999999999</v>
      </c>
      <c r="E2157" s="1">
        <v>0.32504</v>
      </c>
      <c r="F2157" s="1">
        <v>6.3674700000000001E-2</v>
      </c>
      <c r="G2157">
        <v>100001</v>
      </c>
    </row>
    <row r="2158" spans="1:7" x14ac:dyDescent="0.25">
      <c r="A2158" t="s">
        <v>0</v>
      </c>
      <c r="B2158">
        <v>102156</v>
      </c>
      <c r="C2158">
        <v>100001</v>
      </c>
      <c r="D2158" s="1">
        <v>0.49996099999999999</v>
      </c>
      <c r="E2158" s="1">
        <v>0.35004299999999999</v>
      </c>
      <c r="F2158" s="1">
        <v>6.6735699999999995E-2</v>
      </c>
      <c r="G2158">
        <v>100001</v>
      </c>
    </row>
    <row r="2159" spans="1:7" x14ac:dyDescent="0.25">
      <c r="A2159" t="s">
        <v>0</v>
      </c>
      <c r="B2159">
        <v>102157</v>
      </c>
      <c r="C2159">
        <v>100001</v>
      </c>
      <c r="D2159" s="1">
        <v>-0.49996200000000002</v>
      </c>
      <c r="E2159" s="1">
        <v>-0.35004299999999999</v>
      </c>
      <c r="F2159" s="1">
        <v>6.6736400000000001E-2</v>
      </c>
      <c r="G2159">
        <v>100001</v>
      </c>
    </row>
    <row r="2160" spans="1:7" x14ac:dyDescent="0.25">
      <c r="A2160" t="s">
        <v>0</v>
      </c>
      <c r="B2160">
        <v>102158</v>
      </c>
      <c r="C2160">
        <v>100001</v>
      </c>
      <c r="D2160" s="1">
        <v>0.49996499999999999</v>
      </c>
      <c r="E2160" s="1">
        <v>0.37503900000000001</v>
      </c>
      <c r="F2160" s="1">
        <v>7.0024600000000006E-2</v>
      </c>
      <c r="G2160">
        <v>100001</v>
      </c>
    </row>
    <row r="2161" spans="1:7" x14ac:dyDescent="0.25">
      <c r="A2161" t="s">
        <v>0</v>
      </c>
      <c r="B2161">
        <v>102159</v>
      </c>
      <c r="C2161">
        <v>100001</v>
      </c>
      <c r="D2161" s="1">
        <v>-0.49996499999999999</v>
      </c>
      <c r="E2161" s="1">
        <v>-0.37503900000000001</v>
      </c>
      <c r="F2161" s="1">
        <v>7.0025400000000002E-2</v>
      </c>
      <c r="G2161">
        <v>100001</v>
      </c>
    </row>
    <row r="2162" spans="1:7" x14ac:dyDescent="0.25">
      <c r="A2162" t="s">
        <v>0</v>
      </c>
      <c r="B2162">
        <v>102160</v>
      </c>
      <c r="C2162">
        <v>100001</v>
      </c>
      <c r="D2162" s="1">
        <v>0.49996600000000002</v>
      </c>
      <c r="E2162" s="1">
        <v>0.40004200000000001</v>
      </c>
      <c r="F2162" s="1">
        <v>7.3546700000000007E-2</v>
      </c>
      <c r="G2162">
        <v>100001</v>
      </c>
    </row>
    <row r="2163" spans="1:7" x14ac:dyDescent="0.25">
      <c r="A2163" t="s">
        <v>0</v>
      </c>
      <c r="B2163">
        <v>102161</v>
      </c>
      <c r="C2163">
        <v>100001</v>
      </c>
      <c r="D2163" s="1">
        <v>-0.49996600000000002</v>
      </c>
      <c r="E2163" s="1">
        <v>-0.40004200000000001</v>
      </c>
      <c r="F2163" s="1">
        <v>7.3547500000000002E-2</v>
      </c>
      <c r="G2163">
        <v>100001</v>
      </c>
    </row>
    <row r="2164" spans="1:7" x14ac:dyDescent="0.25">
      <c r="A2164" t="s">
        <v>0</v>
      </c>
      <c r="B2164">
        <v>102162</v>
      </c>
      <c r="C2164">
        <v>100001</v>
      </c>
      <c r="D2164" s="1">
        <v>0.499969</v>
      </c>
      <c r="E2164" s="1">
        <v>0.42503800000000003</v>
      </c>
      <c r="F2164" s="1">
        <v>7.7299599999999996E-2</v>
      </c>
      <c r="G2164">
        <v>100001</v>
      </c>
    </row>
    <row r="2165" spans="1:7" x14ac:dyDescent="0.25">
      <c r="A2165" t="s">
        <v>0</v>
      </c>
      <c r="B2165">
        <v>102163</v>
      </c>
      <c r="C2165">
        <v>100001</v>
      </c>
      <c r="D2165" s="1">
        <v>0.49997000000000003</v>
      </c>
      <c r="E2165" s="1">
        <v>0.450042</v>
      </c>
      <c r="F2165" s="1">
        <v>8.1286600000000001E-2</v>
      </c>
      <c r="G2165">
        <v>100001</v>
      </c>
    </row>
    <row r="2166" spans="1:7" x14ac:dyDescent="0.25">
      <c r="A2166" t="s">
        <v>0</v>
      </c>
      <c r="B2166">
        <v>102164</v>
      </c>
      <c r="C2166">
        <v>100001</v>
      </c>
      <c r="D2166" s="1">
        <v>-0.49997000000000003</v>
      </c>
      <c r="E2166" s="1">
        <v>-0.42503800000000003</v>
      </c>
      <c r="F2166" s="1">
        <v>7.7300499999999994E-2</v>
      </c>
      <c r="G2166">
        <v>100001</v>
      </c>
    </row>
    <row r="2167" spans="1:7" x14ac:dyDescent="0.25">
      <c r="A2167" t="s">
        <v>0</v>
      </c>
      <c r="B2167">
        <v>102165</v>
      </c>
      <c r="C2167">
        <v>100001</v>
      </c>
      <c r="D2167" s="1">
        <v>-0.49997000000000003</v>
      </c>
      <c r="E2167" s="1">
        <v>-0.450042</v>
      </c>
      <c r="F2167" s="1">
        <v>8.1287499999999999E-2</v>
      </c>
      <c r="G2167">
        <v>100001</v>
      </c>
    </row>
    <row r="2168" spans="1:7" x14ac:dyDescent="0.25">
      <c r="A2168" t="s">
        <v>0</v>
      </c>
      <c r="B2168">
        <v>102166</v>
      </c>
      <c r="C2168">
        <v>100001</v>
      </c>
      <c r="D2168" s="1">
        <v>-0.49997200000000003</v>
      </c>
      <c r="E2168" s="1">
        <v>-0.47504200000000002</v>
      </c>
      <c r="F2168" s="1">
        <v>8.5507600000000003E-2</v>
      </c>
      <c r="G2168">
        <v>100001</v>
      </c>
    </row>
    <row r="2169" spans="1:7" x14ac:dyDescent="0.25">
      <c r="A2169" t="s">
        <v>0</v>
      </c>
      <c r="B2169">
        <v>102167</v>
      </c>
      <c r="C2169">
        <v>100001</v>
      </c>
      <c r="D2169" s="1">
        <v>0.49997200000000003</v>
      </c>
      <c r="E2169" s="1">
        <v>0.47504200000000002</v>
      </c>
      <c r="F2169" s="1">
        <v>8.5506499999999999E-2</v>
      </c>
      <c r="G2169">
        <v>100001</v>
      </c>
    </row>
    <row r="2170" spans="1:7" x14ac:dyDescent="0.25">
      <c r="A2170" t="s">
        <v>0</v>
      </c>
      <c r="B2170">
        <v>102168</v>
      </c>
      <c r="C2170">
        <v>100001</v>
      </c>
      <c r="D2170" s="1">
        <v>0.49997200000000003</v>
      </c>
      <c r="E2170" s="1">
        <v>0.50004599999999999</v>
      </c>
      <c r="F2170" s="1">
        <v>8.99615E-2</v>
      </c>
      <c r="G2170">
        <v>100001</v>
      </c>
    </row>
    <row r="2171" spans="1:7" x14ac:dyDescent="0.25">
      <c r="A2171" t="s">
        <v>0</v>
      </c>
      <c r="B2171">
        <v>102169</v>
      </c>
      <c r="C2171">
        <v>100001</v>
      </c>
      <c r="D2171" s="1">
        <v>-0.499973</v>
      </c>
      <c r="E2171" s="1">
        <v>-0.52504700000000004</v>
      </c>
      <c r="F2171" s="1">
        <v>9.4654600000000005E-2</v>
      </c>
      <c r="G2171">
        <v>100001</v>
      </c>
    </row>
    <row r="2172" spans="1:7" x14ac:dyDescent="0.25">
      <c r="A2172" t="s">
        <v>0</v>
      </c>
      <c r="B2172">
        <v>102170</v>
      </c>
      <c r="C2172">
        <v>100001</v>
      </c>
      <c r="D2172" s="1">
        <v>0.499973</v>
      </c>
      <c r="E2172" s="1">
        <v>0.52504799999999996</v>
      </c>
      <c r="F2172" s="1">
        <v>9.4653500000000002E-2</v>
      </c>
      <c r="G2172">
        <v>100001</v>
      </c>
    </row>
    <row r="2173" spans="1:7" x14ac:dyDescent="0.25">
      <c r="A2173" t="s">
        <v>0</v>
      </c>
      <c r="B2173">
        <v>102171</v>
      </c>
      <c r="C2173">
        <v>100001</v>
      </c>
      <c r="D2173" s="1">
        <v>-0.499973</v>
      </c>
      <c r="E2173" s="1">
        <v>-0.50004499999999996</v>
      </c>
      <c r="F2173" s="1">
        <v>8.9962600000000004E-2</v>
      </c>
      <c r="G2173">
        <v>100001</v>
      </c>
    </row>
    <row r="2174" spans="1:7" x14ac:dyDescent="0.25">
      <c r="A2174" t="s">
        <v>0</v>
      </c>
      <c r="B2174">
        <v>102172</v>
      </c>
      <c r="C2174">
        <v>100001</v>
      </c>
      <c r="D2174" s="1">
        <v>0.49999500000000002</v>
      </c>
      <c r="E2174" s="1">
        <v>1.0881E-4</v>
      </c>
      <c r="F2174" s="1">
        <v>4.4615000000000002E-2</v>
      </c>
      <c r="G2174">
        <v>100001</v>
      </c>
    </row>
    <row r="2175" spans="1:7" x14ac:dyDescent="0.25">
      <c r="A2175" t="s">
        <v>0</v>
      </c>
      <c r="B2175">
        <v>102173</v>
      </c>
      <c r="C2175">
        <v>100001</v>
      </c>
      <c r="D2175" s="1">
        <v>0.50000199999999995</v>
      </c>
      <c r="E2175" s="1">
        <v>-2.4962999999999999E-2</v>
      </c>
      <c r="F2175" s="1">
        <v>4.4727099999999999E-2</v>
      </c>
      <c r="G2175">
        <v>100001</v>
      </c>
    </row>
    <row r="2176" spans="1:7" x14ac:dyDescent="0.25">
      <c r="A2176" t="s">
        <v>0</v>
      </c>
      <c r="B2176">
        <v>102174</v>
      </c>
      <c r="C2176">
        <v>100001</v>
      </c>
      <c r="D2176" s="1">
        <v>-0.50000199999999995</v>
      </c>
      <c r="E2176" s="1">
        <v>2.49635E-2</v>
      </c>
      <c r="F2176" s="1">
        <v>4.4727000000000003E-2</v>
      </c>
      <c r="G2176">
        <v>100001</v>
      </c>
    </row>
    <row r="2177" spans="1:7" x14ac:dyDescent="0.25">
      <c r="A2177" t="s">
        <v>0</v>
      </c>
      <c r="B2177">
        <v>102175</v>
      </c>
      <c r="C2177">
        <v>100001</v>
      </c>
      <c r="D2177" s="1">
        <v>0.50000299999999998</v>
      </c>
      <c r="E2177" s="1">
        <v>-4.9958000000000002E-2</v>
      </c>
      <c r="F2177" s="1">
        <v>4.5064100000000003E-2</v>
      </c>
      <c r="G2177">
        <v>100001</v>
      </c>
    </row>
    <row r="2178" spans="1:7" x14ac:dyDescent="0.25">
      <c r="A2178" t="s">
        <v>0</v>
      </c>
      <c r="B2178">
        <v>102176</v>
      </c>
      <c r="C2178">
        <v>100001</v>
      </c>
      <c r="D2178" s="1">
        <v>-0.50000299999999998</v>
      </c>
      <c r="E2178" s="1">
        <v>4.9958500000000003E-2</v>
      </c>
      <c r="F2178" s="1">
        <v>4.5064E-2</v>
      </c>
      <c r="G2178">
        <v>100001</v>
      </c>
    </row>
    <row r="2179" spans="1:7" x14ac:dyDescent="0.25">
      <c r="A2179" t="s">
        <v>0</v>
      </c>
      <c r="B2179">
        <v>102177</v>
      </c>
      <c r="C2179">
        <v>100001</v>
      </c>
      <c r="D2179" s="1">
        <v>0.50000299999999998</v>
      </c>
      <c r="E2179" s="1">
        <v>-7.4962000000000001E-2</v>
      </c>
      <c r="F2179" s="1">
        <v>4.5626100000000003E-2</v>
      </c>
      <c r="G2179">
        <v>100001</v>
      </c>
    </row>
    <row r="2180" spans="1:7" x14ac:dyDescent="0.25">
      <c r="A2180" t="s">
        <v>0</v>
      </c>
      <c r="B2180">
        <v>102178</v>
      </c>
      <c r="C2180">
        <v>100001</v>
      </c>
      <c r="D2180" s="1">
        <v>-0.500004</v>
      </c>
      <c r="E2180" s="1">
        <v>7.4963600000000005E-2</v>
      </c>
      <c r="F2180" s="1">
        <v>4.5626E-2</v>
      </c>
      <c r="G2180">
        <v>100001</v>
      </c>
    </row>
    <row r="2181" spans="1:7" x14ac:dyDescent="0.25">
      <c r="A2181" t="s">
        <v>0</v>
      </c>
      <c r="B2181">
        <v>102179</v>
      </c>
      <c r="C2181">
        <v>100001</v>
      </c>
      <c r="D2181" s="1">
        <v>0.50000599999999995</v>
      </c>
      <c r="E2181" s="1">
        <v>-9.9995000000000001E-2</v>
      </c>
      <c r="F2181" s="1">
        <v>4.6416100000000002E-2</v>
      </c>
      <c r="G2181">
        <v>100001</v>
      </c>
    </row>
    <row r="2182" spans="1:7" x14ac:dyDescent="0.25">
      <c r="A2182" t="s">
        <v>0</v>
      </c>
      <c r="B2182">
        <v>102180</v>
      </c>
      <c r="C2182">
        <v>100001</v>
      </c>
      <c r="D2182" s="1">
        <v>-0.50000599999999995</v>
      </c>
      <c r="E2182" s="1">
        <v>9.9995899999999999E-2</v>
      </c>
      <c r="F2182" s="1">
        <v>4.6415999999999999E-2</v>
      </c>
      <c r="G2182">
        <v>100001</v>
      </c>
    </row>
    <row r="2183" spans="1:7" x14ac:dyDescent="0.25">
      <c r="A2183" t="s">
        <v>0</v>
      </c>
      <c r="B2183">
        <v>102181</v>
      </c>
      <c r="C2183">
        <v>100001</v>
      </c>
      <c r="D2183" s="1">
        <v>0.50000800000000001</v>
      </c>
      <c r="E2183" s="1">
        <v>-0.124998</v>
      </c>
      <c r="F2183" s="1">
        <v>4.7429199999999998E-2</v>
      </c>
      <c r="G2183">
        <v>100001</v>
      </c>
    </row>
    <row r="2184" spans="1:7" x14ac:dyDescent="0.25">
      <c r="A2184" t="s">
        <v>0</v>
      </c>
      <c r="B2184">
        <v>102182</v>
      </c>
      <c r="C2184">
        <v>100001</v>
      </c>
      <c r="D2184" s="1">
        <v>-0.50000900000000004</v>
      </c>
      <c r="E2184" s="1">
        <v>0.124998</v>
      </c>
      <c r="F2184" s="1">
        <v>4.7428900000000003E-2</v>
      </c>
      <c r="G2184">
        <v>100001</v>
      </c>
    </row>
    <row r="2185" spans="1:7" x14ac:dyDescent="0.25">
      <c r="A2185" t="s">
        <v>0</v>
      </c>
      <c r="B2185">
        <v>102183</v>
      </c>
      <c r="C2185">
        <v>100001</v>
      </c>
      <c r="D2185" s="1">
        <v>0.50000900000000004</v>
      </c>
      <c r="E2185" s="1">
        <v>-0.14999799999999999</v>
      </c>
      <c r="F2185" s="1">
        <v>4.8668099999999999E-2</v>
      </c>
      <c r="G2185">
        <v>100001</v>
      </c>
    </row>
    <row r="2186" spans="1:7" x14ac:dyDescent="0.25">
      <c r="A2186" t="s">
        <v>0</v>
      </c>
      <c r="B2186">
        <v>102184</v>
      </c>
      <c r="C2186">
        <v>100001</v>
      </c>
      <c r="D2186" s="1">
        <v>-0.50000900000000004</v>
      </c>
      <c r="E2186" s="1">
        <v>0.14999799999999999</v>
      </c>
      <c r="F2186" s="1">
        <v>4.8667799999999997E-2</v>
      </c>
      <c r="G2186">
        <v>100001</v>
      </c>
    </row>
    <row r="2187" spans="1:7" x14ac:dyDescent="0.25">
      <c r="A2187" t="s">
        <v>0</v>
      </c>
      <c r="B2187">
        <v>102185</v>
      </c>
      <c r="C2187">
        <v>100001</v>
      </c>
      <c r="D2187" s="1">
        <v>0.50001300000000004</v>
      </c>
      <c r="E2187" s="1">
        <v>-0.17499400000000001</v>
      </c>
      <c r="F2187" s="1">
        <v>5.0132200000000002E-2</v>
      </c>
      <c r="G2187">
        <v>100001</v>
      </c>
    </row>
    <row r="2188" spans="1:7" x14ac:dyDescent="0.25">
      <c r="A2188" t="s">
        <v>0</v>
      </c>
      <c r="B2188">
        <v>102186</v>
      </c>
      <c r="C2188">
        <v>100001</v>
      </c>
      <c r="D2188" s="1">
        <v>-0.50001300000000004</v>
      </c>
      <c r="E2188" s="1">
        <v>0.199992</v>
      </c>
      <c r="F2188" s="1">
        <v>5.1822899999999998E-2</v>
      </c>
      <c r="G2188">
        <v>100001</v>
      </c>
    </row>
    <row r="2189" spans="1:7" x14ac:dyDescent="0.25">
      <c r="A2189" t="s">
        <v>0</v>
      </c>
      <c r="B2189">
        <v>102187</v>
      </c>
      <c r="C2189">
        <v>100001</v>
      </c>
      <c r="D2189" s="1">
        <v>-0.50001300000000004</v>
      </c>
      <c r="E2189" s="1">
        <v>0.17499400000000001</v>
      </c>
      <c r="F2189" s="1">
        <v>5.0131799999999997E-2</v>
      </c>
      <c r="G2189">
        <v>100001</v>
      </c>
    </row>
    <row r="2190" spans="1:7" x14ac:dyDescent="0.25">
      <c r="A2190" t="s">
        <v>0</v>
      </c>
      <c r="B2190">
        <v>102188</v>
      </c>
      <c r="C2190">
        <v>100001</v>
      </c>
      <c r="D2190" s="1">
        <v>0.50001300000000004</v>
      </c>
      <c r="E2190" s="1">
        <v>-0.199991</v>
      </c>
      <c r="F2190" s="1">
        <v>5.1823300000000003E-2</v>
      </c>
      <c r="G2190">
        <v>100001</v>
      </c>
    </row>
    <row r="2191" spans="1:7" x14ac:dyDescent="0.25">
      <c r="A2191" t="s">
        <v>0</v>
      </c>
      <c r="B2191">
        <v>102189</v>
      </c>
      <c r="C2191">
        <v>100001</v>
      </c>
      <c r="D2191" s="1">
        <v>0.50001700000000004</v>
      </c>
      <c r="E2191" s="1">
        <v>-0.22497600000000001</v>
      </c>
      <c r="F2191" s="1">
        <v>5.3738300000000003E-2</v>
      </c>
      <c r="G2191">
        <v>100001</v>
      </c>
    </row>
    <row r="2192" spans="1:7" x14ac:dyDescent="0.25">
      <c r="A2192" t="s">
        <v>0</v>
      </c>
      <c r="B2192">
        <v>102190</v>
      </c>
      <c r="C2192">
        <v>100001</v>
      </c>
      <c r="D2192" s="1">
        <v>-0.50001700000000004</v>
      </c>
      <c r="E2192" s="1">
        <v>0.22497700000000001</v>
      </c>
      <c r="F2192" s="1">
        <v>5.3737800000000002E-2</v>
      </c>
      <c r="G2192">
        <v>100001</v>
      </c>
    </row>
    <row r="2193" spans="1:7" x14ac:dyDescent="0.25">
      <c r="A2193" t="s">
        <v>0</v>
      </c>
      <c r="B2193">
        <v>102191</v>
      </c>
      <c r="C2193">
        <v>100001</v>
      </c>
      <c r="D2193" s="1">
        <v>-0.50002000000000002</v>
      </c>
      <c r="E2193" s="1">
        <v>0.249976</v>
      </c>
      <c r="F2193" s="1">
        <v>5.5882800000000003E-2</v>
      </c>
      <c r="G2193">
        <v>100001</v>
      </c>
    </row>
    <row r="2194" spans="1:7" x14ac:dyDescent="0.25">
      <c r="A2194" t="s">
        <v>0</v>
      </c>
      <c r="B2194">
        <v>102192</v>
      </c>
      <c r="C2194">
        <v>100001</v>
      </c>
      <c r="D2194" s="1">
        <v>0.50002000000000002</v>
      </c>
      <c r="E2194" s="1">
        <v>-0.249975</v>
      </c>
      <c r="F2194" s="1">
        <v>5.5883299999999997E-2</v>
      </c>
      <c r="G2194">
        <v>100001</v>
      </c>
    </row>
    <row r="2195" spans="1:7" x14ac:dyDescent="0.25">
      <c r="A2195" t="s">
        <v>0</v>
      </c>
      <c r="B2195">
        <v>102193</v>
      </c>
      <c r="C2195">
        <v>100001</v>
      </c>
      <c r="D2195" s="1">
        <v>-0.500023</v>
      </c>
      <c r="E2195" s="1">
        <v>0.274976</v>
      </c>
      <c r="F2195" s="1">
        <v>5.82547E-2</v>
      </c>
      <c r="G2195">
        <v>100001</v>
      </c>
    </row>
    <row r="2196" spans="1:7" x14ac:dyDescent="0.25">
      <c r="A2196" t="s">
        <v>0</v>
      </c>
      <c r="B2196">
        <v>102194</v>
      </c>
      <c r="C2196">
        <v>100001</v>
      </c>
      <c r="D2196" s="1">
        <v>0.500023</v>
      </c>
      <c r="E2196" s="1">
        <v>-0.274976</v>
      </c>
      <c r="F2196" s="1">
        <v>5.8255300000000003E-2</v>
      </c>
      <c r="G2196">
        <v>100001</v>
      </c>
    </row>
    <row r="2197" spans="1:7" x14ac:dyDescent="0.25">
      <c r="A2197" t="s">
        <v>0</v>
      </c>
      <c r="B2197">
        <v>102195</v>
      </c>
      <c r="C2197">
        <v>100001</v>
      </c>
      <c r="D2197" s="1">
        <v>0.50002500000000005</v>
      </c>
      <c r="E2197" s="1">
        <v>-0.29997600000000002</v>
      </c>
      <c r="F2197" s="1">
        <v>6.0855300000000001E-2</v>
      </c>
      <c r="G2197">
        <v>100001</v>
      </c>
    </row>
    <row r="2198" spans="1:7" x14ac:dyDescent="0.25">
      <c r="A2198" t="s">
        <v>0</v>
      </c>
      <c r="B2198">
        <v>102196</v>
      </c>
      <c r="C2198">
        <v>100001</v>
      </c>
      <c r="D2198" s="1">
        <v>-0.50002599999999997</v>
      </c>
      <c r="E2198" s="1">
        <v>0.29997600000000002</v>
      </c>
      <c r="F2198" s="1">
        <v>6.0854699999999998E-2</v>
      </c>
      <c r="G2198">
        <v>100001</v>
      </c>
    </row>
    <row r="2199" spans="1:7" x14ac:dyDescent="0.25">
      <c r="A2199" t="s">
        <v>0</v>
      </c>
      <c r="B2199">
        <v>102197</v>
      </c>
      <c r="C2199">
        <v>100001</v>
      </c>
      <c r="D2199" s="1">
        <v>-0.50002800000000003</v>
      </c>
      <c r="E2199" s="1">
        <v>0.32497599999999999</v>
      </c>
      <c r="F2199" s="1">
        <v>6.3684699999999997E-2</v>
      </c>
      <c r="G2199">
        <v>100001</v>
      </c>
    </row>
    <row r="2200" spans="1:7" x14ac:dyDescent="0.25">
      <c r="A2200" t="s">
        <v>0</v>
      </c>
      <c r="B2200">
        <v>102198</v>
      </c>
      <c r="C2200">
        <v>100001</v>
      </c>
      <c r="D2200" s="1">
        <v>0.50002800000000003</v>
      </c>
      <c r="E2200" s="1">
        <v>-0.32497599999999999</v>
      </c>
      <c r="F2200" s="1">
        <v>6.3685400000000003E-2</v>
      </c>
      <c r="G2200">
        <v>100001</v>
      </c>
    </row>
    <row r="2201" spans="1:7" x14ac:dyDescent="0.25">
      <c r="A2201" t="s">
        <v>0</v>
      </c>
      <c r="B2201">
        <v>102199</v>
      </c>
      <c r="C2201">
        <v>100001</v>
      </c>
      <c r="D2201" s="1">
        <v>0.50003200000000003</v>
      </c>
      <c r="E2201" s="1">
        <v>-0.349964</v>
      </c>
      <c r="F2201" s="1">
        <v>6.6740400000000005E-2</v>
      </c>
      <c r="G2201">
        <v>100001</v>
      </c>
    </row>
    <row r="2202" spans="1:7" x14ac:dyDescent="0.25">
      <c r="A2202" t="s">
        <v>0</v>
      </c>
      <c r="B2202">
        <v>102200</v>
      </c>
      <c r="C2202">
        <v>100001</v>
      </c>
      <c r="D2202" s="1">
        <v>-0.50003200000000003</v>
      </c>
      <c r="E2202" s="1">
        <v>0.349964</v>
      </c>
      <c r="F2202" s="1">
        <v>6.6739699999999999E-2</v>
      </c>
      <c r="G2202">
        <v>100001</v>
      </c>
    </row>
    <row r="2203" spans="1:7" x14ac:dyDescent="0.25">
      <c r="A2203" t="s">
        <v>0</v>
      </c>
      <c r="B2203">
        <v>102201</v>
      </c>
      <c r="C2203">
        <v>100001</v>
      </c>
      <c r="D2203" s="1">
        <v>0.50003299999999995</v>
      </c>
      <c r="E2203" s="1">
        <v>-0.37496499999999999</v>
      </c>
      <c r="F2203" s="1">
        <v>7.0029499999999995E-2</v>
      </c>
      <c r="G2203">
        <v>100001</v>
      </c>
    </row>
    <row r="2204" spans="1:7" x14ac:dyDescent="0.25">
      <c r="A2204" t="s">
        <v>0</v>
      </c>
      <c r="B2204">
        <v>102202</v>
      </c>
      <c r="C2204">
        <v>100001</v>
      </c>
      <c r="D2204" s="1">
        <v>-0.50003299999999995</v>
      </c>
      <c r="E2204" s="1">
        <v>0.37496600000000002</v>
      </c>
      <c r="F2204" s="1">
        <v>7.0028699999999999E-2</v>
      </c>
      <c r="G2204">
        <v>100001</v>
      </c>
    </row>
    <row r="2205" spans="1:7" x14ac:dyDescent="0.25">
      <c r="A2205" t="s">
        <v>0</v>
      </c>
      <c r="B2205">
        <v>102203</v>
      </c>
      <c r="C2205">
        <v>100001</v>
      </c>
      <c r="D2205" s="1">
        <v>0.50003699999999995</v>
      </c>
      <c r="E2205" s="1">
        <v>-0.39996700000000002</v>
      </c>
      <c r="F2205" s="1">
        <v>7.3550400000000002E-2</v>
      </c>
      <c r="G2205">
        <v>100001</v>
      </c>
    </row>
    <row r="2206" spans="1:7" x14ac:dyDescent="0.25">
      <c r="A2206" t="s">
        <v>0</v>
      </c>
      <c r="B2206">
        <v>102204</v>
      </c>
      <c r="C2206">
        <v>100001</v>
      </c>
      <c r="D2206" s="1">
        <v>-0.50003699999999995</v>
      </c>
      <c r="E2206" s="1">
        <v>0.39996700000000002</v>
      </c>
      <c r="F2206" s="1">
        <v>7.3549699999999996E-2</v>
      </c>
      <c r="G2206">
        <v>100001</v>
      </c>
    </row>
    <row r="2207" spans="1:7" x14ac:dyDescent="0.25">
      <c r="A2207" t="s">
        <v>0</v>
      </c>
      <c r="B2207">
        <v>102205</v>
      </c>
      <c r="C2207">
        <v>100001</v>
      </c>
      <c r="D2207" s="1">
        <v>0.50003799999999998</v>
      </c>
      <c r="E2207" s="1">
        <v>-0.42497699999999999</v>
      </c>
      <c r="F2207" s="1">
        <v>7.7305499999999999E-2</v>
      </c>
      <c r="G2207">
        <v>100001</v>
      </c>
    </row>
    <row r="2208" spans="1:7" x14ac:dyDescent="0.25">
      <c r="A2208" t="s">
        <v>0</v>
      </c>
      <c r="B2208">
        <v>102206</v>
      </c>
      <c r="C2208">
        <v>100001</v>
      </c>
      <c r="D2208" s="1">
        <v>-0.50003900000000001</v>
      </c>
      <c r="E2208" s="1">
        <v>0.42497699999999999</v>
      </c>
      <c r="F2208" s="1">
        <v>7.7304600000000001E-2</v>
      </c>
      <c r="G2208">
        <v>100001</v>
      </c>
    </row>
    <row r="2209" spans="1:7" x14ac:dyDescent="0.25">
      <c r="A2209" t="s">
        <v>0</v>
      </c>
      <c r="B2209">
        <v>102207</v>
      </c>
      <c r="C2209">
        <v>100001</v>
      </c>
      <c r="D2209" s="1">
        <v>0.50004300000000002</v>
      </c>
      <c r="E2209" s="1">
        <v>-0.44996999999999998</v>
      </c>
      <c r="F2209" s="1">
        <v>8.1288399999999997E-2</v>
      </c>
      <c r="G2209">
        <v>100001</v>
      </c>
    </row>
    <row r="2210" spans="1:7" x14ac:dyDescent="0.25">
      <c r="A2210" t="s">
        <v>0</v>
      </c>
      <c r="B2210">
        <v>102208</v>
      </c>
      <c r="C2210">
        <v>100001</v>
      </c>
      <c r="D2210" s="1">
        <v>-0.50004300000000002</v>
      </c>
      <c r="E2210" s="1">
        <v>0.47495999999999999</v>
      </c>
      <c r="F2210" s="1">
        <v>8.5503499999999996E-2</v>
      </c>
      <c r="G2210">
        <v>100001</v>
      </c>
    </row>
    <row r="2211" spans="1:7" x14ac:dyDescent="0.25">
      <c r="A2211" t="s">
        <v>0</v>
      </c>
      <c r="B2211">
        <v>102209</v>
      </c>
      <c r="C2211">
        <v>100001</v>
      </c>
      <c r="D2211" s="1">
        <v>0.50004300000000002</v>
      </c>
      <c r="E2211" s="1">
        <v>-0.47495999999999999</v>
      </c>
      <c r="F2211" s="1">
        <v>8.55046E-2</v>
      </c>
      <c r="G2211">
        <v>100001</v>
      </c>
    </row>
    <row r="2212" spans="1:7" x14ac:dyDescent="0.25">
      <c r="A2212" t="s">
        <v>0</v>
      </c>
      <c r="B2212">
        <v>102210</v>
      </c>
      <c r="C2212">
        <v>100001</v>
      </c>
      <c r="D2212" s="1">
        <v>-0.50004300000000002</v>
      </c>
      <c r="E2212" s="1">
        <v>0.44996999999999998</v>
      </c>
      <c r="F2212" s="1">
        <v>8.1287499999999999E-2</v>
      </c>
      <c r="G2212">
        <v>100001</v>
      </c>
    </row>
    <row r="2213" spans="1:7" x14ac:dyDescent="0.25">
      <c r="A2213" t="s">
        <v>0</v>
      </c>
      <c r="B2213">
        <v>102211</v>
      </c>
      <c r="C2213">
        <v>100001</v>
      </c>
      <c r="D2213" s="1">
        <v>-0.50004599999999999</v>
      </c>
      <c r="E2213" s="1">
        <v>0.499973</v>
      </c>
      <c r="F2213" s="1">
        <v>8.99615E-2</v>
      </c>
      <c r="G2213">
        <v>100001</v>
      </c>
    </row>
    <row r="2214" spans="1:7" x14ac:dyDescent="0.25">
      <c r="A2214" t="s">
        <v>0</v>
      </c>
      <c r="B2214">
        <v>102212</v>
      </c>
      <c r="C2214">
        <v>100001</v>
      </c>
      <c r="D2214" s="1">
        <v>0.50004599999999999</v>
      </c>
      <c r="E2214" s="1">
        <v>-0.499973</v>
      </c>
      <c r="F2214" s="1">
        <v>8.9962600000000004E-2</v>
      </c>
      <c r="G2214">
        <v>100001</v>
      </c>
    </row>
    <row r="2215" spans="1:7" x14ac:dyDescent="0.25">
      <c r="A2215" t="s">
        <v>0</v>
      </c>
      <c r="B2215">
        <v>102213</v>
      </c>
      <c r="C2215">
        <v>100001</v>
      </c>
      <c r="D2215" s="1">
        <v>0.50004800000000005</v>
      </c>
      <c r="E2215" s="1">
        <v>-0.52497499999999997</v>
      </c>
      <c r="F2215" s="1">
        <v>9.4654600000000005E-2</v>
      </c>
      <c r="G2215">
        <v>100001</v>
      </c>
    </row>
    <row r="2216" spans="1:7" x14ac:dyDescent="0.25">
      <c r="A2216" t="s">
        <v>0</v>
      </c>
      <c r="B2216">
        <v>102214</v>
      </c>
      <c r="C2216">
        <v>100001</v>
      </c>
      <c r="D2216" s="1">
        <v>-0.50004899999999997</v>
      </c>
      <c r="E2216" s="1">
        <v>0.524976</v>
      </c>
      <c r="F2216" s="1">
        <v>9.4653500000000002E-2</v>
      </c>
      <c r="G2216">
        <v>100001</v>
      </c>
    </row>
    <row r="2217" spans="1:7" x14ac:dyDescent="0.25">
      <c r="A2217" t="s">
        <v>0</v>
      </c>
      <c r="B2217">
        <v>102215</v>
      </c>
      <c r="C2217">
        <v>100001</v>
      </c>
      <c r="D2217" s="1">
        <v>-0.52497499999999997</v>
      </c>
      <c r="E2217" s="1">
        <v>-0.50004899999999997</v>
      </c>
      <c r="F2217" s="1">
        <v>9.4654600000000005E-2</v>
      </c>
      <c r="G2217">
        <v>100001</v>
      </c>
    </row>
    <row r="2218" spans="1:7" x14ac:dyDescent="0.25">
      <c r="A2218" t="s">
        <v>0</v>
      </c>
      <c r="B2218">
        <v>102216</v>
      </c>
      <c r="C2218">
        <v>100001</v>
      </c>
      <c r="D2218" s="1">
        <v>0.52497499999999997</v>
      </c>
      <c r="E2218" s="1">
        <v>0.50004899999999997</v>
      </c>
      <c r="F2218" s="1">
        <v>9.4653600000000004E-2</v>
      </c>
      <c r="G2218">
        <v>100001</v>
      </c>
    </row>
    <row r="2219" spans="1:7" x14ac:dyDescent="0.25">
      <c r="A2219" t="s">
        <v>0</v>
      </c>
      <c r="B2219">
        <v>102217</v>
      </c>
      <c r="C2219">
        <v>100001</v>
      </c>
      <c r="D2219" s="1">
        <v>-0.52497799999999994</v>
      </c>
      <c r="E2219" s="1">
        <v>-0.47504299999999999</v>
      </c>
      <c r="F2219" s="1">
        <v>9.0191599999999997E-2</v>
      </c>
      <c r="G2219">
        <v>100001</v>
      </c>
    </row>
    <row r="2220" spans="1:7" x14ac:dyDescent="0.25">
      <c r="A2220" t="s">
        <v>0</v>
      </c>
      <c r="B2220">
        <v>102218</v>
      </c>
      <c r="C2220">
        <v>100001</v>
      </c>
      <c r="D2220" s="1">
        <v>0.52497799999999994</v>
      </c>
      <c r="E2220" s="1">
        <v>0.47504299999999999</v>
      </c>
      <c r="F2220" s="1">
        <v>9.0190500000000007E-2</v>
      </c>
      <c r="G2220">
        <v>100001</v>
      </c>
    </row>
    <row r="2221" spans="1:7" x14ac:dyDescent="0.25">
      <c r="A2221" t="s">
        <v>0</v>
      </c>
      <c r="B2221">
        <v>102219</v>
      </c>
      <c r="C2221">
        <v>100001</v>
      </c>
      <c r="D2221" s="1">
        <v>0.52497899999999997</v>
      </c>
      <c r="E2221" s="1">
        <v>0.45004699999999997</v>
      </c>
      <c r="F2221" s="1">
        <v>8.59655E-2</v>
      </c>
      <c r="G2221">
        <v>100001</v>
      </c>
    </row>
    <row r="2222" spans="1:7" x14ac:dyDescent="0.25">
      <c r="A2222" t="s">
        <v>0</v>
      </c>
      <c r="B2222">
        <v>102220</v>
      </c>
      <c r="C2222">
        <v>100001</v>
      </c>
      <c r="D2222" s="1">
        <v>-0.52497899999999997</v>
      </c>
      <c r="E2222" s="1">
        <v>-0.45004699999999997</v>
      </c>
      <c r="F2222" s="1">
        <v>8.5966500000000001E-2</v>
      </c>
      <c r="G2222">
        <v>100001</v>
      </c>
    </row>
    <row r="2223" spans="1:7" x14ac:dyDescent="0.25">
      <c r="A2223" t="s">
        <v>0</v>
      </c>
      <c r="B2223">
        <v>102221</v>
      </c>
      <c r="C2223">
        <v>100001</v>
      </c>
      <c r="D2223" s="1">
        <v>0.52498</v>
      </c>
      <c r="E2223" s="1">
        <v>0.42503999999999997</v>
      </c>
      <c r="F2223" s="1">
        <v>8.1972600000000007E-2</v>
      </c>
      <c r="G2223">
        <v>100001</v>
      </c>
    </row>
    <row r="2224" spans="1:7" x14ac:dyDescent="0.25">
      <c r="A2224" t="s">
        <v>0</v>
      </c>
      <c r="B2224">
        <v>102222</v>
      </c>
      <c r="C2224">
        <v>100001</v>
      </c>
      <c r="D2224" s="1">
        <v>-0.52498100000000003</v>
      </c>
      <c r="E2224" s="1">
        <v>-0.42503999999999997</v>
      </c>
      <c r="F2224" s="1">
        <v>8.1973500000000005E-2</v>
      </c>
      <c r="G2224">
        <v>100001</v>
      </c>
    </row>
    <row r="2225" spans="1:7" x14ac:dyDescent="0.25">
      <c r="A2225" t="s">
        <v>0</v>
      </c>
      <c r="B2225">
        <v>102223</v>
      </c>
      <c r="C2225">
        <v>100001</v>
      </c>
      <c r="D2225" s="1">
        <v>0.52498199999999995</v>
      </c>
      <c r="E2225" s="1">
        <v>0.40004099999999998</v>
      </c>
      <c r="F2225" s="1">
        <v>7.8214699999999998E-2</v>
      </c>
      <c r="G2225">
        <v>100001</v>
      </c>
    </row>
    <row r="2226" spans="1:7" x14ac:dyDescent="0.25">
      <c r="A2226" t="s">
        <v>0</v>
      </c>
      <c r="B2226">
        <v>102224</v>
      </c>
      <c r="C2226">
        <v>100001</v>
      </c>
      <c r="D2226" s="1">
        <v>-0.52498199999999995</v>
      </c>
      <c r="E2226" s="1">
        <v>-0.40004099999999998</v>
      </c>
      <c r="F2226" s="1">
        <v>7.8215400000000004E-2</v>
      </c>
      <c r="G2226">
        <v>100001</v>
      </c>
    </row>
    <row r="2227" spans="1:7" x14ac:dyDescent="0.25">
      <c r="A2227" t="s">
        <v>0</v>
      </c>
      <c r="B2227">
        <v>102225</v>
      </c>
      <c r="C2227">
        <v>100001</v>
      </c>
      <c r="D2227" s="1">
        <v>0.52498400000000001</v>
      </c>
      <c r="E2227" s="1">
        <v>0.37503999999999998</v>
      </c>
      <c r="F2227" s="1">
        <v>7.4688599999999994E-2</v>
      </c>
      <c r="G2227">
        <v>100001</v>
      </c>
    </row>
    <row r="2228" spans="1:7" x14ac:dyDescent="0.25">
      <c r="A2228" t="s">
        <v>0</v>
      </c>
      <c r="B2228">
        <v>102226</v>
      </c>
      <c r="C2228">
        <v>100001</v>
      </c>
      <c r="D2228" s="1">
        <v>-0.52498400000000001</v>
      </c>
      <c r="E2228" s="1">
        <v>-0.37503999999999998</v>
      </c>
      <c r="F2228" s="1">
        <v>7.4689400000000003E-2</v>
      </c>
      <c r="G2228">
        <v>100001</v>
      </c>
    </row>
    <row r="2229" spans="1:7" x14ac:dyDescent="0.25">
      <c r="A2229" t="s">
        <v>0</v>
      </c>
      <c r="B2229">
        <v>102227</v>
      </c>
      <c r="C2229">
        <v>100001</v>
      </c>
      <c r="D2229" s="1">
        <v>0.52498400000000001</v>
      </c>
      <c r="E2229" s="1">
        <v>0.35004200000000002</v>
      </c>
      <c r="F2229" s="1">
        <v>7.1394700000000005E-2</v>
      </c>
      <c r="G2229">
        <v>100001</v>
      </c>
    </row>
    <row r="2230" spans="1:7" x14ac:dyDescent="0.25">
      <c r="A2230" t="s">
        <v>0</v>
      </c>
      <c r="B2230">
        <v>102228</v>
      </c>
      <c r="C2230">
        <v>100001</v>
      </c>
      <c r="D2230" s="1">
        <v>-0.52498599999999995</v>
      </c>
      <c r="E2230" s="1">
        <v>-0.35004200000000002</v>
      </c>
      <c r="F2230" s="1">
        <v>7.1395399999999998E-2</v>
      </c>
      <c r="G2230">
        <v>100001</v>
      </c>
    </row>
    <row r="2231" spans="1:7" x14ac:dyDescent="0.25">
      <c r="A2231" t="s">
        <v>0</v>
      </c>
      <c r="B2231">
        <v>102229</v>
      </c>
      <c r="C2231">
        <v>100001</v>
      </c>
      <c r="D2231" s="1">
        <v>0.52498699999999998</v>
      </c>
      <c r="E2231" s="1">
        <v>0.32504</v>
      </c>
      <c r="F2231" s="1">
        <v>6.8330699999999994E-2</v>
      </c>
      <c r="G2231">
        <v>100001</v>
      </c>
    </row>
    <row r="2232" spans="1:7" x14ac:dyDescent="0.25">
      <c r="A2232" t="s">
        <v>0</v>
      </c>
      <c r="B2232">
        <v>102230</v>
      </c>
      <c r="C2232">
        <v>100001</v>
      </c>
      <c r="D2232" s="1">
        <v>-0.52498699999999998</v>
      </c>
      <c r="E2232" s="1">
        <v>-0.32503900000000002</v>
      </c>
      <c r="F2232" s="1">
        <v>6.83314E-2</v>
      </c>
      <c r="G2232">
        <v>100001</v>
      </c>
    </row>
    <row r="2233" spans="1:7" x14ac:dyDescent="0.25">
      <c r="A2233" t="s">
        <v>0</v>
      </c>
      <c r="B2233">
        <v>102231</v>
      </c>
      <c r="C2233">
        <v>100001</v>
      </c>
      <c r="D2233" s="1">
        <v>0.52498900000000004</v>
      </c>
      <c r="E2233" s="1">
        <v>0.300037</v>
      </c>
      <c r="F2233" s="1">
        <v>6.5496700000000005E-2</v>
      </c>
      <c r="G2233">
        <v>100001</v>
      </c>
    </row>
    <row r="2234" spans="1:7" x14ac:dyDescent="0.25">
      <c r="A2234" t="s">
        <v>0</v>
      </c>
      <c r="B2234">
        <v>102232</v>
      </c>
      <c r="C2234">
        <v>100001</v>
      </c>
      <c r="D2234" s="1">
        <v>-0.52498900000000004</v>
      </c>
      <c r="E2234" s="1">
        <v>-0.30003600000000002</v>
      </c>
      <c r="F2234" s="1">
        <v>6.5497299999999994E-2</v>
      </c>
      <c r="G2234">
        <v>100001</v>
      </c>
    </row>
    <row r="2235" spans="1:7" x14ac:dyDescent="0.25">
      <c r="A2235" t="s">
        <v>0</v>
      </c>
      <c r="B2235">
        <v>102233</v>
      </c>
      <c r="C2235">
        <v>100001</v>
      </c>
      <c r="D2235" s="1">
        <v>0.52498999999999996</v>
      </c>
      <c r="E2235" s="1">
        <v>0.27503499999999997</v>
      </c>
      <c r="F2235" s="1">
        <v>6.2892699999999996E-2</v>
      </c>
      <c r="G2235">
        <v>100001</v>
      </c>
    </row>
    <row r="2236" spans="1:7" x14ac:dyDescent="0.25">
      <c r="A2236" t="s">
        <v>0</v>
      </c>
      <c r="B2236">
        <v>102234</v>
      </c>
      <c r="C2236">
        <v>100001</v>
      </c>
      <c r="D2236" s="1">
        <v>-0.52499099999999999</v>
      </c>
      <c r="E2236" s="1">
        <v>-0.27503499999999997</v>
      </c>
      <c r="F2236" s="1">
        <v>6.2893299999999999E-2</v>
      </c>
      <c r="G2236">
        <v>100001</v>
      </c>
    </row>
    <row r="2237" spans="1:7" x14ac:dyDescent="0.25">
      <c r="A2237" t="s">
        <v>0</v>
      </c>
      <c r="B2237">
        <v>102235</v>
      </c>
      <c r="C2237">
        <v>100001</v>
      </c>
      <c r="D2237" s="1">
        <v>-0.52499200000000001</v>
      </c>
      <c r="E2237" s="1">
        <v>-0.25004100000000001</v>
      </c>
      <c r="F2237" s="1">
        <v>6.0518299999999997E-2</v>
      </c>
      <c r="G2237">
        <v>100001</v>
      </c>
    </row>
    <row r="2238" spans="1:7" x14ac:dyDescent="0.25">
      <c r="A2238" t="s">
        <v>0</v>
      </c>
      <c r="B2238">
        <v>102236</v>
      </c>
      <c r="C2238">
        <v>100001</v>
      </c>
      <c r="D2238" s="1">
        <v>0.52499200000000001</v>
      </c>
      <c r="E2238" s="1">
        <v>0.25004100000000001</v>
      </c>
      <c r="F2238" s="1">
        <v>6.0517799999999997E-2</v>
      </c>
      <c r="G2238">
        <v>100001</v>
      </c>
    </row>
    <row r="2239" spans="1:7" x14ac:dyDescent="0.25">
      <c r="A2239" t="s">
        <v>0</v>
      </c>
      <c r="B2239">
        <v>102237</v>
      </c>
      <c r="C2239">
        <v>100001</v>
      </c>
      <c r="D2239" s="1">
        <v>0.52499399999999996</v>
      </c>
      <c r="E2239" s="1">
        <v>0.22503400000000001</v>
      </c>
      <c r="F2239" s="1">
        <v>5.8368799999999998E-2</v>
      </c>
      <c r="G2239">
        <v>100001</v>
      </c>
    </row>
    <row r="2240" spans="1:7" x14ac:dyDescent="0.25">
      <c r="A2240" t="s">
        <v>0</v>
      </c>
      <c r="B2240">
        <v>102238</v>
      </c>
      <c r="C2240">
        <v>100001</v>
      </c>
      <c r="D2240" s="1">
        <v>-0.52499399999999996</v>
      </c>
      <c r="E2240" s="1">
        <v>-0.22503400000000001</v>
      </c>
      <c r="F2240" s="1">
        <v>5.8369299999999999E-2</v>
      </c>
      <c r="G2240">
        <v>100001</v>
      </c>
    </row>
    <row r="2241" spans="1:7" x14ac:dyDescent="0.25">
      <c r="A2241" t="s">
        <v>0</v>
      </c>
      <c r="B2241">
        <v>102239</v>
      </c>
      <c r="C2241">
        <v>100001</v>
      </c>
      <c r="D2241" s="1">
        <v>-0.52499600000000002</v>
      </c>
      <c r="E2241" s="1">
        <v>-0.20003599999999999</v>
      </c>
      <c r="F2241" s="1">
        <v>5.6449300000000001E-2</v>
      </c>
      <c r="G2241">
        <v>100001</v>
      </c>
    </row>
    <row r="2242" spans="1:7" x14ac:dyDescent="0.25">
      <c r="A2242" t="s">
        <v>0</v>
      </c>
      <c r="B2242">
        <v>102240</v>
      </c>
      <c r="C2242">
        <v>100001</v>
      </c>
      <c r="D2242" s="1">
        <v>0.52499600000000002</v>
      </c>
      <c r="E2242" s="1">
        <v>0.20003599999999999</v>
      </c>
      <c r="F2242" s="1">
        <v>5.64488E-2</v>
      </c>
      <c r="G2242">
        <v>100001</v>
      </c>
    </row>
    <row r="2243" spans="1:7" x14ac:dyDescent="0.25">
      <c r="A2243" t="s">
        <v>0</v>
      </c>
      <c r="B2243">
        <v>102241</v>
      </c>
      <c r="C2243">
        <v>100001</v>
      </c>
      <c r="D2243" s="1">
        <v>-0.52499799999999996</v>
      </c>
      <c r="E2243" s="1">
        <v>-0.17502599999999999</v>
      </c>
      <c r="F2243" s="1">
        <v>5.4756199999999998E-2</v>
      </c>
      <c r="G2243">
        <v>100001</v>
      </c>
    </row>
    <row r="2244" spans="1:7" x14ac:dyDescent="0.25">
      <c r="A2244" t="s">
        <v>0</v>
      </c>
      <c r="B2244">
        <v>102242</v>
      </c>
      <c r="C2244">
        <v>100001</v>
      </c>
      <c r="D2244" s="1">
        <v>0.52499799999999996</v>
      </c>
      <c r="E2244" s="1">
        <v>0.17502599999999999</v>
      </c>
      <c r="F2244" s="1">
        <v>5.47558E-2</v>
      </c>
      <c r="G2244">
        <v>100001</v>
      </c>
    </row>
    <row r="2245" spans="1:7" x14ac:dyDescent="0.25">
      <c r="A2245" t="s">
        <v>0</v>
      </c>
      <c r="B2245">
        <v>102243</v>
      </c>
      <c r="C2245">
        <v>100001</v>
      </c>
      <c r="D2245" s="1">
        <v>0.52500000000000002</v>
      </c>
      <c r="E2245" s="1">
        <v>0.150035</v>
      </c>
      <c r="F2245" s="1">
        <v>5.3289900000000001E-2</v>
      </c>
      <c r="G2245">
        <v>100001</v>
      </c>
    </row>
    <row r="2246" spans="1:7" x14ac:dyDescent="0.25">
      <c r="A2246" t="s">
        <v>0</v>
      </c>
      <c r="B2246">
        <v>102244</v>
      </c>
      <c r="C2246">
        <v>100001</v>
      </c>
      <c r="D2246" s="1">
        <v>-0.52500000000000002</v>
      </c>
      <c r="E2246" s="1">
        <v>-0.150035</v>
      </c>
      <c r="F2246" s="1">
        <v>5.3290200000000003E-2</v>
      </c>
      <c r="G2246">
        <v>100001</v>
      </c>
    </row>
    <row r="2247" spans="1:7" x14ac:dyDescent="0.25">
      <c r="A2247" t="s">
        <v>0</v>
      </c>
      <c r="B2247">
        <v>102245</v>
      </c>
      <c r="C2247">
        <v>100001</v>
      </c>
      <c r="D2247" s="1">
        <v>0.52500000000000002</v>
      </c>
      <c r="E2247" s="1">
        <v>1.0137999999999999E-4</v>
      </c>
      <c r="F2247" s="1">
        <v>4.9230000000000003E-2</v>
      </c>
      <c r="G2247">
        <v>100001</v>
      </c>
    </row>
    <row r="2248" spans="1:7" x14ac:dyDescent="0.25">
      <c r="A2248" t="s">
        <v>0</v>
      </c>
      <c r="B2248">
        <v>102246</v>
      </c>
      <c r="C2248">
        <v>100001</v>
      </c>
      <c r="D2248" s="1">
        <v>-0.52500199999999997</v>
      </c>
      <c r="E2248" s="1">
        <v>-0.12503300000000001</v>
      </c>
      <c r="F2248" s="1">
        <v>5.2050100000000002E-2</v>
      </c>
      <c r="G2248">
        <v>100001</v>
      </c>
    </row>
    <row r="2249" spans="1:7" x14ac:dyDescent="0.25">
      <c r="A2249" t="s">
        <v>0</v>
      </c>
      <c r="B2249">
        <v>102247</v>
      </c>
      <c r="C2249">
        <v>100001</v>
      </c>
      <c r="D2249" s="1">
        <v>0.52500199999999997</v>
      </c>
      <c r="E2249" s="1">
        <v>-2.4961000000000001E-2</v>
      </c>
      <c r="F2249" s="1">
        <v>4.9341000000000003E-2</v>
      </c>
      <c r="G2249">
        <v>100001</v>
      </c>
    </row>
    <row r="2250" spans="1:7" x14ac:dyDescent="0.25">
      <c r="A2250" t="s">
        <v>0</v>
      </c>
      <c r="B2250">
        <v>102248</v>
      </c>
      <c r="C2250">
        <v>100001</v>
      </c>
      <c r="D2250" s="1">
        <v>0.52500199999999997</v>
      </c>
      <c r="E2250" s="1">
        <v>0.12503300000000001</v>
      </c>
      <c r="F2250" s="1">
        <v>5.2049900000000003E-2</v>
      </c>
      <c r="G2250">
        <v>100001</v>
      </c>
    </row>
    <row r="2251" spans="1:7" x14ac:dyDescent="0.25">
      <c r="A2251" t="s">
        <v>0</v>
      </c>
      <c r="B2251">
        <v>102249</v>
      </c>
      <c r="C2251">
        <v>100001</v>
      </c>
      <c r="D2251" s="1">
        <v>-0.52500199999999997</v>
      </c>
      <c r="E2251" s="1">
        <v>2.4961299999999999E-2</v>
      </c>
      <c r="F2251" s="1">
        <v>4.9341000000000003E-2</v>
      </c>
      <c r="G2251">
        <v>100001</v>
      </c>
    </row>
    <row r="2252" spans="1:7" x14ac:dyDescent="0.25">
      <c r="A2252" t="s">
        <v>0</v>
      </c>
      <c r="B2252">
        <v>102250</v>
      </c>
      <c r="C2252">
        <v>100001</v>
      </c>
      <c r="D2252" s="1">
        <v>0.525003</v>
      </c>
      <c r="E2252" s="1">
        <v>0.100037</v>
      </c>
      <c r="F2252" s="1">
        <v>5.1035999999999998E-2</v>
      </c>
      <c r="G2252">
        <v>100001</v>
      </c>
    </row>
    <row r="2253" spans="1:7" x14ac:dyDescent="0.25">
      <c r="A2253" t="s">
        <v>0</v>
      </c>
      <c r="B2253">
        <v>102251</v>
      </c>
      <c r="C2253">
        <v>100001</v>
      </c>
      <c r="D2253" s="1">
        <v>-0.525003</v>
      </c>
      <c r="E2253" s="1">
        <v>-0.100037</v>
      </c>
      <c r="F2253" s="1">
        <v>5.1036100000000001E-2</v>
      </c>
      <c r="G2253">
        <v>100001</v>
      </c>
    </row>
    <row r="2254" spans="1:7" x14ac:dyDescent="0.25">
      <c r="A2254" t="s">
        <v>0</v>
      </c>
      <c r="B2254">
        <v>102252</v>
      </c>
      <c r="C2254">
        <v>100001</v>
      </c>
      <c r="D2254" s="1">
        <v>0.525003</v>
      </c>
      <c r="E2254" s="1">
        <v>-4.9956E-2</v>
      </c>
      <c r="F2254" s="1">
        <v>4.9678100000000003E-2</v>
      </c>
      <c r="G2254">
        <v>100001</v>
      </c>
    </row>
    <row r="2255" spans="1:7" x14ac:dyDescent="0.25">
      <c r="A2255" t="s">
        <v>0</v>
      </c>
      <c r="B2255">
        <v>102253</v>
      </c>
      <c r="C2255">
        <v>100001</v>
      </c>
      <c r="D2255" s="1">
        <v>-0.52500400000000003</v>
      </c>
      <c r="E2255" s="1">
        <v>4.9956300000000002E-2</v>
      </c>
      <c r="F2255" s="1">
        <v>4.9677899999999997E-2</v>
      </c>
      <c r="G2255">
        <v>100001</v>
      </c>
    </row>
    <row r="2256" spans="1:7" x14ac:dyDescent="0.25">
      <c r="A2256" t="s">
        <v>0</v>
      </c>
      <c r="B2256">
        <v>102254</v>
      </c>
      <c r="C2256">
        <v>100001</v>
      </c>
      <c r="D2256" s="1">
        <v>-0.52500500000000005</v>
      </c>
      <c r="E2256" s="1">
        <v>7.4961399999999997E-2</v>
      </c>
      <c r="F2256" s="1">
        <v>5.0241000000000001E-2</v>
      </c>
      <c r="G2256">
        <v>100001</v>
      </c>
    </row>
    <row r="2257" spans="1:7" x14ac:dyDescent="0.25">
      <c r="A2257" t="s">
        <v>0</v>
      </c>
      <c r="B2257">
        <v>102255</v>
      </c>
      <c r="C2257">
        <v>100001</v>
      </c>
      <c r="D2257" s="1">
        <v>0.52500500000000005</v>
      </c>
      <c r="E2257" s="1">
        <v>-7.4959999999999999E-2</v>
      </c>
      <c r="F2257" s="1">
        <v>5.0241099999999997E-2</v>
      </c>
      <c r="G2257">
        <v>100001</v>
      </c>
    </row>
    <row r="2258" spans="1:7" x14ac:dyDescent="0.25">
      <c r="A2258" t="s">
        <v>0</v>
      </c>
      <c r="B2258">
        <v>102256</v>
      </c>
      <c r="C2258">
        <v>100001</v>
      </c>
      <c r="D2258" s="1">
        <v>0.52500500000000005</v>
      </c>
      <c r="E2258" s="1">
        <v>7.5040700000000002E-2</v>
      </c>
      <c r="F2258" s="1">
        <v>5.0247E-2</v>
      </c>
      <c r="G2258">
        <v>100001</v>
      </c>
    </row>
    <row r="2259" spans="1:7" x14ac:dyDescent="0.25">
      <c r="A2259" t="s">
        <v>0</v>
      </c>
      <c r="B2259">
        <v>102257</v>
      </c>
      <c r="C2259">
        <v>100001</v>
      </c>
      <c r="D2259" s="1">
        <v>0.52500599999999997</v>
      </c>
      <c r="E2259" s="1">
        <v>-9.9992999999999999E-2</v>
      </c>
      <c r="F2259" s="1">
        <v>5.10322E-2</v>
      </c>
      <c r="G2259">
        <v>100001</v>
      </c>
    </row>
    <row r="2260" spans="1:7" x14ac:dyDescent="0.25">
      <c r="A2260" t="s">
        <v>0</v>
      </c>
      <c r="B2260">
        <v>102258</v>
      </c>
      <c r="C2260">
        <v>100001</v>
      </c>
      <c r="D2260" s="1">
        <v>-0.52500599999999997</v>
      </c>
      <c r="E2260" s="1">
        <v>-7.5039999999999996E-2</v>
      </c>
      <c r="F2260" s="1">
        <v>5.0247100000000003E-2</v>
      </c>
      <c r="G2260">
        <v>100001</v>
      </c>
    </row>
    <row r="2261" spans="1:7" x14ac:dyDescent="0.25">
      <c r="A2261" t="s">
        <v>0</v>
      </c>
      <c r="B2261">
        <v>102259</v>
      </c>
      <c r="C2261">
        <v>100001</v>
      </c>
      <c r="D2261" s="1">
        <v>-0.52500599999999997</v>
      </c>
      <c r="E2261" s="1">
        <v>9.9994399999999997E-2</v>
      </c>
      <c r="F2261" s="1">
        <v>5.1032000000000001E-2</v>
      </c>
      <c r="G2261">
        <v>100001</v>
      </c>
    </row>
    <row r="2262" spans="1:7" x14ac:dyDescent="0.25">
      <c r="A2262" t="s">
        <v>0</v>
      </c>
      <c r="B2262">
        <v>102260</v>
      </c>
      <c r="C2262">
        <v>100001</v>
      </c>
      <c r="D2262" s="1">
        <v>0.525007</v>
      </c>
      <c r="E2262" s="1">
        <v>5.00337E-2</v>
      </c>
      <c r="F2262" s="1">
        <v>4.9683999999999999E-2</v>
      </c>
      <c r="G2262">
        <v>100001</v>
      </c>
    </row>
    <row r="2263" spans="1:7" x14ac:dyDescent="0.25">
      <c r="A2263" t="s">
        <v>0</v>
      </c>
      <c r="B2263">
        <v>102261</v>
      </c>
      <c r="C2263">
        <v>100001</v>
      </c>
      <c r="D2263" s="1">
        <v>-0.52500800000000003</v>
      </c>
      <c r="E2263" s="1">
        <v>-5.0033000000000001E-2</v>
      </c>
      <c r="F2263" s="1">
        <v>4.9684100000000002E-2</v>
      </c>
      <c r="G2263">
        <v>100001</v>
      </c>
    </row>
    <row r="2264" spans="1:7" x14ac:dyDescent="0.25">
      <c r="A2264" t="s">
        <v>0</v>
      </c>
      <c r="B2264">
        <v>102262</v>
      </c>
      <c r="C2264">
        <v>100001</v>
      </c>
      <c r="D2264" s="1">
        <v>-0.52500800000000003</v>
      </c>
      <c r="E2264" s="1">
        <v>0.124996</v>
      </c>
      <c r="F2264" s="1">
        <v>5.2047900000000001E-2</v>
      </c>
      <c r="G2264">
        <v>100001</v>
      </c>
    </row>
    <row r="2265" spans="1:7" x14ac:dyDescent="0.25">
      <c r="A2265" t="s">
        <v>0</v>
      </c>
      <c r="B2265">
        <v>102263</v>
      </c>
      <c r="C2265">
        <v>100001</v>
      </c>
      <c r="D2265" s="1">
        <v>0.52500800000000003</v>
      </c>
      <c r="E2265" s="1">
        <v>-0.124996</v>
      </c>
      <c r="F2265" s="1">
        <v>5.20481E-2</v>
      </c>
      <c r="G2265">
        <v>100001</v>
      </c>
    </row>
    <row r="2266" spans="1:7" x14ac:dyDescent="0.25">
      <c r="A2266" t="s">
        <v>0</v>
      </c>
      <c r="B2266">
        <v>102264</v>
      </c>
      <c r="C2266">
        <v>100001</v>
      </c>
      <c r="D2266" s="1">
        <v>0.52500999999999998</v>
      </c>
      <c r="E2266" s="1">
        <v>2.50317E-2</v>
      </c>
      <c r="F2266" s="1">
        <v>4.9346000000000001E-2</v>
      </c>
      <c r="G2266">
        <v>100001</v>
      </c>
    </row>
    <row r="2267" spans="1:7" x14ac:dyDescent="0.25">
      <c r="A2267" t="s">
        <v>0</v>
      </c>
      <c r="B2267">
        <v>102265</v>
      </c>
      <c r="C2267">
        <v>100001</v>
      </c>
      <c r="D2267" s="1">
        <v>0.52500999999999998</v>
      </c>
      <c r="E2267" s="1">
        <v>-0.14999699999999999</v>
      </c>
      <c r="F2267" s="1">
        <v>5.3289200000000002E-2</v>
      </c>
      <c r="G2267">
        <v>100001</v>
      </c>
    </row>
    <row r="2268" spans="1:7" x14ac:dyDescent="0.25">
      <c r="A2268" t="s">
        <v>0</v>
      </c>
      <c r="B2268">
        <v>102266</v>
      </c>
      <c r="C2268">
        <v>100001</v>
      </c>
      <c r="D2268" s="1">
        <v>-0.52500999999999998</v>
      </c>
      <c r="E2268" s="1">
        <v>-2.5031000000000001E-2</v>
      </c>
      <c r="F2268" s="1">
        <v>4.9346099999999997E-2</v>
      </c>
      <c r="G2268">
        <v>100001</v>
      </c>
    </row>
    <row r="2269" spans="1:7" x14ac:dyDescent="0.25">
      <c r="A2269" t="s">
        <v>0</v>
      </c>
      <c r="B2269">
        <v>102267</v>
      </c>
      <c r="C2269">
        <v>100001</v>
      </c>
      <c r="D2269" s="1">
        <v>-0.52501100000000001</v>
      </c>
      <c r="E2269" s="1">
        <v>0.14999599999999999</v>
      </c>
      <c r="F2269" s="1">
        <v>5.3288799999999997E-2</v>
      </c>
      <c r="G2269">
        <v>100001</v>
      </c>
    </row>
    <row r="2270" spans="1:7" x14ac:dyDescent="0.25">
      <c r="A2270" t="s">
        <v>0</v>
      </c>
      <c r="B2270">
        <v>102268</v>
      </c>
      <c r="C2270">
        <v>100001</v>
      </c>
      <c r="D2270" s="1">
        <v>-0.52501100000000001</v>
      </c>
      <c r="E2270" s="1">
        <f>-0.00009178</f>
        <v>-9.1780000000000006E-5</v>
      </c>
      <c r="F2270" s="1">
        <v>4.9234E-2</v>
      </c>
      <c r="G2270">
        <v>100001</v>
      </c>
    </row>
    <row r="2271" spans="1:7" x14ac:dyDescent="0.25">
      <c r="A2271" t="s">
        <v>0</v>
      </c>
      <c r="B2271">
        <v>102269</v>
      </c>
      <c r="C2271">
        <v>100001</v>
      </c>
      <c r="D2271" s="1">
        <v>0.52501100000000001</v>
      </c>
      <c r="E2271" s="1">
        <v>-0.17499300000000001</v>
      </c>
      <c r="F2271" s="1">
        <v>5.4755100000000001E-2</v>
      </c>
      <c r="G2271">
        <v>100001</v>
      </c>
    </row>
    <row r="2272" spans="1:7" x14ac:dyDescent="0.25">
      <c r="A2272" t="s">
        <v>0</v>
      </c>
      <c r="B2272">
        <v>102270</v>
      </c>
      <c r="C2272">
        <v>100001</v>
      </c>
      <c r="D2272" s="1">
        <v>-0.52501200000000003</v>
      </c>
      <c r="E2272" s="1">
        <v>0.17499300000000001</v>
      </c>
      <c r="F2272" s="1">
        <v>5.4754799999999999E-2</v>
      </c>
      <c r="G2272">
        <v>100001</v>
      </c>
    </row>
    <row r="2273" spans="1:7" x14ac:dyDescent="0.25">
      <c r="A2273" t="s">
        <v>0</v>
      </c>
      <c r="B2273">
        <v>102271</v>
      </c>
      <c r="C2273">
        <v>100001</v>
      </c>
      <c r="D2273" s="1">
        <v>-0.52501500000000001</v>
      </c>
      <c r="E2273" s="1">
        <v>0.199991</v>
      </c>
      <c r="F2273" s="1">
        <v>5.64488E-2</v>
      </c>
      <c r="G2273">
        <v>100001</v>
      </c>
    </row>
    <row r="2274" spans="1:7" x14ac:dyDescent="0.25">
      <c r="A2274" t="s">
        <v>0</v>
      </c>
      <c r="B2274">
        <v>102272</v>
      </c>
      <c r="C2274">
        <v>100001</v>
      </c>
      <c r="D2274" s="1">
        <v>0.52501500000000001</v>
      </c>
      <c r="E2274" s="1">
        <v>-0.199991</v>
      </c>
      <c r="F2274" s="1">
        <v>5.6449300000000001E-2</v>
      </c>
      <c r="G2274">
        <v>100001</v>
      </c>
    </row>
    <row r="2275" spans="1:7" x14ac:dyDescent="0.25">
      <c r="A2275" t="s">
        <v>0</v>
      </c>
      <c r="B2275">
        <v>102273</v>
      </c>
      <c r="C2275">
        <v>100001</v>
      </c>
      <c r="D2275" s="1">
        <v>0.52501799999999998</v>
      </c>
      <c r="E2275" s="1">
        <v>-0.22497600000000001</v>
      </c>
      <c r="F2275" s="1">
        <v>5.8367299999999997E-2</v>
      </c>
      <c r="G2275">
        <v>100001</v>
      </c>
    </row>
    <row r="2276" spans="1:7" x14ac:dyDescent="0.25">
      <c r="A2276" t="s">
        <v>0</v>
      </c>
      <c r="B2276">
        <v>102274</v>
      </c>
      <c r="C2276">
        <v>100001</v>
      </c>
      <c r="D2276" s="1">
        <v>-0.52501900000000001</v>
      </c>
      <c r="E2276" s="1">
        <v>0.22497600000000001</v>
      </c>
      <c r="F2276" s="1">
        <v>5.8366800000000003E-2</v>
      </c>
      <c r="G2276">
        <v>100001</v>
      </c>
    </row>
    <row r="2277" spans="1:7" x14ac:dyDescent="0.25">
      <c r="A2277" t="s">
        <v>0</v>
      </c>
      <c r="B2277">
        <v>102275</v>
      </c>
      <c r="C2277">
        <v>100001</v>
      </c>
      <c r="D2277" s="1">
        <v>-0.52502000000000004</v>
      </c>
      <c r="E2277" s="1">
        <v>0.249975</v>
      </c>
      <c r="F2277" s="1">
        <v>6.0514800000000001E-2</v>
      </c>
      <c r="G2277">
        <v>100001</v>
      </c>
    </row>
    <row r="2278" spans="1:7" x14ac:dyDescent="0.25">
      <c r="A2278" t="s">
        <v>0</v>
      </c>
      <c r="B2278">
        <v>102276</v>
      </c>
      <c r="C2278">
        <v>100001</v>
      </c>
      <c r="D2278" s="1">
        <v>0.52502000000000004</v>
      </c>
      <c r="E2278" s="1">
        <v>-0.249975</v>
      </c>
      <c r="F2278" s="1">
        <v>6.0515300000000001E-2</v>
      </c>
      <c r="G2278">
        <v>100001</v>
      </c>
    </row>
    <row r="2279" spans="1:7" x14ac:dyDescent="0.25">
      <c r="A2279" t="s">
        <v>0</v>
      </c>
      <c r="B2279">
        <v>102277</v>
      </c>
      <c r="C2279">
        <v>100001</v>
      </c>
      <c r="D2279" s="1">
        <v>-0.52502499999999996</v>
      </c>
      <c r="E2279" s="1">
        <v>0.274976</v>
      </c>
      <c r="F2279" s="1">
        <v>6.2891699999999995E-2</v>
      </c>
      <c r="G2279">
        <v>100001</v>
      </c>
    </row>
    <row r="2280" spans="1:7" x14ac:dyDescent="0.25">
      <c r="A2280" t="s">
        <v>0</v>
      </c>
      <c r="B2280">
        <v>102278</v>
      </c>
      <c r="C2280">
        <v>100001</v>
      </c>
      <c r="D2280" s="1">
        <v>0.52502499999999996</v>
      </c>
      <c r="E2280" s="1">
        <v>-0.274976</v>
      </c>
      <c r="F2280" s="1">
        <v>6.2892299999999998E-2</v>
      </c>
      <c r="G2280">
        <v>100001</v>
      </c>
    </row>
    <row r="2281" spans="1:7" x14ac:dyDescent="0.25">
      <c r="A2281" t="s">
        <v>0</v>
      </c>
      <c r="B2281">
        <v>102279</v>
      </c>
      <c r="C2281">
        <v>100001</v>
      </c>
      <c r="D2281" s="1">
        <v>0.52502499999999996</v>
      </c>
      <c r="E2281" s="1">
        <v>-0.29997600000000002</v>
      </c>
      <c r="F2281" s="1">
        <v>6.5496299999999993E-2</v>
      </c>
      <c r="G2281">
        <v>100001</v>
      </c>
    </row>
    <row r="2282" spans="1:7" x14ac:dyDescent="0.25">
      <c r="A2282" t="s">
        <v>0</v>
      </c>
      <c r="B2282">
        <v>102280</v>
      </c>
      <c r="C2282">
        <v>100001</v>
      </c>
      <c r="D2282" s="1">
        <v>-0.52502499999999996</v>
      </c>
      <c r="E2282" s="1">
        <v>0.29997600000000002</v>
      </c>
      <c r="F2282" s="1">
        <v>6.5495700000000004E-2</v>
      </c>
      <c r="G2282">
        <v>100001</v>
      </c>
    </row>
    <row r="2283" spans="1:7" x14ac:dyDescent="0.25">
      <c r="A2283" t="s">
        <v>0</v>
      </c>
      <c r="B2283">
        <v>102281</v>
      </c>
      <c r="C2283">
        <v>100001</v>
      </c>
      <c r="D2283" s="1">
        <v>0.52502899999999997</v>
      </c>
      <c r="E2283" s="1">
        <v>-0.32497500000000001</v>
      </c>
      <c r="F2283" s="1">
        <v>6.83314E-2</v>
      </c>
      <c r="G2283">
        <v>100001</v>
      </c>
    </row>
    <row r="2284" spans="1:7" x14ac:dyDescent="0.25">
      <c r="A2284" t="s">
        <v>0</v>
      </c>
      <c r="B2284">
        <v>102282</v>
      </c>
      <c r="C2284">
        <v>100001</v>
      </c>
      <c r="D2284" s="1">
        <v>-0.52502899999999997</v>
      </c>
      <c r="E2284" s="1">
        <v>0.32497599999999999</v>
      </c>
      <c r="F2284" s="1">
        <v>6.8330699999999994E-2</v>
      </c>
      <c r="G2284">
        <v>100001</v>
      </c>
    </row>
    <row r="2285" spans="1:7" x14ac:dyDescent="0.25">
      <c r="A2285" t="s">
        <v>0</v>
      </c>
      <c r="B2285">
        <v>102283</v>
      </c>
      <c r="C2285">
        <v>100001</v>
      </c>
      <c r="D2285" s="1">
        <v>0.52503299999999997</v>
      </c>
      <c r="E2285" s="1">
        <v>-0.34996500000000003</v>
      </c>
      <c r="F2285" s="1">
        <v>7.1392399999999995E-2</v>
      </c>
      <c r="G2285">
        <v>100001</v>
      </c>
    </row>
    <row r="2286" spans="1:7" x14ac:dyDescent="0.25">
      <c r="A2286" t="s">
        <v>0</v>
      </c>
      <c r="B2286">
        <v>102284</v>
      </c>
      <c r="C2286">
        <v>100001</v>
      </c>
      <c r="D2286" s="1">
        <v>-0.52503299999999997</v>
      </c>
      <c r="E2286" s="1">
        <v>0.349966</v>
      </c>
      <c r="F2286" s="1">
        <v>7.1391700000000002E-2</v>
      </c>
      <c r="G2286">
        <v>100001</v>
      </c>
    </row>
    <row r="2287" spans="1:7" x14ac:dyDescent="0.25">
      <c r="A2287" t="s">
        <v>0</v>
      </c>
      <c r="B2287">
        <v>102285</v>
      </c>
      <c r="C2287">
        <v>100001</v>
      </c>
      <c r="D2287" s="1">
        <v>0.52503500000000003</v>
      </c>
      <c r="E2287" s="1">
        <v>-0.37496699999999999</v>
      </c>
      <c r="F2287" s="1">
        <v>7.4687400000000001E-2</v>
      </c>
      <c r="G2287">
        <v>100001</v>
      </c>
    </row>
    <row r="2288" spans="1:7" x14ac:dyDescent="0.25">
      <c r="A2288" t="s">
        <v>0</v>
      </c>
      <c r="B2288">
        <v>102286</v>
      </c>
      <c r="C2288">
        <v>100001</v>
      </c>
      <c r="D2288" s="1">
        <v>-0.52503500000000003</v>
      </c>
      <c r="E2288" s="1">
        <v>0.37496699999999999</v>
      </c>
      <c r="F2288" s="1">
        <v>7.4686699999999995E-2</v>
      </c>
      <c r="G2288">
        <v>100001</v>
      </c>
    </row>
    <row r="2289" spans="1:7" x14ac:dyDescent="0.25">
      <c r="A2289" t="s">
        <v>0</v>
      </c>
      <c r="B2289">
        <v>102287</v>
      </c>
      <c r="C2289">
        <v>100001</v>
      </c>
      <c r="D2289" s="1">
        <v>0.525038</v>
      </c>
      <c r="E2289" s="1">
        <v>-0.39996799999999999</v>
      </c>
      <c r="F2289" s="1">
        <v>7.8213400000000002E-2</v>
      </c>
      <c r="G2289">
        <v>100001</v>
      </c>
    </row>
    <row r="2290" spans="1:7" x14ac:dyDescent="0.25">
      <c r="A2290" t="s">
        <v>0</v>
      </c>
      <c r="B2290">
        <v>102288</v>
      </c>
      <c r="C2290">
        <v>100001</v>
      </c>
      <c r="D2290" s="1">
        <v>-0.525038</v>
      </c>
      <c r="E2290" s="1">
        <v>0.39996799999999999</v>
      </c>
      <c r="F2290" s="1">
        <v>7.8212599999999993E-2</v>
      </c>
      <c r="G2290">
        <v>100001</v>
      </c>
    </row>
    <row r="2291" spans="1:7" x14ac:dyDescent="0.25">
      <c r="A2291" t="s">
        <v>0</v>
      </c>
      <c r="B2291">
        <v>102289</v>
      </c>
      <c r="C2291">
        <v>100001</v>
      </c>
      <c r="D2291" s="1">
        <v>-0.52504099999999998</v>
      </c>
      <c r="E2291" s="1">
        <v>0.42497499999999999</v>
      </c>
      <c r="F2291" s="1">
        <v>8.1973599999999994E-2</v>
      </c>
      <c r="G2291">
        <v>100001</v>
      </c>
    </row>
    <row r="2292" spans="1:7" x14ac:dyDescent="0.25">
      <c r="A2292" t="s">
        <v>0</v>
      </c>
      <c r="B2292">
        <v>102290</v>
      </c>
      <c r="C2292">
        <v>100001</v>
      </c>
      <c r="D2292" s="1">
        <v>0.52504099999999998</v>
      </c>
      <c r="E2292" s="1">
        <v>-0.42497499999999999</v>
      </c>
      <c r="F2292" s="1">
        <v>8.1974400000000003E-2</v>
      </c>
      <c r="G2292">
        <v>100001</v>
      </c>
    </row>
    <row r="2293" spans="1:7" x14ac:dyDescent="0.25">
      <c r="A2293" t="s">
        <v>0</v>
      </c>
      <c r="B2293">
        <v>102291</v>
      </c>
      <c r="C2293">
        <v>100001</v>
      </c>
      <c r="D2293" s="1">
        <v>0.52504399999999996</v>
      </c>
      <c r="E2293" s="1">
        <v>-0.44996999999999998</v>
      </c>
      <c r="F2293" s="1">
        <v>8.5965399999999997E-2</v>
      </c>
      <c r="G2293">
        <v>100001</v>
      </c>
    </row>
    <row r="2294" spans="1:7" x14ac:dyDescent="0.25">
      <c r="A2294" t="s">
        <v>0</v>
      </c>
      <c r="B2294">
        <v>102292</v>
      </c>
      <c r="C2294">
        <v>100001</v>
      </c>
      <c r="D2294" s="1">
        <v>-0.52504399999999996</v>
      </c>
      <c r="E2294" s="1">
        <v>0.47495799999999999</v>
      </c>
      <c r="F2294" s="1">
        <v>9.0186500000000003E-2</v>
      </c>
      <c r="G2294">
        <v>100001</v>
      </c>
    </row>
    <row r="2295" spans="1:7" x14ac:dyDescent="0.25">
      <c r="A2295" t="s">
        <v>0</v>
      </c>
      <c r="B2295">
        <v>102293</v>
      </c>
      <c r="C2295">
        <v>100001</v>
      </c>
      <c r="D2295" s="1">
        <v>0.52504399999999996</v>
      </c>
      <c r="E2295" s="1">
        <v>-0.47495799999999999</v>
      </c>
      <c r="F2295" s="1">
        <v>9.0187600000000007E-2</v>
      </c>
      <c r="G2295">
        <v>100001</v>
      </c>
    </row>
    <row r="2296" spans="1:7" x14ac:dyDescent="0.25">
      <c r="A2296" t="s">
        <v>0</v>
      </c>
      <c r="B2296">
        <v>102294</v>
      </c>
      <c r="C2296">
        <v>100001</v>
      </c>
      <c r="D2296" s="1">
        <v>-0.52504399999999996</v>
      </c>
      <c r="E2296" s="1">
        <v>0.44996999999999998</v>
      </c>
      <c r="F2296" s="1">
        <v>8.5964499999999999E-2</v>
      </c>
      <c r="G2296">
        <v>100001</v>
      </c>
    </row>
    <row r="2297" spans="1:7" x14ac:dyDescent="0.25">
      <c r="A2297" t="s">
        <v>0</v>
      </c>
      <c r="B2297">
        <v>102295</v>
      </c>
      <c r="C2297">
        <v>100001</v>
      </c>
      <c r="D2297" s="1">
        <v>-0.52504799999999996</v>
      </c>
      <c r="E2297" s="1">
        <v>0.49997200000000003</v>
      </c>
      <c r="F2297" s="1">
        <v>9.4653500000000002E-2</v>
      </c>
      <c r="G2297">
        <v>100001</v>
      </c>
    </row>
    <row r="2298" spans="1:7" x14ac:dyDescent="0.25">
      <c r="A2298" t="s">
        <v>0</v>
      </c>
      <c r="B2298">
        <v>102296</v>
      </c>
      <c r="C2298">
        <v>100001</v>
      </c>
      <c r="D2298" s="1">
        <v>0.52504799999999996</v>
      </c>
      <c r="E2298" s="1">
        <v>-0.49997200000000003</v>
      </c>
      <c r="F2298" s="1">
        <v>9.4654600000000005E-2</v>
      </c>
      <c r="G2298">
        <v>100001</v>
      </c>
    </row>
    <row r="2299" spans="1:7" x14ac:dyDescent="0.25">
      <c r="A2299" t="s">
        <v>0</v>
      </c>
      <c r="B2299">
        <v>102297</v>
      </c>
      <c r="C2299">
        <v>100001</v>
      </c>
      <c r="D2299" s="1">
        <v>0.54997799999999997</v>
      </c>
      <c r="E2299" s="1">
        <v>0.47504400000000002</v>
      </c>
      <c r="F2299" s="1">
        <v>9.5110600000000003E-2</v>
      </c>
      <c r="G2299">
        <v>100001</v>
      </c>
    </row>
    <row r="2300" spans="1:7" x14ac:dyDescent="0.25">
      <c r="A2300" t="s">
        <v>0</v>
      </c>
      <c r="B2300">
        <v>102298</v>
      </c>
      <c r="C2300">
        <v>100001</v>
      </c>
      <c r="D2300" s="1">
        <v>-0.54997799999999997</v>
      </c>
      <c r="E2300" s="1">
        <v>-0.47504400000000002</v>
      </c>
      <c r="F2300" s="1">
        <v>9.5111600000000004E-2</v>
      </c>
      <c r="G2300">
        <v>100001</v>
      </c>
    </row>
    <row r="2301" spans="1:7" x14ac:dyDescent="0.25">
      <c r="A2301" t="s">
        <v>0</v>
      </c>
      <c r="B2301">
        <v>102299</v>
      </c>
      <c r="C2301">
        <v>100001</v>
      </c>
      <c r="D2301" s="1">
        <v>0.549979</v>
      </c>
      <c r="E2301" s="1">
        <v>0.45004899999999998</v>
      </c>
      <c r="F2301" s="1">
        <v>9.0877600000000003E-2</v>
      </c>
      <c r="G2301">
        <v>100001</v>
      </c>
    </row>
    <row r="2302" spans="1:7" x14ac:dyDescent="0.25">
      <c r="A2302" t="s">
        <v>0</v>
      </c>
      <c r="B2302">
        <v>102300</v>
      </c>
      <c r="C2302">
        <v>100001</v>
      </c>
      <c r="D2302" s="1">
        <v>-0.549979</v>
      </c>
      <c r="E2302" s="1">
        <v>-0.45004899999999998</v>
      </c>
      <c r="F2302" s="1">
        <v>9.0878600000000004E-2</v>
      </c>
      <c r="G2302">
        <v>100001</v>
      </c>
    </row>
    <row r="2303" spans="1:7" x14ac:dyDescent="0.25">
      <c r="A2303" t="s">
        <v>0</v>
      </c>
      <c r="B2303">
        <v>102301</v>
      </c>
      <c r="C2303">
        <v>100001</v>
      </c>
      <c r="D2303" s="1">
        <v>-0.54998000000000002</v>
      </c>
      <c r="E2303" s="1">
        <v>-0.42504199999999998</v>
      </c>
      <c r="F2303" s="1">
        <v>8.6878399999999995E-2</v>
      </c>
      <c r="G2303">
        <v>100001</v>
      </c>
    </row>
    <row r="2304" spans="1:7" x14ac:dyDescent="0.25">
      <c r="A2304" t="s">
        <v>0</v>
      </c>
      <c r="B2304">
        <v>102302</v>
      </c>
      <c r="C2304">
        <v>100001</v>
      </c>
      <c r="D2304" s="1">
        <v>0.54998000000000002</v>
      </c>
      <c r="E2304" s="1">
        <v>0.42504199999999998</v>
      </c>
      <c r="F2304" s="1">
        <v>8.6877599999999999E-2</v>
      </c>
      <c r="G2304">
        <v>100001</v>
      </c>
    </row>
    <row r="2305" spans="1:7" x14ac:dyDescent="0.25">
      <c r="A2305" t="s">
        <v>0</v>
      </c>
      <c r="B2305">
        <v>102303</v>
      </c>
      <c r="C2305">
        <v>100001</v>
      </c>
      <c r="D2305" s="1">
        <v>0.54998100000000005</v>
      </c>
      <c r="E2305" s="1">
        <v>0.40004600000000001</v>
      </c>
      <c r="F2305" s="1">
        <v>8.3112599999999995E-2</v>
      </c>
      <c r="G2305">
        <v>100001</v>
      </c>
    </row>
    <row r="2306" spans="1:7" x14ac:dyDescent="0.25">
      <c r="A2306" t="s">
        <v>0</v>
      </c>
      <c r="B2306">
        <v>102304</v>
      </c>
      <c r="C2306">
        <v>100001</v>
      </c>
      <c r="D2306" s="1">
        <v>-0.54998199999999997</v>
      </c>
      <c r="E2306" s="1">
        <v>-0.40004400000000001</v>
      </c>
      <c r="F2306" s="1">
        <v>8.3113400000000004E-2</v>
      </c>
      <c r="G2306">
        <v>100001</v>
      </c>
    </row>
    <row r="2307" spans="1:7" x14ac:dyDescent="0.25">
      <c r="A2307" t="s">
        <v>0</v>
      </c>
      <c r="B2307">
        <v>102305</v>
      </c>
      <c r="C2307">
        <v>100001</v>
      </c>
      <c r="D2307" s="1">
        <v>0.54998400000000003</v>
      </c>
      <c r="E2307" s="1">
        <v>0.37504399999999999</v>
      </c>
      <c r="F2307" s="1">
        <v>7.9580700000000004E-2</v>
      </c>
      <c r="G2307">
        <v>100001</v>
      </c>
    </row>
    <row r="2308" spans="1:7" x14ac:dyDescent="0.25">
      <c r="A2308" t="s">
        <v>0</v>
      </c>
      <c r="B2308">
        <v>102306</v>
      </c>
      <c r="C2308">
        <v>100001</v>
      </c>
      <c r="D2308" s="1">
        <v>-0.54998400000000003</v>
      </c>
      <c r="E2308" s="1">
        <v>-0.37504300000000002</v>
      </c>
      <c r="F2308" s="1">
        <v>7.9581399999999997E-2</v>
      </c>
      <c r="G2308">
        <v>100001</v>
      </c>
    </row>
    <row r="2309" spans="1:7" x14ac:dyDescent="0.25">
      <c r="A2309" t="s">
        <v>0</v>
      </c>
      <c r="B2309">
        <v>102307</v>
      </c>
      <c r="C2309">
        <v>100001</v>
      </c>
      <c r="D2309" s="1">
        <v>-0.54998499999999995</v>
      </c>
      <c r="E2309" s="1">
        <v>-0.35004299999999999</v>
      </c>
      <c r="F2309" s="1">
        <v>7.6281399999999999E-2</v>
      </c>
      <c r="G2309">
        <v>100001</v>
      </c>
    </row>
    <row r="2310" spans="1:7" x14ac:dyDescent="0.25">
      <c r="A2310" t="s">
        <v>0</v>
      </c>
      <c r="B2310">
        <v>102308</v>
      </c>
      <c r="C2310">
        <v>100001</v>
      </c>
      <c r="D2310" s="1">
        <v>0.54998499999999995</v>
      </c>
      <c r="E2310" s="1">
        <v>0.35004299999999999</v>
      </c>
      <c r="F2310" s="1">
        <v>7.6280700000000007E-2</v>
      </c>
      <c r="G2310">
        <v>100001</v>
      </c>
    </row>
    <row r="2311" spans="1:7" x14ac:dyDescent="0.25">
      <c r="A2311" t="s">
        <v>0</v>
      </c>
      <c r="B2311">
        <v>102309</v>
      </c>
      <c r="C2311">
        <v>100001</v>
      </c>
      <c r="D2311" s="1">
        <v>0.549987</v>
      </c>
      <c r="E2311" s="1">
        <v>0.325042</v>
      </c>
      <c r="F2311" s="1">
        <v>7.3211700000000005E-2</v>
      </c>
      <c r="G2311">
        <v>100001</v>
      </c>
    </row>
    <row r="2312" spans="1:7" x14ac:dyDescent="0.25">
      <c r="A2312" t="s">
        <v>0</v>
      </c>
      <c r="B2312">
        <v>102310</v>
      </c>
      <c r="C2312">
        <v>100001</v>
      </c>
      <c r="D2312" s="1">
        <v>-0.549987</v>
      </c>
      <c r="E2312" s="1">
        <v>-0.325042</v>
      </c>
      <c r="F2312" s="1">
        <v>7.3212399999999997E-2</v>
      </c>
      <c r="G2312">
        <v>100001</v>
      </c>
    </row>
    <row r="2313" spans="1:7" x14ac:dyDescent="0.25">
      <c r="A2313" t="s">
        <v>0</v>
      </c>
      <c r="B2313">
        <v>102311</v>
      </c>
      <c r="C2313">
        <v>100001</v>
      </c>
      <c r="D2313" s="1">
        <v>0.54998899999999995</v>
      </c>
      <c r="E2313" s="1">
        <v>0.30003800000000003</v>
      </c>
      <c r="F2313" s="1">
        <v>7.0372699999999996E-2</v>
      </c>
      <c r="G2313">
        <v>100001</v>
      </c>
    </row>
    <row r="2314" spans="1:7" x14ac:dyDescent="0.25">
      <c r="A2314" t="s">
        <v>0</v>
      </c>
      <c r="B2314">
        <v>102312</v>
      </c>
      <c r="C2314">
        <v>100001</v>
      </c>
      <c r="D2314" s="1">
        <v>-0.54998899999999995</v>
      </c>
      <c r="E2314" s="1">
        <v>-0.30003800000000003</v>
      </c>
      <c r="F2314" s="1">
        <v>7.0373400000000003E-2</v>
      </c>
      <c r="G2314">
        <v>100001</v>
      </c>
    </row>
    <row r="2315" spans="1:7" x14ac:dyDescent="0.25">
      <c r="A2315" t="s">
        <v>0</v>
      </c>
      <c r="B2315">
        <v>102313</v>
      </c>
      <c r="C2315">
        <v>100001</v>
      </c>
      <c r="D2315" s="1">
        <v>0.54998999999999998</v>
      </c>
      <c r="E2315" s="1">
        <v>0.275038</v>
      </c>
      <c r="F2315" s="1">
        <v>6.7763699999999996E-2</v>
      </c>
      <c r="G2315">
        <v>100001</v>
      </c>
    </row>
    <row r="2316" spans="1:7" x14ac:dyDescent="0.25">
      <c r="A2316" t="s">
        <v>0</v>
      </c>
      <c r="B2316">
        <v>102314</v>
      </c>
      <c r="C2316">
        <v>100001</v>
      </c>
      <c r="D2316" s="1">
        <v>-0.54998999999999998</v>
      </c>
      <c r="E2316" s="1">
        <v>-0.275038</v>
      </c>
      <c r="F2316" s="1">
        <v>6.77643E-2</v>
      </c>
      <c r="G2316">
        <v>100001</v>
      </c>
    </row>
    <row r="2317" spans="1:7" x14ac:dyDescent="0.25">
      <c r="A2317" t="s">
        <v>0</v>
      </c>
      <c r="B2317">
        <v>102315</v>
      </c>
      <c r="C2317">
        <v>100001</v>
      </c>
      <c r="D2317" s="1">
        <v>-0.54999299999999995</v>
      </c>
      <c r="E2317" s="1">
        <v>-0.25004199999999999</v>
      </c>
      <c r="F2317" s="1">
        <v>6.5385299999999993E-2</v>
      </c>
      <c r="G2317">
        <v>100001</v>
      </c>
    </row>
    <row r="2318" spans="1:7" x14ac:dyDescent="0.25">
      <c r="A2318" t="s">
        <v>0</v>
      </c>
      <c r="B2318">
        <v>102316</v>
      </c>
      <c r="C2318">
        <v>100001</v>
      </c>
      <c r="D2318" s="1">
        <v>0.54999299999999995</v>
      </c>
      <c r="E2318" s="1">
        <v>0.25004199999999999</v>
      </c>
      <c r="F2318" s="1">
        <v>6.5384800000000007E-2</v>
      </c>
      <c r="G2318">
        <v>100001</v>
      </c>
    </row>
    <row r="2319" spans="1:7" x14ac:dyDescent="0.25">
      <c r="A2319" t="s">
        <v>0</v>
      </c>
      <c r="B2319">
        <v>102317</v>
      </c>
      <c r="C2319">
        <v>100001</v>
      </c>
      <c r="D2319" s="1">
        <v>0.54999399999999998</v>
      </c>
      <c r="E2319" s="1">
        <v>0.22503699999999999</v>
      </c>
      <c r="F2319" s="1">
        <v>6.3232899999999995E-2</v>
      </c>
      <c r="G2319">
        <v>100001</v>
      </c>
    </row>
    <row r="2320" spans="1:7" x14ac:dyDescent="0.25">
      <c r="A2320" t="s">
        <v>0</v>
      </c>
      <c r="B2320">
        <v>102318</v>
      </c>
      <c r="C2320">
        <v>100001</v>
      </c>
      <c r="D2320" s="1">
        <v>-0.54999500000000001</v>
      </c>
      <c r="E2320" s="1">
        <v>-0.22503699999999999</v>
      </c>
      <c r="F2320" s="1">
        <v>6.3233300000000006E-2</v>
      </c>
      <c r="G2320">
        <v>100001</v>
      </c>
    </row>
    <row r="2321" spans="1:7" x14ac:dyDescent="0.25">
      <c r="A2321" t="s">
        <v>0</v>
      </c>
      <c r="B2321">
        <v>102319</v>
      </c>
      <c r="C2321">
        <v>100001</v>
      </c>
      <c r="D2321" s="1">
        <v>-0.54999600000000004</v>
      </c>
      <c r="E2321" s="1">
        <v>-0.20003699999999999</v>
      </c>
      <c r="F2321" s="1">
        <v>6.1309200000000001E-2</v>
      </c>
      <c r="G2321">
        <v>100001</v>
      </c>
    </row>
    <row r="2322" spans="1:7" x14ac:dyDescent="0.25">
      <c r="A2322" t="s">
        <v>0</v>
      </c>
      <c r="B2322">
        <v>102320</v>
      </c>
      <c r="C2322">
        <v>100001</v>
      </c>
      <c r="D2322" s="1">
        <v>0.54999600000000004</v>
      </c>
      <c r="E2322" s="1">
        <v>0.20003699999999999</v>
      </c>
      <c r="F2322" s="1">
        <v>6.1308799999999997E-2</v>
      </c>
      <c r="G2322">
        <v>100001</v>
      </c>
    </row>
    <row r="2323" spans="1:7" x14ac:dyDescent="0.25">
      <c r="A2323" t="s">
        <v>0</v>
      </c>
      <c r="B2323">
        <v>102321</v>
      </c>
      <c r="C2323">
        <v>100001</v>
      </c>
      <c r="D2323" s="1">
        <v>-0.54999900000000002</v>
      </c>
      <c r="E2323" s="1">
        <v>-0.17502599999999999</v>
      </c>
      <c r="F2323" s="1">
        <v>5.9613199999999998E-2</v>
      </c>
      <c r="G2323">
        <v>100001</v>
      </c>
    </row>
    <row r="2324" spans="1:7" x14ac:dyDescent="0.25">
      <c r="A2324" t="s">
        <v>0</v>
      </c>
      <c r="B2324">
        <v>102322</v>
      </c>
      <c r="C2324">
        <v>100001</v>
      </c>
      <c r="D2324" s="1">
        <v>0.54999900000000002</v>
      </c>
      <c r="E2324" s="1">
        <v>0.17502599999999999</v>
      </c>
      <c r="F2324" s="1">
        <v>5.9612800000000001E-2</v>
      </c>
      <c r="G2324">
        <v>100001</v>
      </c>
    </row>
    <row r="2325" spans="1:7" x14ac:dyDescent="0.25">
      <c r="A2325" t="s">
        <v>0</v>
      </c>
      <c r="B2325">
        <v>102323</v>
      </c>
      <c r="C2325">
        <v>100001</v>
      </c>
      <c r="D2325" s="1">
        <v>0.55000000000000004</v>
      </c>
      <c r="E2325" s="1">
        <v>0.150033</v>
      </c>
      <c r="F2325" s="1">
        <v>5.8143800000000002E-2</v>
      </c>
      <c r="G2325">
        <v>100001</v>
      </c>
    </row>
    <row r="2326" spans="1:7" x14ac:dyDescent="0.25">
      <c r="A2326" t="s">
        <v>0</v>
      </c>
      <c r="B2326">
        <v>102324</v>
      </c>
      <c r="C2326">
        <v>100001</v>
      </c>
      <c r="D2326" s="1">
        <v>0.55000099999999996</v>
      </c>
      <c r="E2326" s="1">
        <v>9.3941000000000001E-5</v>
      </c>
      <c r="F2326" s="1">
        <v>5.4077E-2</v>
      </c>
      <c r="G2326">
        <v>100001</v>
      </c>
    </row>
    <row r="2327" spans="1:7" x14ac:dyDescent="0.25">
      <c r="A2327" t="s">
        <v>0</v>
      </c>
      <c r="B2327">
        <v>102325</v>
      </c>
      <c r="C2327">
        <v>100001</v>
      </c>
      <c r="D2327" s="1">
        <v>-0.55000099999999996</v>
      </c>
      <c r="E2327" s="1">
        <v>-0.150033</v>
      </c>
      <c r="F2327" s="1">
        <v>5.81442E-2</v>
      </c>
      <c r="G2327">
        <v>100001</v>
      </c>
    </row>
    <row r="2328" spans="1:7" x14ac:dyDescent="0.25">
      <c r="A2328" t="s">
        <v>0</v>
      </c>
      <c r="B2328">
        <v>102326</v>
      </c>
      <c r="C2328">
        <v>100001</v>
      </c>
      <c r="D2328" s="1">
        <v>-0.55000199999999999</v>
      </c>
      <c r="E2328" s="1">
        <v>-0.12503600000000001</v>
      </c>
      <c r="F2328" s="1">
        <v>5.6902099999999997E-2</v>
      </c>
      <c r="G2328">
        <v>100001</v>
      </c>
    </row>
    <row r="2329" spans="1:7" x14ac:dyDescent="0.25">
      <c r="A2329" t="s">
        <v>0</v>
      </c>
      <c r="B2329">
        <v>102327</v>
      </c>
      <c r="C2329">
        <v>100001</v>
      </c>
      <c r="D2329" s="1">
        <v>0.55000199999999999</v>
      </c>
      <c r="E2329" s="1">
        <v>0.12503600000000001</v>
      </c>
      <c r="F2329" s="1">
        <v>5.6901899999999998E-2</v>
      </c>
      <c r="G2329">
        <v>100001</v>
      </c>
    </row>
    <row r="2330" spans="1:7" x14ac:dyDescent="0.25">
      <c r="A2330" t="s">
        <v>0</v>
      </c>
      <c r="B2330">
        <v>102328</v>
      </c>
      <c r="C2330">
        <v>100001</v>
      </c>
      <c r="D2330" s="1">
        <v>0.55000300000000002</v>
      </c>
      <c r="E2330" s="1">
        <v>-2.496E-2</v>
      </c>
      <c r="F2330" s="1">
        <v>5.4188E-2</v>
      </c>
      <c r="G2330">
        <v>100001</v>
      </c>
    </row>
    <row r="2331" spans="1:7" x14ac:dyDescent="0.25">
      <c r="A2331" t="s">
        <v>0</v>
      </c>
      <c r="B2331">
        <v>102329</v>
      </c>
      <c r="C2331">
        <v>100001</v>
      </c>
      <c r="D2331" s="1">
        <v>0.55000300000000002</v>
      </c>
      <c r="E2331" s="1">
        <v>-4.9954999999999999E-2</v>
      </c>
      <c r="F2331" s="1">
        <v>5.4526100000000001E-2</v>
      </c>
      <c r="G2331">
        <v>100001</v>
      </c>
    </row>
    <row r="2332" spans="1:7" x14ac:dyDescent="0.25">
      <c r="A2332" t="s">
        <v>0</v>
      </c>
      <c r="B2332">
        <v>102330</v>
      </c>
      <c r="C2332">
        <v>100001</v>
      </c>
      <c r="D2332" s="1">
        <v>-0.55000400000000005</v>
      </c>
      <c r="E2332" s="1">
        <v>2.4960099999999999E-2</v>
      </c>
      <c r="F2332" s="1">
        <v>5.4188E-2</v>
      </c>
      <c r="G2332">
        <v>100001</v>
      </c>
    </row>
    <row r="2333" spans="1:7" x14ac:dyDescent="0.25">
      <c r="A2333" t="s">
        <v>0</v>
      </c>
      <c r="B2333">
        <v>102331</v>
      </c>
      <c r="C2333">
        <v>100001</v>
      </c>
      <c r="D2333" s="1">
        <v>0.55000400000000005</v>
      </c>
      <c r="E2333" s="1">
        <v>0.100037</v>
      </c>
      <c r="F2333" s="1">
        <v>5.5885900000000002E-2</v>
      </c>
      <c r="G2333">
        <v>100001</v>
      </c>
    </row>
    <row r="2334" spans="1:7" x14ac:dyDescent="0.25">
      <c r="A2334" t="s">
        <v>0</v>
      </c>
      <c r="B2334">
        <v>102332</v>
      </c>
      <c r="C2334">
        <v>100001</v>
      </c>
      <c r="D2334" s="1">
        <v>-0.55000400000000005</v>
      </c>
      <c r="E2334" s="1">
        <v>4.9955100000000002E-2</v>
      </c>
      <c r="F2334" s="1">
        <v>5.4525900000000002E-2</v>
      </c>
      <c r="G2334">
        <v>100001</v>
      </c>
    </row>
    <row r="2335" spans="1:7" x14ac:dyDescent="0.25">
      <c r="A2335" t="s">
        <v>0</v>
      </c>
      <c r="B2335">
        <v>102333</v>
      </c>
      <c r="C2335">
        <v>100001</v>
      </c>
      <c r="D2335" s="1">
        <v>-0.55000400000000005</v>
      </c>
      <c r="E2335" s="1">
        <v>-0.100037</v>
      </c>
      <c r="F2335" s="1">
        <v>5.5886100000000001E-2</v>
      </c>
      <c r="G2335">
        <v>100001</v>
      </c>
    </row>
    <row r="2336" spans="1:7" x14ac:dyDescent="0.25">
      <c r="A2336" t="s">
        <v>0</v>
      </c>
      <c r="B2336">
        <v>102334</v>
      </c>
      <c r="C2336">
        <v>100001</v>
      </c>
      <c r="D2336" s="1">
        <v>-0.55000499999999997</v>
      </c>
      <c r="E2336" s="1">
        <v>7.4960200000000005E-2</v>
      </c>
      <c r="F2336" s="1">
        <v>5.509E-2</v>
      </c>
      <c r="G2336">
        <v>100001</v>
      </c>
    </row>
    <row r="2337" spans="1:7" x14ac:dyDescent="0.25">
      <c r="A2337" t="s">
        <v>0</v>
      </c>
      <c r="B2337">
        <v>102335</v>
      </c>
      <c r="C2337">
        <v>100001</v>
      </c>
      <c r="D2337" s="1">
        <v>0.55000499999999997</v>
      </c>
      <c r="E2337" s="1">
        <v>-7.4958999999999998E-2</v>
      </c>
      <c r="F2337" s="1">
        <v>5.5090199999999999E-2</v>
      </c>
      <c r="G2337">
        <v>100001</v>
      </c>
    </row>
    <row r="2338" spans="1:7" x14ac:dyDescent="0.25">
      <c r="A2338" t="s">
        <v>0</v>
      </c>
      <c r="B2338">
        <v>102336</v>
      </c>
      <c r="C2338">
        <v>100001</v>
      </c>
      <c r="D2338" s="1">
        <v>0.55000599999999999</v>
      </c>
      <c r="E2338" s="1">
        <v>-9.9992999999999999E-2</v>
      </c>
      <c r="F2338" s="1">
        <v>5.5883099999999998E-2</v>
      </c>
      <c r="G2338">
        <v>100001</v>
      </c>
    </row>
    <row r="2339" spans="1:7" x14ac:dyDescent="0.25">
      <c r="A2339" t="s">
        <v>0</v>
      </c>
      <c r="B2339">
        <v>102337</v>
      </c>
      <c r="C2339">
        <v>100001</v>
      </c>
      <c r="D2339" s="1">
        <v>0.55000599999999999</v>
      </c>
      <c r="E2339" s="1">
        <v>7.5042999999999999E-2</v>
      </c>
      <c r="F2339" s="1">
        <v>5.5095999999999999E-2</v>
      </c>
      <c r="G2339">
        <v>100001</v>
      </c>
    </row>
    <row r="2340" spans="1:7" x14ac:dyDescent="0.25">
      <c r="A2340" t="s">
        <v>0</v>
      </c>
      <c r="B2340">
        <v>102338</v>
      </c>
      <c r="C2340">
        <v>100001</v>
      </c>
      <c r="D2340" s="1">
        <v>-0.55000599999999999</v>
      </c>
      <c r="E2340" s="1">
        <v>9.9992899999999996E-2</v>
      </c>
      <c r="F2340" s="1">
        <v>5.5882899999999999E-2</v>
      </c>
      <c r="G2340">
        <v>100001</v>
      </c>
    </row>
    <row r="2341" spans="1:7" x14ac:dyDescent="0.25">
      <c r="A2341" t="s">
        <v>0</v>
      </c>
      <c r="B2341">
        <v>102339</v>
      </c>
      <c r="C2341">
        <v>100001</v>
      </c>
      <c r="D2341" s="1">
        <v>-0.55000700000000002</v>
      </c>
      <c r="E2341" s="1">
        <v>-7.5042999999999999E-2</v>
      </c>
      <c r="F2341" s="1">
        <v>5.5096100000000002E-2</v>
      </c>
      <c r="G2341">
        <v>100001</v>
      </c>
    </row>
    <row r="2342" spans="1:7" x14ac:dyDescent="0.25">
      <c r="A2342" t="s">
        <v>0</v>
      </c>
      <c r="B2342">
        <v>102340</v>
      </c>
      <c r="C2342">
        <v>100001</v>
      </c>
      <c r="D2342" s="1">
        <v>-0.55000800000000005</v>
      </c>
      <c r="E2342" s="1">
        <v>0.12499499999999999</v>
      </c>
      <c r="F2342" s="1">
        <v>5.6899999999999999E-2</v>
      </c>
      <c r="G2342">
        <v>100001</v>
      </c>
    </row>
    <row r="2343" spans="1:7" x14ac:dyDescent="0.25">
      <c r="A2343" t="s">
        <v>0</v>
      </c>
      <c r="B2343">
        <v>102341</v>
      </c>
      <c r="C2343">
        <v>100001</v>
      </c>
      <c r="D2343" s="1">
        <v>0.55000800000000005</v>
      </c>
      <c r="E2343" s="1">
        <v>-0.12499499999999999</v>
      </c>
      <c r="F2343" s="1">
        <v>5.6900199999999998E-2</v>
      </c>
      <c r="G2343">
        <v>100001</v>
      </c>
    </row>
    <row r="2344" spans="1:7" x14ac:dyDescent="0.25">
      <c r="A2344" t="s">
        <v>0</v>
      </c>
      <c r="B2344">
        <v>102342</v>
      </c>
      <c r="C2344">
        <v>100001</v>
      </c>
      <c r="D2344" s="1">
        <v>-0.55000899999999997</v>
      </c>
      <c r="E2344" s="1">
        <v>-5.0036999999999998E-2</v>
      </c>
      <c r="F2344" s="1">
        <v>5.45321E-2</v>
      </c>
      <c r="G2344">
        <v>100001</v>
      </c>
    </row>
    <row r="2345" spans="1:7" x14ac:dyDescent="0.25">
      <c r="A2345" t="s">
        <v>0</v>
      </c>
      <c r="B2345">
        <v>102343</v>
      </c>
      <c r="C2345">
        <v>100001</v>
      </c>
      <c r="D2345" s="1">
        <v>0.55000899999999997</v>
      </c>
      <c r="E2345" s="1">
        <v>5.0036999999999998E-2</v>
      </c>
      <c r="F2345" s="1">
        <v>5.4531999999999997E-2</v>
      </c>
      <c r="G2345">
        <v>100001</v>
      </c>
    </row>
    <row r="2346" spans="1:7" x14ac:dyDescent="0.25">
      <c r="A2346" t="s">
        <v>0</v>
      </c>
      <c r="B2346">
        <v>102344</v>
      </c>
      <c r="C2346">
        <v>100001</v>
      </c>
      <c r="D2346" s="1">
        <v>0.55001100000000003</v>
      </c>
      <c r="E2346" s="1">
        <v>2.5035000000000002E-2</v>
      </c>
      <c r="F2346" s="1">
        <v>5.4193999999999999E-2</v>
      </c>
      <c r="G2346">
        <v>100001</v>
      </c>
    </row>
    <row r="2347" spans="1:7" x14ac:dyDescent="0.25">
      <c r="A2347" t="s">
        <v>0</v>
      </c>
      <c r="B2347">
        <v>102345</v>
      </c>
      <c r="C2347">
        <v>100001</v>
      </c>
      <c r="D2347" s="1">
        <v>-0.55001100000000003</v>
      </c>
      <c r="E2347" s="1">
        <v>0.14999499999999999</v>
      </c>
      <c r="F2347" s="1">
        <v>5.8142899999999997E-2</v>
      </c>
      <c r="G2347">
        <v>100001</v>
      </c>
    </row>
    <row r="2348" spans="1:7" x14ac:dyDescent="0.25">
      <c r="A2348" t="s">
        <v>0</v>
      </c>
      <c r="B2348">
        <v>102346</v>
      </c>
      <c r="C2348">
        <v>100001</v>
      </c>
      <c r="D2348" s="1">
        <v>0.55001100000000003</v>
      </c>
      <c r="E2348" s="1">
        <v>-0.14999499999999999</v>
      </c>
      <c r="F2348" s="1">
        <v>5.8143199999999999E-2</v>
      </c>
      <c r="G2348">
        <v>100001</v>
      </c>
    </row>
    <row r="2349" spans="1:7" x14ac:dyDescent="0.25">
      <c r="A2349" t="s">
        <v>0</v>
      </c>
      <c r="B2349">
        <v>102347</v>
      </c>
      <c r="C2349">
        <v>100001</v>
      </c>
      <c r="D2349" s="1">
        <v>-0.55001100000000003</v>
      </c>
      <c r="E2349" s="1">
        <v>-2.5035000000000002E-2</v>
      </c>
      <c r="F2349" s="1">
        <v>5.4194100000000002E-2</v>
      </c>
      <c r="G2349">
        <v>100001</v>
      </c>
    </row>
    <row r="2350" spans="1:7" x14ac:dyDescent="0.25">
      <c r="A2350" t="s">
        <v>0</v>
      </c>
      <c r="B2350">
        <v>102348</v>
      </c>
      <c r="C2350">
        <v>100001</v>
      </c>
      <c r="D2350" s="1">
        <v>0.55001199999999995</v>
      </c>
      <c r="E2350" s="1">
        <v>-0.17499100000000001</v>
      </c>
      <c r="F2350" s="1">
        <v>5.9612199999999997E-2</v>
      </c>
      <c r="G2350">
        <v>100001</v>
      </c>
    </row>
    <row r="2351" spans="1:7" x14ac:dyDescent="0.25">
      <c r="A2351" t="s">
        <v>0</v>
      </c>
      <c r="B2351">
        <v>102349</v>
      </c>
      <c r="C2351">
        <v>100001</v>
      </c>
      <c r="D2351" s="1">
        <v>-0.55001299999999997</v>
      </c>
      <c r="E2351" s="1">
        <f>-0.00008538</f>
        <v>-8.5379999999999999E-5</v>
      </c>
      <c r="F2351" s="1">
        <v>5.40811E-2</v>
      </c>
      <c r="G2351">
        <v>100001</v>
      </c>
    </row>
    <row r="2352" spans="1:7" x14ac:dyDescent="0.25">
      <c r="A2352" t="s">
        <v>0</v>
      </c>
      <c r="B2352">
        <v>102350</v>
      </c>
      <c r="C2352">
        <v>100001</v>
      </c>
      <c r="D2352" s="1">
        <v>-0.55001299999999997</v>
      </c>
      <c r="E2352" s="1">
        <v>0.17499100000000001</v>
      </c>
      <c r="F2352" s="1">
        <v>5.96118E-2</v>
      </c>
      <c r="G2352">
        <v>100001</v>
      </c>
    </row>
    <row r="2353" spans="1:7" x14ac:dyDescent="0.25">
      <c r="A2353" t="s">
        <v>0</v>
      </c>
      <c r="B2353">
        <v>102351</v>
      </c>
      <c r="C2353">
        <v>100001</v>
      </c>
      <c r="D2353" s="1">
        <v>-0.550014</v>
      </c>
      <c r="E2353" s="1">
        <v>0.199989</v>
      </c>
      <c r="F2353" s="1">
        <v>6.1307800000000003E-2</v>
      </c>
      <c r="G2353">
        <v>100001</v>
      </c>
    </row>
    <row r="2354" spans="1:7" x14ac:dyDescent="0.25">
      <c r="A2354" t="s">
        <v>0</v>
      </c>
      <c r="B2354">
        <v>102352</v>
      </c>
      <c r="C2354">
        <v>100001</v>
      </c>
      <c r="D2354" s="1">
        <v>0.550014</v>
      </c>
      <c r="E2354" s="1">
        <v>-0.199989</v>
      </c>
      <c r="F2354" s="1">
        <v>6.1308300000000003E-2</v>
      </c>
      <c r="G2354">
        <v>100001</v>
      </c>
    </row>
    <row r="2355" spans="1:7" x14ac:dyDescent="0.25">
      <c r="A2355" t="s">
        <v>0</v>
      </c>
      <c r="B2355">
        <v>102353</v>
      </c>
      <c r="C2355">
        <v>100001</v>
      </c>
      <c r="D2355" s="1">
        <v>0.55001699999999998</v>
      </c>
      <c r="E2355" s="1">
        <v>-0.22497400000000001</v>
      </c>
      <c r="F2355" s="1">
        <v>6.3230300000000003E-2</v>
      </c>
      <c r="G2355">
        <v>100001</v>
      </c>
    </row>
    <row r="2356" spans="1:7" x14ac:dyDescent="0.25">
      <c r="A2356" t="s">
        <v>0</v>
      </c>
      <c r="B2356">
        <v>102354</v>
      </c>
      <c r="C2356">
        <v>100001</v>
      </c>
      <c r="D2356" s="1">
        <v>-0.55001800000000001</v>
      </c>
      <c r="E2356" s="1">
        <v>0.22497400000000001</v>
      </c>
      <c r="F2356" s="1">
        <v>6.3229800000000003E-2</v>
      </c>
      <c r="G2356">
        <v>100001</v>
      </c>
    </row>
    <row r="2357" spans="1:7" x14ac:dyDescent="0.25">
      <c r="A2357" t="s">
        <v>0</v>
      </c>
      <c r="B2357">
        <v>102355</v>
      </c>
      <c r="C2357">
        <v>100001</v>
      </c>
      <c r="D2357" s="1">
        <v>-0.55001900000000004</v>
      </c>
      <c r="E2357" s="1">
        <v>0.249973</v>
      </c>
      <c r="F2357" s="1">
        <v>6.5381800000000004E-2</v>
      </c>
      <c r="G2357">
        <v>100001</v>
      </c>
    </row>
    <row r="2358" spans="1:7" x14ac:dyDescent="0.25">
      <c r="A2358" t="s">
        <v>0</v>
      </c>
      <c r="B2358">
        <v>102356</v>
      </c>
      <c r="C2358">
        <v>100001</v>
      </c>
      <c r="D2358" s="1">
        <v>0.55001900000000004</v>
      </c>
      <c r="E2358" s="1">
        <v>-0.249973</v>
      </c>
      <c r="F2358" s="1">
        <v>6.5382300000000004E-2</v>
      </c>
      <c r="G2358">
        <v>100001</v>
      </c>
    </row>
    <row r="2359" spans="1:7" x14ac:dyDescent="0.25">
      <c r="A2359" t="s">
        <v>0</v>
      </c>
      <c r="B2359">
        <v>102357</v>
      </c>
      <c r="C2359">
        <v>100001</v>
      </c>
      <c r="D2359" s="1">
        <v>0.55002300000000004</v>
      </c>
      <c r="E2359" s="1">
        <v>-0.274974</v>
      </c>
      <c r="F2359" s="1">
        <v>6.7762299999999998E-2</v>
      </c>
      <c r="G2359">
        <v>100001</v>
      </c>
    </row>
    <row r="2360" spans="1:7" x14ac:dyDescent="0.25">
      <c r="A2360" t="s">
        <v>0</v>
      </c>
      <c r="B2360">
        <v>102358</v>
      </c>
      <c r="C2360">
        <v>100001</v>
      </c>
      <c r="D2360" s="1">
        <v>-0.55002300000000004</v>
      </c>
      <c r="E2360" s="1">
        <v>0.274974</v>
      </c>
      <c r="F2360" s="1">
        <v>6.7761799999999997E-2</v>
      </c>
      <c r="G2360">
        <v>100001</v>
      </c>
    </row>
    <row r="2361" spans="1:7" x14ac:dyDescent="0.25">
      <c r="A2361" t="s">
        <v>0</v>
      </c>
      <c r="B2361">
        <v>102359</v>
      </c>
      <c r="C2361">
        <v>100001</v>
      </c>
      <c r="D2361" s="1">
        <v>0.55002399999999996</v>
      </c>
      <c r="E2361" s="1">
        <v>-0.29997400000000002</v>
      </c>
      <c r="F2361" s="1">
        <v>7.0372299999999999E-2</v>
      </c>
      <c r="G2361">
        <v>100001</v>
      </c>
    </row>
    <row r="2362" spans="1:7" x14ac:dyDescent="0.25">
      <c r="A2362" t="s">
        <v>0</v>
      </c>
      <c r="B2362">
        <v>102360</v>
      </c>
      <c r="C2362">
        <v>100001</v>
      </c>
      <c r="D2362" s="1">
        <v>-0.55002399999999996</v>
      </c>
      <c r="E2362" s="1">
        <v>0.29997400000000002</v>
      </c>
      <c r="F2362" s="1">
        <v>7.0371699999999995E-2</v>
      </c>
      <c r="G2362">
        <v>100001</v>
      </c>
    </row>
    <row r="2363" spans="1:7" x14ac:dyDescent="0.25">
      <c r="A2363" t="s">
        <v>0</v>
      </c>
      <c r="B2363">
        <v>102361</v>
      </c>
      <c r="C2363">
        <v>100001</v>
      </c>
      <c r="D2363" s="1">
        <v>0.55002799999999996</v>
      </c>
      <c r="E2363" s="1">
        <v>-0.32497399999999999</v>
      </c>
      <c r="F2363" s="1">
        <v>7.3211399999999996E-2</v>
      </c>
      <c r="G2363">
        <v>100001</v>
      </c>
    </row>
    <row r="2364" spans="1:7" x14ac:dyDescent="0.25">
      <c r="A2364" t="s">
        <v>0</v>
      </c>
      <c r="B2364">
        <v>102362</v>
      </c>
      <c r="C2364">
        <v>100001</v>
      </c>
      <c r="D2364" s="1">
        <v>-0.55002799999999996</v>
      </c>
      <c r="E2364" s="1">
        <v>0.32497399999999999</v>
      </c>
      <c r="F2364" s="1">
        <v>7.3210700000000004E-2</v>
      </c>
      <c r="G2364">
        <v>100001</v>
      </c>
    </row>
    <row r="2365" spans="1:7" x14ac:dyDescent="0.25">
      <c r="A2365" t="s">
        <v>0</v>
      </c>
      <c r="B2365">
        <v>102363</v>
      </c>
      <c r="C2365">
        <v>100001</v>
      </c>
      <c r="D2365" s="1">
        <v>0.55003000000000002</v>
      </c>
      <c r="E2365" s="1">
        <v>-0.34996699999999997</v>
      </c>
      <c r="F2365" s="1">
        <v>7.6279399999999997E-2</v>
      </c>
      <c r="G2365">
        <v>100001</v>
      </c>
    </row>
    <row r="2366" spans="1:7" x14ac:dyDescent="0.25">
      <c r="A2366" t="s">
        <v>0</v>
      </c>
      <c r="B2366">
        <v>102364</v>
      </c>
      <c r="C2366">
        <v>100001</v>
      </c>
      <c r="D2366" s="1">
        <v>-0.55003100000000005</v>
      </c>
      <c r="E2366" s="1">
        <v>0.34996699999999997</v>
      </c>
      <c r="F2366" s="1">
        <v>7.6278700000000005E-2</v>
      </c>
      <c r="G2366">
        <v>100001</v>
      </c>
    </row>
    <row r="2367" spans="1:7" x14ac:dyDescent="0.25">
      <c r="A2367" t="s">
        <v>0</v>
      </c>
      <c r="B2367">
        <v>102365</v>
      </c>
      <c r="C2367">
        <v>100001</v>
      </c>
      <c r="D2367" s="1">
        <v>0.55003299999999999</v>
      </c>
      <c r="E2367" s="1">
        <v>-0.374969</v>
      </c>
      <c r="F2367" s="1">
        <v>7.9579499999999997E-2</v>
      </c>
      <c r="G2367">
        <v>100001</v>
      </c>
    </row>
    <row r="2368" spans="1:7" x14ac:dyDescent="0.25">
      <c r="A2368" t="s">
        <v>0</v>
      </c>
      <c r="B2368">
        <v>102366</v>
      </c>
      <c r="C2368">
        <v>100001</v>
      </c>
      <c r="D2368" s="1">
        <v>-0.55003400000000002</v>
      </c>
      <c r="E2368" s="1">
        <v>0.374969</v>
      </c>
      <c r="F2368" s="1">
        <v>7.9578599999999999E-2</v>
      </c>
      <c r="G2368">
        <v>100001</v>
      </c>
    </row>
    <row r="2369" spans="1:7" x14ac:dyDescent="0.25">
      <c r="A2369" t="s">
        <v>0</v>
      </c>
      <c r="B2369">
        <v>102367</v>
      </c>
      <c r="C2369">
        <v>100001</v>
      </c>
      <c r="D2369" s="1">
        <v>0.55003500000000005</v>
      </c>
      <c r="E2369" s="1">
        <v>-0.39996900000000002</v>
      </c>
      <c r="F2369" s="1">
        <v>8.3112500000000006E-2</v>
      </c>
      <c r="G2369">
        <v>100001</v>
      </c>
    </row>
    <row r="2370" spans="1:7" x14ac:dyDescent="0.25">
      <c r="A2370" t="s">
        <v>0</v>
      </c>
      <c r="B2370">
        <v>102368</v>
      </c>
      <c r="C2370">
        <v>100001</v>
      </c>
      <c r="D2370" s="1">
        <v>-0.55003500000000005</v>
      </c>
      <c r="E2370" s="1">
        <v>0.39996999999999999</v>
      </c>
      <c r="F2370" s="1">
        <v>8.3111599999999994E-2</v>
      </c>
      <c r="G2370">
        <v>100001</v>
      </c>
    </row>
    <row r="2371" spans="1:7" x14ac:dyDescent="0.25">
      <c r="A2371" t="s">
        <v>0</v>
      </c>
      <c r="B2371">
        <v>102369</v>
      </c>
      <c r="C2371">
        <v>100001</v>
      </c>
      <c r="D2371" s="1">
        <v>-0.550037</v>
      </c>
      <c r="E2371" s="1">
        <v>0.42497499999999999</v>
      </c>
      <c r="F2371" s="1">
        <v>8.6877599999999999E-2</v>
      </c>
      <c r="G2371">
        <v>100001</v>
      </c>
    </row>
    <row r="2372" spans="1:7" x14ac:dyDescent="0.25">
      <c r="A2372" t="s">
        <v>0</v>
      </c>
      <c r="B2372">
        <v>102370</v>
      </c>
      <c r="C2372">
        <v>100001</v>
      </c>
      <c r="D2372" s="1">
        <v>0.550037</v>
      </c>
      <c r="E2372" s="1">
        <v>-0.42497400000000002</v>
      </c>
      <c r="F2372" s="1">
        <v>8.6878499999999997E-2</v>
      </c>
      <c r="G2372">
        <v>100001</v>
      </c>
    </row>
    <row r="2373" spans="1:7" x14ac:dyDescent="0.25">
      <c r="A2373" t="s">
        <v>0</v>
      </c>
      <c r="B2373">
        <v>102371</v>
      </c>
      <c r="C2373">
        <v>100001</v>
      </c>
      <c r="D2373" s="1">
        <v>0.55003899999999994</v>
      </c>
      <c r="E2373" s="1">
        <v>-0.44997100000000001</v>
      </c>
      <c r="F2373" s="1">
        <v>9.08775E-2</v>
      </c>
      <c r="G2373">
        <v>100001</v>
      </c>
    </row>
    <row r="2374" spans="1:7" x14ac:dyDescent="0.25">
      <c r="A2374" t="s">
        <v>0</v>
      </c>
      <c r="B2374">
        <v>102372</v>
      </c>
      <c r="C2374">
        <v>100001</v>
      </c>
      <c r="D2374" s="1">
        <v>-0.55003999999999997</v>
      </c>
      <c r="E2374" s="1">
        <v>0.44997100000000001</v>
      </c>
      <c r="F2374" s="1">
        <v>9.0876499999999999E-2</v>
      </c>
      <c r="G2374">
        <v>100001</v>
      </c>
    </row>
    <row r="2375" spans="1:7" x14ac:dyDescent="0.25">
      <c r="A2375" t="s">
        <v>0</v>
      </c>
      <c r="B2375">
        <v>102373</v>
      </c>
      <c r="C2375">
        <v>100001</v>
      </c>
      <c r="D2375" s="1">
        <v>-0.550041</v>
      </c>
      <c r="E2375" s="1">
        <v>0.47495599999999999</v>
      </c>
      <c r="F2375" s="1">
        <v>9.5105499999999996E-2</v>
      </c>
      <c r="G2375">
        <v>100001</v>
      </c>
    </row>
    <row r="2376" spans="1:7" x14ac:dyDescent="0.25">
      <c r="A2376" t="s">
        <v>0</v>
      </c>
      <c r="B2376">
        <v>102374</v>
      </c>
      <c r="C2376">
        <v>100001</v>
      </c>
      <c r="D2376" s="1">
        <v>0.550041</v>
      </c>
      <c r="E2376" s="1">
        <v>-0.47495599999999999</v>
      </c>
      <c r="F2376" s="1">
        <v>9.5106499999999997E-2</v>
      </c>
      <c r="G2376">
        <v>100001</v>
      </c>
    </row>
    <row r="2377" spans="1:7" x14ac:dyDescent="0.25">
      <c r="A2377" t="s">
        <v>0</v>
      </c>
      <c r="B2377">
        <v>102375</v>
      </c>
      <c r="C2377">
        <v>100001</v>
      </c>
      <c r="D2377" s="1">
        <v>0.57497900000000002</v>
      </c>
      <c r="E2377" s="1">
        <v>0.45005299999999998</v>
      </c>
      <c r="F2377" s="1">
        <v>9.6027500000000002E-2</v>
      </c>
      <c r="G2377">
        <v>100001</v>
      </c>
    </row>
    <row r="2378" spans="1:7" x14ac:dyDescent="0.25">
      <c r="A2378" t="s">
        <v>0</v>
      </c>
      <c r="B2378">
        <v>102376</v>
      </c>
      <c r="C2378">
        <v>100001</v>
      </c>
      <c r="D2378" s="1">
        <v>-0.57497900000000002</v>
      </c>
      <c r="E2378" s="1">
        <v>-0.45005200000000001</v>
      </c>
      <c r="F2378" s="1">
        <v>9.6028500000000003E-2</v>
      </c>
      <c r="G2378">
        <v>100001</v>
      </c>
    </row>
    <row r="2379" spans="1:7" x14ac:dyDescent="0.25">
      <c r="A2379" t="s">
        <v>0</v>
      </c>
      <c r="B2379">
        <v>102377</v>
      </c>
      <c r="C2379">
        <v>100001</v>
      </c>
      <c r="D2379" s="1">
        <v>-0.57498000000000005</v>
      </c>
      <c r="E2379" s="1">
        <v>-0.42504399999999998</v>
      </c>
      <c r="F2379" s="1">
        <v>9.2021400000000003E-2</v>
      </c>
      <c r="G2379">
        <v>100001</v>
      </c>
    </row>
    <row r="2380" spans="1:7" x14ac:dyDescent="0.25">
      <c r="A2380" t="s">
        <v>0</v>
      </c>
      <c r="B2380">
        <v>102378</v>
      </c>
      <c r="C2380">
        <v>100001</v>
      </c>
      <c r="D2380" s="1">
        <v>0.57498000000000005</v>
      </c>
      <c r="E2380" s="1">
        <v>0.42504399999999998</v>
      </c>
      <c r="F2380" s="1">
        <v>9.2020599999999994E-2</v>
      </c>
      <c r="G2380">
        <v>100001</v>
      </c>
    </row>
    <row r="2381" spans="1:7" x14ac:dyDescent="0.25">
      <c r="A2381" t="s">
        <v>0</v>
      </c>
      <c r="B2381">
        <v>102379</v>
      </c>
      <c r="C2381">
        <v>100001</v>
      </c>
      <c r="D2381" s="1">
        <v>-0.57498199999999999</v>
      </c>
      <c r="E2381" s="1">
        <v>-0.40004699999999999</v>
      </c>
      <c r="F2381" s="1">
        <v>8.8249400000000006E-2</v>
      </c>
      <c r="G2381">
        <v>100001</v>
      </c>
    </row>
    <row r="2382" spans="1:7" x14ac:dyDescent="0.25">
      <c r="A2382" t="s">
        <v>0</v>
      </c>
      <c r="B2382">
        <v>102380</v>
      </c>
      <c r="C2382">
        <v>100001</v>
      </c>
      <c r="D2382" s="1">
        <v>0.57498199999999999</v>
      </c>
      <c r="E2382" s="1">
        <v>0.40004699999999999</v>
      </c>
      <c r="F2382" s="1">
        <v>8.8248599999999996E-2</v>
      </c>
      <c r="G2382">
        <v>100001</v>
      </c>
    </row>
    <row r="2383" spans="1:7" x14ac:dyDescent="0.25">
      <c r="A2383" t="s">
        <v>0</v>
      </c>
      <c r="B2383">
        <v>102381</v>
      </c>
      <c r="C2383">
        <v>100001</v>
      </c>
      <c r="D2383" s="1">
        <v>0.57498300000000002</v>
      </c>
      <c r="E2383" s="1">
        <v>0.37504500000000002</v>
      </c>
      <c r="F2383" s="1">
        <v>8.4709599999999996E-2</v>
      </c>
      <c r="G2383">
        <v>100001</v>
      </c>
    </row>
    <row r="2384" spans="1:7" x14ac:dyDescent="0.25">
      <c r="A2384" t="s">
        <v>0</v>
      </c>
      <c r="B2384">
        <v>102382</v>
      </c>
      <c r="C2384">
        <v>100001</v>
      </c>
      <c r="D2384" s="1">
        <v>-0.57498300000000002</v>
      </c>
      <c r="E2384" s="1">
        <v>-0.37504500000000002</v>
      </c>
      <c r="F2384" s="1">
        <v>8.4710400000000005E-2</v>
      </c>
      <c r="G2384">
        <v>100001</v>
      </c>
    </row>
    <row r="2385" spans="1:7" x14ac:dyDescent="0.25">
      <c r="A2385" t="s">
        <v>0</v>
      </c>
      <c r="B2385">
        <v>102383</v>
      </c>
      <c r="C2385">
        <v>100001</v>
      </c>
      <c r="D2385" s="1">
        <v>-0.57498499999999997</v>
      </c>
      <c r="E2385" s="1">
        <v>-0.35004400000000002</v>
      </c>
      <c r="F2385" s="1">
        <v>8.1403400000000001E-2</v>
      </c>
      <c r="G2385">
        <v>100001</v>
      </c>
    </row>
    <row r="2386" spans="1:7" x14ac:dyDescent="0.25">
      <c r="A2386" t="s">
        <v>0</v>
      </c>
      <c r="B2386">
        <v>102384</v>
      </c>
      <c r="C2386">
        <v>100001</v>
      </c>
      <c r="D2386" s="1">
        <v>0.57498499999999997</v>
      </c>
      <c r="E2386" s="1">
        <v>0.35004400000000002</v>
      </c>
      <c r="F2386" s="1">
        <v>8.1402699999999995E-2</v>
      </c>
      <c r="G2386">
        <v>100001</v>
      </c>
    </row>
    <row r="2387" spans="1:7" x14ac:dyDescent="0.25">
      <c r="A2387" t="s">
        <v>0</v>
      </c>
      <c r="B2387">
        <v>102385</v>
      </c>
      <c r="C2387">
        <v>100001</v>
      </c>
      <c r="D2387" s="1">
        <v>0.574986</v>
      </c>
      <c r="E2387" s="1">
        <v>0.32504300000000003</v>
      </c>
      <c r="F2387" s="1">
        <v>7.83277E-2</v>
      </c>
      <c r="G2387">
        <v>100001</v>
      </c>
    </row>
    <row r="2388" spans="1:7" x14ac:dyDescent="0.25">
      <c r="A2388" t="s">
        <v>0</v>
      </c>
      <c r="B2388">
        <v>102386</v>
      </c>
      <c r="C2388">
        <v>100001</v>
      </c>
      <c r="D2388" s="1">
        <v>-0.574986</v>
      </c>
      <c r="E2388" s="1">
        <v>-0.32504300000000003</v>
      </c>
      <c r="F2388" s="1">
        <v>7.8328400000000006E-2</v>
      </c>
      <c r="G2388">
        <v>100001</v>
      </c>
    </row>
    <row r="2389" spans="1:7" x14ac:dyDescent="0.25">
      <c r="A2389" t="s">
        <v>0</v>
      </c>
      <c r="B2389">
        <v>102387</v>
      </c>
      <c r="C2389">
        <v>100001</v>
      </c>
      <c r="D2389" s="1">
        <v>0.57498800000000005</v>
      </c>
      <c r="E2389" s="1">
        <v>0.300039</v>
      </c>
      <c r="F2389" s="1">
        <v>7.5483700000000001E-2</v>
      </c>
      <c r="G2389">
        <v>100001</v>
      </c>
    </row>
    <row r="2390" spans="1:7" x14ac:dyDescent="0.25">
      <c r="A2390" t="s">
        <v>0</v>
      </c>
      <c r="B2390">
        <v>102388</v>
      </c>
      <c r="C2390">
        <v>100001</v>
      </c>
      <c r="D2390" s="1">
        <v>-0.57498800000000005</v>
      </c>
      <c r="E2390" s="1">
        <v>-0.300039</v>
      </c>
      <c r="F2390" s="1">
        <v>7.5484399999999993E-2</v>
      </c>
      <c r="G2390">
        <v>100001</v>
      </c>
    </row>
    <row r="2391" spans="1:7" x14ac:dyDescent="0.25">
      <c r="A2391" t="s">
        <v>0</v>
      </c>
      <c r="B2391">
        <v>102389</v>
      </c>
      <c r="C2391">
        <v>100001</v>
      </c>
      <c r="D2391" s="1">
        <v>0.57498899999999997</v>
      </c>
      <c r="E2391" s="1">
        <v>0.275038</v>
      </c>
      <c r="F2391" s="1">
        <v>7.2869699999999996E-2</v>
      </c>
      <c r="G2391">
        <v>100001</v>
      </c>
    </row>
    <row r="2392" spans="1:7" x14ac:dyDescent="0.25">
      <c r="A2392" t="s">
        <v>0</v>
      </c>
      <c r="B2392">
        <v>102390</v>
      </c>
      <c r="C2392">
        <v>100001</v>
      </c>
      <c r="D2392" s="1">
        <v>-0.57498899999999997</v>
      </c>
      <c r="E2392" s="1">
        <v>-0.275038</v>
      </c>
      <c r="F2392" s="1">
        <v>7.2870299999999999E-2</v>
      </c>
      <c r="G2392">
        <v>100001</v>
      </c>
    </row>
    <row r="2393" spans="1:7" x14ac:dyDescent="0.25">
      <c r="A2393" t="s">
        <v>0</v>
      </c>
      <c r="B2393">
        <v>102391</v>
      </c>
      <c r="C2393">
        <v>100001</v>
      </c>
      <c r="D2393" s="1">
        <v>0.57499100000000003</v>
      </c>
      <c r="E2393" s="1">
        <v>0.25004500000000002</v>
      </c>
      <c r="F2393" s="1">
        <v>7.0486800000000002E-2</v>
      </c>
      <c r="G2393">
        <v>100001</v>
      </c>
    </row>
    <row r="2394" spans="1:7" x14ac:dyDescent="0.25">
      <c r="A2394" t="s">
        <v>0</v>
      </c>
      <c r="B2394">
        <v>102392</v>
      </c>
      <c r="C2394">
        <v>100001</v>
      </c>
      <c r="D2394" s="1">
        <v>-0.57499100000000003</v>
      </c>
      <c r="E2394" s="1">
        <v>-0.25004500000000002</v>
      </c>
      <c r="F2394" s="1">
        <v>7.0487300000000003E-2</v>
      </c>
      <c r="G2394">
        <v>100001</v>
      </c>
    </row>
    <row r="2395" spans="1:7" x14ac:dyDescent="0.25">
      <c r="A2395" t="s">
        <v>0</v>
      </c>
      <c r="B2395">
        <v>102393</v>
      </c>
      <c r="C2395">
        <v>100001</v>
      </c>
      <c r="D2395" s="1">
        <v>0.57499299999999998</v>
      </c>
      <c r="E2395" s="1">
        <v>0.22503899999999999</v>
      </c>
      <c r="F2395" s="1">
        <v>6.8330799999999997E-2</v>
      </c>
      <c r="G2395">
        <v>100001</v>
      </c>
    </row>
    <row r="2396" spans="1:7" x14ac:dyDescent="0.25">
      <c r="A2396" t="s">
        <v>0</v>
      </c>
      <c r="B2396">
        <v>102394</v>
      </c>
      <c r="C2396">
        <v>100001</v>
      </c>
      <c r="D2396" s="1">
        <v>-0.57499400000000001</v>
      </c>
      <c r="E2396" s="1">
        <v>-0.22503899999999999</v>
      </c>
      <c r="F2396" s="1">
        <v>6.8331299999999998E-2</v>
      </c>
      <c r="G2396">
        <v>100001</v>
      </c>
    </row>
    <row r="2397" spans="1:7" x14ac:dyDescent="0.25">
      <c r="A2397" t="s">
        <v>0</v>
      </c>
      <c r="B2397">
        <v>102395</v>
      </c>
      <c r="C2397">
        <v>100001</v>
      </c>
      <c r="D2397" s="1">
        <v>0.57499500000000003</v>
      </c>
      <c r="E2397" s="1">
        <v>0.20004</v>
      </c>
      <c r="F2397" s="1">
        <v>6.6403799999999999E-2</v>
      </c>
      <c r="G2397">
        <v>100001</v>
      </c>
    </row>
    <row r="2398" spans="1:7" x14ac:dyDescent="0.25">
      <c r="A2398" t="s">
        <v>0</v>
      </c>
      <c r="B2398">
        <v>102396</v>
      </c>
      <c r="C2398">
        <v>100001</v>
      </c>
      <c r="D2398" s="1">
        <v>-0.57499500000000003</v>
      </c>
      <c r="E2398" s="1">
        <v>-0.20004</v>
      </c>
      <c r="F2398" s="1">
        <v>6.6404199999999997E-2</v>
      </c>
      <c r="G2398">
        <v>100001</v>
      </c>
    </row>
    <row r="2399" spans="1:7" x14ac:dyDescent="0.25">
      <c r="A2399" t="s">
        <v>0</v>
      </c>
      <c r="B2399">
        <v>102397</v>
      </c>
      <c r="C2399">
        <v>100001</v>
      </c>
      <c r="D2399" s="1">
        <v>0.57499699999999998</v>
      </c>
      <c r="E2399" s="1">
        <v>0.17502899999999999</v>
      </c>
      <c r="F2399" s="1">
        <v>6.4703899999999995E-2</v>
      </c>
      <c r="G2399">
        <v>100001</v>
      </c>
    </row>
    <row r="2400" spans="1:7" x14ac:dyDescent="0.25">
      <c r="A2400" t="s">
        <v>0</v>
      </c>
      <c r="B2400">
        <v>102398</v>
      </c>
      <c r="C2400">
        <v>100001</v>
      </c>
      <c r="D2400" s="1">
        <v>-0.57499699999999998</v>
      </c>
      <c r="E2400" s="1">
        <v>-0.17502899999999999</v>
      </c>
      <c r="F2400" s="1">
        <v>6.4704200000000003E-2</v>
      </c>
      <c r="G2400">
        <v>100001</v>
      </c>
    </row>
    <row r="2401" spans="1:7" x14ac:dyDescent="0.25">
      <c r="A2401" t="s">
        <v>0</v>
      </c>
      <c r="B2401">
        <v>102399</v>
      </c>
      <c r="C2401">
        <v>100001</v>
      </c>
      <c r="D2401" s="1">
        <v>0.57499800000000001</v>
      </c>
      <c r="E2401" s="1">
        <v>0.150036</v>
      </c>
      <c r="F2401" s="1">
        <v>6.3232899999999995E-2</v>
      </c>
      <c r="G2401">
        <v>100001</v>
      </c>
    </row>
    <row r="2402" spans="1:7" x14ac:dyDescent="0.25">
      <c r="A2402" t="s">
        <v>0</v>
      </c>
      <c r="B2402">
        <v>102400</v>
      </c>
      <c r="C2402">
        <v>100001</v>
      </c>
      <c r="D2402" s="1">
        <v>-0.57499900000000004</v>
      </c>
      <c r="E2402" s="1">
        <v>-0.150036</v>
      </c>
      <c r="F2402" s="1">
        <v>6.3233300000000006E-2</v>
      </c>
      <c r="G2402">
        <v>100001</v>
      </c>
    </row>
    <row r="2403" spans="1:7" x14ac:dyDescent="0.25">
      <c r="A2403" t="s">
        <v>0</v>
      </c>
      <c r="B2403">
        <v>102401</v>
      </c>
      <c r="C2403">
        <v>100001</v>
      </c>
      <c r="D2403" s="1">
        <v>-0.57499999999999996</v>
      </c>
      <c r="E2403" s="1">
        <v>-0.12503800000000001</v>
      </c>
      <c r="F2403" s="1">
        <v>6.1988099999999997E-2</v>
      </c>
      <c r="G2403">
        <v>100001</v>
      </c>
    </row>
    <row r="2404" spans="1:7" x14ac:dyDescent="0.25">
      <c r="A2404" t="s">
        <v>0</v>
      </c>
      <c r="B2404">
        <v>102402</v>
      </c>
      <c r="C2404">
        <v>100001</v>
      </c>
      <c r="D2404" s="1">
        <v>0.57499999999999996</v>
      </c>
      <c r="E2404" s="1">
        <v>0.12503800000000001</v>
      </c>
      <c r="F2404" s="1">
        <v>6.1987899999999999E-2</v>
      </c>
      <c r="G2404">
        <v>100001</v>
      </c>
    </row>
    <row r="2405" spans="1:7" x14ac:dyDescent="0.25">
      <c r="A2405" t="s">
        <v>0</v>
      </c>
      <c r="B2405">
        <v>102403</v>
      </c>
      <c r="C2405">
        <v>100001</v>
      </c>
      <c r="D2405" s="1">
        <v>0.57499999999999996</v>
      </c>
      <c r="E2405" s="1">
        <v>8.666E-5</v>
      </c>
      <c r="F2405" s="1">
        <v>5.9158000000000002E-2</v>
      </c>
      <c r="G2405">
        <v>100001</v>
      </c>
    </row>
    <row r="2406" spans="1:7" x14ac:dyDescent="0.25">
      <c r="A2406" t="s">
        <v>0</v>
      </c>
      <c r="B2406">
        <v>102404</v>
      </c>
      <c r="C2406">
        <v>100001</v>
      </c>
      <c r="D2406" s="1">
        <v>0.57500200000000001</v>
      </c>
      <c r="E2406" s="1">
        <v>0.100041</v>
      </c>
      <c r="F2406" s="1">
        <v>6.09699E-2</v>
      </c>
      <c r="G2406">
        <v>100001</v>
      </c>
    </row>
    <row r="2407" spans="1:7" x14ac:dyDescent="0.25">
      <c r="A2407" t="s">
        <v>0</v>
      </c>
      <c r="B2407">
        <v>102405</v>
      </c>
      <c r="C2407">
        <v>100001</v>
      </c>
      <c r="D2407" s="1">
        <v>0.57500200000000001</v>
      </c>
      <c r="E2407" s="1">
        <v>-2.4958000000000001E-2</v>
      </c>
      <c r="F2407" s="1">
        <v>5.9270099999999999E-2</v>
      </c>
      <c r="G2407">
        <v>100001</v>
      </c>
    </row>
    <row r="2408" spans="1:7" x14ac:dyDescent="0.25">
      <c r="A2408" t="s">
        <v>0</v>
      </c>
      <c r="B2408">
        <v>102406</v>
      </c>
      <c r="C2408">
        <v>100001</v>
      </c>
      <c r="D2408" s="1">
        <v>-0.57500200000000001</v>
      </c>
      <c r="E2408" s="1">
        <v>4.9952999999999997E-2</v>
      </c>
      <c r="F2408" s="1">
        <v>5.9607899999999998E-2</v>
      </c>
      <c r="G2408">
        <v>100001</v>
      </c>
    </row>
    <row r="2409" spans="1:7" x14ac:dyDescent="0.25">
      <c r="A2409" t="s">
        <v>0</v>
      </c>
      <c r="B2409">
        <v>102407</v>
      </c>
      <c r="C2409">
        <v>100001</v>
      </c>
      <c r="D2409" s="1">
        <v>0.57500200000000001</v>
      </c>
      <c r="E2409" s="1">
        <v>-4.9952999999999997E-2</v>
      </c>
      <c r="F2409" s="1">
        <v>5.9608000000000001E-2</v>
      </c>
      <c r="G2409">
        <v>100001</v>
      </c>
    </row>
    <row r="2410" spans="1:7" x14ac:dyDescent="0.25">
      <c r="A2410" t="s">
        <v>0</v>
      </c>
      <c r="B2410">
        <v>102408</v>
      </c>
      <c r="C2410">
        <v>100001</v>
      </c>
      <c r="D2410" s="1">
        <v>-0.57500300000000004</v>
      </c>
      <c r="E2410" s="1">
        <v>-0.100041</v>
      </c>
      <c r="F2410" s="1">
        <v>6.0970099999999999E-2</v>
      </c>
      <c r="G2410">
        <v>100001</v>
      </c>
    </row>
    <row r="2411" spans="1:7" x14ac:dyDescent="0.25">
      <c r="A2411" t="s">
        <v>0</v>
      </c>
      <c r="B2411">
        <v>102409</v>
      </c>
      <c r="C2411">
        <v>100001</v>
      </c>
      <c r="D2411" s="1">
        <v>-0.57500300000000004</v>
      </c>
      <c r="E2411" s="1">
        <v>2.4958899999999999E-2</v>
      </c>
      <c r="F2411" s="1">
        <v>5.9270000000000003E-2</v>
      </c>
      <c r="G2411">
        <v>100001</v>
      </c>
    </row>
    <row r="2412" spans="1:7" x14ac:dyDescent="0.25">
      <c r="A2412" t="s">
        <v>0</v>
      </c>
      <c r="B2412">
        <v>102410</v>
      </c>
      <c r="C2412">
        <v>100001</v>
      </c>
      <c r="D2412" s="1">
        <v>-0.57500399999999996</v>
      </c>
      <c r="E2412" s="1">
        <v>-7.5046000000000002E-2</v>
      </c>
      <c r="F2412" s="1">
        <v>6.0179099999999999E-2</v>
      </c>
      <c r="G2412">
        <v>100001</v>
      </c>
    </row>
    <row r="2413" spans="1:7" x14ac:dyDescent="0.25">
      <c r="A2413" t="s">
        <v>0</v>
      </c>
      <c r="B2413">
        <v>102411</v>
      </c>
      <c r="C2413">
        <v>100001</v>
      </c>
      <c r="D2413" s="1">
        <v>0.57500399999999996</v>
      </c>
      <c r="E2413" s="1">
        <v>7.5047199999999994E-2</v>
      </c>
      <c r="F2413" s="1">
        <v>6.0179000000000003E-2</v>
      </c>
      <c r="G2413">
        <v>100001</v>
      </c>
    </row>
    <row r="2414" spans="1:7" x14ac:dyDescent="0.25">
      <c r="A2414" t="s">
        <v>0</v>
      </c>
      <c r="B2414">
        <v>102412</v>
      </c>
      <c r="C2414">
        <v>100001</v>
      </c>
      <c r="D2414" s="1">
        <v>-0.57500499999999999</v>
      </c>
      <c r="E2414" s="1">
        <v>7.4957999999999997E-2</v>
      </c>
      <c r="F2414" s="1">
        <v>6.0173900000000002E-2</v>
      </c>
      <c r="G2414">
        <v>100001</v>
      </c>
    </row>
    <row r="2415" spans="1:7" x14ac:dyDescent="0.25">
      <c r="A2415" t="s">
        <v>0</v>
      </c>
      <c r="B2415">
        <v>102413</v>
      </c>
      <c r="C2415">
        <v>100001</v>
      </c>
      <c r="D2415" s="1">
        <v>0.57500499999999999</v>
      </c>
      <c r="E2415" s="1">
        <v>-7.4956999999999996E-2</v>
      </c>
      <c r="F2415" s="1">
        <v>6.0174100000000001E-2</v>
      </c>
      <c r="G2415">
        <v>100001</v>
      </c>
    </row>
    <row r="2416" spans="1:7" x14ac:dyDescent="0.25">
      <c r="A2416" t="s">
        <v>0</v>
      </c>
      <c r="B2416">
        <v>102414</v>
      </c>
      <c r="C2416">
        <v>100001</v>
      </c>
      <c r="D2416" s="1">
        <v>0.57500600000000002</v>
      </c>
      <c r="E2416" s="1">
        <v>-9.9990999999999997E-2</v>
      </c>
      <c r="F2416" s="1">
        <v>6.0968099999999997E-2</v>
      </c>
      <c r="G2416">
        <v>100001</v>
      </c>
    </row>
    <row r="2417" spans="1:7" x14ac:dyDescent="0.25">
      <c r="A2417" t="s">
        <v>0</v>
      </c>
      <c r="B2417">
        <v>102415</v>
      </c>
      <c r="C2417">
        <v>100001</v>
      </c>
      <c r="D2417" s="1">
        <v>-0.57500600000000002</v>
      </c>
      <c r="E2417" s="1">
        <v>-5.0036999999999998E-2</v>
      </c>
      <c r="F2417" s="1">
        <v>5.9614100000000003E-2</v>
      </c>
      <c r="G2417">
        <v>100001</v>
      </c>
    </row>
    <row r="2418" spans="1:7" x14ac:dyDescent="0.25">
      <c r="A2418" t="s">
        <v>0</v>
      </c>
      <c r="B2418">
        <v>102416</v>
      </c>
      <c r="C2418">
        <v>100001</v>
      </c>
      <c r="D2418" s="1">
        <v>0.57500600000000002</v>
      </c>
      <c r="E2418" s="1">
        <v>5.0037199999999997E-2</v>
      </c>
      <c r="F2418" s="1">
        <v>5.9614E-2</v>
      </c>
      <c r="G2418">
        <v>100001</v>
      </c>
    </row>
    <row r="2419" spans="1:7" x14ac:dyDescent="0.25">
      <c r="A2419" t="s">
        <v>0</v>
      </c>
      <c r="B2419">
        <v>102417</v>
      </c>
      <c r="C2419">
        <v>100001</v>
      </c>
      <c r="D2419" s="1">
        <v>-0.57500600000000002</v>
      </c>
      <c r="E2419" s="1">
        <v>9.9992399999999995E-2</v>
      </c>
      <c r="F2419" s="1">
        <v>6.0967899999999998E-2</v>
      </c>
      <c r="G2419">
        <v>100001</v>
      </c>
    </row>
    <row r="2420" spans="1:7" x14ac:dyDescent="0.25">
      <c r="A2420" t="s">
        <v>0</v>
      </c>
      <c r="B2420">
        <v>102418</v>
      </c>
      <c r="C2420">
        <v>100001</v>
      </c>
      <c r="D2420" s="1">
        <v>-0.57500700000000005</v>
      </c>
      <c r="E2420" s="1">
        <v>0.12499399999999999</v>
      </c>
      <c r="F2420" s="1">
        <v>6.1985899999999997E-2</v>
      </c>
      <c r="G2420">
        <v>100001</v>
      </c>
    </row>
    <row r="2421" spans="1:7" x14ac:dyDescent="0.25">
      <c r="A2421" t="s">
        <v>0</v>
      </c>
      <c r="B2421">
        <v>102419</v>
      </c>
      <c r="C2421">
        <v>100001</v>
      </c>
      <c r="D2421" s="1">
        <v>0.57500700000000005</v>
      </c>
      <c r="E2421" s="1">
        <v>-0.12499300000000001</v>
      </c>
      <c r="F2421" s="1">
        <v>6.1986100000000002E-2</v>
      </c>
      <c r="G2421">
        <v>100001</v>
      </c>
    </row>
    <row r="2422" spans="1:7" x14ac:dyDescent="0.25">
      <c r="A2422" t="s">
        <v>0</v>
      </c>
      <c r="B2422">
        <v>102420</v>
      </c>
      <c r="C2422">
        <v>100001</v>
      </c>
      <c r="D2422" s="1">
        <v>0.57500700000000005</v>
      </c>
      <c r="E2422" s="1">
        <v>2.5037199999999999E-2</v>
      </c>
      <c r="F2422" s="1">
        <v>5.9275000000000001E-2</v>
      </c>
      <c r="G2422">
        <v>100001</v>
      </c>
    </row>
    <row r="2423" spans="1:7" x14ac:dyDescent="0.25">
      <c r="A2423" t="s">
        <v>0</v>
      </c>
      <c r="B2423">
        <v>102421</v>
      </c>
      <c r="C2423">
        <v>100001</v>
      </c>
      <c r="D2423" s="1">
        <v>-0.57500799999999996</v>
      </c>
      <c r="E2423" s="1">
        <v>-2.5035999999999999E-2</v>
      </c>
      <c r="F2423" s="1">
        <v>5.9275099999999997E-2</v>
      </c>
      <c r="G2423">
        <v>100001</v>
      </c>
    </row>
    <row r="2424" spans="1:7" x14ac:dyDescent="0.25">
      <c r="A2424" t="s">
        <v>0</v>
      </c>
      <c r="B2424">
        <v>102422</v>
      </c>
      <c r="C2424">
        <v>100001</v>
      </c>
      <c r="D2424" s="1">
        <v>-0.57501000000000002</v>
      </c>
      <c r="E2424" s="1">
        <f>-0.00007915</f>
        <v>-7.9149999999999999E-5</v>
      </c>
      <c r="F2424" s="1">
        <v>5.9162100000000002E-2</v>
      </c>
      <c r="G2424">
        <v>100001</v>
      </c>
    </row>
    <row r="2425" spans="1:7" x14ac:dyDescent="0.25">
      <c r="A2425" t="s">
        <v>0</v>
      </c>
      <c r="B2425">
        <v>102423</v>
      </c>
      <c r="C2425">
        <v>100001</v>
      </c>
      <c r="D2425" s="1">
        <v>-0.57501100000000005</v>
      </c>
      <c r="E2425" s="1">
        <v>0.14999399999999999</v>
      </c>
      <c r="F2425" s="1">
        <v>6.3231899999999994E-2</v>
      </c>
      <c r="G2425">
        <v>100001</v>
      </c>
    </row>
    <row r="2426" spans="1:7" x14ac:dyDescent="0.25">
      <c r="A2426" t="s">
        <v>0</v>
      </c>
      <c r="B2426">
        <v>102424</v>
      </c>
      <c r="C2426">
        <v>100001</v>
      </c>
      <c r="D2426" s="1">
        <v>0.57501100000000005</v>
      </c>
      <c r="E2426" s="1">
        <v>-0.14999399999999999</v>
      </c>
      <c r="F2426" s="1">
        <v>6.3232200000000002E-2</v>
      </c>
      <c r="G2426">
        <v>100001</v>
      </c>
    </row>
    <row r="2427" spans="1:7" x14ac:dyDescent="0.25">
      <c r="A2427" t="s">
        <v>0</v>
      </c>
      <c r="B2427">
        <v>102425</v>
      </c>
      <c r="C2427">
        <v>100001</v>
      </c>
      <c r="D2427" s="1">
        <v>0.57501100000000005</v>
      </c>
      <c r="E2427" s="1">
        <v>-0.17499000000000001</v>
      </c>
      <c r="F2427" s="1">
        <v>6.4704200000000003E-2</v>
      </c>
      <c r="G2427">
        <v>100001</v>
      </c>
    </row>
    <row r="2428" spans="1:7" x14ac:dyDescent="0.25">
      <c r="A2428" t="s">
        <v>0</v>
      </c>
      <c r="B2428">
        <v>102426</v>
      </c>
      <c r="C2428">
        <v>100001</v>
      </c>
      <c r="D2428" s="1">
        <v>-0.57501100000000005</v>
      </c>
      <c r="E2428" s="1">
        <v>0.17499000000000001</v>
      </c>
      <c r="F2428" s="1">
        <v>6.4703800000000006E-2</v>
      </c>
      <c r="G2428">
        <v>100001</v>
      </c>
    </row>
    <row r="2429" spans="1:7" x14ac:dyDescent="0.25">
      <c r="A2429" t="s">
        <v>0</v>
      </c>
      <c r="B2429">
        <v>102427</v>
      </c>
      <c r="C2429">
        <v>100001</v>
      </c>
      <c r="D2429" s="1">
        <v>0.57501400000000003</v>
      </c>
      <c r="E2429" s="1">
        <v>-0.199988</v>
      </c>
      <c r="F2429" s="1">
        <v>6.6404199999999997E-2</v>
      </c>
      <c r="G2429">
        <v>100001</v>
      </c>
    </row>
    <row r="2430" spans="1:7" x14ac:dyDescent="0.25">
      <c r="A2430" t="s">
        <v>0</v>
      </c>
      <c r="B2430">
        <v>102428</v>
      </c>
      <c r="C2430">
        <v>100001</v>
      </c>
      <c r="D2430" s="1">
        <v>-0.57501400000000003</v>
      </c>
      <c r="E2430" s="1">
        <v>0.199988</v>
      </c>
      <c r="F2430" s="1">
        <v>6.6403799999999999E-2</v>
      </c>
      <c r="G2430">
        <v>100001</v>
      </c>
    </row>
    <row r="2431" spans="1:7" x14ac:dyDescent="0.25">
      <c r="A2431" t="s">
        <v>0</v>
      </c>
      <c r="B2431">
        <v>102429</v>
      </c>
      <c r="C2431">
        <v>100001</v>
      </c>
      <c r="D2431" s="1">
        <v>0.57501599999999997</v>
      </c>
      <c r="E2431" s="1">
        <v>-0.22497300000000001</v>
      </c>
      <c r="F2431" s="1">
        <v>6.8329299999999996E-2</v>
      </c>
      <c r="G2431">
        <v>100001</v>
      </c>
    </row>
    <row r="2432" spans="1:7" x14ac:dyDescent="0.25">
      <c r="A2432" t="s">
        <v>0</v>
      </c>
      <c r="B2432">
        <v>102430</v>
      </c>
      <c r="C2432">
        <v>100001</v>
      </c>
      <c r="D2432" s="1">
        <v>-0.57501800000000003</v>
      </c>
      <c r="E2432" s="1">
        <v>0.22497300000000001</v>
      </c>
      <c r="F2432" s="1">
        <v>6.8328799999999995E-2</v>
      </c>
      <c r="G2432">
        <v>100001</v>
      </c>
    </row>
    <row r="2433" spans="1:7" x14ac:dyDescent="0.25">
      <c r="A2433" t="s">
        <v>0</v>
      </c>
      <c r="B2433">
        <v>102431</v>
      </c>
      <c r="C2433">
        <v>100001</v>
      </c>
      <c r="D2433" s="1">
        <v>0.57501899999999995</v>
      </c>
      <c r="E2433" s="1">
        <v>-0.249972</v>
      </c>
      <c r="F2433" s="1">
        <v>7.0485300000000001E-2</v>
      </c>
      <c r="G2433">
        <v>100001</v>
      </c>
    </row>
    <row r="2434" spans="1:7" x14ac:dyDescent="0.25">
      <c r="A2434" t="s">
        <v>0</v>
      </c>
      <c r="B2434">
        <v>102432</v>
      </c>
      <c r="C2434">
        <v>100001</v>
      </c>
      <c r="D2434" s="1">
        <v>-0.57501899999999995</v>
      </c>
      <c r="E2434" s="1">
        <v>0.249972</v>
      </c>
      <c r="F2434" s="1">
        <v>7.04848E-2</v>
      </c>
      <c r="G2434">
        <v>100001</v>
      </c>
    </row>
    <row r="2435" spans="1:7" x14ac:dyDescent="0.25">
      <c r="A2435" t="s">
        <v>0</v>
      </c>
      <c r="B2435">
        <v>102433</v>
      </c>
      <c r="C2435">
        <v>100001</v>
      </c>
      <c r="D2435" s="1">
        <v>0.57502200000000003</v>
      </c>
      <c r="E2435" s="1">
        <v>-0.27497199999999999</v>
      </c>
      <c r="F2435" s="1">
        <v>7.2869299999999998E-2</v>
      </c>
      <c r="G2435">
        <v>100001</v>
      </c>
    </row>
    <row r="2436" spans="1:7" x14ac:dyDescent="0.25">
      <c r="A2436" t="s">
        <v>0</v>
      </c>
      <c r="B2436">
        <v>102434</v>
      </c>
      <c r="C2436">
        <v>100001</v>
      </c>
      <c r="D2436" s="1">
        <v>-0.57502200000000003</v>
      </c>
      <c r="E2436" s="1">
        <v>0.27497199999999999</v>
      </c>
      <c r="F2436" s="1">
        <v>7.2868799999999997E-2</v>
      </c>
      <c r="G2436">
        <v>100001</v>
      </c>
    </row>
    <row r="2437" spans="1:7" x14ac:dyDescent="0.25">
      <c r="A2437" t="s">
        <v>0</v>
      </c>
      <c r="B2437">
        <v>102435</v>
      </c>
      <c r="C2437">
        <v>100001</v>
      </c>
      <c r="D2437" s="1">
        <v>0.57502399999999998</v>
      </c>
      <c r="E2437" s="1">
        <v>-0.29997200000000002</v>
      </c>
      <c r="F2437" s="1">
        <v>7.5484300000000004E-2</v>
      </c>
      <c r="G2437">
        <v>100001</v>
      </c>
    </row>
    <row r="2438" spans="1:7" x14ac:dyDescent="0.25">
      <c r="A2438" t="s">
        <v>0</v>
      </c>
      <c r="B2438">
        <v>102436</v>
      </c>
      <c r="C2438">
        <v>100001</v>
      </c>
      <c r="D2438" s="1">
        <v>-0.57502500000000001</v>
      </c>
      <c r="E2438" s="1">
        <v>0.29997200000000002</v>
      </c>
      <c r="F2438" s="1">
        <v>7.5483700000000001E-2</v>
      </c>
      <c r="G2438">
        <v>100001</v>
      </c>
    </row>
    <row r="2439" spans="1:7" x14ac:dyDescent="0.25">
      <c r="A2439" t="s">
        <v>0</v>
      </c>
      <c r="B2439">
        <v>102437</v>
      </c>
      <c r="C2439">
        <v>100001</v>
      </c>
      <c r="D2439" s="1">
        <v>0.57502699999999995</v>
      </c>
      <c r="E2439" s="1">
        <v>-0.32497300000000001</v>
      </c>
      <c r="F2439" s="1">
        <v>7.8328400000000006E-2</v>
      </c>
      <c r="G2439">
        <v>100001</v>
      </c>
    </row>
    <row r="2440" spans="1:7" x14ac:dyDescent="0.25">
      <c r="A2440" t="s">
        <v>0</v>
      </c>
      <c r="B2440">
        <v>102438</v>
      </c>
      <c r="C2440">
        <v>100001</v>
      </c>
      <c r="D2440" s="1">
        <v>-0.57502699999999995</v>
      </c>
      <c r="E2440" s="1">
        <v>0.32497300000000001</v>
      </c>
      <c r="F2440" s="1">
        <v>7.83277E-2</v>
      </c>
      <c r="G2440">
        <v>100001</v>
      </c>
    </row>
    <row r="2441" spans="1:7" x14ac:dyDescent="0.25">
      <c r="A2441" t="s">
        <v>0</v>
      </c>
      <c r="B2441">
        <v>102439</v>
      </c>
      <c r="C2441">
        <v>100001</v>
      </c>
      <c r="D2441" s="1">
        <v>-0.57502900000000001</v>
      </c>
      <c r="E2441" s="1">
        <v>0.349968</v>
      </c>
      <c r="F2441" s="1">
        <v>8.1401699999999994E-2</v>
      </c>
      <c r="G2441">
        <v>100001</v>
      </c>
    </row>
    <row r="2442" spans="1:7" x14ac:dyDescent="0.25">
      <c r="A2442" t="s">
        <v>0</v>
      </c>
      <c r="B2442">
        <v>102440</v>
      </c>
      <c r="C2442">
        <v>100001</v>
      </c>
      <c r="D2442" s="1">
        <v>0.57502900000000001</v>
      </c>
      <c r="E2442" s="1">
        <v>-0.349968</v>
      </c>
      <c r="F2442" s="1">
        <v>8.14024E-2</v>
      </c>
      <c r="G2442">
        <v>100001</v>
      </c>
    </row>
    <row r="2443" spans="1:7" x14ac:dyDescent="0.25">
      <c r="A2443" t="s">
        <v>0</v>
      </c>
      <c r="B2443">
        <v>102441</v>
      </c>
      <c r="C2443">
        <v>100001</v>
      </c>
      <c r="D2443" s="1">
        <v>0.57503199999999999</v>
      </c>
      <c r="E2443" s="1">
        <v>-0.374969</v>
      </c>
      <c r="F2443" s="1">
        <v>8.4709499999999993E-2</v>
      </c>
      <c r="G2443">
        <v>100001</v>
      </c>
    </row>
    <row r="2444" spans="1:7" x14ac:dyDescent="0.25">
      <c r="A2444" t="s">
        <v>0</v>
      </c>
      <c r="B2444">
        <v>102442</v>
      </c>
      <c r="C2444">
        <v>100001</v>
      </c>
      <c r="D2444" s="1">
        <v>-0.57503300000000002</v>
      </c>
      <c r="E2444" s="1">
        <v>0.374969</v>
      </c>
      <c r="F2444" s="1">
        <v>8.4708599999999995E-2</v>
      </c>
      <c r="G2444">
        <v>100001</v>
      </c>
    </row>
    <row r="2445" spans="1:7" x14ac:dyDescent="0.25">
      <c r="A2445" t="s">
        <v>0</v>
      </c>
      <c r="B2445">
        <v>102443</v>
      </c>
      <c r="C2445">
        <v>100001</v>
      </c>
      <c r="D2445" s="1">
        <v>0.57503400000000005</v>
      </c>
      <c r="E2445" s="1">
        <v>-0.39996999999999999</v>
      </c>
      <c r="F2445" s="1">
        <v>8.8248499999999994E-2</v>
      </c>
      <c r="G2445">
        <v>100001</v>
      </c>
    </row>
    <row r="2446" spans="1:7" x14ac:dyDescent="0.25">
      <c r="A2446" t="s">
        <v>0</v>
      </c>
      <c r="B2446">
        <v>102444</v>
      </c>
      <c r="C2446">
        <v>100001</v>
      </c>
      <c r="D2446" s="1">
        <v>-0.57503499999999996</v>
      </c>
      <c r="E2446" s="1">
        <v>0.39996999999999999</v>
      </c>
      <c r="F2446" s="1">
        <v>8.8247699999999998E-2</v>
      </c>
      <c r="G2446">
        <v>100001</v>
      </c>
    </row>
    <row r="2447" spans="1:7" x14ac:dyDescent="0.25">
      <c r="A2447" t="s">
        <v>0</v>
      </c>
      <c r="B2447">
        <v>102445</v>
      </c>
      <c r="C2447">
        <v>100001</v>
      </c>
      <c r="D2447" s="1">
        <v>-0.57503599999999999</v>
      </c>
      <c r="E2447" s="1">
        <v>0.42497299999999999</v>
      </c>
      <c r="F2447" s="1">
        <v>9.2020599999999994E-2</v>
      </c>
      <c r="G2447">
        <v>100001</v>
      </c>
    </row>
    <row r="2448" spans="1:7" x14ac:dyDescent="0.25">
      <c r="A2448" t="s">
        <v>0</v>
      </c>
      <c r="B2448">
        <v>102446</v>
      </c>
      <c r="C2448">
        <v>100001</v>
      </c>
      <c r="D2448" s="1">
        <v>0.57503599999999999</v>
      </c>
      <c r="E2448" s="1">
        <v>-0.42497299999999999</v>
      </c>
      <c r="F2448" s="1">
        <v>9.2021500000000006E-2</v>
      </c>
      <c r="G2448">
        <v>100001</v>
      </c>
    </row>
    <row r="2449" spans="1:7" x14ac:dyDescent="0.25">
      <c r="A2449" t="s">
        <v>0</v>
      </c>
      <c r="B2449">
        <v>102447</v>
      </c>
      <c r="C2449">
        <v>100001</v>
      </c>
      <c r="D2449" s="1">
        <v>0.57503800000000005</v>
      </c>
      <c r="E2449" s="1">
        <v>-0.44997100000000001</v>
      </c>
      <c r="F2449" s="1">
        <v>9.6027500000000002E-2</v>
      </c>
      <c r="G2449">
        <v>100001</v>
      </c>
    </row>
    <row r="2450" spans="1:7" x14ac:dyDescent="0.25">
      <c r="A2450" t="s">
        <v>0</v>
      </c>
      <c r="B2450">
        <v>102448</v>
      </c>
      <c r="C2450">
        <v>100001</v>
      </c>
      <c r="D2450" s="1">
        <v>-0.57503899999999997</v>
      </c>
      <c r="E2450" s="1">
        <v>0.44997100000000001</v>
      </c>
      <c r="F2450" s="1">
        <v>9.6026600000000004E-2</v>
      </c>
      <c r="G2450">
        <v>100001</v>
      </c>
    </row>
    <row r="2451" spans="1:7" x14ac:dyDescent="0.25">
      <c r="A2451" t="s">
        <v>0</v>
      </c>
      <c r="B2451">
        <v>102449</v>
      </c>
      <c r="C2451">
        <v>100001</v>
      </c>
      <c r="D2451" s="1">
        <v>-0.59997999999999996</v>
      </c>
      <c r="E2451" s="1">
        <v>-0.42504500000000001</v>
      </c>
      <c r="F2451" s="1">
        <v>9.7402500000000003E-2</v>
      </c>
      <c r="G2451">
        <v>100001</v>
      </c>
    </row>
    <row r="2452" spans="1:7" x14ac:dyDescent="0.25">
      <c r="A2452" t="s">
        <v>0</v>
      </c>
      <c r="B2452">
        <v>102450</v>
      </c>
      <c r="C2452">
        <v>100001</v>
      </c>
      <c r="D2452" s="1">
        <v>0.59997999999999996</v>
      </c>
      <c r="E2452" s="1">
        <v>0.42504500000000001</v>
      </c>
      <c r="F2452" s="1">
        <v>9.7401600000000005E-2</v>
      </c>
      <c r="G2452">
        <v>100001</v>
      </c>
    </row>
    <row r="2453" spans="1:7" x14ac:dyDescent="0.25">
      <c r="A2453" t="s">
        <v>0</v>
      </c>
      <c r="B2453">
        <v>102451</v>
      </c>
      <c r="C2453">
        <v>100001</v>
      </c>
      <c r="D2453" s="1">
        <v>-0.59998200000000002</v>
      </c>
      <c r="E2453" s="1">
        <v>-0.40005000000000002</v>
      </c>
      <c r="F2453" s="1">
        <v>9.3623399999999996E-2</v>
      </c>
      <c r="G2453">
        <v>100001</v>
      </c>
    </row>
    <row r="2454" spans="1:7" x14ac:dyDescent="0.25">
      <c r="A2454" t="s">
        <v>0</v>
      </c>
      <c r="B2454">
        <v>102452</v>
      </c>
      <c r="C2454">
        <v>100001</v>
      </c>
      <c r="D2454" s="1">
        <v>0.59998200000000002</v>
      </c>
      <c r="E2454" s="1">
        <v>0.40005000000000002</v>
      </c>
      <c r="F2454" s="1">
        <v>9.36226E-2</v>
      </c>
      <c r="G2454">
        <v>100001</v>
      </c>
    </row>
    <row r="2455" spans="1:7" x14ac:dyDescent="0.25">
      <c r="A2455" t="s">
        <v>0</v>
      </c>
      <c r="B2455">
        <v>102453</v>
      </c>
      <c r="C2455">
        <v>100001</v>
      </c>
      <c r="D2455" s="1">
        <v>0.59998200000000002</v>
      </c>
      <c r="E2455" s="1">
        <v>0.37504799999999999</v>
      </c>
      <c r="F2455" s="1">
        <v>9.0076600000000007E-2</v>
      </c>
      <c r="G2455">
        <v>100001</v>
      </c>
    </row>
    <row r="2456" spans="1:7" x14ac:dyDescent="0.25">
      <c r="A2456" t="s">
        <v>0</v>
      </c>
      <c r="B2456">
        <v>102454</v>
      </c>
      <c r="C2456">
        <v>100001</v>
      </c>
      <c r="D2456" s="1">
        <v>-0.59998300000000004</v>
      </c>
      <c r="E2456" s="1">
        <v>-0.37504799999999999</v>
      </c>
      <c r="F2456" s="1">
        <v>9.0077400000000002E-2</v>
      </c>
      <c r="G2456">
        <v>100001</v>
      </c>
    </row>
    <row r="2457" spans="1:7" x14ac:dyDescent="0.25">
      <c r="A2457" t="s">
        <v>0</v>
      </c>
      <c r="B2457">
        <v>102455</v>
      </c>
      <c r="C2457">
        <v>100001</v>
      </c>
      <c r="D2457" s="1">
        <v>-0.59998399999999996</v>
      </c>
      <c r="E2457" s="1">
        <v>-0.350047</v>
      </c>
      <c r="F2457" s="1">
        <v>8.6764400000000005E-2</v>
      </c>
      <c r="G2457">
        <v>100001</v>
      </c>
    </row>
    <row r="2458" spans="1:7" x14ac:dyDescent="0.25">
      <c r="A2458" t="s">
        <v>0</v>
      </c>
      <c r="B2458">
        <v>102456</v>
      </c>
      <c r="C2458">
        <v>100001</v>
      </c>
      <c r="D2458" s="1">
        <v>0.59998399999999996</v>
      </c>
      <c r="E2458" s="1">
        <v>0.350047</v>
      </c>
      <c r="F2458" s="1">
        <v>8.6763699999999999E-2</v>
      </c>
      <c r="G2458">
        <v>100001</v>
      </c>
    </row>
    <row r="2459" spans="1:7" x14ac:dyDescent="0.25">
      <c r="A2459" t="s">
        <v>0</v>
      </c>
      <c r="B2459">
        <v>102457</v>
      </c>
      <c r="C2459">
        <v>100001</v>
      </c>
      <c r="D2459" s="1">
        <v>0.59998600000000002</v>
      </c>
      <c r="E2459" s="1">
        <v>0.325046</v>
      </c>
      <c r="F2459" s="1">
        <v>8.3682699999999999E-2</v>
      </c>
      <c r="G2459">
        <v>100001</v>
      </c>
    </row>
    <row r="2460" spans="1:7" x14ac:dyDescent="0.25">
      <c r="A2460" t="s">
        <v>0</v>
      </c>
      <c r="B2460">
        <v>102458</v>
      </c>
      <c r="C2460">
        <v>100001</v>
      </c>
      <c r="D2460" s="1">
        <v>-0.59998600000000002</v>
      </c>
      <c r="E2460" s="1">
        <v>-0.325046</v>
      </c>
      <c r="F2460" s="1">
        <v>8.3683400000000005E-2</v>
      </c>
      <c r="G2460">
        <v>100001</v>
      </c>
    </row>
    <row r="2461" spans="1:7" x14ac:dyDescent="0.25">
      <c r="A2461" t="s">
        <v>0</v>
      </c>
      <c r="B2461">
        <v>102459</v>
      </c>
      <c r="C2461">
        <v>100001</v>
      </c>
      <c r="D2461" s="1">
        <v>0.59998700000000005</v>
      </c>
      <c r="E2461" s="1">
        <v>0.30004399999999998</v>
      </c>
      <c r="F2461" s="1">
        <v>8.0832799999999996E-2</v>
      </c>
      <c r="G2461">
        <v>100001</v>
      </c>
    </row>
    <row r="2462" spans="1:7" x14ac:dyDescent="0.25">
      <c r="A2462" t="s">
        <v>0</v>
      </c>
      <c r="B2462">
        <v>102460</v>
      </c>
      <c r="C2462">
        <v>100001</v>
      </c>
      <c r="D2462" s="1">
        <v>-0.59998799999999997</v>
      </c>
      <c r="E2462" s="1">
        <v>-0.30004399999999998</v>
      </c>
      <c r="F2462" s="1">
        <v>8.08334E-2</v>
      </c>
      <c r="G2462">
        <v>100001</v>
      </c>
    </row>
    <row r="2463" spans="1:7" x14ac:dyDescent="0.25">
      <c r="A2463" t="s">
        <v>0</v>
      </c>
      <c r="B2463">
        <v>102461</v>
      </c>
      <c r="C2463">
        <v>100001</v>
      </c>
      <c r="D2463" s="1">
        <v>0.59998899999999999</v>
      </c>
      <c r="E2463" s="1">
        <v>0.27504200000000001</v>
      </c>
      <c r="F2463" s="1">
        <v>7.8213699999999997E-2</v>
      </c>
      <c r="G2463">
        <v>100001</v>
      </c>
    </row>
    <row r="2464" spans="1:7" x14ac:dyDescent="0.25">
      <c r="A2464" t="s">
        <v>0</v>
      </c>
      <c r="B2464">
        <v>102462</v>
      </c>
      <c r="C2464">
        <v>100001</v>
      </c>
      <c r="D2464" s="1">
        <v>-0.59999000000000002</v>
      </c>
      <c r="E2464" s="1">
        <v>-0.27504200000000001</v>
      </c>
      <c r="F2464" s="1">
        <v>7.8214400000000003E-2</v>
      </c>
      <c r="G2464">
        <v>100001</v>
      </c>
    </row>
    <row r="2465" spans="1:7" x14ac:dyDescent="0.25">
      <c r="A2465" t="s">
        <v>0</v>
      </c>
      <c r="B2465">
        <v>102463</v>
      </c>
      <c r="C2465">
        <v>100001</v>
      </c>
      <c r="D2465" s="1">
        <v>0.59999100000000005</v>
      </c>
      <c r="E2465" s="1">
        <v>0.25004900000000002</v>
      </c>
      <c r="F2465" s="1">
        <v>7.5825699999999996E-2</v>
      </c>
      <c r="G2465">
        <v>100001</v>
      </c>
    </row>
    <row r="2466" spans="1:7" x14ac:dyDescent="0.25">
      <c r="A2466" t="s">
        <v>0</v>
      </c>
      <c r="B2466">
        <v>102464</v>
      </c>
      <c r="C2466">
        <v>100001</v>
      </c>
      <c r="D2466" s="1">
        <v>-0.59999100000000005</v>
      </c>
      <c r="E2466" s="1">
        <v>-0.25004799999999999</v>
      </c>
      <c r="F2466" s="1">
        <v>7.5826299999999999E-2</v>
      </c>
      <c r="G2466">
        <v>100001</v>
      </c>
    </row>
    <row r="2467" spans="1:7" x14ac:dyDescent="0.25">
      <c r="A2467" t="s">
        <v>0</v>
      </c>
      <c r="B2467">
        <v>102465</v>
      </c>
      <c r="C2467">
        <v>100001</v>
      </c>
      <c r="D2467" s="1">
        <v>0.599993</v>
      </c>
      <c r="E2467" s="1">
        <v>0.22504099999999999</v>
      </c>
      <c r="F2467" s="1">
        <v>7.3665700000000001E-2</v>
      </c>
      <c r="G2467">
        <v>100001</v>
      </c>
    </row>
    <row r="2468" spans="1:7" x14ac:dyDescent="0.25">
      <c r="A2468" t="s">
        <v>0</v>
      </c>
      <c r="B2468">
        <v>102466</v>
      </c>
      <c r="C2468">
        <v>100001</v>
      </c>
      <c r="D2468" s="1">
        <v>-0.59999400000000003</v>
      </c>
      <c r="E2468" s="1">
        <v>-0.22503999999999999</v>
      </c>
      <c r="F2468" s="1">
        <v>7.3666200000000001E-2</v>
      </c>
      <c r="G2468">
        <v>100001</v>
      </c>
    </row>
    <row r="2469" spans="1:7" x14ac:dyDescent="0.25">
      <c r="A2469" t="s">
        <v>0</v>
      </c>
      <c r="B2469">
        <v>102467</v>
      </c>
      <c r="C2469">
        <v>100001</v>
      </c>
      <c r="D2469" s="1">
        <v>0.59999400000000003</v>
      </c>
      <c r="E2469" s="1">
        <v>0.200041</v>
      </c>
      <c r="F2469" s="1">
        <v>7.1734900000000004E-2</v>
      </c>
      <c r="G2469">
        <v>100001</v>
      </c>
    </row>
    <row r="2470" spans="1:7" x14ac:dyDescent="0.25">
      <c r="A2470" t="s">
        <v>0</v>
      </c>
      <c r="B2470">
        <v>102468</v>
      </c>
      <c r="C2470">
        <v>100001</v>
      </c>
      <c r="D2470" s="1">
        <v>-0.59999400000000003</v>
      </c>
      <c r="E2470" s="1">
        <v>-0.20004</v>
      </c>
      <c r="F2470" s="1">
        <v>7.1735300000000002E-2</v>
      </c>
      <c r="G2470">
        <v>100001</v>
      </c>
    </row>
    <row r="2471" spans="1:7" x14ac:dyDescent="0.25">
      <c r="A2471" t="s">
        <v>0</v>
      </c>
      <c r="B2471">
        <v>102469</v>
      </c>
      <c r="C2471">
        <v>100001</v>
      </c>
      <c r="D2471" s="1">
        <v>0.599997</v>
      </c>
      <c r="E2471" s="1">
        <v>0.17502999999999999</v>
      </c>
      <c r="F2471" s="1">
        <v>7.0031899999999994E-2</v>
      </c>
      <c r="G2471">
        <v>100001</v>
      </c>
    </row>
    <row r="2472" spans="1:7" x14ac:dyDescent="0.25">
      <c r="A2472" t="s">
        <v>0</v>
      </c>
      <c r="B2472">
        <v>102470</v>
      </c>
      <c r="C2472">
        <v>100001</v>
      </c>
      <c r="D2472" s="1">
        <v>-0.599997</v>
      </c>
      <c r="E2472" s="1">
        <v>-0.17502899999999999</v>
      </c>
      <c r="F2472" s="1">
        <v>7.0032200000000003E-2</v>
      </c>
      <c r="G2472">
        <v>100001</v>
      </c>
    </row>
    <row r="2473" spans="1:7" x14ac:dyDescent="0.25">
      <c r="A2473" t="s">
        <v>0</v>
      </c>
      <c r="B2473">
        <v>102471</v>
      </c>
      <c r="C2473">
        <v>100001</v>
      </c>
      <c r="D2473" s="1">
        <v>0.599997</v>
      </c>
      <c r="E2473" s="1">
        <v>0.150036</v>
      </c>
      <c r="F2473" s="1">
        <v>6.8557900000000005E-2</v>
      </c>
      <c r="G2473">
        <v>100001</v>
      </c>
    </row>
    <row r="2474" spans="1:7" x14ac:dyDescent="0.25">
      <c r="A2474" t="s">
        <v>0</v>
      </c>
      <c r="B2474">
        <v>102472</v>
      </c>
      <c r="C2474">
        <v>100001</v>
      </c>
      <c r="D2474" s="1">
        <v>-0.599997</v>
      </c>
      <c r="E2474" s="1">
        <v>-0.150036</v>
      </c>
      <c r="F2474" s="1">
        <v>6.85582E-2</v>
      </c>
      <c r="G2474">
        <v>100001</v>
      </c>
    </row>
    <row r="2475" spans="1:7" x14ac:dyDescent="0.25">
      <c r="A2475" t="s">
        <v>0</v>
      </c>
      <c r="B2475">
        <v>102473</v>
      </c>
      <c r="C2475">
        <v>100001</v>
      </c>
      <c r="D2475" s="1">
        <v>0.6</v>
      </c>
      <c r="E2475" s="1">
        <v>0.12504000000000001</v>
      </c>
      <c r="F2475" s="1">
        <v>6.7310900000000007E-2</v>
      </c>
      <c r="G2475">
        <v>100001</v>
      </c>
    </row>
    <row r="2476" spans="1:7" x14ac:dyDescent="0.25">
      <c r="A2476" t="s">
        <v>0</v>
      </c>
      <c r="B2476">
        <v>102474</v>
      </c>
      <c r="C2476">
        <v>100001</v>
      </c>
      <c r="D2476" s="1">
        <v>-0.6</v>
      </c>
      <c r="E2476" s="1">
        <v>-0.12504000000000001</v>
      </c>
      <c r="F2476" s="1">
        <v>6.7311200000000002E-2</v>
      </c>
      <c r="G2476">
        <v>100001</v>
      </c>
    </row>
    <row r="2477" spans="1:7" x14ac:dyDescent="0.25">
      <c r="A2477" t="s">
        <v>0</v>
      </c>
      <c r="B2477">
        <v>102475</v>
      </c>
      <c r="C2477">
        <v>100001</v>
      </c>
      <c r="D2477" s="1">
        <v>0.60000100000000001</v>
      </c>
      <c r="E2477" s="1">
        <v>0.100041</v>
      </c>
      <c r="F2477" s="1">
        <v>6.62909E-2</v>
      </c>
      <c r="G2477">
        <v>100001</v>
      </c>
    </row>
    <row r="2478" spans="1:7" x14ac:dyDescent="0.25">
      <c r="A2478" t="s">
        <v>0</v>
      </c>
      <c r="B2478">
        <v>102476</v>
      </c>
      <c r="C2478">
        <v>100001</v>
      </c>
      <c r="D2478" s="1">
        <v>0.60000100000000001</v>
      </c>
      <c r="E2478" s="1">
        <v>7.9699999999999999E-5</v>
      </c>
      <c r="F2478" s="1">
        <v>6.4475000000000005E-2</v>
      </c>
      <c r="G2478">
        <v>100001</v>
      </c>
    </row>
    <row r="2479" spans="1:7" x14ac:dyDescent="0.25">
      <c r="A2479" t="s">
        <v>0</v>
      </c>
      <c r="B2479">
        <v>102477</v>
      </c>
      <c r="C2479">
        <v>100001</v>
      </c>
      <c r="D2479" s="1">
        <v>-0.60000200000000004</v>
      </c>
      <c r="E2479" s="1">
        <v>-0.100041</v>
      </c>
      <c r="F2479" s="1">
        <v>6.6291100000000006E-2</v>
      </c>
      <c r="G2479">
        <v>100001</v>
      </c>
    </row>
    <row r="2480" spans="1:7" x14ac:dyDescent="0.25">
      <c r="A2480" t="s">
        <v>0</v>
      </c>
      <c r="B2480">
        <v>102478</v>
      </c>
      <c r="C2480">
        <v>100001</v>
      </c>
      <c r="D2480" s="1">
        <v>0.60000200000000004</v>
      </c>
      <c r="E2480" s="1">
        <v>-4.9951000000000002E-2</v>
      </c>
      <c r="F2480" s="1">
        <v>6.4926999999999999E-2</v>
      </c>
      <c r="G2480">
        <v>100001</v>
      </c>
    </row>
    <row r="2481" spans="1:7" x14ac:dyDescent="0.25">
      <c r="A2481" t="s">
        <v>0</v>
      </c>
      <c r="B2481">
        <v>102479</v>
      </c>
      <c r="C2481">
        <v>100001</v>
      </c>
      <c r="D2481" s="1">
        <v>-0.60000200000000004</v>
      </c>
      <c r="E2481" s="1">
        <v>4.9951700000000002E-2</v>
      </c>
      <c r="F2481" s="1">
        <v>6.4926899999999996E-2</v>
      </c>
      <c r="G2481">
        <v>100001</v>
      </c>
    </row>
    <row r="2482" spans="1:7" x14ac:dyDescent="0.25">
      <c r="A2482" t="s">
        <v>0</v>
      </c>
      <c r="B2482">
        <v>102480</v>
      </c>
      <c r="C2482">
        <v>100001</v>
      </c>
      <c r="D2482" s="1">
        <v>0.60000299999999995</v>
      </c>
      <c r="E2482" s="1">
        <v>-2.4955999999999999E-2</v>
      </c>
      <c r="F2482" s="1">
        <v>6.4587000000000006E-2</v>
      </c>
      <c r="G2482">
        <v>100001</v>
      </c>
    </row>
    <row r="2483" spans="1:7" x14ac:dyDescent="0.25">
      <c r="A2483" t="s">
        <v>0</v>
      </c>
      <c r="B2483">
        <v>102481</v>
      </c>
      <c r="C2483">
        <v>100001</v>
      </c>
      <c r="D2483" s="1">
        <v>-0.60000299999999995</v>
      </c>
      <c r="E2483" s="1">
        <v>2.4956699999999998E-2</v>
      </c>
      <c r="F2483" s="1">
        <v>6.4587099999999995E-2</v>
      </c>
      <c r="G2483">
        <v>100001</v>
      </c>
    </row>
    <row r="2484" spans="1:7" x14ac:dyDescent="0.25">
      <c r="A2484" t="s">
        <v>0</v>
      </c>
      <c r="B2484">
        <v>102482</v>
      </c>
      <c r="C2484">
        <v>100001</v>
      </c>
      <c r="D2484" s="1">
        <v>0.60000299999999995</v>
      </c>
      <c r="E2484" s="1">
        <v>7.5047500000000003E-2</v>
      </c>
      <c r="F2484" s="1">
        <v>6.5497899999999998E-2</v>
      </c>
      <c r="G2484">
        <v>100001</v>
      </c>
    </row>
    <row r="2485" spans="1:7" x14ac:dyDescent="0.25">
      <c r="A2485" t="s">
        <v>0</v>
      </c>
      <c r="B2485">
        <v>102483</v>
      </c>
      <c r="C2485">
        <v>100001</v>
      </c>
      <c r="D2485" s="1">
        <v>-0.60000299999999995</v>
      </c>
      <c r="E2485" s="1">
        <v>-7.5047000000000003E-2</v>
      </c>
      <c r="F2485" s="1">
        <v>6.5498100000000004E-2</v>
      </c>
      <c r="G2485">
        <v>100001</v>
      </c>
    </row>
    <row r="2486" spans="1:7" x14ac:dyDescent="0.25">
      <c r="A2486" t="s">
        <v>0</v>
      </c>
      <c r="B2486">
        <v>102484</v>
      </c>
      <c r="C2486">
        <v>100001</v>
      </c>
      <c r="D2486" s="1">
        <v>-0.60000399999999998</v>
      </c>
      <c r="E2486" s="1">
        <v>7.4956700000000001E-2</v>
      </c>
      <c r="F2486" s="1">
        <v>6.5492900000000007E-2</v>
      </c>
      <c r="G2486">
        <v>100001</v>
      </c>
    </row>
    <row r="2487" spans="1:7" x14ac:dyDescent="0.25">
      <c r="A2487" t="s">
        <v>0</v>
      </c>
      <c r="B2487">
        <v>102485</v>
      </c>
      <c r="C2487">
        <v>100001</v>
      </c>
      <c r="D2487" s="1">
        <v>0.60000399999999998</v>
      </c>
      <c r="E2487" s="1">
        <v>-7.4955999999999995E-2</v>
      </c>
      <c r="F2487" s="1">
        <v>6.5493099999999999E-2</v>
      </c>
      <c r="G2487">
        <v>100001</v>
      </c>
    </row>
    <row r="2488" spans="1:7" x14ac:dyDescent="0.25">
      <c r="A2488" t="s">
        <v>0</v>
      </c>
      <c r="B2488">
        <v>102486</v>
      </c>
      <c r="C2488">
        <v>100001</v>
      </c>
      <c r="D2488" s="1">
        <v>0.60000500000000001</v>
      </c>
      <c r="E2488" s="1">
        <v>-9.9989999999999996E-2</v>
      </c>
      <c r="F2488" s="1">
        <v>6.6289200000000006E-2</v>
      </c>
      <c r="G2488">
        <v>100001</v>
      </c>
    </row>
    <row r="2489" spans="1:7" x14ac:dyDescent="0.25">
      <c r="A2489" t="s">
        <v>0</v>
      </c>
      <c r="B2489">
        <v>102487</v>
      </c>
      <c r="C2489">
        <v>100001</v>
      </c>
      <c r="D2489" s="1">
        <v>0.60000600000000004</v>
      </c>
      <c r="E2489" s="1">
        <v>5.0040500000000002E-2</v>
      </c>
      <c r="F2489" s="1">
        <v>6.4932000000000004E-2</v>
      </c>
      <c r="G2489">
        <v>100001</v>
      </c>
    </row>
    <row r="2490" spans="1:7" x14ac:dyDescent="0.25">
      <c r="A2490" t="s">
        <v>0</v>
      </c>
      <c r="B2490">
        <v>102488</v>
      </c>
      <c r="C2490">
        <v>100001</v>
      </c>
      <c r="D2490" s="1">
        <v>-0.60000600000000004</v>
      </c>
      <c r="E2490" s="1">
        <v>-5.0040000000000001E-2</v>
      </c>
      <c r="F2490" s="1">
        <v>6.4932100000000006E-2</v>
      </c>
      <c r="G2490">
        <v>100001</v>
      </c>
    </row>
    <row r="2491" spans="1:7" x14ac:dyDescent="0.25">
      <c r="A2491" t="s">
        <v>0</v>
      </c>
      <c r="B2491">
        <v>102489</v>
      </c>
      <c r="C2491">
        <v>100001</v>
      </c>
      <c r="D2491" s="1">
        <v>0.60000600000000004</v>
      </c>
      <c r="E2491" s="1">
        <v>2.50394E-2</v>
      </c>
      <c r="F2491" s="1">
        <v>6.4591999999999997E-2</v>
      </c>
      <c r="G2491">
        <v>100001</v>
      </c>
    </row>
    <row r="2492" spans="1:7" x14ac:dyDescent="0.25">
      <c r="A2492" t="s">
        <v>0</v>
      </c>
      <c r="B2492">
        <v>102490</v>
      </c>
      <c r="C2492">
        <v>100001</v>
      </c>
      <c r="D2492" s="1">
        <v>-0.60000699999999996</v>
      </c>
      <c r="E2492" s="1">
        <v>9.9990899999999994E-2</v>
      </c>
      <c r="F2492" s="1">
        <v>6.6288899999999998E-2</v>
      </c>
      <c r="G2492">
        <v>100001</v>
      </c>
    </row>
    <row r="2493" spans="1:7" x14ac:dyDescent="0.25">
      <c r="A2493" t="s">
        <v>0</v>
      </c>
      <c r="B2493">
        <v>102491</v>
      </c>
      <c r="C2493">
        <v>100001</v>
      </c>
      <c r="D2493" s="1">
        <v>0.60000699999999996</v>
      </c>
      <c r="E2493" s="1">
        <v>-0.12499300000000001</v>
      </c>
      <c r="F2493" s="1">
        <v>6.73092E-2</v>
      </c>
      <c r="G2493">
        <v>100001</v>
      </c>
    </row>
    <row r="2494" spans="1:7" x14ac:dyDescent="0.25">
      <c r="A2494" t="s">
        <v>0</v>
      </c>
      <c r="B2494">
        <v>102492</v>
      </c>
      <c r="C2494">
        <v>100001</v>
      </c>
      <c r="D2494" s="1">
        <v>-0.60000699999999996</v>
      </c>
      <c r="E2494" s="1">
        <v>0.12499300000000001</v>
      </c>
      <c r="F2494" s="1">
        <v>6.7308999999999994E-2</v>
      </c>
      <c r="G2494">
        <v>100001</v>
      </c>
    </row>
    <row r="2495" spans="1:7" x14ac:dyDescent="0.25">
      <c r="A2495" t="s">
        <v>0</v>
      </c>
      <c r="B2495">
        <v>102493</v>
      </c>
      <c r="C2495">
        <v>100001</v>
      </c>
      <c r="D2495" s="1">
        <v>-0.60000699999999996</v>
      </c>
      <c r="E2495" s="1">
        <v>-2.504E-2</v>
      </c>
      <c r="F2495" s="1">
        <v>6.45921E-2</v>
      </c>
      <c r="G2495">
        <v>100001</v>
      </c>
    </row>
    <row r="2496" spans="1:7" x14ac:dyDescent="0.25">
      <c r="A2496" t="s">
        <v>0</v>
      </c>
      <c r="B2496">
        <v>102494</v>
      </c>
      <c r="C2496">
        <v>100001</v>
      </c>
      <c r="D2496" s="1">
        <v>-0.60000900000000001</v>
      </c>
      <c r="E2496" s="1">
        <f>-0.00007327</f>
        <v>-7.3269999999999995E-5</v>
      </c>
      <c r="F2496" s="1">
        <v>6.4479099999999998E-2</v>
      </c>
      <c r="G2496">
        <v>100001</v>
      </c>
    </row>
    <row r="2497" spans="1:7" x14ac:dyDescent="0.25">
      <c r="A2497" t="s">
        <v>0</v>
      </c>
      <c r="B2497">
        <v>102495</v>
      </c>
      <c r="C2497">
        <v>100001</v>
      </c>
      <c r="D2497" s="1">
        <v>0.60001000000000004</v>
      </c>
      <c r="E2497" s="1">
        <v>-0.14999299999999999</v>
      </c>
      <c r="F2497" s="1">
        <v>6.8557199999999999E-2</v>
      </c>
      <c r="G2497">
        <v>100001</v>
      </c>
    </row>
    <row r="2498" spans="1:7" x14ac:dyDescent="0.25">
      <c r="A2498" t="s">
        <v>0</v>
      </c>
      <c r="B2498">
        <v>102496</v>
      </c>
      <c r="C2498">
        <v>100001</v>
      </c>
      <c r="D2498" s="1">
        <v>-0.60001000000000004</v>
      </c>
      <c r="E2498" s="1">
        <v>0.14999299999999999</v>
      </c>
      <c r="F2498" s="1">
        <v>6.8556900000000004E-2</v>
      </c>
      <c r="G2498">
        <v>100001</v>
      </c>
    </row>
    <row r="2499" spans="1:7" x14ac:dyDescent="0.25">
      <c r="A2499" t="s">
        <v>0</v>
      </c>
      <c r="B2499">
        <v>102497</v>
      </c>
      <c r="C2499">
        <v>100001</v>
      </c>
      <c r="D2499" s="1">
        <v>0.60001099999999996</v>
      </c>
      <c r="E2499" s="1">
        <v>-0.17498900000000001</v>
      </c>
      <c r="F2499" s="1">
        <v>7.0032200000000003E-2</v>
      </c>
      <c r="G2499">
        <v>100001</v>
      </c>
    </row>
    <row r="2500" spans="1:7" x14ac:dyDescent="0.25">
      <c r="A2500" t="s">
        <v>0</v>
      </c>
      <c r="B2500">
        <v>102498</v>
      </c>
      <c r="C2500">
        <v>100001</v>
      </c>
      <c r="D2500" s="1">
        <v>-0.60001099999999996</v>
      </c>
      <c r="E2500" s="1">
        <v>0.17498900000000001</v>
      </c>
      <c r="F2500" s="1">
        <v>7.0031800000000005E-2</v>
      </c>
      <c r="G2500">
        <v>100001</v>
      </c>
    </row>
    <row r="2501" spans="1:7" x14ac:dyDescent="0.25">
      <c r="A2501" t="s">
        <v>0</v>
      </c>
      <c r="B2501">
        <v>102499</v>
      </c>
      <c r="C2501">
        <v>100001</v>
      </c>
      <c r="D2501" s="1">
        <v>0.60001400000000005</v>
      </c>
      <c r="E2501" s="1">
        <v>-0.199987</v>
      </c>
      <c r="F2501" s="1">
        <v>7.1735199999999999E-2</v>
      </c>
      <c r="G2501">
        <v>100001</v>
      </c>
    </row>
    <row r="2502" spans="1:7" x14ac:dyDescent="0.25">
      <c r="A2502" t="s">
        <v>0</v>
      </c>
      <c r="B2502">
        <v>102500</v>
      </c>
      <c r="C2502">
        <v>100001</v>
      </c>
      <c r="D2502" s="1">
        <v>-0.60001400000000005</v>
      </c>
      <c r="E2502" s="1">
        <v>0.199987</v>
      </c>
      <c r="F2502" s="1">
        <v>7.1734800000000001E-2</v>
      </c>
      <c r="G2502">
        <v>100001</v>
      </c>
    </row>
    <row r="2503" spans="1:7" x14ac:dyDescent="0.25">
      <c r="A2503" t="s">
        <v>0</v>
      </c>
      <c r="B2503">
        <v>102501</v>
      </c>
      <c r="C2503">
        <v>100001</v>
      </c>
      <c r="D2503" s="1">
        <v>0.60001700000000002</v>
      </c>
      <c r="E2503" s="1">
        <v>-0.224971</v>
      </c>
      <c r="F2503" s="1">
        <v>7.3664300000000002E-2</v>
      </c>
      <c r="G2503">
        <v>100001</v>
      </c>
    </row>
    <row r="2504" spans="1:7" x14ac:dyDescent="0.25">
      <c r="A2504" t="s">
        <v>0</v>
      </c>
      <c r="B2504">
        <v>102502</v>
      </c>
      <c r="C2504">
        <v>100001</v>
      </c>
      <c r="D2504" s="1">
        <v>-0.60001800000000005</v>
      </c>
      <c r="E2504" s="1">
        <v>0.22497200000000001</v>
      </c>
      <c r="F2504" s="1">
        <v>7.3663800000000001E-2</v>
      </c>
      <c r="G2504">
        <v>100001</v>
      </c>
    </row>
    <row r="2505" spans="1:7" x14ac:dyDescent="0.25">
      <c r="A2505" t="s">
        <v>0</v>
      </c>
      <c r="B2505">
        <v>102503</v>
      </c>
      <c r="C2505">
        <v>100001</v>
      </c>
      <c r="D2505" s="1">
        <v>0.60001899999999997</v>
      </c>
      <c r="E2505" s="1">
        <v>-0.24997</v>
      </c>
      <c r="F2505" s="1">
        <v>7.58244E-2</v>
      </c>
      <c r="G2505">
        <v>100001</v>
      </c>
    </row>
    <row r="2506" spans="1:7" x14ac:dyDescent="0.25">
      <c r="A2506" t="s">
        <v>0</v>
      </c>
      <c r="B2506">
        <v>102504</v>
      </c>
      <c r="C2506">
        <v>100001</v>
      </c>
      <c r="D2506" s="1">
        <v>-0.60001899999999997</v>
      </c>
      <c r="E2506" s="1">
        <v>0.249971</v>
      </c>
      <c r="F2506" s="1">
        <v>7.5823799999999997E-2</v>
      </c>
      <c r="G2506">
        <v>100001</v>
      </c>
    </row>
    <row r="2507" spans="1:7" x14ac:dyDescent="0.25">
      <c r="A2507" t="s">
        <v>0</v>
      </c>
      <c r="B2507">
        <v>102505</v>
      </c>
      <c r="C2507">
        <v>100001</v>
      </c>
      <c r="D2507" s="1">
        <v>0.60002299999999997</v>
      </c>
      <c r="E2507" s="1">
        <v>-0.27496999999999999</v>
      </c>
      <c r="F2507" s="1">
        <v>7.82143E-2</v>
      </c>
      <c r="G2507">
        <v>100001</v>
      </c>
    </row>
    <row r="2508" spans="1:7" x14ac:dyDescent="0.25">
      <c r="A2508" t="s">
        <v>0</v>
      </c>
      <c r="B2508">
        <v>102506</v>
      </c>
      <c r="C2508">
        <v>100001</v>
      </c>
      <c r="D2508" s="1">
        <v>-0.60002299999999997</v>
      </c>
      <c r="E2508" s="1">
        <v>0.27497100000000002</v>
      </c>
      <c r="F2508" s="1">
        <v>7.82138E-2</v>
      </c>
      <c r="G2508">
        <v>100001</v>
      </c>
    </row>
    <row r="2509" spans="1:7" x14ac:dyDescent="0.25">
      <c r="A2509" t="s">
        <v>0</v>
      </c>
      <c r="B2509">
        <v>102507</v>
      </c>
      <c r="C2509">
        <v>100001</v>
      </c>
      <c r="D2509" s="1">
        <v>0.600024</v>
      </c>
      <c r="E2509" s="1">
        <v>-0.29997000000000001</v>
      </c>
      <c r="F2509" s="1">
        <v>8.08334E-2</v>
      </c>
      <c r="G2509">
        <v>100001</v>
      </c>
    </row>
    <row r="2510" spans="1:7" x14ac:dyDescent="0.25">
      <c r="A2510" t="s">
        <v>0</v>
      </c>
      <c r="B2510">
        <v>102508</v>
      </c>
      <c r="C2510">
        <v>100001</v>
      </c>
      <c r="D2510" s="1">
        <v>-0.60002500000000003</v>
      </c>
      <c r="E2510" s="1">
        <v>0.29997099999999999</v>
      </c>
      <c r="F2510" s="1">
        <v>8.0832799999999996E-2</v>
      </c>
      <c r="G2510">
        <v>100001</v>
      </c>
    </row>
    <row r="2511" spans="1:7" x14ac:dyDescent="0.25">
      <c r="A2511" t="s">
        <v>0</v>
      </c>
      <c r="B2511">
        <v>102509</v>
      </c>
      <c r="C2511">
        <v>100001</v>
      </c>
      <c r="D2511" s="1">
        <v>0.60002800000000001</v>
      </c>
      <c r="E2511" s="1">
        <v>-0.32496999999999998</v>
      </c>
      <c r="F2511" s="1">
        <v>8.3683400000000005E-2</v>
      </c>
      <c r="G2511">
        <v>100001</v>
      </c>
    </row>
    <row r="2512" spans="1:7" x14ac:dyDescent="0.25">
      <c r="A2512" t="s">
        <v>0</v>
      </c>
      <c r="B2512">
        <v>102510</v>
      </c>
      <c r="C2512">
        <v>100001</v>
      </c>
      <c r="D2512" s="1">
        <v>-0.60002800000000001</v>
      </c>
      <c r="E2512" s="1">
        <v>0.32496999999999998</v>
      </c>
      <c r="F2512" s="1">
        <v>8.3682800000000002E-2</v>
      </c>
      <c r="G2512">
        <v>100001</v>
      </c>
    </row>
    <row r="2513" spans="1:7" x14ac:dyDescent="0.25">
      <c r="A2513" t="s">
        <v>0</v>
      </c>
      <c r="B2513">
        <v>102511</v>
      </c>
      <c r="C2513">
        <v>100001</v>
      </c>
      <c r="D2513" s="1">
        <v>-0.60002999999999995</v>
      </c>
      <c r="E2513" s="1">
        <v>0.34996699999999997</v>
      </c>
      <c r="F2513" s="1">
        <v>8.6762699999999998E-2</v>
      </c>
      <c r="G2513">
        <v>100001</v>
      </c>
    </row>
    <row r="2514" spans="1:7" x14ac:dyDescent="0.25">
      <c r="A2514" t="s">
        <v>0</v>
      </c>
      <c r="B2514">
        <v>102512</v>
      </c>
      <c r="C2514">
        <v>100001</v>
      </c>
      <c r="D2514" s="1">
        <v>0.60002999999999995</v>
      </c>
      <c r="E2514" s="1">
        <v>-0.34996699999999997</v>
      </c>
      <c r="F2514" s="1">
        <v>8.6763400000000004E-2</v>
      </c>
      <c r="G2514">
        <v>100001</v>
      </c>
    </row>
    <row r="2515" spans="1:7" x14ac:dyDescent="0.25">
      <c r="A2515" t="s">
        <v>0</v>
      </c>
      <c r="B2515">
        <v>102513</v>
      </c>
      <c r="C2515">
        <v>100001</v>
      </c>
      <c r="D2515" s="1">
        <v>0.60003200000000001</v>
      </c>
      <c r="E2515" s="1">
        <v>-0.374969</v>
      </c>
      <c r="F2515" s="1">
        <v>9.0076400000000001E-2</v>
      </c>
      <c r="G2515">
        <v>100001</v>
      </c>
    </row>
    <row r="2516" spans="1:7" x14ac:dyDescent="0.25">
      <c r="A2516" t="s">
        <v>0</v>
      </c>
      <c r="B2516">
        <v>102514</v>
      </c>
      <c r="C2516">
        <v>100001</v>
      </c>
      <c r="D2516" s="1">
        <v>-0.60003300000000004</v>
      </c>
      <c r="E2516" s="1">
        <v>0.374969</v>
      </c>
      <c r="F2516" s="1">
        <v>9.0075600000000006E-2</v>
      </c>
      <c r="G2516">
        <v>100001</v>
      </c>
    </row>
    <row r="2517" spans="1:7" x14ac:dyDescent="0.25">
      <c r="A2517" t="s">
        <v>0</v>
      </c>
      <c r="B2517">
        <v>102515</v>
      </c>
      <c r="C2517">
        <v>100001</v>
      </c>
      <c r="D2517" s="1">
        <v>-0.60003399999999996</v>
      </c>
      <c r="E2517" s="1">
        <v>0.39996999999999999</v>
      </c>
      <c r="F2517" s="1">
        <v>9.36226E-2</v>
      </c>
      <c r="G2517">
        <v>100001</v>
      </c>
    </row>
    <row r="2518" spans="1:7" x14ac:dyDescent="0.25">
      <c r="A2518" t="s">
        <v>0</v>
      </c>
      <c r="B2518">
        <v>102516</v>
      </c>
      <c r="C2518">
        <v>100001</v>
      </c>
      <c r="D2518" s="1">
        <v>0.60003399999999996</v>
      </c>
      <c r="E2518" s="1">
        <v>-0.39996999999999999</v>
      </c>
      <c r="F2518" s="1">
        <v>9.3623499999999998E-2</v>
      </c>
      <c r="G2518">
        <v>100001</v>
      </c>
    </row>
    <row r="2519" spans="1:7" x14ac:dyDescent="0.25">
      <c r="A2519" t="s">
        <v>0</v>
      </c>
      <c r="B2519">
        <v>102517</v>
      </c>
      <c r="C2519">
        <v>100001</v>
      </c>
      <c r="D2519" s="1">
        <v>0.60003600000000001</v>
      </c>
      <c r="E2519" s="1">
        <v>-0.42497099999999999</v>
      </c>
      <c r="F2519" s="1">
        <v>9.7403500000000004E-2</v>
      </c>
      <c r="G2519">
        <v>100001</v>
      </c>
    </row>
    <row r="2520" spans="1:7" x14ac:dyDescent="0.25">
      <c r="A2520" t="s">
        <v>0</v>
      </c>
      <c r="B2520">
        <v>102518</v>
      </c>
      <c r="C2520">
        <v>100001</v>
      </c>
      <c r="D2520" s="1">
        <v>-0.60003600000000001</v>
      </c>
      <c r="E2520" s="1">
        <v>0.42497099999999999</v>
      </c>
      <c r="F2520" s="1">
        <v>9.7402600000000006E-2</v>
      </c>
      <c r="G2520">
        <v>100001</v>
      </c>
    </row>
    <row r="2521" spans="1:7" x14ac:dyDescent="0.25">
      <c r="A2521" t="s">
        <v>0</v>
      </c>
      <c r="B2521">
        <v>102519</v>
      </c>
      <c r="C2521">
        <v>100001</v>
      </c>
      <c r="D2521" s="1">
        <v>0.62498200000000004</v>
      </c>
      <c r="E2521" s="1">
        <v>0.37505100000000002</v>
      </c>
      <c r="F2521" s="1">
        <v>9.5683599999999994E-2</v>
      </c>
      <c r="G2521">
        <v>100001</v>
      </c>
    </row>
    <row r="2522" spans="1:7" x14ac:dyDescent="0.25">
      <c r="A2522" t="s">
        <v>0</v>
      </c>
      <c r="B2522">
        <v>102520</v>
      </c>
      <c r="C2522">
        <v>100001</v>
      </c>
      <c r="D2522" s="1">
        <v>-0.62498299999999996</v>
      </c>
      <c r="E2522" s="1">
        <v>-0.37505100000000002</v>
      </c>
      <c r="F2522" s="1">
        <v>9.5684400000000003E-2</v>
      </c>
      <c r="G2522">
        <v>100001</v>
      </c>
    </row>
    <row r="2523" spans="1:7" x14ac:dyDescent="0.25">
      <c r="A2523" t="s">
        <v>0</v>
      </c>
      <c r="B2523">
        <v>102521</v>
      </c>
      <c r="C2523">
        <v>100001</v>
      </c>
      <c r="D2523" s="1">
        <v>-0.62498399999999998</v>
      </c>
      <c r="E2523" s="1">
        <v>-0.35004999999999997</v>
      </c>
      <c r="F2523" s="1">
        <v>9.2364399999999999E-2</v>
      </c>
      <c r="G2523">
        <v>100001</v>
      </c>
    </row>
    <row r="2524" spans="1:7" x14ac:dyDescent="0.25">
      <c r="A2524" t="s">
        <v>0</v>
      </c>
      <c r="B2524">
        <v>102522</v>
      </c>
      <c r="C2524">
        <v>100001</v>
      </c>
      <c r="D2524" s="1">
        <v>0.62498399999999998</v>
      </c>
      <c r="E2524" s="1">
        <v>0.350051</v>
      </c>
      <c r="F2524" s="1">
        <v>9.2363600000000004E-2</v>
      </c>
      <c r="G2524">
        <v>100001</v>
      </c>
    </row>
    <row r="2525" spans="1:7" x14ac:dyDescent="0.25">
      <c r="A2525" t="s">
        <v>0</v>
      </c>
      <c r="B2525">
        <v>102523</v>
      </c>
      <c r="C2525">
        <v>100001</v>
      </c>
      <c r="D2525" s="1">
        <v>0.62498500000000001</v>
      </c>
      <c r="E2525" s="1">
        <v>0.32505000000000001</v>
      </c>
      <c r="F2525" s="1">
        <v>8.92757E-2</v>
      </c>
      <c r="G2525">
        <v>100001</v>
      </c>
    </row>
    <row r="2526" spans="1:7" x14ac:dyDescent="0.25">
      <c r="A2526" t="s">
        <v>0</v>
      </c>
      <c r="B2526">
        <v>102524</v>
      </c>
      <c r="C2526">
        <v>100001</v>
      </c>
      <c r="D2526" s="1">
        <v>-0.62498500000000001</v>
      </c>
      <c r="E2526" s="1">
        <v>-0.32504899999999998</v>
      </c>
      <c r="F2526" s="1">
        <v>8.9276400000000006E-2</v>
      </c>
      <c r="G2526">
        <v>100001</v>
      </c>
    </row>
    <row r="2527" spans="1:7" x14ac:dyDescent="0.25">
      <c r="A2527" t="s">
        <v>0</v>
      </c>
      <c r="B2527">
        <v>102525</v>
      </c>
      <c r="C2527">
        <v>100001</v>
      </c>
      <c r="D2527" s="1">
        <v>0.62498600000000004</v>
      </c>
      <c r="E2527" s="1">
        <v>0.30004500000000001</v>
      </c>
      <c r="F2527" s="1">
        <v>8.6420800000000006E-2</v>
      </c>
      <c r="G2527">
        <v>100001</v>
      </c>
    </row>
    <row r="2528" spans="1:7" x14ac:dyDescent="0.25">
      <c r="A2528" t="s">
        <v>0</v>
      </c>
      <c r="B2528">
        <v>102526</v>
      </c>
      <c r="C2528">
        <v>100001</v>
      </c>
      <c r="D2528" s="1">
        <v>-0.62498699999999996</v>
      </c>
      <c r="E2528" s="1">
        <v>-0.30004399999999998</v>
      </c>
      <c r="F2528" s="1">
        <v>8.6421399999999995E-2</v>
      </c>
      <c r="G2528">
        <v>100001</v>
      </c>
    </row>
    <row r="2529" spans="1:7" x14ac:dyDescent="0.25">
      <c r="A2529" t="s">
        <v>0</v>
      </c>
      <c r="B2529">
        <v>102527</v>
      </c>
      <c r="C2529">
        <v>100001</v>
      </c>
      <c r="D2529" s="1">
        <v>-0.62498799999999999</v>
      </c>
      <c r="E2529" s="1">
        <v>-0.27504200000000001</v>
      </c>
      <c r="F2529" s="1">
        <v>8.3796399999999993E-2</v>
      </c>
      <c r="G2529">
        <v>100001</v>
      </c>
    </row>
    <row r="2530" spans="1:7" x14ac:dyDescent="0.25">
      <c r="A2530" t="s">
        <v>0</v>
      </c>
      <c r="B2530">
        <v>102528</v>
      </c>
      <c r="C2530">
        <v>100001</v>
      </c>
      <c r="D2530" s="1">
        <v>0.62498799999999999</v>
      </c>
      <c r="E2530" s="1">
        <v>0.27504200000000001</v>
      </c>
      <c r="F2530" s="1">
        <v>8.3795800000000004E-2</v>
      </c>
      <c r="G2530">
        <v>100001</v>
      </c>
    </row>
    <row r="2531" spans="1:7" x14ac:dyDescent="0.25">
      <c r="A2531" t="s">
        <v>0</v>
      </c>
      <c r="B2531">
        <v>102529</v>
      </c>
      <c r="C2531">
        <v>100001</v>
      </c>
      <c r="D2531" s="1">
        <v>0.62498900000000002</v>
      </c>
      <c r="E2531" s="1">
        <v>0.25004799999999999</v>
      </c>
      <c r="F2531" s="1">
        <v>8.1402799999999997E-2</v>
      </c>
      <c r="G2531">
        <v>100001</v>
      </c>
    </row>
    <row r="2532" spans="1:7" x14ac:dyDescent="0.25">
      <c r="A2532" t="s">
        <v>0</v>
      </c>
      <c r="B2532">
        <v>102530</v>
      </c>
      <c r="C2532">
        <v>100001</v>
      </c>
      <c r="D2532" s="1">
        <v>-0.62498900000000002</v>
      </c>
      <c r="E2532" s="1">
        <v>-0.25004799999999999</v>
      </c>
      <c r="F2532" s="1">
        <v>8.1403299999999998E-2</v>
      </c>
      <c r="G2532">
        <v>100001</v>
      </c>
    </row>
    <row r="2533" spans="1:7" x14ac:dyDescent="0.25">
      <c r="A2533" t="s">
        <v>0</v>
      </c>
      <c r="B2533">
        <v>102531</v>
      </c>
      <c r="C2533">
        <v>100001</v>
      </c>
      <c r="D2533" s="1">
        <v>-0.62499000000000005</v>
      </c>
      <c r="E2533" s="1">
        <v>-0.22504199999999999</v>
      </c>
      <c r="F2533" s="1">
        <v>7.9238199999999995E-2</v>
      </c>
      <c r="G2533">
        <v>100001</v>
      </c>
    </row>
    <row r="2534" spans="1:7" x14ac:dyDescent="0.25">
      <c r="A2534" t="s">
        <v>0</v>
      </c>
      <c r="B2534">
        <v>102532</v>
      </c>
      <c r="C2534">
        <v>100001</v>
      </c>
      <c r="D2534" s="1">
        <v>0.62499000000000005</v>
      </c>
      <c r="E2534" s="1">
        <v>0.22504199999999999</v>
      </c>
      <c r="F2534" s="1">
        <v>7.9237799999999997E-2</v>
      </c>
      <c r="G2534">
        <v>100001</v>
      </c>
    </row>
    <row r="2535" spans="1:7" x14ac:dyDescent="0.25">
      <c r="A2535" t="s">
        <v>0</v>
      </c>
      <c r="B2535">
        <v>102533</v>
      </c>
      <c r="C2535">
        <v>100001</v>
      </c>
      <c r="D2535" s="1">
        <v>0.62499099999999996</v>
      </c>
      <c r="E2535" s="1">
        <v>0.200042</v>
      </c>
      <c r="F2535" s="1">
        <v>7.7302800000000005E-2</v>
      </c>
      <c r="G2535">
        <v>100001</v>
      </c>
    </row>
    <row r="2536" spans="1:7" x14ac:dyDescent="0.25">
      <c r="A2536" t="s">
        <v>0</v>
      </c>
      <c r="B2536">
        <v>102534</v>
      </c>
      <c r="C2536">
        <v>100001</v>
      </c>
      <c r="D2536" s="1">
        <v>-0.62499099999999996</v>
      </c>
      <c r="E2536" s="1">
        <v>-0.200042</v>
      </c>
      <c r="F2536" s="1">
        <v>7.7303200000000002E-2</v>
      </c>
      <c r="G2536">
        <v>100001</v>
      </c>
    </row>
    <row r="2537" spans="1:7" x14ac:dyDescent="0.25">
      <c r="A2537" t="s">
        <v>0</v>
      </c>
      <c r="B2537">
        <v>102535</v>
      </c>
      <c r="C2537">
        <v>100001</v>
      </c>
      <c r="D2537" s="1">
        <v>0.62499300000000002</v>
      </c>
      <c r="E2537" s="1">
        <v>0.17503199999999999</v>
      </c>
      <c r="F2537" s="1">
        <v>7.5595899999999994E-2</v>
      </c>
      <c r="G2537">
        <v>100001</v>
      </c>
    </row>
    <row r="2538" spans="1:7" x14ac:dyDescent="0.25">
      <c r="A2538" t="s">
        <v>0</v>
      </c>
      <c r="B2538">
        <v>102536</v>
      </c>
      <c r="C2538">
        <v>100001</v>
      </c>
      <c r="D2538" s="1">
        <v>-0.62499300000000002</v>
      </c>
      <c r="E2538" s="1">
        <v>-0.17503199999999999</v>
      </c>
      <c r="F2538" s="1">
        <v>7.5596200000000002E-2</v>
      </c>
      <c r="G2538">
        <v>100001</v>
      </c>
    </row>
    <row r="2539" spans="1:7" x14ac:dyDescent="0.25">
      <c r="A2539" t="s">
        <v>0</v>
      </c>
      <c r="B2539">
        <v>102537</v>
      </c>
      <c r="C2539">
        <v>100001</v>
      </c>
      <c r="D2539" s="1">
        <v>0.62499400000000005</v>
      </c>
      <c r="E2539" s="1">
        <v>0.15003900000000001</v>
      </c>
      <c r="F2539" s="1">
        <v>7.4118900000000001E-2</v>
      </c>
      <c r="G2539">
        <v>100001</v>
      </c>
    </row>
    <row r="2540" spans="1:7" x14ac:dyDescent="0.25">
      <c r="A2540" t="s">
        <v>0</v>
      </c>
      <c r="B2540">
        <v>102538</v>
      </c>
      <c r="C2540">
        <v>100001</v>
      </c>
      <c r="D2540" s="1">
        <v>-0.62499499999999997</v>
      </c>
      <c r="E2540" s="1">
        <v>-0.15003900000000001</v>
      </c>
      <c r="F2540" s="1">
        <v>7.4119199999999996E-2</v>
      </c>
      <c r="G2540">
        <v>100001</v>
      </c>
    </row>
    <row r="2541" spans="1:7" x14ac:dyDescent="0.25">
      <c r="A2541" t="s">
        <v>0</v>
      </c>
      <c r="B2541">
        <v>102539</v>
      </c>
      <c r="C2541">
        <v>100001</v>
      </c>
      <c r="D2541" s="1">
        <v>0.624996</v>
      </c>
      <c r="E2541" s="1">
        <v>0.12504299999999999</v>
      </c>
      <c r="F2541" s="1">
        <v>7.28689E-2</v>
      </c>
      <c r="G2541">
        <v>100001</v>
      </c>
    </row>
    <row r="2542" spans="1:7" x14ac:dyDescent="0.25">
      <c r="A2542" t="s">
        <v>0</v>
      </c>
      <c r="B2542">
        <v>102540</v>
      </c>
      <c r="C2542">
        <v>100001</v>
      </c>
      <c r="D2542" s="1">
        <v>-0.624996</v>
      </c>
      <c r="E2542" s="1">
        <v>-0.12504299999999999</v>
      </c>
      <c r="F2542" s="1">
        <v>7.2869199999999995E-2</v>
      </c>
      <c r="G2542">
        <v>100001</v>
      </c>
    </row>
    <row r="2543" spans="1:7" x14ac:dyDescent="0.25">
      <c r="A2543" t="s">
        <v>0</v>
      </c>
      <c r="B2543">
        <v>102541</v>
      </c>
      <c r="C2543">
        <v>100001</v>
      </c>
      <c r="D2543" s="1">
        <v>0.62499700000000002</v>
      </c>
      <c r="E2543" s="1">
        <v>0.10004399999999999</v>
      </c>
      <c r="F2543" s="1">
        <v>7.1846900000000005E-2</v>
      </c>
      <c r="G2543">
        <v>100001</v>
      </c>
    </row>
    <row r="2544" spans="1:7" x14ac:dyDescent="0.25">
      <c r="A2544" t="s">
        <v>0</v>
      </c>
      <c r="B2544">
        <v>102542</v>
      </c>
      <c r="C2544">
        <v>100001</v>
      </c>
      <c r="D2544" s="1">
        <v>-0.62499800000000005</v>
      </c>
      <c r="E2544" s="1">
        <v>-0.10004399999999999</v>
      </c>
      <c r="F2544" s="1">
        <v>7.1847099999999997E-2</v>
      </c>
      <c r="G2544">
        <v>100001</v>
      </c>
    </row>
    <row r="2545" spans="1:7" x14ac:dyDescent="0.25">
      <c r="A2545" t="s">
        <v>0</v>
      </c>
      <c r="B2545">
        <v>102543</v>
      </c>
      <c r="C2545">
        <v>100001</v>
      </c>
      <c r="D2545" s="1">
        <v>0.62499800000000005</v>
      </c>
      <c r="E2545" s="1">
        <v>7.5048699999999996E-2</v>
      </c>
      <c r="F2545" s="1">
        <v>7.1052900000000002E-2</v>
      </c>
      <c r="G2545">
        <v>100001</v>
      </c>
    </row>
    <row r="2546" spans="1:7" x14ac:dyDescent="0.25">
      <c r="A2546" t="s">
        <v>0</v>
      </c>
      <c r="B2546">
        <v>102544</v>
      </c>
      <c r="C2546">
        <v>100001</v>
      </c>
      <c r="D2546" s="1">
        <v>-0.62499800000000005</v>
      </c>
      <c r="E2546" s="1">
        <v>-7.5048000000000004E-2</v>
      </c>
      <c r="F2546" s="1">
        <v>7.1053099999999994E-2</v>
      </c>
      <c r="G2546">
        <v>100001</v>
      </c>
    </row>
    <row r="2547" spans="1:7" x14ac:dyDescent="0.25">
      <c r="A2547" t="s">
        <v>0</v>
      </c>
      <c r="B2547">
        <v>102545</v>
      </c>
      <c r="C2547">
        <v>100001</v>
      </c>
      <c r="D2547" s="1">
        <v>0.625</v>
      </c>
      <c r="E2547" s="1">
        <v>5.00407E-2</v>
      </c>
      <c r="F2547" s="1">
        <v>7.0485000000000006E-2</v>
      </c>
      <c r="G2547">
        <v>100001</v>
      </c>
    </row>
    <row r="2548" spans="1:7" x14ac:dyDescent="0.25">
      <c r="A2548" t="s">
        <v>0</v>
      </c>
      <c r="B2548">
        <v>102546</v>
      </c>
      <c r="C2548">
        <v>100001</v>
      </c>
      <c r="D2548" s="1">
        <v>-0.625</v>
      </c>
      <c r="E2548" s="1">
        <v>-5.0040000000000001E-2</v>
      </c>
      <c r="F2548" s="1">
        <v>7.0485099999999995E-2</v>
      </c>
      <c r="G2548">
        <v>100001</v>
      </c>
    </row>
    <row r="2549" spans="1:7" x14ac:dyDescent="0.25">
      <c r="A2549" t="s">
        <v>0</v>
      </c>
      <c r="B2549">
        <v>102547</v>
      </c>
      <c r="C2549">
        <v>100001</v>
      </c>
      <c r="D2549" s="1">
        <v>0.625</v>
      </c>
      <c r="E2549" s="1">
        <v>2.50417E-2</v>
      </c>
      <c r="F2549" s="1">
        <v>7.0145100000000002E-2</v>
      </c>
      <c r="G2549">
        <v>100001</v>
      </c>
    </row>
    <row r="2550" spans="1:7" x14ac:dyDescent="0.25">
      <c r="A2550" t="s">
        <v>0</v>
      </c>
      <c r="B2550">
        <v>102548</v>
      </c>
      <c r="C2550">
        <v>100001</v>
      </c>
      <c r="D2550" s="1">
        <v>-0.62500100000000003</v>
      </c>
      <c r="E2550" s="1">
        <v>-2.5041000000000001E-2</v>
      </c>
      <c r="F2550" s="1">
        <v>7.0145100000000002E-2</v>
      </c>
      <c r="G2550">
        <v>100001</v>
      </c>
    </row>
    <row r="2551" spans="1:7" x14ac:dyDescent="0.25">
      <c r="A2551" t="s">
        <v>0</v>
      </c>
      <c r="B2551">
        <v>102549</v>
      </c>
      <c r="C2551">
        <v>100001</v>
      </c>
      <c r="D2551" s="1">
        <v>0.62500100000000003</v>
      </c>
      <c r="E2551" s="1">
        <v>7.3239999999999997E-5</v>
      </c>
      <c r="F2551" s="1">
        <v>7.0029999999999995E-2</v>
      </c>
      <c r="G2551">
        <v>100001</v>
      </c>
    </row>
    <row r="2552" spans="1:7" x14ac:dyDescent="0.25">
      <c r="A2552" t="s">
        <v>0</v>
      </c>
      <c r="B2552">
        <v>102550</v>
      </c>
      <c r="C2552">
        <v>100001</v>
      </c>
      <c r="D2552" s="1">
        <v>-0.62500199999999995</v>
      </c>
      <c r="E2552" s="1">
        <f>-0.00006774</f>
        <v>-6.7739999999999999E-5</v>
      </c>
      <c r="F2552" s="1">
        <v>7.0030999999999996E-2</v>
      </c>
      <c r="G2552">
        <v>100001</v>
      </c>
    </row>
    <row r="2553" spans="1:7" x14ac:dyDescent="0.25">
      <c r="A2553" t="s">
        <v>0</v>
      </c>
      <c r="B2553">
        <v>102551</v>
      </c>
      <c r="C2553">
        <v>100001</v>
      </c>
      <c r="D2553" s="1">
        <v>0.62500299999999998</v>
      </c>
      <c r="E2553" s="1">
        <v>-2.4954E-2</v>
      </c>
      <c r="F2553" s="1">
        <v>7.0142999999999997E-2</v>
      </c>
      <c r="G2553">
        <v>100001</v>
      </c>
    </row>
    <row r="2554" spans="1:7" x14ac:dyDescent="0.25">
      <c r="A2554" t="s">
        <v>0</v>
      </c>
      <c r="B2554">
        <v>102552</v>
      </c>
      <c r="C2554">
        <v>100001</v>
      </c>
      <c r="D2554" s="1">
        <v>-0.62500299999999998</v>
      </c>
      <c r="E2554" s="1">
        <v>2.4955499999999999E-2</v>
      </c>
      <c r="F2554" s="1">
        <v>7.0142999999999997E-2</v>
      </c>
      <c r="G2554">
        <v>100001</v>
      </c>
    </row>
    <row r="2555" spans="1:7" x14ac:dyDescent="0.25">
      <c r="A2555" t="s">
        <v>0</v>
      </c>
      <c r="B2555">
        <v>102553</v>
      </c>
      <c r="C2555">
        <v>100001</v>
      </c>
      <c r="D2555" s="1">
        <v>0.62500299999999998</v>
      </c>
      <c r="E2555" s="1">
        <v>-4.9949E-2</v>
      </c>
      <c r="F2555" s="1">
        <v>7.0483000000000004E-2</v>
      </c>
      <c r="G2555">
        <v>100001</v>
      </c>
    </row>
    <row r="2556" spans="1:7" x14ac:dyDescent="0.25">
      <c r="A2556" t="s">
        <v>0</v>
      </c>
      <c r="B2556">
        <v>102554</v>
      </c>
      <c r="C2556">
        <v>100001</v>
      </c>
      <c r="D2556" s="1">
        <v>-0.62500299999999998</v>
      </c>
      <c r="E2556" s="1">
        <v>4.9949500000000001E-2</v>
      </c>
      <c r="F2556" s="1">
        <v>7.0482900000000001E-2</v>
      </c>
      <c r="G2556">
        <v>100001</v>
      </c>
    </row>
    <row r="2557" spans="1:7" x14ac:dyDescent="0.25">
      <c r="A2557" t="s">
        <v>0</v>
      </c>
      <c r="B2557">
        <v>102555</v>
      </c>
      <c r="C2557">
        <v>100001</v>
      </c>
      <c r="D2557" s="1">
        <v>0.62500599999999995</v>
      </c>
      <c r="E2557" s="1">
        <v>-7.4954000000000007E-2</v>
      </c>
      <c r="F2557" s="1">
        <v>7.1050100000000005E-2</v>
      </c>
      <c r="G2557">
        <v>100001</v>
      </c>
    </row>
    <row r="2558" spans="1:7" x14ac:dyDescent="0.25">
      <c r="A2558" t="s">
        <v>0</v>
      </c>
      <c r="B2558">
        <v>102556</v>
      </c>
      <c r="C2558">
        <v>100001</v>
      </c>
      <c r="D2558" s="1">
        <v>-0.62500599999999995</v>
      </c>
      <c r="E2558" s="1">
        <v>7.4954499999999993E-2</v>
      </c>
      <c r="F2558" s="1">
        <v>7.1049899999999999E-2</v>
      </c>
      <c r="G2558">
        <v>100001</v>
      </c>
    </row>
    <row r="2559" spans="1:7" x14ac:dyDescent="0.25">
      <c r="A2559" t="s">
        <v>0</v>
      </c>
      <c r="B2559">
        <v>102557</v>
      </c>
      <c r="C2559">
        <v>100001</v>
      </c>
      <c r="D2559" s="1">
        <v>0.62500699999999998</v>
      </c>
      <c r="E2559" s="1">
        <v>-9.9987999999999994E-2</v>
      </c>
      <c r="F2559" s="1">
        <v>7.18472E-2</v>
      </c>
      <c r="G2559">
        <v>100001</v>
      </c>
    </row>
    <row r="2560" spans="1:7" x14ac:dyDescent="0.25">
      <c r="A2560" t="s">
        <v>0</v>
      </c>
      <c r="B2560">
        <v>102558</v>
      </c>
      <c r="C2560">
        <v>100001</v>
      </c>
      <c r="D2560" s="1">
        <v>-0.62500800000000001</v>
      </c>
      <c r="E2560" s="1">
        <v>9.9989400000000006E-2</v>
      </c>
      <c r="F2560" s="1">
        <v>7.1846900000000005E-2</v>
      </c>
      <c r="G2560">
        <v>100001</v>
      </c>
    </row>
    <row r="2561" spans="1:7" x14ac:dyDescent="0.25">
      <c r="A2561" t="s">
        <v>0</v>
      </c>
      <c r="B2561">
        <v>102559</v>
      </c>
      <c r="C2561">
        <v>100001</v>
      </c>
      <c r="D2561" s="1">
        <v>0.62500900000000004</v>
      </c>
      <c r="E2561" s="1">
        <v>-0.12499200000000001</v>
      </c>
      <c r="F2561" s="1">
        <v>7.2870199999999996E-2</v>
      </c>
      <c r="G2561">
        <v>100001</v>
      </c>
    </row>
    <row r="2562" spans="1:7" x14ac:dyDescent="0.25">
      <c r="A2562" t="s">
        <v>0</v>
      </c>
      <c r="B2562">
        <v>102560</v>
      </c>
      <c r="C2562">
        <v>100001</v>
      </c>
      <c r="D2562" s="1">
        <v>-0.62500900000000004</v>
      </c>
      <c r="E2562" s="1">
        <v>0.12499200000000001</v>
      </c>
      <c r="F2562" s="1">
        <v>7.2869900000000001E-2</v>
      </c>
      <c r="G2562">
        <v>100001</v>
      </c>
    </row>
    <row r="2563" spans="1:7" x14ac:dyDescent="0.25">
      <c r="A2563" t="s">
        <v>0</v>
      </c>
      <c r="B2563">
        <v>102561</v>
      </c>
      <c r="C2563">
        <v>100001</v>
      </c>
      <c r="D2563" s="1">
        <v>0.62501200000000001</v>
      </c>
      <c r="E2563" s="1">
        <v>-0.14999199999999999</v>
      </c>
      <c r="F2563" s="1">
        <v>7.4121199999999998E-2</v>
      </c>
      <c r="G2563">
        <v>100001</v>
      </c>
    </row>
    <row r="2564" spans="1:7" x14ac:dyDescent="0.25">
      <c r="A2564" t="s">
        <v>0</v>
      </c>
      <c r="B2564">
        <v>102562</v>
      </c>
      <c r="C2564">
        <v>100001</v>
      </c>
      <c r="D2564" s="1">
        <v>-0.62501200000000001</v>
      </c>
      <c r="E2564" s="1">
        <v>0.14999199999999999</v>
      </c>
      <c r="F2564" s="1">
        <v>7.4120900000000003E-2</v>
      </c>
      <c r="G2564">
        <v>100001</v>
      </c>
    </row>
    <row r="2565" spans="1:7" x14ac:dyDescent="0.25">
      <c r="A2565" t="s">
        <v>0</v>
      </c>
      <c r="B2565">
        <v>102563</v>
      </c>
      <c r="C2565">
        <v>100001</v>
      </c>
      <c r="D2565" s="1">
        <v>0.62501300000000004</v>
      </c>
      <c r="E2565" s="1">
        <v>-0.174988</v>
      </c>
      <c r="F2565" s="1">
        <v>7.5599200000000005E-2</v>
      </c>
      <c r="G2565">
        <v>100001</v>
      </c>
    </row>
    <row r="2566" spans="1:7" x14ac:dyDescent="0.25">
      <c r="A2566" t="s">
        <v>0</v>
      </c>
      <c r="B2566">
        <v>102564</v>
      </c>
      <c r="C2566">
        <v>100001</v>
      </c>
      <c r="D2566" s="1">
        <v>-0.62501399999999996</v>
      </c>
      <c r="E2566" s="1">
        <v>0.174988</v>
      </c>
      <c r="F2566" s="1">
        <v>7.5598899999999997E-2</v>
      </c>
      <c r="G2566">
        <v>100001</v>
      </c>
    </row>
    <row r="2567" spans="1:7" x14ac:dyDescent="0.25">
      <c r="A2567" t="s">
        <v>0</v>
      </c>
      <c r="B2567">
        <v>102565</v>
      </c>
      <c r="C2567">
        <v>100001</v>
      </c>
      <c r="D2567" s="1">
        <v>0.62501700000000004</v>
      </c>
      <c r="E2567" s="1">
        <v>-0.199986</v>
      </c>
      <c r="F2567" s="1">
        <v>7.7305200000000004E-2</v>
      </c>
      <c r="G2567">
        <v>100001</v>
      </c>
    </row>
    <row r="2568" spans="1:7" x14ac:dyDescent="0.25">
      <c r="A2568" t="s">
        <v>0</v>
      </c>
      <c r="B2568">
        <v>102566</v>
      </c>
      <c r="C2568">
        <v>100001</v>
      </c>
      <c r="D2568" s="1">
        <v>-0.62501700000000004</v>
      </c>
      <c r="E2568" s="1">
        <v>0.199986</v>
      </c>
      <c r="F2568" s="1">
        <v>7.7304800000000007E-2</v>
      </c>
      <c r="G2568">
        <v>100001</v>
      </c>
    </row>
    <row r="2569" spans="1:7" x14ac:dyDescent="0.25">
      <c r="A2569" t="s">
        <v>0</v>
      </c>
      <c r="B2569">
        <v>102567</v>
      </c>
      <c r="C2569">
        <v>100001</v>
      </c>
      <c r="D2569" s="1">
        <v>-0.62502000000000002</v>
      </c>
      <c r="E2569" s="1">
        <v>0.22497</v>
      </c>
      <c r="F2569" s="1">
        <v>7.9237799999999997E-2</v>
      </c>
      <c r="G2569">
        <v>100001</v>
      </c>
    </row>
    <row r="2570" spans="1:7" x14ac:dyDescent="0.25">
      <c r="A2570" t="s">
        <v>0</v>
      </c>
      <c r="B2570">
        <v>102568</v>
      </c>
      <c r="C2570">
        <v>100001</v>
      </c>
      <c r="D2570" s="1">
        <v>0.62502000000000002</v>
      </c>
      <c r="E2570" s="1">
        <v>-0.22497</v>
      </c>
      <c r="F2570" s="1">
        <v>7.9238199999999995E-2</v>
      </c>
      <c r="G2570">
        <v>100001</v>
      </c>
    </row>
    <row r="2571" spans="1:7" x14ac:dyDescent="0.25">
      <c r="A2571" t="s">
        <v>0</v>
      </c>
      <c r="B2571">
        <v>102569</v>
      </c>
      <c r="C2571">
        <v>100001</v>
      </c>
      <c r="D2571" s="1">
        <v>0.625023</v>
      </c>
      <c r="E2571" s="1">
        <v>-0.24997</v>
      </c>
      <c r="F2571" s="1">
        <v>8.1403400000000001E-2</v>
      </c>
      <c r="G2571">
        <v>100001</v>
      </c>
    </row>
    <row r="2572" spans="1:7" x14ac:dyDescent="0.25">
      <c r="A2572" t="s">
        <v>0</v>
      </c>
      <c r="B2572">
        <v>102570</v>
      </c>
      <c r="C2572">
        <v>100001</v>
      </c>
      <c r="D2572" s="1">
        <v>-0.625023</v>
      </c>
      <c r="E2572" s="1">
        <v>0.24997</v>
      </c>
      <c r="F2572" s="1">
        <v>8.1402799999999997E-2</v>
      </c>
      <c r="G2572">
        <v>100001</v>
      </c>
    </row>
    <row r="2573" spans="1:7" x14ac:dyDescent="0.25">
      <c r="A2573" t="s">
        <v>0</v>
      </c>
      <c r="B2573">
        <v>102571</v>
      </c>
      <c r="C2573">
        <v>100001</v>
      </c>
      <c r="D2573" s="1">
        <v>0.625027</v>
      </c>
      <c r="E2573" s="1">
        <v>-0.27496999999999999</v>
      </c>
      <c r="F2573" s="1">
        <v>8.3797300000000005E-2</v>
      </c>
      <c r="G2573">
        <v>100001</v>
      </c>
    </row>
    <row r="2574" spans="1:7" x14ac:dyDescent="0.25">
      <c r="A2574" t="s">
        <v>0</v>
      </c>
      <c r="B2574">
        <v>102572</v>
      </c>
      <c r="C2574">
        <v>100001</v>
      </c>
      <c r="D2574" s="1">
        <v>-0.625027</v>
      </c>
      <c r="E2574" s="1">
        <v>0.27496999999999999</v>
      </c>
      <c r="F2574" s="1">
        <v>8.3796700000000002E-2</v>
      </c>
      <c r="G2574">
        <v>100001</v>
      </c>
    </row>
    <row r="2575" spans="1:7" x14ac:dyDescent="0.25">
      <c r="A2575" t="s">
        <v>0</v>
      </c>
      <c r="B2575">
        <v>102573</v>
      </c>
      <c r="C2575">
        <v>100001</v>
      </c>
      <c r="D2575" s="1">
        <v>-0.62502999999999997</v>
      </c>
      <c r="E2575" s="1">
        <v>0.29997000000000001</v>
      </c>
      <c r="F2575" s="1">
        <v>8.6421799999999993E-2</v>
      </c>
      <c r="G2575">
        <v>100001</v>
      </c>
    </row>
    <row r="2576" spans="1:7" x14ac:dyDescent="0.25">
      <c r="A2576" t="s">
        <v>0</v>
      </c>
      <c r="B2576">
        <v>102574</v>
      </c>
      <c r="C2576">
        <v>100001</v>
      </c>
      <c r="D2576" s="1">
        <v>0.62502999999999997</v>
      </c>
      <c r="E2576" s="1">
        <v>-0.29997000000000001</v>
      </c>
      <c r="F2576" s="1">
        <v>8.6422399999999996E-2</v>
      </c>
      <c r="G2576">
        <v>100001</v>
      </c>
    </row>
    <row r="2577" spans="1:7" x14ac:dyDescent="0.25">
      <c r="A2577" t="s">
        <v>0</v>
      </c>
      <c r="B2577">
        <v>102575</v>
      </c>
      <c r="C2577">
        <v>100001</v>
      </c>
      <c r="D2577" s="1">
        <v>0.62503200000000003</v>
      </c>
      <c r="E2577" s="1">
        <v>-0.32496900000000001</v>
      </c>
      <c r="F2577" s="1">
        <v>8.9278300000000005E-2</v>
      </c>
      <c r="G2577">
        <v>100001</v>
      </c>
    </row>
    <row r="2578" spans="1:7" x14ac:dyDescent="0.25">
      <c r="A2578" t="s">
        <v>0</v>
      </c>
      <c r="B2578">
        <v>102576</v>
      </c>
      <c r="C2578">
        <v>100001</v>
      </c>
      <c r="D2578" s="1">
        <v>-0.62503200000000003</v>
      </c>
      <c r="E2578" s="1">
        <v>0.32496999999999998</v>
      </c>
      <c r="F2578" s="1">
        <v>8.9277700000000002E-2</v>
      </c>
      <c r="G2578">
        <v>100001</v>
      </c>
    </row>
    <row r="2579" spans="1:7" x14ac:dyDescent="0.25">
      <c r="A2579" t="s">
        <v>0</v>
      </c>
      <c r="B2579">
        <v>102577</v>
      </c>
      <c r="C2579">
        <v>100001</v>
      </c>
      <c r="D2579" s="1">
        <v>-0.62503500000000001</v>
      </c>
      <c r="E2579" s="1">
        <v>0.34996899999999997</v>
      </c>
      <c r="F2579" s="1">
        <v>9.2364699999999994E-2</v>
      </c>
      <c r="G2579">
        <v>100001</v>
      </c>
    </row>
    <row r="2580" spans="1:7" x14ac:dyDescent="0.25">
      <c r="A2580" t="s">
        <v>0</v>
      </c>
      <c r="B2580">
        <v>102578</v>
      </c>
      <c r="C2580">
        <v>100001</v>
      </c>
      <c r="D2580" s="1">
        <v>0.62503500000000001</v>
      </c>
      <c r="E2580" s="1">
        <v>-0.349968</v>
      </c>
      <c r="F2580" s="1">
        <v>9.23654E-2</v>
      </c>
      <c r="G2580">
        <v>100001</v>
      </c>
    </row>
    <row r="2581" spans="1:7" x14ac:dyDescent="0.25">
      <c r="A2581" t="s">
        <v>0</v>
      </c>
      <c r="B2581">
        <v>102579</v>
      </c>
      <c r="C2581">
        <v>100001</v>
      </c>
      <c r="D2581" s="1">
        <v>-0.62503900000000001</v>
      </c>
      <c r="E2581" s="1">
        <v>0.374969</v>
      </c>
      <c r="F2581" s="1">
        <v>9.5684599999999995E-2</v>
      </c>
      <c r="G2581">
        <v>100001</v>
      </c>
    </row>
    <row r="2582" spans="1:7" x14ac:dyDescent="0.25">
      <c r="A2582" t="s">
        <v>0</v>
      </c>
      <c r="B2582">
        <v>102580</v>
      </c>
      <c r="C2582">
        <v>100001</v>
      </c>
      <c r="D2582" s="1">
        <v>0.62503900000000001</v>
      </c>
      <c r="E2582" s="1">
        <v>-0.37496800000000002</v>
      </c>
      <c r="F2582" s="1">
        <v>9.5685400000000004E-2</v>
      </c>
      <c r="G2582">
        <v>100001</v>
      </c>
    </row>
    <row r="2583" spans="1:7" x14ac:dyDescent="0.25">
      <c r="A2583" t="s">
        <v>0</v>
      </c>
      <c r="B2583">
        <v>102581</v>
      </c>
      <c r="C2583">
        <v>100001</v>
      </c>
      <c r="D2583" s="1">
        <v>-0.64988699999999999</v>
      </c>
      <c r="E2583" s="1">
        <v>1.3166E-4</v>
      </c>
      <c r="F2583" s="1">
        <v>7.5770100000000007E-2</v>
      </c>
      <c r="G2583">
        <v>100001</v>
      </c>
    </row>
    <row r="2584" spans="1:7" x14ac:dyDescent="0.25">
      <c r="A2584" t="s">
        <v>0</v>
      </c>
      <c r="B2584">
        <v>102582</v>
      </c>
      <c r="C2584">
        <v>100001</v>
      </c>
      <c r="D2584" s="1">
        <v>-0.64989399999999997</v>
      </c>
      <c r="E2584" s="1">
        <v>-2.5044E-2</v>
      </c>
      <c r="F2584" s="1">
        <v>7.5887099999999999E-2</v>
      </c>
      <c r="G2584">
        <v>100001</v>
      </c>
    </row>
    <row r="2585" spans="1:7" x14ac:dyDescent="0.25">
      <c r="A2585" t="s">
        <v>0</v>
      </c>
      <c r="B2585">
        <v>102583</v>
      </c>
      <c r="C2585">
        <v>100001</v>
      </c>
      <c r="D2585" s="1">
        <v>0.64989399999999997</v>
      </c>
      <c r="E2585" s="1">
        <v>2.5044899999999998E-2</v>
      </c>
      <c r="F2585" s="1">
        <v>7.5887099999999999E-2</v>
      </c>
      <c r="G2585">
        <v>100001</v>
      </c>
    </row>
    <row r="2586" spans="1:7" x14ac:dyDescent="0.25">
      <c r="A2586" t="s">
        <v>0</v>
      </c>
      <c r="B2586">
        <v>102584</v>
      </c>
      <c r="C2586">
        <v>100001</v>
      </c>
      <c r="D2586" s="1">
        <v>0.64990099999999995</v>
      </c>
      <c r="E2586" s="1">
        <v>5.0043999999999998E-2</v>
      </c>
      <c r="F2586" s="1">
        <v>7.6231999999999994E-2</v>
      </c>
      <c r="G2586">
        <v>100001</v>
      </c>
    </row>
    <row r="2587" spans="1:7" x14ac:dyDescent="0.25">
      <c r="A2587" t="s">
        <v>0</v>
      </c>
      <c r="B2587">
        <v>102585</v>
      </c>
      <c r="C2587">
        <v>100001</v>
      </c>
      <c r="D2587" s="1">
        <v>-0.64990099999999995</v>
      </c>
      <c r="E2587" s="1">
        <v>-5.0043999999999998E-2</v>
      </c>
      <c r="F2587" s="1">
        <v>7.6232099999999997E-2</v>
      </c>
      <c r="G2587">
        <v>100001</v>
      </c>
    </row>
    <row r="2588" spans="1:7" x14ac:dyDescent="0.25">
      <c r="A2588" t="s">
        <v>0</v>
      </c>
      <c r="B2588">
        <v>102586</v>
      </c>
      <c r="C2588">
        <v>100001</v>
      </c>
      <c r="D2588" s="1">
        <v>0.64990700000000001</v>
      </c>
      <c r="E2588" s="1">
        <v>7.5050900000000004E-2</v>
      </c>
      <c r="F2588" s="1">
        <v>7.6804899999999995E-2</v>
      </c>
      <c r="G2588">
        <v>100001</v>
      </c>
    </row>
    <row r="2589" spans="1:7" x14ac:dyDescent="0.25">
      <c r="A2589" t="s">
        <v>0</v>
      </c>
      <c r="B2589">
        <v>102587</v>
      </c>
      <c r="C2589">
        <v>100001</v>
      </c>
      <c r="D2589" s="1">
        <v>-0.64990700000000001</v>
      </c>
      <c r="E2589" s="1">
        <v>-7.5051000000000007E-2</v>
      </c>
      <c r="F2589" s="1">
        <v>7.6805100000000001E-2</v>
      </c>
      <c r="G2589">
        <v>100001</v>
      </c>
    </row>
    <row r="2590" spans="1:7" x14ac:dyDescent="0.25">
      <c r="A2590" t="s">
        <v>0</v>
      </c>
      <c r="B2590">
        <v>102588</v>
      </c>
      <c r="C2590">
        <v>100001</v>
      </c>
      <c r="D2590" s="1">
        <v>0.64991299999999996</v>
      </c>
      <c r="E2590" s="1">
        <v>0.100045</v>
      </c>
      <c r="F2590" s="1">
        <v>7.7604900000000004E-2</v>
      </c>
      <c r="G2590">
        <v>100001</v>
      </c>
    </row>
    <row r="2591" spans="1:7" x14ac:dyDescent="0.25">
      <c r="A2591" t="s">
        <v>0</v>
      </c>
      <c r="B2591">
        <v>102589</v>
      </c>
      <c r="C2591">
        <v>100001</v>
      </c>
      <c r="D2591" s="1">
        <v>-0.64991399999999999</v>
      </c>
      <c r="E2591" s="1">
        <v>-0.100045</v>
      </c>
      <c r="F2591" s="1">
        <v>7.7605199999999999E-2</v>
      </c>
      <c r="G2591">
        <v>100001</v>
      </c>
    </row>
    <row r="2592" spans="1:7" x14ac:dyDescent="0.25">
      <c r="A2592" t="s">
        <v>0</v>
      </c>
      <c r="B2592">
        <v>102590</v>
      </c>
      <c r="C2592">
        <v>100001</v>
      </c>
      <c r="D2592" s="1">
        <v>0.64992000000000005</v>
      </c>
      <c r="E2592" s="1">
        <v>0.12504599999999999</v>
      </c>
      <c r="F2592" s="1">
        <v>7.8632900000000006E-2</v>
      </c>
      <c r="G2592">
        <v>100001</v>
      </c>
    </row>
    <row r="2593" spans="1:7" x14ac:dyDescent="0.25">
      <c r="A2593" t="s">
        <v>0</v>
      </c>
      <c r="B2593">
        <v>102591</v>
      </c>
      <c r="C2593">
        <v>100001</v>
      </c>
      <c r="D2593" s="1">
        <v>-0.64992000000000005</v>
      </c>
      <c r="E2593" s="1">
        <v>-0.12504599999999999</v>
      </c>
      <c r="F2593" s="1">
        <v>7.86332E-2</v>
      </c>
      <c r="G2593">
        <v>100001</v>
      </c>
    </row>
    <row r="2594" spans="1:7" x14ac:dyDescent="0.25">
      <c r="A2594" t="s">
        <v>0</v>
      </c>
      <c r="B2594">
        <v>102592</v>
      </c>
      <c r="C2594">
        <v>100001</v>
      </c>
      <c r="D2594" s="1">
        <v>0.64992499999999997</v>
      </c>
      <c r="E2594" s="1">
        <v>0.15004100000000001</v>
      </c>
      <c r="F2594" s="1">
        <v>7.9888899999999999E-2</v>
      </c>
      <c r="G2594">
        <v>100001</v>
      </c>
    </row>
    <row r="2595" spans="1:7" x14ac:dyDescent="0.25">
      <c r="A2595" t="s">
        <v>0</v>
      </c>
      <c r="B2595">
        <v>102593</v>
      </c>
      <c r="C2595">
        <v>100001</v>
      </c>
      <c r="D2595" s="1">
        <v>-0.649926</v>
      </c>
      <c r="E2595" s="1">
        <v>-0.15004100000000001</v>
      </c>
      <c r="F2595" s="1">
        <v>7.9889199999999994E-2</v>
      </c>
      <c r="G2595">
        <v>100001</v>
      </c>
    </row>
    <row r="2596" spans="1:7" x14ac:dyDescent="0.25">
      <c r="A2596" t="s">
        <v>0</v>
      </c>
      <c r="B2596">
        <v>102594</v>
      </c>
      <c r="C2596">
        <v>100001</v>
      </c>
      <c r="D2596" s="1">
        <v>0.64993100000000004</v>
      </c>
      <c r="E2596" s="1">
        <v>0.175034</v>
      </c>
      <c r="F2596" s="1">
        <v>8.1371899999999997E-2</v>
      </c>
      <c r="G2596">
        <v>100001</v>
      </c>
    </row>
    <row r="2597" spans="1:7" x14ac:dyDescent="0.25">
      <c r="A2597" t="s">
        <v>0</v>
      </c>
      <c r="B2597">
        <v>102595</v>
      </c>
      <c r="C2597">
        <v>100001</v>
      </c>
      <c r="D2597" s="1">
        <v>-0.64993199999999995</v>
      </c>
      <c r="E2597" s="1">
        <v>-0.175034</v>
      </c>
      <c r="F2597" s="1">
        <v>8.1372200000000006E-2</v>
      </c>
      <c r="G2597">
        <v>100001</v>
      </c>
    </row>
    <row r="2598" spans="1:7" x14ac:dyDescent="0.25">
      <c r="A2598" t="s">
        <v>0</v>
      </c>
      <c r="B2598">
        <v>102596</v>
      </c>
      <c r="C2598">
        <v>100001</v>
      </c>
      <c r="D2598" s="1">
        <v>0.64993599999999996</v>
      </c>
      <c r="E2598" s="1">
        <v>0.200046</v>
      </c>
      <c r="F2598" s="1">
        <v>8.3085800000000001E-2</v>
      </c>
      <c r="G2598">
        <v>100001</v>
      </c>
    </row>
    <row r="2599" spans="1:7" x14ac:dyDescent="0.25">
      <c r="A2599" t="s">
        <v>0</v>
      </c>
      <c r="B2599">
        <v>102597</v>
      </c>
      <c r="C2599">
        <v>100001</v>
      </c>
      <c r="D2599" s="1">
        <v>-0.64993599999999996</v>
      </c>
      <c r="E2599" s="1">
        <v>-0.200046</v>
      </c>
      <c r="F2599" s="1">
        <v>8.3086199999999999E-2</v>
      </c>
      <c r="G2599">
        <v>100001</v>
      </c>
    </row>
    <row r="2600" spans="1:7" x14ac:dyDescent="0.25">
      <c r="A2600" t="s">
        <v>0</v>
      </c>
      <c r="B2600">
        <v>102598</v>
      </c>
      <c r="C2600">
        <v>100001</v>
      </c>
      <c r="D2600" s="1">
        <v>-0.64994099999999999</v>
      </c>
      <c r="E2600" s="1">
        <v>-0.225046</v>
      </c>
      <c r="F2600" s="1">
        <v>8.5028199999999998E-2</v>
      </c>
      <c r="G2600">
        <v>100001</v>
      </c>
    </row>
    <row r="2601" spans="1:7" x14ac:dyDescent="0.25">
      <c r="A2601" t="s">
        <v>0</v>
      </c>
      <c r="B2601">
        <v>102599</v>
      </c>
      <c r="C2601">
        <v>100001</v>
      </c>
      <c r="D2601" s="1">
        <v>0.64994099999999999</v>
      </c>
      <c r="E2601" s="1">
        <v>0.225046</v>
      </c>
      <c r="F2601" s="1">
        <v>8.5027800000000001E-2</v>
      </c>
      <c r="G2601">
        <v>100001</v>
      </c>
    </row>
    <row r="2602" spans="1:7" x14ac:dyDescent="0.25">
      <c r="A2602" t="s">
        <v>0</v>
      </c>
      <c r="B2602">
        <v>102600</v>
      </c>
      <c r="C2602">
        <v>100001</v>
      </c>
      <c r="D2602" s="1">
        <v>0.64994600000000002</v>
      </c>
      <c r="E2602" s="1">
        <v>0.250052</v>
      </c>
      <c r="F2602" s="1">
        <v>8.7199799999999994E-2</v>
      </c>
      <c r="G2602">
        <v>100001</v>
      </c>
    </row>
    <row r="2603" spans="1:7" x14ac:dyDescent="0.25">
      <c r="A2603" t="s">
        <v>0</v>
      </c>
      <c r="B2603">
        <v>102601</v>
      </c>
      <c r="C2603">
        <v>100001</v>
      </c>
      <c r="D2603" s="1">
        <v>-0.64994600000000002</v>
      </c>
      <c r="E2603" s="1">
        <v>-0.250052</v>
      </c>
      <c r="F2603" s="1">
        <v>8.7200299999999994E-2</v>
      </c>
      <c r="G2603">
        <v>100001</v>
      </c>
    </row>
    <row r="2604" spans="1:7" x14ac:dyDescent="0.25">
      <c r="A2604" t="s">
        <v>0</v>
      </c>
      <c r="B2604">
        <v>102602</v>
      </c>
      <c r="C2604">
        <v>100001</v>
      </c>
      <c r="D2604" s="1">
        <v>-0.64995000000000003</v>
      </c>
      <c r="E2604" s="1">
        <v>-0.27504499999999998</v>
      </c>
      <c r="F2604" s="1">
        <v>8.9601299999999995E-2</v>
      </c>
      <c r="G2604">
        <v>100001</v>
      </c>
    </row>
    <row r="2605" spans="1:7" x14ac:dyDescent="0.25">
      <c r="A2605" t="s">
        <v>0</v>
      </c>
      <c r="B2605">
        <v>102603</v>
      </c>
      <c r="C2605">
        <v>100001</v>
      </c>
      <c r="D2605" s="1">
        <v>0.64995000000000003</v>
      </c>
      <c r="E2605" s="1">
        <v>0.27504499999999998</v>
      </c>
      <c r="F2605" s="1">
        <v>8.9600700000000005E-2</v>
      </c>
      <c r="G2605">
        <v>100001</v>
      </c>
    </row>
    <row r="2606" spans="1:7" x14ac:dyDescent="0.25">
      <c r="A2606" t="s">
        <v>0</v>
      </c>
      <c r="B2606">
        <v>102604</v>
      </c>
      <c r="C2606">
        <v>100001</v>
      </c>
      <c r="D2606" s="1">
        <v>-0.64995199999999997</v>
      </c>
      <c r="E2606" s="1">
        <v>-0.30004700000000001</v>
      </c>
      <c r="F2606" s="1">
        <v>9.2233399999999993E-2</v>
      </c>
      <c r="G2606">
        <v>100001</v>
      </c>
    </row>
    <row r="2607" spans="1:7" x14ac:dyDescent="0.25">
      <c r="A2607" t="s">
        <v>0</v>
      </c>
      <c r="B2607">
        <v>102605</v>
      </c>
      <c r="C2607">
        <v>100001</v>
      </c>
      <c r="D2607" s="1">
        <v>0.64995199999999997</v>
      </c>
      <c r="E2607" s="1">
        <v>0.30004700000000001</v>
      </c>
      <c r="F2607" s="1">
        <v>9.2232800000000004E-2</v>
      </c>
      <c r="G2607">
        <v>100001</v>
      </c>
    </row>
    <row r="2608" spans="1:7" x14ac:dyDescent="0.25">
      <c r="A2608" t="s">
        <v>0</v>
      </c>
      <c r="B2608">
        <v>102606</v>
      </c>
      <c r="C2608">
        <v>100001</v>
      </c>
      <c r="D2608" s="1">
        <v>0.64995599999999998</v>
      </c>
      <c r="E2608" s="1">
        <v>0.32504899999999998</v>
      </c>
      <c r="F2608" s="1">
        <v>9.5095700000000005E-2</v>
      </c>
      <c r="G2608">
        <v>100001</v>
      </c>
    </row>
    <row r="2609" spans="1:7" x14ac:dyDescent="0.25">
      <c r="A2609" t="s">
        <v>0</v>
      </c>
      <c r="B2609">
        <v>102607</v>
      </c>
      <c r="C2609">
        <v>100001</v>
      </c>
      <c r="D2609" s="1">
        <v>-0.64995599999999998</v>
      </c>
      <c r="E2609" s="1">
        <v>-0.32504899999999998</v>
      </c>
      <c r="F2609" s="1">
        <v>9.5096399999999998E-2</v>
      </c>
      <c r="G2609">
        <v>100001</v>
      </c>
    </row>
    <row r="2610" spans="1:7" x14ac:dyDescent="0.25">
      <c r="A2610" t="s">
        <v>0</v>
      </c>
      <c r="B2610">
        <v>102608</v>
      </c>
      <c r="C2610">
        <v>100001</v>
      </c>
      <c r="D2610" s="1">
        <v>0.64995700000000001</v>
      </c>
      <c r="E2610" s="1">
        <v>0.35005399999999998</v>
      </c>
      <c r="F2610" s="1">
        <v>9.8191600000000004E-2</v>
      </c>
      <c r="G2610">
        <v>100001</v>
      </c>
    </row>
    <row r="2611" spans="1:7" x14ac:dyDescent="0.25">
      <c r="A2611" t="s">
        <v>0</v>
      </c>
      <c r="B2611">
        <v>102609</v>
      </c>
      <c r="C2611">
        <v>100001</v>
      </c>
      <c r="D2611" s="1">
        <v>-0.64995700000000001</v>
      </c>
      <c r="E2611" s="1">
        <v>-0.35005399999999998</v>
      </c>
      <c r="F2611" s="1">
        <v>9.8192399999999999E-2</v>
      </c>
      <c r="G2611">
        <v>100001</v>
      </c>
    </row>
    <row r="2612" spans="1:7" x14ac:dyDescent="0.25">
      <c r="A2612" t="s">
        <v>0</v>
      </c>
      <c r="B2612">
        <v>102610</v>
      </c>
      <c r="C2612">
        <v>100001</v>
      </c>
      <c r="D2612" s="1">
        <v>0.65</v>
      </c>
      <c r="E2612" s="1">
        <v>6.7459999999999994E-5</v>
      </c>
      <c r="F2612" s="1">
        <v>7.5823100000000004E-2</v>
      </c>
      <c r="G2612">
        <v>100001</v>
      </c>
    </row>
    <row r="2613" spans="1:7" x14ac:dyDescent="0.25">
      <c r="A2613" t="s">
        <v>0</v>
      </c>
      <c r="B2613">
        <v>102611</v>
      </c>
      <c r="C2613">
        <v>100001</v>
      </c>
      <c r="D2613" s="1">
        <v>0.65000100000000005</v>
      </c>
      <c r="E2613" s="1">
        <v>-2.4954E-2</v>
      </c>
      <c r="F2613" s="1">
        <v>7.5936100000000006E-2</v>
      </c>
      <c r="G2613">
        <v>100001</v>
      </c>
    </row>
    <row r="2614" spans="1:7" x14ac:dyDescent="0.25">
      <c r="A2614" t="s">
        <v>0</v>
      </c>
      <c r="B2614">
        <v>102612</v>
      </c>
      <c r="C2614">
        <v>100001</v>
      </c>
      <c r="D2614" s="1">
        <v>-0.65000199999999997</v>
      </c>
      <c r="E2614" s="1">
        <v>2.4954299999999999E-2</v>
      </c>
      <c r="F2614" s="1">
        <v>7.5936100000000006E-2</v>
      </c>
      <c r="G2614">
        <v>100001</v>
      </c>
    </row>
    <row r="2615" spans="1:7" x14ac:dyDescent="0.25">
      <c r="A2615" t="s">
        <v>0</v>
      </c>
      <c r="B2615">
        <v>102613</v>
      </c>
      <c r="C2615">
        <v>100001</v>
      </c>
      <c r="D2615" s="1">
        <v>0.65000199999999997</v>
      </c>
      <c r="E2615" s="1">
        <v>-4.9947999999999999E-2</v>
      </c>
      <c r="F2615" s="1">
        <v>7.62771E-2</v>
      </c>
      <c r="G2615">
        <v>100001</v>
      </c>
    </row>
    <row r="2616" spans="1:7" x14ac:dyDescent="0.25">
      <c r="A2616" t="s">
        <v>0</v>
      </c>
      <c r="B2616">
        <v>102614</v>
      </c>
      <c r="C2616">
        <v>100001</v>
      </c>
      <c r="D2616" s="1">
        <v>-0.65000199999999997</v>
      </c>
      <c r="E2616" s="1">
        <v>4.9948199999999998E-2</v>
      </c>
      <c r="F2616" s="1">
        <v>7.6276999999999998E-2</v>
      </c>
      <c r="G2616">
        <v>100001</v>
      </c>
    </row>
    <row r="2617" spans="1:7" x14ac:dyDescent="0.25">
      <c r="A2617" t="s">
        <v>0</v>
      </c>
      <c r="B2617">
        <v>102615</v>
      </c>
      <c r="C2617">
        <v>100001</v>
      </c>
      <c r="D2617" s="1">
        <v>0.65000500000000005</v>
      </c>
      <c r="E2617" s="1">
        <v>-7.4953000000000006E-2</v>
      </c>
      <c r="F2617" s="1">
        <v>7.68451E-2</v>
      </c>
      <c r="G2617">
        <v>100001</v>
      </c>
    </row>
    <row r="2618" spans="1:7" x14ac:dyDescent="0.25">
      <c r="A2618" t="s">
        <v>0</v>
      </c>
      <c r="B2618">
        <v>102616</v>
      </c>
      <c r="C2618">
        <v>100001</v>
      </c>
      <c r="D2618" s="1">
        <v>-0.65000500000000005</v>
      </c>
      <c r="E2618" s="1">
        <v>7.4953199999999998E-2</v>
      </c>
      <c r="F2618" s="1">
        <v>7.6844899999999994E-2</v>
      </c>
      <c r="G2618">
        <v>100001</v>
      </c>
    </row>
    <row r="2619" spans="1:7" x14ac:dyDescent="0.25">
      <c r="A2619" t="s">
        <v>0</v>
      </c>
      <c r="B2619">
        <v>102617</v>
      </c>
      <c r="C2619">
        <v>100001</v>
      </c>
      <c r="D2619" s="1">
        <v>-0.65000599999999997</v>
      </c>
      <c r="E2619" s="1">
        <v>9.9987999999999994E-2</v>
      </c>
      <c r="F2619" s="1">
        <v>7.7643900000000002E-2</v>
      </c>
      <c r="G2619">
        <v>100001</v>
      </c>
    </row>
    <row r="2620" spans="1:7" x14ac:dyDescent="0.25">
      <c r="A2620" t="s">
        <v>0</v>
      </c>
      <c r="B2620">
        <v>102618</v>
      </c>
      <c r="C2620">
        <v>100001</v>
      </c>
      <c r="D2620" s="1">
        <v>0.65000599999999997</v>
      </c>
      <c r="E2620" s="1">
        <v>-9.9987999999999994E-2</v>
      </c>
      <c r="F2620" s="1">
        <v>7.7644099999999994E-2</v>
      </c>
      <c r="G2620">
        <v>100001</v>
      </c>
    </row>
    <row r="2621" spans="1:7" x14ac:dyDescent="0.25">
      <c r="A2621" t="s">
        <v>0</v>
      </c>
      <c r="B2621">
        <v>102619</v>
      </c>
      <c r="C2621">
        <v>100001</v>
      </c>
      <c r="D2621" s="1">
        <v>0.65000800000000003</v>
      </c>
      <c r="E2621" s="1">
        <v>-0.12499</v>
      </c>
      <c r="F2621" s="1">
        <v>7.8669199999999995E-2</v>
      </c>
      <c r="G2621">
        <v>100001</v>
      </c>
    </row>
    <row r="2622" spans="1:7" x14ac:dyDescent="0.25">
      <c r="A2622" t="s">
        <v>0</v>
      </c>
      <c r="B2622">
        <v>102620</v>
      </c>
      <c r="C2622">
        <v>100001</v>
      </c>
      <c r="D2622" s="1">
        <v>-0.65000800000000003</v>
      </c>
      <c r="E2622" s="1">
        <v>0.12499</v>
      </c>
      <c r="F2622" s="1">
        <v>7.86689E-2</v>
      </c>
      <c r="G2622">
        <v>100001</v>
      </c>
    </row>
    <row r="2623" spans="1:7" x14ac:dyDescent="0.25">
      <c r="A2623" t="s">
        <v>0</v>
      </c>
      <c r="B2623">
        <v>102621</v>
      </c>
      <c r="C2623">
        <v>100001</v>
      </c>
      <c r="D2623" s="1">
        <v>0.65001100000000001</v>
      </c>
      <c r="E2623" s="1">
        <v>-0.14999000000000001</v>
      </c>
      <c r="F2623" s="1">
        <v>7.9922199999999999E-2</v>
      </c>
      <c r="G2623">
        <v>100001</v>
      </c>
    </row>
    <row r="2624" spans="1:7" x14ac:dyDescent="0.25">
      <c r="A2624" t="s">
        <v>0</v>
      </c>
      <c r="B2624">
        <v>102622</v>
      </c>
      <c r="C2624">
        <v>100001</v>
      </c>
      <c r="D2624" s="1">
        <v>-0.65001100000000001</v>
      </c>
      <c r="E2624" s="1">
        <v>0.14999000000000001</v>
      </c>
      <c r="F2624" s="1">
        <v>7.9921900000000004E-2</v>
      </c>
      <c r="G2624">
        <v>100001</v>
      </c>
    </row>
    <row r="2625" spans="1:7" x14ac:dyDescent="0.25">
      <c r="A2625" t="s">
        <v>0</v>
      </c>
      <c r="B2625">
        <v>102623</v>
      </c>
      <c r="C2625">
        <v>100001</v>
      </c>
      <c r="D2625" s="1">
        <v>-0.65001299999999995</v>
      </c>
      <c r="E2625" s="1">
        <v>0.174986</v>
      </c>
      <c r="F2625" s="1">
        <v>8.14029E-2</v>
      </c>
      <c r="G2625">
        <v>100001</v>
      </c>
    </row>
    <row r="2626" spans="1:7" x14ac:dyDescent="0.25">
      <c r="A2626" t="s">
        <v>0</v>
      </c>
      <c r="B2626">
        <v>102624</v>
      </c>
      <c r="C2626">
        <v>100001</v>
      </c>
      <c r="D2626" s="1">
        <v>0.65001299999999995</v>
      </c>
      <c r="E2626" s="1">
        <v>-0.174986</v>
      </c>
      <c r="F2626" s="1">
        <v>8.1403199999999995E-2</v>
      </c>
      <c r="G2626">
        <v>100001</v>
      </c>
    </row>
    <row r="2627" spans="1:7" x14ac:dyDescent="0.25">
      <c r="A2627" t="s">
        <v>0</v>
      </c>
      <c r="B2627">
        <v>102625</v>
      </c>
      <c r="C2627">
        <v>100001</v>
      </c>
      <c r="D2627" s="1">
        <v>0.65001500000000001</v>
      </c>
      <c r="E2627" s="1">
        <v>-0.199984</v>
      </c>
      <c r="F2627" s="1">
        <v>8.3113199999999998E-2</v>
      </c>
      <c r="G2627">
        <v>100001</v>
      </c>
    </row>
    <row r="2628" spans="1:7" x14ac:dyDescent="0.25">
      <c r="A2628" t="s">
        <v>0</v>
      </c>
      <c r="B2628">
        <v>102626</v>
      </c>
      <c r="C2628">
        <v>100001</v>
      </c>
      <c r="D2628" s="1">
        <v>-0.65001500000000001</v>
      </c>
      <c r="E2628" s="1">
        <v>0.199984</v>
      </c>
      <c r="F2628" s="1">
        <v>8.3112900000000003E-2</v>
      </c>
      <c r="G2628">
        <v>100001</v>
      </c>
    </row>
    <row r="2629" spans="1:7" x14ac:dyDescent="0.25">
      <c r="A2629" t="s">
        <v>0</v>
      </c>
      <c r="B2629">
        <v>102627</v>
      </c>
      <c r="C2629">
        <v>100001</v>
      </c>
      <c r="D2629" s="1">
        <v>-0.65001799999999998</v>
      </c>
      <c r="E2629" s="1">
        <v>0.224968</v>
      </c>
      <c r="F2629" s="1">
        <v>8.5050799999999996E-2</v>
      </c>
      <c r="G2629">
        <v>100001</v>
      </c>
    </row>
    <row r="2630" spans="1:7" x14ac:dyDescent="0.25">
      <c r="A2630" t="s">
        <v>0</v>
      </c>
      <c r="B2630">
        <v>102628</v>
      </c>
      <c r="C2630">
        <v>100001</v>
      </c>
      <c r="D2630" s="1">
        <v>0.65001799999999998</v>
      </c>
      <c r="E2630" s="1">
        <v>-0.224968</v>
      </c>
      <c r="F2630" s="1">
        <v>8.5051199999999993E-2</v>
      </c>
      <c r="G2630">
        <v>100001</v>
      </c>
    </row>
    <row r="2631" spans="1:7" x14ac:dyDescent="0.25">
      <c r="A2631" t="s">
        <v>0</v>
      </c>
      <c r="B2631">
        <v>102629</v>
      </c>
      <c r="C2631">
        <v>100001</v>
      </c>
      <c r="D2631" s="1">
        <v>0.65002099999999996</v>
      </c>
      <c r="E2631" s="1">
        <v>-0.249968</v>
      </c>
      <c r="F2631" s="1">
        <v>8.7220400000000003E-2</v>
      </c>
      <c r="G2631">
        <v>100001</v>
      </c>
    </row>
    <row r="2632" spans="1:7" x14ac:dyDescent="0.25">
      <c r="A2632" t="s">
        <v>0</v>
      </c>
      <c r="B2632">
        <v>102630</v>
      </c>
      <c r="C2632">
        <v>100001</v>
      </c>
      <c r="D2632" s="1">
        <v>-0.65002199999999999</v>
      </c>
      <c r="E2632" s="1">
        <v>0.249968</v>
      </c>
      <c r="F2632" s="1">
        <v>8.72198E-2</v>
      </c>
      <c r="G2632">
        <v>100001</v>
      </c>
    </row>
    <row r="2633" spans="1:7" x14ac:dyDescent="0.25">
      <c r="A2633" t="s">
        <v>0</v>
      </c>
      <c r="B2633">
        <v>102631</v>
      </c>
      <c r="C2633">
        <v>100001</v>
      </c>
      <c r="D2633" s="1">
        <v>-0.65002300000000002</v>
      </c>
      <c r="E2633" s="1">
        <v>0.27496799999999999</v>
      </c>
      <c r="F2633" s="1">
        <v>8.9618699999999996E-2</v>
      </c>
      <c r="G2633">
        <v>100001</v>
      </c>
    </row>
    <row r="2634" spans="1:7" x14ac:dyDescent="0.25">
      <c r="A2634" t="s">
        <v>0</v>
      </c>
      <c r="B2634">
        <v>102632</v>
      </c>
      <c r="C2634">
        <v>100001</v>
      </c>
      <c r="D2634" s="1">
        <v>0.65002300000000002</v>
      </c>
      <c r="E2634" s="1">
        <v>-0.27496799999999999</v>
      </c>
      <c r="F2634" s="1">
        <v>8.9619299999999999E-2</v>
      </c>
      <c r="G2634">
        <v>100001</v>
      </c>
    </row>
    <row r="2635" spans="1:7" x14ac:dyDescent="0.25">
      <c r="A2635" t="s">
        <v>0</v>
      </c>
      <c r="B2635">
        <v>102633</v>
      </c>
      <c r="C2635">
        <v>100001</v>
      </c>
      <c r="D2635" s="1">
        <v>-0.65002599999999999</v>
      </c>
      <c r="E2635" s="1">
        <v>0.29996800000000001</v>
      </c>
      <c r="F2635" s="1">
        <v>9.2248700000000003E-2</v>
      </c>
      <c r="G2635">
        <v>100001</v>
      </c>
    </row>
    <row r="2636" spans="1:7" x14ac:dyDescent="0.25">
      <c r="A2636" t="s">
        <v>0</v>
      </c>
      <c r="B2636">
        <v>102634</v>
      </c>
      <c r="C2636">
        <v>100001</v>
      </c>
      <c r="D2636" s="1">
        <v>0.65002599999999999</v>
      </c>
      <c r="E2636" s="1">
        <v>-0.29996800000000001</v>
      </c>
      <c r="F2636" s="1">
        <v>9.2249300000000006E-2</v>
      </c>
      <c r="G2636">
        <v>100001</v>
      </c>
    </row>
    <row r="2637" spans="1:7" x14ac:dyDescent="0.25">
      <c r="A2637" t="s">
        <v>0</v>
      </c>
      <c r="B2637">
        <v>102635</v>
      </c>
      <c r="C2637">
        <v>100001</v>
      </c>
      <c r="D2637" s="1">
        <v>0.65002899999999997</v>
      </c>
      <c r="E2637" s="1">
        <v>-0.32496799999999998</v>
      </c>
      <c r="F2637" s="1">
        <v>9.5111399999999999E-2</v>
      </c>
      <c r="G2637">
        <v>100001</v>
      </c>
    </row>
    <row r="2638" spans="1:7" x14ac:dyDescent="0.25">
      <c r="A2638" t="s">
        <v>0</v>
      </c>
      <c r="B2638">
        <v>102636</v>
      </c>
      <c r="C2638">
        <v>100001</v>
      </c>
      <c r="D2638" s="1">
        <v>-0.65003</v>
      </c>
      <c r="E2638" s="1">
        <v>0.32496799999999998</v>
      </c>
      <c r="F2638" s="1">
        <v>9.5110700000000006E-2</v>
      </c>
      <c r="G2638">
        <v>100001</v>
      </c>
    </row>
    <row r="2639" spans="1:7" x14ac:dyDescent="0.25">
      <c r="A2639" t="s">
        <v>0</v>
      </c>
      <c r="B2639">
        <v>102637</v>
      </c>
      <c r="C2639">
        <v>100001</v>
      </c>
      <c r="D2639" s="1">
        <v>0.65003</v>
      </c>
      <c r="E2639" s="1">
        <v>-0.34996899999999997</v>
      </c>
      <c r="F2639" s="1">
        <v>9.8205399999999998E-2</v>
      </c>
      <c r="G2639">
        <v>100001</v>
      </c>
    </row>
    <row r="2640" spans="1:7" x14ac:dyDescent="0.25">
      <c r="A2640" t="s">
        <v>0</v>
      </c>
      <c r="B2640">
        <v>102638</v>
      </c>
      <c r="C2640">
        <v>100001</v>
      </c>
      <c r="D2640" s="1">
        <v>-0.65003</v>
      </c>
      <c r="E2640" s="1">
        <v>0.34996899999999997</v>
      </c>
      <c r="F2640" s="1">
        <v>9.8204600000000003E-2</v>
      </c>
      <c r="G2640">
        <v>100001</v>
      </c>
    </row>
    <row r="2641" spans="1:7" x14ac:dyDescent="0.25">
      <c r="A2641" t="s">
        <v>0</v>
      </c>
      <c r="B2641">
        <v>102639</v>
      </c>
      <c r="C2641">
        <v>100001</v>
      </c>
      <c r="D2641" s="1">
        <v>0.674817</v>
      </c>
      <c r="E2641" s="1">
        <v>-0.27496700000000002</v>
      </c>
      <c r="F2641" s="1">
        <v>9.5632400000000006E-2</v>
      </c>
      <c r="G2641">
        <v>100001</v>
      </c>
    </row>
    <row r="2642" spans="1:7" x14ac:dyDescent="0.25">
      <c r="A2642" t="s">
        <v>0</v>
      </c>
      <c r="B2642">
        <v>102640</v>
      </c>
      <c r="C2642">
        <v>100001</v>
      </c>
      <c r="D2642" s="1">
        <v>-0.674817</v>
      </c>
      <c r="E2642" s="1">
        <v>0.27496700000000002</v>
      </c>
      <c r="F2642" s="1">
        <v>9.5631800000000003E-2</v>
      </c>
      <c r="G2642">
        <v>100001</v>
      </c>
    </row>
    <row r="2643" spans="1:7" x14ac:dyDescent="0.25">
      <c r="A2643" t="s">
        <v>0</v>
      </c>
      <c r="B2643">
        <v>102641</v>
      </c>
      <c r="C2643">
        <v>100001</v>
      </c>
      <c r="D2643" s="1">
        <v>0.67484299999999997</v>
      </c>
      <c r="E2643" s="1">
        <v>-0.24996699999999999</v>
      </c>
      <c r="F2643" s="1">
        <v>9.3235299999999993E-2</v>
      </c>
      <c r="G2643">
        <v>100001</v>
      </c>
    </row>
    <row r="2644" spans="1:7" x14ac:dyDescent="0.25">
      <c r="A2644" t="s">
        <v>0</v>
      </c>
      <c r="B2644">
        <v>102642</v>
      </c>
      <c r="C2644">
        <v>100001</v>
      </c>
      <c r="D2644" s="1">
        <v>-0.674844</v>
      </c>
      <c r="E2644" s="1">
        <v>0.24996699999999999</v>
      </c>
      <c r="F2644" s="1">
        <v>9.3234800000000007E-2</v>
      </c>
      <c r="G2644">
        <v>100001</v>
      </c>
    </row>
    <row r="2645" spans="1:7" x14ac:dyDescent="0.25">
      <c r="A2645" t="s">
        <v>0</v>
      </c>
      <c r="B2645">
        <v>102643</v>
      </c>
      <c r="C2645">
        <v>100001</v>
      </c>
      <c r="D2645" s="1">
        <v>-0.67487200000000003</v>
      </c>
      <c r="E2645" s="1">
        <v>0.224967</v>
      </c>
      <c r="F2645" s="1">
        <v>9.1067800000000004E-2</v>
      </c>
      <c r="G2645">
        <v>100001</v>
      </c>
    </row>
    <row r="2646" spans="1:7" x14ac:dyDescent="0.25">
      <c r="A2646" t="s">
        <v>0</v>
      </c>
      <c r="B2646">
        <v>102644</v>
      </c>
      <c r="C2646">
        <v>100001</v>
      </c>
      <c r="D2646" s="1">
        <v>0.67487200000000003</v>
      </c>
      <c r="E2646" s="1">
        <v>-0.224967</v>
      </c>
      <c r="F2646" s="1">
        <v>9.1068200000000002E-2</v>
      </c>
      <c r="G2646">
        <v>100001</v>
      </c>
    </row>
    <row r="2647" spans="1:7" x14ac:dyDescent="0.25">
      <c r="A2647" t="s">
        <v>0</v>
      </c>
      <c r="B2647">
        <v>102645</v>
      </c>
      <c r="C2647">
        <v>100001</v>
      </c>
      <c r="D2647" s="1">
        <v>-0.67487699999999995</v>
      </c>
      <c r="E2647" s="1">
        <f>-0.00005871</f>
        <v>-5.8709999999999999E-5</v>
      </c>
      <c r="F2647" s="1">
        <v>8.1795999999999994E-2</v>
      </c>
      <c r="G2647">
        <v>100001</v>
      </c>
    </row>
    <row r="2648" spans="1:7" x14ac:dyDescent="0.25">
      <c r="A2648" t="s">
        <v>0</v>
      </c>
      <c r="B2648">
        <v>102646</v>
      </c>
      <c r="C2648">
        <v>100001</v>
      </c>
      <c r="D2648" s="1">
        <v>-0.67488800000000004</v>
      </c>
      <c r="E2648" s="1">
        <v>-2.5045999999999999E-2</v>
      </c>
      <c r="F2648" s="1">
        <v>8.1916000000000003E-2</v>
      </c>
      <c r="G2648">
        <v>100001</v>
      </c>
    </row>
    <row r="2649" spans="1:7" x14ac:dyDescent="0.25">
      <c r="A2649" t="s">
        <v>0</v>
      </c>
      <c r="B2649">
        <v>102647</v>
      </c>
      <c r="C2649">
        <v>100001</v>
      </c>
      <c r="D2649" s="1">
        <v>0.67488800000000004</v>
      </c>
      <c r="E2649" s="1">
        <v>2.5046100000000002E-2</v>
      </c>
      <c r="F2649" s="1">
        <v>8.19159E-2</v>
      </c>
      <c r="G2649">
        <v>100001</v>
      </c>
    </row>
    <row r="2650" spans="1:7" x14ac:dyDescent="0.25">
      <c r="A2650" t="s">
        <v>0</v>
      </c>
      <c r="B2650">
        <v>102648</v>
      </c>
      <c r="C2650">
        <v>100001</v>
      </c>
      <c r="D2650" s="1">
        <v>0.67489900000000003</v>
      </c>
      <c r="E2650" s="1">
        <v>5.0045100000000002E-2</v>
      </c>
      <c r="F2650" s="1">
        <v>8.2264000000000004E-2</v>
      </c>
      <c r="G2650">
        <v>100001</v>
      </c>
    </row>
    <row r="2651" spans="1:7" x14ac:dyDescent="0.25">
      <c r="A2651" t="s">
        <v>0</v>
      </c>
      <c r="B2651">
        <v>102649</v>
      </c>
      <c r="C2651">
        <v>100001</v>
      </c>
      <c r="D2651" s="1">
        <v>-0.67489900000000003</v>
      </c>
      <c r="E2651" s="1">
        <v>-5.0043999999999998E-2</v>
      </c>
      <c r="F2651" s="1">
        <v>8.2264100000000007E-2</v>
      </c>
      <c r="G2651">
        <v>100001</v>
      </c>
    </row>
    <row r="2652" spans="1:7" x14ac:dyDescent="0.25">
      <c r="A2652" t="s">
        <v>0</v>
      </c>
      <c r="B2652">
        <v>102650</v>
      </c>
      <c r="C2652">
        <v>100001</v>
      </c>
      <c r="D2652" s="1">
        <v>0.67490000000000006</v>
      </c>
      <c r="E2652" s="1">
        <v>-0.19998299999999999</v>
      </c>
      <c r="F2652" s="1">
        <v>8.9135199999999998E-2</v>
      </c>
      <c r="G2652">
        <v>100001</v>
      </c>
    </row>
    <row r="2653" spans="1:7" x14ac:dyDescent="0.25">
      <c r="A2653" t="s">
        <v>0</v>
      </c>
      <c r="B2653">
        <v>102651</v>
      </c>
      <c r="C2653">
        <v>100001</v>
      </c>
      <c r="D2653" s="1">
        <v>-0.67490000000000006</v>
      </c>
      <c r="E2653" s="1">
        <v>0.19998299999999999</v>
      </c>
      <c r="F2653" s="1">
        <v>8.9134900000000003E-2</v>
      </c>
      <c r="G2653">
        <v>100001</v>
      </c>
    </row>
    <row r="2654" spans="1:7" x14ac:dyDescent="0.25">
      <c r="A2654" t="s">
        <v>0</v>
      </c>
      <c r="B2654">
        <v>102652</v>
      </c>
      <c r="C2654">
        <v>100001</v>
      </c>
      <c r="D2654" s="1">
        <v>0.67490899999999998</v>
      </c>
      <c r="E2654" s="1">
        <v>7.5053099999999998E-2</v>
      </c>
      <c r="F2654" s="1">
        <v>8.2839999999999997E-2</v>
      </c>
      <c r="G2654">
        <v>100001</v>
      </c>
    </row>
    <row r="2655" spans="1:7" x14ac:dyDescent="0.25">
      <c r="A2655" t="s">
        <v>0</v>
      </c>
      <c r="B2655">
        <v>102653</v>
      </c>
      <c r="C2655">
        <v>100001</v>
      </c>
      <c r="D2655" s="1">
        <v>-0.67491000000000001</v>
      </c>
      <c r="E2655" s="1">
        <v>-7.5051999999999994E-2</v>
      </c>
      <c r="F2655" s="1">
        <v>8.28401E-2</v>
      </c>
      <c r="G2655">
        <v>100001</v>
      </c>
    </row>
    <row r="2656" spans="1:7" x14ac:dyDescent="0.25">
      <c r="A2656" t="s">
        <v>0</v>
      </c>
      <c r="B2656">
        <v>102654</v>
      </c>
      <c r="C2656">
        <v>100001</v>
      </c>
      <c r="D2656" s="1">
        <v>-0.67491900000000005</v>
      </c>
      <c r="E2656" s="1">
        <v>-0.100047</v>
      </c>
      <c r="F2656" s="1">
        <v>8.3644099999999999E-2</v>
      </c>
      <c r="G2656">
        <v>100001</v>
      </c>
    </row>
    <row r="2657" spans="1:7" x14ac:dyDescent="0.25">
      <c r="A2657" t="s">
        <v>0</v>
      </c>
      <c r="B2657">
        <v>102655</v>
      </c>
      <c r="C2657">
        <v>100001</v>
      </c>
      <c r="D2657" s="1">
        <v>0.67491900000000005</v>
      </c>
      <c r="E2657" s="1">
        <v>0.100048</v>
      </c>
      <c r="F2657" s="1">
        <v>8.3643899999999993E-2</v>
      </c>
      <c r="G2657">
        <v>100001</v>
      </c>
    </row>
    <row r="2658" spans="1:7" x14ac:dyDescent="0.25">
      <c r="A2658" t="s">
        <v>0</v>
      </c>
      <c r="B2658">
        <v>102656</v>
      </c>
      <c r="C2658">
        <v>100001</v>
      </c>
      <c r="D2658" s="1">
        <v>-0.67492799999999997</v>
      </c>
      <c r="E2658" s="1">
        <v>0.174986</v>
      </c>
      <c r="F2658" s="1">
        <v>8.74278E-2</v>
      </c>
      <c r="G2658">
        <v>100001</v>
      </c>
    </row>
    <row r="2659" spans="1:7" x14ac:dyDescent="0.25">
      <c r="A2659" t="s">
        <v>0</v>
      </c>
      <c r="B2659">
        <v>102657</v>
      </c>
      <c r="C2659">
        <v>100001</v>
      </c>
      <c r="D2659" s="1">
        <v>0.67492799999999997</v>
      </c>
      <c r="E2659" s="1">
        <v>-0.174985</v>
      </c>
      <c r="F2659" s="1">
        <v>8.7428199999999998E-2</v>
      </c>
      <c r="G2659">
        <v>100001</v>
      </c>
    </row>
    <row r="2660" spans="1:7" x14ac:dyDescent="0.25">
      <c r="A2660" t="s">
        <v>0</v>
      </c>
      <c r="B2660">
        <v>102658</v>
      </c>
      <c r="C2660">
        <v>100001</v>
      </c>
      <c r="D2660" s="1">
        <v>0.674929</v>
      </c>
      <c r="E2660" s="1">
        <v>0.125053</v>
      </c>
      <c r="F2660" s="1">
        <v>8.4675899999999998E-2</v>
      </c>
      <c r="G2660">
        <v>100001</v>
      </c>
    </row>
    <row r="2661" spans="1:7" x14ac:dyDescent="0.25">
      <c r="A2661" t="s">
        <v>0</v>
      </c>
      <c r="B2661">
        <v>102659</v>
      </c>
      <c r="C2661">
        <v>100001</v>
      </c>
      <c r="D2661" s="1">
        <v>-0.674929</v>
      </c>
      <c r="E2661" s="1">
        <v>-0.125053</v>
      </c>
      <c r="F2661" s="1">
        <v>8.4676100000000004E-2</v>
      </c>
      <c r="G2661">
        <v>100001</v>
      </c>
    </row>
    <row r="2662" spans="1:7" x14ac:dyDescent="0.25">
      <c r="A2662" t="s">
        <v>0</v>
      </c>
      <c r="B2662">
        <v>102660</v>
      </c>
      <c r="C2662">
        <v>100001</v>
      </c>
      <c r="D2662" s="1">
        <v>-0.67493899999999996</v>
      </c>
      <c r="E2662" s="1">
        <v>-0.15004400000000001</v>
      </c>
      <c r="F2662" s="1">
        <v>8.5936200000000004E-2</v>
      </c>
      <c r="G2662">
        <v>100001</v>
      </c>
    </row>
    <row r="2663" spans="1:7" x14ac:dyDescent="0.25">
      <c r="A2663" t="s">
        <v>0</v>
      </c>
      <c r="B2663">
        <v>102661</v>
      </c>
      <c r="C2663">
        <v>100001</v>
      </c>
      <c r="D2663" s="1">
        <v>0.67493899999999996</v>
      </c>
      <c r="E2663" s="1">
        <v>0.15004300000000001</v>
      </c>
      <c r="F2663" s="1">
        <v>8.5935899999999996E-2</v>
      </c>
      <c r="G2663">
        <v>100001</v>
      </c>
    </row>
    <row r="2664" spans="1:7" x14ac:dyDescent="0.25">
      <c r="A2664" t="s">
        <v>0</v>
      </c>
      <c r="B2664">
        <v>102662</v>
      </c>
      <c r="C2664">
        <v>100001</v>
      </c>
      <c r="D2664" s="1">
        <v>0.67494699999999996</v>
      </c>
      <c r="E2664" s="1">
        <v>0.175034</v>
      </c>
      <c r="F2664" s="1">
        <v>8.7424799999999997E-2</v>
      </c>
      <c r="G2664">
        <v>100001</v>
      </c>
    </row>
    <row r="2665" spans="1:7" x14ac:dyDescent="0.25">
      <c r="A2665" t="s">
        <v>0</v>
      </c>
      <c r="B2665">
        <v>102663</v>
      </c>
      <c r="C2665">
        <v>100001</v>
      </c>
      <c r="D2665" s="1">
        <v>-0.67494799999999999</v>
      </c>
      <c r="E2665" s="1">
        <v>-0.175034</v>
      </c>
      <c r="F2665" s="1">
        <v>8.7425199999999995E-2</v>
      </c>
      <c r="G2665">
        <v>100001</v>
      </c>
    </row>
    <row r="2666" spans="1:7" x14ac:dyDescent="0.25">
      <c r="A2666" t="s">
        <v>0</v>
      </c>
      <c r="B2666">
        <v>102664</v>
      </c>
      <c r="C2666">
        <v>100001</v>
      </c>
      <c r="D2666" s="1">
        <v>-0.674952</v>
      </c>
      <c r="E2666" s="1">
        <v>0.14999000000000001</v>
      </c>
      <c r="F2666" s="1">
        <v>8.5950899999999997E-2</v>
      </c>
      <c r="G2666">
        <v>100001</v>
      </c>
    </row>
    <row r="2667" spans="1:7" x14ac:dyDescent="0.25">
      <c r="A2667" t="s">
        <v>0</v>
      </c>
      <c r="B2667">
        <v>102665</v>
      </c>
      <c r="C2667">
        <v>100001</v>
      </c>
      <c r="D2667" s="1">
        <v>0.674952</v>
      </c>
      <c r="E2667" s="1">
        <v>-0.14998900000000001</v>
      </c>
      <c r="F2667" s="1">
        <v>8.5951200000000005E-2</v>
      </c>
      <c r="G2667">
        <v>100001</v>
      </c>
    </row>
    <row r="2668" spans="1:7" x14ac:dyDescent="0.25">
      <c r="A2668" t="s">
        <v>0</v>
      </c>
      <c r="B2668">
        <v>102666</v>
      </c>
      <c r="C2668">
        <v>100001</v>
      </c>
      <c r="D2668" s="1">
        <v>0.67495499999999997</v>
      </c>
      <c r="E2668" s="1">
        <v>0.200046</v>
      </c>
      <c r="F2668" s="1">
        <v>8.9142799999999994E-2</v>
      </c>
      <c r="G2668">
        <v>100001</v>
      </c>
    </row>
    <row r="2669" spans="1:7" x14ac:dyDescent="0.25">
      <c r="A2669" t="s">
        <v>0</v>
      </c>
      <c r="B2669">
        <v>102667</v>
      </c>
      <c r="C2669">
        <v>100001</v>
      </c>
      <c r="D2669" s="1">
        <v>-0.674956</v>
      </c>
      <c r="E2669" s="1">
        <v>-0.200046</v>
      </c>
      <c r="F2669" s="1">
        <v>8.9143200000000006E-2</v>
      </c>
      <c r="G2669">
        <v>100001</v>
      </c>
    </row>
    <row r="2670" spans="1:7" x14ac:dyDescent="0.25">
      <c r="A2670" t="s">
        <v>0</v>
      </c>
      <c r="B2670">
        <v>102668</v>
      </c>
      <c r="C2670">
        <v>100001</v>
      </c>
      <c r="D2670" s="1">
        <v>-0.67496199999999995</v>
      </c>
      <c r="E2670" s="1">
        <v>-0.225047</v>
      </c>
      <c r="F2670" s="1">
        <v>9.10913E-2</v>
      </c>
      <c r="G2670">
        <v>100001</v>
      </c>
    </row>
    <row r="2671" spans="1:7" x14ac:dyDescent="0.25">
      <c r="A2671" t="s">
        <v>0</v>
      </c>
      <c r="B2671">
        <v>102669</v>
      </c>
      <c r="C2671">
        <v>100001</v>
      </c>
      <c r="D2671" s="1">
        <v>0.67496199999999995</v>
      </c>
      <c r="E2671" s="1">
        <v>0.225047</v>
      </c>
      <c r="F2671" s="1">
        <v>9.10908E-2</v>
      </c>
      <c r="G2671">
        <v>100001</v>
      </c>
    </row>
    <row r="2672" spans="1:7" x14ac:dyDescent="0.25">
      <c r="A2672" t="s">
        <v>0</v>
      </c>
      <c r="B2672">
        <v>102670</v>
      </c>
      <c r="C2672">
        <v>100001</v>
      </c>
      <c r="D2672" s="1">
        <v>0.67496800000000001</v>
      </c>
      <c r="E2672" s="1">
        <v>0.25005300000000003</v>
      </c>
      <c r="F2672" s="1">
        <v>9.3268799999999999E-2</v>
      </c>
      <c r="G2672">
        <v>100001</v>
      </c>
    </row>
    <row r="2673" spans="1:7" x14ac:dyDescent="0.25">
      <c r="A2673" t="s">
        <v>0</v>
      </c>
      <c r="B2673">
        <v>102671</v>
      </c>
      <c r="C2673">
        <v>100001</v>
      </c>
      <c r="D2673" s="1">
        <v>-0.67496900000000004</v>
      </c>
      <c r="E2673" s="1">
        <v>-0.25005300000000003</v>
      </c>
      <c r="F2673" s="1">
        <v>9.3269299999999999E-2</v>
      </c>
      <c r="G2673">
        <v>100001</v>
      </c>
    </row>
    <row r="2674" spans="1:7" x14ac:dyDescent="0.25">
      <c r="A2674" t="s">
        <v>0</v>
      </c>
      <c r="B2674">
        <v>102672</v>
      </c>
      <c r="C2674">
        <v>100001</v>
      </c>
      <c r="D2674" s="1">
        <v>0.67497399999999996</v>
      </c>
      <c r="E2674" s="1">
        <v>0.27504600000000001</v>
      </c>
      <c r="F2674" s="1">
        <v>9.5675800000000005E-2</v>
      </c>
      <c r="G2674">
        <v>100001</v>
      </c>
    </row>
    <row r="2675" spans="1:7" x14ac:dyDescent="0.25">
      <c r="A2675" t="s">
        <v>0</v>
      </c>
      <c r="B2675">
        <v>102673</v>
      </c>
      <c r="C2675">
        <v>100001</v>
      </c>
      <c r="D2675" s="1">
        <v>-0.67497399999999996</v>
      </c>
      <c r="E2675" s="1">
        <v>-0.27504600000000001</v>
      </c>
      <c r="F2675" s="1">
        <v>9.5676300000000006E-2</v>
      </c>
      <c r="G2675">
        <v>100001</v>
      </c>
    </row>
    <row r="2676" spans="1:7" x14ac:dyDescent="0.25">
      <c r="A2676" t="s">
        <v>0</v>
      </c>
      <c r="B2676">
        <v>102674</v>
      </c>
      <c r="C2676">
        <v>100001</v>
      </c>
      <c r="D2676" s="1">
        <v>0.67497399999999996</v>
      </c>
      <c r="E2676" s="1">
        <v>-0.124989</v>
      </c>
      <c r="F2676" s="1">
        <v>8.4701200000000004E-2</v>
      </c>
      <c r="G2676">
        <v>100001</v>
      </c>
    </row>
    <row r="2677" spans="1:7" x14ac:dyDescent="0.25">
      <c r="A2677" t="s">
        <v>0</v>
      </c>
      <c r="B2677">
        <v>102675</v>
      </c>
      <c r="C2677">
        <v>100001</v>
      </c>
      <c r="D2677" s="1">
        <v>-0.67497399999999996</v>
      </c>
      <c r="E2677" s="1">
        <v>0.12499</v>
      </c>
      <c r="F2677" s="1">
        <v>8.4700899999999996E-2</v>
      </c>
      <c r="G2677">
        <v>100001</v>
      </c>
    </row>
    <row r="2678" spans="1:7" x14ac:dyDescent="0.25">
      <c r="A2678" t="s">
        <v>0</v>
      </c>
      <c r="B2678">
        <v>102676</v>
      </c>
      <c r="C2678">
        <v>100001</v>
      </c>
      <c r="D2678" s="1">
        <v>-0.67499100000000001</v>
      </c>
      <c r="E2678" s="1">
        <v>9.9987500000000007E-2</v>
      </c>
      <c r="F2678" s="1">
        <v>8.36779E-2</v>
      </c>
      <c r="G2678">
        <v>100001</v>
      </c>
    </row>
    <row r="2679" spans="1:7" x14ac:dyDescent="0.25">
      <c r="A2679" t="s">
        <v>0</v>
      </c>
      <c r="B2679">
        <v>102677</v>
      </c>
      <c r="C2679">
        <v>100001</v>
      </c>
      <c r="D2679" s="1">
        <v>0.67499100000000001</v>
      </c>
      <c r="E2679" s="1">
        <v>-9.9987000000000006E-2</v>
      </c>
      <c r="F2679" s="1">
        <v>8.3678100000000005E-2</v>
      </c>
      <c r="G2679">
        <v>100001</v>
      </c>
    </row>
    <row r="2680" spans="1:7" x14ac:dyDescent="0.25">
      <c r="A2680" t="s">
        <v>0</v>
      </c>
      <c r="B2680">
        <v>102678</v>
      </c>
      <c r="C2680">
        <v>100001</v>
      </c>
      <c r="D2680" s="1">
        <v>0.67500000000000004</v>
      </c>
      <c r="E2680" s="1">
        <v>6.2550000000000003E-5</v>
      </c>
      <c r="F2680" s="1">
        <v>8.1856100000000001E-2</v>
      </c>
      <c r="G2680">
        <v>100001</v>
      </c>
    </row>
    <row r="2681" spans="1:7" x14ac:dyDescent="0.25">
      <c r="A2681" t="s">
        <v>0</v>
      </c>
      <c r="B2681">
        <v>102679</v>
      </c>
      <c r="C2681">
        <v>100001</v>
      </c>
      <c r="D2681" s="1">
        <v>0.67500099999999996</v>
      </c>
      <c r="E2681" s="1">
        <v>-7.4951000000000004E-2</v>
      </c>
      <c r="F2681" s="1">
        <v>8.2880099999999998E-2</v>
      </c>
      <c r="G2681">
        <v>100001</v>
      </c>
    </row>
    <row r="2682" spans="1:7" x14ac:dyDescent="0.25">
      <c r="A2682" t="s">
        <v>0</v>
      </c>
      <c r="B2682">
        <v>102680</v>
      </c>
      <c r="C2682">
        <v>100001</v>
      </c>
      <c r="D2682" s="1">
        <v>-0.67500099999999996</v>
      </c>
      <c r="E2682" s="1">
        <v>7.4952099999999994E-2</v>
      </c>
      <c r="F2682" s="1">
        <v>8.2879999999999995E-2</v>
      </c>
      <c r="G2682">
        <v>100001</v>
      </c>
    </row>
    <row r="2683" spans="1:7" x14ac:dyDescent="0.25">
      <c r="A2683" t="s">
        <v>0</v>
      </c>
      <c r="B2683">
        <v>102681</v>
      </c>
      <c r="C2683">
        <v>100001</v>
      </c>
      <c r="D2683" s="1">
        <v>0.67500099999999996</v>
      </c>
      <c r="E2683" s="1">
        <v>-2.4951999999999998E-2</v>
      </c>
      <c r="F2683" s="1">
        <v>8.1970100000000004E-2</v>
      </c>
      <c r="G2683">
        <v>100001</v>
      </c>
    </row>
    <row r="2684" spans="1:7" x14ac:dyDescent="0.25">
      <c r="A2684" t="s">
        <v>0</v>
      </c>
      <c r="B2684">
        <v>102682</v>
      </c>
      <c r="C2684">
        <v>100001</v>
      </c>
      <c r="D2684" s="1">
        <v>-0.67500199999999999</v>
      </c>
      <c r="E2684" s="1">
        <v>2.4952100000000001E-2</v>
      </c>
      <c r="F2684" s="1">
        <v>8.1970000000000001E-2</v>
      </c>
      <c r="G2684">
        <v>100001</v>
      </c>
    </row>
    <row r="2685" spans="1:7" x14ac:dyDescent="0.25">
      <c r="A2685" t="s">
        <v>0</v>
      </c>
      <c r="B2685">
        <v>102683</v>
      </c>
      <c r="C2685">
        <v>100001</v>
      </c>
      <c r="D2685" s="1">
        <v>0.67500300000000002</v>
      </c>
      <c r="E2685" s="1">
        <v>-4.9945999999999997E-2</v>
      </c>
      <c r="F2685" s="1">
        <v>8.2311099999999998E-2</v>
      </c>
      <c r="G2685">
        <v>100001</v>
      </c>
    </row>
    <row r="2686" spans="1:7" x14ac:dyDescent="0.25">
      <c r="A2686" t="s">
        <v>0</v>
      </c>
      <c r="B2686">
        <v>102684</v>
      </c>
      <c r="C2686">
        <v>100001</v>
      </c>
      <c r="D2686" s="1">
        <v>-0.67500400000000005</v>
      </c>
      <c r="E2686" s="1">
        <v>4.9947100000000001E-2</v>
      </c>
      <c r="F2686" s="1">
        <v>8.2310999999999995E-2</v>
      </c>
      <c r="G2686">
        <v>100001</v>
      </c>
    </row>
    <row r="2687" spans="1:7" x14ac:dyDescent="0.25">
      <c r="A2687" t="s">
        <v>0</v>
      </c>
      <c r="B2687">
        <v>102685</v>
      </c>
      <c r="C2687">
        <v>100001</v>
      </c>
      <c r="D2687" s="1">
        <v>0.69983700000000004</v>
      </c>
      <c r="E2687" s="1">
        <v>-0.224965</v>
      </c>
      <c r="F2687" s="1">
        <v>9.7355300000000006E-2</v>
      </c>
      <c r="G2687">
        <v>100001</v>
      </c>
    </row>
    <row r="2688" spans="1:7" x14ac:dyDescent="0.25">
      <c r="A2688" t="s">
        <v>0</v>
      </c>
      <c r="B2688">
        <v>102686</v>
      </c>
      <c r="C2688">
        <v>100001</v>
      </c>
      <c r="D2688" s="1">
        <v>-0.69983700000000004</v>
      </c>
      <c r="E2688" s="1">
        <v>0.224966</v>
      </c>
      <c r="F2688" s="1">
        <v>9.7354899999999994E-2</v>
      </c>
      <c r="G2688">
        <v>100001</v>
      </c>
    </row>
    <row r="2689" spans="1:7" x14ac:dyDescent="0.25">
      <c r="A2689" t="s">
        <v>0</v>
      </c>
      <c r="B2689">
        <v>102687</v>
      </c>
      <c r="C2689">
        <v>100001</v>
      </c>
      <c r="D2689" s="1">
        <v>0.69986899999999996</v>
      </c>
      <c r="E2689" s="1">
        <v>-0.19998199999999999</v>
      </c>
      <c r="F2689" s="1">
        <v>9.5418199999999995E-2</v>
      </c>
      <c r="G2689">
        <v>100001</v>
      </c>
    </row>
    <row r="2690" spans="1:7" x14ac:dyDescent="0.25">
      <c r="A2690" t="s">
        <v>0</v>
      </c>
      <c r="B2690">
        <v>102688</v>
      </c>
      <c r="C2690">
        <v>100001</v>
      </c>
      <c r="D2690" s="1">
        <v>-0.69986999999999999</v>
      </c>
      <c r="E2690" s="1">
        <v>0.19998199999999999</v>
      </c>
      <c r="F2690" s="1">
        <v>9.5417799999999997E-2</v>
      </c>
      <c r="G2690">
        <v>100001</v>
      </c>
    </row>
    <row r="2691" spans="1:7" x14ac:dyDescent="0.25">
      <c r="A2691" t="s">
        <v>0</v>
      </c>
      <c r="B2691">
        <v>102689</v>
      </c>
      <c r="C2691">
        <v>100001</v>
      </c>
      <c r="D2691" s="1">
        <v>-0.69987699999999997</v>
      </c>
      <c r="E2691" s="1">
        <f>-0.00005456</f>
        <v>-5.4559999999999999E-5</v>
      </c>
      <c r="F2691" s="1">
        <v>8.8067999999999994E-2</v>
      </c>
      <c r="G2691">
        <v>100001</v>
      </c>
    </row>
    <row r="2692" spans="1:7" x14ac:dyDescent="0.25">
      <c r="A2692" t="s">
        <v>0</v>
      </c>
      <c r="B2692">
        <v>102690</v>
      </c>
      <c r="C2692">
        <v>100001</v>
      </c>
      <c r="D2692" s="1">
        <v>-0.69989000000000001</v>
      </c>
      <c r="E2692" s="1">
        <v>-2.5047E-2</v>
      </c>
      <c r="F2692" s="1">
        <v>8.8190099999999993E-2</v>
      </c>
      <c r="G2692">
        <v>100001</v>
      </c>
    </row>
    <row r="2693" spans="1:7" x14ac:dyDescent="0.25">
      <c r="A2693" t="s">
        <v>0</v>
      </c>
      <c r="B2693">
        <v>102691</v>
      </c>
      <c r="C2693">
        <v>100001</v>
      </c>
      <c r="D2693" s="1">
        <v>0.69989000000000001</v>
      </c>
      <c r="E2693" s="1">
        <v>2.5047400000000001E-2</v>
      </c>
      <c r="F2693" s="1">
        <v>8.8190000000000004E-2</v>
      </c>
      <c r="G2693">
        <v>100001</v>
      </c>
    </row>
    <row r="2694" spans="1:7" x14ac:dyDescent="0.25">
      <c r="A2694" t="s">
        <v>0</v>
      </c>
      <c r="B2694">
        <v>102692</v>
      </c>
      <c r="C2694">
        <v>100001</v>
      </c>
      <c r="D2694" s="1">
        <v>0.699901</v>
      </c>
      <c r="E2694" s="1">
        <v>5.0047399999999999E-2</v>
      </c>
      <c r="F2694" s="1">
        <v>8.8539999999999994E-2</v>
      </c>
      <c r="G2694">
        <v>100001</v>
      </c>
    </row>
    <row r="2695" spans="1:7" x14ac:dyDescent="0.25">
      <c r="A2695" t="s">
        <v>0</v>
      </c>
      <c r="B2695">
        <v>102693</v>
      </c>
      <c r="C2695">
        <v>100001</v>
      </c>
      <c r="D2695" s="1">
        <v>-0.69990200000000002</v>
      </c>
      <c r="E2695" s="1">
        <v>-5.0047000000000001E-2</v>
      </c>
      <c r="F2695" s="1">
        <v>8.8540099999999997E-2</v>
      </c>
      <c r="G2695">
        <v>100001</v>
      </c>
    </row>
    <row r="2696" spans="1:7" x14ac:dyDescent="0.25">
      <c r="A2696" t="s">
        <v>0</v>
      </c>
      <c r="B2696">
        <v>102694</v>
      </c>
      <c r="C2696">
        <v>100001</v>
      </c>
      <c r="D2696" s="1">
        <v>-0.699905</v>
      </c>
      <c r="E2696" s="1">
        <v>0.174984</v>
      </c>
      <c r="F2696" s="1">
        <v>9.3709899999999999E-2</v>
      </c>
      <c r="G2696">
        <v>100001</v>
      </c>
    </row>
    <row r="2697" spans="1:7" x14ac:dyDescent="0.25">
      <c r="A2697" t="s">
        <v>0</v>
      </c>
      <c r="B2697">
        <v>102695</v>
      </c>
      <c r="C2697">
        <v>100001</v>
      </c>
      <c r="D2697" s="1">
        <v>0.699905</v>
      </c>
      <c r="E2697" s="1">
        <v>-0.174984</v>
      </c>
      <c r="F2697" s="1">
        <v>9.3710299999999996E-2</v>
      </c>
      <c r="G2697">
        <v>100001</v>
      </c>
    </row>
    <row r="2698" spans="1:7" x14ac:dyDescent="0.25">
      <c r="A2698" t="s">
        <v>0</v>
      </c>
      <c r="B2698">
        <v>102696</v>
      </c>
      <c r="C2698">
        <v>100001</v>
      </c>
      <c r="D2698" s="1">
        <v>0.69991400000000004</v>
      </c>
      <c r="E2698" s="1">
        <v>7.5054399999999993E-2</v>
      </c>
      <c r="F2698" s="1">
        <v>8.9118000000000003E-2</v>
      </c>
      <c r="G2698">
        <v>100001</v>
      </c>
    </row>
    <row r="2699" spans="1:7" x14ac:dyDescent="0.25">
      <c r="A2699" t="s">
        <v>0</v>
      </c>
      <c r="B2699">
        <v>102697</v>
      </c>
      <c r="C2699">
        <v>100001</v>
      </c>
      <c r="D2699" s="1">
        <v>-0.69991499999999995</v>
      </c>
      <c r="E2699" s="1">
        <v>-7.5053999999999996E-2</v>
      </c>
      <c r="F2699" s="1">
        <v>8.9118199999999995E-2</v>
      </c>
      <c r="G2699">
        <v>100001</v>
      </c>
    </row>
    <row r="2700" spans="1:7" x14ac:dyDescent="0.25">
      <c r="A2700" t="s">
        <v>0</v>
      </c>
      <c r="B2700">
        <v>102698</v>
      </c>
      <c r="C2700">
        <v>100001</v>
      </c>
      <c r="D2700" s="1">
        <v>-0.69992600000000005</v>
      </c>
      <c r="E2700" s="1">
        <v>-0.100048</v>
      </c>
      <c r="F2700" s="1">
        <v>8.9925199999999997E-2</v>
      </c>
      <c r="G2700">
        <v>100001</v>
      </c>
    </row>
    <row r="2701" spans="1:7" x14ac:dyDescent="0.25">
      <c r="A2701" t="s">
        <v>0</v>
      </c>
      <c r="B2701">
        <v>102699</v>
      </c>
      <c r="C2701">
        <v>100001</v>
      </c>
      <c r="D2701" s="1">
        <v>0.69992600000000005</v>
      </c>
      <c r="E2701" s="1">
        <v>0.100048</v>
      </c>
      <c r="F2701" s="1">
        <v>8.9924900000000002E-2</v>
      </c>
      <c r="G2701">
        <v>100001</v>
      </c>
    </row>
    <row r="2702" spans="1:7" x14ac:dyDescent="0.25">
      <c r="A2702" t="s">
        <v>0</v>
      </c>
      <c r="B2702">
        <v>102700</v>
      </c>
      <c r="C2702">
        <v>100001</v>
      </c>
      <c r="D2702" s="1">
        <v>-0.699936</v>
      </c>
      <c r="E2702" s="1">
        <v>0.14998800000000001</v>
      </c>
      <c r="F2702" s="1">
        <v>9.2230800000000002E-2</v>
      </c>
      <c r="G2702">
        <v>100001</v>
      </c>
    </row>
    <row r="2703" spans="1:7" x14ac:dyDescent="0.25">
      <c r="A2703" t="s">
        <v>0</v>
      </c>
      <c r="B2703">
        <v>102701</v>
      </c>
      <c r="C2703">
        <v>100001</v>
      </c>
      <c r="D2703" s="1">
        <v>0.699936</v>
      </c>
      <c r="E2703" s="1">
        <v>-0.14998800000000001</v>
      </c>
      <c r="F2703" s="1">
        <v>9.2231199999999999E-2</v>
      </c>
      <c r="G2703">
        <v>100001</v>
      </c>
    </row>
    <row r="2704" spans="1:7" x14ac:dyDescent="0.25">
      <c r="A2704" t="s">
        <v>0</v>
      </c>
      <c r="B2704">
        <v>102702</v>
      </c>
      <c r="C2704">
        <v>100001</v>
      </c>
      <c r="D2704" s="1">
        <v>0.69993700000000003</v>
      </c>
      <c r="E2704" s="1">
        <v>0.12504899999999999</v>
      </c>
      <c r="F2704" s="1">
        <v>9.0959999999999999E-2</v>
      </c>
      <c r="G2704">
        <v>100001</v>
      </c>
    </row>
    <row r="2705" spans="1:7" x14ac:dyDescent="0.25">
      <c r="A2705" t="s">
        <v>0</v>
      </c>
      <c r="B2705">
        <v>102703</v>
      </c>
      <c r="C2705">
        <v>100001</v>
      </c>
      <c r="D2705" s="1">
        <v>-0.69993700000000003</v>
      </c>
      <c r="E2705" s="1">
        <v>-0.12504899999999999</v>
      </c>
      <c r="F2705" s="1">
        <v>9.0960200000000005E-2</v>
      </c>
      <c r="G2705">
        <v>100001</v>
      </c>
    </row>
    <row r="2706" spans="1:7" x14ac:dyDescent="0.25">
      <c r="A2706" t="s">
        <v>0</v>
      </c>
      <c r="B2706">
        <v>102704</v>
      </c>
      <c r="C2706">
        <v>100001</v>
      </c>
      <c r="D2706" s="1">
        <v>-0.69994800000000001</v>
      </c>
      <c r="E2706" s="1">
        <v>-0.15004400000000001</v>
      </c>
      <c r="F2706" s="1">
        <v>9.2224200000000006E-2</v>
      </c>
      <c r="G2706">
        <v>100001</v>
      </c>
    </row>
    <row r="2707" spans="1:7" x14ac:dyDescent="0.25">
      <c r="A2707" t="s">
        <v>0</v>
      </c>
      <c r="B2707">
        <v>102705</v>
      </c>
      <c r="C2707">
        <v>100001</v>
      </c>
      <c r="D2707" s="1">
        <v>0.69994800000000001</v>
      </c>
      <c r="E2707" s="1">
        <v>0.15004500000000001</v>
      </c>
      <c r="F2707" s="1">
        <v>9.2223899999999998E-2</v>
      </c>
      <c r="G2707">
        <v>100001</v>
      </c>
    </row>
    <row r="2708" spans="1:7" x14ac:dyDescent="0.25">
      <c r="A2708" t="s">
        <v>0</v>
      </c>
      <c r="B2708">
        <v>102706</v>
      </c>
      <c r="C2708">
        <v>100001</v>
      </c>
      <c r="D2708" s="1">
        <v>-0.69995600000000002</v>
      </c>
      <c r="E2708" s="1">
        <v>-0.175034</v>
      </c>
      <c r="F2708" s="1">
        <v>9.3717200000000001E-2</v>
      </c>
      <c r="G2708">
        <v>100001</v>
      </c>
    </row>
    <row r="2709" spans="1:7" x14ac:dyDescent="0.25">
      <c r="A2709" t="s">
        <v>0</v>
      </c>
      <c r="B2709">
        <v>102707</v>
      </c>
      <c r="C2709">
        <v>100001</v>
      </c>
      <c r="D2709" s="1">
        <v>0.69995600000000002</v>
      </c>
      <c r="E2709" s="1">
        <v>0.175035</v>
      </c>
      <c r="F2709" s="1">
        <v>9.3716800000000003E-2</v>
      </c>
      <c r="G2709">
        <v>100001</v>
      </c>
    </row>
    <row r="2710" spans="1:7" x14ac:dyDescent="0.25">
      <c r="A2710" t="s">
        <v>0</v>
      </c>
      <c r="B2710">
        <v>102708</v>
      </c>
      <c r="C2710">
        <v>100001</v>
      </c>
      <c r="D2710" s="1">
        <v>0.69996400000000003</v>
      </c>
      <c r="E2710" s="1">
        <v>-0.124988</v>
      </c>
      <c r="F2710" s="1">
        <v>9.0980099999999994E-2</v>
      </c>
      <c r="G2710">
        <v>100001</v>
      </c>
    </row>
    <row r="2711" spans="1:7" x14ac:dyDescent="0.25">
      <c r="A2711" t="s">
        <v>0</v>
      </c>
      <c r="B2711">
        <v>102709</v>
      </c>
      <c r="C2711">
        <v>100001</v>
      </c>
      <c r="D2711" s="1">
        <v>-0.69996499999999995</v>
      </c>
      <c r="E2711" s="1">
        <v>0.124988</v>
      </c>
      <c r="F2711" s="1">
        <v>9.0979900000000002E-2</v>
      </c>
      <c r="G2711">
        <v>100001</v>
      </c>
    </row>
    <row r="2712" spans="1:7" x14ac:dyDescent="0.25">
      <c r="A2712" t="s">
        <v>0</v>
      </c>
      <c r="B2712">
        <v>102710</v>
      </c>
      <c r="C2712">
        <v>100001</v>
      </c>
      <c r="D2712" s="1">
        <v>0.69996599999999998</v>
      </c>
      <c r="E2712" s="1">
        <v>0.200048</v>
      </c>
      <c r="F2712" s="1">
        <v>9.5439800000000005E-2</v>
      </c>
      <c r="G2712">
        <v>100001</v>
      </c>
    </row>
    <row r="2713" spans="1:7" x14ac:dyDescent="0.25">
      <c r="A2713" t="s">
        <v>0</v>
      </c>
      <c r="B2713">
        <v>102711</v>
      </c>
      <c r="C2713">
        <v>100001</v>
      </c>
      <c r="D2713" s="1">
        <v>-0.69996599999999998</v>
      </c>
      <c r="E2713" s="1">
        <v>-0.200047</v>
      </c>
      <c r="F2713" s="1">
        <v>9.5440200000000003E-2</v>
      </c>
      <c r="G2713">
        <v>100001</v>
      </c>
    </row>
    <row r="2714" spans="1:7" x14ac:dyDescent="0.25">
      <c r="A2714" t="s">
        <v>0</v>
      </c>
      <c r="B2714">
        <v>102712</v>
      </c>
      <c r="C2714">
        <v>100001</v>
      </c>
      <c r="D2714" s="1">
        <v>-0.69997200000000004</v>
      </c>
      <c r="E2714" s="1">
        <v>-0.225048</v>
      </c>
      <c r="F2714" s="1">
        <v>9.7392300000000001E-2</v>
      </c>
      <c r="G2714">
        <v>100001</v>
      </c>
    </row>
    <row r="2715" spans="1:7" x14ac:dyDescent="0.25">
      <c r="A2715" t="s">
        <v>0</v>
      </c>
      <c r="B2715">
        <v>102713</v>
      </c>
      <c r="C2715">
        <v>100001</v>
      </c>
      <c r="D2715" s="1">
        <v>0.69997200000000004</v>
      </c>
      <c r="E2715" s="1">
        <v>0.225049</v>
      </c>
      <c r="F2715" s="1">
        <v>9.7391800000000001E-2</v>
      </c>
      <c r="G2715">
        <v>100001</v>
      </c>
    </row>
    <row r="2716" spans="1:7" x14ac:dyDescent="0.25">
      <c r="A2716" t="s">
        <v>0</v>
      </c>
      <c r="B2716">
        <v>102714</v>
      </c>
      <c r="C2716">
        <v>100001</v>
      </c>
      <c r="D2716" s="1">
        <v>-0.69998700000000003</v>
      </c>
      <c r="E2716" s="1">
        <v>9.9986000000000005E-2</v>
      </c>
      <c r="F2716" s="1">
        <v>8.9955900000000005E-2</v>
      </c>
      <c r="G2716">
        <v>100001</v>
      </c>
    </row>
    <row r="2717" spans="1:7" x14ac:dyDescent="0.25">
      <c r="A2717" t="s">
        <v>0</v>
      </c>
      <c r="B2717">
        <v>102715</v>
      </c>
      <c r="C2717">
        <v>100001</v>
      </c>
      <c r="D2717" s="1">
        <v>0.69998700000000003</v>
      </c>
      <c r="E2717" s="1">
        <v>-9.9985000000000004E-2</v>
      </c>
      <c r="F2717" s="1">
        <v>8.9956099999999997E-2</v>
      </c>
      <c r="G2717">
        <v>100001</v>
      </c>
    </row>
    <row r="2718" spans="1:7" x14ac:dyDescent="0.25">
      <c r="A2718" t="s">
        <v>0</v>
      </c>
      <c r="B2718">
        <v>102716</v>
      </c>
      <c r="C2718">
        <v>100001</v>
      </c>
      <c r="D2718" s="1">
        <v>0.7</v>
      </c>
      <c r="E2718" s="1">
        <v>5.8671000000000001E-5</v>
      </c>
      <c r="F2718" s="1">
        <v>8.8132100000000005E-2</v>
      </c>
      <c r="G2718">
        <v>100001</v>
      </c>
    </row>
    <row r="2719" spans="1:7" x14ac:dyDescent="0.25">
      <c r="A2719" t="s">
        <v>0</v>
      </c>
      <c r="B2719">
        <v>102717</v>
      </c>
      <c r="C2719">
        <v>100001</v>
      </c>
      <c r="D2719" s="1">
        <v>0.70000099999999998</v>
      </c>
      <c r="E2719" s="1">
        <v>-7.4949000000000002E-2</v>
      </c>
      <c r="F2719" s="1">
        <v>8.9158100000000004E-2</v>
      </c>
      <c r="G2719">
        <v>100001</v>
      </c>
    </row>
    <row r="2720" spans="1:7" x14ac:dyDescent="0.25">
      <c r="A2720" t="s">
        <v>0</v>
      </c>
      <c r="B2720">
        <v>102718</v>
      </c>
      <c r="C2720">
        <v>100001</v>
      </c>
      <c r="D2720" s="1">
        <v>-0.70000099999999998</v>
      </c>
      <c r="E2720" s="1">
        <v>7.4949799999999997E-2</v>
      </c>
      <c r="F2720" s="1">
        <v>8.9158000000000001E-2</v>
      </c>
      <c r="G2720">
        <v>100001</v>
      </c>
    </row>
    <row r="2721" spans="1:7" x14ac:dyDescent="0.25">
      <c r="A2721" t="s">
        <v>0</v>
      </c>
      <c r="B2721">
        <v>102719</v>
      </c>
      <c r="C2721">
        <v>100001</v>
      </c>
      <c r="D2721" s="1">
        <v>-0.70000200000000001</v>
      </c>
      <c r="E2721" s="1">
        <v>2.4950799999999999E-2</v>
      </c>
      <c r="F2721" s="1">
        <v>8.8245000000000004E-2</v>
      </c>
      <c r="G2721">
        <v>100001</v>
      </c>
    </row>
    <row r="2722" spans="1:7" x14ac:dyDescent="0.25">
      <c r="A2722" t="s">
        <v>0</v>
      </c>
      <c r="B2722">
        <v>102720</v>
      </c>
      <c r="C2722">
        <v>100001</v>
      </c>
      <c r="D2722" s="1">
        <v>0.70000200000000001</v>
      </c>
      <c r="E2722" s="1">
        <v>-2.495E-2</v>
      </c>
      <c r="F2722" s="1">
        <v>8.8245100000000007E-2</v>
      </c>
      <c r="G2722">
        <v>100001</v>
      </c>
    </row>
    <row r="2723" spans="1:7" x14ac:dyDescent="0.25">
      <c r="A2723" t="s">
        <v>0</v>
      </c>
      <c r="B2723">
        <v>102721</v>
      </c>
      <c r="C2723">
        <v>100001</v>
      </c>
      <c r="D2723" s="1">
        <v>-0.70000300000000004</v>
      </c>
      <c r="E2723" s="1">
        <v>4.9944799999999998E-2</v>
      </c>
      <c r="F2723" s="1">
        <v>8.8588E-2</v>
      </c>
      <c r="G2723">
        <v>100001</v>
      </c>
    </row>
    <row r="2724" spans="1:7" x14ac:dyDescent="0.25">
      <c r="A2724" t="s">
        <v>0</v>
      </c>
      <c r="B2724">
        <v>102722</v>
      </c>
      <c r="C2724">
        <v>100001</v>
      </c>
      <c r="D2724" s="1">
        <v>0.70000300000000004</v>
      </c>
      <c r="E2724" s="1">
        <v>-4.9944000000000002E-2</v>
      </c>
      <c r="F2724" s="1">
        <v>8.8588100000000003E-2</v>
      </c>
      <c r="G2724">
        <v>100001</v>
      </c>
    </row>
    <row r="2725" spans="1:7" x14ac:dyDescent="0.25">
      <c r="A2725" t="s">
        <v>0</v>
      </c>
      <c r="B2725">
        <v>102723</v>
      </c>
      <c r="C2725">
        <v>100001</v>
      </c>
      <c r="D2725" s="1">
        <v>0.72492100000000004</v>
      </c>
      <c r="E2725" s="1">
        <v>-0.14998700000000001</v>
      </c>
      <c r="F2725" s="1">
        <v>9.8755099999999998E-2</v>
      </c>
      <c r="G2725">
        <v>100001</v>
      </c>
    </row>
    <row r="2726" spans="1:7" x14ac:dyDescent="0.25">
      <c r="A2726" t="s">
        <v>0</v>
      </c>
      <c r="B2726">
        <v>102724</v>
      </c>
      <c r="C2726">
        <v>100001</v>
      </c>
      <c r="D2726" s="1">
        <v>-0.72492100000000004</v>
      </c>
      <c r="E2726" s="1">
        <v>0.14998700000000001</v>
      </c>
      <c r="F2726" s="1">
        <v>9.8754900000000007E-2</v>
      </c>
      <c r="G2726">
        <v>100001</v>
      </c>
    </row>
    <row r="2727" spans="1:7" x14ac:dyDescent="0.25">
      <c r="A2727" t="s">
        <v>0</v>
      </c>
      <c r="B2727">
        <v>102725</v>
      </c>
      <c r="C2727">
        <v>100001</v>
      </c>
      <c r="D2727" s="1">
        <v>-0.72494999999999998</v>
      </c>
      <c r="E2727" s="1">
        <f>-0.00005337</f>
        <v>-5.3369999999999999E-5</v>
      </c>
      <c r="F2727" s="1">
        <v>9.4622999999999999E-2</v>
      </c>
      <c r="G2727">
        <v>100001</v>
      </c>
    </row>
    <row r="2728" spans="1:7" x14ac:dyDescent="0.25">
      <c r="A2728" t="s">
        <v>0</v>
      </c>
      <c r="B2728">
        <v>102726</v>
      </c>
      <c r="C2728">
        <v>100001</v>
      </c>
      <c r="D2728" s="1">
        <v>-0.72495200000000004</v>
      </c>
      <c r="E2728" s="1">
        <v>-2.5048999999999998E-2</v>
      </c>
      <c r="F2728" s="1">
        <v>9.4740000000000005E-2</v>
      </c>
      <c r="G2728">
        <v>100001</v>
      </c>
    </row>
    <row r="2729" spans="1:7" x14ac:dyDescent="0.25">
      <c r="A2729" t="s">
        <v>0</v>
      </c>
      <c r="B2729">
        <v>102727</v>
      </c>
      <c r="C2729">
        <v>100001</v>
      </c>
      <c r="D2729" s="1">
        <v>0.72495200000000004</v>
      </c>
      <c r="E2729" s="1">
        <v>2.5049700000000001E-2</v>
      </c>
      <c r="F2729" s="1">
        <v>9.4740000000000005E-2</v>
      </c>
      <c r="G2729">
        <v>100001</v>
      </c>
    </row>
    <row r="2730" spans="1:7" x14ac:dyDescent="0.25">
      <c r="A2730" t="s">
        <v>0</v>
      </c>
      <c r="B2730">
        <v>102728</v>
      </c>
      <c r="C2730">
        <v>100001</v>
      </c>
      <c r="D2730" s="1">
        <v>-0.72495399999999999</v>
      </c>
      <c r="E2730" s="1">
        <v>-5.0048000000000002E-2</v>
      </c>
      <c r="F2730" s="1">
        <v>9.5086100000000007E-2</v>
      </c>
      <c r="G2730">
        <v>100001</v>
      </c>
    </row>
    <row r="2731" spans="1:7" x14ac:dyDescent="0.25">
      <c r="A2731" t="s">
        <v>0</v>
      </c>
      <c r="B2731">
        <v>102729</v>
      </c>
      <c r="C2731">
        <v>100001</v>
      </c>
      <c r="D2731" s="1">
        <v>0.72495399999999999</v>
      </c>
      <c r="E2731" s="1">
        <v>5.0048599999999999E-2</v>
      </c>
      <c r="F2731" s="1">
        <v>9.5086000000000004E-2</v>
      </c>
      <c r="G2731">
        <v>100001</v>
      </c>
    </row>
    <row r="2732" spans="1:7" x14ac:dyDescent="0.25">
      <c r="A2732" t="s">
        <v>0</v>
      </c>
      <c r="B2732">
        <v>102730</v>
      </c>
      <c r="C2732">
        <v>100001</v>
      </c>
      <c r="D2732" s="1">
        <v>0.72495600000000004</v>
      </c>
      <c r="E2732" s="1">
        <v>-0.124987</v>
      </c>
      <c r="F2732" s="1">
        <v>9.7502099999999994E-2</v>
      </c>
      <c r="G2732">
        <v>100001</v>
      </c>
    </row>
    <row r="2733" spans="1:7" x14ac:dyDescent="0.25">
      <c r="A2733" t="s">
        <v>0</v>
      </c>
      <c r="B2733">
        <v>102731</v>
      </c>
      <c r="C2733">
        <v>100001</v>
      </c>
      <c r="D2733" s="1">
        <v>-0.72495600000000004</v>
      </c>
      <c r="E2733" s="1">
        <v>0.124987</v>
      </c>
      <c r="F2733" s="1">
        <v>9.7501900000000002E-2</v>
      </c>
      <c r="G2733">
        <v>100001</v>
      </c>
    </row>
    <row r="2734" spans="1:7" x14ac:dyDescent="0.25">
      <c r="A2734" t="s">
        <v>0</v>
      </c>
      <c r="B2734">
        <v>102732</v>
      </c>
      <c r="C2734">
        <v>100001</v>
      </c>
      <c r="D2734" s="1">
        <v>0.72495799999999999</v>
      </c>
      <c r="E2734" s="1">
        <v>7.5056600000000001E-2</v>
      </c>
      <c r="F2734" s="1">
        <v>9.5660899999999993E-2</v>
      </c>
      <c r="G2734">
        <v>100001</v>
      </c>
    </row>
    <row r="2735" spans="1:7" x14ac:dyDescent="0.25">
      <c r="A2735" t="s">
        <v>0</v>
      </c>
      <c r="B2735">
        <v>102733</v>
      </c>
      <c r="C2735">
        <v>100001</v>
      </c>
      <c r="D2735" s="1">
        <v>-0.72495799999999999</v>
      </c>
      <c r="E2735" s="1">
        <v>-7.5055999999999998E-2</v>
      </c>
      <c r="F2735" s="1">
        <v>9.5661099999999999E-2</v>
      </c>
      <c r="G2735">
        <v>100001</v>
      </c>
    </row>
    <row r="2736" spans="1:7" x14ac:dyDescent="0.25">
      <c r="A2736" t="s">
        <v>0</v>
      </c>
      <c r="B2736">
        <v>102734</v>
      </c>
      <c r="C2736">
        <v>100001</v>
      </c>
      <c r="D2736" s="1">
        <v>-0.72496000000000005</v>
      </c>
      <c r="E2736" s="1">
        <v>-0.100049</v>
      </c>
      <c r="F2736" s="1">
        <v>9.6465099999999998E-2</v>
      </c>
      <c r="G2736">
        <v>100001</v>
      </c>
    </row>
    <row r="2737" spans="1:7" x14ac:dyDescent="0.25">
      <c r="A2737" t="s">
        <v>0</v>
      </c>
      <c r="B2737">
        <v>102735</v>
      </c>
      <c r="C2737">
        <v>100001</v>
      </c>
      <c r="D2737" s="1">
        <v>0.72496000000000005</v>
      </c>
      <c r="E2737" s="1">
        <v>0.100049</v>
      </c>
      <c r="F2737" s="1">
        <v>9.6464900000000006E-2</v>
      </c>
      <c r="G2737">
        <v>100001</v>
      </c>
    </row>
    <row r="2738" spans="1:7" x14ac:dyDescent="0.25">
      <c r="A2738" t="s">
        <v>0</v>
      </c>
      <c r="B2738">
        <v>102736</v>
      </c>
      <c r="C2738">
        <v>100001</v>
      </c>
      <c r="D2738" s="1">
        <v>0.724962</v>
      </c>
      <c r="E2738" s="1">
        <v>0.12504899999999999</v>
      </c>
      <c r="F2738" s="1">
        <v>9.7497899999999998E-2</v>
      </c>
      <c r="G2738">
        <v>100001</v>
      </c>
    </row>
    <row r="2739" spans="1:7" x14ac:dyDescent="0.25">
      <c r="A2739" t="s">
        <v>0</v>
      </c>
      <c r="B2739">
        <v>102737</v>
      </c>
      <c r="C2739">
        <v>100001</v>
      </c>
      <c r="D2739" s="1">
        <v>-0.72496300000000002</v>
      </c>
      <c r="E2739" s="1">
        <v>-0.12504899999999999</v>
      </c>
      <c r="F2739" s="1">
        <v>9.7498199999999993E-2</v>
      </c>
      <c r="G2739">
        <v>100001</v>
      </c>
    </row>
    <row r="2740" spans="1:7" x14ac:dyDescent="0.25">
      <c r="A2740" t="s">
        <v>0</v>
      </c>
      <c r="B2740">
        <v>102738</v>
      </c>
      <c r="C2740">
        <v>100001</v>
      </c>
      <c r="D2740" s="1">
        <v>0.72496499999999997</v>
      </c>
      <c r="E2740" s="1">
        <v>0.15004500000000001</v>
      </c>
      <c r="F2740" s="1">
        <v>9.8760899999999999E-2</v>
      </c>
      <c r="G2740">
        <v>100001</v>
      </c>
    </row>
    <row r="2741" spans="1:7" x14ac:dyDescent="0.25">
      <c r="A2741" t="s">
        <v>0</v>
      </c>
      <c r="B2741">
        <v>102739</v>
      </c>
      <c r="C2741">
        <v>100001</v>
      </c>
      <c r="D2741" s="1">
        <v>-0.72496499999999997</v>
      </c>
      <c r="E2741" s="1">
        <v>-0.15004500000000001</v>
      </c>
      <c r="F2741" s="1">
        <v>9.8761199999999993E-2</v>
      </c>
      <c r="G2741">
        <v>100001</v>
      </c>
    </row>
    <row r="2742" spans="1:7" x14ac:dyDescent="0.25">
      <c r="A2742" t="s">
        <v>0</v>
      </c>
      <c r="B2742">
        <v>102740</v>
      </c>
      <c r="C2742">
        <v>100001</v>
      </c>
      <c r="D2742" s="1">
        <v>-0.72498300000000004</v>
      </c>
      <c r="E2742" s="1">
        <v>9.9984600000000007E-2</v>
      </c>
      <c r="F2742" s="1">
        <v>9.6477999999999994E-2</v>
      </c>
      <c r="G2742">
        <v>100001</v>
      </c>
    </row>
    <row r="2743" spans="1:7" x14ac:dyDescent="0.25">
      <c r="A2743" t="s">
        <v>0</v>
      </c>
      <c r="B2743">
        <v>102741</v>
      </c>
      <c r="C2743">
        <v>100001</v>
      </c>
      <c r="D2743" s="1">
        <v>0.72498300000000004</v>
      </c>
      <c r="E2743" s="1">
        <v>-9.9984000000000003E-2</v>
      </c>
      <c r="F2743" s="1">
        <v>9.6478099999999997E-2</v>
      </c>
      <c r="G2743">
        <v>100001</v>
      </c>
    </row>
    <row r="2744" spans="1:7" x14ac:dyDescent="0.25">
      <c r="A2744" t="s">
        <v>0</v>
      </c>
      <c r="B2744">
        <v>102742</v>
      </c>
      <c r="C2744">
        <v>100001</v>
      </c>
      <c r="D2744" s="1">
        <v>0.72499800000000003</v>
      </c>
      <c r="E2744" s="1">
        <v>5.6020999999999998E-5</v>
      </c>
      <c r="F2744" s="1">
        <v>9.46491E-2</v>
      </c>
      <c r="G2744">
        <v>100001</v>
      </c>
    </row>
    <row r="2745" spans="1:7" x14ac:dyDescent="0.25">
      <c r="A2745" t="s">
        <v>0</v>
      </c>
      <c r="B2745">
        <v>102743</v>
      </c>
      <c r="C2745">
        <v>100001</v>
      </c>
      <c r="D2745" s="1">
        <v>-0.72499899999999995</v>
      </c>
      <c r="E2745" s="1">
        <v>7.4948699999999993E-2</v>
      </c>
      <c r="F2745" s="1">
        <v>9.5679E-2</v>
      </c>
      <c r="G2745">
        <v>100001</v>
      </c>
    </row>
    <row r="2746" spans="1:7" x14ac:dyDescent="0.25">
      <c r="A2746" t="s">
        <v>0</v>
      </c>
      <c r="B2746">
        <v>102744</v>
      </c>
      <c r="C2746">
        <v>100001</v>
      </c>
      <c r="D2746" s="1">
        <v>0.72499899999999995</v>
      </c>
      <c r="E2746" s="1">
        <v>-7.4948000000000001E-2</v>
      </c>
      <c r="F2746" s="1">
        <v>9.5679100000000003E-2</v>
      </c>
      <c r="G2746">
        <v>100001</v>
      </c>
    </row>
    <row r="2747" spans="1:7" x14ac:dyDescent="0.25">
      <c r="A2747" t="s">
        <v>0</v>
      </c>
      <c r="B2747">
        <v>102745</v>
      </c>
      <c r="C2747">
        <v>100001</v>
      </c>
      <c r="D2747" s="1">
        <v>-0.72499999999999998</v>
      </c>
      <c r="E2747" s="1">
        <v>2.4949599999999999E-2</v>
      </c>
      <c r="F2747" s="1">
        <v>9.4764000000000001E-2</v>
      </c>
      <c r="G2747">
        <v>100001</v>
      </c>
    </row>
    <row r="2748" spans="1:7" x14ac:dyDescent="0.25">
      <c r="A2748" t="s">
        <v>0</v>
      </c>
      <c r="B2748">
        <v>102746</v>
      </c>
      <c r="C2748">
        <v>100001</v>
      </c>
      <c r="D2748" s="1">
        <v>0.72499999999999998</v>
      </c>
      <c r="E2748" s="1">
        <v>-2.4948999999999999E-2</v>
      </c>
      <c r="F2748" s="1">
        <v>9.4764100000000004E-2</v>
      </c>
      <c r="G2748">
        <v>100001</v>
      </c>
    </row>
    <row r="2749" spans="1:7" x14ac:dyDescent="0.25">
      <c r="A2749" t="s">
        <v>0</v>
      </c>
      <c r="B2749">
        <v>102747</v>
      </c>
      <c r="C2749">
        <v>100001</v>
      </c>
      <c r="D2749" s="1">
        <v>-0.72500299999999995</v>
      </c>
      <c r="E2749" s="1">
        <v>4.9943599999999998E-2</v>
      </c>
      <c r="F2749" s="1">
        <v>9.5106999999999997E-2</v>
      </c>
      <c r="G2749">
        <v>100001</v>
      </c>
    </row>
    <row r="2750" spans="1:7" x14ac:dyDescent="0.25">
      <c r="A2750" t="s">
        <v>0</v>
      </c>
      <c r="B2750">
        <v>102748</v>
      </c>
      <c r="C2750">
        <v>100001</v>
      </c>
      <c r="D2750" s="1">
        <v>0.72500299999999995</v>
      </c>
      <c r="E2750" s="1">
        <v>-4.9943000000000001E-2</v>
      </c>
      <c r="F2750" s="1">
        <v>9.51071E-2</v>
      </c>
      <c r="G2750">
        <v>100001</v>
      </c>
    </row>
    <row r="2751" spans="1:7" x14ac:dyDescent="0.25">
      <c r="A2751" t="s">
        <v>0</v>
      </c>
      <c r="B2751">
        <v>102749</v>
      </c>
      <c r="C2751">
        <v>100001</v>
      </c>
      <c r="D2751" s="1">
        <v>5.2330999999999998E-5</v>
      </c>
      <c r="E2751" s="1">
        <v>-0.74988900000000003</v>
      </c>
      <c r="F2751" s="1">
        <v>0.101353</v>
      </c>
      <c r="G2751">
        <v>100001</v>
      </c>
    </row>
    <row r="2752" spans="1:7" x14ac:dyDescent="0.25">
      <c r="A2752" t="s">
        <v>0</v>
      </c>
      <c r="B2752">
        <v>102750</v>
      </c>
      <c r="C2752">
        <v>100001</v>
      </c>
      <c r="D2752" s="1">
        <f>-0.00005258</f>
        <v>-5.2580000000000001E-5</v>
      </c>
      <c r="E2752" s="1">
        <v>0.74988999999999995</v>
      </c>
      <c r="F2752" s="1">
        <v>0.101352</v>
      </c>
      <c r="G2752">
        <v>100001</v>
      </c>
    </row>
    <row r="2753" spans="1:7" x14ac:dyDescent="0.25">
      <c r="A2753" t="s">
        <v>0</v>
      </c>
      <c r="B2753">
        <v>102751</v>
      </c>
      <c r="C2753">
        <v>100001</v>
      </c>
      <c r="D2753" s="1">
        <v>-2.4948000000000001E-2</v>
      </c>
      <c r="E2753" s="1">
        <v>-0.74998900000000002</v>
      </c>
      <c r="F2753" s="1">
        <v>0.10152600000000001</v>
      </c>
      <c r="G2753">
        <v>100001</v>
      </c>
    </row>
    <row r="2754" spans="1:7" x14ac:dyDescent="0.25">
      <c r="A2754" t="s">
        <v>0</v>
      </c>
      <c r="B2754">
        <v>102752</v>
      </c>
      <c r="C2754">
        <v>100001</v>
      </c>
      <c r="D2754" s="1">
        <v>2.49482E-2</v>
      </c>
      <c r="E2754" s="1">
        <v>0.74998900000000002</v>
      </c>
      <c r="F2754" s="1">
        <v>0.101524</v>
      </c>
      <c r="G2754">
        <v>100001</v>
      </c>
    </row>
    <row r="2755" spans="1:7" x14ac:dyDescent="0.25">
      <c r="A2755" t="s">
        <v>0</v>
      </c>
      <c r="B2755">
        <v>102753</v>
      </c>
      <c r="C2755">
        <v>100001</v>
      </c>
      <c r="D2755" s="1">
        <v>2.50516E-2</v>
      </c>
      <c r="E2755" s="1">
        <v>-0.74990900000000005</v>
      </c>
      <c r="F2755" s="1">
        <v>0.10148</v>
      </c>
      <c r="G2755">
        <v>100001</v>
      </c>
    </row>
    <row r="2756" spans="1:7" x14ac:dyDescent="0.25">
      <c r="A2756" t="s">
        <v>0</v>
      </c>
      <c r="B2756">
        <v>102754</v>
      </c>
      <c r="C2756">
        <v>100001</v>
      </c>
      <c r="D2756" s="1">
        <v>-2.5052000000000001E-2</v>
      </c>
      <c r="E2756" s="1">
        <v>0.74990900000000005</v>
      </c>
      <c r="F2756" s="1">
        <v>0.101478</v>
      </c>
      <c r="G2756">
        <v>100001</v>
      </c>
    </row>
    <row r="2757" spans="1:7" x14ac:dyDescent="0.25">
      <c r="A2757" t="s">
        <v>0</v>
      </c>
      <c r="B2757">
        <v>102755</v>
      </c>
      <c r="C2757">
        <v>100001</v>
      </c>
      <c r="D2757" s="1">
        <v>-4.9942E-2</v>
      </c>
      <c r="E2757" s="1">
        <v>-0.74999000000000005</v>
      </c>
      <c r="F2757" s="1">
        <v>0.10187</v>
      </c>
      <c r="G2757">
        <v>100001</v>
      </c>
    </row>
    <row r="2758" spans="1:7" x14ac:dyDescent="0.25">
      <c r="A2758" t="s">
        <v>0</v>
      </c>
      <c r="B2758">
        <v>102756</v>
      </c>
      <c r="C2758">
        <v>100001</v>
      </c>
      <c r="D2758" s="1">
        <v>4.9942199999999999E-2</v>
      </c>
      <c r="E2758" s="1">
        <v>0.74999000000000005</v>
      </c>
      <c r="F2758" s="1">
        <v>0.101868</v>
      </c>
      <c r="G2758">
        <v>100001</v>
      </c>
    </row>
    <row r="2759" spans="1:7" x14ac:dyDescent="0.25">
      <c r="A2759" t="s">
        <v>0</v>
      </c>
      <c r="B2759">
        <v>102757</v>
      </c>
      <c r="C2759">
        <v>100001</v>
      </c>
      <c r="D2759" s="1">
        <v>5.0048599999999999E-2</v>
      </c>
      <c r="E2759" s="1">
        <v>-0.74992800000000004</v>
      </c>
      <c r="F2759" s="1">
        <v>0.101836</v>
      </c>
      <c r="G2759">
        <v>100001</v>
      </c>
    </row>
    <row r="2760" spans="1:7" x14ac:dyDescent="0.25">
      <c r="A2760" t="s">
        <v>0</v>
      </c>
      <c r="B2760">
        <v>102758</v>
      </c>
      <c r="C2760">
        <v>100001</v>
      </c>
      <c r="D2760" s="1">
        <v>-5.0049000000000003E-2</v>
      </c>
      <c r="E2760" s="1">
        <v>0.74992800000000004</v>
      </c>
      <c r="F2760" s="1">
        <v>0.10183499999999999</v>
      </c>
      <c r="G2760">
        <v>100001</v>
      </c>
    </row>
    <row r="2761" spans="1:7" x14ac:dyDescent="0.25">
      <c r="A2761" t="s">
        <v>0</v>
      </c>
      <c r="B2761">
        <v>102759</v>
      </c>
      <c r="C2761">
        <v>100001</v>
      </c>
      <c r="D2761" s="1">
        <v>-7.4947E-2</v>
      </c>
      <c r="E2761" s="1">
        <v>-0.74998699999999996</v>
      </c>
      <c r="F2761" s="1">
        <v>0.10244300000000001</v>
      </c>
      <c r="G2761">
        <v>100001</v>
      </c>
    </row>
    <row r="2762" spans="1:7" x14ac:dyDescent="0.25">
      <c r="A2762" t="s">
        <v>0</v>
      </c>
      <c r="B2762">
        <v>102760</v>
      </c>
      <c r="C2762">
        <v>100001</v>
      </c>
      <c r="D2762" s="1">
        <v>7.4947200000000005E-2</v>
      </c>
      <c r="E2762" s="1">
        <v>0.74998699999999996</v>
      </c>
      <c r="F2762" s="1">
        <v>0.10244200000000001</v>
      </c>
      <c r="G2762">
        <v>100001</v>
      </c>
    </row>
    <row r="2763" spans="1:7" x14ac:dyDescent="0.25">
      <c r="A2763" t="s">
        <v>0</v>
      </c>
      <c r="B2763">
        <v>102761</v>
      </c>
      <c r="C2763">
        <v>100001</v>
      </c>
      <c r="D2763" s="1">
        <v>-7.5056999999999999E-2</v>
      </c>
      <c r="E2763" s="1">
        <v>0.74994700000000003</v>
      </c>
      <c r="F2763" s="1">
        <v>0.102419</v>
      </c>
      <c r="G2763">
        <v>100001</v>
      </c>
    </row>
    <row r="2764" spans="1:7" x14ac:dyDescent="0.25">
      <c r="A2764" t="s">
        <v>0</v>
      </c>
      <c r="B2764">
        <v>102762</v>
      </c>
      <c r="C2764">
        <v>100001</v>
      </c>
      <c r="D2764" s="1">
        <v>7.5057600000000002E-2</v>
      </c>
      <c r="E2764" s="1">
        <v>-0.74994700000000003</v>
      </c>
      <c r="F2764" s="1">
        <v>0.102421</v>
      </c>
      <c r="G2764">
        <v>100001</v>
      </c>
    </row>
    <row r="2765" spans="1:7" x14ac:dyDescent="0.25">
      <c r="A2765" t="s">
        <v>0</v>
      </c>
      <c r="B2765">
        <v>102763</v>
      </c>
      <c r="C2765">
        <v>100001</v>
      </c>
      <c r="D2765" s="1">
        <v>9.9983000000000002E-2</v>
      </c>
      <c r="E2765" s="1">
        <v>0.74997100000000005</v>
      </c>
      <c r="F2765" s="1">
        <v>0.103242</v>
      </c>
      <c r="G2765">
        <v>100001</v>
      </c>
    </row>
    <row r="2766" spans="1:7" x14ac:dyDescent="0.25">
      <c r="A2766" t="s">
        <v>0</v>
      </c>
      <c r="B2766">
        <v>102764</v>
      </c>
      <c r="C2766">
        <v>100001</v>
      </c>
      <c r="D2766" s="1">
        <v>-9.9983000000000002E-2</v>
      </c>
      <c r="E2766" s="1">
        <v>-0.74997100000000005</v>
      </c>
      <c r="F2766" s="1">
        <v>0.103244</v>
      </c>
      <c r="G2766">
        <v>100001</v>
      </c>
    </row>
    <row r="2767" spans="1:7" x14ac:dyDescent="0.25">
      <c r="A2767" t="s">
        <v>0</v>
      </c>
      <c r="B2767">
        <v>102765</v>
      </c>
      <c r="C2767">
        <v>100001</v>
      </c>
      <c r="D2767" s="1">
        <v>0.100052</v>
      </c>
      <c r="E2767" s="1">
        <v>-0.74996200000000002</v>
      </c>
      <c r="F2767" s="1">
        <v>0.10323400000000001</v>
      </c>
      <c r="G2767">
        <v>100001</v>
      </c>
    </row>
    <row r="2768" spans="1:7" x14ac:dyDescent="0.25">
      <c r="A2768" t="s">
        <v>0</v>
      </c>
      <c r="B2768">
        <v>102766</v>
      </c>
      <c r="C2768">
        <v>100001</v>
      </c>
      <c r="D2768" s="1">
        <v>-0.100052</v>
      </c>
      <c r="E2768" s="1">
        <v>0.74996200000000002</v>
      </c>
      <c r="F2768" s="1">
        <v>0.103232</v>
      </c>
      <c r="G2768">
        <v>100001</v>
      </c>
    </row>
    <row r="2769" spans="1:7" x14ac:dyDescent="0.25">
      <c r="A2769" t="s">
        <v>0</v>
      </c>
      <c r="B2769">
        <v>102767</v>
      </c>
      <c r="C2769">
        <v>100001</v>
      </c>
      <c r="D2769" s="1">
        <v>0.124985</v>
      </c>
      <c r="E2769" s="1">
        <v>0.74994899999999998</v>
      </c>
      <c r="F2769" s="1">
        <v>0.104271</v>
      </c>
      <c r="G2769">
        <v>100001</v>
      </c>
    </row>
    <row r="2770" spans="1:7" x14ac:dyDescent="0.25">
      <c r="A2770" t="s">
        <v>0</v>
      </c>
      <c r="B2770">
        <v>102768</v>
      </c>
      <c r="C2770">
        <v>100001</v>
      </c>
      <c r="D2770" s="1">
        <v>-0.124985</v>
      </c>
      <c r="E2770" s="1">
        <v>-0.74994899999999998</v>
      </c>
      <c r="F2770" s="1">
        <v>0.104272</v>
      </c>
      <c r="G2770">
        <v>100001</v>
      </c>
    </row>
    <row r="2771" spans="1:7" x14ac:dyDescent="0.25">
      <c r="A2771" t="s">
        <v>0</v>
      </c>
      <c r="B2771">
        <v>102769</v>
      </c>
      <c r="C2771">
        <v>100001</v>
      </c>
      <c r="D2771" s="1">
        <v>0.125052</v>
      </c>
      <c r="E2771" s="1">
        <v>-0.74997400000000003</v>
      </c>
      <c r="F2771" s="1">
        <v>0.10427599999999999</v>
      </c>
      <c r="G2771">
        <v>100001</v>
      </c>
    </row>
    <row r="2772" spans="1:7" x14ac:dyDescent="0.25">
      <c r="A2772" t="s">
        <v>0</v>
      </c>
      <c r="B2772">
        <v>102770</v>
      </c>
      <c r="C2772">
        <v>100001</v>
      </c>
      <c r="D2772" s="1">
        <v>-0.125052</v>
      </c>
      <c r="E2772" s="1">
        <v>0.74997499999999995</v>
      </c>
      <c r="F2772" s="1">
        <v>0.10427500000000001</v>
      </c>
      <c r="G2772">
        <v>100001</v>
      </c>
    </row>
    <row r="2773" spans="1:7" x14ac:dyDescent="0.25">
      <c r="A2773" t="s">
        <v>0</v>
      </c>
      <c r="B2773">
        <v>102771</v>
      </c>
      <c r="C2773">
        <v>100001</v>
      </c>
      <c r="D2773" s="1">
        <v>0.14998500000000001</v>
      </c>
      <c r="E2773" s="1">
        <v>0.74992300000000001</v>
      </c>
      <c r="F2773" s="1">
        <v>0.105527</v>
      </c>
      <c r="G2773">
        <v>100001</v>
      </c>
    </row>
    <row r="2774" spans="1:7" x14ac:dyDescent="0.25">
      <c r="A2774" t="s">
        <v>0</v>
      </c>
      <c r="B2774">
        <v>102772</v>
      </c>
      <c r="C2774">
        <v>100001</v>
      </c>
      <c r="D2774" s="1">
        <v>-0.14998500000000001</v>
      </c>
      <c r="E2774" s="1">
        <v>-0.74992300000000001</v>
      </c>
      <c r="F2774" s="1">
        <v>0.105529</v>
      </c>
      <c r="G2774">
        <v>100001</v>
      </c>
    </row>
    <row r="2775" spans="1:7" x14ac:dyDescent="0.25">
      <c r="A2775" t="s">
        <v>0</v>
      </c>
      <c r="B2775">
        <v>102773</v>
      </c>
      <c r="C2775">
        <v>100001</v>
      </c>
      <c r="D2775" s="1">
        <v>0.15004500000000001</v>
      </c>
      <c r="E2775" s="1">
        <v>-0.74998500000000001</v>
      </c>
      <c r="F2775" s="1">
        <v>0.105546</v>
      </c>
      <c r="G2775">
        <v>100001</v>
      </c>
    </row>
    <row r="2776" spans="1:7" x14ac:dyDescent="0.25">
      <c r="A2776" t="s">
        <v>0</v>
      </c>
      <c r="B2776">
        <v>102774</v>
      </c>
      <c r="C2776">
        <v>100001</v>
      </c>
      <c r="D2776" s="1">
        <v>-0.15004500000000001</v>
      </c>
      <c r="E2776" s="1">
        <v>0.74998500000000001</v>
      </c>
      <c r="F2776" s="1">
        <v>0.105544</v>
      </c>
      <c r="G2776">
        <v>100001</v>
      </c>
    </row>
    <row r="2777" spans="1:7" x14ac:dyDescent="0.25">
      <c r="A2777" t="s">
        <v>0</v>
      </c>
      <c r="B2777">
        <v>102775</v>
      </c>
      <c r="C2777">
        <v>100001</v>
      </c>
      <c r="D2777" s="1">
        <v>0.174981</v>
      </c>
      <c r="E2777" s="1">
        <v>0.74990599999999996</v>
      </c>
      <c r="F2777" s="1">
        <v>0.107017</v>
      </c>
      <c r="G2777">
        <v>100001</v>
      </c>
    </row>
    <row r="2778" spans="1:7" x14ac:dyDescent="0.25">
      <c r="A2778" t="s">
        <v>0</v>
      </c>
      <c r="B2778">
        <v>102776</v>
      </c>
      <c r="C2778">
        <v>100001</v>
      </c>
      <c r="D2778" s="1">
        <v>-0.174981</v>
      </c>
      <c r="E2778" s="1">
        <v>-0.74990599999999996</v>
      </c>
      <c r="F2778" s="1">
        <v>0.107019</v>
      </c>
      <c r="G2778">
        <v>100001</v>
      </c>
    </row>
    <row r="2779" spans="1:7" x14ac:dyDescent="0.25">
      <c r="A2779" t="s">
        <v>0</v>
      </c>
      <c r="B2779">
        <v>102777</v>
      </c>
      <c r="C2779">
        <v>100001</v>
      </c>
      <c r="D2779" s="1">
        <v>0.174983</v>
      </c>
      <c r="E2779" s="1">
        <v>0.72488600000000003</v>
      </c>
      <c r="F2779" s="1">
        <v>0.100235</v>
      </c>
      <c r="G2779">
        <v>100001</v>
      </c>
    </row>
    <row r="2780" spans="1:7" x14ac:dyDescent="0.25">
      <c r="A2780" t="s">
        <v>0</v>
      </c>
      <c r="B2780">
        <v>102778</v>
      </c>
      <c r="C2780">
        <v>100001</v>
      </c>
      <c r="D2780" s="1">
        <v>-0.174983</v>
      </c>
      <c r="E2780" s="1">
        <v>-0.72488600000000003</v>
      </c>
      <c r="F2780" s="1">
        <v>0.10023700000000001</v>
      </c>
      <c r="G2780">
        <v>100001</v>
      </c>
    </row>
    <row r="2781" spans="1:7" x14ac:dyDescent="0.25">
      <c r="A2781" t="s">
        <v>0</v>
      </c>
      <c r="B2781">
        <v>102779</v>
      </c>
      <c r="C2781">
        <v>100001</v>
      </c>
      <c r="D2781" s="1">
        <v>0.175034</v>
      </c>
      <c r="E2781" s="1">
        <v>-0.724966</v>
      </c>
      <c r="F2781" s="1">
        <v>0.100254</v>
      </c>
      <c r="G2781">
        <v>100001</v>
      </c>
    </row>
    <row r="2782" spans="1:7" x14ac:dyDescent="0.25">
      <c r="A2782" t="s">
        <v>0</v>
      </c>
      <c r="B2782">
        <v>102780</v>
      </c>
      <c r="C2782">
        <v>100001</v>
      </c>
      <c r="D2782" s="1">
        <v>-0.175034</v>
      </c>
      <c r="E2782" s="1">
        <v>0.724966</v>
      </c>
      <c r="F2782" s="1">
        <v>0.10025199999999999</v>
      </c>
      <c r="G2782">
        <v>100001</v>
      </c>
    </row>
    <row r="2783" spans="1:7" x14ac:dyDescent="0.25">
      <c r="A2783" t="s">
        <v>0</v>
      </c>
      <c r="B2783">
        <v>102781</v>
      </c>
      <c r="C2783">
        <v>100001</v>
      </c>
      <c r="D2783" s="1">
        <v>0.175038</v>
      </c>
      <c r="E2783" s="1">
        <v>-0.74999000000000005</v>
      </c>
      <c r="F2783" s="1">
        <v>0.107044</v>
      </c>
      <c r="G2783">
        <v>100001</v>
      </c>
    </row>
    <row r="2784" spans="1:7" x14ac:dyDescent="0.25">
      <c r="A2784" t="s">
        <v>0</v>
      </c>
      <c r="B2784">
        <v>102782</v>
      </c>
      <c r="C2784">
        <v>100001</v>
      </c>
      <c r="D2784" s="1">
        <v>-0.175038</v>
      </c>
      <c r="E2784" s="1">
        <v>0.74999000000000005</v>
      </c>
      <c r="F2784" s="1">
        <v>0.107042</v>
      </c>
      <c r="G2784">
        <v>100001</v>
      </c>
    </row>
    <row r="2785" spans="1:7" x14ac:dyDescent="0.25">
      <c r="A2785" t="s">
        <v>0</v>
      </c>
      <c r="B2785">
        <v>102783</v>
      </c>
      <c r="C2785">
        <v>100001</v>
      </c>
      <c r="D2785" s="1">
        <v>0.19998099999999999</v>
      </c>
      <c r="E2785" s="1">
        <v>0.72484999999999999</v>
      </c>
      <c r="F2785" s="1">
        <v>0.10194599999999999</v>
      </c>
      <c r="G2785">
        <v>100001</v>
      </c>
    </row>
    <row r="2786" spans="1:7" x14ac:dyDescent="0.25">
      <c r="A2786" t="s">
        <v>0</v>
      </c>
      <c r="B2786">
        <v>102784</v>
      </c>
      <c r="C2786">
        <v>100001</v>
      </c>
      <c r="D2786" s="1">
        <v>-0.19998099999999999</v>
      </c>
      <c r="E2786" s="1">
        <v>-0.72484999999999999</v>
      </c>
      <c r="F2786" s="1">
        <v>0.101948</v>
      </c>
      <c r="G2786">
        <v>100001</v>
      </c>
    </row>
    <row r="2787" spans="1:7" x14ac:dyDescent="0.25">
      <c r="A2787" t="s">
        <v>0</v>
      </c>
      <c r="B2787">
        <v>102785</v>
      </c>
      <c r="C2787">
        <v>100001</v>
      </c>
      <c r="D2787" s="1">
        <v>0.200048</v>
      </c>
      <c r="E2787" s="1">
        <v>-0.72496799999999995</v>
      </c>
      <c r="F2787" s="1">
        <v>0.101977</v>
      </c>
      <c r="G2787">
        <v>100001</v>
      </c>
    </row>
    <row r="2788" spans="1:7" x14ac:dyDescent="0.25">
      <c r="A2788" t="s">
        <v>0</v>
      </c>
      <c r="B2788">
        <v>102786</v>
      </c>
      <c r="C2788">
        <v>100001</v>
      </c>
      <c r="D2788" s="1">
        <v>-0.200048</v>
      </c>
      <c r="E2788" s="1">
        <v>0.72496799999999995</v>
      </c>
      <c r="F2788" s="1">
        <v>0.101975</v>
      </c>
      <c r="G2788">
        <v>100001</v>
      </c>
    </row>
    <row r="2789" spans="1:7" x14ac:dyDescent="0.25">
      <c r="A2789" t="s">
        <v>0</v>
      </c>
      <c r="B2789">
        <v>102787</v>
      </c>
      <c r="C2789">
        <v>100001</v>
      </c>
      <c r="D2789" s="1">
        <v>0.224965</v>
      </c>
      <c r="E2789" s="1">
        <v>0.72482100000000005</v>
      </c>
      <c r="F2789" s="1">
        <v>0.103889</v>
      </c>
      <c r="G2789">
        <v>100001</v>
      </c>
    </row>
    <row r="2790" spans="1:7" x14ac:dyDescent="0.25">
      <c r="A2790" t="s">
        <v>0</v>
      </c>
      <c r="B2790">
        <v>102788</v>
      </c>
      <c r="C2790">
        <v>100001</v>
      </c>
      <c r="D2790" s="1">
        <v>-0.224965</v>
      </c>
      <c r="E2790" s="1">
        <v>-0.72482100000000005</v>
      </c>
      <c r="F2790" s="1">
        <v>0.103889</v>
      </c>
      <c r="G2790">
        <v>100001</v>
      </c>
    </row>
    <row r="2791" spans="1:7" x14ac:dyDescent="0.25">
      <c r="A2791" t="s">
        <v>0</v>
      </c>
      <c r="B2791">
        <v>102789</v>
      </c>
      <c r="C2791">
        <v>100001</v>
      </c>
      <c r="D2791" s="1">
        <v>0.22505</v>
      </c>
      <c r="E2791" s="1">
        <v>-0.72496799999999995</v>
      </c>
      <c r="F2791" s="1">
        <v>0.10392999999999999</v>
      </c>
      <c r="G2791">
        <v>100001</v>
      </c>
    </row>
    <row r="2792" spans="1:7" x14ac:dyDescent="0.25">
      <c r="A2792" t="s">
        <v>0</v>
      </c>
      <c r="B2792">
        <v>102790</v>
      </c>
      <c r="C2792">
        <v>100001</v>
      </c>
      <c r="D2792" s="1">
        <v>-0.22505</v>
      </c>
      <c r="E2792" s="1">
        <v>0.72496799999999995</v>
      </c>
      <c r="F2792" s="1">
        <v>0.10392999999999999</v>
      </c>
      <c r="G2792">
        <v>100001</v>
      </c>
    </row>
    <row r="2793" spans="1:7" x14ac:dyDescent="0.25">
      <c r="A2793" t="s">
        <v>0</v>
      </c>
      <c r="B2793">
        <v>102791</v>
      </c>
      <c r="C2793">
        <v>100001</v>
      </c>
      <c r="D2793" s="1">
        <v>0.24996499999999999</v>
      </c>
      <c r="E2793" s="1">
        <v>0.72480199999999995</v>
      </c>
      <c r="F2793" s="1">
        <v>0.10606599999999999</v>
      </c>
      <c r="G2793">
        <v>100001</v>
      </c>
    </row>
    <row r="2794" spans="1:7" x14ac:dyDescent="0.25">
      <c r="A2794" t="s">
        <v>0</v>
      </c>
      <c r="B2794">
        <v>102792</v>
      </c>
      <c r="C2794">
        <v>100001</v>
      </c>
      <c r="D2794" s="1">
        <v>-0.24996499999999999</v>
      </c>
      <c r="E2794" s="1">
        <v>-0.72480199999999995</v>
      </c>
      <c r="F2794" s="1">
        <v>0.106068</v>
      </c>
      <c r="G2794">
        <v>100001</v>
      </c>
    </row>
    <row r="2795" spans="1:7" x14ac:dyDescent="0.25">
      <c r="A2795" t="s">
        <v>0</v>
      </c>
      <c r="B2795">
        <v>102793</v>
      </c>
      <c r="C2795">
        <v>100001</v>
      </c>
      <c r="D2795" s="1">
        <v>0.24996499999999999</v>
      </c>
      <c r="E2795" s="1">
        <v>0.69980699999999996</v>
      </c>
      <c r="F2795" s="1">
        <v>9.9524299999999996E-2</v>
      </c>
      <c r="G2795">
        <v>100001</v>
      </c>
    </row>
    <row r="2796" spans="1:7" x14ac:dyDescent="0.25">
      <c r="A2796" t="s">
        <v>0</v>
      </c>
      <c r="B2796">
        <v>102794</v>
      </c>
      <c r="C2796">
        <v>100001</v>
      </c>
      <c r="D2796" s="1">
        <v>-0.24996599999999999</v>
      </c>
      <c r="E2796" s="1">
        <v>-0.69980699999999996</v>
      </c>
      <c r="F2796" s="1">
        <v>9.9525699999999995E-2</v>
      </c>
      <c r="G2796">
        <v>100001</v>
      </c>
    </row>
    <row r="2797" spans="1:7" x14ac:dyDescent="0.25">
      <c r="A2797" t="s">
        <v>0</v>
      </c>
      <c r="B2797">
        <v>102795</v>
      </c>
      <c r="C2797">
        <v>100001</v>
      </c>
      <c r="D2797" s="1">
        <v>0.25005500000000003</v>
      </c>
      <c r="E2797" s="1">
        <v>-0.69997699999999996</v>
      </c>
      <c r="F2797" s="1">
        <v>9.9574700000000002E-2</v>
      </c>
      <c r="G2797">
        <v>100001</v>
      </c>
    </row>
    <row r="2798" spans="1:7" x14ac:dyDescent="0.25">
      <c r="A2798" t="s">
        <v>0</v>
      </c>
      <c r="B2798">
        <v>102796</v>
      </c>
      <c r="C2798">
        <v>100001</v>
      </c>
      <c r="D2798" s="1">
        <v>-0.25005500000000003</v>
      </c>
      <c r="E2798" s="1">
        <v>0.69997799999999999</v>
      </c>
      <c r="F2798" s="1">
        <v>9.9573300000000003E-2</v>
      </c>
      <c r="G2798">
        <v>100001</v>
      </c>
    </row>
    <row r="2799" spans="1:7" x14ac:dyDescent="0.25">
      <c r="A2799" t="s">
        <v>0</v>
      </c>
      <c r="B2799">
        <v>102797</v>
      </c>
      <c r="C2799">
        <v>100001</v>
      </c>
      <c r="D2799" s="1">
        <v>0.25005500000000003</v>
      </c>
      <c r="E2799" s="1">
        <v>-0.72496700000000003</v>
      </c>
      <c r="F2799" s="1">
        <v>0.106116</v>
      </c>
      <c r="G2799">
        <v>100001</v>
      </c>
    </row>
    <row r="2800" spans="1:7" x14ac:dyDescent="0.25">
      <c r="A2800" t="s">
        <v>0</v>
      </c>
      <c r="B2800">
        <v>102798</v>
      </c>
      <c r="C2800">
        <v>100001</v>
      </c>
      <c r="D2800" s="1">
        <v>-0.250056</v>
      </c>
      <c r="E2800" s="1">
        <v>0.72496799999999995</v>
      </c>
      <c r="F2800" s="1">
        <v>0.106114</v>
      </c>
      <c r="G2800">
        <v>100001</v>
      </c>
    </row>
    <row r="2801" spans="1:7" x14ac:dyDescent="0.25">
      <c r="A2801" t="s">
        <v>0</v>
      </c>
      <c r="B2801">
        <v>102799</v>
      </c>
      <c r="C2801">
        <v>100001</v>
      </c>
      <c r="D2801" s="1">
        <v>0.27496500000000001</v>
      </c>
      <c r="E2801" s="1">
        <v>0.69977999999999996</v>
      </c>
      <c r="F2801" s="1">
        <v>0.101927</v>
      </c>
      <c r="G2801">
        <v>100001</v>
      </c>
    </row>
    <row r="2802" spans="1:7" x14ac:dyDescent="0.25">
      <c r="A2802" t="s">
        <v>0</v>
      </c>
      <c r="B2802">
        <v>102800</v>
      </c>
      <c r="C2802">
        <v>100001</v>
      </c>
      <c r="D2802" s="1">
        <v>-0.27496599999999999</v>
      </c>
      <c r="E2802" s="1">
        <v>-0.69977999999999996</v>
      </c>
      <c r="F2802" s="1">
        <v>0.10192900000000001</v>
      </c>
      <c r="G2802">
        <v>100001</v>
      </c>
    </row>
    <row r="2803" spans="1:7" x14ac:dyDescent="0.25">
      <c r="A2803" t="s">
        <v>0</v>
      </c>
      <c r="B2803">
        <v>102801</v>
      </c>
      <c r="C2803">
        <v>100001</v>
      </c>
      <c r="D2803" s="1">
        <v>0.27504699999999999</v>
      </c>
      <c r="E2803" s="1">
        <v>-0.69998199999999999</v>
      </c>
      <c r="F2803" s="1">
        <v>0.10198699999999999</v>
      </c>
      <c r="G2803">
        <v>100001</v>
      </c>
    </row>
    <row r="2804" spans="1:7" x14ac:dyDescent="0.25">
      <c r="A2804" t="s">
        <v>0</v>
      </c>
      <c r="B2804">
        <v>102802</v>
      </c>
      <c r="C2804">
        <v>100001</v>
      </c>
      <c r="D2804" s="1">
        <v>-0.27504699999999999</v>
      </c>
      <c r="E2804" s="1">
        <v>0.69998199999999999</v>
      </c>
      <c r="F2804" s="1">
        <v>0.10198599999999999</v>
      </c>
      <c r="G2804">
        <v>100001</v>
      </c>
    </row>
    <row r="2805" spans="1:7" x14ac:dyDescent="0.25">
      <c r="A2805" t="s">
        <v>0</v>
      </c>
      <c r="B2805">
        <v>102803</v>
      </c>
      <c r="C2805">
        <v>100001</v>
      </c>
      <c r="D2805" s="1">
        <v>-0.29996499999999998</v>
      </c>
      <c r="E2805" s="1">
        <v>-0.699762</v>
      </c>
      <c r="F2805" s="1">
        <v>0.10456500000000001</v>
      </c>
      <c r="G2805">
        <v>100001</v>
      </c>
    </row>
    <row r="2806" spans="1:7" x14ac:dyDescent="0.25">
      <c r="A2806" t="s">
        <v>0</v>
      </c>
      <c r="B2806">
        <v>102804</v>
      </c>
      <c r="C2806">
        <v>100001</v>
      </c>
      <c r="D2806" s="1">
        <v>0.29996600000000001</v>
      </c>
      <c r="E2806" s="1">
        <v>0.699762</v>
      </c>
      <c r="F2806" s="1">
        <v>0.104563</v>
      </c>
      <c r="G2806">
        <v>100001</v>
      </c>
    </row>
    <row r="2807" spans="1:7" x14ac:dyDescent="0.25">
      <c r="A2807" t="s">
        <v>0</v>
      </c>
      <c r="B2807">
        <v>102805</v>
      </c>
      <c r="C2807">
        <v>100001</v>
      </c>
      <c r="D2807" s="1">
        <v>0.29996699999999998</v>
      </c>
      <c r="E2807" s="1">
        <v>0.674794</v>
      </c>
      <c r="F2807" s="1">
        <v>9.8261399999999999E-2</v>
      </c>
      <c r="G2807">
        <v>100001</v>
      </c>
    </row>
    <row r="2808" spans="1:7" x14ac:dyDescent="0.25">
      <c r="A2808" t="s">
        <v>0</v>
      </c>
      <c r="B2808">
        <v>102806</v>
      </c>
      <c r="C2808">
        <v>100001</v>
      </c>
      <c r="D2808" s="1">
        <v>-0.29996699999999998</v>
      </c>
      <c r="E2808" s="1">
        <v>-0.674794</v>
      </c>
      <c r="F2808" s="1">
        <v>9.8262699999999994E-2</v>
      </c>
      <c r="G2808">
        <v>100001</v>
      </c>
    </row>
    <row r="2809" spans="1:7" x14ac:dyDescent="0.25">
      <c r="A2809" t="s">
        <v>0</v>
      </c>
      <c r="B2809">
        <v>102807</v>
      </c>
      <c r="C2809">
        <v>100001</v>
      </c>
      <c r="D2809" s="1">
        <v>0.30004799999999998</v>
      </c>
      <c r="E2809" s="1">
        <v>-0.67497700000000005</v>
      </c>
      <c r="F2809" s="1">
        <v>9.8314799999999994E-2</v>
      </c>
      <c r="G2809">
        <v>100001</v>
      </c>
    </row>
    <row r="2810" spans="1:7" x14ac:dyDescent="0.25">
      <c r="A2810" t="s">
        <v>0</v>
      </c>
      <c r="B2810">
        <v>102808</v>
      </c>
      <c r="C2810">
        <v>100001</v>
      </c>
      <c r="D2810" s="1">
        <v>-0.30004799999999998</v>
      </c>
      <c r="E2810" s="1">
        <v>0.67497700000000005</v>
      </c>
      <c r="F2810" s="1">
        <v>9.8313300000000006E-2</v>
      </c>
      <c r="G2810">
        <v>100001</v>
      </c>
    </row>
    <row r="2811" spans="1:7" x14ac:dyDescent="0.25">
      <c r="A2811" t="s">
        <v>0</v>
      </c>
      <c r="B2811">
        <v>102809</v>
      </c>
      <c r="C2811">
        <v>100001</v>
      </c>
      <c r="D2811" s="1">
        <v>0.30004999999999998</v>
      </c>
      <c r="E2811" s="1">
        <v>-0.69998400000000005</v>
      </c>
      <c r="F2811" s="1">
        <v>0.104631</v>
      </c>
      <c r="G2811">
        <v>100001</v>
      </c>
    </row>
    <row r="2812" spans="1:7" x14ac:dyDescent="0.25">
      <c r="A2812" t="s">
        <v>0</v>
      </c>
      <c r="B2812">
        <v>102810</v>
      </c>
      <c r="C2812">
        <v>100001</v>
      </c>
      <c r="D2812" s="1">
        <v>-0.30004999999999998</v>
      </c>
      <c r="E2812" s="1">
        <v>0.69998400000000005</v>
      </c>
      <c r="F2812" s="1">
        <v>0.104629</v>
      </c>
      <c r="G2812">
        <v>100001</v>
      </c>
    </row>
    <row r="2813" spans="1:7" x14ac:dyDescent="0.25">
      <c r="A2813" t="s">
        <v>0</v>
      </c>
      <c r="B2813">
        <v>102811</v>
      </c>
      <c r="C2813">
        <v>100001</v>
      </c>
      <c r="D2813" s="1">
        <v>0.32496700000000001</v>
      </c>
      <c r="E2813" s="1">
        <v>0.67477600000000004</v>
      </c>
      <c r="F2813" s="1">
        <v>0.101123</v>
      </c>
      <c r="G2813">
        <v>100001</v>
      </c>
    </row>
    <row r="2814" spans="1:7" x14ac:dyDescent="0.25">
      <c r="A2814" t="s">
        <v>0</v>
      </c>
      <c r="B2814">
        <v>102812</v>
      </c>
      <c r="C2814">
        <v>100001</v>
      </c>
      <c r="D2814" s="1">
        <v>-0.32496700000000001</v>
      </c>
      <c r="E2814" s="1">
        <v>-0.67477500000000001</v>
      </c>
      <c r="F2814" s="1">
        <v>0.10112500000000001</v>
      </c>
      <c r="G2814">
        <v>100001</v>
      </c>
    </row>
    <row r="2815" spans="1:7" x14ac:dyDescent="0.25">
      <c r="A2815" t="s">
        <v>0</v>
      </c>
      <c r="B2815">
        <v>102813</v>
      </c>
      <c r="C2815">
        <v>100001</v>
      </c>
      <c r="D2815" s="1">
        <v>0.32505200000000001</v>
      </c>
      <c r="E2815" s="1">
        <v>-0.67498100000000005</v>
      </c>
      <c r="F2815" s="1">
        <v>0.101186</v>
      </c>
      <c r="G2815">
        <v>100001</v>
      </c>
    </row>
    <row r="2816" spans="1:7" x14ac:dyDescent="0.25">
      <c r="A2816" t="s">
        <v>0</v>
      </c>
      <c r="B2816">
        <v>102814</v>
      </c>
      <c r="C2816">
        <v>100001</v>
      </c>
      <c r="D2816" s="1">
        <v>-0.32505200000000001</v>
      </c>
      <c r="E2816" s="1">
        <v>0.67498100000000005</v>
      </c>
      <c r="F2816" s="1">
        <v>0.101184</v>
      </c>
      <c r="G2816">
        <v>100001</v>
      </c>
    </row>
    <row r="2817" spans="1:7" x14ac:dyDescent="0.25">
      <c r="A2817" t="s">
        <v>0</v>
      </c>
      <c r="B2817">
        <v>102815</v>
      </c>
      <c r="C2817">
        <v>100001</v>
      </c>
      <c r="D2817" s="1">
        <v>0.34996699999999997</v>
      </c>
      <c r="E2817" s="1">
        <v>0.67476199999999997</v>
      </c>
      <c r="F2817" s="1">
        <v>0.10422099999999999</v>
      </c>
      <c r="G2817">
        <v>100001</v>
      </c>
    </row>
    <row r="2818" spans="1:7" x14ac:dyDescent="0.25">
      <c r="A2818" t="s">
        <v>0</v>
      </c>
      <c r="B2818">
        <v>102816</v>
      </c>
      <c r="C2818">
        <v>100001</v>
      </c>
      <c r="D2818" s="1">
        <v>-0.34996699999999997</v>
      </c>
      <c r="E2818" s="1">
        <v>-0.67476199999999997</v>
      </c>
      <c r="F2818" s="1">
        <v>0.104222</v>
      </c>
      <c r="G2818">
        <v>100001</v>
      </c>
    </row>
    <row r="2819" spans="1:7" x14ac:dyDescent="0.25">
      <c r="A2819" t="s">
        <v>0</v>
      </c>
      <c r="B2819">
        <v>102817</v>
      </c>
      <c r="C2819">
        <v>100001</v>
      </c>
      <c r="D2819" s="1">
        <v>0.350051</v>
      </c>
      <c r="E2819" s="1">
        <v>-0.67498199999999997</v>
      </c>
      <c r="F2819" s="1">
        <v>0.10428800000000001</v>
      </c>
      <c r="G2819">
        <v>100001</v>
      </c>
    </row>
    <row r="2820" spans="1:7" x14ac:dyDescent="0.25">
      <c r="A2820" t="s">
        <v>0</v>
      </c>
      <c r="B2820">
        <v>102818</v>
      </c>
      <c r="C2820">
        <v>100001</v>
      </c>
      <c r="D2820" s="1">
        <v>-0.350051</v>
      </c>
      <c r="E2820" s="1">
        <v>0.67498199999999997</v>
      </c>
      <c r="F2820" s="1">
        <v>0.104286</v>
      </c>
      <c r="G2820">
        <v>100001</v>
      </c>
    </row>
    <row r="2821" spans="1:7" x14ac:dyDescent="0.25">
      <c r="A2821" t="s">
        <v>0</v>
      </c>
      <c r="B2821">
        <v>102819</v>
      </c>
      <c r="C2821">
        <v>100001</v>
      </c>
      <c r="D2821" s="1">
        <v>0.37496699999999999</v>
      </c>
      <c r="E2821" s="1">
        <v>0.67475799999999997</v>
      </c>
      <c r="F2821" s="1">
        <v>0.107553</v>
      </c>
      <c r="G2821">
        <v>100001</v>
      </c>
    </row>
    <row r="2822" spans="1:7" x14ac:dyDescent="0.25">
      <c r="A2822" t="s">
        <v>0</v>
      </c>
      <c r="B2822">
        <v>102820</v>
      </c>
      <c r="C2822">
        <v>100001</v>
      </c>
      <c r="D2822" s="1">
        <v>-0.37496699999999999</v>
      </c>
      <c r="E2822" s="1">
        <v>-0.67475799999999997</v>
      </c>
      <c r="F2822" s="1">
        <v>0.107555</v>
      </c>
      <c r="G2822">
        <v>100001</v>
      </c>
    </row>
    <row r="2823" spans="1:7" x14ac:dyDescent="0.25">
      <c r="A2823" t="s">
        <v>0</v>
      </c>
      <c r="B2823">
        <v>102821</v>
      </c>
      <c r="C2823">
        <v>100001</v>
      </c>
      <c r="D2823" s="1">
        <v>0.37496800000000002</v>
      </c>
      <c r="E2823" s="1">
        <v>0.65003299999999997</v>
      </c>
      <c r="F2823" s="1">
        <v>0.101532</v>
      </c>
      <c r="G2823">
        <v>100001</v>
      </c>
    </row>
    <row r="2824" spans="1:7" x14ac:dyDescent="0.25">
      <c r="A2824" t="s">
        <v>0</v>
      </c>
      <c r="B2824">
        <v>102822</v>
      </c>
      <c r="C2824">
        <v>100001</v>
      </c>
      <c r="D2824" s="1">
        <v>-0.374969</v>
      </c>
      <c r="E2824" s="1">
        <v>-0.65003299999999997</v>
      </c>
      <c r="F2824" s="1">
        <v>0.101533</v>
      </c>
      <c r="G2824">
        <v>100001</v>
      </c>
    </row>
    <row r="2825" spans="1:7" x14ac:dyDescent="0.25">
      <c r="A2825" t="s">
        <v>0</v>
      </c>
      <c r="B2825">
        <v>102823</v>
      </c>
      <c r="C2825">
        <v>100001</v>
      </c>
      <c r="D2825" s="1">
        <v>0.37505100000000002</v>
      </c>
      <c r="E2825" s="1">
        <v>-0.64995700000000001</v>
      </c>
      <c r="F2825" s="1">
        <v>0.101521</v>
      </c>
      <c r="G2825">
        <v>100001</v>
      </c>
    </row>
    <row r="2826" spans="1:7" x14ac:dyDescent="0.25">
      <c r="A2826" t="s">
        <v>0</v>
      </c>
      <c r="B2826">
        <v>102824</v>
      </c>
      <c r="C2826">
        <v>100001</v>
      </c>
      <c r="D2826" s="1">
        <v>-0.375052</v>
      </c>
      <c r="E2826" s="1">
        <v>0.64995800000000004</v>
      </c>
      <c r="F2826" s="1">
        <v>0.101519</v>
      </c>
      <c r="G2826">
        <v>100001</v>
      </c>
    </row>
    <row r="2827" spans="1:7" x14ac:dyDescent="0.25">
      <c r="A2827" t="s">
        <v>0</v>
      </c>
      <c r="B2827">
        <v>102825</v>
      </c>
      <c r="C2827">
        <v>100001</v>
      </c>
      <c r="D2827" s="1">
        <v>0.375052</v>
      </c>
      <c r="E2827" s="1">
        <v>-0.67498100000000005</v>
      </c>
      <c r="F2827" s="1">
        <v>0.107623</v>
      </c>
      <c r="G2827">
        <v>100001</v>
      </c>
    </row>
    <row r="2828" spans="1:7" x14ac:dyDescent="0.25">
      <c r="A2828" t="s">
        <v>0</v>
      </c>
      <c r="B2828">
        <v>102826</v>
      </c>
      <c r="C2828">
        <v>100001</v>
      </c>
      <c r="D2828" s="1">
        <v>-0.375052</v>
      </c>
      <c r="E2828" s="1">
        <v>0.67498199999999997</v>
      </c>
      <c r="F2828" s="1">
        <v>0.107622</v>
      </c>
      <c r="G2828">
        <v>100001</v>
      </c>
    </row>
    <row r="2829" spans="1:7" x14ac:dyDescent="0.25">
      <c r="A2829" t="s">
        <v>0</v>
      </c>
      <c r="B2829">
        <v>102827</v>
      </c>
      <c r="C2829">
        <v>100001</v>
      </c>
      <c r="D2829" s="1">
        <v>0.39996799999999999</v>
      </c>
      <c r="E2829" s="1">
        <v>0.650034</v>
      </c>
      <c r="F2829" s="1">
        <v>0.105092</v>
      </c>
      <c r="G2829">
        <v>100001</v>
      </c>
    </row>
    <row r="2830" spans="1:7" x14ac:dyDescent="0.25">
      <c r="A2830" t="s">
        <v>0</v>
      </c>
      <c r="B2830">
        <v>102828</v>
      </c>
      <c r="C2830">
        <v>100001</v>
      </c>
      <c r="D2830" s="1">
        <v>-0.39996900000000002</v>
      </c>
      <c r="E2830" s="1">
        <v>-0.650034</v>
      </c>
      <c r="F2830" s="1">
        <v>0.10509400000000001</v>
      </c>
      <c r="G2830">
        <v>100001</v>
      </c>
    </row>
    <row r="2831" spans="1:7" x14ac:dyDescent="0.25">
      <c r="A2831" t="s">
        <v>0</v>
      </c>
      <c r="B2831">
        <v>102829</v>
      </c>
      <c r="C2831">
        <v>100001</v>
      </c>
      <c r="D2831" s="1">
        <v>0.39996900000000002</v>
      </c>
      <c r="E2831" s="1">
        <v>0.62504000000000004</v>
      </c>
      <c r="F2831" s="1">
        <v>9.9237400000000003E-2</v>
      </c>
      <c r="G2831">
        <v>100001</v>
      </c>
    </row>
    <row r="2832" spans="1:7" x14ac:dyDescent="0.25">
      <c r="A2832" t="s">
        <v>0</v>
      </c>
      <c r="B2832">
        <v>102830</v>
      </c>
      <c r="C2832">
        <v>100001</v>
      </c>
      <c r="D2832" s="1">
        <v>-0.39996900000000002</v>
      </c>
      <c r="E2832" s="1">
        <v>-0.62504000000000004</v>
      </c>
      <c r="F2832" s="1">
        <v>9.9238699999999999E-2</v>
      </c>
      <c r="G2832">
        <v>100001</v>
      </c>
    </row>
    <row r="2833" spans="1:7" x14ac:dyDescent="0.25">
      <c r="A2833" t="s">
        <v>0</v>
      </c>
      <c r="B2833">
        <v>102831</v>
      </c>
      <c r="C2833">
        <v>100001</v>
      </c>
      <c r="D2833" s="1">
        <v>0.40005099999999999</v>
      </c>
      <c r="E2833" s="1">
        <v>-0.64995800000000004</v>
      </c>
      <c r="F2833" s="1">
        <v>0.10508099999999999</v>
      </c>
      <c r="G2833">
        <v>100001</v>
      </c>
    </row>
    <row r="2834" spans="1:7" x14ac:dyDescent="0.25">
      <c r="A2834" t="s">
        <v>0</v>
      </c>
      <c r="B2834">
        <v>102832</v>
      </c>
      <c r="C2834">
        <v>100001</v>
      </c>
      <c r="D2834" s="1">
        <v>-0.40005200000000002</v>
      </c>
      <c r="E2834" s="1">
        <v>0.64995800000000004</v>
      </c>
      <c r="F2834" s="1">
        <v>0.10508099999999999</v>
      </c>
      <c r="G2834">
        <v>100001</v>
      </c>
    </row>
    <row r="2835" spans="1:7" x14ac:dyDescent="0.25">
      <c r="A2835" t="s">
        <v>0</v>
      </c>
      <c r="B2835">
        <v>102833</v>
      </c>
      <c r="C2835">
        <v>100001</v>
      </c>
      <c r="D2835" s="1">
        <v>0.40005200000000002</v>
      </c>
      <c r="E2835" s="1">
        <v>-0.62498200000000004</v>
      </c>
      <c r="F2835" s="1">
        <v>9.9237699999999998E-2</v>
      </c>
      <c r="G2835">
        <v>100001</v>
      </c>
    </row>
    <row r="2836" spans="1:7" x14ac:dyDescent="0.25">
      <c r="A2836" t="s">
        <v>0</v>
      </c>
      <c r="B2836">
        <v>102834</v>
      </c>
      <c r="C2836">
        <v>100001</v>
      </c>
      <c r="D2836" s="1">
        <v>-0.40005200000000002</v>
      </c>
      <c r="E2836" s="1">
        <v>0.62498200000000004</v>
      </c>
      <c r="F2836" s="1">
        <v>9.9236400000000002E-2</v>
      </c>
      <c r="G2836">
        <v>100001</v>
      </c>
    </row>
    <row r="2837" spans="1:7" x14ac:dyDescent="0.25">
      <c r="A2837" t="s">
        <v>0</v>
      </c>
      <c r="B2837">
        <v>102835</v>
      </c>
      <c r="C2837">
        <v>100001</v>
      </c>
      <c r="D2837" s="1">
        <v>0.42496899999999999</v>
      </c>
      <c r="E2837" s="1">
        <v>0.62504199999999999</v>
      </c>
      <c r="F2837" s="1">
        <v>0.10302500000000001</v>
      </c>
      <c r="G2837">
        <v>100001</v>
      </c>
    </row>
    <row r="2838" spans="1:7" x14ac:dyDescent="0.25">
      <c r="A2838" t="s">
        <v>0</v>
      </c>
      <c r="B2838">
        <v>102836</v>
      </c>
      <c r="C2838">
        <v>100001</v>
      </c>
      <c r="D2838" s="1">
        <v>-0.42496899999999999</v>
      </c>
      <c r="E2838" s="1">
        <v>-0.62504199999999999</v>
      </c>
      <c r="F2838" s="1">
        <v>0.10302699999999999</v>
      </c>
      <c r="G2838">
        <v>100001</v>
      </c>
    </row>
    <row r="2839" spans="1:7" x14ac:dyDescent="0.25">
      <c r="A2839" t="s">
        <v>0</v>
      </c>
      <c r="B2839">
        <v>102837</v>
      </c>
      <c r="C2839">
        <v>100001</v>
      </c>
      <c r="D2839" s="1">
        <v>0.42504700000000001</v>
      </c>
      <c r="E2839" s="1">
        <v>-0.62497899999999995</v>
      </c>
      <c r="F2839" s="1">
        <v>0.10302500000000001</v>
      </c>
      <c r="G2839">
        <v>100001</v>
      </c>
    </row>
    <row r="2840" spans="1:7" x14ac:dyDescent="0.25">
      <c r="A2840" t="s">
        <v>0</v>
      </c>
      <c r="B2840">
        <v>102838</v>
      </c>
      <c r="C2840">
        <v>100001</v>
      </c>
      <c r="D2840" s="1">
        <v>-0.42504700000000001</v>
      </c>
      <c r="E2840" s="1">
        <v>0.62497899999999995</v>
      </c>
      <c r="F2840" s="1">
        <v>0.103023</v>
      </c>
      <c r="G2840">
        <v>100001</v>
      </c>
    </row>
    <row r="2841" spans="1:7" x14ac:dyDescent="0.25">
      <c r="A2841" t="s">
        <v>0</v>
      </c>
      <c r="B2841">
        <v>102839</v>
      </c>
      <c r="C2841">
        <v>100001</v>
      </c>
      <c r="D2841" s="1">
        <v>0.44996900000000001</v>
      </c>
      <c r="E2841" s="1">
        <v>0.62504499999999996</v>
      </c>
      <c r="F2841" s="1">
        <v>0.10704900000000001</v>
      </c>
      <c r="G2841">
        <v>100001</v>
      </c>
    </row>
    <row r="2842" spans="1:7" x14ac:dyDescent="0.25">
      <c r="A2842" t="s">
        <v>0</v>
      </c>
      <c r="B2842">
        <v>102840</v>
      </c>
      <c r="C2842">
        <v>100001</v>
      </c>
      <c r="D2842" s="1">
        <v>-0.44996900000000001</v>
      </c>
      <c r="E2842" s="1">
        <v>-0.62504400000000004</v>
      </c>
      <c r="F2842" s="1">
        <v>0.10704900000000001</v>
      </c>
      <c r="G2842">
        <v>100001</v>
      </c>
    </row>
    <row r="2843" spans="1:7" x14ac:dyDescent="0.25">
      <c r="A2843" t="s">
        <v>0</v>
      </c>
      <c r="B2843">
        <v>102841</v>
      </c>
      <c r="C2843">
        <v>100001</v>
      </c>
      <c r="D2843" s="1">
        <v>0.44997100000000001</v>
      </c>
      <c r="E2843" s="1">
        <v>0.60003899999999999</v>
      </c>
      <c r="F2843" s="1">
        <v>0.10141600000000001</v>
      </c>
      <c r="G2843">
        <v>100001</v>
      </c>
    </row>
    <row r="2844" spans="1:7" x14ac:dyDescent="0.25">
      <c r="A2844" t="s">
        <v>0</v>
      </c>
      <c r="B2844">
        <v>102842</v>
      </c>
      <c r="C2844">
        <v>100001</v>
      </c>
      <c r="D2844" s="1">
        <v>-0.44997100000000001</v>
      </c>
      <c r="E2844" s="1">
        <v>-0.60003799999999996</v>
      </c>
      <c r="F2844" s="1">
        <v>0.10141799999999999</v>
      </c>
      <c r="G2844">
        <v>100001</v>
      </c>
    </row>
    <row r="2845" spans="1:7" x14ac:dyDescent="0.25">
      <c r="A2845" t="s">
        <v>0</v>
      </c>
      <c r="B2845">
        <v>102843</v>
      </c>
      <c r="C2845">
        <v>100001</v>
      </c>
      <c r="D2845" s="1">
        <v>0.45005299999999998</v>
      </c>
      <c r="E2845" s="1">
        <v>-0.59997699999999998</v>
      </c>
      <c r="F2845" s="1">
        <v>0.101419</v>
      </c>
      <c r="G2845">
        <v>100001</v>
      </c>
    </row>
    <row r="2846" spans="1:7" x14ac:dyDescent="0.25">
      <c r="A2846" t="s">
        <v>0</v>
      </c>
      <c r="B2846">
        <v>102844</v>
      </c>
      <c r="C2846">
        <v>100001</v>
      </c>
      <c r="D2846" s="1">
        <v>-0.45005299999999998</v>
      </c>
      <c r="E2846" s="1">
        <v>0.59997800000000001</v>
      </c>
      <c r="F2846" s="1">
        <v>0.10141699999999999</v>
      </c>
      <c r="G2846">
        <v>100001</v>
      </c>
    </row>
    <row r="2847" spans="1:7" x14ac:dyDescent="0.25">
      <c r="A2847" t="s">
        <v>0</v>
      </c>
      <c r="B2847">
        <v>102845</v>
      </c>
      <c r="C2847">
        <v>100001</v>
      </c>
      <c r="D2847" s="1">
        <v>0.45005499999999998</v>
      </c>
      <c r="E2847" s="1">
        <v>-0.62497800000000003</v>
      </c>
      <c r="F2847" s="1">
        <v>0.10704900000000001</v>
      </c>
      <c r="G2847">
        <v>100001</v>
      </c>
    </row>
    <row r="2848" spans="1:7" x14ac:dyDescent="0.25">
      <c r="A2848" t="s">
        <v>0</v>
      </c>
      <c r="B2848">
        <v>102846</v>
      </c>
      <c r="C2848">
        <v>100001</v>
      </c>
      <c r="D2848" s="1">
        <v>-0.45005499999999998</v>
      </c>
      <c r="E2848" s="1">
        <v>0.62497899999999995</v>
      </c>
      <c r="F2848" s="1">
        <v>0.107048</v>
      </c>
      <c r="G2848">
        <v>100001</v>
      </c>
    </row>
    <row r="2849" spans="1:7" x14ac:dyDescent="0.25">
      <c r="A2849" t="s">
        <v>0</v>
      </c>
      <c r="B2849">
        <v>102847</v>
      </c>
      <c r="C2849">
        <v>100001</v>
      </c>
      <c r="D2849" s="1">
        <v>0.47495399999999999</v>
      </c>
      <c r="E2849" s="1">
        <v>0.60004100000000005</v>
      </c>
      <c r="F2849" s="1">
        <v>0.10566200000000001</v>
      </c>
      <c r="G2849">
        <v>100001</v>
      </c>
    </row>
    <row r="2850" spans="1:7" x14ac:dyDescent="0.25">
      <c r="A2850" t="s">
        <v>0</v>
      </c>
      <c r="B2850">
        <v>102848</v>
      </c>
      <c r="C2850">
        <v>100001</v>
      </c>
      <c r="D2850" s="1">
        <v>-0.47495399999999999</v>
      </c>
      <c r="E2850" s="1">
        <v>-0.60004100000000005</v>
      </c>
      <c r="F2850" s="1">
        <v>0.10566200000000001</v>
      </c>
      <c r="G2850">
        <v>100001</v>
      </c>
    </row>
    <row r="2851" spans="1:7" x14ac:dyDescent="0.25">
      <c r="A2851" t="s">
        <v>0</v>
      </c>
      <c r="B2851">
        <v>102849</v>
      </c>
      <c r="C2851">
        <v>100001</v>
      </c>
      <c r="D2851" s="1">
        <v>0.47495399999999999</v>
      </c>
      <c r="E2851" s="1">
        <v>0.57504100000000002</v>
      </c>
      <c r="F2851" s="1">
        <v>0.100263</v>
      </c>
      <c r="G2851">
        <v>100001</v>
      </c>
    </row>
    <row r="2852" spans="1:7" x14ac:dyDescent="0.25">
      <c r="A2852" t="s">
        <v>0</v>
      </c>
      <c r="B2852">
        <v>102850</v>
      </c>
      <c r="C2852">
        <v>100001</v>
      </c>
      <c r="D2852" s="1">
        <v>-0.47495500000000002</v>
      </c>
      <c r="E2852" s="1">
        <v>-0.57504100000000002</v>
      </c>
      <c r="F2852" s="1">
        <v>0.10026500000000001</v>
      </c>
      <c r="G2852">
        <v>100001</v>
      </c>
    </row>
    <row r="2853" spans="1:7" x14ac:dyDescent="0.25">
      <c r="A2853" t="s">
        <v>0</v>
      </c>
      <c r="B2853">
        <v>102851</v>
      </c>
      <c r="C2853">
        <v>100001</v>
      </c>
      <c r="D2853" s="1">
        <v>0.47504600000000002</v>
      </c>
      <c r="E2853" s="1">
        <v>-0.57497699999999996</v>
      </c>
      <c r="F2853" s="1">
        <v>0.10027</v>
      </c>
      <c r="G2853">
        <v>100001</v>
      </c>
    </row>
    <row r="2854" spans="1:7" x14ac:dyDescent="0.25">
      <c r="A2854" t="s">
        <v>0</v>
      </c>
      <c r="B2854">
        <v>102852</v>
      </c>
      <c r="C2854">
        <v>100001</v>
      </c>
      <c r="D2854" s="1">
        <v>-0.47504600000000002</v>
      </c>
      <c r="E2854" s="1">
        <v>0.57497699999999996</v>
      </c>
      <c r="F2854" s="1">
        <v>0.100268</v>
      </c>
      <c r="G2854">
        <v>100001</v>
      </c>
    </row>
    <row r="2855" spans="1:7" x14ac:dyDescent="0.25">
      <c r="A2855" t="s">
        <v>0</v>
      </c>
      <c r="B2855">
        <v>102853</v>
      </c>
      <c r="C2855">
        <v>100001</v>
      </c>
      <c r="D2855" s="1">
        <v>0.475047</v>
      </c>
      <c r="E2855" s="1">
        <v>-0.59997699999999998</v>
      </c>
      <c r="F2855" s="1">
        <v>0.105667</v>
      </c>
      <c r="G2855">
        <v>100001</v>
      </c>
    </row>
    <row r="2856" spans="1:7" x14ac:dyDescent="0.25">
      <c r="A2856" t="s">
        <v>0</v>
      </c>
      <c r="B2856">
        <v>102854</v>
      </c>
      <c r="C2856">
        <v>100001</v>
      </c>
      <c r="D2856" s="1">
        <v>-0.475047</v>
      </c>
      <c r="E2856" s="1">
        <v>0.59997699999999998</v>
      </c>
      <c r="F2856" s="1">
        <v>0.105667</v>
      </c>
      <c r="G2856">
        <v>100001</v>
      </c>
    </row>
    <row r="2857" spans="1:7" x14ac:dyDescent="0.25">
      <c r="A2857" t="s">
        <v>0</v>
      </c>
      <c r="B2857">
        <v>102855</v>
      </c>
      <c r="C2857">
        <v>100001</v>
      </c>
      <c r="D2857" s="1">
        <v>0.49997200000000003</v>
      </c>
      <c r="E2857" s="1">
        <v>0.55004299999999995</v>
      </c>
      <c r="F2857" s="1">
        <v>9.9580500000000002E-2</v>
      </c>
      <c r="G2857">
        <v>100001</v>
      </c>
    </row>
    <row r="2858" spans="1:7" x14ac:dyDescent="0.25">
      <c r="A2858" t="s">
        <v>0</v>
      </c>
      <c r="B2858">
        <v>102856</v>
      </c>
      <c r="C2858">
        <v>100001</v>
      </c>
      <c r="D2858" s="1">
        <v>-0.49997200000000003</v>
      </c>
      <c r="E2858" s="1">
        <v>-0.55004299999999995</v>
      </c>
      <c r="F2858" s="1">
        <v>9.9581600000000006E-2</v>
      </c>
      <c r="G2858">
        <v>100001</v>
      </c>
    </row>
    <row r="2859" spans="1:7" x14ac:dyDescent="0.25">
      <c r="A2859" t="s">
        <v>0</v>
      </c>
      <c r="B2859">
        <v>102857</v>
      </c>
      <c r="C2859">
        <v>100001</v>
      </c>
      <c r="D2859" s="1">
        <v>0.49997200000000003</v>
      </c>
      <c r="E2859" s="1">
        <v>0.57504200000000005</v>
      </c>
      <c r="F2859" s="1">
        <v>0.10474799999999999</v>
      </c>
      <c r="G2859">
        <v>100001</v>
      </c>
    </row>
    <row r="2860" spans="1:7" x14ac:dyDescent="0.25">
      <c r="A2860" t="s">
        <v>0</v>
      </c>
      <c r="B2860">
        <v>102858</v>
      </c>
      <c r="C2860">
        <v>100001</v>
      </c>
      <c r="D2860" s="1">
        <v>-0.499973</v>
      </c>
      <c r="E2860" s="1">
        <v>-0.57504200000000005</v>
      </c>
      <c r="F2860" s="1">
        <v>0.10474799999999999</v>
      </c>
      <c r="G2860">
        <v>100001</v>
      </c>
    </row>
    <row r="2861" spans="1:7" x14ac:dyDescent="0.25">
      <c r="A2861" t="s">
        <v>0</v>
      </c>
      <c r="B2861">
        <v>102859</v>
      </c>
      <c r="C2861">
        <v>100001</v>
      </c>
      <c r="D2861" s="1">
        <v>0.50004899999999997</v>
      </c>
      <c r="E2861" s="1">
        <v>-0.54997499999999999</v>
      </c>
      <c r="F2861" s="1">
        <v>9.9582599999999993E-2</v>
      </c>
      <c r="G2861">
        <v>100001</v>
      </c>
    </row>
    <row r="2862" spans="1:7" x14ac:dyDescent="0.25">
      <c r="A2862" t="s">
        <v>0</v>
      </c>
      <c r="B2862">
        <v>102860</v>
      </c>
      <c r="C2862">
        <v>100001</v>
      </c>
      <c r="D2862" s="1">
        <v>-0.50004899999999997</v>
      </c>
      <c r="E2862" s="1">
        <v>0.54997600000000002</v>
      </c>
      <c r="F2862" s="1">
        <v>9.9581500000000003E-2</v>
      </c>
      <c r="G2862">
        <v>100001</v>
      </c>
    </row>
    <row r="2863" spans="1:7" x14ac:dyDescent="0.25">
      <c r="A2863" t="s">
        <v>0</v>
      </c>
      <c r="B2863">
        <v>102861</v>
      </c>
      <c r="C2863">
        <v>100001</v>
      </c>
      <c r="D2863" s="1">
        <v>0.50005299999999997</v>
      </c>
      <c r="E2863" s="1">
        <v>-0.57497500000000001</v>
      </c>
      <c r="F2863" s="1">
        <v>0.10475</v>
      </c>
      <c r="G2863">
        <v>100001</v>
      </c>
    </row>
    <row r="2864" spans="1:7" x14ac:dyDescent="0.25">
      <c r="A2864" t="s">
        <v>0</v>
      </c>
      <c r="B2864">
        <v>102862</v>
      </c>
      <c r="C2864">
        <v>100001</v>
      </c>
      <c r="D2864" s="1">
        <v>-0.50005299999999997</v>
      </c>
      <c r="E2864" s="1">
        <v>0.57497500000000001</v>
      </c>
      <c r="F2864" s="1">
        <v>0.10474799999999999</v>
      </c>
      <c r="G2864">
        <v>100001</v>
      </c>
    </row>
    <row r="2865" spans="1:7" x14ac:dyDescent="0.25">
      <c r="A2865" t="s">
        <v>0</v>
      </c>
      <c r="B2865">
        <v>102863</v>
      </c>
      <c r="C2865">
        <v>100001</v>
      </c>
      <c r="D2865" s="1">
        <v>0.52497300000000002</v>
      </c>
      <c r="E2865" s="1">
        <v>0.55004399999999998</v>
      </c>
      <c r="F2865" s="1">
        <v>0.10428800000000001</v>
      </c>
      <c r="G2865">
        <v>100001</v>
      </c>
    </row>
    <row r="2866" spans="1:7" x14ac:dyDescent="0.25">
      <c r="A2866" t="s">
        <v>0</v>
      </c>
      <c r="B2866">
        <v>102864</v>
      </c>
      <c r="C2866">
        <v>100001</v>
      </c>
      <c r="D2866" s="1">
        <v>-0.52497300000000002</v>
      </c>
      <c r="E2866" s="1">
        <v>-0.55004299999999995</v>
      </c>
      <c r="F2866" s="1">
        <v>0.10428800000000001</v>
      </c>
      <c r="G2866">
        <v>100001</v>
      </c>
    </row>
    <row r="2867" spans="1:7" x14ac:dyDescent="0.25">
      <c r="A2867" t="s">
        <v>0</v>
      </c>
      <c r="B2867">
        <v>102865</v>
      </c>
      <c r="C2867">
        <v>100001</v>
      </c>
      <c r="D2867" s="1">
        <v>0.52497499999999997</v>
      </c>
      <c r="E2867" s="1">
        <v>0.52504899999999999</v>
      </c>
      <c r="F2867" s="1">
        <v>9.9352499999999996E-2</v>
      </c>
      <c r="G2867">
        <v>100001</v>
      </c>
    </row>
    <row r="2868" spans="1:7" x14ac:dyDescent="0.25">
      <c r="A2868" t="s">
        <v>0</v>
      </c>
      <c r="B2868">
        <v>102866</v>
      </c>
      <c r="C2868">
        <v>100001</v>
      </c>
      <c r="D2868" s="1">
        <v>-0.52497499999999997</v>
      </c>
      <c r="E2868" s="1">
        <v>-0.52504899999999999</v>
      </c>
      <c r="F2868" s="1">
        <v>9.93536E-2</v>
      </c>
      <c r="G2868">
        <v>100001</v>
      </c>
    </row>
    <row r="2869" spans="1:7" x14ac:dyDescent="0.25">
      <c r="A2869" t="s">
        <v>0</v>
      </c>
      <c r="B2869">
        <v>102867</v>
      </c>
      <c r="C2869">
        <v>100001</v>
      </c>
      <c r="D2869" s="1">
        <v>0.52504899999999999</v>
      </c>
      <c r="E2869" s="1">
        <v>-0.52497499999999997</v>
      </c>
      <c r="F2869" s="1">
        <v>9.93536E-2</v>
      </c>
      <c r="G2869">
        <v>100001</v>
      </c>
    </row>
    <row r="2870" spans="1:7" x14ac:dyDescent="0.25">
      <c r="A2870" t="s">
        <v>0</v>
      </c>
      <c r="B2870">
        <v>102868</v>
      </c>
      <c r="C2870">
        <v>100001</v>
      </c>
      <c r="D2870" s="1">
        <v>-0.52504899999999999</v>
      </c>
      <c r="E2870" s="1">
        <v>0.52497499999999997</v>
      </c>
      <c r="F2870" s="1">
        <v>9.9352499999999996E-2</v>
      </c>
      <c r="G2870">
        <v>100001</v>
      </c>
    </row>
    <row r="2871" spans="1:7" x14ac:dyDescent="0.25">
      <c r="A2871" t="s">
        <v>0</v>
      </c>
      <c r="B2871">
        <v>102869</v>
      </c>
      <c r="C2871">
        <v>100001</v>
      </c>
      <c r="D2871" s="1">
        <v>0.52505100000000005</v>
      </c>
      <c r="E2871" s="1">
        <v>-0.54997499999999999</v>
      </c>
      <c r="F2871" s="1">
        <v>0.10428999999999999</v>
      </c>
      <c r="G2871">
        <v>100001</v>
      </c>
    </row>
    <row r="2872" spans="1:7" x14ac:dyDescent="0.25">
      <c r="A2872" t="s">
        <v>0</v>
      </c>
      <c r="B2872">
        <v>102870</v>
      </c>
      <c r="C2872">
        <v>100001</v>
      </c>
      <c r="D2872" s="1">
        <v>-0.52505100000000005</v>
      </c>
      <c r="E2872" s="1">
        <v>0.54997499999999999</v>
      </c>
      <c r="F2872" s="1">
        <v>0.10428800000000001</v>
      </c>
      <c r="G2872">
        <v>100001</v>
      </c>
    </row>
    <row r="2873" spans="1:7" x14ac:dyDescent="0.25">
      <c r="A2873" t="s">
        <v>0</v>
      </c>
      <c r="B2873">
        <v>102871</v>
      </c>
      <c r="C2873">
        <v>100001</v>
      </c>
      <c r="D2873" s="1">
        <v>0.54997499999999999</v>
      </c>
      <c r="E2873" s="1">
        <v>0.52505100000000005</v>
      </c>
      <c r="F2873" s="1">
        <v>0.10428900000000001</v>
      </c>
      <c r="G2873">
        <v>100001</v>
      </c>
    </row>
    <row r="2874" spans="1:7" x14ac:dyDescent="0.25">
      <c r="A2874" t="s">
        <v>0</v>
      </c>
      <c r="B2874">
        <v>102872</v>
      </c>
      <c r="C2874">
        <v>100001</v>
      </c>
      <c r="D2874" s="1">
        <v>-0.54997499999999999</v>
      </c>
      <c r="E2874" s="1">
        <v>-0.52505100000000005</v>
      </c>
      <c r="F2874" s="1">
        <v>0.10428900000000001</v>
      </c>
      <c r="G2874">
        <v>100001</v>
      </c>
    </row>
    <row r="2875" spans="1:7" x14ac:dyDescent="0.25">
      <c r="A2875" t="s">
        <v>0</v>
      </c>
      <c r="B2875">
        <v>102873</v>
      </c>
      <c r="C2875">
        <v>100001</v>
      </c>
      <c r="D2875" s="1">
        <v>0.54997499999999999</v>
      </c>
      <c r="E2875" s="1">
        <v>0.50004899999999997</v>
      </c>
      <c r="F2875" s="1">
        <v>9.9581600000000006E-2</v>
      </c>
      <c r="G2875">
        <v>100001</v>
      </c>
    </row>
    <row r="2876" spans="1:7" x14ac:dyDescent="0.25">
      <c r="A2876" t="s">
        <v>0</v>
      </c>
      <c r="B2876">
        <v>102874</v>
      </c>
      <c r="C2876">
        <v>100001</v>
      </c>
      <c r="D2876" s="1">
        <v>-0.54997499999999999</v>
      </c>
      <c r="E2876" s="1">
        <v>-0.50004899999999997</v>
      </c>
      <c r="F2876" s="1">
        <v>9.9582599999999993E-2</v>
      </c>
      <c r="G2876">
        <v>100001</v>
      </c>
    </row>
    <row r="2877" spans="1:7" x14ac:dyDescent="0.25">
      <c r="A2877" t="s">
        <v>0</v>
      </c>
      <c r="B2877">
        <v>102875</v>
      </c>
      <c r="C2877">
        <v>100001</v>
      </c>
      <c r="D2877" s="1">
        <v>0.55004299999999995</v>
      </c>
      <c r="E2877" s="1">
        <v>-0.49997200000000003</v>
      </c>
      <c r="F2877" s="1">
        <v>9.9581600000000006E-2</v>
      </c>
      <c r="G2877">
        <v>100001</v>
      </c>
    </row>
    <row r="2878" spans="1:7" x14ac:dyDescent="0.25">
      <c r="A2878" t="s">
        <v>0</v>
      </c>
      <c r="B2878">
        <v>102876</v>
      </c>
      <c r="C2878">
        <v>100001</v>
      </c>
      <c r="D2878" s="1">
        <v>-0.55004299999999995</v>
      </c>
      <c r="E2878" s="1">
        <v>0.49997200000000003</v>
      </c>
      <c r="F2878" s="1">
        <v>9.9580500000000002E-2</v>
      </c>
      <c r="G2878">
        <v>100001</v>
      </c>
    </row>
    <row r="2879" spans="1:7" x14ac:dyDescent="0.25">
      <c r="A2879" t="s">
        <v>0</v>
      </c>
      <c r="B2879">
        <v>102877</v>
      </c>
      <c r="C2879">
        <v>100001</v>
      </c>
      <c r="D2879" s="1">
        <v>0.55004299999999995</v>
      </c>
      <c r="E2879" s="1">
        <v>-0.52497300000000002</v>
      </c>
      <c r="F2879" s="1">
        <v>0.10428900000000001</v>
      </c>
      <c r="G2879">
        <v>100001</v>
      </c>
    </row>
    <row r="2880" spans="1:7" x14ac:dyDescent="0.25">
      <c r="A2880" t="s">
        <v>0</v>
      </c>
      <c r="B2880">
        <v>102878</v>
      </c>
      <c r="C2880">
        <v>100001</v>
      </c>
      <c r="D2880" s="1">
        <v>-0.55004399999999998</v>
      </c>
      <c r="E2880" s="1">
        <v>0.52497300000000002</v>
      </c>
      <c r="F2880" s="1">
        <v>0.10428800000000001</v>
      </c>
      <c r="G2880">
        <v>100001</v>
      </c>
    </row>
    <row r="2881" spans="1:7" x14ac:dyDescent="0.25">
      <c r="A2881" t="s">
        <v>0</v>
      </c>
      <c r="B2881">
        <v>102879</v>
      </c>
      <c r="C2881">
        <v>100001</v>
      </c>
      <c r="D2881" s="1">
        <v>0.57497500000000001</v>
      </c>
      <c r="E2881" s="1">
        <v>0.50005299999999997</v>
      </c>
      <c r="F2881" s="1">
        <v>0.10474899999999999</v>
      </c>
      <c r="G2881">
        <v>100001</v>
      </c>
    </row>
    <row r="2882" spans="1:7" x14ac:dyDescent="0.25">
      <c r="A2882" t="s">
        <v>0</v>
      </c>
      <c r="B2882">
        <v>102880</v>
      </c>
      <c r="C2882">
        <v>100001</v>
      </c>
      <c r="D2882" s="1">
        <v>-0.57497500000000001</v>
      </c>
      <c r="E2882" s="1">
        <v>-0.50005299999999997</v>
      </c>
      <c r="F2882" s="1">
        <v>0.10474899999999999</v>
      </c>
      <c r="G2882">
        <v>100001</v>
      </c>
    </row>
    <row r="2883" spans="1:7" x14ac:dyDescent="0.25">
      <c r="A2883" t="s">
        <v>0</v>
      </c>
      <c r="B2883">
        <v>102881</v>
      </c>
      <c r="C2883">
        <v>100001</v>
      </c>
      <c r="D2883" s="1">
        <v>0.57497699999999996</v>
      </c>
      <c r="E2883" s="1">
        <v>0.47504600000000002</v>
      </c>
      <c r="F2883" s="1">
        <v>0.100268</v>
      </c>
      <c r="G2883">
        <v>100001</v>
      </c>
    </row>
    <row r="2884" spans="1:7" x14ac:dyDescent="0.25">
      <c r="A2884" t="s">
        <v>0</v>
      </c>
      <c r="B2884">
        <v>102882</v>
      </c>
      <c r="C2884">
        <v>100001</v>
      </c>
      <c r="D2884" s="1">
        <v>-0.57497699999999996</v>
      </c>
      <c r="E2884" s="1">
        <v>-0.475045</v>
      </c>
      <c r="F2884" s="1">
        <v>0.10027</v>
      </c>
      <c r="G2884">
        <v>100001</v>
      </c>
    </row>
    <row r="2885" spans="1:7" x14ac:dyDescent="0.25">
      <c r="A2885" t="s">
        <v>0</v>
      </c>
      <c r="B2885">
        <v>102883</v>
      </c>
      <c r="C2885">
        <v>100001</v>
      </c>
      <c r="D2885" s="1">
        <v>0.57504100000000002</v>
      </c>
      <c r="E2885" s="1">
        <v>-0.47495399999999999</v>
      </c>
      <c r="F2885" s="1">
        <v>0.10026500000000001</v>
      </c>
      <c r="G2885">
        <v>100001</v>
      </c>
    </row>
    <row r="2886" spans="1:7" x14ac:dyDescent="0.25">
      <c r="A2886" t="s">
        <v>0</v>
      </c>
      <c r="B2886">
        <v>102884</v>
      </c>
      <c r="C2886">
        <v>100001</v>
      </c>
      <c r="D2886" s="1">
        <v>-0.57504100000000002</v>
      </c>
      <c r="E2886" s="1">
        <v>0.47495500000000002</v>
      </c>
      <c r="F2886" s="1">
        <v>0.100263</v>
      </c>
      <c r="G2886">
        <v>100001</v>
      </c>
    </row>
    <row r="2887" spans="1:7" x14ac:dyDescent="0.25">
      <c r="A2887" t="s">
        <v>0</v>
      </c>
      <c r="B2887">
        <v>102885</v>
      </c>
      <c r="C2887">
        <v>100001</v>
      </c>
      <c r="D2887" s="1">
        <v>0.57504200000000005</v>
      </c>
      <c r="E2887" s="1">
        <v>-0.499971</v>
      </c>
      <c r="F2887" s="1">
        <v>0.10474799999999999</v>
      </c>
      <c r="G2887">
        <v>100001</v>
      </c>
    </row>
    <row r="2888" spans="1:7" x14ac:dyDescent="0.25">
      <c r="A2888" t="s">
        <v>0</v>
      </c>
      <c r="B2888">
        <v>102886</v>
      </c>
      <c r="C2888">
        <v>100001</v>
      </c>
      <c r="D2888" s="1">
        <v>-0.57504200000000005</v>
      </c>
      <c r="E2888" s="1">
        <v>0.499973</v>
      </c>
      <c r="F2888" s="1">
        <v>0.10474799999999999</v>
      </c>
      <c r="G2888">
        <v>100001</v>
      </c>
    </row>
    <row r="2889" spans="1:7" x14ac:dyDescent="0.25">
      <c r="A2889" t="s">
        <v>0</v>
      </c>
      <c r="B2889">
        <v>102887</v>
      </c>
      <c r="C2889">
        <v>100001</v>
      </c>
      <c r="D2889" s="1">
        <v>0.59997699999999998</v>
      </c>
      <c r="E2889" s="1">
        <v>0.475047</v>
      </c>
      <c r="F2889" s="1">
        <v>0.105667</v>
      </c>
      <c r="G2889">
        <v>100001</v>
      </c>
    </row>
    <row r="2890" spans="1:7" x14ac:dyDescent="0.25">
      <c r="A2890" t="s">
        <v>0</v>
      </c>
      <c r="B2890">
        <v>102888</v>
      </c>
      <c r="C2890">
        <v>100001</v>
      </c>
      <c r="D2890" s="1">
        <v>-0.59997699999999998</v>
      </c>
      <c r="E2890" s="1">
        <v>-0.475047</v>
      </c>
      <c r="F2890" s="1">
        <v>0.105667</v>
      </c>
      <c r="G2890">
        <v>100001</v>
      </c>
    </row>
    <row r="2891" spans="1:7" x14ac:dyDescent="0.25">
      <c r="A2891" t="s">
        <v>0</v>
      </c>
      <c r="B2891">
        <v>102889</v>
      </c>
      <c r="C2891">
        <v>100001</v>
      </c>
      <c r="D2891" s="1">
        <v>0.59997800000000001</v>
      </c>
      <c r="E2891" s="1">
        <v>0.45005299999999998</v>
      </c>
      <c r="F2891" s="1">
        <v>0.10141699999999999</v>
      </c>
      <c r="G2891">
        <v>100001</v>
      </c>
    </row>
    <row r="2892" spans="1:7" x14ac:dyDescent="0.25">
      <c r="A2892" t="s">
        <v>0</v>
      </c>
      <c r="B2892">
        <v>102890</v>
      </c>
      <c r="C2892">
        <v>100001</v>
      </c>
      <c r="D2892" s="1">
        <v>-0.59997900000000004</v>
      </c>
      <c r="E2892" s="1">
        <v>-0.45005299999999998</v>
      </c>
      <c r="F2892" s="1">
        <v>0.101419</v>
      </c>
      <c r="G2892">
        <v>100001</v>
      </c>
    </row>
    <row r="2893" spans="1:7" x14ac:dyDescent="0.25">
      <c r="A2893" t="s">
        <v>0</v>
      </c>
      <c r="B2893">
        <v>102891</v>
      </c>
      <c r="C2893">
        <v>100001</v>
      </c>
      <c r="D2893" s="1">
        <v>0.60003899999999999</v>
      </c>
      <c r="E2893" s="1">
        <v>-0.44997100000000001</v>
      </c>
      <c r="F2893" s="1">
        <v>0.10141799999999999</v>
      </c>
      <c r="G2893">
        <v>100001</v>
      </c>
    </row>
    <row r="2894" spans="1:7" x14ac:dyDescent="0.25">
      <c r="A2894" t="s">
        <v>0</v>
      </c>
      <c r="B2894">
        <v>102892</v>
      </c>
      <c r="C2894">
        <v>100001</v>
      </c>
      <c r="D2894" s="1">
        <v>-0.60003899999999999</v>
      </c>
      <c r="E2894" s="1">
        <v>0.44997100000000001</v>
      </c>
      <c r="F2894" s="1">
        <v>0.10141699999999999</v>
      </c>
      <c r="G2894">
        <v>100001</v>
      </c>
    </row>
    <row r="2895" spans="1:7" x14ac:dyDescent="0.25">
      <c r="A2895" t="s">
        <v>0</v>
      </c>
      <c r="B2895">
        <v>102893</v>
      </c>
      <c r="C2895">
        <v>100001</v>
      </c>
      <c r="D2895" s="1">
        <v>0.60004100000000005</v>
      </c>
      <c r="E2895" s="1">
        <v>-0.47495399999999999</v>
      </c>
      <c r="F2895" s="1">
        <v>0.10566200000000001</v>
      </c>
      <c r="G2895">
        <v>100001</v>
      </c>
    </row>
    <row r="2896" spans="1:7" x14ac:dyDescent="0.25">
      <c r="A2896" t="s">
        <v>0</v>
      </c>
      <c r="B2896">
        <v>102894</v>
      </c>
      <c r="C2896">
        <v>100001</v>
      </c>
      <c r="D2896" s="1">
        <v>-0.60004100000000005</v>
      </c>
      <c r="E2896" s="1">
        <v>0.47495399999999999</v>
      </c>
      <c r="F2896" s="1">
        <v>0.10566200000000001</v>
      </c>
      <c r="G2896">
        <v>100001</v>
      </c>
    </row>
    <row r="2897" spans="1:7" x14ac:dyDescent="0.25">
      <c r="A2897" t="s">
        <v>0</v>
      </c>
      <c r="B2897">
        <v>102895</v>
      </c>
      <c r="C2897">
        <v>100001</v>
      </c>
      <c r="D2897" s="1">
        <v>0.62497800000000003</v>
      </c>
      <c r="E2897" s="1">
        <v>0.45005499999999998</v>
      </c>
      <c r="F2897" s="1">
        <v>0.107048</v>
      </c>
      <c r="G2897">
        <v>100001</v>
      </c>
    </row>
    <row r="2898" spans="1:7" x14ac:dyDescent="0.25">
      <c r="A2898" t="s">
        <v>0</v>
      </c>
      <c r="B2898">
        <v>102896</v>
      </c>
      <c r="C2898">
        <v>100001</v>
      </c>
      <c r="D2898" s="1">
        <v>-0.62497899999999995</v>
      </c>
      <c r="E2898" s="1">
        <v>-0.45005499999999998</v>
      </c>
      <c r="F2898" s="1">
        <v>0.107048</v>
      </c>
      <c r="G2898">
        <v>100001</v>
      </c>
    </row>
    <row r="2899" spans="1:7" x14ac:dyDescent="0.25">
      <c r="A2899" t="s">
        <v>0</v>
      </c>
      <c r="B2899">
        <v>102897</v>
      </c>
      <c r="C2899">
        <v>100001</v>
      </c>
      <c r="D2899" s="1">
        <v>0.62497899999999995</v>
      </c>
      <c r="E2899" s="1">
        <v>0.42504700000000001</v>
      </c>
      <c r="F2899" s="1">
        <v>0.103023</v>
      </c>
      <c r="G2899">
        <v>100001</v>
      </c>
    </row>
    <row r="2900" spans="1:7" x14ac:dyDescent="0.25">
      <c r="A2900" t="s">
        <v>0</v>
      </c>
      <c r="B2900">
        <v>102898</v>
      </c>
      <c r="C2900">
        <v>100001</v>
      </c>
      <c r="D2900" s="1">
        <v>-0.62497899999999995</v>
      </c>
      <c r="E2900" s="1">
        <v>-0.42504700000000001</v>
      </c>
      <c r="F2900" s="1">
        <v>0.10302500000000001</v>
      </c>
      <c r="G2900">
        <v>100001</v>
      </c>
    </row>
    <row r="2901" spans="1:7" x14ac:dyDescent="0.25">
      <c r="A2901" t="s">
        <v>0</v>
      </c>
      <c r="B2901">
        <v>102899</v>
      </c>
      <c r="C2901">
        <v>100001</v>
      </c>
      <c r="D2901" s="1">
        <v>0.62498200000000004</v>
      </c>
      <c r="E2901" s="1">
        <v>0.40005200000000002</v>
      </c>
      <c r="F2901" s="1">
        <v>9.9236599999999994E-2</v>
      </c>
      <c r="G2901">
        <v>100001</v>
      </c>
    </row>
    <row r="2902" spans="1:7" x14ac:dyDescent="0.25">
      <c r="A2902" t="s">
        <v>0</v>
      </c>
      <c r="B2902">
        <v>102900</v>
      </c>
      <c r="C2902">
        <v>100001</v>
      </c>
      <c r="D2902" s="1">
        <v>-0.62498200000000004</v>
      </c>
      <c r="E2902" s="1">
        <v>-0.40005200000000002</v>
      </c>
      <c r="F2902" s="1">
        <v>9.9237500000000006E-2</v>
      </c>
      <c r="G2902">
        <v>100001</v>
      </c>
    </row>
    <row r="2903" spans="1:7" x14ac:dyDescent="0.25">
      <c r="A2903" t="s">
        <v>0</v>
      </c>
      <c r="B2903">
        <v>102901</v>
      </c>
      <c r="C2903">
        <v>100001</v>
      </c>
      <c r="D2903" s="1">
        <v>0.62504000000000004</v>
      </c>
      <c r="E2903" s="1">
        <v>-0.39996900000000002</v>
      </c>
      <c r="F2903" s="1">
        <v>9.9238499999999993E-2</v>
      </c>
      <c r="G2903">
        <v>100001</v>
      </c>
    </row>
    <row r="2904" spans="1:7" x14ac:dyDescent="0.25">
      <c r="A2904" t="s">
        <v>0</v>
      </c>
      <c r="B2904">
        <v>102902</v>
      </c>
      <c r="C2904">
        <v>100001</v>
      </c>
      <c r="D2904" s="1">
        <v>-0.62504000000000004</v>
      </c>
      <c r="E2904" s="1">
        <v>0.39996900000000002</v>
      </c>
      <c r="F2904" s="1">
        <v>9.9237599999999995E-2</v>
      </c>
      <c r="G2904">
        <v>100001</v>
      </c>
    </row>
    <row r="2905" spans="1:7" x14ac:dyDescent="0.25">
      <c r="A2905" t="s">
        <v>0</v>
      </c>
      <c r="B2905">
        <v>102903</v>
      </c>
      <c r="C2905">
        <v>100001</v>
      </c>
      <c r="D2905" s="1">
        <v>0.62504199999999999</v>
      </c>
      <c r="E2905" s="1">
        <v>-0.42496899999999999</v>
      </c>
      <c r="F2905" s="1">
        <v>0.10302600000000001</v>
      </c>
      <c r="G2905">
        <v>100001</v>
      </c>
    </row>
    <row r="2906" spans="1:7" x14ac:dyDescent="0.25">
      <c r="A2906" t="s">
        <v>0</v>
      </c>
      <c r="B2906">
        <v>102904</v>
      </c>
      <c r="C2906">
        <v>100001</v>
      </c>
      <c r="D2906" s="1">
        <v>-0.62504199999999999</v>
      </c>
      <c r="E2906" s="1">
        <v>0.42496899999999999</v>
      </c>
      <c r="F2906" s="1">
        <v>0.10302600000000001</v>
      </c>
      <c r="G2906">
        <v>100001</v>
      </c>
    </row>
    <row r="2907" spans="1:7" x14ac:dyDescent="0.25">
      <c r="A2907" t="s">
        <v>0</v>
      </c>
      <c r="B2907">
        <v>102905</v>
      </c>
      <c r="C2907">
        <v>100001</v>
      </c>
      <c r="D2907" s="1">
        <v>-0.62504400000000004</v>
      </c>
      <c r="E2907" s="1">
        <v>0.44996900000000001</v>
      </c>
      <c r="F2907" s="1">
        <v>0.107048</v>
      </c>
      <c r="G2907">
        <v>100001</v>
      </c>
    </row>
    <row r="2908" spans="1:7" x14ac:dyDescent="0.25">
      <c r="A2908" t="s">
        <v>0</v>
      </c>
      <c r="B2908">
        <v>102906</v>
      </c>
      <c r="C2908">
        <v>100001</v>
      </c>
      <c r="D2908" s="1">
        <v>0.62504400000000004</v>
      </c>
      <c r="E2908" s="1">
        <v>-0.44996900000000001</v>
      </c>
      <c r="F2908" s="1">
        <v>0.10705000000000001</v>
      </c>
      <c r="G2908">
        <v>100001</v>
      </c>
    </row>
    <row r="2909" spans="1:7" x14ac:dyDescent="0.25">
      <c r="A2909" t="s">
        <v>0</v>
      </c>
      <c r="B2909">
        <v>102907</v>
      </c>
      <c r="C2909">
        <v>100001</v>
      </c>
      <c r="D2909" s="1">
        <v>0.64995700000000001</v>
      </c>
      <c r="E2909" s="1">
        <v>0.37505300000000003</v>
      </c>
      <c r="F2909" s="1">
        <v>0.10152</v>
      </c>
      <c r="G2909">
        <v>100001</v>
      </c>
    </row>
    <row r="2910" spans="1:7" x14ac:dyDescent="0.25">
      <c r="A2910" t="s">
        <v>0</v>
      </c>
      <c r="B2910">
        <v>102908</v>
      </c>
      <c r="C2910">
        <v>100001</v>
      </c>
      <c r="D2910" s="1">
        <v>-0.64995700000000001</v>
      </c>
      <c r="E2910" s="1">
        <v>-0.375052</v>
      </c>
      <c r="F2910" s="1">
        <v>0.10152</v>
      </c>
      <c r="G2910">
        <v>100001</v>
      </c>
    </row>
    <row r="2911" spans="1:7" x14ac:dyDescent="0.25">
      <c r="A2911" t="s">
        <v>0</v>
      </c>
      <c r="B2911">
        <v>102909</v>
      </c>
      <c r="C2911">
        <v>100001</v>
      </c>
      <c r="D2911" s="1">
        <v>0.64995800000000004</v>
      </c>
      <c r="E2911" s="1">
        <v>0.40005200000000002</v>
      </c>
      <c r="F2911" s="1">
        <v>0.10508000000000001</v>
      </c>
      <c r="G2911">
        <v>100001</v>
      </c>
    </row>
    <row r="2912" spans="1:7" x14ac:dyDescent="0.25">
      <c r="A2912" t="s">
        <v>0</v>
      </c>
      <c r="B2912">
        <v>102910</v>
      </c>
      <c r="C2912">
        <v>100001</v>
      </c>
      <c r="D2912" s="1">
        <v>-0.64995800000000004</v>
      </c>
      <c r="E2912" s="1">
        <v>-0.40005099999999999</v>
      </c>
      <c r="F2912" s="1">
        <v>0.10508199999999999</v>
      </c>
      <c r="G2912">
        <v>100001</v>
      </c>
    </row>
    <row r="2913" spans="1:7" x14ac:dyDescent="0.25">
      <c r="A2913" t="s">
        <v>0</v>
      </c>
      <c r="B2913">
        <v>102911</v>
      </c>
      <c r="C2913">
        <v>100001</v>
      </c>
      <c r="D2913" s="1">
        <v>0.65003299999999997</v>
      </c>
      <c r="E2913" s="1">
        <v>-0.374969</v>
      </c>
      <c r="F2913" s="1">
        <v>0.101532</v>
      </c>
      <c r="G2913">
        <v>100001</v>
      </c>
    </row>
    <row r="2914" spans="1:7" x14ac:dyDescent="0.25">
      <c r="A2914" t="s">
        <v>0</v>
      </c>
      <c r="B2914">
        <v>102912</v>
      </c>
      <c r="C2914">
        <v>100001</v>
      </c>
      <c r="D2914" s="1">
        <v>-0.65003299999999997</v>
      </c>
      <c r="E2914" s="1">
        <v>0.374969</v>
      </c>
      <c r="F2914" s="1">
        <v>0.101532</v>
      </c>
      <c r="G2914">
        <v>100001</v>
      </c>
    </row>
    <row r="2915" spans="1:7" x14ac:dyDescent="0.25">
      <c r="A2915" t="s">
        <v>0</v>
      </c>
      <c r="B2915">
        <v>102913</v>
      </c>
      <c r="C2915">
        <v>100001</v>
      </c>
      <c r="D2915" s="1">
        <v>0.650034</v>
      </c>
      <c r="E2915" s="1">
        <v>-0.39996799999999999</v>
      </c>
      <c r="F2915" s="1">
        <v>0.10509300000000001</v>
      </c>
      <c r="G2915">
        <v>100001</v>
      </c>
    </row>
    <row r="2916" spans="1:7" x14ac:dyDescent="0.25">
      <c r="A2916" t="s">
        <v>0</v>
      </c>
      <c r="B2916">
        <v>102914</v>
      </c>
      <c r="C2916">
        <v>100001</v>
      </c>
      <c r="D2916" s="1">
        <v>-0.65003500000000003</v>
      </c>
      <c r="E2916" s="1">
        <v>0.39996900000000002</v>
      </c>
      <c r="F2916" s="1">
        <v>0.10509300000000001</v>
      </c>
      <c r="G2916">
        <v>100001</v>
      </c>
    </row>
    <row r="2917" spans="1:7" x14ac:dyDescent="0.25">
      <c r="A2917" t="s">
        <v>0</v>
      </c>
      <c r="B2917">
        <v>102915</v>
      </c>
      <c r="C2917">
        <v>100001</v>
      </c>
      <c r="D2917" s="1">
        <v>0.67475799999999997</v>
      </c>
      <c r="E2917" s="1">
        <v>-0.37496699999999999</v>
      </c>
      <c r="F2917" s="1">
        <v>0.107555</v>
      </c>
      <c r="G2917">
        <v>100001</v>
      </c>
    </row>
    <row r="2918" spans="1:7" x14ac:dyDescent="0.25">
      <c r="A2918" t="s">
        <v>0</v>
      </c>
      <c r="B2918">
        <v>102916</v>
      </c>
      <c r="C2918">
        <v>100001</v>
      </c>
      <c r="D2918" s="1">
        <v>-0.67475799999999997</v>
      </c>
      <c r="E2918" s="1">
        <v>0.37496699999999999</v>
      </c>
      <c r="F2918" s="1">
        <v>0.107553</v>
      </c>
      <c r="G2918">
        <v>100001</v>
      </c>
    </row>
    <row r="2919" spans="1:7" x14ac:dyDescent="0.25">
      <c r="A2919" t="s">
        <v>0</v>
      </c>
      <c r="B2919">
        <v>102917</v>
      </c>
      <c r="C2919">
        <v>100001</v>
      </c>
      <c r="D2919" s="1">
        <v>0.67476199999999997</v>
      </c>
      <c r="E2919" s="1">
        <v>-0.34996699999999997</v>
      </c>
      <c r="F2919" s="1">
        <v>0.10422099999999999</v>
      </c>
      <c r="G2919">
        <v>100001</v>
      </c>
    </row>
    <row r="2920" spans="1:7" x14ac:dyDescent="0.25">
      <c r="A2920" t="s">
        <v>0</v>
      </c>
      <c r="B2920">
        <v>102918</v>
      </c>
      <c r="C2920">
        <v>100001</v>
      </c>
      <c r="D2920" s="1">
        <v>-0.67476199999999997</v>
      </c>
      <c r="E2920" s="1">
        <v>0.34996699999999997</v>
      </c>
      <c r="F2920" s="1">
        <v>0.10422099999999999</v>
      </c>
      <c r="G2920">
        <v>100001</v>
      </c>
    </row>
    <row r="2921" spans="1:7" x14ac:dyDescent="0.25">
      <c r="A2921" t="s">
        <v>0</v>
      </c>
      <c r="B2921">
        <v>102919</v>
      </c>
      <c r="C2921">
        <v>100001</v>
      </c>
      <c r="D2921" s="1">
        <v>0.67477399999999998</v>
      </c>
      <c r="E2921" s="1">
        <v>-0.32496700000000001</v>
      </c>
      <c r="F2921" s="1">
        <v>0.10112500000000001</v>
      </c>
      <c r="G2921">
        <v>100001</v>
      </c>
    </row>
    <row r="2922" spans="1:7" x14ac:dyDescent="0.25">
      <c r="A2922" t="s">
        <v>0</v>
      </c>
      <c r="B2922">
        <v>102920</v>
      </c>
      <c r="C2922">
        <v>100001</v>
      </c>
      <c r="D2922" s="1">
        <v>-0.67477600000000004</v>
      </c>
      <c r="E2922" s="1">
        <v>0.32496700000000001</v>
      </c>
      <c r="F2922" s="1">
        <v>0.10112400000000001</v>
      </c>
      <c r="G2922">
        <v>100001</v>
      </c>
    </row>
    <row r="2923" spans="1:7" x14ac:dyDescent="0.25">
      <c r="A2923" t="s">
        <v>0</v>
      </c>
      <c r="B2923">
        <v>102921</v>
      </c>
      <c r="C2923">
        <v>100001</v>
      </c>
      <c r="D2923" s="1">
        <v>0.674794</v>
      </c>
      <c r="E2923" s="1">
        <v>-0.29996699999999998</v>
      </c>
      <c r="F2923" s="1">
        <v>9.82624E-2</v>
      </c>
      <c r="G2923">
        <v>100001</v>
      </c>
    </row>
    <row r="2924" spans="1:7" x14ac:dyDescent="0.25">
      <c r="A2924" t="s">
        <v>0</v>
      </c>
      <c r="B2924">
        <v>102922</v>
      </c>
      <c r="C2924">
        <v>100001</v>
      </c>
      <c r="D2924" s="1">
        <v>-0.674794</v>
      </c>
      <c r="E2924" s="1">
        <v>0.29996699999999998</v>
      </c>
      <c r="F2924" s="1">
        <v>9.8261699999999993E-2</v>
      </c>
      <c r="G2924">
        <v>100001</v>
      </c>
    </row>
    <row r="2925" spans="1:7" x14ac:dyDescent="0.25">
      <c r="A2925" t="s">
        <v>0</v>
      </c>
      <c r="B2925">
        <v>102923</v>
      </c>
      <c r="C2925">
        <v>100001</v>
      </c>
      <c r="D2925" s="1">
        <v>0.67497700000000005</v>
      </c>
      <c r="E2925" s="1">
        <v>0.30004799999999998</v>
      </c>
      <c r="F2925" s="1">
        <v>9.8313800000000007E-2</v>
      </c>
      <c r="G2925">
        <v>100001</v>
      </c>
    </row>
    <row r="2926" spans="1:7" x14ac:dyDescent="0.25">
      <c r="A2926" t="s">
        <v>0</v>
      </c>
      <c r="B2926">
        <v>102924</v>
      </c>
      <c r="C2926">
        <v>100001</v>
      </c>
      <c r="D2926" s="1">
        <v>-0.67497700000000005</v>
      </c>
      <c r="E2926" s="1">
        <v>-0.30004799999999998</v>
      </c>
      <c r="F2926" s="1">
        <v>9.8314299999999993E-2</v>
      </c>
      <c r="G2926">
        <v>100001</v>
      </c>
    </row>
    <row r="2927" spans="1:7" x14ac:dyDescent="0.25">
      <c r="A2927" t="s">
        <v>0</v>
      </c>
      <c r="B2927">
        <v>102925</v>
      </c>
      <c r="C2927">
        <v>100001</v>
      </c>
      <c r="D2927" s="1">
        <v>0.67498100000000005</v>
      </c>
      <c r="E2927" s="1">
        <v>0.32505200000000001</v>
      </c>
      <c r="F2927" s="1">
        <v>0.101185</v>
      </c>
      <c r="G2927">
        <v>100001</v>
      </c>
    </row>
    <row r="2928" spans="1:7" x14ac:dyDescent="0.25">
      <c r="A2928" t="s">
        <v>0</v>
      </c>
      <c r="B2928">
        <v>102926</v>
      </c>
      <c r="C2928">
        <v>100001</v>
      </c>
      <c r="D2928" s="1">
        <v>-0.67498100000000005</v>
      </c>
      <c r="E2928" s="1">
        <v>-0.32505200000000001</v>
      </c>
      <c r="F2928" s="1">
        <v>0.101186</v>
      </c>
      <c r="G2928">
        <v>100001</v>
      </c>
    </row>
    <row r="2929" spans="1:7" x14ac:dyDescent="0.25">
      <c r="A2929" t="s">
        <v>0</v>
      </c>
      <c r="B2929">
        <v>102927</v>
      </c>
      <c r="C2929">
        <v>100001</v>
      </c>
      <c r="D2929" s="1">
        <v>0.67498100000000005</v>
      </c>
      <c r="E2929" s="1">
        <v>0.375052</v>
      </c>
      <c r="F2929" s="1">
        <v>0.10762099999999999</v>
      </c>
      <c r="G2929">
        <v>100001</v>
      </c>
    </row>
    <row r="2930" spans="1:7" x14ac:dyDescent="0.25">
      <c r="A2930" t="s">
        <v>0</v>
      </c>
      <c r="B2930">
        <v>102928</v>
      </c>
      <c r="C2930">
        <v>100001</v>
      </c>
      <c r="D2930" s="1">
        <v>-0.67498199999999997</v>
      </c>
      <c r="E2930" s="1">
        <v>-0.375052</v>
      </c>
      <c r="F2930" s="1">
        <v>0.107623</v>
      </c>
      <c r="G2930">
        <v>100001</v>
      </c>
    </row>
    <row r="2931" spans="1:7" x14ac:dyDescent="0.25">
      <c r="A2931" t="s">
        <v>0</v>
      </c>
      <c r="B2931">
        <v>102929</v>
      </c>
      <c r="C2931">
        <v>100001</v>
      </c>
      <c r="D2931" s="1">
        <v>0.67498199999999997</v>
      </c>
      <c r="E2931" s="1">
        <v>0.350051</v>
      </c>
      <c r="F2931" s="1">
        <v>0.104287</v>
      </c>
      <c r="G2931">
        <v>100001</v>
      </c>
    </row>
    <row r="2932" spans="1:7" x14ac:dyDescent="0.25">
      <c r="A2932" t="s">
        <v>0</v>
      </c>
      <c r="B2932">
        <v>102930</v>
      </c>
      <c r="C2932">
        <v>100001</v>
      </c>
      <c r="D2932" s="1">
        <v>-0.67498199999999997</v>
      </c>
      <c r="E2932" s="1">
        <v>-0.350051</v>
      </c>
      <c r="F2932" s="1">
        <v>0.104287</v>
      </c>
      <c r="G2932">
        <v>100001</v>
      </c>
    </row>
    <row r="2933" spans="1:7" x14ac:dyDescent="0.25">
      <c r="A2933" t="s">
        <v>0</v>
      </c>
      <c r="B2933">
        <v>102931</v>
      </c>
      <c r="C2933">
        <v>100001</v>
      </c>
      <c r="D2933" s="1">
        <v>0.699762</v>
      </c>
      <c r="E2933" s="1">
        <v>-0.29996499999999998</v>
      </c>
      <c r="F2933" s="1">
        <v>0.104564</v>
      </c>
      <c r="G2933">
        <v>100001</v>
      </c>
    </row>
    <row r="2934" spans="1:7" x14ac:dyDescent="0.25">
      <c r="A2934" t="s">
        <v>0</v>
      </c>
      <c r="B2934">
        <v>102932</v>
      </c>
      <c r="C2934">
        <v>100001</v>
      </c>
      <c r="D2934" s="1">
        <v>-0.699762</v>
      </c>
      <c r="E2934" s="1">
        <v>0.29996600000000001</v>
      </c>
      <c r="F2934" s="1">
        <v>0.104564</v>
      </c>
      <c r="G2934">
        <v>100001</v>
      </c>
    </row>
    <row r="2935" spans="1:7" x14ac:dyDescent="0.25">
      <c r="A2935" t="s">
        <v>0</v>
      </c>
      <c r="B2935">
        <v>102933</v>
      </c>
      <c r="C2935">
        <v>100001</v>
      </c>
      <c r="D2935" s="1">
        <v>0.69977999999999996</v>
      </c>
      <c r="E2935" s="1">
        <v>-0.27496500000000001</v>
      </c>
      <c r="F2935" s="1">
        <v>0.10192900000000001</v>
      </c>
      <c r="G2935">
        <v>100001</v>
      </c>
    </row>
    <row r="2936" spans="1:7" x14ac:dyDescent="0.25">
      <c r="A2936" t="s">
        <v>0</v>
      </c>
      <c r="B2936">
        <v>102934</v>
      </c>
      <c r="C2936">
        <v>100001</v>
      </c>
      <c r="D2936" s="1">
        <v>-0.69977999999999996</v>
      </c>
      <c r="E2936" s="1">
        <v>0.27496599999999999</v>
      </c>
      <c r="F2936" s="1">
        <v>0.101927</v>
      </c>
      <c r="G2936">
        <v>100001</v>
      </c>
    </row>
    <row r="2937" spans="1:7" x14ac:dyDescent="0.25">
      <c r="A2937" t="s">
        <v>0</v>
      </c>
      <c r="B2937">
        <v>102935</v>
      </c>
      <c r="C2937">
        <v>100001</v>
      </c>
      <c r="D2937" s="1">
        <v>0.69980699999999996</v>
      </c>
      <c r="E2937" s="1">
        <v>-0.24996499999999999</v>
      </c>
      <c r="F2937" s="1">
        <v>9.9525199999999994E-2</v>
      </c>
      <c r="G2937">
        <v>100001</v>
      </c>
    </row>
    <row r="2938" spans="1:7" x14ac:dyDescent="0.25">
      <c r="A2938" t="s">
        <v>0</v>
      </c>
      <c r="B2938">
        <v>102936</v>
      </c>
      <c r="C2938">
        <v>100001</v>
      </c>
      <c r="D2938" s="1">
        <v>-0.69980699999999996</v>
      </c>
      <c r="E2938" s="1">
        <v>0.24996599999999999</v>
      </c>
      <c r="F2938" s="1">
        <v>9.9524699999999994E-2</v>
      </c>
      <c r="G2938">
        <v>100001</v>
      </c>
    </row>
    <row r="2939" spans="1:7" x14ac:dyDescent="0.25">
      <c r="A2939" t="s">
        <v>0</v>
      </c>
      <c r="B2939">
        <v>102937</v>
      </c>
      <c r="C2939">
        <v>100001</v>
      </c>
      <c r="D2939" s="1">
        <v>0.69997699999999996</v>
      </c>
      <c r="E2939" s="1">
        <v>0.25005500000000003</v>
      </c>
      <c r="F2939" s="1">
        <v>9.9573800000000004E-2</v>
      </c>
      <c r="G2939">
        <v>100001</v>
      </c>
    </row>
    <row r="2940" spans="1:7" x14ac:dyDescent="0.25">
      <c r="A2940" t="s">
        <v>0</v>
      </c>
      <c r="B2940">
        <v>102938</v>
      </c>
      <c r="C2940">
        <v>100001</v>
      </c>
      <c r="D2940" s="1">
        <v>-0.69997799999999999</v>
      </c>
      <c r="E2940" s="1">
        <v>-0.250054</v>
      </c>
      <c r="F2940" s="1">
        <v>9.9574300000000004E-2</v>
      </c>
      <c r="G2940">
        <v>100001</v>
      </c>
    </row>
    <row r="2941" spans="1:7" x14ac:dyDescent="0.25">
      <c r="A2941" t="s">
        <v>0</v>
      </c>
      <c r="B2941">
        <v>102939</v>
      </c>
      <c r="C2941">
        <v>100001</v>
      </c>
      <c r="D2941" s="1">
        <v>0.69998199999999999</v>
      </c>
      <c r="E2941" s="1">
        <v>0.27504699999999999</v>
      </c>
      <c r="F2941" s="1">
        <v>0.10198599999999999</v>
      </c>
      <c r="G2941">
        <v>100001</v>
      </c>
    </row>
    <row r="2942" spans="1:7" x14ac:dyDescent="0.25">
      <c r="A2942" t="s">
        <v>0</v>
      </c>
      <c r="B2942">
        <v>102940</v>
      </c>
      <c r="C2942">
        <v>100001</v>
      </c>
      <c r="D2942" s="1">
        <v>-0.69998199999999999</v>
      </c>
      <c r="E2942" s="1">
        <v>-0.27504699999999999</v>
      </c>
      <c r="F2942" s="1">
        <v>0.10198599999999999</v>
      </c>
      <c r="G2942">
        <v>100001</v>
      </c>
    </row>
    <row r="2943" spans="1:7" x14ac:dyDescent="0.25">
      <c r="A2943" t="s">
        <v>0</v>
      </c>
      <c r="B2943">
        <v>102941</v>
      </c>
      <c r="C2943">
        <v>100001</v>
      </c>
      <c r="D2943" s="1">
        <v>0.69998400000000005</v>
      </c>
      <c r="E2943" s="1">
        <v>0.30004999999999998</v>
      </c>
      <c r="F2943" s="1">
        <v>0.10463</v>
      </c>
      <c r="G2943">
        <v>100001</v>
      </c>
    </row>
    <row r="2944" spans="1:7" x14ac:dyDescent="0.25">
      <c r="A2944" t="s">
        <v>0</v>
      </c>
      <c r="B2944">
        <v>102942</v>
      </c>
      <c r="C2944">
        <v>100001</v>
      </c>
      <c r="D2944" s="1">
        <v>-0.69998400000000005</v>
      </c>
      <c r="E2944" s="1">
        <v>-0.30004999999999998</v>
      </c>
      <c r="F2944" s="1">
        <v>0.104631</v>
      </c>
      <c r="G2944">
        <v>100001</v>
      </c>
    </row>
    <row r="2945" spans="1:7" x14ac:dyDescent="0.25">
      <c r="A2945" t="s">
        <v>0</v>
      </c>
      <c r="B2945">
        <v>102943</v>
      </c>
      <c r="C2945">
        <v>100001</v>
      </c>
      <c r="D2945" s="1">
        <v>0.72480199999999995</v>
      </c>
      <c r="E2945" s="1">
        <v>-0.24996499999999999</v>
      </c>
      <c r="F2945" s="1">
        <v>0.106068</v>
      </c>
      <c r="G2945">
        <v>100001</v>
      </c>
    </row>
    <row r="2946" spans="1:7" x14ac:dyDescent="0.25">
      <c r="A2946" t="s">
        <v>0</v>
      </c>
      <c r="B2946">
        <v>102944</v>
      </c>
      <c r="C2946">
        <v>100001</v>
      </c>
      <c r="D2946" s="1">
        <v>-0.72480199999999995</v>
      </c>
      <c r="E2946" s="1">
        <v>0.24996499999999999</v>
      </c>
      <c r="F2946" s="1">
        <v>0.10606699999999999</v>
      </c>
      <c r="G2946">
        <v>100001</v>
      </c>
    </row>
    <row r="2947" spans="1:7" x14ac:dyDescent="0.25">
      <c r="A2947" t="s">
        <v>0</v>
      </c>
      <c r="B2947">
        <v>102945</v>
      </c>
      <c r="C2947">
        <v>100001</v>
      </c>
      <c r="D2947" s="1">
        <v>0.72482100000000005</v>
      </c>
      <c r="E2947" s="1">
        <v>-0.224965</v>
      </c>
      <c r="F2947" s="1">
        <v>0.103889</v>
      </c>
      <c r="G2947">
        <v>100001</v>
      </c>
    </row>
    <row r="2948" spans="1:7" x14ac:dyDescent="0.25">
      <c r="A2948" t="s">
        <v>0</v>
      </c>
      <c r="B2948">
        <v>102946</v>
      </c>
      <c r="C2948">
        <v>100001</v>
      </c>
      <c r="D2948" s="1">
        <v>-0.72482100000000005</v>
      </c>
      <c r="E2948" s="1">
        <v>0.224965</v>
      </c>
      <c r="F2948" s="1">
        <v>0.103889</v>
      </c>
      <c r="G2948">
        <v>100001</v>
      </c>
    </row>
    <row r="2949" spans="1:7" x14ac:dyDescent="0.25">
      <c r="A2949" t="s">
        <v>0</v>
      </c>
      <c r="B2949">
        <v>102947</v>
      </c>
      <c r="C2949">
        <v>100001</v>
      </c>
      <c r="D2949" s="1">
        <v>0.72484999999999999</v>
      </c>
      <c r="E2949" s="1">
        <v>-0.19998099999999999</v>
      </c>
      <c r="F2949" s="1">
        <v>0.101947</v>
      </c>
      <c r="G2949">
        <v>100001</v>
      </c>
    </row>
    <row r="2950" spans="1:7" x14ac:dyDescent="0.25">
      <c r="A2950" t="s">
        <v>0</v>
      </c>
      <c r="B2950">
        <v>102948</v>
      </c>
      <c r="C2950">
        <v>100001</v>
      </c>
      <c r="D2950" s="1">
        <v>-0.72485100000000002</v>
      </c>
      <c r="E2950" s="1">
        <v>0.19998099999999999</v>
      </c>
      <c r="F2950" s="1">
        <v>0.101947</v>
      </c>
      <c r="G2950">
        <v>100001</v>
      </c>
    </row>
    <row r="2951" spans="1:7" x14ac:dyDescent="0.25">
      <c r="A2951" t="s">
        <v>0</v>
      </c>
      <c r="B2951">
        <v>102949</v>
      </c>
      <c r="C2951">
        <v>100001</v>
      </c>
      <c r="D2951" s="1">
        <v>0.72488600000000003</v>
      </c>
      <c r="E2951" s="1">
        <v>-0.174983</v>
      </c>
      <c r="F2951" s="1">
        <v>0.10023700000000001</v>
      </c>
      <c r="G2951">
        <v>100001</v>
      </c>
    </row>
    <row r="2952" spans="1:7" x14ac:dyDescent="0.25">
      <c r="A2952" t="s">
        <v>0</v>
      </c>
      <c r="B2952">
        <v>102950</v>
      </c>
      <c r="C2952">
        <v>100001</v>
      </c>
      <c r="D2952" s="1">
        <v>-0.72488600000000003</v>
      </c>
      <c r="E2952" s="1">
        <v>0.174983</v>
      </c>
      <c r="F2952" s="1">
        <v>0.10023600000000001</v>
      </c>
      <c r="G2952">
        <v>100001</v>
      </c>
    </row>
    <row r="2953" spans="1:7" x14ac:dyDescent="0.25">
      <c r="A2953" t="s">
        <v>0</v>
      </c>
      <c r="B2953">
        <v>102951</v>
      </c>
      <c r="C2953">
        <v>100001</v>
      </c>
      <c r="D2953" s="1">
        <v>0.724966</v>
      </c>
      <c r="E2953" s="1">
        <v>0.175034</v>
      </c>
      <c r="F2953" s="1">
        <v>0.10025299999999999</v>
      </c>
      <c r="G2953">
        <v>100001</v>
      </c>
    </row>
    <row r="2954" spans="1:7" x14ac:dyDescent="0.25">
      <c r="A2954" t="s">
        <v>0</v>
      </c>
      <c r="B2954">
        <v>102952</v>
      </c>
      <c r="C2954">
        <v>100001</v>
      </c>
      <c r="D2954" s="1">
        <v>-0.724966</v>
      </c>
      <c r="E2954" s="1">
        <v>-0.175034</v>
      </c>
      <c r="F2954" s="1">
        <v>0.10025299999999999</v>
      </c>
      <c r="G2954">
        <v>100001</v>
      </c>
    </row>
    <row r="2955" spans="1:7" x14ac:dyDescent="0.25">
      <c r="A2955" t="s">
        <v>0</v>
      </c>
      <c r="B2955">
        <v>102953</v>
      </c>
      <c r="C2955">
        <v>100001</v>
      </c>
      <c r="D2955" s="1">
        <v>0.72496700000000003</v>
      </c>
      <c r="E2955" s="1">
        <v>0.25005500000000003</v>
      </c>
      <c r="F2955" s="1">
        <v>0.106115</v>
      </c>
      <c r="G2955">
        <v>100001</v>
      </c>
    </row>
    <row r="2956" spans="1:7" x14ac:dyDescent="0.25">
      <c r="A2956" t="s">
        <v>0</v>
      </c>
      <c r="B2956">
        <v>102954</v>
      </c>
      <c r="C2956">
        <v>100001</v>
      </c>
      <c r="D2956" s="1">
        <v>0.72496799999999995</v>
      </c>
      <c r="E2956" s="1">
        <v>0.200048</v>
      </c>
      <c r="F2956" s="1">
        <v>0.101975</v>
      </c>
      <c r="G2956">
        <v>100001</v>
      </c>
    </row>
    <row r="2957" spans="1:7" x14ac:dyDescent="0.25">
      <c r="A2957" t="s">
        <v>0</v>
      </c>
      <c r="B2957">
        <v>102955</v>
      </c>
      <c r="C2957">
        <v>100001</v>
      </c>
      <c r="D2957" s="1">
        <v>-0.72496799999999995</v>
      </c>
      <c r="E2957" s="1">
        <v>-0.25005500000000003</v>
      </c>
      <c r="F2957" s="1">
        <v>0.106115</v>
      </c>
      <c r="G2957">
        <v>100001</v>
      </c>
    </row>
    <row r="2958" spans="1:7" x14ac:dyDescent="0.25">
      <c r="A2958" t="s">
        <v>0</v>
      </c>
      <c r="B2958">
        <v>102956</v>
      </c>
      <c r="C2958">
        <v>100001</v>
      </c>
      <c r="D2958" s="1">
        <v>-0.72496799999999995</v>
      </c>
      <c r="E2958" s="1">
        <v>-0.200048</v>
      </c>
      <c r="F2958" s="1">
        <v>0.101977</v>
      </c>
      <c r="G2958">
        <v>100001</v>
      </c>
    </row>
    <row r="2959" spans="1:7" x14ac:dyDescent="0.25">
      <c r="A2959" t="s">
        <v>0</v>
      </c>
      <c r="B2959">
        <v>102957</v>
      </c>
      <c r="C2959">
        <v>100001</v>
      </c>
      <c r="D2959" s="1">
        <v>0.72496799999999995</v>
      </c>
      <c r="E2959" s="1">
        <v>0.22505</v>
      </c>
      <c r="F2959" s="1">
        <v>0.10392999999999999</v>
      </c>
      <c r="G2959">
        <v>100001</v>
      </c>
    </row>
    <row r="2960" spans="1:7" x14ac:dyDescent="0.25">
      <c r="A2960" t="s">
        <v>0</v>
      </c>
      <c r="B2960">
        <v>102958</v>
      </c>
      <c r="C2960">
        <v>100001</v>
      </c>
      <c r="D2960" s="1">
        <v>-0.72496799999999995</v>
      </c>
      <c r="E2960" s="1">
        <v>-0.22505</v>
      </c>
      <c r="F2960" s="1">
        <v>0.10392999999999999</v>
      </c>
      <c r="G2960">
        <v>100001</v>
      </c>
    </row>
    <row r="2961" spans="1:7" x14ac:dyDescent="0.25">
      <c r="A2961" t="s">
        <v>0</v>
      </c>
      <c r="B2961">
        <v>102959</v>
      </c>
      <c r="C2961">
        <v>100001</v>
      </c>
      <c r="D2961" s="1">
        <v>-0.74988999999999995</v>
      </c>
      <c r="E2961" s="1">
        <f>-0.00005234</f>
        <v>-5.2339999999999997E-5</v>
      </c>
      <c r="F2961" s="1">
        <v>0.101352</v>
      </c>
      <c r="G2961">
        <v>100001</v>
      </c>
    </row>
    <row r="2962" spans="1:7" x14ac:dyDescent="0.25">
      <c r="A2962" t="s">
        <v>0</v>
      </c>
      <c r="B2962">
        <v>102960</v>
      </c>
      <c r="C2962">
        <v>100001</v>
      </c>
      <c r="D2962" s="1">
        <v>0.74990599999999996</v>
      </c>
      <c r="E2962" s="1">
        <v>-0.174981</v>
      </c>
      <c r="F2962" s="1">
        <v>0.107018</v>
      </c>
      <c r="G2962">
        <v>100001</v>
      </c>
    </row>
    <row r="2963" spans="1:7" x14ac:dyDescent="0.25">
      <c r="A2963" t="s">
        <v>0</v>
      </c>
      <c r="B2963">
        <v>102961</v>
      </c>
      <c r="C2963">
        <v>100001</v>
      </c>
      <c r="D2963" s="1">
        <v>-0.74990599999999996</v>
      </c>
      <c r="E2963" s="1">
        <v>0.174981</v>
      </c>
      <c r="F2963" s="1">
        <v>0.107018</v>
      </c>
      <c r="G2963">
        <v>100001</v>
      </c>
    </row>
    <row r="2964" spans="1:7" x14ac:dyDescent="0.25">
      <c r="A2964" t="s">
        <v>0</v>
      </c>
      <c r="B2964">
        <v>102962</v>
      </c>
      <c r="C2964">
        <v>100001</v>
      </c>
      <c r="D2964" s="1">
        <v>0.74990900000000005</v>
      </c>
      <c r="E2964" s="1">
        <v>2.5051799999999999E-2</v>
      </c>
      <c r="F2964" s="1">
        <v>0.101479</v>
      </c>
      <c r="G2964">
        <v>100001</v>
      </c>
    </row>
    <row r="2965" spans="1:7" x14ac:dyDescent="0.25">
      <c r="A2965" t="s">
        <v>0</v>
      </c>
      <c r="B2965">
        <v>102963</v>
      </c>
      <c r="C2965">
        <v>100001</v>
      </c>
      <c r="D2965" s="1">
        <v>-0.74990900000000005</v>
      </c>
      <c r="E2965" s="1">
        <v>-2.5049999999999999E-2</v>
      </c>
      <c r="F2965" s="1">
        <v>0.101479</v>
      </c>
      <c r="G2965">
        <v>100001</v>
      </c>
    </row>
    <row r="2966" spans="1:7" x14ac:dyDescent="0.25">
      <c r="A2966" t="s">
        <v>0</v>
      </c>
      <c r="B2966">
        <v>102964</v>
      </c>
      <c r="C2966">
        <v>100001</v>
      </c>
      <c r="D2966" s="1">
        <v>0.74992300000000001</v>
      </c>
      <c r="E2966" s="1">
        <v>-0.14998500000000001</v>
      </c>
      <c r="F2966" s="1">
        <v>0.105528</v>
      </c>
      <c r="G2966">
        <v>100001</v>
      </c>
    </row>
    <row r="2967" spans="1:7" x14ac:dyDescent="0.25">
      <c r="A2967" t="s">
        <v>0</v>
      </c>
      <c r="B2967">
        <v>102965</v>
      </c>
      <c r="C2967">
        <v>100001</v>
      </c>
      <c r="D2967" s="1">
        <v>-0.74992300000000001</v>
      </c>
      <c r="E2967" s="1">
        <v>0.14998500000000001</v>
      </c>
      <c r="F2967" s="1">
        <v>0.105528</v>
      </c>
      <c r="G2967">
        <v>100001</v>
      </c>
    </row>
    <row r="2968" spans="1:7" x14ac:dyDescent="0.25">
      <c r="A2968" t="s">
        <v>0</v>
      </c>
      <c r="B2968">
        <v>102966</v>
      </c>
      <c r="C2968">
        <v>100001</v>
      </c>
      <c r="D2968" s="1">
        <v>0.74992800000000004</v>
      </c>
      <c r="E2968" s="1">
        <v>5.0048799999999997E-2</v>
      </c>
      <c r="F2968" s="1">
        <v>0.101836</v>
      </c>
      <c r="G2968">
        <v>100001</v>
      </c>
    </row>
    <row r="2969" spans="1:7" x14ac:dyDescent="0.25">
      <c r="A2969" t="s">
        <v>0</v>
      </c>
      <c r="B2969">
        <v>102967</v>
      </c>
      <c r="C2969">
        <v>100001</v>
      </c>
      <c r="D2969" s="1">
        <v>-0.74992800000000004</v>
      </c>
      <c r="E2969" s="1">
        <v>-5.0048000000000002E-2</v>
      </c>
      <c r="F2969" s="1">
        <v>0.101836</v>
      </c>
      <c r="G2969">
        <v>100001</v>
      </c>
    </row>
    <row r="2970" spans="1:7" x14ac:dyDescent="0.25">
      <c r="A2970" t="s">
        <v>0</v>
      </c>
      <c r="B2970">
        <v>102968</v>
      </c>
      <c r="C2970">
        <v>100001</v>
      </c>
      <c r="D2970" s="1">
        <v>0.74994700000000003</v>
      </c>
      <c r="E2970" s="1">
        <v>7.5057899999999997E-2</v>
      </c>
      <c r="F2970" s="1">
        <v>0.10242</v>
      </c>
      <c r="G2970">
        <v>100001</v>
      </c>
    </row>
    <row r="2971" spans="1:7" x14ac:dyDescent="0.25">
      <c r="A2971" t="s">
        <v>0</v>
      </c>
      <c r="B2971">
        <v>102969</v>
      </c>
      <c r="C2971">
        <v>100001</v>
      </c>
      <c r="D2971" s="1">
        <v>-0.74994700000000003</v>
      </c>
      <c r="E2971" s="1">
        <v>-7.5055999999999998E-2</v>
      </c>
      <c r="F2971" s="1">
        <v>0.10242</v>
      </c>
      <c r="G2971">
        <v>100001</v>
      </c>
    </row>
    <row r="2972" spans="1:7" x14ac:dyDescent="0.25">
      <c r="A2972" t="s">
        <v>0</v>
      </c>
      <c r="B2972">
        <v>102970</v>
      </c>
      <c r="C2972">
        <v>100001</v>
      </c>
      <c r="D2972" s="1">
        <v>0.74994799999999995</v>
      </c>
      <c r="E2972" s="1">
        <v>-0.124985</v>
      </c>
      <c r="F2972" s="1">
        <v>0.104271</v>
      </c>
      <c r="G2972">
        <v>100001</v>
      </c>
    </row>
    <row r="2973" spans="1:7" x14ac:dyDescent="0.25">
      <c r="A2973" t="s">
        <v>0</v>
      </c>
      <c r="B2973">
        <v>102971</v>
      </c>
      <c r="C2973">
        <v>100001</v>
      </c>
      <c r="D2973" s="1">
        <v>-0.74994899999999998</v>
      </c>
      <c r="E2973" s="1">
        <v>0.124985</v>
      </c>
      <c r="F2973" s="1">
        <v>0.104271</v>
      </c>
      <c r="G2973">
        <v>100001</v>
      </c>
    </row>
    <row r="2974" spans="1:7" x14ac:dyDescent="0.25">
      <c r="A2974" t="s">
        <v>0</v>
      </c>
      <c r="B2974">
        <v>102972</v>
      </c>
      <c r="C2974">
        <v>100001</v>
      </c>
      <c r="D2974" s="1">
        <v>0.74996200000000002</v>
      </c>
      <c r="E2974" s="1">
        <v>0.100052</v>
      </c>
      <c r="F2974" s="1">
        <v>0.10323300000000001</v>
      </c>
      <c r="G2974">
        <v>100001</v>
      </c>
    </row>
    <row r="2975" spans="1:7" x14ac:dyDescent="0.25">
      <c r="A2975" t="s">
        <v>0</v>
      </c>
      <c r="B2975">
        <v>102973</v>
      </c>
      <c r="C2975">
        <v>100001</v>
      </c>
      <c r="D2975" s="1">
        <v>-0.74996200000000002</v>
      </c>
      <c r="E2975" s="1">
        <v>-0.100052</v>
      </c>
      <c r="F2975" s="1">
        <v>0.10323300000000001</v>
      </c>
      <c r="G2975">
        <v>100001</v>
      </c>
    </row>
    <row r="2976" spans="1:7" x14ac:dyDescent="0.25">
      <c r="A2976" t="s">
        <v>0</v>
      </c>
      <c r="B2976">
        <v>102974</v>
      </c>
      <c r="C2976">
        <v>100001</v>
      </c>
      <c r="D2976" s="1">
        <v>0.74997100000000005</v>
      </c>
      <c r="E2976" s="1">
        <v>-9.9983000000000002E-2</v>
      </c>
      <c r="F2976" s="1">
        <v>0.103243</v>
      </c>
      <c r="G2976">
        <v>100001</v>
      </c>
    </row>
    <row r="2977" spans="1:7" x14ac:dyDescent="0.25">
      <c r="A2977" t="s">
        <v>0</v>
      </c>
      <c r="B2977">
        <v>102975</v>
      </c>
      <c r="C2977">
        <v>100001</v>
      </c>
      <c r="D2977" s="1">
        <v>-0.74997100000000005</v>
      </c>
      <c r="E2977" s="1">
        <v>9.99834E-2</v>
      </c>
      <c r="F2977" s="1">
        <v>0.103243</v>
      </c>
      <c r="G2977">
        <v>100001</v>
      </c>
    </row>
    <row r="2978" spans="1:7" x14ac:dyDescent="0.25">
      <c r="A2978" t="s">
        <v>0</v>
      </c>
      <c r="B2978">
        <v>102976</v>
      </c>
      <c r="C2978">
        <v>100001</v>
      </c>
      <c r="D2978" s="1">
        <v>0.74997400000000003</v>
      </c>
      <c r="E2978" s="1">
        <v>0.125052</v>
      </c>
      <c r="F2978" s="1">
        <v>0.10427500000000001</v>
      </c>
      <c r="G2978">
        <v>100001</v>
      </c>
    </row>
    <row r="2979" spans="1:7" x14ac:dyDescent="0.25">
      <c r="A2979" t="s">
        <v>0</v>
      </c>
      <c r="B2979">
        <v>102977</v>
      </c>
      <c r="C2979">
        <v>100001</v>
      </c>
      <c r="D2979" s="1">
        <v>-0.74997599999999998</v>
      </c>
      <c r="E2979" s="1">
        <v>-0.125052</v>
      </c>
      <c r="F2979" s="1">
        <v>0.10427500000000001</v>
      </c>
      <c r="G2979">
        <v>100001</v>
      </c>
    </row>
    <row r="2980" spans="1:7" x14ac:dyDescent="0.25">
      <c r="A2980" t="s">
        <v>0</v>
      </c>
      <c r="B2980">
        <v>102978</v>
      </c>
      <c r="C2980">
        <v>100001</v>
      </c>
      <c r="D2980" s="1">
        <v>0.74998500000000001</v>
      </c>
      <c r="E2980" s="1">
        <v>0.15004500000000001</v>
      </c>
      <c r="F2980" s="1">
        <v>0.105545</v>
      </c>
      <c r="G2980">
        <v>100001</v>
      </c>
    </row>
    <row r="2981" spans="1:7" x14ac:dyDescent="0.25">
      <c r="A2981" t="s">
        <v>0</v>
      </c>
      <c r="B2981">
        <v>102979</v>
      </c>
      <c r="C2981">
        <v>100001</v>
      </c>
      <c r="D2981" s="1">
        <v>-0.74998500000000001</v>
      </c>
      <c r="E2981" s="1">
        <v>-0.15004500000000001</v>
      </c>
      <c r="F2981" s="1">
        <v>0.105545</v>
      </c>
      <c r="G2981">
        <v>100001</v>
      </c>
    </row>
    <row r="2982" spans="1:7" x14ac:dyDescent="0.25">
      <c r="A2982" t="s">
        <v>0</v>
      </c>
      <c r="B2982">
        <v>102980</v>
      </c>
      <c r="C2982">
        <v>100001</v>
      </c>
      <c r="D2982" s="1">
        <v>0.74998699999999996</v>
      </c>
      <c r="E2982" s="1">
        <v>-7.4947E-2</v>
      </c>
      <c r="F2982" s="1">
        <v>0.10244300000000001</v>
      </c>
      <c r="G2982">
        <v>100001</v>
      </c>
    </row>
    <row r="2983" spans="1:7" x14ac:dyDescent="0.25">
      <c r="A2983" t="s">
        <v>0</v>
      </c>
      <c r="B2983">
        <v>102981</v>
      </c>
      <c r="C2983">
        <v>100001</v>
      </c>
      <c r="D2983" s="1">
        <v>-0.74998699999999996</v>
      </c>
      <c r="E2983" s="1">
        <v>7.4947399999999997E-2</v>
      </c>
      <c r="F2983" s="1">
        <v>0.10244300000000001</v>
      </c>
      <c r="G2983">
        <v>100001</v>
      </c>
    </row>
    <row r="2984" spans="1:7" x14ac:dyDescent="0.25">
      <c r="A2984" t="s">
        <v>0</v>
      </c>
      <c r="B2984">
        <v>102982</v>
      </c>
      <c r="C2984">
        <v>100001</v>
      </c>
      <c r="D2984" s="1">
        <v>0.74998799999999999</v>
      </c>
      <c r="E2984" s="1">
        <v>5.4792E-5</v>
      </c>
      <c r="F2984" s="1">
        <v>0.101411</v>
      </c>
      <c r="G2984">
        <v>100001</v>
      </c>
    </row>
    <row r="2985" spans="1:7" x14ac:dyDescent="0.25">
      <c r="A2985" t="s">
        <v>0</v>
      </c>
      <c r="B2985">
        <v>102983</v>
      </c>
      <c r="C2985">
        <v>100001</v>
      </c>
      <c r="D2985" s="1">
        <v>0.74998900000000002</v>
      </c>
      <c r="E2985" s="1">
        <v>-2.4948000000000001E-2</v>
      </c>
      <c r="F2985" s="1">
        <v>0.101525</v>
      </c>
      <c r="G2985">
        <v>100001</v>
      </c>
    </row>
    <row r="2986" spans="1:7" x14ac:dyDescent="0.25">
      <c r="A2986" t="s">
        <v>0</v>
      </c>
      <c r="B2986">
        <v>102984</v>
      </c>
      <c r="C2986">
        <v>100001</v>
      </c>
      <c r="D2986" s="1">
        <v>-0.74998900000000002</v>
      </c>
      <c r="E2986" s="1">
        <v>2.4948399999999999E-2</v>
      </c>
      <c r="F2986" s="1">
        <v>0.101525</v>
      </c>
      <c r="G2986">
        <v>100001</v>
      </c>
    </row>
    <row r="2987" spans="1:7" x14ac:dyDescent="0.25">
      <c r="A2987" t="s">
        <v>0</v>
      </c>
      <c r="B2987">
        <v>102985</v>
      </c>
      <c r="C2987">
        <v>100001</v>
      </c>
      <c r="D2987" s="1">
        <v>0.74999000000000005</v>
      </c>
      <c r="E2987" s="1">
        <v>-4.9942E-2</v>
      </c>
      <c r="F2987" s="1">
        <v>0.101869</v>
      </c>
      <c r="G2987">
        <v>100001</v>
      </c>
    </row>
    <row r="2988" spans="1:7" x14ac:dyDescent="0.25">
      <c r="A2988" t="s">
        <v>0</v>
      </c>
      <c r="B2988">
        <v>102986</v>
      </c>
      <c r="C2988">
        <v>100001</v>
      </c>
      <c r="D2988" s="1">
        <v>-0.74999000000000005</v>
      </c>
      <c r="E2988" s="1">
        <v>4.9942399999999998E-2</v>
      </c>
      <c r="F2988" s="1">
        <v>0.101869</v>
      </c>
      <c r="G2988">
        <v>100001</v>
      </c>
    </row>
    <row r="2989" spans="1:7" x14ac:dyDescent="0.25">
      <c r="A2989" t="s">
        <v>0</v>
      </c>
      <c r="B2989">
        <v>102987</v>
      </c>
      <c r="C2989">
        <v>100001</v>
      </c>
      <c r="D2989" s="1">
        <v>0.74999000000000005</v>
      </c>
      <c r="E2989" s="1">
        <v>0.175038</v>
      </c>
      <c r="F2989" s="1">
        <v>0.107042</v>
      </c>
      <c r="G2989">
        <v>100001</v>
      </c>
    </row>
    <row r="2990" spans="1:7" x14ac:dyDescent="0.25">
      <c r="A2990" t="s">
        <v>0</v>
      </c>
      <c r="B2990">
        <v>102988</v>
      </c>
      <c r="C2990">
        <v>100001</v>
      </c>
      <c r="D2990" s="1">
        <v>-0.74999000000000005</v>
      </c>
      <c r="E2990" s="1">
        <v>-0.175038</v>
      </c>
      <c r="F2990" s="1">
        <v>0.107044</v>
      </c>
      <c r="G2990">
        <v>100001</v>
      </c>
    </row>
    <row r="2991" spans="1:7" x14ac:dyDescent="0.25">
      <c r="A2991" t="s">
        <v>0</v>
      </c>
      <c r="B2991">
        <v>103240</v>
      </c>
      <c r="C2991">
        <v>100001</v>
      </c>
      <c r="D2991" s="1">
        <v>-0.36982999999999999</v>
      </c>
      <c r="E2991" s="1">
        <v>0.681064</v>
      </c>
      <c r="F2991" s="1">
        <v>0.10842499999999999</v>
      </c>
      <c r="G2991">
        <v>100001</v>
      </c>
    </row>
    <row r="2992" spans="1:7" x14ac:dyDescent="0.25">
      <c r="A2992" t="s">
        <v>0</v>
      </c>
      <c r="B2992">
        <v>103241</v>
      </c>
      <c r="C2992">
        <v>100001</v>
      </c>
      <c r="D2992" s="1">
        <v>-0.29661399999999999</v>
      </c>
      <c r="E2992" s="1">
        <v>0.71599000000000002</v>
      </c>
      <c r="F2992" s="1">
        <v>0.10842599999999999</v>
      </c>
      <c r="G2992">
        <v>100001</v>
      </c>
    </row>
    <row r="2993" spans="1:7" x14ac:dyDescent="0.25">
      <c r="A2993" t="s">
        <v>0</v>
      </c>
      <c r="B2993">
        <v>103242</v>
      </c>
      <c r="C2993">
        <v>100001</v>
      </c>
      <c r="D2993" s="1">
        <v>-0.25873600000000002</v>
      </c>
      <c r="E2993" s="1">
        <v>0.73053199999999996</v>
      </c>
      <c r="F2993" s="1">
        <v>0.10842499999999999</v>
      </c>
      <c r="G2993">
        <v>100001</v>
      </c>
    </row>
    <row r="2994" spans="1:7" x14ac:dyDescent="0.25">
      <c r="A2994" t="s">
        <v>0</v>
      </c>
      <c r="B2994">
        <v>103243</v>
      </c>
      <c r="C2994">
        <v>100001</v>
      </c>
      <c r="D2994" s="1">
        <v>-0.22014900000000001</v>
      </c>
      <c r="E2994" s="1">
        <v>0.74307299999999998</v>
      </c>
      <c r="F2994" s="1">
        <v>0.10842499999999999</v>
      </c>
      <c r="G2994">
        <v>100001</v>
      </c>
    </row>
    <row r="2995" spans="1:7" x14ac:dyDescent="0.25">
      <c r="A2995" t="s">
        <v>0</v>
      </c>
      <c r="B2995">
        <v>103244</v>
      </c>
      <c r="C2995">
        <v>100001</v>
      </c>
      <c r="D2995" s="1">
        <v>-0.18095600000000001</v>
      </c>
      <c r="E2995" s="1">
        <v>0.75357600000000002</v>
      </c>
      <c r="F2995" s="1">
        <v>0.10842599999999999</v>
      </c>
      <c r="G2995">
        <v>100001</v>
      </c>
    </row>
    <row r="2996" spans="1:7" x14ac:dyDescent="0.25">
      <c r="A2996" t="s">
        <v>0</v>
      </c>
      <c r="B2996">
        <v>103245</v>
      </c>
      <c r="C2996">
        <v>100001</v>
      </c>
      <c r="D2996" s="1">
        <v>-0.14126900000000001</v>
      </c>
      <c r="E2996" s="1">
        <v>0.76201399999999997</v>
      </c>
      <c r="F2996" s="1">
        <v>0.10842499999999999</v>
      </c>
      <c r="G2996">
        <v>100001</v>
      </c>
    </row>
    <row r="2997" spans="1:7" x14ac:dyDescent="0.25">
      <c r="A2997" t="s">
        <v>0</v>
      </c>
      <c r="B2997">
        <v>103246</v>
      </c>
      <c r="C2997">
        <v>100001</v>
      </c>
      <c r="D2997" s="1">
        <v>-0.40496799999999999</v>
      </c>
      <c r="E2997" s="1">
        <v>0.660775</v>
      </c>
      <c r="F2997" s="1">
        <v>0.10842499999999999</v>
      </c>
      <c r="G2997">
        <v>100001</v>
      </c>
    </row>
    <row r="2998" spans="1:7" x14ac:dyDescent="0.25">
      <c r="A2998" t="s">
        <v>0</v>
      </c>
      <c r="B2998">
        <v>103247</v>
      </c>
      <c r="C2998">
        <v>100001</v>
      </c>
      <c r="D2998" s="1">
        <v>-0.33368100000000001</v>
      </c>
      <c r="E2998" s="1">
        <v>0.69948699999999997</v>
      </c>
      <c r="F2998" s="1">
        <v>0.10842599999999999</v>
      </c>
      <c r="G2998">
        <v>100001</v>
      </c>
    </row>
    <row r="2999" spans="1:7" x14ac:dyDescent="0.25">
      <c r="A2999" t="s">
        <v>0</v>
      </c>
      <c r="B2999">
        <v>103248</v>
      </c>
      <c r="C2999">
        <v>100001</v>
      </c>
      <c r="D2999" s="1">
        <v>-0.10119499999999999</v>
      </c>
      <c r="E2999" s="1">
        <v>0.76836300000000002</v>
      </c>
      <c r="F2999" s="1">
        <v>0.10842599999999999</v>
      </c>
      <c r="G2999">
        <v>100001</v>
      </c>
    </row>
    <row r="3000" spans="1:7" x14ac:dyDescent="0.25">
      <c r="A3000" t="s">
        <v>0</v>
      </c>
      <c r="B3000">
        <v>103249</v>
      </c>
      <c r="C3000">
        <v>100001</v>
      </c>
      <c r="D3000" s="1">
        <v>-0.47181899999999999</v>
      </c>
      <c r="E3000" s="1">
        <v>0.61482499999999995</v>
      </c>
      <c r="F3000" s="1">
        <v>0.10842599999999999</v>
      </c>
      <c r="G3000">
        <v>100001</v>
      </c>
    </row>
    <row r="3001" spans="1:7" x14ac:dyDescent="0.25">
      <c r="A3001" t="s">
        <v>0</v>
      </c>
      <c r="B3001">
        <v>103250</v>
      </c>
      <c r="C3001">
        <v>100001</v>
      </c>
      <c r="D3001" s="1">
        <v>-0.43899500000000002</v>
      </c>
      <c r="E3001" s="1">
        <v>0.63867600000000002</v>
      </c>
      <c r="F3001" s="1">
        <v>0.10842499999999999</v>
      </c>
      <c r="G3001">
        <v>100001</v>
      </c>
    </row>
    <row r="3002" spans="1:7" x14ac:dyDescent="0.25">
      <c r="A3002" t="s">
        <v>0</v>
      </c>
      <c r="B3002">
        <v>103251</v>
      </c>
      <c r="C3002">
        <v>100001</v>
      </c>
      <c r="D3002" s="1">
        <v>-6.0843000000000001E-2</v>
      </c>
      <c r="E3002" s="1">
        <v>0.77260700000000004</v>
      </c>
      <c r="F3002" s="1">
        <v>0.10842499999999999</v>
      </c>
      <c r="G3002">
        <v>100001</v>
      </c>
    </row>
    <row r="3003" spans="1:7" x14ac:dyDescent="0.25">
      <c r="A3003" t="s">
        <v>0</v>
      </c>
      <c r="B3003">
        <v>103252</v>
      </c>
      <c r="C3003">
        <v>100001</v>
      </c>
      <c r="D3003" s="1">
        <v>-0.50334999999999996</v>
      </c>
      <c r="E3003" s="1">
        <v>0.58928800000000003</v>
      </c>
      <c r="F3003" s="1">
        <v>0.10842599999999999</v>
      </c>
      <c r="G3003">
        <v>100001</v>
      </c>
    </row>
    <row r="3004" spans="1:7" x14ac:dyDescent="0.25">
      <c r="A3004" t="s">
        <v>0</v>
      </c>
      <c r="B3004">
        <v>103253</v>
      </c>
      <c r="C3004">
        <v>100001</v>
      </c>
      <c r="D3004" s="1">
        <v>-0.53350200000000003</v>
      </c>
      <c r="E3004" s="1">
        <v>0.56213900000000006</v>
      </c>
      <c r="F3004" s="1">
        <v>0.10842599999999999</v>
      </c>
      <c r="G3004">
        <v>100001</v>
      </c>
    </row>
    <row r="3005" spans="1:7" x14ac:dyDescent="0.25">
      <c r="A3005" t="s">
        <v>0</v>
      </c>
      <c r="B3005">
        <v>103254</v>
      </c>
      <c r="C3005">
        <v>100001</v>
      </c>
      <c r="D3005" s="1">
        <v>-0.562191</v>
      </c>
      <c r="E3005" s="1">
        <v>0.533447</v>
      </c>
      <c r="F3005" s="1">
        <v>0.10842499999999999</v>
      </c>
      <c r="G3005">
        <v>100001</v>
      </c>
    </row>
    <row r="3006" spans="1:7" x14ac:dyDescent="0.25">
      <c r="A3006" t="s">
        <v>0</v>
      </c>
      <c r="B3006">
        <v>103255</v>
      </c>
      <c r="C3006">
        <v>100001</v>
      </c>
      <c r="D3006" s="1">
        <v>-2.0323999999999998E-2</v>
      </c>
      <c r="E3006" s="1">
        <v>0.77473199999999998</v>
      </c>
      <c r="F3006" s="1">
        <v>0.10842599999999999</v>
      </c>
      <c r="G3006">
        <v>100001</v>
      </c>
    </row>
    <row r="3007" spans="1:7" x14ac:dyDescent="0.25">
      <c r="A3007" t="s">
        <v>0</v>
      </c>
      <c r="B3007">
        <v>103256</v>
      </c>
      <c r="C3007">
        <v>100001</v>
      </c>
      <c r="D3007" s="1">
        <v>-0.58933899999999995</v>
      </c>
      <c r="E3007" s="1">
        <v>0.50329199999999996</v>
      </c>
      <c r="F3007" s="1">
        <v>0.10842499999999999</v>
      </c>
      <c r="G3007">
        <v>100001</v>
      </c>
    </row>
    <row r="3008" spans="1:7" x14ac:dyDescent="0.25">
      <c r="A3008" t="s">
        <v>0</v>
      </c>
      <c r="B3008">
        <v>103257</v>
      </c>
      <c r="C3008">
        <v>100001</v>
      </c>
      <c r="D3008" s="1">
        <v>-0.61487099999999995</v>
      </c>
      <c r="E3008" s="1">
        <v>0.47176000000000001</v>
      </c>
      <c r="F3008" s="1">
        <v>0.10842599999999999</v>
      </c>
      <c r="G3008">
        <v>100001</v>
      </c>
    </row>
    <row r="3009" spans="1:7" x14ac:dyDescent="0.25">
      <c r="A3009" t="s">
        <v>0</v>
      </c>
      <c r="B3009">
        <v>103258</v>
      </c>
      <c r="C3009">
        <v>100001</v>
      </c>
      <c r="D3009" s="1">
        <v>-0.68110099999999996</v>
      </c>
      <c r="E3009" s="1">
        <v>0.36976399999999998</v>
      </c>
      <c r="F3009" s="1">
        <v>0.10842499999999999</v>
      </c>
      <c r="G3009">
        <v>100001</v>
      </c>
    </row>
    <row r="3010" spans="1:7" x14ac:dyDescent="0.25">
      <c r="A3010" t="s">
        <v>0</v>
      </c>
      <c r="B3010">
        <v>103259</v>
      </c>
      <c r="C3010">
        <v>100001</v>
      </c>
      <c r="D3010" s="1">
        <v>2.0249E-2</v>
      </c>
      <c r="E3010" s="1">
        <v>0.774733</v>
      </c>
      <c r="F3010" s="1">
        <v>0.10842499999999999</v>
      </c>
      <c r="G3010">
        <v>100001</v>
      </c>
    </row>
    <row r="3011" spans="1:7" x14ac:dyDescent="0.25">
      <c r="A3011" t="s">
        <v>0</v>
      </c>
      <c r="B3011">
        <v>103260</v>
      </c>
      <c r="C3011">
        <v>100001</v>
      </c>
      <c r="D3011" s="1">
        <v>-0.71601999999999999</v>
      </c>
      <c r="E3011" s="1">
        <v>0.296545</v>
      </c>
      <c r="F3011" s="1">
        <v>0.10842599999999999</v>
      </c>
      <c r="G3011">
        <v>100001</v>
      </c>
    </row>
    <row r="3012" spans="1:7" x14ac:dyDescent="0.25">
      <c r="A3012" t="s">
        <v>0</v>
      </c>
      <c r="B3012">
        <v>103261</v>
      </c>
      <c r="C3012">
        <v>100001</v>
      </c>
      <c r="D3012" s="1">
        <v>-0.73055800000000004</v>
      </c>
      <c r="E3012" s="1">
        <v>0.25866499999999998</v>
      </c>
      <c r="F3012" s="1">
        <v>0.10842599999999999</v>
      </c>
      <c r="G3012">
        <v>100001</v>
      </c>
    </row>
    <row r="3013" spans="1:7" x14ac:dyDescent="0.25">
      <c r="A3013" t="s">
        <v>0</v>
      </c>
      <c r="B3013">
        <v>103262</v>
      </c>
      <c r="C3013">
        <v>100001</v>
      </c>
      <c r="D3013" s="1">
        <v>-0.74309499999999995</v>
      </c>
      <c r="E3013" s="1">
        <v>0.22007399999999999</v>
      </c>
      <c r="F3013" s="1">
        <v>0.10842599999999999</v>
      </c>
      <c r="G3013">
        <v>100001</v>
      </c>
    </row>
    <row r="3014" spans="1:7" x14ac:dyDescent="0.25">
      <c r="A3014" t="s">
        <v>0</v>
      </c>
      <c r="B3014">
        <v>103263</v>
      </c>
      <c r="C3014">
        <v>100001</v>
      </c>
      <c r="D3014" s="1">
        <v>-0.75359399999999999</v>
      </c>
      <c r="E3014" s="1">
        <v>0.18088299999999999</v>
      </c>
      <c r="F3014" s="1">
        <v>0.10842599999999999</v>
      </c>
      <c r="G3014">
        <v>100001</v>
      </c>
    </row>
    <row r="3015" spans="1:7" x14ac:dyDescent="0.25">
      <c r="A3015" t="s">
        <v>0</v>
      </c>
      <c r="B3015">
        <v>103264</v>
      </c>
      <c r="C3015">
        <v>100001</v>
      </c>
      <c r="D3015" s="1">
        <v>-0.76202800000000004</v>
      </c>
      <c r="E3015" s="1">
        <v>0.14119599999999999</v>
      </c>
      <c r="F3015" s="1">
        <v>0.10842599999999999</v>
      </c>
      <c r="G3015">
        <v>100001</v>
      </c>
    </row>
    <row r="3016" spans="1:7" x14ac:dyDescent="0.25">
      <c r="A3016" t="s">
        <v>0</v>
      </c>
      <c r="B3016">
        <v>103265</v>
      </c>
      <c r="C3016">
        <v>100001</v>
      </c>
      <c r="D3016" s="1">
        <v>-0.63871800000000001</v>
      </c>
      <c r="E3016" s="1">
        <v>0.43893300000000002</v>
      </c>
      <c r="F3016" s="1">
        <v>0.10842499999999999</v>
      </c>
      <c r="G3016">
        <v>100001</v>
      </c>
    </row>
    <row r="3017" spans="1:7" x14ac:dyDescent="0.25">
      <c r="A3017" t="s">
        <v>0</v>
      </c>
      <c r="B3017">
        <v>103266</v>
      </c>
      <c r="C3017">
        <v>100001</v>
      </c>
      <c r="D3017" s="1">
        <v>-0.66081400000000001</v>
      </c>
      <c r="E3017" s="1">
        <v>0.40490300000000001</v>
      </c>
      <c r="F3017" s="1">
        <v>0.10842599999999999</v>
      </c>
      <c r="G3017">
        <v>100001</v>
      </c>
    </row>
    <row r="3018" spans="1:7" x14ac:dyDescent="0.25">
      <c r="A3018" t="s">
        <v>0</v>
      </c>
      <c r="B3018">
        <v>103267</v>
      </c>
      <c r="C3018">
        <v>100001</v>
      </c>
      <c r="D3018" s="1">
        <v>-0.699519</v>
      </c>
      <c r="E3018" s="1">
        <v>0.33361099999999999</v>
      </c>
      <c r="F3018" s="1">
        <v>0.10842599999999999</v>
      </c>
      <c r="G3018">
        <v>100001</v>
      </c>
    </row>
    <row r="3019" spans="1:7" x14ac:dyDescent="0.25">
      <c r="A3019" t="s">
        <v>0</v>
      </c>
      <c r="B3019">
        <v>103268</v>
      </c>
      <c r="C3019">
        <v>100001</v>
      </c>
      <c r="D3019" s="1">
        <v>6.0767000000000002E-2</v>
      </c>
      <c r="E3019" s="1">
        <v>0.77261199999999997</v>
      </c>
      <c r="F3019" s="1">
        <v>0.10842499999999999</v>
      </c>
      <c r="G3019">
        <v>100001</v>
      </c>
    </row>
    <row r="3020" spans="1:7" x14ac:dyDescent="0.25">
      <c r="A3020" t="s">
        <v>0</v>
      </c>
      <c r="B3020">
        <v>103269</v>
      </c>
      <c r="C3020">
        <v>100001</v>
      </c>
      <c r="D3020" s="1">
        <v>-0.76837299999999997</v>
      </c>
      <c r="E3020" s="1">
        <v>0.10112</v>
      </c>
      <c r="F3020" s="1">
        <v>0.10842599999999999</v>
      </c>
      <c r="G3020">
        <v>100001</v>
      </c>
    </row>
    <row r="3021" spans="1:7" x14ac:dyDescent="0.25">
      <c r="A3021" t="s">
        <v>0</v>
      </c>
      <c r="B3021">
        <v>103270</v>
      </c>
      <c r="C3021">
        <v>100001</v>
      </c>
      <c r="D3021" s="1">
        <v>0.101119</v>
      </c>
      <c r="E3021" s="1">
        <v>0.76837299999999997</v>
      </c>
      <c r="F3021" s="1">
        <v>0.10842599999999999</v>
      </c>
      <c r="G3021">
        <v>100001</v>
      </c>
    </row>
    <row r="3022" spans="1:7" x14ac:dyDescent="0.25">
      <c r="A3022" t="s">
        <v>0</v>
      </c>
      <c r="B3022">
        <v>103271</v>
      </c>
      <c r="C3022">
        <v>100001</v>
      </c>
      <c r="D3022" s="1">
        <v>-0.77261199999999997</v>
      </c>
      <c r="E3022" s="1">
        <v>6.0767300000000003E-2</v>
      </c>
      <c r="F3022" s="1">
        <v>0.108427</v>
      </c>
      <c r="G3022">
        <v>100001</v>
      </c>
    </row>
    <row r="3023" spans="1:7" x14ac:dyDescent="0.25">
      <c r="A3023" t="s">
        <v>0</v>
      </c>
      <c r="B3023">
        <v>103272</v>
      </c>
      <c r="C3023">
        <v>100001</v>
      </c>
      <c r="D3023" s="1">
        <v>0.14119599999999999</v>
      </c>
      <c r="E3023" s="1">
        <v>0.76202800000000004</v>
      </c>
      <c r="F3023" s="1">
        <v>0.10842499999999999</v>
      </c>
      <c r="G3023">
        <v>100001</v>
      </c>
    </row>
    <row r="3024" spans="1:7" x14ac:dyDescent="0.25">
      <c r="A3024" t="s">
        <v>0</v>
      </c>
      <c r="B3024">
        <v>103273</v>
      </c>
      <c r="C3024">
        <v>100001</v>
      </c>
      <c r="D3024" s="1">
        <v>-0.774733</v>
      </c>
      <c r="E3024" s="1">
        <v>2.0249199999999998E-2</v>
      </c>
      <c r="F3024" s="1">
        <v>0.10842599999999999</v>
      </c>
      <c r="G3024">
        <v>100001</v>
      </c>
    </row>
    <row r="3025" spans="1:7" x14ac:dyDescent="0.25">
      <c r="A3025" t="s">
        <v>0</v>
      </c>
      <c r="B3025">
        <v>103274</v>
      </c>
      <c r="C3025">
        <v>100001</v>
      </c>
      <c r="D3025" s="1">
        <v>0.18088299999999999</v>
      </c>
      <c r="E3025" s="1">
        <v>0.75359399999999999</v>
      </c>
      <c r="F3025" s="1">
        <v>0.10842499999999999</v>
      </c>
      <c r="G3025">
        <v>100001</v>
      </c>
    </row>
    <row r="3026" spans="1:7" x14ac:dyDescent="0.25">
      <c r="A3026" t="s">
        <v>0</v>
      </c>
      <c r="B3026">
        <v>103275</v>
      </c>
      <c r="C3026">
        <v>100001</v>
      </c>
      <c r="D3026" s="1">
        <v>-0.77473199999999998</v>
      </c>
      <c r="E3026" s="1">
        <v>-2.0323999999999998E-2</v>
      </c>
      <c r="F3026" s="1">
        <v>0.10842599999999999</v>
      </c>
      <c r="G3026">
        <v>100001</v>
      </c>
    </row>
    <row r="3027" spans="1:7" x14ac:dyDescent="0.25">
      <c r="A3027" t="s">
        <v>0</v>
      </c>
      <c r="B3027">
        <v>103276</v>
      </c>
      <c r="C3027">
        <v>100001</v>
      </c>
      <c r="D3027" s="1">
        <v>0.22007399999999999</v>
      </c>
      <c r="E3027" s="1">
        <v>0.74309499999999995</v>
      </c>
      <c r="F3027" s="1">
        <v>0.10842499999999999</v>
      </c>
      <c r="G3027">
        <v>100001</v>
      </c>
    </row>
    <row r="3028" spans="1:7" x14ac:dyDescent="0.25">
      <c r="A3028" t="s">
        <v>0</v>
      </c>
      <c r="B3028">
        <v>103277</v>
      </c>
      <c r="C3028">
        <v>100001</v>
      </c>
      <c r="D3028" s="1">
        <v>-0.77260700000000004</v>
      </c>
      <c r="E3028" s="1">
        <v>-6.0843000000000001E-2</v>
      </c>
      <c r="F3028" s="1">
        <v>0.108427</v>
      </c>
      <c r="G3028">
        <v>100001</v>
      </c>
    </row>
    <row r="3029" spans="1:7" x14ac:dyDescent="0.25">
      <c r="A3029" t="s">
        <v>0</v>
      </c>
      <c r="B3029">
        <v>103278</v>
      </c>
      <c r="C3029">
        <v>100001</v>
      </c>
      <c r="D3029" s="1">
        <v>0.25866400000000001</v>
      </c>
      <c r="E3029" s="1">
        <v>0.73055800000000004</v>
      </c>
      <c r="F3029" s="1">
        <v>0.10842499999999999</v>
      </c>
      <c r="G3029">
        <v>100001</v>
      </c>
    </row>
    <row r="3030" spans="1:7" x14ac:dyDescent="0.25">
      <c r="A3030" t="s">
        <v>0</v>
      </c>
      <c r="B3030">
        <v>103279</v>
      </c>
      <c r="C3030">
        <v>100001</v>
      </c>
      <c r="D3030" s="1">
        <v>-0.76836300000000002</v>
      </c>
      <c r="E3030" s="1">
        <v>-0.10119400000000001</v>
      </c>
      <c r="F3030" s="1">
        <v>0.108427</v>
      </c>
      <c r="G3030">
        <v>100001</v>
      </c>
    </row>
    <row r="3031" spans="1:7" x14ac:dyDescent="0.25">
      <c r="A3031" t="s">
        <v>0</v>
      </c>
      <c r="B3031">
        <v>103280</v>
      </c>
      <c r="C3031">
        <v>100001</v>
      </c>
      <c r="D3031" s="1">
        <v>0.296545</v>
      </c>
      <c r="E3031" s="1">
        <v>0.71601999999999999</v>
      </c>
      <c r="F3031" s="1">
        <v>0.10842499999999999</v>
      </c>
      <c r="G3031">
        <v>100001</v>
      </c>
    </row>
    <row r="3032" spans="1:7" x14ac:dyDescent="0.25">
      <c r="A3032" t="s">
        <v>0</v>
      </c>
      <c r="B3032">
        <v>103281</v>
      </c>
      <c r="C3032">
        <v>100001</v>
      </c>
      <c r="D3032" s="1">
        <v>-0.76201399999999997</v>
      </c>
      <c r="E3032" s="1">
        <v>-0.14126900000000001</v>
      </c>
      <c r="F3032" s="1">
        <v>0.108427</v>
      </c>
      <c r="G3032">
        <v>100001</v>
      </c>
    </row>
    <row r="3033" spans="1:7" x14ac:dyDescent="0.25">
      <c r="A3033" t="s">
        <v>0</v>
      </c>
      <c r="B3033">
        <v>103282</v>
      </c>
      <c r="C3033">
        <v>100001</v>
      </c>
      <c r="D3033" s="1">
        <v>0.33361099999999999</v>
      </c>
      <c r="E3033" s="1">
        <v>0.699519</v>
      </c>
      <c r="F3033" s="1">
        <v>0.10842499999999999</v>
      </c>
      <c r="G3033">
        <v>100001</v>
      </c>
    </row>
    <row r="3034" spans="1:7" x14ac:dyDescent="0.25">
      <c r="A3034" t="s">
        <v>0</v>
      </c>
      <c r="B3034">
        <v>103283</v>
      </c>
      <c r="C3034">
        <v>100001</v>
      </c>
      <c r="D3034" s="1">
        <v>-0.75357600000000002</v>
      </c>
      <c r="E3034" s="1">
        <v>-0.18095600000000001</v>
      </c>
      <c r="F3034" s="1">
        <v>0.108427</v>
      </c>
      <c r="G3034">
        <v>100001</v>
      </c>
    </row>
    <row r="3035" spans="1:7" x14ac:dyDescent="0.25">
      <c r="A3035" t="s">
        <v>0</v>
      </c>
      <c r="B3035">
        <v>103284</v>
      </c>
      <c r="C3035">
        <v>100001</v>
      </c>
      <c r="D3035" s="1">
        <v>0.36976399999999998</v>
      </c>
      <c r="E3035" s="1">
        <v>0.68110000000000004</v>
      </c>
      <c r="F3035" s="1">
        <v>0.10842499999999999</v>
      </c>
      <c r="G3035">
        <v>100001</v>
      </c>
    </row>
    <row r="3036" spans="1:7" x14ac:dyDescent="0.25">
      <c r="A3036" t="s">
        <v>0</v>
      </c>
      <c r="B3036">
        <v>103285</v>
      </c>
      <c r="C3036">
        <v>100001</v>
      </c>
      <c r="D3036" s="1">
        <v>-0.74307299999999998</v>
      </c>
      <c r="E3036" s="1">
        <v>-0.22014900000000001</v>
      </c>
      <c r="F3036" s="1">
        <v>0.10842599999999999</v>
      </c>
      <c r="G3036">
        <v>100001</v>
      </c>
    </row>
    <row r="3037" spans="1:7" x14ac:dyDescent="0.25">
      <c r="A3037" t="s">
        <v>0</v>
      </c>
      <c r="B3037">
        <v>103286</v>
      </c>
      <c r="C3037">
        <v>100001</v>
      </c>
      <c r="D3037" s="1">
        <v>0.40490300000000001</v>
      </c>
      <c r="E3037" s="1">
        <v>0.66081400000000001</v>
      </c>
      <c r="F3037" s="1">
        <v>0.10842499999999999</v>
      </c>
      <c r="G3037">
        <v>100001</v>
      </c>
    </row>
    <row r="3038" spans="1:7" x14ac:dyDescent="0.25">
      <c r="A3038" t="s">
        <v>0</v>
      </c>
      <c r="B3038">
        <v>103287</v>
      </c>
      <c r="C3038">
        <v>100001</v>
      </c>
      <c r="D3038" s="1">
        <v>-0.73053199999999996</v>
      </c>
      <c r="E3038" s="1">
        <v>-0.25873499999999999</v>
      </c>
      <c r="F3038" s="1">
        <v>0.10842599999999999</v>
      </c>
      <c r="G3038">
        <v>100001</v>
      </c>
    </row>
    <row r="3039" spans="1:7" x14ac:dyDescent="0.25">
      <c r="A3039" t="s">
        <v>0</v>
      </c>
      <c r="B3039">
        <v>103288</v>
      </c>
      <c r="C3039">
        <v>100001</v>
      </c>
      <c r="D3039" s="1">
        <v>0.43893300000000002</v>
      </c>
      <c r="E3039" s="1">
        <v>0.63871800000000001</v>
      </c>
      <c r="F3039" s="1">
        <v>0.10842499999999999</v>
      </c>
      <c r="G3039">
        <v>100001</v>
      </c>
    </row>
    <row r="3040" spans="1:7" x14ac:dyDescent="0.25">
      <c r="A3040" t="s">
        <v>0</v>
      </c>
      <c r="B3040">
        <v>103289</v>
      </c>
      <c r="C3040">
        <v>100001</v>
      </c>
      <c r="D3040" s="1">
        <v>-0.71599000000000002</v>
      </c>
      <c r="E3040" s="1">
        <v>-0.29661399999999999</v>
      </c>
      <c r="F3040" s="1">
        <v>0.10842599999999999</v>
      </c>
      <c r="G3040">
        <v>100001</v>
      </c>
    </row>
    <row r="3041" spans="1:7" x14ac:dyDescent="0.25">
      <c r="A3041" t="s">
        <v>0</v>
      </c>
      <c r="B3041">
        <v>103290</v>
      </c>
      <c r="C3041">
        <v>100001</v>
      </c>
      <c r="D3041" s="1">
        <v>0.47176000000000001</v>
      </c>
      <c r="E3041" s="1">
        <v>0.61487099999999995</v>
      </c>
      <c r="F3041" s="1">
        <v>0.10842499999999999</v>
      </c>
      <c r="G3041">
        <v>100001</v>
      </c>
    </row>
    <row r="3042" spans="1:7" x14ac:dyDescent="0.25">
      <c r="A3042" t="s">
        <v>0</v>
      </c>
      <c r="B3042">
        <v>103291</v>
      </c>
      <c r="C3042">
        <v>100001</v>
      </c>
      <c r="D3042" s="1">
        <v>-0.69948699999999997</v>
      </c>
      <c r="E3042" s="1">
        <v>-0.33368100000000001</v>
      </c>
      <c r="F3042" s="1">
        <v>0.10842599999999999</v>
      </c>
      <c r="G3042">
        <v>100001</v>
      </c>
    </row>
    <row r="3043" spans="1:7" x14ac:dyDescent="0.25">
      <c r="A3043" t="s">
        <v>0</v>
      </c>
      <c r="B3043">
        <v>103292</v>
      </c>
      <c r="C3043">
        <v>100001</v>
      </c>
      <c r="D3043" s="1">
        <v>0.50329199999999996</v>
      </c>
      <c r="E3043" s="1">
        <v>0.58933899999999995</v>
      </c>
      <c r="F3043" s="1">
        <v>0.10842499999999999</v>
      </c>
      <c r="G3043">
        <v>100001</v>
      </c>
    </row>
    <row r="3044" spans="1:7" x14ac:dyDescent="0.25">
      <c r="A3044" t="s">
        <v>0</v>
      </c>
      <c r="B3044">
        <v>103293</v>
      </c>
      <c r="C3044">
        <v>100001</v>
      </c>
      <c r="D3044" s="1">
        <v>-0.681064</v>
      </c>
      <c r="E3044" s="1">
        <v>-0.36982999999999999</v>
      </c>
      <c r="F3044" s="1">
        <v>0.108427</v>
      </c>
      <c r="G3044">
        <v>100001</v>
      </c>
    </row>
    <row r="3045" spans="1:7" x14ac:dyDescent="0.25">
      <c r="A3045" t="s">
        <v>0</v>
      </c>
      <c r="B3045">
        <v>103294</v>
      </c>
      <c r="C3045">
        <v>100001</v>
      </c>
      <c r="D3045" s="1">
        <v>0.533447</v>
      </c>
      <c r="E3045" s="1">
        <v>0.56218999999999997</v>
      </c>
      <c r="F3045" s="1">
        <v>0.10842599999999999</v>
      </c>
      <c r="G3045">
        <v>100001</v>
      </c>
    </row>
    <row r="3046" spans="1:7" x14ac:dyDescent="0.25">
      <c r="A3046" t="s">
        <v>0</v>
      </c>
      <c r="B3046">
        <v>103295</v>
      </c>
      <c r="C3046">
        <v>100001</v>
      </c>
      <c r="D3046" s="1">
        <v>-0.660775</v>
      </c>
      <c r="E3046" s="1">
        <v>-0.40496799999999999</v>
      </c>
      <c r="F3046" s="1">
        <v>0.108427</v>
      </c>
      <c r="G3046">
        <v>100001</v>
      </c>
    </row>
    <row r="3047" spans="1:7" x14ac:dyDescent="0.25">
      <c r="A3047" t="s">
        <v>0</v>
      </c>
      <c r="B3047">
        <v>103296</v>
      </c>
      <c r="C3047">
        <v>100001</v>
      </c>
      <c r="D3047" s="1">
        <v>0.56213800000000003</v>
      </c>
      <c r="E3047" s="1">
        <v>0.53350200000000003</v>
      </c>
      <c r="F3047" s="1">
        <v>0.10842599999999999</v>
      </c>
      <c r="G3047">
        <v>100001</v>
      </c>
    </row>
    <row r="3048" spans="1:7" x14ac:dyDescent="0.25">
      <c r="A3048" t="s">
        <v>0</v>
      </c>
      <c r="B3048">
        <v>103297</v>
      </c>
      <c r="C3048">
        <v>100001</v>
      </c>
      <c r="D3048" s="1">
        <v>-0.63867600000000002</v>
      </c>
      <c r="E3048" s="1">
        <v>-0.43899500000000002</v>
      </c>
      <c r="F3048" s="1">
        <v>0.108427</v>
      </c>
      <c r="G3048">
        <v>100001</v>
      </c>
    </row>
    <row r="3049" spans="1:7" x14ac:dyDescent="0.25">
      <c r="A3049" t="s">
        <v>0</v>
      </c>
      <c r="B3049">
        <v>103298</v>
      </c>
      <c r="C3049">
        <v>100001</v>
      </c>
      <c r="D3049" s="1">
        <v>0.58928800000000003</v>
      </c>
      <c r="E3049" s="1">
        <v>0.50334999999999996</v>
      </c>
      <c r="F3049" s="1">
        <v>0.10842599999999999</v>
      </c>
      <c r="G3049">
        <v>100001</v>
      </c>
    </row>
    <row r="3050" spans="1:7" x14ac:dyDescent="0.25">
      <c r="A3050" t="s">
        <v>0</v>
      </c>
      <c r="B3050">
        <v>103299</v>
      </c>
      <c r="C3050">
        <v>100001</v>
      </c>
      <c r="D3050" s="1">
        <v>-0.61482499999999995</v>
      </c>
      <c r="E3050" s="1">
        <v>-0.47181899999999999</v>
      </c>
      <c r="F3050" s="1">
        <v>0.10842599999999999</v>
      </c>
      <c r="G3050">
        <v>100001</v>
      </c>
    </row>
    <row r="3051" spans="1:7" x14ac:dyDescent="0.25">
      <c r="A3051" t="s">
        <v>0</v>
      </c>
      <c r="B3051">
        <v>103300</v>
      </c>
      <c r="C3051">
        <v>100001</v>
      </c>
      <c r="D3051" s="1">
        <v>0.61482499999999995</v>
      </c>
      <c r="E3051" s="1">
        <v>0.47181899999999999</v>
      </c>
      <c r="F3051" s="1">
        <v>0.10842599999999999</v>
      </c>
      <c r="G3051">
        <v>100001</v>
      </c>
    </row>
    <row r="3052" spans="1:7" x14ac:dyDescent="0.25">
      <c r="A3052" t="s">
        <v>0</v>
      </c>
      <c r="B3052">
        <v>103301</v>
      </c>
      <c r="C3052">
        <v>100001</v>
      </c>
      <c r="D3052" s="1">
        <v>-0.58928800000000003</v>
      </c>
      <c r="E3052" s="1">
        <v>-0.50334999999999996</v>
      </c>
      <c r="F3052" s="1">
        <v>0.10842599999999999</v>
      </c>
      <c r="G3052">
        <v>100001</v>
      </c>
    </row>
    <row r="3053" spans="1:7" x14ac:dyDescent="0.25">
      <c r="A3053" t="s">
        <v>0</v>
      </c>
      <c r="B3053">
        <v>103302</v>
      </c>
      <c r="C3053">
        <v>100001</v>
      </c>
      <c r="D3053" s="1">
        <v>0.63867600000000002</v>
      </c>
      <c r="E3053" s="1">
        <v>0.43899500000000002</v>
      </c>
      <c r="F3053" s="1">
        <v>0.10842499999999999</v>
      </c>
      <c r="G3053">
        <v>100001</v>
      </c>
    </row>
    <row r="3054" spans="1:7" x14ac:dyDescent="0.25">
      <c r="A3054" t="s">
        <v>0</v>
      </c>
      <c r="B3054">
        <v>103303</v>
      </c>
      <c r="C3054">
        <v>100001</v>
      </c>
      <c r="D3054" s="1">
        <v>-0.56213800000000003</v>
      </c>
      <c r="E3054" s="1">
        <v>-0.533501</v>
      </c>
      <c r="F3054" s="1">
        <v>0.10842599999999999</v>
      </c>
      <c r="G3054">
        <v>100001</v>
      </c>
    </row>
    <row r="3055" spans="1:7" x14ac:dyDescent="0.25">
      <c r="A3055" t="s">
        <v>0</v>
      </c>
      <c r="B3055">
        <v>103304</v>
      </c>
      <c r="C3055">
        <v>100001</v>
      </c>
      <c r="D3055" s="1">
        <v>0.66077399999999997</v>
      </c>
      <c r="E3055" s="1">
        <v>0.40496799999999999</v>
      </c>
      <c r="F3055" s="1">
        <v>0.10842499999999999</v>
      </c>
      <c r="G3055">
        <v>100001</v>
      </c>
    </row>
    <row r="3056" spans="1:7" x14ac:dyDescent="0.25">
      <c r="A3056" t="s">
        <v>0</v>
      </c>
      <c r="B3056">
        <v>103305</v>
      </c>
      <c r="C3056">
        <v>100001</v>
      </c>
      <c r="D3056" s="1">
        <v>-0.533447</v>
      </c>
      <c r="E3056" s="1">
        <v>-0.56218999999999997</v>
      </c>
      <c r="F3056" s="1">
        <v>0.108427</v>
      </c>
      <c r="G3056">
        <v>100001</v>
      </c>
    </row>
    <row r="3057" spans="1:7" x14ac:dyDescent="0.25">
      <c r="A3057" t="s">
        <v>0</v>
      </c>
      <c r="B3057">
        <v>103306</v>
      </c>
      <c r="C3057">
        <v>100001</v>
      </c>
      <c r="D3057" s="1">
        <v>-0.50329199999999996</v>
      </c>
      <c r="E3057" s="1">
        <v>-0.58933899999999995</v>
      </c>
      <c r="F3057" s="1">
        <v>0.108427</v>
      </c>
      <c r="G3057">
        <v>100001</v>
      </c>
    </row>
    <row r="3058" spans="1:7" x14ac:dyDescent="0.25">
      <c r="A3058" t="s">
        <v>0</v>
      </c>
      <c r="B3058">
        <v>103307</v>
      </c>
      <c r="C3058">
        <v>100001</v>
      </c>
      <c r="D3058" s="1">
        <v>0.69948600000000005</v>
      </c>
      <c r="E3058" s="1">
        <v>0.33368100000000001</v>
      </c>
      <c r="F3058" s="1">
        <v>0.10842599999999999</v>
      </c>
      <c r="G3058">
        <v>100001</v>
      </c>
    </row>
    <row r="3059" spans="1:7" x14ac:dyDescent="0.25">
      <c r="A3059" t="s">
        <v>0</v>
      </c>
      <c r="B3059">
        <v>103308</v>
      </c>
      <c r="C3059">
        <v>100001</v>
      </c>
      <c r="D3059" s="1">
        <v>-0.47176000000000001</v>
      </c>
      <c r="E3059" s="1">
        <v>-0.61487099999999995</v>
      </c>
      <c r="F3059" s="1">
        <v>0.108427</v>
      </c>
      <c r="G3059">
        <v>100001</v>
      </c>
    </row>
    <row r="3060" spans="1:7" x14ac:dyDescent="0.25">
      <c r="A3060" t="s">
        <v>0</v>
      </c>
      <c r="B3060">
        <v>103309</v>
      </c>
      <c r="C3060">
        <v>100001</v>
      </c>
      <c r="D3060" s="1">
        <v>0.71599000000000002</v>
      </c>
      <c r="E3060" s="1">
        <v>0.29661399999999999</v>
      </c>
      <c r="F3060" s="1">
        <v>0.10842599999999999</v>
      </c>
      <c r="G3060">
        <v>100001</v>
      </c>
    </row>
    <row r="3061" spans="1:7" x14ac:dyDescent="0.25">
      <c r="A3061" t="s">
        <v>0</v>
      </c>
      <c r="B3061">
        <v>103310</v>
      </c>
      <c r="C3061">
        <v>100001</v>
      </c>
      <c r="D3061" s="1">
        <v>-0.43893300000000002</v>
      </c>
      <c r="E3061" s="1">
        <v>-0.63871699999999998</v>
      </c>
      <c r="F3061" s="1">
        <v>0.108427</v>
      </c>
      <c r="G3061">
        <v>100001</v>
      </c>
    </row>
    <row r="3062" spans="1:7" x14ac:dyDescent="0.25">
      <c r="A3062" t="s">
        <v>0</v>
      </c>
      <c r="B3062">
        <v>103311</v>
      </c>
      <c r="C3062">
        <v>100001</v>
      </c>
      <c r="D3062" s="1">
        <v>0.73053199999999996</v>
      </c>
      <c r="E3062" s="1">
        <v>0.25873600000000002</v>
      </c>
      <c r="F3062" s="1">
        <v>0.10842599999999999</v>
      </c>
      <c r="G3062">
        <v>100001</v>
      </c>
    </row>
    <row r="3063" spans="1:7" x14ac:dyDescent="0.25">
      <c r="A3063" t="s">
        <v>0</v>
      </c>
      <c r="B3063">
        <v>103312</v>
      </c>
      <c r="C3063">
        <v>100001</v>
      </c>
      <c r="D3063" s="1">
        <v>-0.40490300000000001</v>
      </c>
      <c r="E3063" s="1">
        <v>-0.66081400000000001</v>
      </c>
      <c r="F3063" s="1">
        <v>0.108427</v>
      </c>
      <c r="G3063">
        <v>100001</v>
      </c>
    </row>
    <row r="3064" spans="1:7" x14ac:dyDescent="0.25">
      <c r="A3064" t="s">
        <v>0</v>
      </c>
      <c r="B3064">
        <v>103313</v>
      </c>
      <c r="C3064">
        <v>100001</v>
      </c>
      <c r="D3064" s="1">
        <v>0.74307299999999998</v>
      </c>
      <c r="E3064" s="1">
        <v>0.22014900000000001</v>
      </c>
      <c r="F3064" s="1">
        <v>0.10842599999999999</v>
      </c>
      <c r="G3064">
        <v>100001</v>
      </c>
    </row>
    <row r="3065" spans="1:7" x14ac:dyDescent="0.25">
      <c r="A3065" t="s">
        <v>0</v>
      </c>
      <c r="B3065">
        <v>103314</v>
      </c>
      <c r="C3065">
        <v>100001</v>
      </c>
      <c r="D3065" s="1">
        <v>-0.36976399999999998</v>
      </c>
      <c r="E3065" s="1">
        <v>-0.68110000000000004</v>
      </c>
      <c r="F3065" s="1">
        <v>0.108427</v>
      </c>
      <c r="G3065">
        <v>100001</v>
      </c>
    </row>
    <row r="3066" spans="1:7" x14ac:dyDescent="0.25">
      <c r="A3066" t="s">
        <v>0</v>
      </c>
      <c r="B3066">
        <v>103315</v>
      </c>
      <c r="C3066">
        <v>100001</v>
      </c>
      <c r="D3066" s="1">
        <v>0.75357600000000002</v>
      </c>
      <c r="E3066" s="1">
        <v>0.18095600000000001</v>
      </c>
      <c r="F3066" s="1">
        <v>0.10842599999999999</v>
      </c>
      <c r="G3066">
        <v>100001</v>
      </c>
    </row>
    <row r="3067" spans="1:7" x14ac:dyDescent="0.25">
      <c r="A3067" t="s">
        <v>0</v>
      </c>
      <c r="B3067">
        <v>103316</v>
      </c>
      <c r="C3067">
        <v>100001</v>
      </c>
      <c r="D3067" s="1">
        <v>-0.33361099999999999</v>
      </c>
      <c r="E3067" s="1">
        <v>-0.699519</v>
      </c>
      <c r="F3067" s="1">
        <v>0.108427</v>
      </c>
      <c r="G3067">
        <v>100001</v>
      </c>
    </row>
    <row r="3068" spans="1:7" x14ac:dyDescent="0.25">
      <c r="A3068" t="s">
        <v>0</v>
      </c>
      <c r="B3068">
        <v>103317</v>
      </c>
      <c r="C3068">
        <v>100001</v>
      </c>
      <c r="D3068" s="1">
        <v>0.76201399999999997</v>
      </c>
      <c r="E3068" s="1">
        <v>0.14126900000000001</v>
      </c>
      <c r="F3068" s="1">
        <v>0.10842499999999999</v>
      </c>
      <c r="G3068">
        <v>100001</v>
      </c>
    </row>
    <row r="3069" spans="1:7" x14ac:dyDescent="0.25">
      <c r="A3069" t="s">
        <v>0</v>
      </c>
      <c r="B3069">
        <v>103318</v>
      </c>
      <c r="C3069">
        <v>100001</v>
      </c>
      <c r="D3069" s="1">
        <v>-0.296545</v>
      </c>
      <c r="E3069" s="1">
        <v>-0.71601999999999999</v>
      </c>
      <c r="F3069" s="1">
        <v>0.108427</v>
      </c>
      <c r="G3069">
        <v>100001</v>
      </c>
    </row>
    <row r="3070" spans="1:7" x14ac:dyDescent="0.25">
      <c r="A3070" t="s">
        <v>0</v>
      </c>
      <c r="B3070">
        <v>103319</v>
      </c>
      <c r="C3070">
        <v>100001</v>
      </c>
      <c r="D3070" s="1">
        <v>0.76836300000000002</v>
      </c>
      <c r="E3070" s="1">
        <v>0.10119499999999999</v>
      </c>
      <c r="F3070" s="1">
        <v>0.10842599999999999</v>
      </c>
      <c r="G3070">
        <v>100001</v>
      </c>
    </row>
    <row r="3071" spans="1:7" x14ac:dyDescent="0.25">
      <c r="A3071" t="s">
        <v>0</v>
      </c>
      <c r="B3071">
        <v>103320</v>
      </c>
      <c r="C3071">
        <v>100001</v>
      </c>
      <c r="D3071" s="1">
        <v>-0.25866499999999998</v>
      </c>
      <c r="E3071" s="1">
        <v>-0.73055800000000004</v>
      </c>
      <c r="F3071" s="1">
        <v>0.108427</v>
      </c>
      <c r="G3071">
        <v>100001</v>
      </c>
    </row>
    <row r="3072" spans="1:7" x14ac:dyDescent="0.25">
      <c r="A3072" t="s">
        <v>0</v>
      </c>
      <c r="B3072">
        <v>103321</v>
      </c>
      <c r="C3072">
        <v>100001</v>
      </c>
      <c r="D3072" s="1">
        <v>0.77260700000000004</v>
      </c>
      <c r="E3072" s="1">
        <v>6.0843000000000001E-2</v>
      </c>
      <c r="F3072" s="1">
        <v>0.10842599999999999</v>
      </c>
      <c r="G3072">
        <v>100001</v>
      </c>
    </row>
    <row r="3073" spans="1:7" x14ac:dyDescent="0.25">
      <c r="A3073" t="s">
        <v>0</v>
      </c>
      <c r="B3073">
        <v>103322</v>
      </c>
      <c r="C3073">
        <v>100001</v>
      </c>
      <c r="D3073" s="1">
        <v>-0.22007499999999999</v>
      </c>
      <c r="E3073" s="1">
        <v>-0.74309499999999995</v>
      </c>
      <c r="F3073" s="1">
        <v>0.108427</v>
      </c>
      <c r="G3073">
        <v>100001</v>
      </c>
    </row>
    <row r="3074" spans="1:7" x14ac:dyDescent="0.25">
      <c r="A3074" t="s">
        <v>0</v>
      </c>
      <c r="B3074">
        <v>103323</v>
      </c>
      <c r="C3074">
        <v>100001</v>
      </c>
      <c r="D3074" s="1">
        <v>0.77473199999999998</v>
      </c>
      <c r="E3074" s="1">
        <v>2.0323999999999998E-2</v>
      </c>
      <c r="F3074" s="1">
        <v>0.10842599999999999</v>
      </c>
      <c r="G3074">
        <v>100001</v>
      </c>
    </row>
    <row r="3075" spans="1:7" x14ac:dyDescent="0.25">
      <c r="A3075" t="s">
        <v>0</v>
      </c>
      <c r="B3075">
        <v>103324</v>
      </c>
      <c r="C3075">
        <v>100001</v>
      </c>
      <c r="D3075" s="1">
        <v>-0.18088299999999999</v>
      </c>
      <c r="E3075" s="1">
        <v>-0.75359399999999999</v>
      </c>
      <c r="F3075" s="1">
        <v>0.108427</v>
      </c>
      <c r="G3075">
        <v>100001</v>
      </c>
    </row>
    <row r="3076" spans="1:7" x14ac:dyDescent="0.25">
      <c r="A3076" t="s">
        <v>0</v>
      </c>
      <c r="B3076">
        <v>103325</v>
      </c>
      <c r="C3076">
        <v>100001</v>
      </c>
      <c r="D3076" s="1">
        <v>0.774733</v>
      </c>
      <c r="E3076" s="1">
        <v>-2.0247999999999999E-2</v>
      </c>
      <c r="F3076" s="1">
        <v>0.10842599999999999</v>
      </c>
      <c r="G3076">
        <v>100001</v>
      </c>
    </row>
    <row r="3077" spans="1:7" x14ac:dyDescent="0.25">
      <c r="A3077" t="s">
        <v>0</v>
      </c>
      <c r="B3077">
        <v>103326</v>
      </c>
      <c r="C3077">
        <v>100001</v>
      </c>
      <c r="D3077" s="1">
        <v>-0.14119499999999999</v>
      </c>
      <c r="E3077" s="1">
        <v>-0.76202800000000004</v>
      </c>
      <c r="F3077" s="1">
        <v>0.108427</v>
      </c>
      <c r="G3077">
        <v>100001</v>
      </c>
    </row>
    <row r="3078" spans="1:7" x14ac:dyDescent="0.25">
      <c r="A3078" t="s">
        <v>0</v>
      </c>
      <c r="B3078">
        <v>103327</v>
      </c>
      <c r="C3078">
        <v>100001</v>
      </c>
      <c r="D3078" s="1">
        <v>0.77261199999999997</v>
      </c>
      <c r="E3078" s="1">
        <v>-6.0767000000000002E-2</v>
      </c>
      <c r="F3078" s="1">
        <v>0.108427</v>
      </c>
      <c r="G3078">
        <v>100001</v>
      </c>
    </row>
    <row r="3079" spans="1:7" x14ac:dyDescent="0.25">
      <c r="A3079" t="s">
        <v>0</v>
      </c>
      <c r="B3079">
        <v>103328</v>
      </c>
      <c r="C3079">
        <v>100001</v>
      </c>
      <c r="D3079" s="1">
        <v>-0.101121</v>
      </c>
      <c r="E3079" s="1">
        <v>-0.76837299999999997</v>
      </c>
      <c r="F3079" s="1">
        <v>0.10842599999999999</v>
      </c>
      <c r="G3079">
        <v>100001</v>
      </c>
    </row>
    <row r="3080" spans="1:7" x14ac:dyDescent="0.25">
      <c r="A3080" t="s">
        <v>0</v>
      </c>
      <c r="B3080">
        <v>103329</v>
      </c>
      <c r="C3080">
        <v>100001</v>
      </c>
      <c r="D3080" s="1">
        <v>0.76837299999999997</v>
      </c>
      <c r="E3080" s="1">
        <v>-0.10112</v>
      </c>
      <c r="F3080" s="1">
        <v>0.108427</v>
      </c>
      <c r="G3080">
        <v>100001</v>
      </c>
    </row>
    <row r="3081" spans="1:7" x14ac:dyDescent="0.25">
      <c r="A3081" t="s">
        <v>0</v>
      </c>
      <c r="B3081">
        <v>103330</v>
      </c>
      <c r="C3081">
        <v>100001</v>
      </c>
      <c r="D3081" s="1">
        <v>-6.0767000000000002E-2</v>
      </c>
      <c r="E3081" s="1">
        <v>-0.77261199999999997</v>
      </c>
      <c r="F3081" s="1">
        <v>0.108427</v>
      </c>
      <c r="G3081">
        <v>100001</v>
      </c>
    </row>
    <row r="3082" spans="1:7" x14ac:dyDescent="0.25">
      <c r="A3082" t="s">
        <v>0</v>
      </c>
      <c r="B3082">
        <v>103331</v>
      </c>
      <c r="C3082">
        <v>100001</v>
      </c>
      <c r="D3082" s="1">
        <v>0.76202800000000004</v>
      </c>
      <c r="E3082" s="1">
        <v>-0.14119499999999999</v>
      </c>
      <c r="F3082" s="1">
        <v>0.10842599999999999</v>
      </c>
      <c r="G3082">
        <v>100001</v>
      </c>
    </row>
    <row r="3083" spans="1:7" x14ac:dyDescent="0.25">
      <c r="A3083" t="s">
        <v>0</v>
      </c>
      <c r="B3083">
        <v>103332</v>
      </c>
      <c r="C3083">
        <v>100001</v>
      </c>
      <c r="D3083" s="1">
        <v>-2.0247999999999999E-2</v>
      </c>
      <c r="E3083" s="1">
        <v>-0.774733</v>
      </c>
      <c r="F3083" s="1">
        <v>0.108427</v>
      </c>
      <c r="G3083">
        <v>100001</v>
      </c>
    </row>
    <row r="3084" spans="1:7" x14ac:dyDescent="0.25">
      <c r="A3084" t="s">
        <v>0</v>
      </c>
      <c r="B3084">
        <v>103333</v>
      </c>
      <c r="C3084">
        <v>100001</v>
      </c>
      <c r="D3084" s="1">
        <v>0.75359399999999999</v>
      </c>
      <c r="E3084" s="1">
        <v>-0.18088299999999999</v>
      </c>
      <c r="F3084" s="1">
        <v>0.10842599999999999</v>
      </c>
      <c r="G3084">
        <v>100001</v>
      </c>
    </row>
    <row r="3085" spans="1:7" x14ac:dyDescent="0.25">
      <c r="A3085" t="s">
        <v>0</v>
      </c>
      <c r="B3085">
        <v>103334</v>
      </c>
      <c r="C3085">
        <v>100001</v>
      </c>
      <c r="D3085" s="1">
        <v>2.03238E-2</v>
      </c>
      <c r="E3085" s="1">
        <v>-0.77473199999999998</v>
      </c>
      <c r="F3085" s="1">
        <v>0.108427</v>
      </c>
      <c r="G3085">
        <v>100001</v>
      </c>
    </row>
    <row r="3086" spans="1:7" x14ac:dyDescent="0.25">
      <c r="A3086" t="s">
        <v>0</v>
      </c>
      <c r="B3086">
        <v>103335</v>
      </c>
      <c r="C3086">
        <v>100001</v>
      </c>
      <c r="D3086" s="1">
        <v>0.74309499999999995</v>
      </c>
      <c r="E3086" s="1">
        <v>-0.22007499999999999</v>
      </c>
      <c r="F3086" s="1">
        <v>0.10842599999999999</v>
      </c>
      <c r="G3086">
        <v>100001</v>
      </c>
    </row>
    <row r="3087" spans="1:7" x14ac:dyDescent="0.25">
      <c r="A3087" t="s">
        <v>0</v>
      </c>
      <c r="B3087">
        <v>103336</v>
      </c>
      <c r="C3087">
        <v>100001</v>
      </c>
      <c r="D3087" s="1">
        <v>6.08427E-2</v>
      </c>
      <c r="E3087" s="1">
        <v>-0.77260700000000004</v>
      </c>
      <c r="F3087" s="1">
        <v>0.108427</v>
      </c>
      <c r="G3087">
        <v>100001</v>
      </c>
    </row>
    <row r="3088" spans="1:7" x14ac:dyDescent="0.25">
      <c r="A3088" t="s">
        <v>0</v>
      </c>
      <c r="B3088">
        <v>103337</v>
      </c>
      <c r="C3088">
        <v>100001</v>
      </c>
      <c r="D3088" s="1">
        <v>0.73055800000000004</v>
      </c>
      <c r="E3088" s="1">
        <v>-0.25866400000000001</v>
      </c>
      <c r="F3088" s="1">
        <v>0.108427</v>
      </c>
      <c r="G3088">
        <v>100001</v>
      </c>
    </row>
    <row r="3089" spans="1:7" x14ac:dyDescent="0.25">
      <c r="A3089" t="s">
        <v>0</v>
      </c>
      <c r="B3089">
        <v>103338</v>
      </c>
      <c r="C3089">
        <v>100001</v>
      </c>
      <c r="D3089" s="1">
        <v>0.10119400000000001</v>
      </c>
      <c r="E3089" s="1">
        <v>-0.76836300000000002</v>
      </c>
      <c r="F3089" s="1">
        <v>0.108427</v>
      </c>
      <c r="G3089">
        <v>100001</v>
      </c>
    </row>
    <row r="3090" spans="1:7" x14ac:dyDescent="0.25">
      <c r="A3090" t="s">
        <v>0</v>
      </c>
      <c r="B3090">
        <v>103339</v>
      </c>
      <c r="C3090">
        <v>100001</v>
      </c>
      <c r="D3090" s="1">
        <v>0.71601999999999999</v>
      </c>
      <c r="E3090" s="1">
        <v>-0.296545</v>
      </c>
      <c r="F3090" s="1">
        <v>0.108427</v>
      </c>
      <c r="G3090">
        <v>100001</v>
      </c>
    </row>
    <row r="3091" spans="1:7" x14ac:dyDescent="0.25">
      <c r="A3091" t="s">
        <v>0</v>
      </c>
      <c r="B3091">
        <v>103340</v>
      </c>
      <c r="C3091">
        <v>100001</v>
      </c>
      <c r="D3091" s="1">
        <v>0.14126900000000001</v>
      </c>
      <c r="E3091" s="1">
        <v>-0.76201399999999997</v>
      </c>
      <c r="F3091" s="1">
        <v>0.108427</v>
      </c>
      <c r="G3091">
        <v>100001</v>
      </c>
    </row>
    <row r="3092" spans="1:7" x14ac:dyDescent="0.25">
      <c r="A3092" t="s">
        <v>0</v>
      </c>
      <c r="B3092">
        <v>103341</v>
      </c>
      <c r="C3092">
        <v>100001</v>
      </c>
      <c r="D3092" s="1">
        <v>0.699519</v>
      </c>
      <c r="E3092" s="1">
        <v>-0.33361099999999999</v>
      </c>
      <c r="F3092" s="1">
        <v>0.10842599999999999</v>
      </c>
      <c r="G3092">
        <v>100001</v>
      </c>
    </row>
    <row r="3093" spans="1:7" x14ac:dyDescent="0.25">
      <c r="A3093" t="s">
        <v>0</v>
      </c>
      <c r="B3093">
        <v>103342</v>
      </c>
      <c r="C3093">
        <v>100001</v>
      </c>
      <c r="D3093" s="1">
        <v>0.18095700000000001</v>
      </c>
      <c r="E3093" s="1">
        <v>-0.75357600000000002</v>
      </c>
      <c r="F3093" s="1">
        <v>0.108427</v>
      </c>
      <c r="G3093">
        <v>100001</v>
      </c>
    </row>
    <row r="3094" spans="1:7" x14ac:dyDescent="0.25">
      <c r="A3094" t="s">
        <v>0</v>
      </c>
      <c r="B3094">
        <v>103343</v>
      </c>
      <c r="C3094">
        <v>100001</v>
      </c>
      <c r="D3094" s="1">
        <v>0.68110000000000004</v>
      </c>
      <c r="E3094" s="1">
        <v>-0.36976399999999998</v>
      </c>
      <c r="F3094" s="1">
        <v>0.108427</v>
      </c>
      <c r="G3094">
        <v>100001</v>
      </c>
    </row>
    <row r="3095" spans="1:7" x14ac:dyDescent="0.25">
      <c r="A3095" t="s">
        <v>0</v>
      </c>
      <c r="B3095">
        <v>103344</v>
      </c>
      <c r="C3095">
        <v>100001</v>
      </c>
      <c r="D3095" s="1">
        <v>0.22014900000000001</v>
      </c>
      <c r="E3095" s="1">
        <v>-0.74307299999999998</v>
      </c>
      <c r="F3095" s="1">
        <v>0.108427</v>
      </c>
      <c r="G3095">
        <v>100001</v>
      </c>
    </row>
    <row r="3096" spans="1:7" x14ac:dyDescent="0.25">
      <c r="A3096" t="s">
        <v>0</v>
      </c>
      <c r="B3096">
        <v>103345</v>
      </c>
      <c r="C3096">
        <v>100001</v>
      </c>
      <c r="D3096" s="1">
        <v>0.66081400000000001</v>
      </c>
      <c r="E3096" s="1">
        <v>-0.40490199999999998</v>
      </c>
      <c r="F3096" s="1">
        <v>0.10842599999999999</v>
      </c>
      <c r="G3096">
        <v>100001</v>
      </c>
    </row>
    <row r="3097" spans="1:7" x14ac:dyDescent="0.25">
      <c r="A3097" t="s">
        <v>0</v>
      </c>
      <c r="B3097">
        <v>103346</v>
      </c>
      <c r="C3097">
        <v>100001</v>
      </c>
      <c r="D3097" s="1">
        <v>0.25873499999999999</v>
      </c>
      <c r="E3097" s="1">
        <v>-0.73053199999999996</v>
      </c>
      <c r="F3097" s="1">
        <v>0.108427</v>
      </c>
      <c r="G3097">
        <v>100001</v>
      </c>
    </row>
    <row r="3098" spans="1:7" x14ac:dyDescent="0.25">
      <c r="A3098" t="s">
        <v>0</v>
      </c>
      <c r="B3098">
        <v>103347</v>
      </c>
      <c r="C3098">
        <v>100001</v>
      </c>
      <c r="D3098" s="1">
        <v>0.63871699999999998</v>
      </c>
      <c r="E3098" s="1">
        <v>-0.43893300000000002</v>
      </c>
      <c r="F3098" s="1">
        <v>0.108427</v>
      </c>
      <c r="G3098">
        <v>100001</v>
      </c>
    </row>
    <row r="3099" spans="1:7" x14ac:dyDescent="0.25">
      <c r="A3099" t="s">
        <v>0</v>
      </c>
      <c r="B3099">
        <v>103348</v>
      </c>
      <c r="C3099">
        <v>100001</v>
      </c>
      <c r="D3099" s="1">
        <v>0.29661399999999999</v>
      </c>
      <c r="E3099" s="1">
        <v>-0.71599000000000002</v>
      </c>
      <c r="F3099" s="1">
        <v>0.10842599999999999</v>
      </c>
      <c r="G3099">
        <v>100001</v>
      </c>
    </row>
    <row r="3100" spans="1:7" x14ac:dyDescent="0.25">
      <c r="A3100" t="s">
        <v>0</v>
      </c>
      <c r="B3100">
        <v>103349</v>
      </c>
      <c r="C3100">
        <v>100001</v>
      </c>
      <c r="D3100" s="1">
        <v>0.33367999999999998</v>
      </c>
      <c r="E3100" s="1">
        <v>-0.69948500000000002</v>
      </c>
      <c r="F3100" s="1">
        <v>0.108427</v>
      </c>
      <c r="G3100">
        <v>100001</v>
      </c>
    </row>
    <row r="3101" spans="1:7" x14ac:dyDescent="0.25">
      <c r="A3101" t="s">
        <v>0</v>
      </c>
      <c r="B3101">
        <v>103350</v>
      </c>
      <c r="C3101">
        <v>100001</v>
      </c>
      <c r="D3101" s="1">
        <v>0.61487099999999995</v>
      </c>
      <c r="E3101" s="1">
        <v>-0.47176000000000001</v>
      </c>
      <c r="F3101" s="1">
        <v>0.10842599999999999</v>
      </c>
      <c r="G3101">
        <v>100001</v>
      </c>
    </row>
    <row r="3102" spans="1:7" x14ac:dyDescent="0.25">
      <c r="A3102" t="s">
        <v>0</v>
      </c>
      <c r="B3102">
        <v>103351</v>
      </c>
      <c r="C3102">
        <v>100001</v>
      </c>
      <c r="D3102" s="1">
        <v>0.36982999999999999</v>
      </c>
      <c r="E3102" s="1">
        <v>-0.681064</v>
      </c>
      <c r="F3102" s="1">
        <v>0.108427</v>
      </c>
      <c r="G3102">
        <v>100001</v>
      </c>
    </row>
    <row r="3103" spans="1:7" x14ac:dyDescent="0.25">
      <c r="A3103" t="s">
        <v>0</v>
      </c>
      <c r="B3103">
        <v>103352</v>
      </c>
      <c r="C3103">
        <v>100001</v>
      </c>
      <c r="D3103" s="1">
        <v>0.58933899999999995</v>
      </c>
      <c r="E3103" s="1">
        <v>-0.50329199999999996</v>
      </c>
      <c r="F3103" s="1">
        <v>0.108427</v>
      </c>
      <c r="G3103">
        <v>100001</v>
      </c>
    </row>
    <row r="3104" spans="1:7" x14ac:dyDescent="0.25">
      <c r="A3104" t="s">
        <v>0</v>
      </c>
      <c r="B3104">
        <v>103353</v>
      </c>
      <c r="C3104">
        <v>100001</v>
      </c>
      <c r="D3104" s="1">
        <v>0.56218999999999997</v>
      </c>
      <c r="E3104" s="1">
        <v>-0.533447</v>
      </c>
      <c r="F3104" s="1">
        <v>0.108427</v>
      </c>
      <c r="G3104">
        <v>100001</v>
      </c>
    </row>
    <row r="3105" spans="1:7" x14ac:dyDescent="0.25">
      <c r="A3105" t="s">
        <v>0</v>
      </c>
      <c r="B3105">
        <v>103354</v>
      </c>
      <c r="C3105">
        <v>100001</v>
      </c>
      <c r="D3105" s="1">
        <v>0.533501</v>
      </c>
      <c r="E3105" s="1">
        <v>-0.56213800000000003</v>
      </c>
      <c r="F3105" s="1">
        <v>0.10842599999999999</v>
      </c>
      <c r="G3105">
        <v>100001</v>
      </c>
    </row>
    <row r="3106" spans="1:7" x14ac:dyDescent="0.25">
      <c r="A3106" t="s">
        <v>0</v>
      </c>
      <c r="B3106">
        <v>103355</v>
      </c>
      <c r="C3106">
        <v>100001</v>
      </c>
      <c r="D3106" s="1">
        <v>0.50334999999999996</v>
      </c>
      <c r="E3106" s="1">
        <v>-0.58928800000000003</v>
      </c>
      <c r="F3106" s="1">
        <v>0.10842599999999999</v>
      </c>
      <c r="G3106">
        <v>100001</v>
      </c>
    </row>
    <row r="3107" spans="1:7" x14ac:dyDescent="0.25">
      <c r="A3107" t="s">
        <v>0</v>
      </c>
      <c r="B3107">
        <v>103356</v>
      </c>
      <c r="C3107">
        <v>100001</v>
      </c>
      <c r="D3107" s="1">
        <v>0.43899500000000002</v>
      </c>
      <c r="E3107" s="1">
        <v>-0.63867600000000002</v>
      </c>
      <c r="F3107" s="1">
        <v>0.108427</v>
      </c>
      <c r="G3107">
        <v>100001</v>
      </c>
    </row>
    <row r="3108" spans="1:7" x14ac:dyDescent="0.25">
      <c r="A3108" t="s">
        <v>0</v>
      </c>
      <c r="B3108">
        <v>103357</v>
      </c>
      <c r="C3108">
        <v>100001</v>
      </c>
      <c r="D3108" s="1">
        <v>0.40496799999999999</v>
      </c>
      <c r="E3108" s="1">
        <v>-0.66077399999999997</v>
      </c>
      <c r="F3108" s="1">
        <v>0.108427</v>
      </c>
      <c r="G3108">
        <v>100001</v>
      </c>
    </row>
    <row r="3109" spans="1:7" x14ac:dyDescent="0.25">
      <c r="A3109" t="s">
        <v>0</v>
      </c>
      <c r="B3109">
        <v>103358</v>
      </c>
      <c r="C3109">
        <v>100001</v>
      </c>
      <c r="D3109" s="1">
        <v>0.47181899999999999</v>
      </c>
      <c r="E3109" s="1">
        <v>-0.61482499999999995</v>
      </c>
      <c r="F3109" s="1">
        <v>0.108427</v>
      </c>
      <c r="G3109">
        <v>100001</v>
      </c>
    </row>
    <row r="3110" spans="1:7" x14ac:dyDescent="0.25">
      <c r="A3110" t="s">
        <v>0</v>
      </c>
      <c r="B3110">
        <v>103359</v>
      </c>
      <c r="C3110">
        <v>100001</v>
      </c>
      <c r="D3110" s="1">
        <v>0.681064</v>
      </c>
      <c r="E3110" s="1">
        <v>0.36982999999999999</v>
      </c>
      <c r="F3110" s="1">
        <v>0.10842599999999999</v>
      </c>
      <c r="G3110">
        <v>100001</v>
      </c>
    </row>
    <row r="3111" spans="1:7" x14ac:dyDescent="0.25">
      <c r="A3111" t="s">
        <v>0</v>
      </c>
      <c r="B3111">
        <v>105000</v>
      </c>
      <c r="C3111">
        <v>100001</v>
      </c>
      <c r="D3111" s="1">
        <v>-0.22505</v>
      </c>
      <c r="E3111" s="1">
        <v>0.69998899999999997</v>
      </c>
      <c r="F3111" s="1">
        <v>0.13635900000000001</v>
      </c>
      <c r="G3111">
        <v>100001</v>
      </c>
    </row>
    <row r="3112" spans="1:7" x14ac:dyDescent="0.25">
      <c r="A3112" t="s">
        <v>0</v>
      </c>
      <c r="B3112">
        <v>105001</v>
      </c>
      <c r="C3112">
        <v>100001</v>
      </c>
      <c r="D3112" s="1">
        <v>-0.15005299999999999</v>
      </c>
      <c r="E3112" s="1">
        <v>0.72501400000000005</v>
      </c>
      <c r="F3112" s="1">
        <v>0.13711599999999999</v>
      </c>
      <c r="G3112">
        <v>100001</v>
      </c>
    </row>
    <row r="3113" spans="1:7" x14ac:dyDescent="0.25">
      <c r="A3113" t="s">
        <v>0</v>
      </c>
      <c r="B3113">
        <v>105002</v>
      </c>
      <c r="C3113">
        <v>100001</v>
      </c>
      <c r="D3113" s="1">
        <v>-0.34981800000000002</v>
      </c>
      <c r="E3113" s="1">
        <v>0.64995999999999998</v>
      </c>
      <c r="F3113" s="1">
        <v>0.136766</v>
      </c>
      <c r="G3113">
        <v>100001</v>
      </c>
    </row>
    <row r="3114" spans="1:7" x14ac:dyDescent="0.25">
      <c r="A3114" t="s">
        <v>0</v>
      </c>
      <c r="B3114">
        <v>105003</v>
      </c>
      <c r="C3114">
        <v>100001</v>
      </c>
      <c r="D3114" s="1">
        <v>-0.325046</v>
      </c>
      <c r="E3114" s="1">
        <v>0.649953</v>
      </c>
      <c r="F3114" s="1">
        <v>0.13509699999999999</v>
      </c>
      <c r="G3114">
        <v>100001</v>
      </c>
    </row>
    <row r="3115" spans="1:7" x14ac:dyDescent="0.25">
      <c r="A3115" t="s">
        <v>0</v>
      </c>
      <c r="B3115">
        <v>105004</v>
      </c>
      <c r="C3115">
        <v>100001</v>
      </c>
      <c r="D3115" s="1">
        <v>-0.27505800000000002</v>
      </c>
      <c r="E3115" s="1">
        <v>0.674979</v>
      </c>
      <c r="F3115" s="1">
        <v>0.13541500000000001</v>
      </c>
      <c r="G3115">
        <v>100001</v>
      </c>
    </row>
    <row r="3116" spans="1:7" x14ac:dyDescent="0.25">
      <c r="A3116" t="s">
        <v>0</v>
      </c>
      <c r="B3116">
        <v>105005</v>
      </c>
      <c r="C3116">
        <v>100001</v>
      </c>
      <c r="D3116" s="1">
        <v>-0.20005700000000001</v>
      </c>
      <c r="E3116" s="1">
        <v>0.69999199999999995</v>
      </c>
      <c r="F3116" s="1">
        <v>0.13529099999999999</v>
      </c>
      <c r="G3116">
        <v>100001</v>
      </c>
    </row>
    <row r="3117" spans="1:7" x14ac:dyDescent="0.25">
      <c r="A3117" t="s">
        <v>0</v>
      </c>
      <c r="B3117">
        <v>105006</v>
      </c>
      <c r="C3117">
        <v>100001</v>
      </c>
      <c r="D3117" s="1">
        <v>-0.25003500000000001</v>
      </c>
      <c r="E3117" s="1">
        <v>0.67497300000000005</v>
      </c>
      <c r="F3117" s="1">
        <v>0.13409199999999999</v>
      </c>
      <c r="G3117">
        <v>100001</v>
      </c>
    </row>
    <row r="3118" spans="1:7" x14ac:dyDescent="0.25">
      <c r="A3118" t="s">
        <v>0</v>
      </c>
      <c r="B3118">
        <v>105007</v>
      </c>
      <c r="C3118">
        <v>100001</v>
      </c>
      <c r="D3118" s="1">
        <v>-0.22505</v>
      </c>
      <c r="E3118" s="1">
        <v>0.67496999999999996</v>
      </c>
      <c r="F3118" s="1">
        <v>0.13289699999999999</v>
      </c>
      <c r="G3118">
        <v>100001</v>
      </c>
    </row>
    <row r="3119" spans="1:7" x14ac:dyDescent="0.25">
      <c r="A3119" t="s">
        <v>0</v>
      </c>
      <c r="B3119">
        <v>105008</v>
      </c>
      <c r="C3119">
        <v>100001</v>
      </c>
      <c r="D3119" s="1">
        <v>-0.20005700000000001</v>
      </c>
      <c r="E3119" s="1">
        <v>0.67496199999999995</v>
      </c>
      <c r="F3119" s="1">
        <v>0.131827</v>
      </c>
      <c r="G3119">
        <v>100001</v>
      </c>
    </row>
    <row r="3120" spans="1:7" x14ac:dyDescent="0.25">
      <c r="A3120" t="s">
        <v>0</v>
      </c>
      <c r="B3120">
        <v>105009</v>
      </c>
      <c r="C3120">
        <v>100001</v>
      </c>
      <c r="D3120" s="1">
        <v>-0.17505499999999999</v>
      </c>
      <c r="E3120" s="1">
        <v>0.69999599999999995</v>
      </c>
      <c r="F3120" s="1">
        <v>0.13434599999999999</v>
      </c>
      <c r="G3120">
        <v>100001</v>
      </c>
    </row>
    <row r="3121" spans="1:7" x14ac:dyDescent="0.25">
      <c r="A3121" t="s">
        <v>0</v>
      </c>
      <c r="B3121">
        <v>105010</v>
      </c>
      <c r="C3121">
        <v>100001</v>
      </c>
      <c r="D3121" s="1">
        <v>-0.15005099999999999</v>
      </c>
      <c r="E3121" s="1">
        <v>0.69999599999999995</v>
      </c>
      <c r="F3121" s="1">
        <v>0.13352800000000001</v>
      </c>
      <c r="G3121">
        <v>100001</v>
      </c>
    </row>
    <row r="3122" spans="1:7" x14ac:dyDescent="0.25">
      <c r="A3122" t="s">
        <v>0</v>
      </c>
      <c r="B3122">
        <v>105011</v>
      </c>
      <c r="C3122">
        <v>100001</v>
      </c>
      <c r="D3122" s="1">
        <v>-0.125056</v>
      </c>
      <c r="E3122" s="1">
        <v>0.72501599999999999</v>
      </c>
      <c r="F3122" s="1">
        <v>0.13642399999999999</v>
      </c>
      <c r="G3122">
        <v>100001</v>
      </c>
    </row>
    <row r="3123" spans="1:7" x14ac:dyDescent="0.25">
      <c r="A3123" t="s">
        <v>0</v>
      </c>
      <c r="B3123">
        <v>105012</v>
      </c>
      <c r="C3123">
        <v>100001</v>
      </c>
      <c r="D3123" s="1">
        <v>-0.125054</v>
      </c>
      <c r="E3123" s="1">
        <v>0.69999699999999998</v>
      </c>
      <c r="F3123" s="1">
        <v>0.13283800000000001</v>
      </c>
      <c r="G3123">
        <v>100001</v>
      </c>
    </row>
    <row r="3124" spans="1:7" x14ac:dyDescent="0.25">
      <c r="A3124" t="s">
        <v>0</v>
      </c>
      <c r="B3124">
        <v>105013</v>
      </c>
      <c r="C3124">
        <v>100001</v>
      </c>
      <c r="D3124" s="1">
        <v>-0.100059</v>
      </c>
      <c r="E3124" s="1">
        <v>0.72501700000000002</v>
      </c>
      <c r="F3124" s="1">
        <v>0.13585900000000001</v>
      </c>
      <c r="G3124">
        <v>100001</v>
      </c>
    </row>
    <row r="3125" spans="1:7" x14ac:dyDescent="0.25">
      <c r="A3125" t="s">
        <v>0</v>
      </c>
      <c r="B3125">
        <v>105014</v>
      </c>
      <c r="C3125">
        <v>100001</v>
      </c>
      <c r="D3125" s="1">
        <v>-0.42505100000000001</v>
      </c>
      <c r="E3125" s="1">
        <v>0.59997900000000004</v>
      </c>
      <c r="F3125" s="1">
        <v>0.13636200000000001</v>
      </c>
      <c r="G3125">
        <v>100001</v>
      </c>
    </row>
    <row r="3126" spans="1:7" x14ac:dyDescent="0.25">
      <c r="A3126" t="s">
        <v>0</v>
      </c>
      <c r="B3126">
        <v>105015</v>
      </c>
      <c r="C3126">
        <v>100001</v>
      </c>
      <c r="D3126" s="1">
        <v>-0.37481599999999998</v>
      </c>
      <c r="E3126" s="1">
        <v>0.62498500000000001</v>
      </c>
      <c r="F3126" s="1">
        <v>0.135383</v>
      </c>
      <c r="G3126">
        <v>100001</v>
      </c>
    </row>
    <row r="3127" spans="1:7" x14ac:dyDescent="0.25">
      <c r="A3127" t="s">
        <v>0</v>
      </c>
      <c r="B3127">
        <v>105016</v>
      </c>
      <c r="C3127">
        <v>100001</v>
      </c>
      <c r="D3127" s="1">
        <v>-0.39981499999999998</v>
      </c>
      <c r="E3127" s="1">
        <v>0.59998499999999999</v>
      </c>
      <c r="F3127" s="1">
        <v>0.13424700000000001</v>
      </c>
      <c r="G3127">
        <v>100001</v>
      </c>
    </row>
    <row r="3128" spans="1:7" x14ac:dyDescent="0.25">
      <c r="A3128" t="s">
        <v>0</v>
      </c>
      <c r="B3128">
        <v>105017</v>
      </c>
      <c r="C3128">
        <v>100001</v>
      </c>
      <c r="D3128" s="1">
        <v>-0.34981699999999999</v>
      </c>
      <c r="E3128" s="1">
        <v>0.62498600000000004</v>
      </c>
      <c r="F3128" s="1">
        <v>0.13356000000000001</v>
      </c>
      <c r="G3128">
        <v>100001</v>
      </c>
    </row>
    <row r="3129" spans="1:7" x14ac:dyDescent="0.25">
      <c r="A3129" t="s">
        <v>0</v>
      </c>
      <c r="B3129">
        <v>105018</v>
      </c>
      <c r="C3129">
        <v>100001</v>
      </c>
      <c r="D3129" s="1">
        <v>-0.325044</v>
      </c>
      <c r="E3129" s="1">
        <v>0.62498500000000001</v>
      </c>
      <c r="F3129" s="1">
        <v>0.13189500000000001</v>
      </c>
      <c r="G3129">
        <v>100001</v>
      </c>
    </row>
    <row r="3130" spans="1:7" x14ac:dyDescent="0.25">
      <c r="A3130" t="s">
        <v>0</v>
      </c>
      <c r="B3130">
        <v>105019</v>
      </c>
      <c r="C3130">
        <v>100001</v>
      </c>
      <c r="D3130" s="1">
        <v>-0.30004500000000001</v>
      </c>
      <c r="E3130" s="1">
        <v>0.64995800000000004</v>
      </c>
      <c r="F3130" s="1">
        <v>0.133525</v>
      </c>
      <c r="G3130">
        <v>100001</v>
      </c>
    </row>
    <row r="3131" spans="1:7" x14ac:dyDescent="0.25">
      <c r="A3131" t="s">
        <v>0</v>
      </c>
      <c r="B3131">
        <v>105020</v>
      </c>
      <c r="C3131">
        <v>100001</v>
      </c>
      <c r="D3131" s="1">
        <v>-0.300043</v>
      </c>
      <c r="E3131" s="1">
        <v>0.62498900000000002</v>
      </c>
      <c r="F3131" s="1">
        <v>0.130324</v>
      </c>
      <c r="G3131">
        <v>100001</v>
      </c>
    </row>
    <row r="3132" spans="1:7" x14ac:dyDescent="0.25">
      <c r="A3132" t="s">
        <v>0</v>
      </c>
      <c r="B3132">
        <v>105021</v>
      </c>
      <c r="C3132">
        <v>100001</v>
      </c>
      <c r="D3132" s="1">
        <v>-0.27505499999999999</v>
      </c>
      <c r="E3132" s="1">
        <v>0.649949</v>
      </c>
      <c r="F3132" s="1">
        <v>0.132079</v>
      </c>
      <c r="G3132">
        <v>100001</v>
      </c>
    </row>
    <row r="3133" spans="1:7" x14ac:dyDescent="0.25">
      <c r="A3133" t="s">
        <v>0</v>
      </c>
      <c r="B3133">
        <v>105022</v>
      </c>
      <c r="C3133">
        <v>100001</v>
      </c>
      <c r="D3133" s="1">
        <v>-0.25003300000000001</v>
      </c>
      <c r="E3133" s="1">
        <v>0.64994700000000005</v>
      </c>
      <c r="F3133" s="1">
        <v>0.13075500000000001</v>
      </c>
      <c r="G3133">
        <v>100001</v>
      </c>
    </row>
    <row r="3134" spans="1:7" x14ac:dyDescent="0.25">
      <c r="A3134" t="s">
        <v>0</v>
      </c>
      <c r="B3134">
        <v>105023</v>
      </c>
      <c r="C3134">
        <v>100001</v>
      </c>
      <c r="D3134" s="1">
        <v>-0.17505499999999999</v>
      </c>
      <c r="E3134" s="1">
        <v>0.67495899999999998</v>
      </c>
      <c r="F3134" s="1">
        <v>0.130884</v>
      </c>
      <c r="G3134">
        <v>100001</v>
      </c>
    </row>
    <row r="3135" spans="1:7" x14ac:dyDescent="0.25">
      <c r="A3135" t="s">
        <v>0</v>
      </c>
      <c r="B3135">
        <v>105024</v>
      </c>
      <c r="C3135">
        <v>100001</v>
      </c>
      <c r="D3135" s="1">
        <v>-0.225048</v>
      </c>
      <c r="E3135" s="1">
        <v>0.64994200000000002</v>
      </c>
      <c r="F3135" s="1">
        <v>0.12956300000000001</v>
      </c>
      <c r="G3135">
        <v>100001</v>
      </c>
    </row>
    <row r="3136" spans="1:7" x14ac:dyDescent="0.25">
      <c r="A3136" t="s">
        <v>0</v>
      </c>
      <c r="B3136">
        <v>105025</v>
      </c>
      <c r="C3136">
        <v>100001</v>
      </c>
      <c r="D3136" s="1">
        <v>-0.20005500000000001</v>
      </c>
      <c r="E3136" s="1">
        <v>0.64993500000000004</v>
      </c>
      <c r="F3136" s="1">
        <v>0.128495</v>
      </c>
      <c r="G3136">
        <v>100001</v>
      </c>
    </row>
    <row r="3137" spans="1:7" x14ac:dyDescent="0.25">
      <c r="A3137" t="s">
        <v>0</v>
      </c>
      <c r="B3137">
        <v>105026</v>
      </c>
      <c r="C3137">
        <v>100001</v>
      </c>
      <c r="D3137" s="1">
        <v>-0.17505299999999999</v>
      </c>
      <c r="E3137" s="1">
        <v>0.64993100000000004</v>
      </c>
      <c r="F3137" s="1">
        <v>0.12755</v>
      </c>
      <c r="G3137">
        <v>100001</v>
      </c>
    </row>
    <row r="3138" spans="1:7" x14ac:dyDescent="0.25">
      <c r="A3138" t="s">
        <v>0</v>
      </c>
      <c r="B3138">
        <v>105027</v>
      </c>
      <c r="C3138">
        <v>100001</v>
      </c>
      <c r="D3138" s="1">
        <v>-0.15005099999999999</v>
      </c>
      <c r="E3138" s="1">
        <v>0.67495400000000005</v>
      </c>
      <c r="F3138" s="1">
        <v>0.13006499999999999</v>
      </c>
      <c r="G3138">
        <v>100001</v>
      </c>
    </row>
    <row r="3139" spans="1:7" x14ac:dyDescent="0.25">
      <c r="A3139" t="s">
        <v>0</v>
      </c>
      <c r="B3139">
        <v>105028</v>
      </c>
      <c r="C3139">
        <v>100001</v>
      </c>
      <c r="D3139" s="1">
        <v>-0.125054</v>
      </c>
      <c r="E3139" s="1">
        <v>0.67494699999999996</v>
      </c>
      <c r="F3139" s="1">
        <v>0.12937299999999999</v>
      </c>
      <c r="G3139">
        <v>100001</v>
      </c>
    </row>
    <row r="3140" spans="1:7" x14ac:dyDescent="0.25">
      <c r="A3140" t="s">
        <v>0</v>
      </c>
      <c r="B3140">
        <v>105029</v>
      </c>
      <c r="C3140">
        <v>100001</v>
      </c>
      <c r="D3140" s="1">
        <v>-0.10005699999999999</v>
      </c>
      <c r="E3140" s="1">
        <v>0.70000099999999998</v>
      </c>
      <c r="F3140" s="1">
        <v>0.132271</v>
      </c>
      <c r="G3140">
        <v>100001</v>
      </c>
    </row>
    <row r="3141" spans="1:7" x14ac:dyDescent="0.25">
      <c r="A3141" t="s">
        <v>0</v>
      </c>
      <c r="B3141">
        <v>105030</v>
      </c>
      <c r="C3141">
        <v>100001</v>
      </c>
      <c r="D3141" s="1">
        <v>-0.10005699999999999</v>
      </c>
      <c r="E3141" s="1">
        <v>0.67494200000000004</v>
      </c>
      <c r="F3141" s="1">
        <v>0.128807</v>
      </c>
      <c r="G3141">
        <v>100001</v>
      </c>
    </row>
    <row r="3142" spans="1:7" x14ac:dyDescent="0.25">
      <c r="A3142" t="s">
        <v>0</v>
      </c>
      <c r="B3142">
        <v>105031</v>
      </c>
      <c r="C3142">
        <v>100001</v>
      </c>
      <c r="D3142" s="1">
        <v>-7.5059000000000001E-2</v>
      </c>
      <c r="E3142" s="1">
        <v>0.72501800000000005</v>
      </c>
      <c r="F3142" s="1">
        <v>0.13541700000000001</v>
      </c>
      <c r="G3142">
        <v>100001</v>
      </c>
    </row>
    <row r="3143" spans="1:7" x14ac:dyDescent="0.25">
      <c r="A3143" t="s">
        <v>0</v>
      </c>
      <c r="B3143">
        <v>105032</v>
      </c>
      <c r="C3143">
        <v>100001</v>
      </c>
      <c r="D3143" s="1">
        <v>-7.5058E-2</v>
      </c>
      <c r="E3143" s="1">
        <v>0.70000200000000001</v>
      </c>
      <c r="F3143" s="1">
        <v>0.131832</v>
      </c>
      <c r="G3143">
        <v>100001</v>
      </c>
    </row>
    <row r="3144" spans="1:7" x14ac:dyDescent="0.25">
      <c r="A3144" t="s">
        <v>0</v>
      </c>
      <c r="B3144">
        <v>105033</v>
      </c>
      <c r="C3144">
        <v>100001</v>
      </c>
      <c r="D3144" s="1">
        <v>-5.0047000000000001E-2</v>
      </c>
      <c r="E3144" s="1">
        <v>0.72501599999999999</v>
      </c>
      <c r="F3144" s="1">
        <v>0.135102</v>
      </c>
      <c r="G3144">
        <v>100001</v>
      </c>
    </row>
    <row r="3145" spans="1:7" x14ac:dyDescent="0.25">
      <c r="A3145" t="s">
        <v>0</v>
      </c>
      <c r="B3145">
        <v>105034</v>
      </c>
      <c r="C3145">
        <v>100001</v>
      </c>
      <c r="D3145" s="1">
        <v>-2.5048999999999998E-2</v>
      </c>
      <c r="E3145" s="1">
        <v>0.72501800000000005</v>
      </c>
      <c r="F3145" s="1">
        <v>0.13491400000000001</v>
      </c>
      <c r="G3145">
        <v>100001</v>
      </c>
    </row>
    <row r="3146" spans="1:7" x14ac:dyDescent="0.25">
      <c r="A3146" t="s">
        <v>0</v>
      </c>
      <c r="B3146">
        <v>105035</v>
      </c>
      <c r="C3146">
        <v>100001</v>
      </c>
      <c r="D3146" s="1">
        <v>-0.44981900000000002</v>
      </c>
      <c r="E3146" s="1">
        <v>0.57498099999999996</v>
      </c>
      <c r="F3146" s="1">
        <v>0.13556599999999999</v>
      </c>
      <c r="G3146">
        <v>100001</v>
      </c>
    </row>
    <row r="3147" spans="1:7" x14ac:dyDescent="0.25">
      <c r="A3147" t="s">
        <v>0</v>
      </c>
      <c r="B3147">
        <v>105036</v>
      </c>
      <c r="C3147">
        <v>100001</v>
      </c>
      <c r="D3147" s="1">
        <v>-0.42504900000000001</v>
      </c>
      <c r="E3147" s="1">
        <v>0.57498099999999996</v>
      </c>
      <c r="F3147" s="1">
        <v>0.133405</v>
      </c>
      <c r="G3147">
        <v>100001</v>
      </c>
    </row>
    <row r="3148" spans="1:7" x14ac:dyDescent="0.25">
      <c r="A3148" t="s">
        <v>0</v>
      </c>
      <c r="B3148">
        <v>105037</v>
      </c>
      <c r="C3148">
        <v>100001</v>
      </c>
      <c r="D3148" s="1">
        <v>-0.399814</v>
      </c>
      <c r="E3148" s="1">
        <v>0.57498400000000005</v>
      </c>
      <c r="F3148" s="1">
        <v>0.13129299999999999</v>
      </c>
      <c r="G3148">
        <v>100001</v>
      </c>
    </row>
    <row r="3149" spans="1:7" x14ac:dyDescent="0.25">
      <c r="A3149" t="s">
        <v>0</v>
      </c>
      <c r="B3149">
        <v>105038</v>
      </c>
      <c r="C3149">
        <v>100001</v>
      </c>
      <c r="D3149" s="1">
        <v>-0.475049</v>
      </c>
      <c r="E3149" s="1">
        <v>0.54997700000000005</v>
      </c>
      <c r="F3149" s="1">
        <v>0.135103</v>
      </c>
      <c r="G3149">
        <v>100001</v>
      </c>
    </row>
    <row r="3150" spans="1:7" x14ac:dyDescent="0.25">
      <c r="A3150" t="s">
        <v>0</v>
      </c>
      <c r="B3150">
        <v>105039</v>
      </c>
      <c r="C3150">
        <v>100001</v>
      </c>
      <c r="D3150" s="1">
        <v>-0.49983300000000003</v>
      </c>
      <c r="E3150" s="1">
        <v>0.52497899999999997</v>
      </c>
      <c r="F3150" s="1">
        <v>0.13480900000000001</v>
      </c>
      <c r="G3150">
        <v>100001</v>
      </c>
    </row>
    <row r="3151" spans="1:7" x14ac:dyDescent="0.25">
      <c r="A3151" t="s">
        <v>0</v>
      </c>
      <c r="B3151">
        <v>105040</v>
      </c>
      <c r="C3151">
        <v>100001</v>
      </c>
      <c r="D3151" s="1">
        <v>-0.52484200000000003</v>
      </c>
      <c r="E3151" s="1">
        <v>0.49997599999999998</v>
      </c>
      <c r="F3151" s="1">
        <v>0.13481000000000001</v>
      </c>
      <c r="G3151">
        <v>100001</v>
      </c>
    </row>
    <row r="3152" spans="1:7" x14ac:dyDescent="0.25">
      <c r="A3152" t="s">
        <v>0</v>
      </c>
      <c r="B3152">
        <v>105041</v>
      </c>
      <c r="C3152">
        <v>100001</v>
      </c>
      <c r="D3152" s="1">
        <v>-0.37481599999999998</v>
      </c>
      <c r="E3152" s="1">
        <v>0.59998499999999999</v>
      </c>
      <c r="F3152" s="1">
        <v>0.1323</v>
      </c>
      <c r="G3152">
        <v>100001</v>
      </c>
    </row>
    <row r="3153" spans="1:7" x14ac:dyDescent="0.25">
      <c r="A3153" t="s">
        <v>0</v>
      </c>
      <c r="B3153">
        <v>105042</v>
      </c>
      <c r="C3153">
        <v>100001</v>
      </c>
      <c r="D3153" s="1">
        <v>-0.34981899999999999</v>
      </c>
      <c r="E3153" s="1">
        <v>0.59998600000000002</v>
      </c>
      <c r="F3153" s="1">
        <v>0.13048100000000001</v>
      </c>
      <c r="G3153">
        <v>100001</v>
      </c>
    </row>
    <row r="3154" spans="1:7" x14ac:dyDescent="0.25">
      <c r="A3154" t="s">
        <v>0</v>
      </c>
      <c r="B3154">
        <v>105043</v>
      </c>
      <c r="C3154">
        <v>100001</v>
      </c>
      <c r="D3154" s="1">
        <v>-0.37481599999999998</v>
      </c>
      <c r="E3154" s="1">
        <v>0.57498499999999997</v>
      </c>
      <c r="F3154" s="1">
        <v>0.12934699999999999</v>
      </c>
      <c r="G3154">
        <v>100001</v>
      </c>
    </row>
    <row r="3155" spans="1:7" x14ac:dyDescent="0.25">
      <c r="A3155" t="s">
        <v>0</v>
      </c>
      <c r="B3155">
        <v>105044</v>
      </c>
      <c r="C3155">
        <v>100001</v>
      </c>
      <c r="D3155" s="1">
        <v>-0.32504300000000003</v>
      </c>
      <c r="E3155" s="1">
        <v>0.59998799999999997</v>
      </c>
      <c r="F3155" s="1">
        <v>0.12881500000000001</v>
      </c>
      <c r="G3155">
        <v>100001</v>
      </c>
    </row>
    <row r="3156" spans="1:7" x14ac:dyDescent="0.25">
      <c r="A3156" t="s">
        <v>0</v>
      </c>
      <c r="B3156">
        <v>105045</v>
      </c>
      <c r="C3156">
        <v>100001</v>
      </c>
      <c r="D3156" s="1">
        <v>-0.300043</v>
      </c>
      <c r="E3156" s="1">
        <v>0.59998899999999999</v>
      </c>
      <c r="F3156" s="1">
        <v>0.127246</v>
      </c>
      <c r="G3156">
        <v>100001</v>
      </c>
    </row>
    <row r="3157" spans="1:7" x14ac:dyDescent="0.25">
      <c r="A3157" t="s">
        <v>0</v>
      </c>
      <c r="B3157">
        <v>105046</v>
      </c>
      <c r="C3157">
        <v>100001</v>
      </c>
      <c r="D3157" s="1">
        <v>-0.27505299999999999</v>
      </c>
      <c r="E3157" s="1">
        <v>0.62498900000000002</v>
      </c>
      <c r="F3157" s="1">
        <v>0.12887899999999999</v>
      </c>
      <c r="G3157">
        <v>100001</v>
      </c>
    </row>
    <row r="3158" spans="1:7" x14ac:dyDescent="0.25">
      <c r="A3158" t="s">
        <v>0</v>
      </c>
      <c r="B3158">
        <v>105047</v>
      </c>
      <c r="C3158">
        <v>100001</v>
      </c>
      <c r="D3158" s="1">
        <v>-0.27505299999999999</v>
      </c>
      <c r="E3158" s="1">
        <v>0.59998799999999997</v>
      </c>
      <c r="F3158" s="1">
        <v>0.125802</v>
      </c>
      <c r="G3158">
        <v>100001</v>
      </c>
    </row>
    <row r="3159" spans="1:7" x14ac:dyDescent="0.25">
      <c r="A3159" t="s">
        <v>0</v>
      </c>
      <c r="B3159">
        <v>105048</v>
      </c>
      <c r="C3159">
        <v>100001</v>
      </c>
      <c r="D3159" s="1">
        <v>-0.250031</v>
      </c>
      <c r="E3159" s="1">
        <v>0.62499000000000005</v>
      </c>
      <c r="F3159" s="1">
        <v>0.127558</v>
      </c>
      <c r="G3159">
        <v>100001</v>
      </c>
    </row>
    <row r="3160" spans="1:7" x14ac:dyDescent="0.25">
      <c r="A3160" t="s">
        <v>0</v>
      </c>
      <c r="B3160">
        <v>105049</v>
      </c>
      <c r="C3160">
        <v>100001</v>
      </c>
      <c r="D3160" s="1">
        <v>-0.225046</v>
      </c>
      <c r="E3160" s="1">
        <v>0.62499400000000005</v>
      </c>
      <c r="F3160" s="1">
        <v>0.12636500000000001</v>
      </c>
      <c r="G3160">
        <v>100001</v>
      </c>
    </row>
    <row r="3161" spans="1:7" x14ac:dyDescent="0.25">
      <c r="A3161" t="s">
        <v>0</v>
      </c>
      <c r="B3161">
        <v>105050</v>
      </c>
      <c r="C3161">
        <v>100001</v>
      </c>
      <c r="D3161" s="1">
        <v>-0.15004899999999999</v>
      </c>
      <c r="E3161" s="1">
        <v>0.64992300000000003</v>
      </c>
      <c r="F3161" s="1">
        <v>0.12673300000000001</v>
      </c>
      <c r="G3161">
        <v>100001</v>
      </c>
    </row>
    <row r="3162" spans="1:7" x14ac:dyDescent="0.25">
      <c r="A3162" t="s">
        <v>0</v>
      </c>
      <c r="B3162">
        <v>105051</v>
      </c>
      <c r="C3162">
        <v>100001</v>
      </c>
      <c r="D3162" s="1">
        <v>-0.20005300000000001</v>
      </c>
      <c r="E3162" s="1">
        <v>0.624996</v>
      </c>
      <c r="F3162" s="1">
        <v>0.12529999999999999</v>
      </c>
      <c r="G3162">
        <v>100001</v>
      </c>
    </row>
    <row r="3163" spans="1:7" x14ac:dyDescent="0.25">
      <c r="A3163" t="s">
        <v>0</v>
      </c>
      <c r="B3163">
        <v>105052</v>
      </c>
      <c r="C3163">
        <v>100001</v>
      </c>
      <c r="D3163" s="1">
        <v>-0.17505100000000001</v>
      </c>
      <c r="E3163" s="1">
        <v>0.62499700000000002</v>
      </c>
      <c r="F3163" s="1">
        <v>0.124358</v>
      </c>
      <c r="G3163">
        <v>100001</v>
      </c>
    </row>
    <row r="3164" spans="1:7" x14ac:dyDescent="0.25">
      <c r="A3164" t="s">
        <v>0</v>
      </c>
      <c r="B3164">
        <v>105053</v>
      </c>
      <c r="C3164">
        <v>100001</v>
      </c>
      <c r="D3164" s="1">
        <v>-0.15004700000000001</v>
      </c>
      <c r="E3164" s="1">
        <v>0.62499899999999997</v>
      </c>
      <c r="F3164" s="1">
        <v>0.12354</v>
      </c>
      <c r="G3164">
        <v>100001</v>
      </c>
    </row>
    <row r="3165" spans="1:7" x14ac:dyDescent="0.25">
      <c r="A3165" t="s">
        <v>0</v>
      </c>
      <c r="B3165">
        <v>105054</v>
      </c>
      <c r="C3165">
        <v>100001</v>
      </c>
      <c r="D3165" s="1">
        <v>-0.125052</v>
      </c>
      <c r="E3165" s="1">
        <v>0.649918</v>
      </c>
      <c r="F3165" s="1">
        <v>0.12604099999999999</v>
      </c>
      <c r="G3165">
        <v>100001</v>
      </c>
    </row>
    <row r="3166" spans="1:7" x14ac:dyDescent="0.25">
      <c r="A3166" t="s">
        <v>0</v>
      </c>
      <c r="B3166">
        <v>105055</v>
      </c>
      <c r="C3166">
        <v>100001</v>
      </c>
      <c r="D3166" s="1">
        <v>-0.10005500000000001</v>
      </c>
      <c r="E3166" s="1">
        <v>0.64991100000000002</v>
      </c>
      <c r="F3166" s="1">
        <v>0.125474</v>
      </c>
      <c r="G3166">
        <v>100001</v>
      </c>
    </row>
    <row r="3167" spans="1:7" x14ac:dyDescent="0.25">
      <c r="A3167" t="s">
        <v>0</v>
      </c>
      <c r="B3167">
        <v>105056</v>
      </c>
      <c r="C3167">
        <v>100001</v>
      </c>
      <c r="D3167" s="1">
        <v>-7.5056999999999999E-2</v>
      </c>
      <c r="E3167" s="1">
        <v>0.67493599999999998</v>
      </c>
      <c r="F3167" s="1">
        <v>0.12836600000000001</v>
      </c>
      <c r="G3167">
        <v>100001</v>
      </c>
    </row>
    <row r="3168" spans="1:7" x14ac:dyDescent="0.25">
      <c r="A3168" t="s">
        <v>0</v>
      </c>
      <c r="B3168">
        <v>105057</v>
      </c>
      <c r="C3168">
        <v>100001</v>
      </c>
      <c r="D3168" s="1">
        <v>-7.5054999999999997E-2</v>
      </c>
      <c r="E3168" s="1">
        <v>0.64990400000000004</v>
      </c>
      <c r="F3168" s="1">
        <v>0.12503500000000001</v>
      </c>
      <c r="G3168">
        <v>100001</v>
      </c>
    </row>
    <row r="3169" spans="1:7" x14ac:dyDescent="0.25">
      <c r="A3169" t="s">
        <v>0</v>
      </c>
      <c r="B3169">
        <v>105058</v>
      </c>
      <c r="C3169">
        <v>100001</v>
      </c>
      <c r="D3169" s="1">
        <v>-5.0046E-2</v>
      </c>
      <c r="E3169" s="1">
        <v>0.70000300000000004</v>
      </c>
      <c r="F3169" s="1">
        <v>0.13151599999999999</v>
      </c>
      <c r="G3169">
        <v>100001</v>
      </c>
    </row>
    <row r="3170" spans="1:7" x14ac:dyDescent="0.25">
      <c r="A3170" t="s">
        <v>0</v>
      </c>
      <c r="B3170">
        <v>105059</v>
      </c>
      <c r="C3170">
        <v>100001</v>
      </c>
      <c r="D3170" s="1">
        <v>-5.0043999999999998E-2</v>
      </c>
      <c r="E3170" s="1">
        <v>0.674929</v>
      </c>
      <c r="F3170" s="1">
        <v>0.128051</v>
      </c>
      <c r="G3170">
        <v>100001</v>
      </c>
    </row>
    <row r="3171" spans="1:7" x14ac:dyDescent="0.25">
      <c r="A3171" t="s">
        <v>0</v>
      </c>
      <c r="B3171">
        <v>105060</v>
      </c>
      <c r="C3171">
        <v>100001</v>
      </c>
      <c r="D3171" s="1">
        <v>-2.5048000000000001E-2</v>
      </c>
      <c r="E3171" s="1">
        <v>0.70000499999999999</v>
      </c>
      <c r="F3171" s="1">
        <v>0.131327</v>
      </c>
      <c r="G3171">
        <v>100001</v>
      </c>
    </row>
    <row r="3172" spans="1:7" x14ac:dyDescent="0.25">
      <c r="A3172" t="s">
        <v>0</v>
      </c>
      <c r="B3172">
        <v>105061</v>
      </c>
      <c r="C3172">
        <v>100001</v>
      </c>
      <c r="D3172" s="1">
        <f>-0.00005198</f>
        <v>-5.198E-5</v>
      </c>
      <c r="E3172" s="1">
        <v>0.72501800000000005</v>
      </c>
      <c r="F3172" s="1">
        <v>0.13485</v>
      </c>
      <c r="G3172">
        <v>100001</v>
      </c>
    </row>
    <row r="3173" spans="1:7" x14ac:dyDescent="0.25">
      <c r="A3173" t="s">
        <v>0</v>
      </c>
      <c r="B3173">
        <v>105062</v>
      </c>
      <c r="C3173">
        <v>100001</v>
      </c>
      <c r="D3173" s="1">
        <f>-0.00005052</f>
        <v>-5.0519999999999997E-5</v>
      </c>
      <c r="E3173" s="1">
        <v>0.70000700000000005</v>
      </c>
      <c r="F3173" s="1">
        <v>0.13126499999999999</v>
      </c>
      <c r="G3173">
        <v>100001</v>
      </c>
    </row>
    <row r="3174" spans="1:7" x14ac:dyDescent="0.25">
      <c r="A3174" t="s">
        <v>0</v>
      </c>
      <c r="B3174">
        <v>105063</v>
      </c>
      <c r="C3174">
        <v>100001</v>
      </c>
      <c r="D3174" s="1">
        <v>2.49564E-2</v>
      </c>
      <c r="E3174" s="1">
        <v>0.72494999999999998</v>
      </c>
      <c r="F3174" s="1">
        <v>0.13489599999999999</v>
      </c>
      <c r="G3174">
        <v>100001</v>
      </c>
    </row>
    <row r="3175" spans="1:7" x14ac:dyDescent="0.25">
      <c r="A3175" t="s">
        <v>0</v>
      </c>
      <c r="B3175">
        <v>105064</v>
      </c>
      <c r="C3175">
        <v>100001</v>
      </c>
      <c r="D3175" s="1">
        <v>4.9943399999999999E-2</v>
      </c>
      <c r="E3175" s="1">
        <v>0.72494700000000001</v>
      </c>
      <c r="F3175" s="1">
        <v>0.13508200000000001</v>
      </c>
      <c r="G3175">
        <v>100001</v>
      </c>
    </row>
    <row r="3176" spans="1:7" x14ac:dyDescent="0.25">
      <c r="A3176" t="s">
        <v>0</v>
      </c>
      <c r="B3176">
        <v>105065</v>
      </c>
      <c r="C3176">
        <v>100001</v>
      </c>
      <c r="D3176" s="1">
        <v>-0.55003899999999994</v>
      </c>
      <c r="E3176" s="1">
        <v>0.47495700000000002</v>
      </c>
      <c r="F3176" s="1">
        <v>0.135102</v>
      </c>
      <c r="G3176">
        <v>100001</v>
      </c>
    </row>
    <row r="3177" spans="1:7" x14ac:dyDescent="0.25">
      <c r="A3177" t="s">
        <v>0</v>
      </c>
      <c r="B3177">
        <v>105066</v>
      </c>
      <c r="C3177">
        <v>100001</v>
      </c>
      <c r="D3177" s="1">
        <v>-0.57503499999999996</v>
      </c>
      <c r="E3177" s="1">
        <v>0.44997199999999998</v>
      </c>
      <c r="F3177" s="1">
        <v>0.135606</v>
      </c>
      <c r="G3177">
        <v>100001</v>
      </c>
    </row>
    <row r="3178" spans="1:7" x14ac:dyDescent="0.25">
      <c r="A3178" t="s">
        <v>0</v>
      </c>
      <c r="B3178">
        <v>105067</v>
      </c>
      <c r="C3178">
        <v>100001</v>
      </c>
      <c r="D3178" s="1">
        <v>-0.60004100000000005</v>
      </c>
      <c r="E3178" s="1">
        <v>0.42497099999999999</v>
      </c>
      <c r="F3178" s="1">
        <v>0.13636200000000001</v>
      </c>
      <c r="G3178">
        <v>100001</v>
      </c>
    </row>
    <row r="3179" spans="1:7" x14ac:dyDescent="0.25">
      <c r="A3179" t="s">
        <v>0</v>
      </c>
      <c r="B3179">
        <v>105068</v>
      </c>
      <c r="C3179">
        <v>100001</v>
      </c>
      <c r="D3179" s="1">
        <v>-0.44982</v>
      </c>
      <c r="E3179" s="1">
        <v>0.54998100000000005</v>
      </c>
      <c r="F3179" s="1">
        <v>0.13273499999999999</v>
      </c>
      <c r="G3179">
        <v>100001</v>
      </c>
    </row>
    <row r="3180" spans="1:7" x14ac:dyDescent="0.25">
      <c r="A3180" t="s">
        <v>0</v>
      </c>
      <c r="B3180">
        <v>105069</v>
      </c>
      <c r="C3180">
        <v>100001</v>
      </c>
      <c r="D3180" s="1">
        <v>-0.42504900000000001</v>
      </c>
      <c r="E3180" s="1">
        <v>0.549979</v>
      </c>
      <c r="F3180" s="1">
        <v>0.130577</v>
      </c>
      <c r="G3180">
        <v>100001</v>
      </c>
    </row>
    <row r="3181" spans="1:7" x14ac:dyDescent="0.25">
      <c r="A3181" t="s">
        <v>0</v>
      </c>
      <c r="B3181">
        <v>105070</v>
      </c>
      <c r="C3181">
        <v>100001</v>
      </c>
      <c r="D3181" s="1">
        <v>-0.399816</v>
      </c>
      <c r="E3181" s="1">
        <v>0.54998400000000003</v>
      </c>
      <c r="F3181" s="1">
        <v>0.128465</v>
      </c>
      <c r="G3181">
        <v>100001</v>
      </c>
    </row>
    <row r="3182" spans="1:7" x14ac:dyDescent="0.25">
      <c r="A3182" t="s">
        <v>0</v>
      </c>
      <c r="B3182">
        <v>105071</v>
      </c>
      <c r="C3182">
        <v>100001</v>
      </c>
      <c r="D3182" s="1">
        <v>-0.37481799999999998</v>
      </c>
      <c r="E3182" s="1">
        <v>0.54998499999999995</v>
      </c>
      <c r="F3182" s="1">
        <v>0.12652099999999999</v>
      </c>
      <c r="G3182">
        <v>100001</v>
      </c>
    </row>
    <row r="3183" spans="1:7" x14ac:dyDescent="0.25">
      <c r="A3183" t="s">
        <v>0</v>
      </c>
      <c r="B3183">
        <v>105072</v>
      </c>
      <c r="C3183">
        <v>100001</v>
      </c>
      <c r="D3183" s="1">
        <v>-0.49983300000000003</v>
      </c>
      <c r="E3183" s="1">
        <v>0.49997799999999998</v>
      </c>
      <c r="F3183" s="1">
        <v>0.13223199999999999</v>
      </c>
      <c r="G3183">
        <v>100001</v>
      </c>
    </row>
    <row r="3184" spans="1:7" x14ac:dyDescent="0.25">
      <c r="A3184" t="s">
        <v>0</v>
      </c>
      <c r="B3184">
        <v>105073</v>
      </c>
      <c r="C3184">
        <v>100001</v>
      </c>
      <c r="D3184" s="1">
        <v>-0.475047</v>
      </c>
      <c r="E3184" s="1">
        <v>0.52497799999999994</v>
      </c>
      <c r="F3184" s="1">
        <v>0.13239999999999999</v>
      </c>
      <c r="G3184">
        <v>100001</v>
      </c>
    </row>
    <row r="3185" spans="1:7" x14ac:dyDescent="0.25">
      <c r="A3185" t="s">
        <v>0</v>
      </c>
      <c r="B3185">
        <v>105074</v>
      </c>
      <c r="C3185">
        <v>100001</v>
      </c>
      <c r="D3185" s="1">
        <v>-0.44982</v>
      </c>
      <c r="E3185" s="1">
        <v>0.52498100000000003</v>
      </c>
      <c r="F3185" s="1">
        <v>0.13003300000000001</v>
      </c>
      <c r="G3185">
        <v>100001</v>
      </c>
    </row>
    <row r="3186" spans="1:7" x14ac:dyDescent="0.25">
      <c r="A3186" t="s">
        <v>0</v>
      </c>
      <c r="B3186">
        <v>105075</v>
      </c>
      <c r="C3186">
        <v>100001</v>
      </c>
      <c r="D3186" s="1">
        <v>-0.475045</v>
      </c>
      <c r="E3186" s="1">
        <v>0.49997200000000003</v>
      </c>
      <c r="F3186" s="1">
        <v>0.12982199999999999</v>
      </c>
      <c r="G3186">
        <v>100001</v>
      </c>
    </row>
    <row r="3187" spans="1:7" x14ac:dyDescent="0.25">
      <c r="A3187" t="s">
        <v>0</v>
      </c>
      <c r="B3187">
        <v>105076</v>
      </c>
      <c r="C3187">
        <v>100001</v>
      </c>
      <c r="D3187" s="1">
        <v>-0.52484399999999998</v>
      </c>
      <c r="E3187" s="1">
        <v>0.47495999999999999</v>
      </c>
      <c r="F3187" s="1">
        <v>0.132356</v>
      </c>
      <c r="G3187">
        <v>100001</v>
      </c>
    </row>
    <row r="3188" spans="1:7" x14ac:dyDescent="0.25">
      <c r="A3188" t="s">
        <v>0</v>
      </c>
      <c r="B3188">
        <v>105077</v>
      </c>
      <c r="C3188">
        <v>100001</v>
      </c>
      <c r="D3188" s="1">
        <v>-0.49983499999999997</v>
      </c>
      <c r="E3188" s="1">
        <v>0.47496300000000002</v>
      </c>
      <c r="F3188" s="1">
        <v>0.12978000000000001</v>
      </c>
      <c r="G3188">
        <v>100001</v>
      </c>
    </row>
    <row r="3189" spans="1:7" x14ac:dyDescent="0.25">
      <c r="A3189" t="s">
        <v>0</v>
      </c>
      <c r="B3189">
        <v>105078</v>
      </c>
      <c r="C3189">
        <v>100001</v>
      </c>
      <c r="D3189" s="1">
        <v>-0.34981800000000002</v>
      </c>
      <c r="E3189" s="1">
        <v>0.57498700000000003</v>
      </c>
      <c r="F3189" s="1">
        <v>0.127528</v>
      </c>
      <c r="G3189">
        <v>100001</v>
      </c>
    </row>
    <row r="3190" spans="1:7" x14ac:dyDescent="0.25">
      <c r="A3190" t="s">
        <v>0</v>
      </c>
      <c r="B3190">
        <v>105079</v>
      </c>
      <c r="C3190">
        <v>100001</v>
      </c>
      <c r="D3190" s="1">
        <v>-0.32504100000000002</v>
      </c>
      <c r="E3190" s="1">
        <v>0.574986</v>
      </c>
      <c r="F3190" s="1">
        <v>0.125864</v>
      </c>
      <c r="G3190">
        <v>100001</v>
      </c>
    </row>
    <row r="3191" spans="1:7" x14ac:dyDescent="0.25">
      <c r="A3191" t="s">
        <v>0</v>
      </c>
      <c r="B3191">
        <v>105080</v>
      </c>
      <c r="C3191">
        <v>100001</v>
      </c>
      <c r="D3191" s="1">
        <v>-0.34982000000000002</v>
      </c>
      <c r="E3191" s="1">
        <v>0.54998899999999995</v>
      </c>
      <c r="F3191" s="1">
        <v>0.12470299999999999</v>
      </c>
      <c r="G3191">
        <v>100001</v>
      </c>
    </row>
    <row r="3192" spans="1:7" x14ac:dyDescent="0.25">
      <c r="A3192" t="s">
        <v>0</v>
      </c>
      <c r="B3192">
        <v>105081</v>
      </c>
      <c r="C3192">
        <v>100001</v>
      </c>
      <c r="D3192" s="1">
        <v>-0.300041</v>
      </c>
      <c r="E3192" s="1">
        <v>0.57498899999999997</v>
      </c>
      <c r="F3192" s="1">
        <v>0.124294</v>
      </c>
      <c r="G3192">
        <v>100001</v>
      </c>
    </row>
    <row r="3193" spans="1:7" x14ac:dyDescent="0.25">
      <c r="A3193" t="s">
        <v>0</v>
      </c>
      <c r="B3193">
        <v>105082</v>
      </c>
      <c r="C3193">
        <v>100001</v>
      </c>
      <c r="D3193" s="1">
        <v>-0.27505099999999999</v>
      </c>
      <c r="E3193" s="1">
        <v>0.57498800000000005</v>
      </c>
      <c r="F3193" s="1">
        <v>0.122852</v>
      </c>
      <c r="G3193">
        <v>100001</v>
      </c>
    </row>
    <row r="3194" spans="1:7" x14ac:dyDescent="0.25">
      <c r="A3194" t="s">
        <v>0</v>
      </c>
      <c r="B3194">
        <v>105083</v>
      </c>
      <c r="C3194">
        <v>100001</v>
      </c>
      <c r="D3194" s="1">
        <v>-0.250031</v>
      </c>
      <c r="E3194" s="1">
        <v>0.59999199999999997</v>
      </c>
      <c r="F3194" s="1">
        <v>0.12448099999999999</v>
      </c>
      <c r="G3194">
        <v>100001</v>
      </c>
    </row>
    <row r="3195" spans="1:7" x14ac:dyDescent="0.25">
      <c r="A3195" t="s">
        <v>0</v>
      </c>
      <c r="B3195">
        <v>105084</v>
      </c>
      <c r="C3195">
        <v>100001</v>
      </c>
      <c r="D3195" s="1">
        <v>-0.25002999999999997</v>
      </c>
      <c r="E3195" s="1">
        <v>0.57499100000000003</v>
      </c>
      <c r="F3195" s="1">
        <v>0.121532</v>
      </c>
      <c r="G3195">
        <v>100001</v>
      </c>
    </row>
    <row r="3196" spans="1:7" x14ac:dyDescent="0.25">
      <c r="A3196" t="s">
        <v>0</v>
      </c>
      <c r="B3196">
        <v>105085</v>
      </c>
      <c r="C3196">
        <v>100001</v>
      </c>
      <c r="D3196" s="1">
        <v>-0.225047</v>
      </c>
      <c r="E3196" s="1">
        <v>0.59999499999999995</v>
      </c>
      <c r="F3196" s="1">
        <v>0.123291</v>
      </c>
      <c r="G3196">
        <v>100001</v>
      </c>
    </row>
    <row r="3197" spans="1:7" x14ac:dyDescent="0.25">
      <c r="A3197" t="s">
        <v>0</v>
      </c>
      <c r="B3197">
        <v>105086</v>
      </c>
      <c r="C3197">
        <v>100001</v>
      </c>
      <c r="D3197" s="1">
        <v>-0.20005300000000001</v>
      </c>
      <c r="E3197" s="1">
        <v>0.59999599999999997</v>
      </c>
      <c r="F3197" s="1">
        <v>0.122224</v>
      </c>
      <c r="G3197">
        <v>100001</v>
      </c>
    </row>
    <row r="3198" spans="1:7" x14ac:dyDescent="0.25">
      <c r="A3198" t="s">
        <v>0</v>
      </c>
      <c r="B3198">
        <v>105087</v>
      </c>
      <c r="C3198">
        <v>100001</v>
      </c>
      <c r="D3198" s="1">
        <v>-0.125051</v>
      </c>
      <c r="E3198" s="1">
        <v>0.62500100000000003</v>
      </c>
      <c r="F3198" s="1">
        <v>0.122851</v>
      </c>
      <c r="G3198">
        <v>100001</v>
      </c>
    </row>
    <row r="3199" spans="1:7" x14ac:dyDescent="0.25">
      <c r="A3199" t="s">
        <v>0</v>
      </c>
      <c r="B3199">
        <v>105088</v>
      </c>
      <c r="C3199">
        <v>100001</v>
      </c>
      <c r="D3199" s="1">
        <v>-0.17505100000000001</v>
      </c>
      <c r="E3199" s="1">
        <v>0.59999899999999995</v>
      </c>
      <c r="F3199" s="1">
        <v>0.121283</v>
      </c>
      <c r="G3199">
        <v>100001</v>
      </c>
    </row>
    <row r="3200" spans="1:7" x14ac:dyDescent="0.25">
      <c r="A3200" t="s">
        <v>0</v>
      </c>
      <c r="B3200">
        <v>105089</v>
      </c>
      <c r="C3200">
        <v>100001</v>
      </c>
      <c r="D3200" s="1">
        <v>-0.15004700000000001</v>
      </c>
      <c r="E3200" s="1">
        <v>0.59999899999999995</v>
      </c>
      <c r="F3200" s="1">
        <v>0.120467</v>
      </c>
      <c r="G3200">
        <v>100001</v>
      </c>
    </row>
    <row r="3201" spans="1:7" x14ac:dyDescent="0.25">
      <c r="A3201" t="s">
        <v>0</v>
      </c>
      <c r="B3201">
        <v>105090</v>
      </c>
      <c r="C3201">
        <v>100001</v>
      </c>
      <c r="D3201" s="1">
        <v>-0.12504999999999999</v>
      </c>
      <c r="E3201" s="1">
        <v>0.6</v>
      </c>
      <c r="F3201" s="1">
        <v>0.11977699999999999</v>
      </c>
      <c r="G3201">
        <v>100001</v>
      </c>
    </row>
    <row r="3202" spans="1:7" x14ac:dyDescent="0.25">
      <c r="A3202" t="s">
        <v>0</v>
      </c>
      <c r="B3202">
        <v>105091</v>
      </c>
      <c r="C3202">
        <v>100001</v>
      </c>
      <c r="D3202" s="1">
        <v>-0.100054</v>
      </c>
      <c r="E3202" s="1">
        <v>0.62500500000000003</v>
      </c>
      <c r="F3202" s="1">
        <v>0.12228600000000001</v>
      </c>
      <c r="G3202">
        <v>100001</v>
      </c>
    </row>
    <row r="3203" spans="1:7" x14ac:dyDescent="0.25">
      <c r="A3203" t="s">
        <v>0</v>
      </c>
      <c r="B3203">
        <v>105092</v>
      </c>
      <c r="C3203">
        <v>100001</v>
      </c>
      <c r="D3203" s="1">
        <v>-7.5054999999999997E-2</v>
      </c>
      <c r="E3203" s="1">
        <v>0.62500199999999995</v>
      </c>
      <c r="F3203" s="1">
        <v>0.121846</v>
      </c>
      <c r="G3203">
        <v>100001</v>
      </c>
    </row>
    <row r="3204" spans="1:7" x14ac:dyDescent="0.25">
      <c r="A3204" t="s">
        <v>0</v>
      </c>
      <c r="B3204">
        <v>105093</v>
      </c>
      <c r="C3204">
        <v>100001</v>
      </c>
      <c r="D3204" s="1">
        <v>-5.0042999999999997E-2</v>
      </c>
      <c r="E3204" s="1">
        <v>0.64989699999999995</v>
      </c>
      <c r="F3204" s="1">
        <v>0.124718</v>
      </c>
      <c r="G3204">
        <v>100001</v>
      </c>
    </row>
    <row r="3205" spans="1:7" x14ac:dyDescent="0.25">
      <c r="A3205" t="s">
        <v>0</v>
      </c>
      <c r="B3205">
        <v>105094</v>
      </c>
      <c r="C3205">
        <v>100001</v>
      </c>
      <c r="D3205" s="1">
        <v>-5.0042000000000003E-2</v>
      </c>
      <c r="E3205" s="1">
        <v>0.62500699999999998</v>
      </c>
      <c r="F3205" s="1">
        <v>0.121533</v>
      </c>
      <c r="G3205">
        <v>100001</v>
      </c>
    </row>
    <row r="3206" spans="1:7" x14ac:dyDescent="0.25">
      <c r="A3206" t="s">
        <v>0</v>
      </c>
      <c r="B3206">
        <v>105095</v>
      </c>
      <c r="C3206">
        <v>100001</v>
      </c>
      <c r="D3206" s="1">
        <v>-2.5045999999999999E-2</v>
      </c>
      <c r="E3206" s="1">
        <v>0.67491999999999996</v>
      </c>
      <c r="F3206" s="1">
        <v>0.12786</v>
      </c>
      <c r="G3206">
        <v>100001</v>
      </c>
    </row>
    <row r="3207" spans="1:7" x14ac:dyDescent="0.25">
      <c r="A3207" t="s">
        <v>0</v>
      </c>
      <c r="B3207">
        <v>105096</v>
      </c>
      <c r="C3207">
        <v>100001</v>
      </c>
      <c r="D3207" s="1">
        <v>-2.5044E-2</v>
      </c>
      <c r="E3207" s="1">
        <v>0.64988999999999997</v>
      </c>
      <c r="F3207" s="1">
        <v>0.12453</v>
      </c>
      <c r="G3207">
        <v>100001</v>
      </c>
    </row>
    <row r="3208" spans="1:7" x14ac:dyDescent="0.25">
      <c r="A3208" t="s">
        <v>0</v>
      </c>
      <c r="B3208">
        <v>105097</v>
      </c>
      <c r="C3208">
        <v>100001</v>
      </c>
      <c r="D3208" s="1">
        <f>-0.00004898</f>
        <v>-4.8980000000000002E-5</v>
      </c>
      <c r="E3208" s="1">
        <v>0.67491199999999996</v>
      </c>
      <c r="F3208" s="1">
        <v>0.12779599999999999</v>
      </c>
      <c r="G3208">
        <v>100001</v>
      </c>
    </row>
    <row r="3209" spans="1:7" x14ac:dyDescent="0.25">
      <c r="A3209" t="s">
        <v>0</v>
      </c>
      <c r="B3209">
        <v>105098</v>
      </c>
      <c r="C3209">
        <v>100001</v>
      </c>
      <c r="D3209" s="1">
        <v>2.4950699999999999E-2</v>
      </c>
      <c r="E3209" s="1">
        <v>0.69992900000000002</v>
      </c>
      <c r="F3209" s="1">
        <v>0.13130600000000001</v>
      </c>
      <c r="G3209">
        <v>100001</v>
      </c>
    </row>
    <row r="3210" spans="1:7" x14ac:dyDescent="0.25">
      <c r="A3210" t="s">
        <v>0</v>
      </c>
      <c r="B3210">
        <v>105099</v>
      </c>
      <c r="C3210">
        <v>100001</v>
      </c>
      <c r="D3210" s="1">
        <v>2.49518E-2</v>
      </c>
      <c r="E3210" s="1">
        <v>0.67490799999999995</v>
      </c>
      <c r="F3210" s="1">
        <v>0.12784599999999999</v>
      </c>
      <c r="G3210">
        <v>100001</v>
      </c>
    </row>
    <row r="3211" spans="1:7" x14ac:dyDescent="0.25">
      <c r="A3211" t="s">
        <v>0</v>
      </c>
      <c r="B3211">
        <v>105100</v>
      </c>
      <c r="C3211">
        <v>100001</v>
      </c>
      <c r="D3211" s="1">
        <v>4.9957700000000001E-2</v>
      </c>
      <c r="E3211" s="1">
        <v>0.69992299999999996</v>
      </c>
      <c r="F3211" s="1">
        <v>0.131493</v>
      </c>
      <c r="G3211">
        <v>100001</v>
      </c>
    </row>
    <row r="3212" spans="1:7" x14ac:dyDescent="0.25">
      <c r="A3212" t="s">
        <v>0</v>
      </c>
      <c r="B3212">
        <v>105101</v>
      </c>
      <c r="C3212">
        <v>100001</v>
      </c>
      <c r="D3212" s="1">
        <v>7.4949699999999994E-2</v>
      </c>
      <c r="E3212" s="1">
        <v>0.69991700000000001</v>
      </c>
      <c r="F3212" s="1">
        <v>0.13180500000000001</v>
      </c>
      <c r="G3212">
        <v>100001</v>
      </c>
    </row>
    <row r="3213" spans="1:7" x14ac:dyDescent="0.25">
      <c r="A3213" t="s">
        <v>0</v>
      </c>
      <c r="B3213">
        <v>105102</v>
      </c>
      <c r="C3213">
        <v>100001</v>
      </c>
      <c r="D3213" s="1">
        <v>7.4948399999999998E-2</v>
      </c>
      <c r="E3213" s="1">
        <v>0.72494199999999998</v>
      </c>
      <c r="F3213" s="1">
        <v>0.13539499999999999</v>
      </c>
      <c r="G3213">
        <v>100001</v>
      </c>
    </row>
    <row r="3214" spans="1:7" x14ac:dyDescent="0.25">
      <c r="A3214" t="s">
        <v>0</v>
      </c>
      <c r="B3214">
        <v>105103</v>
      </c>
      <c r="C3214">
        <v>100001</v>
      </c>
      <c r="D3214" s="1">
        <v>9.9983100000000005E-2</v>
      </c>
      <c r="E3214" s="1">
        <v>0.72493700000000005</v>
      </c>
      <c r="F3214" s="1">
        <v>0.13583600000000001</v>
      </c>
      <c r="G3214">
        <v>100001</v>
      </c>
    </row>
    <row r="3215" spans="1:7" x14ac:dyDescent="0.25">
      <c r="A3215" t="s">
        <v>0</v>
      </c>
      <c r="B3215">
        <v>105104</v>
      </c>
      <c r="C3215">
        <v>100001</v>
      </c>
      <c r="D3215" s="1">
        <v>-0.69989000000000001</v>
      </c>
      <c r="E3215" s="1">
        <v>0.224967</v>
      </c>
      <c r="F3215" s="1">
        <v>0.136324</v>
      </c>
      <c r="G3215">
        <v>100001</v>
      </c>
    </row>
    <row r="3216" spans="1:7" x14ac:dyDescent="0.25">
      <c r="A3216" t="s">
        <v>0</v>
      </c>
      <c r="B3216">
        <v>105105</v>
      </c>
      <c r="C3216">
        <v>100001</v>
      </c>
      <c r="D3216" s="1">
        <v>-0.72493099999999999</v>
      </c>
      <c r="E3216" s="1">
        <v>0.14998700000000001</v>
      </c>
      <c r="F3216" s="1">
        <v>0.13709099999999999</v>
      </c>
      <c r="G3216">
        <v>100001</v>
      </c>
    </row>
    <row r="3217" spans="1:7" x14ac:dyDescent="0.25">
      <c r="A3217" t="s">
        <v>0</v>
      </c>
      <c r="B3217">
        <v>105106</v>
      </c>
      <c r="C3217">
        <v>100001</v>
      </c>
      <c r="D3217" s="1">
        <v>-0.550037</v>
      </c>
      <c r="E3217" s="1">
        <v>0.44997399999999999</v>
      </c>
      <c r="F3217" s="1">
        <v>0.13277600000000001</v>
      </c>
      <c r="G3217">
        <v>100001</v>
      </c>
    </row>
    <row r="3218" spans="1:7" x14ac:dyDescent="0.25">
      <c r="A3218" t="s">
        <v>0</v>
      </c>
      <c r="B3218">
        <v>105107</v>
      </c>
      <c r="C3218">
        <v>100001</v>
      </c>
      <c r="D3218" s="1">
        <v>-0.52484399999999998</v>
      </c>
      <c r="E3218" s="1">
        <v>0.44997700000000002</v>
      </c>
      <c r="F3218" s="1">
        <v>0.13003300000000001</v>
      </c>
      <c r="G3218">
        <v>100001</v>
      </c>
    </row>
    <row r="3219" spans="1:7" x14ac:dyDescent="0.25">
      <c r="A3219" t="s">
        <v>0</v>
      </c>
      <c r="B3219">
        <v>105108</v>
      </c>
      <c r="C3219">
        <v>100001</v>
      </c>
      <c r="D3219" s="1">
        <v>-0.60004000000000002</v>
      </c>
      <c r="E3219" s="1">
        <v>0.39997199999999999</v>
      </c>
      <c r="F3219" s="1">
        <v>0.13428699999999999</v>
      </c>
      <c r="G3219">
        <v>100001</v>
      </c>
    </row>
    <row r="3220" spans="1:7" x14ac:dyDescent="0.25">
      <c r="A3220" t="s">
        <v>0</v>
      </c>
      <c r="B3220">
        <v>105109</v>
      </c>
      <c r="C3220">
        <v>100001</v>
      </c>
      <c r="D3220" s="1">
        <v>-0.64981100000000003</v>
      </c>
      <c r="E3220" s="1">
        <v>0.34997</v>
      </c>
      <c r="F3220" s="1">
        <v>0.136744</v>
      </c>
      <c r="G3220">
        <v>100001</v>
      </c>
    </row>
    <row r="3221" spans="1:7" x14ac:dyDescent="0.25">
      <c r="A3221" t="s">
        <v>0</v>
      </c>
      <c r="B3221">
        <v>105110</v>
      </c>
      <c r="C3221">
        <v>100001</v>
      </c>
      <c r="D3221" s="1">
        <v>-0.62489799999999995</v>
      </c>
      <c r="E3221" s="1">
        <v>0.374971</v>
      </c>
      <c r="F3221" s="1">
        <v>0.135384</v>
      </c>
      <c r="G3221">
        <v>100001</v>
      </c>
    </row>
    <row r="3222" spans="1:7" x14ac:dyDescent="0.25">
      <c r="A3222" t="s">
        <v>0</v>
      </c>
      <c r="B3222">
        <v>105111</v>
      </c>
      <c r="C3222">
        <v>100001</v>
      </c>
      <c r="D3222" s="1">
        <v>-0.64981299999999997</v>
      </c>
      <c r="E3222" s="1">
        <v>0.32497199999999998</v>
      </c>
      <c r="F3222" s="1">
        <v>0.135047</v>
      </c>
      <c r="G3222">
        <v>100001</v>
      </c>
    </row>
    <row r="3223" spans="1:7" x14ac:dyDescent="0.25">
      <c r="A3223" t="s">
        <v>0</v>
      </c>
      <c r="B3223">
        <v>105112</v>
      </c>
      <c r="C3223">
        <v>100001</v>
      </c>
      <c r="D3223" s="1">
        <v>-0.57503400000000005</v>
      </c>
      <c r="E3223" s="1">
        <v>0.42497200000000002</v>
      </c>
      <c r="F3223" s="1">
        <v>0.133405</v>
      </c>
      <c r="G3223">
        <v>100001</v>
      </c>
    </row>
    <row r="3224" spans="1:7" x14ac:dyDescent="0.25">
      <c r="A3224" t="s">
        <v>0</v>
      </c>
      <c r="B3224">
        <v>105113</v>
      </c>
      <c r="C3224">
        <v>100001</v>
      </c>
      <c r="D3224" s="1">
        <v>-0.55003599999999997</v>
      </c>
      <c r="E3224" s="1">
        <v>0.42497499999999999</v>
      </c>
      <c r="F3224" s="1">
        <v>0.130576</v>
      </c>
      <c r="G3224">
        <v>100001</v>
      </c>
    </row>
    <row r="3225" spans="1:7" x14ac:dyDescent="0.25">
      <c r="A3225" t="s">
        <v>0</v>
      </c>
      <c r="B3225">
        <v>105114</v>
      </c>
      <c r="C3225">
        <v>100001</v>
      </c>
      <c r="D3225" s="1">
        <v>-0.57503300000000002</v>
      </c>
      <c r="E3225" s="1">
        <v>0.39997300000000002</v>
      </c>
      <c r="F3225" s="1">
        <v>0.131329</v>
      </c>
      <c r="G3225">
        <v>100001</v>
      </c>
    </row>
    <row r="3226" spans="1:7" x14ac:dyDescent="0.25">
      <c r="A3226" t="s">
        <v>0</v>
      </c>
      <c r="B3226">
        <v>105115</v>
      </c>
      <c r="C3226">
        <v>100001</v>
      </c>
      <c r="D3226" s="1">
        <v>-0.67485200000000001</v>
      </c>
      <c r="E3226" s="1">
        <v>0.27496700000000002</v>
      </c>
      <c r="F3226" s="1">
        <v>0.13537099999999999</v>
      </c>
      <c r="G3226">
        <v>100001</v>
      </c>
    </row>
    <row r="3227" spans="1:7" x14ac:dyDescent="0.25">
      <c r="A3227" t="s">
        <v>0</v>
      </c>
      <c r="B3227">
        <v>105116</v>
      </c>
      <c r="C3227">
        <v>100001</v>
      </c>
      <c r="D3227" s="1">
        <v>-0.64981500000000003</v>
      </c>
      <c r="E3227" s="1">
        <v>0.29997099999999999</v>
      </c>
      <c r="F3227" s="1">
        <v>0.13347600000000001</v>
      </c>
      <c r="G3227">
        <v>100001</v>
      </c>
    </row>
    <row r="3228" spans="1:7" x14ac:dyDescent="0.25">
      <c r="A3228" t="s">
        <v>0</v>
      </c>
      <c r="B3228">
        <v>105117</v>
      </c>
      <c r="C3228">
        <v>100001</v>
      </c>
      <c r="D3228" s="1">
        <v>-0.42504700000000001</v>
      </c>
      <c r="E3228" s="1">
        <v>0.52498299999999998</v>
      </c>
      <c r="F3228" s="1">
        <v>0.12787499999999999</v>
      </c>
      <c r="G3228">
        <v>100001</v>
      </c>
    </row>
    <row r="3229" spans="1:7" x14ac:dyDescent="0.25">
      <c r="A3229" t="s">
        <v>0</v>
      </c>
      <c r="B3229">
        <v>105118</v>
      </c>
      <c r="C3229">
        <v>100001</v>
      </c>
      <c r="D3229" s="1">
        <v>-0.399816</v>
      </c>
      <c r="E3229" s="1">
        <v>0.52498299999999998</v>
      </c>
      <c r="F3229" s="1">
        <v>0.12576599999999999</v>
      </c>
      <c r="G3229">
        <v>100001</v>
      </c>
    </row>
    <row r="3230" spans="1:7" x14ac:dyDescent="0.25">
      <c r="A3230" t="s">
        <v>0</v>
      </c>
      <c r="B3230">
        <v>105119</v>
      </c>
      <c r="C3230">
        <v>100001</v>
      </c>
      <c r="D3230" s="1">
        <v>-0.37481799999999998</v>
      </c>
      <c r="E3230" s="1">
        <v>0.52498400000000001</v>
      </c>
      <c r="F3230" s="1">
        <v>0.123821</v>
      </c>
      <c r="G3230">
        <v>100001</v>
      </c>
    </row>
    <row r="3231" spans="1:7" x14ac:dyDescent="0.25">
      <c r="A3231" t="s">
        <v>0</v>
      </c>
      <c r="B3231">
        <v>105120</v>
      </c>
      <c r="C3231">
        <v>100001</v>
      </c>
      <c r="D3231" s="1">
        <v>-0.34982099999999999</v>
      </c>
      <c r="E3231" s="1">
        <v>0.52498800000000001</v>
      </c>
      <c r="F3231" s="1">
        <v>0.122005</v>
      </c>
      <c r="G3231">
        <v>100001</v>
      </c>
    </row>
    <row r="3232" spans="1:7" x14ac:dyDescent="0.25">
      <c r="A3232" t="s">
        <v>0</v>
      </c>
      <c r="B3232">
        <v>105121</v>
      </c>
      <c r="C3232">
        <v>100001</v>
      </c>
      <c r="D3232" s="1">
        <v>-0.475045</v>
      </c>
      <c r="E3232" s="1">
        <v>0.474964</v>
      </c>
      <c r="F3232" s="1">
        <v>0.12737200000000001</v>
      </c>
      <c r="G3232">
        <v>100001</v>
      </c>
    </row>
    <row r="3233" spans="1:7" x14ac:dyDescent="0.25">
      <c r="A3233" t="s">
        <v>0</v>
      </c>
      <c r="B3233">
        <v>105122</v>
      </c>
      <c r="C3233">
        <v>100001</v>
      </c>
      <c r="D3233" s="1">
        <v>-0.44982</v>
      </c>
      <c r="E3233" s="1">
        <v>0.49998100000000001</v>
      </c>
      <c r="F3233" s="1">
        <v>0.12745799999999999</v>
      </c>
      <c r="G3233">
        <v>100001</v>
      </c>
    </row>
    <row r="3234" spans="1:7" x14ac:dyDescent="0.25">
      <c r="A3234" t="s">
        <v>0</v>
      </c>
      <c r="B3234">
        <v>105123</v>
      </c>
      <c r="C3234">
        <v>100001</v>
      </c>
      <c r="D3234" s="1">
        <v>-0.42504500000000001</v>
      </c>
      <c r="E3234" s="1">
        <v>0.49998300000000001</v>
      </c>
      <c r="F3234" s="1">
        <v>0.125301</v>
      </c>
      <c r="G3234">
        <v>100001</v>
      </c>
    </row>
    <row r="3235" spans="1:7" x14ac:dyDescent="0.25">
      <c r="A3235" t="s">
        <v>0</v>
      </c>
      <c r="B3235">
        <v>105124</v>
      </c>
      <c r="C3235">
        <v>100001</v>
      </c>
      <c r="D3235" s="1">
        <v>-0.44982299999999997</v>
      </c>
      <c r="E3235" s="1">
        <v>0.474966</v>
      </c>
      <c r="F3235" s="1">
        <v>0.12500700000000001</v>
      </c>
      <c r="G3235">
        <v>100001</v>
      </c>
    </row>
    <row r="3236" spans="1:7" x14ac:dyDescent="0.25">
      <c r="A3236" t="s">
        <v>0</v>
      </c>
      <c r="B3236">
        <v>105125</v>
      </c>
      <c r="C3236">
        <v>100001</v>
      </c>
      <c r="D3236" s="1">
        <v>-0.49983499999999997</v>
      </c>
      <c r="E3236" s="1">
        <v>0.44997900000000002</v>
      </c>
      <c r="F3236" s="1">
        <v>0.12745699999999999</v>
      </c>
      <c r="G3236">
        <v>100001</v>
      </c>
    </row>
    <row r="3237" spans="1:7" x14ac:dyDescent="0.25">
      <c r="A3237" t="s">
        <v>0</v>
      </c>
      <c r="B3237">
        <v>105126</v>
      </c>
      <c r="C3237">
        <v>100001</v>
      </c>
      <c r="D3237" s="1">
        <v>-0.47504299999999999</v>
      </c>
      <c r="E3237" s="1">
        <v>0.44997799999999999</v>
      </c>
      <c r="F3237" s="1">
        <v>0.12504999999999999</v>
      </c>
      <c r="G3237">
        <v>100001</v>
      </c>
    </row>
    <row r="3238" spans="1:7" x14ac:dyDescent="0.25">
      <c r="A3238" t="s">
        <v>0</v>
      </c>
      <c r="B3238">
        <v>105127</v>
      </c>
      <c r="C3238">
        <v>100001</v>
      </c>
      <c r="D3238" s="1">
        <v>-0.32504</v>
      </c>
      <c r="E3238" s="1">
        <v>0.549987</v>
      </c>
      <c r="F3238" s="1">
        <v>0.123039</v>
      </c>
      <c r="G3238">
        <v>100001</v>
      </c>
    </row>
    <row r="3239" spans="1:7" x14ac:dyDescent="0.25">
      <c r="A3239" t="s">
        <v>0</v>
      </c>
      <c r="B3239">
        <v>105128</v>
      </c>
      <c r="C3239">
        <v>100001</v>
      </c>
      <c r="D3239" s="1">
        <v>-0.300041</v>
      </c>
      <c r="E3239" s="1">
        <v>0.549987</v>
      </c>
      <c r="F3239" s="1">
        <v>0.121471</v>
      </c>
      <c r="G3239">
        <v>100001</v>
      </c>
    </row>
    <row r="3240" spans="1:7" x14ac:dyDescent="0.25">
      <c r="A3240" t="s">
        <v>0</v>
      </c>
      <c r="B3240">
        <v>105129</v>
      </c>
      <c r="C3240">
        <v>100001</v>
      </c>
      <c r="D3240" s="1">
        <v>-0.32503900000000002</v>
      </c>
      <c r="E3240" s="1">
        <v>0.52498500000000003</v>
      </c>
      <c r="F3240" s="1">
        <v>0.120342</v>
      </c>
      <c r="G3240">
        <v>100001</v>
      </c>
    </row>
    <row r="3241" spans="1:7" x14ac:dyDescent="0.25">
      <c r="A3241" t="s">
        <v>0</v>
      </c>
      <c r="B3241">
        <v>105130</v>
      </c>
      <c r="C3241">
        <v>100001</v>
      </c>
      <c r="D3241" s="1">
        <v>-0.27505000000000002</v>
      </c>
      <c r="E3241" s="1">
        <v>0.54998999999999998</v>
      </c>
      <c r="F3241" s="1">
        <v>0.120029</v>
      </c>
      <c r="G3241">
        <v>100001</v>
      </c>
    </row>
    <row r="3242" spans="1:7" x14ac:dyDescent="0.25">
      <c r="A3242" t="s">
        <v>0</v>
      </c>
      <c r="B3242">
        <v>105131</v>
      </c>
      <c r="C3242">
        <v>100001</v>
      </c>
      <c r="D3242" s="1">
        <v>-0.250029</v>
      </c>
      <c r="E3242" s="1">
        <v>0.54998999999999998</v>
      </c>
      <c r="F3242" s="1">
        <v>0.11871</v>
      </c>
      <c r="G3242">
        <v>100001</v>
      </c>
    </row>
    <row r="3243" spans="1:7" x14ac:dyDescent="0.25">
      <c r="A3243" t="s">
        <v>0</v>
      </c>
      <c r="B3243">
        <v>105132</v>
      </c>
      <c r="C3243">
        <v>100001</v>
      </c>
      <c r="D3243" s="1">
        <v>-0.225045</v>
      </c>
      <c r="E3243" s="1">
        <v>0.57499299999999998</v>
      </c>
      <c r="F3243" s="1">
        <v>0.120341</v>
      </c>
      <c r="G3243">
        <v>100001</v>
      </c>
    </row>
    <row r="3244" spans="1:7" x14ac:dyDescent="0.25">
      <c r="A3244" t="s">
        <v>0</v>
      </c>
      <c r="B3244">
        <v>105133</v>
      </c>
      <c r="C3244">
        <v>100001</v>
      </c>
      <c r="D3244" s="1">
        <v>-0.22504399999999999</v>
      </c>
      <c r="E3244" s="1">
        <v>0.54999399999999998</v>
      </c>
      <c r="F3244" s="1">
        <v>0.117521</v>
      </c>
      <c r="G3244">
        <v>100001</v>
      </c>
    </row>
    <row r="3245" spans="1:7" x14ac:dyDescent="0.25">
      <c r="A3245" t="s">
        <v>0</v>
      </c>
      <c r="B3245">
        <v>105134</v>
      </c>
      <c r="C3245">
        <v>100001</v>
      </c>
      <c r="D3245" s="1">
        <v>-0.20005100000000001</v>
      </c>
      <c r="E3245" s="1">
        <v>0.57499199999999995</v>
      </c>
      <c r="F3245" s="1">
        <v>0.11927599999999999</v>
      </c>
      <c r="G3245">
        <v>100001</v>
      </c>
    </row>
    <row r="3246" spans="1:7" x14ac:dyDescent="0.25">
      <c r="A3246" t="s">
        <v>0</v>
      </c>
      <c r="B3246">
        <v>105135</v>
      </c>
      <c r="C3246">
        <v>100001</v>
      </c>
      <c r="D3246" s="1">
        <v>-0.17504900000000001</v>
      </c>
      <c r="E3246" s="1">
        <v>0.57499599999999995</v>
      </c>
      <c r="F3246" s="1">
        <v>0.118335</v>
      </c>
      <c r="G3246">
        <v>100001</v>
      </c>
    </row>
    <row r="3247" spans="1:7" x14ac:dyDescent="0.25">
      <c r="A3247" t="s">
        <v>0</v>
      </c>
      <c r="B3247">
        <v>105136</v>
      </c>
      <c r="C3247">
        <v>100001</v>
      </c>
      <c r="D3247" s="1">
        <v>-0.100053</v>
      </c>
      <c r="E3247" s="1">
        <v>0.60000500000000001</v>
      </c>
      <c r="F3247" s="1">
        <v>0.119213</v>
      </c>
      <c r="G3247">
        <v>100001</v>
      </c>
    </row>
    <row r="3248" spans="1:7" x14ac:dyDescent="0.25">
      <c r="A3248" t="s">
        <v>0</v>
      </c>
      <c r="B3248">
        <v>105137</v>
      </c>
      <c r="C3248">
        <v>100001</v>
      </c>
      <c r="D3248" s="1">
        <v>-0.15004500000000001</v>
      </c>
      <c r="E3248" s="1">
        <v>0.57499900000000004</v>
      </c>
      <c r="F3248" s="1">
        <v>0.117521</v>
      </c>
      <c r="G3248">
        <v>100001</v>
      </c>
    </row>
    <row r="3249" spans="1:7" x14ac:dyDescent="0.25">
      <c r="A3249" t="s">
        <v>0</v>
      </c>
      <c r="B3249">
        <v>105138</v>
      </c>
      <c r="C3249">
        <v>100001</v>
      </c>
      <c r="D3249" s="1">
        <v>-0.12504799999999999</v>
      </c>
      <c r="E3249" s="1">
        <v>0.57499900000000004</v>
      </c>
      <c r="F3249" s="1">
        <v>0.116831</v>
      </c>
      <c r="G3249">
        <v>100001</v>
      </c>
    </row>
    <row r="3250" spans="1:7" x14ac:dyDescent="0.25">
      <c r="A3250" t="s">
        <v>0</v>
      </c>
      <c r="B3250">
        <v>105139</v>
      </c>
      <c r="C3250">
        <v>100001</v>
      </c>
      <c r="D3250" s="1">
        <v>-0.100051</v>
      </c>
      <c r="E3250" s="1">
        <v>0.57500200000000001</v>
      </c>
      <c r="F3250" s="1">
        <v>0.11626599999999999</v>
      </c>
      <c r="G3250">
        <v>100001</v>
      </c>
    </row>
    <row r="3251" spans="1:7" x14ac:dyDescent="0.25">
      <c r="A3251" t="s">
        <v>0</v>
      </c>
      <c r="B3251">
        <v>105140</v>
      </c>
      <c r="C3251">
        <v>100001</v>
      </c>
      <c r="D3251" s="1">
        <v>-7.5052999999999995E-2</v>
      </c>
      <c r="E3251" s="1">
        <v>0.60000399999999998</v>
      </c>
      <c r="F3251" s="1">
        <v>0.118773</v>
      </c>
      <c r="G3251">
        <v>100001</v>
      </c>
    </row>
    <row r="3252" spans="1:7" x14ac:dyDescent="0.25">
      <c r="A3252" t="s">
        <v>0</v>
      </c>
      <c r="B3252">
        <v>105141</v>
      </c>
      <c r="C3252">
        <v>100001</v>
      </c>
      <c r="D3252" s="1">
        <v>-5.0040000000000001E-2</v>
      </c>
      <c r="E3252" s="1">
        <v>0.60000399999999998</v>
      </c>
      <c r="F3252" s="1">
        <v>0.11845899999999999</v>
      </c>
      <c r="G3252">
        <v>100001</v>
      </c>
    </row>
    <row r="3253" spans="1:7" x14ac:dyDescent="0.25">
      <c r="A3253" t="s">
        <v>0</v>
      </c>
      <c r="B3253">
        <v>105142</v>
      </c>
      <c r="C3253">
        <v>100001</v>
      </c>
      <c r="D3253" s="1">
        <v>-2.5042999999999999E-2</v>
      </c>
      <c r="E3253" s="1">
        <v>0.62500900000000004</v>
      </c>
      <c r="F3253" s="1">
        <v>0.12134399999999999</v>
      </c>
      <c r="G3253">
        <v>100001</v>
      </c>
    </row>
    <row r="3254" spans="1:7" x14ac:dyDescent="0.25">
      <c r="A3254" t="s">
        <v>0</v>
      </c>
      <c r="B3254">
        <v>105143</v>
      </c>
      <c r="C3254">
        <v>100001</v>
      </c>
      <c r="D3254" s="1">
        <v>-2.5041000000000001E-2</v>
      </c>
      <c r="E3254" s="1">
        <v>0.60000600000000004</v>
      </c>
      <c r="F3254" s="1">
        <v>0.118272</v>
      </c>
      <c r="G3254">
        <v>100001</v>
      </c>
    </row>
    <row r="3255" spans="1:7" x14ac:dyDescent="0.25">
      <c r="A3255" t="s">
        <v>0</v>
      </c>
      <c r="B3255">
        <v>105144</v>
      </c>
      <c r="C3255">
        <v>100001</v>
      </c>
      <c r="D3255" s="1">
        <f>-0.00004738</f>
        <v>-4.7379999999999997E-5</v>
      </c>
      <c r="E3255" s="1">
        <v>0.64988299999999999</v>
      </c>
      <c r="F3255" s="1">
        <v>0.12446500000000001</v>
      </c>
      <c r="G3255">
        <v>100001</v>
      </c>
    </row>
    <row r="3256" spans="1:7" x14ac:dyDescent="0.25">
      <c r="A3256" t="s">
        <v>0</v>
      </c>
      <c r="B3256">
        <v>105145</v>
      </c>
      <c r="C3256">
        <v>100001</v>
      </c>
      <c r="D3256" s="1">
        <f>-0.00004573</f>
        <v>-4.5729999999999998E-5</v>
      </c>
      <c r="E3256" s="1">
        <v>0.62501099999999998</v>
      </c>
      <c r="F3256" s="1">
        <v>0.121282</v>
      </c>
      <c r="G3256">
        <v>100001</v>
      </c>
    </row>
    <row r="3257" spans="1:7" x14ac:dyDescent="0.25">
      <c r="A3257" t="s">
        <v>0</v>
      </c>
      <c r="B3257">
        <v>105146</v>
      </c>
      <c r="C3257">
        <v>100001</v>
      </c>
      <c r="D3257" s="1">
        <v>2.4953099999999999E-2</v>
      </c>
      <c r="E3257" s="1">
        <v>0.64988699999999999</v>
      </c>
      <c r="F3257" s="1">
        <v>0.124513</v>
      </c>
      <c r="G3257">
        <v>100001</v>
      </c>
    </row>
    <row r="3258" spans="1:7" x14ac:dyDescent="0.25">
      <c r="A3258" t="s">
        <v>0</v>
      </c>
      <c r="B3258">
        <v>105147</v>
      </c>
      <c r="C3258">
        <v>100001</v>
      </c>
      <c r="D3258" s="1">
        <v>4.9945799999999999E-2</v>
      </c>
      <c r="E3258" s="1">
        <v>0.67490000000000006</v>
      </c>
      <c r="F3258" s="1">
        <v>0.12803100000000001</v>
      </c>
      <c r="G3258">
        <v>100001</v>
      </c>
    </row>
    <row r="3259" spans="1:7" x14ac:dyDescent="0.25">
      <c r="A3259" t="s">
        <v>0</v>
      </c>
      <c r="B3259">
        <v>105148</v>
      </c>
      <c r="C3259">
        <v>100001</v>
      </c>
      <c r="D3259" s="1">
        <v>4.9948100000000002E-2</v>
      </c>
      <c r="E3259" s="1">
        <v>0.64987799999999996</v>
      </c>
      <c r="F3259" s="1">
        <v>0.12470000000000001</v>
      </c>
      <c r="G3259">
        <v>100001</v>
      </c>
    </row>
    <row r="3260" spans="1:7" x14ac:dyDescent="0.25">
      <c r="A3260" t="s">
        <v>0</v>
      </c>
      <c r="B3260">
        <v>105149</v>
      </c>
      <c r="C3260">
        <v>100001</v>
      </c>
      <c r="D3260" s="1">
        <v>7.4950799999999998E-2</v>
      </c>
      <c r="E3260" s="1">
        <v>0.67489399999999999</v>
      </c>
      <c r="F3260" s="1">
        <v>0.12834400000000001</v>
      </c>
      <c r="G3260">
        <v>100001</v>
      </c>
    </row>
    <row r="3261" spans="1:7" x14ac:dyDescent="0.25">
      <c r="A3261" t="s">
        <v>0</v>
      </c>
      <c r="B3261">
        <v>105150</v>
      </c>
      <c r="C3261">
        <v>100001</v>
      </c>
      <c r="D3261" s="1">
        <v>9.9982799999999997E-2</v>
      </c>
      <c r="E3261" s="1">
        <v>0.69991199999999998</v>
      </c>
      <c r="F3261" s="1">
        <v>0.132243</v>
      </c>
      <c r="G3261">
        <v>100001</v>
      </c>
    </row>
    <row r="3262" spans="1:7" x14ac:dyDescent="0.25">
      <c r="A3262" t="s">
        <v>0</v>
      </c>
      <c r="B3262">
        <v>105151</v>
      </c>
      <c r="C3262">
        <v>100001</v>
      </c>
      <c r="D3262" s="1">
        <v>9.9985400000000002E-2</v>
      </c>
      <c r="E3262" s="1">
        <v>0.67488700000000001</v>
      </c>
      <c r="F3262" s="1">
        <v>0.12878100000000001</v>
      </c>
      <c r="G3262">
        <v>100001</v>
      </c>
    </row>
    <row r="3263" spans="1:7" x14ac:dyDescent="0.25">
      <c r="A3263" t="s">
        <v>0</v>
      </c>
      <c r="B3263">
        <v>105152</v>
      </c>
      <c r="C3263">
        <v>100001</v>
      </c>
      <c r="D3263" s="1">
        <v>0.124988</v>
      </c>
      <c r="E3263" s="1">
        <v>0.69990600000000003</v>
      </c>
      <c r="F3263" s="1">
        <v>0.13280900000000001</v>
      </c>
      <c r="G3263">
        <v>100001</v>
      </c>
    </row>
    <row r="3264" spans="1:7" x14ac:dyDescent="0.25">
      <c r="A3264" t="s">
        <v>0</v>
      </c>
      <c r="B3264">
        <v>105153</v>
      </c>
      <c r="C3264">
        <v>100001</v>
      </c>
      <c r="D3264" s="1">
        <v>0.124986</v>
      </c>
      <c r="E3264" s="1">
        <v>0.72493300000000005</v>
      </c>
      <c r="F3264" s="1">
        <v>0.13639899999999999</v>
      </c>
      <c r="G3264">
        <v>100001</v>
      </c>
    </row>
    <row r="3265" spans="1:7" x14ac:dyDescent="0.25">
      <c r="A3265" t="s">
        <v>0</v>
      </c>
      <c r="B3265">
        <v>105154</v>
      </c>
      <c r="C3265">
        <v>100001</v>
      </c>
      <c r="D3265" s="1">
        <v>0.14998600000000001</v>
      </c>
      <c r="E3265" s="1">
        <v>0.72492999999999996</v>
      </c>
      <c r="F3265" s="1">
        <v>0.13709099999999999</v>
      </c>
      <c r="G3265">
        <v>100001</v>
      </c>
    </row>
    <row r="3266" spans="1:7" x14ac:dyDescent="0.25">
      <c r="A3266" t="s">
        <v>0</v>
      </c>
      <c r="B3266">
        <v>105155</v>
      </c>
      <c r="C3266">
        <v>100001</v>
      </c>
      <c r="D3266" s="1">
        <v>-0.69989400000000002</v>
      </c>
      <c r="E3266" s="1">
        <v>0.20001099999999999</v>
      </c>
      <c r="F3266" s="1">
        <v>0.13525799999999999</v>
      </c>
      <c r="G3266">
        <v>100001</v>
      </c>
    </row>
    <row r="3267" spans="1:7" x14ac:dyDescent="0.25">
      <c r="A3267" t="s">
        <v>0</v>
      </c>
      <c r="B3267">
        <v>105156</v>
      </c>
      <c r="C3267">
        <v>100001</v>
      </c>
      <c r="D3267" s="1">
        <v>-0.67485499999999998</v>
      </c>
      <c r="E3267" s="1">
        <v>0.249968</v>
      </c>
      <c r="F3267" s="1">
        <v>0.134051</v>
      </c>
      <c r="G3267">
        <v>100001</v>
      </c>
    </row>
    <row r="3268" spans="1:7" x14ac:dyDescent="0.25">
      <c r="A3268" t="s">
        <v>0</v>
      </c>
      <c r="B3268">
        <v>105157</v>
      </c>
      <c r="C3268">
        <v>100001</v>
      </c>
      <c r="D3268" s="1">
        <v>-0.67486000000000002</v>
      </c>
      <c r="E3268" s="1">
        <v>0.224968</v>
      </c>
      <c r="F3268" s="1">
        <v>0.132858</v>
      </c>
      <c r="G3268">
        <v>100001</v>
      </c>
    </row>
    <row r="3269" spans="1:7" x14ac:dyDescent="0.25">
      <c r="A3269" t="s">
        <v>0</v>
      </c>
      <c r="B3269">
        <v>105158</v>
      </c>
      <c r="C3269">
        <v>100001</v>
      </c>
      <c r="D3269" s="1">
        <v>-0.67486400000000002</v>
      </c>
      <c r="E3269" s="1">
        <v>0.2</v>
      </c>
      <c r="F3269" s="1">
        <v>0.13179199999999999</v>
      </c>
      <c r="G3269">
        <v>100001</v>
      </c>
    </row>
    <row r="3270" spans="1:7" x14ac:dyDescent="0.25">
      <c r="A3270" t="s">
        <v>0</v>
      </c>
      <c r="B3270">
        <v>105159</v>
      </c>
      <c r="C3270">
        <v>100001</v>
      </c>
      <c r="D3270" s="1">
        <v>-0.69989699999999999</v>
      </c>
      <c r="E3270" s="1">
        <v>0.174986</v>
      </c>
      <c r="F3270" s="1">
        <v>0.13431499999999999</v>
      </c>
      <c r="G3270">
        <v>100001</v>
      </c>
    </row>
    <row r="3271" spans="1:7" x14ac:dyDescent="0.25">
      <c r="A3271" t="s">
        <v>0</v>
      </c>
      <c r="B3271">
        <v>105160</v>
      </c>
      <c r="C3271">
        <v>100001</v>
      </c>
      <c r="D3271" s="1">
        <v>-0.72493300000000005</v>
      </c>
      <c r="E3271" s="1">
        <v>0.124987</v>
      </c>
      <c r="F3271" s="1">
        <v>0.13639999999999999</v>
      </c>
      <c r="G3271">
        <v>100001</v>
      </c>
    </row>
    <row r="3272" spans="1:7" x14ac:dyDescent="0.25">
      <c r="A3272" t="s">
        <v>0</v>
      </c>
      <c r="B3272">
        <v>105161</v>
      </c>
      <c r="C3272">
        <v>100001</v>
      </c>
      <c r="D3272" s="1">
        <v>-0.69990200000000002</v>
      </c>
      <c r="E3272" s="1">
        <v>0.14998900000000001</v>
      </c>
      <c r="F3272" s="1">
        <v>0.13349900000000001</v>
      </c>
      <c r="G3272">
        <v>100001</v>
      </c>
    </row>
    <row r="3273" spans="1:7" x14ac:dyDescent="0.25">
      <c r="A3273" t="s">
        <v>0</v>
      </c>
      <c r="B3273">
        <v>105162</v>
      </c>
      <c r="C3273">
        <v>100001</v>
      </c>
      <c r="D3273" s="1">
        <v>-0.69990600000000003</v>
      </c>
      <c r="E3273" s="1">
        <v>0.124988</v>
      </c>
      <c r="F3273" s="1">
        <v>0.13280900000000001</v>
      </c>
      <c r="G3273">
        <v>100001</v>
      </c>
    </row>
    <row r="3274" spans="1:7" x14ac:dyDescent="0.25">
      <c r="A3274" t="s">
        <v>0</v>
      </c>
      <c r="B3274">
        <v>105163</v>
      </c>
      <c r="C3274">
        <v>100001</v>
      </c>
      <c r="D3274" s="1">
        <v>-0.72493700000000005</v>
      </c>
      <c r="E3274" s="1">
        <v>9.9983699999999995E-2</v>
      </c>
      <c r="F3274" s="1">
        <v>0.13583600000000001</v>
      </c>
      <c r="G3274">
        <v>100001</v>
      </c>
    </row>
    <row r="3275" spans="1:7" x14ac:dyDescent="0.25">
      <c r="A3275" t="s">
        <v>0</v>
      </c>
      <c r="B3275">
        <v>105164</v>
      </c>
      <c r="C3275">
        <v>100001</v>
      </c>
      <c r="D3275" s="1">
        <v>-0.72494199999999998</v>
      </c>
      <c r="E3275" s="1">
        <v>7.4948600000000004E-2</v>
      </c>
      <c r="F3275" s="1">
        <v>0.13539599999999999</v>
      </c>
      <c r="G3275">
        <v>100001</v>
      </c>
    </row>
    <row r="3276" spans="1:7" x14ac:dyDescent="0.25">
      <c r="A3276" t="s">
        <v>0</v>
      </c>
      <c r="B3276">
        <v>105165</v>
      </c>
      <c r="C3276">
        <v>100001</v>
      </c>
      <c r="D3276" s="1">
        <v>-0.52484600000000003</v>
      </c>
      <c r="E3276" s="1">
        <v>0.42497600000000002</v>
      </c>
      <c r="F3276" s="1">
        <v>0.127834</v>
      </c>
      <c r="G3276">
        <v>100001</v>
      </c>
    </row>
    <row r="3277" spans="1:7" x14ac:dyDescent="0.25">
      <c r="A3277" t="s">
        <v>0</v>
      </c>
      <c r="B3277">
        <v>105166</v>
      </c>
      <c r="C3277">
        <v>100001</v>
      </c>
      <c r="D3277" s="1">
        <v>-0.49983699999999998</v>
      </c>
      <c r="E3277" s="1">
        <v>0.424981</v>
      </c>
      <c r="F3277" s="1">
        <v>0.12526000000000001</v>
      </c>
      <c r="G3277">
        <v>100001</v>
      </c>
    </row>
    <row r="3278" spans="1:7" x14ac:dyDescent="0.25">
      <c r="A3278" t="s">
        <v>0</v>
      </c>
      <c r="B3278">
        <v>105167</v>
      </c>
      <c r="C3278">
        <v>100001</v>
      </c>
      <c r="D3278" s="1">
        <v>-0.60003799999999996</v>
      </c>
      <c r="E3278" s="1">
        <v>0.37497000000000003</v>
      </c>
      <c r="F3278" s="1">
        <v>0.13233700000000001</v>
      </c>
      <c r="G3278">
        <v>100001</v>
      </c>
    </row>
    <row r="3279" spans="1:7" x14ac:dyDescent="0.25">
      <c r="A3279" t="s">
        <v>0</v>
      </c>
      <c r="B3279">
        <v>105168</v>
      </c>
      <c r="C3279">
        <v>100001</v>
      </c>
      <c r="D3279" s="1">
        <v>-0.57503000000000004</v>
      </c>
      <c r="E3279" s="1">
        <v>0.374973</v>
      </c>
      <c r="F3279" s="1">
        <v>0.129382</v>
      </c>
      <c r="G3279">
        <v>100001</v>
      </c>
    </row>
    <row r="3280" spans="1:7" x14ac:dyDescent="0.25">
      <c r="A3280" t="s">
        <v>0</v>
      </c>
      <c r="B3280">
        <v>105169</v>
      </c>
      <c r="C3280">
        <v>100001</v>
      </c>
      <c r="D3280" s="1">
        <v>-0.62490000000000001</v>
      </c>
      <c r="E3280" s="1">
        <v>0.34997099999999998</v>
      </c>
      <c r="F3280" s="1">
        <v>0.13356100000000001</v>
      </c>
      <c r="G3280">
        <v>100001</v>
      </c>
    </row>
    <row r="3281" spans="1:7" x14ac:dyDescent="0.25">
      <c r="A3281" t="s">
        <v>0</v>
      </c>
      <c r="B3281">
        <v>105170</v>
      </c>
      <c r="C3281">
        <v>100001</v>
      </c>
      <c r="D3281" s="1">
        <v>-0.62490000000000001</v>
      </c>
      <c r="E3281" s="1">
        <v>0.32497100000000001</v>
      </c>
      <c r="F3281" s="1">
        <v>0.13186300000000001</v>
      </c>
      <c r="G3281">
        <v>100001</v>
      </c>
    </row>
    <row r="3282" spans="1:7" x14ac:dyDescent="0.25">
      <c r="A3282" t="s">
        <v>0</v>
      </c>
      <c r="B3282">
        <v>105171</v>
      </c>
      <c r="C3282">
        <v>100001</v>
      </c>
      <c r="D3282" s="1">
        <v>-0.60003700000000004</v>
      </c>
      <c r="E3282" s="1">
        <v>0.34997099999999998</v>
      </c>
      <c r="F3282" s="1">
        <v>0.13051499999999999</v>
      </c>
      <c r="G3282">
        <v>100001</v>
      </c>
    </row>
    <row r="3283" spans="1:7" x14ac:dyDescent="0.25">
      <c r="A3283" t="s">
        <v>0</v>
      </c>
      <c r="B3283">
        <v>105172</v>
      </c>
      <c r="C3283">
        <v>100001</v>
      </c>
      <c r="D3283" s="1">
        <v>-0.62490100000000004</v>
      </c>
      <c r="E3283" s="1">
        <v>0.29997400000000002</v>
      </c>
      <c r="F3283" s="1">
        <v>0.13029399999999999</v>
      </c>
      <c r="G3283">
        <v>100001</v>
      </c>
    </row>
    <row r="3284" spans="1:7" x14ac:dyDescent="0.25">
      <c r="A3284" t="s">
        <v>0</v>
      </c>
      <c r="B3284">
        <v>105173</v>
      </c>
      <c r="C3284">
        <v>100001</v>
      </c>
      <c r="D3284" s="1">
        <v>-0.55003400000000002</v>
      </c>
      <c r="E3284" s="1">
        <v>0.39997500000000002</v>
      </c>
      <c r="F3284" s="1">
        <v>0.12850300000000001</v>
      </c>
      <c r="G3284">
        <v>100001</v>
      </c>
    </row>
    <row r="3285" spans="1:7" x14ac:dyDescent="0.25">
      <c r="A3285" t="s">
        <v>0</v>
      </c>
      <c r="B3285">
        <v>105174</v>
      </c>
      <c r="C3285">
        <v>100001</v>
      </c>
      <c r="D3285" s="1">
        <v>-0.52484799999999998</v>
      </c>
      <c r="E3285" s="1">
        <v>0.39997700000000003</v>
      </c>
      <c r="F3285" s="1">
        <v>0.12576300000000001</v>
      </c>
      <c r="G3285">
        <v>100001</v>
      </c>
    </row>
    <row r="3286" spans="1:7" x14ac:dyDescent="0.25">
      <c r="A3286" t="s">
        <v>0</v>
      </c>
      <c r="B3286">
        <v>105175</v>
      </c>
      <c r="C3286">
        <v>100001</v>
      </c>
      <c r="D3286" s="1">
        <v>-0.55003199999999997</v>
      </c>
      <c r="E3286" s="1">
        <v>0.374973</v>
      </c>
      <c r="F3286" s="1">
        <v>0.126555</v>
      </c>
      <c r="G3286">
        <v>100001</v>
      </c>
    </row>
    <row r="3287" spans="1:7" x14ac:dyDescent="0.25">
      <c r="A3287" t="s">
        <v>0</v>
      </c>
      <c r="B3287">
        <v>105176</v>
      </c>
      <c r="C3287">
        <v>100001</v>
      </c>
      <c r="D3287" s="1">
        <v>-0.64982099999999998</v>
      </c>
      <c r="E3287" s="1">
        <v>0.27496999999999999</v>
      </c>
      <c r="F3287" s="1">
        <v>0.13203100000000001</v>
      </c>
      <c r="G3287">
        <v>100001</v>
      </c>
    </row>
    <row r="3288" spans="1:7" x14ac:dyDescent="0.25">
      <c r="A3288" t="s">
        <v>0</v>
      </c>
      <c r="B3288">
        <v>105177</v>
      </c>
      <c r="C3288">
        <v>100001</v>
      </c>
      <c r="D3288" s="1">
        <v>-0.64982399999999996</v>
      </c>
      <c r="E3288" s="1">
        <v>0.24997</v>
      </c>
      <c r="F3288" s="1">
        <v>0.130713</v>
      </c>
      <c r="G3288">
        <v>100001</v>
      </c>
    </row>
    <row r="3289" spans="1:7" x14ac:dyDescent="0.25">
      <c r="A3289" t="s">
        <v>0</v>
      </c>
      <c r="B3289">
        <v>105178</v>
      </c>
      <c r="C3289">
        <v>100001</v>
      </c>
      <c r="D3289" s="1">
        <v>-0.62490400000000002</v>
      </c>
      <c r="E3289" s="1">
        <v>0.27496999999999999</v>
      </c>
      <c r="F3289" s="1">
        <v>0.12884899999999999</v>
      </c>
      <c r="G3289">
        <v>100001</v>
      </c>
    </row>
    <row r="3290" spans="1:7" x14ac:dyDescent="0.25">
      <c r="A3290" t="s">
        <v>0</v>
      </c>
      <c r="B3290">
        <v>105179</v>
      </c>
      <c r="C3290">
        <v>100001</v>
      </c>
      <c r="D3290" s="1">
        <v>-0.39981699999999998</v>
      </c>
      <c r="E3290" s="1">
        <v>0.49998300000000001</v>
      </c>
      <c r="F3290" s="1">
        <v>0.123192</v>
      </c>
      <c r="G3290">
        <v>100001</v>
      </c>
    </row>
    <row r="3291" spans="1:7" x14ac:dyDescent="0.25">
      <c r="A3291" t="s">
        <v>0</v>
      </c>
      <c r="B3291">
        <v>105180</v>
      </c>
      <c r="C3291">
        <v>100001</v>
      </c>
      <c r="D3291" s="1">
        <v>-0.37481900000000001</v>
      </c>
      <c r="E3291" s="1">
        <v>0.49998500000000001</v>
      </c>
      <c r="F3291" s="1">
        <v>0.12125</v>
      </c>
      <c r="G3291">
        <v>100001</v>
      </c>
    </row>
    <row r="3292" spans="1:7" x14ac:dyDescent="0.25">
      <c r="A3292" t="s">
        <v>0</v>
      </c>
      <c r="B3292">
        <v>105181</v>
      </c>
      <c r="C3292">
        <v>100001</v>
      </c>
      <c r="D3292" s="1">
        <v>-0.34982200000000002</v>
      </c>
      <c r="E3292" s="1">
        <v>0.49998700000000001</v>
      </c>
      <c r="F3292" s="1">
        <v>0.119433</v>
      </c>
      <c r="G3292">
        <v>100001</v>
      </c>
    </row>
    <row r="3293" spans="1:7" x14ac:dyDescent="0.25">
      <c r="A3293" t="s">
        <v>0</v>
      </c>
      <c r="B3293">
        <v>105182</v>
      </c>
      <c r="C3293">
        <v>100001</v>
      </c>
      <c r="D3293" s="1">
        <v>-0.32503799999999999</v>
      </c>
      <c r="E3293" s="1">
        <v>0.49998900000000002</v>
      </c>
      <c r="F3293" s="1">
        <v>0.117772</v>
      </c>
      <c r="G3293">
        <v>100001</v>
      </c>
    </row>
    <row r="3294" spans="1:7" x14ac:dyDescent="0.25">
      <c r="A3294" t="s">
        <v>0</v>
      </c>
      <c r="B3294">
        <v>105183</v>
      </c>
      <c r="C3294">
        <v>100001</v>
      </c>
      <c r="D3294" s="1">
        <v>-0.449824</v>
      </c>
      <c r="E3294" s="1">
        <v>0.44998199999999999</v>
      </c>
      <c r="F3294" s="1">
        <v>0.12268800000000001</v>
      </c>
      <c r="G3294">
        <v>100001</v>
      </c>
    </row>
    <row r="3295" spans="1:7" x14ac:dyDescent="0.25">
      <c r="A3295" t="s">
        <v>0</v>
      </c>
      <c r="B3295">
        <v>105184</v>
      </c>
      <c r="C3295">
        <v>100001</v>
      </c>
      <c r="D3295" s="1">
        <v>-0.42504399999999998</v>
      </c>
      <c r="E3295" s="1">
        <v>0.474966</v>
      </c>
      <c r="F3295" s="1">
        <v>0.122852</v>
      </c>
      <c r="G3295">
        <v>100001</v>
      </c>
    </row>
    <row r="3296" spans="1:7" x14ac:dyDescent="0.25">
      <c r="A3296" t="s">
        <v>0</v>
      </c>
      <c r="B3296">
        <v>105185</v>
      </c>
      <c r="C3296">
        <v>100001</v>
      </c>
      <c r="D3296" s="1">
        <v>-0.39982000000000001</v>
      </c>
      <c r="E3296" s="1">
        <v>0.474968</v>
      </c>
      <c r="F3296" s="1">
        <v>0.12074500000000001</v>
      </c>
      <c r="G3296">
        <v>100001</v>
      </c>
    </row>
    <row r="3297" spans="1:7" x14ac:dyDescent="0.25">
      <c r="A3297" t="s">
        <v>0</v>
      </c>
      <c r="B3297">
        <v>105186</v>
      </c>
      <c r="C3297">
        <v>100001</v>
      </c>
      <c r="D3297" s="1">
        <v>-0.42504199999999998</v>
      </c>
      <c r="E3297" s="1">
        <v>0.44998199999999999</v>
      </c>
      <c r="F3297" s="1">
        <v>0.120531</v>
      </c>
      <c r="G3297">
        <v>100001</v>
      </c>
    </row>
    <row r="3298" spans="1:7" x14ac:dyDescent="0.25">
      <c r="A3298" t="s">
        <v>0</v>
      </c>
      <c r="B3298">
        <v>105187</v>
      </c>
      <c r="C3298">
        <v>100001</v>
      </c>
      <c r="D3298" s="1">
        <v>-0.47504099999999999</v>
      </c>
      <c r="E3298" s="1">
        <v>0.42497699999999999</v>
      </c>
      <c r="F3298" s="1">
        <v>0.122852</v>
      </c>
      <c r="G3298">
        <v>100001</v>
      </c>
    </row>
    <row r="3299" spans="1:7" x14ac:dyDescent="0.25">
      <c r="A3299" t="s">
        <v>0</v>
      </c>
      <c r="B3299">
        <v>105188</v>
      </c>
      <c r="C3299">
        <v>100001</v>
      </c>
      <c r="D3299" s="1">
        <v>-0.449826</v>
      </c>
      <c r="E3299" s="1">
        <v>0.42498000000000002</v>
      </c>
      <c r="F3299" s="1">
        <v>0.12051099999999999</v>
      </c>
      <c r="G3299">
        <v>100001</v>
      </c>
    </row>
    <row r="3300" spans="1:7" x14ac:dyDescent="0.25">
      <c r="A3300" t="s">
        <v>0</v>
      </c>
      <c r="B3300">
        <v>105189</v>
      </c>
      <c r="C3300">
        <v>100001</v>
      </c>
      <c r="D3300" s="1">
        <v>-0.30003999999999997</v>
      </c>
      <c r="E3300" s="1">
        <v>0.52498900000000004</v>
      </c>
      <c r="F3300" s="1">
        <v>0.118774</v>
      </c>
      <c r="G3300">
        <v>100001</v>
      </c>
    </row>
    <row r="3301" spans="1:7" x14ac:dyDescent="0.25">
      <c r="A3301" t="s">
        <v>0</v>
      </c>
      <c r="B3301">
        <v>105190</v>
      </c>
      <c r="C3301">
        <v>100001</v>
      </c>
      <c r="D3301" s="1">
        <v>-0.27504899999999999</v>
      </c>
      <c r="E3301" s="1">
        <v>0.52498999999999996</v>
      </c>
      <c r="F3301" s="1">
        <v>0.11733399999999999</v>
      </c>
      <c r="G3301">
        <v>100001</v>
      </c>
    </row>
    <row r="3302" spans="1:7" x14ac:dyDescent="0.25">
      <c r="A3302" t="s">
        <v>0</v>
      </c>
      <c r="B3302">
        <v>105191</v>
      </c>
      <c r="C3302">
        <v>100001</v>
      </c>
      <c r="D3302" s="1">
        <v>-0.300039</v>
      </c>
      <c r="E3302" s="1">
        <v>0.49998799999999999</v>
      </c>
      <c r="F3302" s="1">
        <v>0.116205</v>
      </c>
      <c r="G3302">
        <v>100001</v>
      </c>
    </row>
    <row r="3303" spans="1:7" x14ac:dyDescent="0.25">
      <c r="A3303" t="s">
        <v>0</v>
      </c>
      <c r="B3303">
        <v>105192</v>
      </c>
      <c r="C3303">
        <v>100001</v>
      </c>
      <c r="D3303" s="1">
        <v>-0.25002799999999997</v>
      </c>
      <c r="E3303" s="1">
        <v>0.52498999999999996</v>
      </c>
      <c r="F3303" s="1">
        <v>0.11601400000000001</v>
      </c>
      <c r="G3303">
        <v>100001</v>
      </c>
    </row>
    <row r="3304" spans="1:7" x14ac:dyDescent="0.25">
      <c r="A3304" t="s">
        <v>0</v>
      </c>
      <c r="B3304">
        <v>105193</v>
      </c>
      <c r="C3304">
        <v>100001</v>
      </c>
      <c r="D3304" s="1">
        <v>-0.22504299999999999</v>
      </c>
      <c r="E3304" s="1">
        <v>0.52499399999999996</v>
      </c>
      <c r="F3304" s="1">
        <v>0.114826</v>
      </c>
      <c r="G3304">
        <v>100001</v>
      </c>
    </row>
    <row r="3305" spans="1:7" x14ac:dyDescent="0.25">
      <c r="A3305" t="s">
        <v>0</v>
      </c>
      <c r="B3305">
        <v>105194</v>
      </c>
      <c r="C3305">
        <v>100001</v>
      </c>
      <c r="D3305" s="1">
        <v>-0.20005000000000001</v>
      </c>
      <c r="E3305" s="1">
        <v>0.54999500000000001</v>
      </c>
      <c r="F3305" s="1">
        <v>0.116455</v>
      </c>
      <c r="G3305">
        <v>100001</v>
      </c>
    </row>
    <row r="3306" spans="1:7" x14ac:dyDescent="0.25">
      <c r="A3306" t="s">
        <v>0</v>
      </c>
      <c r="B3306">
        <v>105195</v>
      </c>
      <c r="C3306">
        <v>100001</v>
      </c>
      <c r="D3306" s="1">
        <v>-0.200049</v>
      </c>
      <c r="E3306" s="1">
        <v>0.52499099999999999</v>
      </c>
      <c r="F3306" s="1">
        <v>0.113761</v>
      </c>
      <c r="G3306">
        <v>100001</v>
      </c>
    </row>
    <row r="3307" spans="1:7" x14ac:dyDescent="0.25">
      <c r="A3307" t="s">
        <v>0</v>
      </c>
      <c r="B3307">
        <v>105196</v>
      </c>
      <c r="C3307">
        <v>100001</v>
      </c>
      <c r="D3307" s="1">
        <v>-0.17504800000000001</v>
      </c>
      <c r="E3307" s="1">
        <v>0.54999699999999996</v>
      </c>
      <c r="F3307" s="1">
        <v>0.11551599999999999</v>
      </c>
      <c r="G3307">
        <v>100001</v>
      </c>
    </row>
    <row r="3308" spans="1:7" x14ac:dyDescent="0.25">
      <c r="A3308" t="s">
        <v>0</v>
      </c>
      <c r="B3308">
        <v>105197</v>
      </c>
      <c r="C3308">
        <v>100001</v>
      </c>
      <c r="D3308" s="1">
        <v>-0.15004400000000001</v>
      </c>
      <c r="E3308" s="1">
        <v>0.54999600000000004</v>
      </c>
      <c r="F3308" s="1">
        <v>0.114699</v>
      </c>
      <c r="G3308">
        <v>100001</v>
      </c>
    </row>
    <row r="3309" spans="1:7" x14ac:dyDescent="0.25">
      <c r="A3309" t="s">
        <v>0</v>
      </c>
      <c r="B3309">
        <v>105198</v>
      </c>
      <c r="C3309">
        <v>100001</v>
      </c>
      <c r="D3309" s="1">
        <v>-7.5051000000000007E-2</v>
      </c>
      <c r="E3309" s="1">
        <v>0.57500099999999998</v>
      </c>
      <c r="F3309" s="1">
        <v>0.115828</v>
      </c>
      <c r="G3309">
        <v>100001</v>
      </c>
    </row>
    <row r="3310" spans="1:7" x14ac:dyDescent="0.25">
      <c r="A3310" t="s">
        <v>0</v>
      </c>
      <c r="B3310">
        <v>105199</v>
      </c>
      <c r="C3310">
        <v>100001</v>
      </c>
      <c r="D3310" s="1">
        <v>-0.12504699999999999</v>
      </c>
      <c r="E3310" s="1">
        <v>0.55000000000000004</v>
      </c>
      <c r="F3310" s="1">
        <v>0.114012</v>
      </c>
      <c r="G3310">
        <v>100001</v>
      </c>
    </row>
    <row r="3311" spans="1:7" x14ac:dyDescent="0.25">
      <c r="A3311" t="s">
        <v>0</v>
      </c>
      <c r="B3311">
        <v>105200</v>
      </c>
      <c r="C3311">
        <v>100001</v>
      </c>
      <c r="D3311" s="1">
        <v>-0.10005</v>
      </c>
      <c r="E3311" s="1">
        <v>0.55000199999999999</v>
      </c>
      <c r="F3311" s="1">
        <v>0.11344799999999999</v>
      </c>
      <c r="G3311">
        <v>100001</v>
      </c>
    </row>
    <row r="3312" spans="1:7" x14ac:dyDescent="0.25">
      <c r="A3312" t="s">
        <v>0</v>
      </c>
      <c r="B3312">
        <v>105201</v>
      </c>
      <c r="C3312">
        <v>100001</v>
      </c>
      <c r="D3312" s="1">
        <v>-7.5050000000000006E-2</v>
      </c>
      <c r="E3312" s="1">
        <v>0.55000199999999999</v>
      </c>
      <c r="F3312" s="1">
        <v>0.113008</v>
      </c>
      <c r="G3312">
        <v>100001</v>
      </c>
    </row>
    <row r="3313" spans="1:7" x14ac:dyDescent="0.25">
      <c r="A3313" t="s">
        <v>0</v>
      </c>
      <c r="B3313">
        <v>105202</v>
      </c>
      <c r="C3313">
        <v>100001</v>
      </c>
      <c r="D3313" s="1">
        <v>-5.0037999999999999E-2</v>
      </c>
      <c r="E3313" s="1">
        <v>0.57500399999999996</v>
      </c>
      <c r="F3313" s="1">
        <v>0.115513</v>
      </c>
      <c r="G3313">
        <v>100001</v>
      </c>
    </row>
    <row r="3314" spans="1:7" x14ac:dyDescent="0.25">
      <c r="A3314" t="s">
        <v>0</v>
      </c>
      <c r="B3314">
        <v>105203</v>
      </c>
      <c r="C3314">
        <v>100001</v>
      </c>
      <c r="D3314" s="1">
        <v>-2.504E-2</v>
      </c>
      <c r="E3314" s="1">
        <v>0.57500600000000002</v>
      </c>
      <c r="F3314" s="1">
        <v>0.115325</v>
      </c>
      <c r="G3314">
        <v>100001</v>
      </c>
    </row>
    <row r="3315" spans="1:7" x14ac:dyDescent="0.25">
      <c r="A3315" t="s">
        <v>0</v>
      </c>
      <c r="B3315">
        <v>105204</v>
      </c>
      <c r="C3315">
        <v>100001</v>
      </c>
      <c r="D3315" s="1">
        <f>-0.00004401</f>
        <v>-4.401E-5</v>
      </c>
      <c r="E3315" s="1">
        <v>0.60001000000000004</v>
      </c>
      <c r="F3315" s="1">
        <v>0.11820899999999999</v>
      </c>
      <c r="G3315">
        <v>100001</v>
      </c>
    </row>
    <row r="3316" spans="1:7" x14ac:dyDescent="0.25">
      <c r="A3316" t="s">
        <v>0</v>
      </c>
      <c r="B3316">
        <v>105205</v>
      </c>
      <c r="C3316">
        <v>100001</v>
      </c>
      <c r="D3316" s="1">
        <f>-0.00004224</f>
        <v>-4.2240000000000002E-5</v>
      </c>
      <c r="E3316" s="1">
        <v>0.57500700000000005</v>
      </c>
      <c r="F3316" s="1">
        <v>0.11526400000000001</v>
      </c>
      <c r="G3316">
        <v>100001</v>
      </c>
    </row>
    <row r="3317" spans="1:7" x14ac:dyDescent="0.25">
      <c r="A3317" t="s">
        <v>0</v>
      </c>
      <c r="B3317">
        <v>105206</v>
      </c>
      <c r="C3317">
        <v>100001</v>
      </c>
      <c r="D3317" s="1">
        <v>2.49553E-2</v>
      </c>
      <c r="E3317" s="1">
        <v>0.62493500000000002</v>
      </c>
      <c r="F3317" s="1">
        <v>0.121326</v>
      </c>
      <c r="G3317">
        <v>100001</v>
      </c>
    </row>
    <row r="3318" spans="1:7" x14ac:dyDescent="0.25">
      <c r="A3318" t="s">
        <v>0</v>
      </c>
      <c r="B3318">
        <v>105207</v>
      </c>
      <c r="C3318">
        <v>100001</v>
      </c>
      <c r="D3318" s="1">
        <v>2.49565E-2</v>
      </c>
      <c r="E3318" s="1">
        <v>0.60001300000000002</v>
      </c>
      <c r="F3318" s="1">
        <v>0.118274</v>
      </c>
      <c r="G3318">
        <v>100001</v>
      </c>
    </row>
    <row r="3319" spans="1:7" x14ac:dyDescent="0.25">
      <c r="A3319" t="s">
        <v>0</v>
      </c>
      <c r="B3319">
        <v>105208</v>
      </c>
      <c r="C3319">
        <v>100001</v>
      </c>
      <c r="D3319" s="1">
        <v>4.9953299999999999E-2</v>
      </c>
      <c r="E3319" s="1">
        <v>0.62492999999999999</v>
      </c>
      <c r="F3319" s="1">
        <v>0.121513</v>
      </c>
      <c r="G3319">
        <v>100001</v>
      </c>
    </row>
    <row r="3320" spans="1:7" x14ac:dyDescent="0.25">
      <c r="A3320" t="s">
        <v>0</v>
      </c>
      <c r="B3320">
        <v>105209</v>
      </c>
      <c r="C3320">
        <v>100001</v>
      </c>
      <c r="D3320" s="1">
        <v>7.4953099999999995E-2</v>
      </c>
      <c r="E3320" s="1">
        <v>0.64987099999999998</v>
      </c>
      <c r="F3320" s="1">
        <v>0.12501000000000001</v>
      </c>
      <c r="G3320">
        <v>100001</v>
      </c>
    </row>
    <row r="3321" spans="1:7" x14ac:dyDescent="0.25">
      <c r="A3321" t="s">
        <v>0</v>
      </c>
      <c r="B3321">
        <v>105210</v>
      </c>
      <c r="C3321">
        <v>100001</v>
      </c>
      <c r="D3321" s="1">
        <v>7.4971200000000002E-2</v>
      </c>
      <c r="E3321" s="1">
        <v>0.62492800000000004</v>
      </c>
      <c r="F3321" s="1">
        <v>0.121826</v>
      </c>
      <c r="G3321">
        <v>100001</v>
      </c>
    </row>
    <row r="3322" spans="1:7" x14ac:dyDescent="0.25">
      <c r="A3322" t="s">
        <v>0</v>
      </c>
      <c r="B3322">
        <v>105211</v>
      </c>
      <c r="C3322">
        <v>100001</v>
      </c>
      <c r="D3322" s="1">
        <v>9.9987099999999995E-2</v>
      </c>
      <c r="E3322" s="1">
        <v>0.649864</v>
      </c>
      <c r="F3322" s="1">
        <v>0.125449</v>
      </c>
      <c r="G3322">
        <v>100001</v>
      </c>
    </row>
    <row r="3323" spans="1:7" x14ac:dyDescent="0.25">
      <c r="A3323" t="s">
        <v>0</v>
      </c>
      <c r="B3323">
        <v>105212</v>
      </c>
      <c r="C3323">
        <v>100001</v>
      </c>
      <c r="D3323" s="1">
        <v>0.124991</v>
      </c>
      <c r="E3323" s="1">
        <v>0.67488000000000004</v>
      </c>
      <c r="F3323" s="1">
        <v>0.12934499999999999</v>
      </c>
      <c r="G3323">
        <v>100001</v>
      </c>
    </row>
    <row r="3324" spans="1:7" x14ac:dyDescent="0.25">
      <c r="A3324" t="s">
        <v>0</v>
      </c>
      <c r="B3324">
        <v>105213</v>
      </c>
      <c r="C3324">
        <v>100001</v>
      </c>
      <c r="D3324" s="1">
        <v>0.12499300000000001</v>
      </c>
      <c r="E3324" s="1">
        <v>0.64985499999999996</v>
      </c>
      <c r="F3324" s="1">
        <v>0.12601100000000001</v>
      </c>
      <c r="G3324">
        <v>100001</v>
      </c>
    </row>
    <row r="3325" spans="1:7" x14ac:dyDescent="0.25">
      <c r="A3325" t="s">
        <v>0</v>
      </c>
      <c r="B3325">
        <v>105214</v>
      </c>
      <c r="C3325">
        <v>100001</v>
      </c>
      <c r="D3325" s="1">
        <v>0.14998900000000001</v>
      </c>
      <c r="E3325" s="1">
        <v>0.69990200000000002</v>
      </c>
      <c r="F3325" s="1">
        <v>0.13349800000000001</v>
      </c>
      <c r="G3325">
        <v>100001</v>
      </c>
    </row>
    <row r="3326" spans="1:7" x14ac:dyDescent="0.25">
      <c r="A3326" t="s">
        <v>0</v>
      </c>
      <c r="B3326">
        <v>105215</v>
      </c>
      <c r="C3326">
        <v>100001</v>
      </c>
      <c r="D3326" s="1">
        <v>0.14998700000000001</v>
      </c>
      <c r="E3326" s="1">
        <v>0.674875</v>
      </c>
      <c r="F3326" s="1">
        <v>0.13003500000000001</v>
      </c>
      <c r="G3326">
        <v>100001</v>
      </c>
    </row>
    <row r="3327" spans="1:7" x14ac:dyDescent="0.25">
      <c r="A3327" t="s">
        <v>0</v>
      </c>
      <c r="B3327">
        <v>105216</v>
      </c>
      <c r="C3327">
        <v>100001</v>
      </c>
      <c r="D3327" s="1">
        <v>0.174986</v>
      </c>
      <c r="E3327" s="1">
        <v>0.69989800000000002</v>
      </c>
      <c r="F3327" s="1">
        <v>0.13431499999999999</v>
      </c>
      <c r="G3327">
        <v>100001</v>
      </c>
    </row>
    <row r="3328" spans="1:7" x14ac:dyDescent="0.25">
      <c r="A3328" t="s">
        <v>0</v>
      </c>
      <c r="B3328">
        <v>105217</v>
      </c>
      <c r="C3328">
        <v>100001</v>
      </c>
      <c r="D3328" s="1">
        <v>-0.67486800000000002</v>
      </c>
      <c r="E3328" s="1">
        <v>0.174986</v>
      </c>
      <c r="F3328" s="1">
        <v>0.13084999999999999</v>
      </c>
      <c r="G3328">
        <v>100001</v>
      </c>
    </row>
    <row r="3329" spans="1:7" x14ac:dyDescent="0.25">
      <c r="A3329" t="s">
        <v>0</v>
      </c>
      <c r="B3329">
        <v>105218</v>
      </c>
      <c r="C3329">
        <v>100001</v>
      </c>
      <c r="D3329" s="1">
        <v>-0.64983100000000005</v>
      </c>
      <c r="E3329" s="1">
        <v>0.224969</v>
      </c>
      <c r="F3329" s="1">
        <v>0.12952</v>
      </c>
      <c r="G3329">
        <v>100001</v>
      </c>
    </row>
    <row r="3330" spans="1:7" x14ac:dyDescent="0.25">
      <c r="A3330" t="s">
        <v>0</v>
      </c>
      <c r="B3330">
        <v>105219</v>
      </c>
      <c r="C3330">
        <v>100001</v>
      </c>
      <c r="D3330" s="1">
        <v>-0.64983599999999997</v>
      </c>
      <c r="E3330" s="1">
        <v>0.199987</v>
      </c>
      <c r="F3330" s="1">
        <v>0.12845500000000001</v>
      </c>
      <c r="G3330">
        <v>100001</v>
      </c>
    </row>
    <row r="3331" spans="1:7" x14ac:dyDescent="0.25">
      <c r="A3331" t="s">
        <v>0</v>
      </c>
      <c r="B3331">
        <v>105220</v>
      </c>
      <c r="C3331">
        <v>100001</v>
      </c>
      <c r="D3331" s="1">
        <v>-0.649841</v>
      </c>
      <c r="E3331" s="1">
        <v>0.174987</v>
      </c>
      <c r="F3331" s="1">
        <v>0.12751499999999999</v>
      </c>
      <c r="G3331">
        <v>100001</v>
      </c>
    </row>
    <row r="3332" spans="1:7" x14ac:dyDescent="0.25">
      <c r="A3332" t="s">
        <v>0</v>
      </c>
      <c r="B3332">
        <v>105221</v>
      </c>
      <c r="C3332">
        <v>100001</v>
      </c>
      <c r="D3332" s="1">
        <v>-0.674875</v>
      </c>
      <c r="E3332" s="1">
        <v>0.14998900000000001</v>
      </c>
      <c r="F3332" s="1">
        <v>0.13003500000000001</v>
      </c>
      <c r="G3332">
        <v>100001</v>
      </c>
    </row>
    <row r="3333" spans="1:7" x14ac:dyDescent="0.25">
      <c r="A3333" t="s">
        <v>0</v>
      </c>
      <c r="B3333">
        <v>105222</v>
      </c>
      <c r="C3333">
        <v>100001</v>
      </c>
      <c r="D3333" s="1">
        <v>-0.69991300000000001</v>
      </c>
      <c r="E3333" s="1">
        <v>9.99829E-2</v>
      </c>
      <c r="F3333" s="1">
        <v>0.132244</v>
      </c>
      <c r="G3333">
        <v>100001</v>
      </c>
    </row>
    <row r="3334" spans="1:7" x14ac:dyDescent="0.25">
      <c r="A3334" t="s">
        <v>0</v>
      </c>
      <c r="B3334">
        <v>105223</v>
      </c>
      <c r="C3334">
        <v>100001</v>
      </c>
      <c r="D3334" s="1">
        <v>-0.67488000000000004</v>
      </c>
      <c r="E3334" s="1">
        <v>0.12499300000000001</v>
      </c>
      <c r="F3334" s="1">
        <v>0.12934599999999999</v>
      </c>
      <c r="G3334">
        <v>100001</v>
      </c>
    </row>
    <row r="3335" spans="1:7" x14ac:dyDescent="0.25">
      <c r="A3335" t="s">
        <v>0</v>
      </c>
      <c r="B3335">
        <v>105224</v>
      </c>
      <c r="C3335">
        <v>100001</v>
      </c>
      <c r="D3335" s="1">
        <v>-0.67488800000000004</v>
      </c>
      <c r="E3335" s="1">
        <v>9.9986099999999994E-2</v>
      </c>
      <c r="F3335" s="1">
        <v>0.12878200000000001</v>
      </c>
      <c r="G3335">
        <v>100001</v>
      </c>
    </row>
    <row r="3336" spans="1:7" x14ac:dyDescent="0.25">
      <c r="A3336" t="s">
        <v>0</v>
      </c>
      <c r="B3336">
        <v>105225</v>
      </c>
      <c r="C3336">
        <v>100001</v>
      </c>
      <c r="D3336" s="1">
        <v>-0.69991700000000001</v>
      </c>
      <c r="E3336" s="1">
        <v>7.49499E-2</v>
      </c>
      <c r="F3336" s="1">
        <v>0.13180600000000001</v>
      </c>
      <c r="G3336">
        <v>100001</v>
      </c>
    </row>
    <row r="3337" spans="1:7" x14ac:dyDescent="0.25">
      <c r="A3337" t="s">
        <v>0</v>
      </c>
      <c r="B3337">
        <v>105226</v>
      </c>
      <c r="C3337">
        <v>100001</v>
      </c>
      <c r="D3337" s="1">
        <v>-0.72494599999999998</v>
      </c>
      <c r="E3337" s="1">
        <v>4.9943599999999998E-2</v>
      </c>
      <c r="F3337" s="1">
        <v>0.13508400000000001</v>
      </c>
      <c r="G3337">
        <v>100001</v>
      </c>
    </row>
    <row r="3338" spans="1:7" x14ac:dyDescent="0.25">
      <c r="A3338" t="s">
        <v>0</v>
      </c>
      <c r="B3338">
        <v>105227</v>
      </c>
      <c r="C3338">
        <v>100001</v>
      </c>
      <c r="D3338" s="1">
        <v>-0.69992200000000004</v>
      </c>
      <c r="E3338" s="1">
        <v>4.99579E-2</v>
      </c>
      <c r="F3338" s="1">
        <v>0.131493</v>
      </c>
      <c r="G3338">
        <v>100001</v>
      </c>
    </row>
    <row r="3339" spans="1:7" x14ac:dyDescent="0.25">
      <c r="A3339" t="s">
        <v>0</v>
      </c>
      <c r="B3339">
        <v>105228</v>
      </c>
      <c r="C3339">
        <v>100001</v>
      </c>
      <c r="D3339" s="1">
        <v>-0.72495100000000001</v>
      </c>
      <c r="E3339" s="1">
        <v>2.4956599999999999E-2</v>
      </c>
      <c r="F3339" s="1">
        <v>0.13489599999999999</v>
      </c>
      <c r="G3339">
        <v>100001</v>
      </c>
    </row>
    <row r="3340" spans="1:7" x14ac:dyDescent="0.25">
      <c r="A3340" t="s">
        <v>0</v>
      </c>
      <c r="B3340">
        <v>105229</v>
      </c>
      <c r="C3340">
        <v>100001</v>
      </c>
      <c r="D3340" s="1">
        <v>-0.49983899999999998</v>
      </c>
      <c r="E3340" s="1">
        <v>0.39998499999999998</v>
      </c>
      <c r="F3340" s="1">
        <v>0.12318900000000001</v>
      </c>
      <c r="G3340">
        <v>100001</v>
      </c>
    </row>
    <row r="3341" spans="1:7" x14ac:dyDescent="0.25">
      <c r="A3341" t="s">
        <v>0</v>
      </c>
      <c r="B3341">
        <v>105230</v>
      </c>
      <c r="C3341">
        <v>100001</v>
      </c>
      <c r="D3341" s="1">
        <v>-0.47504000000000002</v>
      </c>
      <c r="E3341" s="1">
        <v>0.399974</v>
      </c>
      <c r="F3341" s="1">
        <v>0.120783</v>
      </c>
      <c r="G3341">
        <v>100001</v>
      </c>
    </row>
    <row r="3342" spans="1:7" x14ac:dyDescent="0.25">
      <c r="A3342" t="s">
        <v>0</v>
      </c>
      <c r="B3342">
        <v>105231</v>
      </c>
      <c r="C3342">
        <v>100001</v>
      </c>
      <c r="D3342" s="1">
        <v>-0.57503000000000004</v>
      </c>
      <c r="E3342" s="1">
        <v>0.349968</v>
      </c>
      <c r="F3342" s="1">
        <v>0.12755900000000001</v>
      </c>
      <c r="G3342">
        <v>100001</v>
      </c>
    </row>
    <row r="3343" spans="1:7" x14ac:dyDescent="0.25">
      <c r="A3343" t="s">
        <v>0</v>
      </c>
      <c r="B3343">
        <v>105232</v>
      </c>
      <c r="C3343">
        <v>100001</v>
      </c>
      <c r="D3343" s="1">
        <v>-0.55003199999999997</v>
      </c>
      <c r="E3343" s="1">
        <v>0.34997400000000001</v>
      </c>
      <c r="F3343" s="1">
        <v>0.124735</v>
      </c>
      <c r="G3343">
        <v>100001</v>
      </c>
    </row>
    <row r="3344" spans="1:7" x14ac:dyDescent="0.25">
      <c r="A3344" t="s">
        <v>0</v>
      </c>
      <c r="B3344">
        <v>105233</v>
      </c>
      <c r="C3344">
        <v>100001</v>
      </c>
      <c r="D3344" s="1">
        <v>-0.60003499999999999</v>
      </c>
      <c r="E3344" s="1">
        <v>0.32496900000000001</v>
      </c>
      <c r="F3344" s="1">
        <v>0.12881799999999999</v>
      </c>
      <c r="G3344">
        <v>100001</v>
      </c>
    </row>
    <row r="3345" spans="1:7" x14ac:dyDescent="0.25">
      <c r="A3345" t="s">
        <v>0</v>
      </c>
      <c r="B3345">
        <v>105234</v>
      </c>
      <c r="C3345">
        <v>100001</v>
      </c>
      <c r="D3345" s="1">
        <v>-0.60003300000000004</v>
      </c>
      <c r="E3345" s="1">
        <v>0.29997000000000001</v>
      </c>
      <c r="F3345" s="1">
        <v>0.127247</v>
      </c>
      <c r="G3345">
        <v>100001</v>
      </c>
    </row>
    <row r="3346" spans="1:7" x14ac:dyDescent="0.25">
      <c r="A3346" t="s">
        <v>0</v>
      </c>
      <c r="B3346">
        <v>105235</v>
      </c>
      <c r="C3346">
        <v>100001</v>
      </c>
      <c r="D3346" s="1">
        <v>-0.57502799999999998</v>
      </c>
      <c r="E3346" s="1">
        <v>0.32497199999999998</v>
      </c>
      <c r="F3346" s="1">
        <v>0.125865</v>
      </c>
      <c r="G3346">
        <v>100001</v>
      </c>
    </row>
    <row r="3347" spans="1:7" x14ac:dyDescent="0.25">
      <c r="A3347" t="s">
        <v>0</v>
      </c>
      <c r="B3347">
        <v>105236</v>
      </c>
      <c r="C3347">
        <v>100001</v>
      </c>
      <c r="D3347" s="1">
        <v>-0.60003200000000001</v>
      </c>
      <c r="E3347" s="1">
        <v>0.27496999999999999</v>
      </c>
      <c r="F3347" s="1">
        <v>0.125804</v>
      </c>
      <c r="G3347">
        <v>100001</v>
      </c>
    </row>
    <row r="3348" spans="1:7" x14ac:dyDescent="0.25">
      <c r="A3348" t="s">
        <v>0</v>
      </c>
      <c r="B3348">
        <v>105237</v>
      </c>
      <c r="C3348">
        <v>100001</v>
      </c>
      <c r="D3348" s="1">
        <v>-0.52484900000000001</v>
      </c>
      <c r="E3348" s="1">
        <v>0.37498399999999998</v>
      </c>
      <c r="F3348" s="1">
        <v>0.123819</v>
      </c>
      <c r="G3348">
        <v>100001</v>
      </c>
    </row>
    <row r="3349" spans="1:7" x14ac:dyDescent="0.25">
      <c r="A3349" t="s">
        <v>0</v>
      </c>
      <c r="B3349">
        <v>105238</v>
      </c>
      <c r="C3349">
        <v>100001</v>
      </c>
      <c r="D3349" s="1">
        <v>-0.49984000000000001</v>
      </c>
      <c r="E3349" s="1">
        <v>0.37498700000000001</v>
      </c>
      <c r="F3349" s="1">
        <v>0.12124600000000001</v>
      </c>
      <c r="G3349">
        <v>100001</v>
      </c>
    </row>
    <row r="3350" spans="1:7" x14ac:dyDescent="0.25">
      <c r="A3350" t="s">
        <v>0</v>
      </c>
      <c r="B3350">
        <v>105239</v>
      </c>
      <c r="C3350">
        <v>100001</v>
      </c>
      <c r="D3350" s="1">
        <v>-0.52485300000000001</v>
      </c>
      <c r="E3350" s="1">
        <v>0.34998400000000002</v>
      </c>
      <c r="F3350" s="1">
        <v>0.121999</v>
      </c>
      <c r="G3350">
        <v>100001</v>
      </c>
    </row>
    <row r="3351" spans="1:7" x14ac:dyDescent="0.25">
      <c r="A3351" t="s">
        <v>0</v>
      </c>
      <c r="B3351">
        <v>105240</v>
      </c>
      <c r="C3351">
        <v>100001</v>
      </c>
      <c r="D3351" s="1">
        <v>-0.62490500000000004</v>
      </c>
      <c r="E3351" s="1">
        <v>0.249976</v>
      </c>
      <c r="F3351" s="1">
        <v>0.12753100000000001</v>
      </c>
      <c r="G3351">
        <v>100001</v>
      </c>
    </row>
    <row r="3352" spans="1:7" x14ac:dyDescent="0.25">
      <c r="A3352" t="s">
        <v>0</v>
      </c>
      <c r="B3352">
        <v>105241</v>
      </c>
      <c r="C3352">
        <v>100001</v>
      </c>
      <c r="D3352" s="1">
        <v>-0.62490900000000005</v>
      </c>
      <c r="E3352" s="1">
        <v>0.22497</v>
      </c>
      <c r="F3352" s="1">
        <v>0.12633900000000001</v>
      </c>
      <c r="G3352">
        <v>100001</v>
      </c>
    </row>
    <row r="3353" spans="1:7" x14ac:dyDescent="0.25">
      <c r="A3353" t="s">
        <v>0</v>
      </c>
      <c r="B3353">
        <v>105242</v>
      </c>
      <c r="C3353">
        <v>100001</v>
      </c>
      <c r="D3353" s="1">
        <v>-0.60002900000000003</v>
      </c>
      <c r="E3353" s="1">
        <v>0.24997</v>
      </c>
      <c r="F3353" s="1">
        <v>0.124485</v>
      </c>
      <c r="G3353">
        <v>100001</v>
      </c>
    </row>
    <row r="3354" spans="1:7" x14ac:dyDescent="0.25">
      <c r="A3354" t="s">
        <v>0</v>
      </c>
      <c r="B3354">
        <v>105243</v>
      </c>
      <c r="C3354">
        <v>100001</v>
      </c>
      <c r="D3354" s="1">
        <v>-0.37482199999999999</v>
      </c>
      <c r="E3354" s="1">
        <v>0.47497299999999998</v>
      </c>
      <c r="F3354" s="1">
        <v>0.11880400000000001</v>
      </c>
      <c r="G3354">
        <v>100001</v>
      </c>
    </row>
    <row r="3355" spans="1:7" x14ac:dyDescent="0.25">
      <c r="A3355" t="s">
        <v>0</v>
      </c>
      <c r="B3355">
        <v>105244</v>
      </c>
      <c r="C3355">
        <v>100001</v>
      </c>
      <c r="D3355" s="1">
        <v>-0.34982400000000002</v>
      </c>
      <c r="E3355" s="1">
        <v>0.47497400000000001</v>
      </c>
      <c r="F3355" s="1">
        <v>0.116989</v>
      </c>
      <c r="G3355">
        <v>100001</v>
      </c>
    </row>
    <row r="3356" spans="1:7" x14ac:dyDescent="0.25">
      <c r="A3356" t="s">
        <v>0</v>
      </c>
      <c r="B3356">
        <v>105245</v>
      </c>
      <c r="C3356">
        <v>100001</v>
      </c>
      <c r="D3356" s="1">
        <v>-0.32503700000000002</v>
      </c>
      <c r="E3356" s="1">
        <v>0.47497200000000001</v>
      </c>
      <c r="F3356" s="1">
        <v>0.115325</v>
      </c>
      <c r="G3356">
        <v>100001</v>
      </c>
    </row>
    <row r="3357" spans="1:7" x14ac:dyDescent="0.25">
      <c r="A3357" t="s">
        <v>0</v>
      </c>
      <c r="B3357">
        <v>105246</v>
      </c>
      <c r="C3357">
        <v>100001</v>
      </c>
      <c r="D3357" s="1">
        <v>-0.300037</v>
      </c>
      <c r="E3357" s="1">
        <v>0.47497699999999998</v>
      </c>
      <c r="F3357" s="1">
        <v>0.11376</v>
      </c>
      <c r="G3357">
        <v>100001</v>
      </c>
    </row>
    <row r="3358" spans="1:7" x14ac:dyDescent="0.25">
      <c r="A3358" t="s">
        <v>0</v>
      </c>
      <c r="B3358">
        <v>105247</v>
      </c>
      <c r="C3358">
        <v>100001</v>
      </c>
      <c r="D3358" s="1">
        <v>-0.425041</v>
      </c>
      <c r="E3358" s="1">
        <v>0.42498200000000003</v>
      </c>
      <c r="F3358" s="1">
        <v>0.118337</v>
      </c>
      <c r="G3358">
        <v>100001</v>
      </c>
    </row>
    <row r="3359" spans="1:7" x14ac:dyDescent="0.25">
      <c r="A3359" t="s">
        <v>0</v>
      </c>
      <c r="B3359">
        <v>105248</v>
      </c>
      <c r="C3359">
        <v>100001</v>
      </c>
      <c r="D3359" s="1">
        <v>-0.39982099999999998</v>
      </c>
      <c r="E3359" s="1">
        <v>0.44998500000000002</v>
      </c>
      <c r="F3359" s="1">
        <v>0.118427</v>
      </c>
      <c r="G3359">
        <v>100001</v>
      </c>
    </row>
    <row r="3360" spans="1:7" x14ac:dyDescent="0.25">
      <c r="A3360" t="s">
        <v>0</v>
      </c>
      <c r="B3360">
        <v>105249</v>
      </c>
      <c r="C3360">
        <v>100001</v>
      </c>
      <c r="D3360" s="1">
        <v>-0.37482300000000002</v>
      </c>
      <c r="E3360" s="1">
        <v>0.44998700000000003</v>
      </c>
      <c r="F3360" s="1">
        <v>0.11648699999999999</v>
      </c>
      <c r="G3360">
        <v>100001</v>
      </c>
    </row>
    <row r="3361" spans="1:7" x14ac:dyDescent="0.25">
      <c r="A3361" t="s">
        <v>0</v>
      </c>
      <c r="B3361">
        <v>105250</v>
      </c>
      <c r="C3361">
        <v>100001</v>
      </c>
      <c r="D3361" s="1">
        <v>-0.39982299999999998</v>
      </c>
      <c r="E3361" s="1">
        <v>0.424985</v>
      </c>
      <c r="F3361" s="1">
        <v>0.116233</v>
      </c>
      <c r="G3361">
        <v>100001</v>
      </c>
    </row>
    <row r="3362" spans="1:7" x14ac:dyDescent="0.25">
      <c r="A3362" t="s">
        <v>0</v>
      </c>
      <c r="B3362">
        <v>105251</v>
      </c>
      <c r="C3362">
        <v>100001</v>
      </c>
      <c r="D3362" s="1">
        <v>-0.44982899999999998</v>
      </c>
      <c r="E3362" s="1">
        <v>0.39998099999999998</v>
      </c>
      <c r="F3362" s="1">
        <v>0.118425</v>
      </c>
      <c r="G3362">
        <v>100001</v>
      </c>
    </row>
    <row r="3363" spans="1:7" x14ac:dyDescent="0.25">
      <c r="A3363" t="s">
        <v>0</v>
      </c>
      <c r="B3363">
        <v>105252</v>
      </c>
      <c r="C3363">
        <v>100001</v>
      </c>
      <c r="D3363" s="1">
        <v>-0.425039</v>
      </c>
      <c r="E3363" s="1">
        <v>0.399978</v>
      </c>
      <c r="F3363" s="1">
        <v>0.116269</v>
      </c>
      <c r="G3363">
        <v>100001</v>
      </c>
    </row>
    <row r="3364" spans="1:7" x14ac:dyDescent="0.25">
      <c r="A3364" t="s">
        <v>0</v>
      </c>
      <c r="B3364">
        <v>105253</v>
      </c>
      <c r="C3364">
        <v>100001</v>
      </c>
      <c r="D3364" s="1">
        <v>-0.27504800000000001</v>
      </c>
      <c r="E3364" s="1">
        <v>0.49999100000000002</v>
      </c>
      <c r="F3364" s="1">
        <v>0.114764</v>
      </c>
      <c r="G3364">
        <v>100001</v>
      </c>
    </row>
    <row r="3365" spans="1:7" x14ac:dyDescent="0.25">
      <c r="A3365" t="s">
        <v>0</v>
      </c>
      <c r="B3365">
        <v>105254</v>
      </c>
      <c r="C3365">
        <v>100001</v>
      </c>
      <c r="D3365" s="1">
        <v>-0.250027</v>
      </c>
      <c r="E3365" s="1">
        <v>0.49999399999999999</v>
      </c>
      <c r="F3365" s="1">
        <v>0.11344700000000001</v>
      </c>
      <c r="G3365">
        <v>100001</v>
      </c>
    </row>
    <row r="3366" spans="1:7" x14ac:dyDescent="0.25">
      <c r="A3366" t="s">
        <v>0</v>
      </c>
      <c r="B3366">
        <v>105255</v>
      </c>
      <c r="C3366">
        <v>100001</v>
      </c>
      <c r="D3366" s="1">
        <v>-0.27504600000000001</v>
      </c>
      <c r="E3366" s="1">
        <v>0.47497800000000001</v>
      </c>
      <c r="F3366" s="1">
        <v>0.112321</v>
      </c>
      <c r="G3366">
        <v>100001</v>
      </c>
    </row>
    <row r="3367" spans="1:7" x14ac:dyDescent="0.25">
      <c r="A3367" t="s">
        <v>0</v>
      </c>
      <c r="B3367">
        <v>105256</v>
      </c>
      <c r="C3367">
        <v>100001</v>
      </c>
      <c r="D3367" s="1">
        <v>-0.22504199999999999</v>
      </c>
      <c r="E3367" s="1">
        <v>0.499996</v>
      </c>
      <c r="F3367" s="1">
        <v>0.112258</v>
      </c>
      <c r="G3367">
        <v>100001</v>
      </c>
    </row>
    <row r="3368" spans="1:7" x14ac:dyDescent="0.25">
      <c r="A3368" t="s">
        <v>0</v>
      </c>
      <c r="B3368">
        <v>105257</v>
      </c>
      <c r="C3368">
        <v>100001</v>
      </c>
      <c r="D3368" s="1">
        <v>-0.200048</v>
      </c>
      <c r="E3368" s="1">
        <v>0.5</v>
      </c>
      <c r="F3368" s="1">
        <v>0.111195</v>
      </c>
      <c r="G3368">
        <v>100001</v>
      </c>
    </row>
    <row r="3369" spans="1:7" x14ac:dyDescent="0.25">
      <c r="A3369" t="s">
        <v>0</v>
      </c>
      <c r="B3369">
        <v>105258</v>
      </c>
      <c r="C3369">
        <v>100001</v>
      </c>
      <c r="D3369" s="1">
        <v>-0.17504700000000001</v>
      </c>
      <c r="E3369" s="1">
        <v>0.52499700000000005</v>
      </c>
      <c r="F3369" s="1">
        <v>0.112821</v>
      </c>
      <c r="G3369">
        <v>100001</v>
      </c>
    </row>
    <row r="3370" spans="1:7" x14ac:dyDescent="0.25">
      <c r="A3370" t="s">
        <v>0</v>
      </c>
      <c r="B3370">
        <v>105259</v>
      </c>
      <c r="C3370">
        <v>100001</v>
      </c>
      <c r="D3370" s="1">
        <v>-0.17504600000000001</v>
      </c>
      <c r="E3370" s="1">
        <v>0.49999900000000003</v>
      </c>
      <c r="F3370" s="1">
        <v>0.11025600000000001</v>
      </c>
      <c r="G3370">
        <v>100001</v>
      </c>
    </row>
    <row r="3371" spans="1:7" x14ac:dyDescent="0.25">
      <c r="A3371" t="s">
        <v>0</v>
      </c>
      <c r="B3371">
        <v>105260</v>
      </c>
      <c r="C3371">
        <v>100001</v>
      </c>
      <c r="D3371" s="1">
        <v>-0.15004300000000001</v>
      </c>
      <c r="E3371" s="1">
        <v>0.52499700000000005</v>
      </c>
      <c r="F3371" s="1">
        <v>0.112008</v>
      </c>
      <c r="G3371">
        <v>100001</v>
      </c>
    </row>
    <row r="3372" spans="1:7" x14ac:dyDescent="0.25">
      <c r="A3372" t="s">
        <v>0</v>
      </c>
      <c r="B3372">
        <v>105261</v>
      </c>
      <c r="C3372">
        <v>100001</v>
      </c>
      <c r="D3372" s="1">
        <v>-0.12504599999999999</v>
      </c>
      <c r="E3372" s="1">
        <v>0.52499899999999999</v>
      </c>
      <c r="F3372" s="1">
        <v>0.111318</v>
      </c>
      <c r="G3372">
        <v>100001</v>
      </c>
    </row>
    <row r="3373" spans="1:7" x14ac:dyDescent="0.25">
      <c r="A3373" t="s">
        <v>0</v>
      </c>
      <c r="B3373">
        <v>105262</v>
      </c>
      <c r="C3373">
        <v>100001</v>
      </c>
      <c r="D3373" s="1">
        <v>-5.0036999999999998E-2</v>
      </c>
      <c r="E3373" s="1">
        <v>0.55000300000000002</v>
      </c>
      <c r="F3373" s="1">
        <v>0.112696</v>
      </c>
      <c r="G3373">
        <v>100001</v>
      </c>
    </row>
    <row r="3374" spans="1:7" x14ac:dyDescent="0.25">
      <c r="A3374" t="s">
        <v>0</v>
      </c>
      <c r="B3374">
        <v>105263</v>
      </c>
      <c r="C3374">
        <v>100001</v>
      </c>
      <c r="D3374" s="1">
        <v>-0.100049</v>
      </c>
      <c r="E3374" s="1">
        <v>0.52500100000000005</v>
      </c>
      <c r="F3374" s="1">
        <v>0.11075599999999999</v>
      </c>
      <c r="G3374">
        <v>100001</v>
      </c>
    </row>
    <row r="3375" spans="1:7" x14ac:dyDescent="0.25">
      <c r="A3375" t="s">
        <v>0</v>
      </c>
      <c r="B3375">
        <v>105264</v>
      </c>
      <c r="C3375">
        <v>100001</v>
      </c>
      <c r="D3375" s="1">
        <v>-7.5049000000000005E-2</v>
      </c>
      <c r="E3375" s="1">
        <v>0.525003</v>
      </c>
      <c r="F3375" s="1">
        <v>0.110317</v>
      </c>
      <c r="G3375">
        <v>100001</v>
      </c>
    </row>
    <row r="3376" spans="1:7" x14ac:dyDescent="0.25">
      <c r="A3376" t="s">
        <v>0</v>
      </c>
      <c r="B3376">
        <v>105265</v>
      </c>
      <c r="C3376">
        <v>100001</v>
      </c>
      <c r="D3376" s="1">
        <v>-5.0035999999999997E-2</v>
      </c>
      <c r="E3376" s="1">
        <v>0.52500500000000005</v>
      </c>
      <c r="F3376" s="1">
        <v>0.110003</v>
      </c>
      <c r="G3376">
        <v>100001</v>
      </c>
    </row>
    <row r="3377" spans="1:7" x14ac:dyDescent="0.25">
      <c r="A3377" t="s">
        <v>0</v>
      </c>
      <c r="B3377">
        <v>105266</v>
      </c>
      <c r="C3377">
        <v>100001</v>
      </c>
      <c r="D3377" s="1">
        <v>-2.5038999999999999E-2</v>
      </c>
      <c r="E3377" s="1">
        <v>0.55000300000000002</v>
      </c>
      <c r="F3377" s="1">
        <v>0.112507</v>
      </c>
      <c r="G3377">
        <v>100001</v>
      </c>
    </row>
    <row r="3378" spans="1:7" x14ac:dyDescent="0.25">
      <c r="A3378" t="s">
        <v>0</v>
      </c>
      <c r="B3378">
        <v>105267</v>
      </c>
      <c r="C3378">
        <v>100001</v>
      </c>
      <c r="D3378" s="1">
        <f>-0.00004044</f>
        <v>-4.0439999999999999E-5</v>
      </c>
      <c r="E3378" s="1">
        <v>0.55000800000000005</v>
      </c>
      <c r="F3378" s="1">
        <v>0.112445</v>
      </c>
      <c r="G3378">
        <v>100001</v>
      </c>
    </row>
    <row r="3379" spans="1:7" x14ac:dyDescent="0.25">
      <c r="A3379" t="s">
        <v>0</v>
      </c>
      <c r="B3379">
        <v>105268</v>
      </c>
      <c r="C3379">
        <v>100001</v>
      </c>
      <c r="D3379" s="1">
        <v>2.4957799999999999E-2</v>
      </c>
      <c r="E3379" s="1">
        <v>0.57500899999999999</v>
      </c>
      <c r="F3379" s="1">
        <v>0.115326</v>
      </c>
      <c r="G3379">
        <v>100001</v>
      </c>
    </row>
    <row r="3380" spans="1:7" x14ac:dyDescent="0.25">
      <c r="A3380" t="s">
        <v>0</v>
      </c>
      <c r="B3380">
        <v>105269</v>
      </c>
      <c r="C3380">
        <v>100001</v>
      </c>
      <c r="D3380" s="1">
        <v>2.49599E-2</v>
      </c>
      <c r="E3380" s="1">
        <v>0.55000899999999997</v>
      </c>
      <c r="F3380" s="1">
        <v>0.112509</v>
      </c>
      <c r="G3380">
        <v>100001</v>
      </c>
    </row>
    <row r="3381" spans="1:7" x14ac:dyDescent="0.25">
      <c r="A3381" t="s">
        <v>0</v>
      </c>
      <c r="B3381">
        <v>105270</v>
      </c>
      <c r="C3381">
        <v>100001</v>
      </c>
      <c r="D3381" s="1">
        <v>4.9951500000000003E-2</v>
      </c>
      <c r="E3381" s="1">
        <v>0.60001400000000005</v>
      </c>
      <c r="F3381" s="1">
        <v>0.118461</v>
      </c>
      <c r="G3381">
        <v>100001</v>
      </c>
    </row>
    <row r="3382" spans="1:7" x14ac:dyDescent="0.25">
      <c r="A3382" t="s">
        <v>0</v>
      </c>
      <c r="B3382">
        <v>105271</v>
      </c>
      <c r="C3382">
        <v>100001</v>
      </c>
      <c r="D3382" s="1">
        <v>4.9951799999999998E-2</v>
      </c>
      <c r="E3382" s="1">
        <v>0.57501100000000005</v>
      </c>
      <c r="F3382" s="1">
        <v>0.11551500000000001</v>
      </c>
      <c r="G3382">
        <v>100001</v>
      </c>
    </row>
    <row r="3383" spans="1:7" x14ac:dyDescent="0.25">
      <c r="A3383" t="s">
        <v>0</v>
      </c>
      <c r="B3383">
        <v>105272</v>
      </c>
      <c r="C3383">
        <v>100001</v>
      </c>
      <c r="D3383" s="1">
        <v>7.4955499999999994E-2</v>
      </c>
      <c r="E3383" s="1">
        <v>0.60001700000000002</v>
      </c>
      <c r="F3383" s="1">
        <v>0.118774</v>
      </c>
      <c r="G3383">
        <v>100001</v>
      </c>
    </row>
    <row r="3384" spans="1:7" x14ac:dyDescent="0.25">
      <c r="A3384" t="s">
        <v>0</v>
      </c>
      <c r="B3384">
        <v>105273</v>
      </c>
      <c r="C3384">
        <v>100001</v>
      </c>
      <c r="D3384" s="1">
        <v>9.9989700000000001E-2</v>
      </c>
      <c r="E3384" s="1">
        <v>0.62492499999999995</v>
      </c>
      <c r="F3384" s="1">
        <v>0.122264</v>
      </c>
      <c r="G3384">
        <v>100001</v>
      </c>
    </row>
    <row r="3385" spans="1:7" x14ac:dyDescent="0.25">
      <c r="A3385" t="s">
        <v>0</v>
      </c>
      <c r="B3385">
        <v>105274</v>
      </c>
      <c r="C3385">
        <v>100001</v>
      </c>
      <c r="D3385" s="1">
        <v>9.9988400000000005E-2</v>
      </c>
      <c r="E3385" s="1">
        <v>0.60001800000000005</v>
      </c>
      <c r="F3385" s="1">
        <v>0.119215</v>
      </c>
      <c r="G3385">
        <v>100001</v>
      </c>
    </row>
    <row r="3386" spans="1:7" x14ac:dyDescent="0.25">
      <c r="A3386" t="s">
        <v>0</v>
      </c>
      <c r="B3386">
        <v>105275</v>
      </c>
      <c r="C3386">
        <v>100001</v>
      </c>
      <c r="D3386" s="1">
        <v>0.12499300000000001</v>
      </c>
      <c r="E3386" s="1">
        <v>0.62492000000000003</v>
      </c>
      <c r="F3386" s="1">
        <v>0.12282800000000001</v>
      </c>
      <c r="G3386">
        <v>100001</v>
      </c>
    </row>
    <row r="3387" spans="1:7" x14ac:dyDescent="0.25">
      <c r="A3387" t="s">
        <v>0</v>
      </c>
      <c r="B3387">
        <v>105276</v>
      </c>
      <c r="C3387">
        <v>100001</v>
      </c>
      <c r="D3387" s="1">
        <v>0.14999499999999999</v>
      </c>
      <c r="E3387" s="1">
        <v>0.64984900000000001</v>
      </c>
      <c r="F3387" s="1">
        <v>0.12669900000000001</v>
      </c>
      <c r="G3387">
        <v>100001</v>
      </c>
    </row>
    <row r="3388" spans="1:7" x14ac:dyDescent="0.25">
      <c r="A3388" t="s">
        <v>0</v>
      </c>
      <c r="B3388">
        <v>105277</v>
      </c>
      <c r="C3388">
        <v>100001</v>
      </c>
      <c r="D3388" s="1">
        <v>0.14999399999999999</v>
      </c>
      <c r="E3388" s="1">
        <v>0.62491699999999994</v>
      </c>
      <c r="F3388" s="1">
        <v>0.123517</v>
      </c>
      <c r="G3388">
        <v>100001</v>
      </c>
    </row>
    <row r="3389" spans="1:7" x14ac:dyDescent="0.25">
      <c r="A3389" t="s">
        <v>0</v>
      </c>
      <c r="B3389">
        <v>105278</v>
      </c>
      <c r="C3389">
        <v>100001</v>
      </c>
      <c r="D3389" s="1">
        <v>0.174986</v>
      </c>
      <c r="E3389" s="1">
        <v>0.67486900000000005</v>
      </c>
      <c r="F3389" s="1">
        <v>0.13084899999999999</v>
      </c>
      <c r="G3389">
        <v>100001</v>
      </c>
    </row>
    <row r="3390" spans="1:7" x14ac:dyDescent="0.25">
      <c r="A3390" t="s">
        <v>0</v>
      </c>
      <c r="B3390">
        <v>105279</v>
      </c>
      <c r="C3390">
        <v>100001</v>
      </c>
      <c r="D3390" s="1">
        <v>0.174987</v>
      </c>
      <c r="E3390" s="1">
        <v>0.649841</v>
      </c>
      <c r="F3390" s="1">
        <v>0.12751499999999999</v>
      </c>
      <c r="G3390">
        <v>100001</v>
      </c>
    </row>
    <row r="3391" spans="1:7" x14ac:dyDescent="0.25">
      <c r="A3391" t="s">
        <v>0</v>
      </c>
      <c r="B3391">
        <v>105280</v>
      </c>
      <c r="C3391">
        <v>100001</v>
      </c>
      <c r="D3391" s="1">
        <v>0.2</v>
      </c>
      <c r="E3391" s="1">
        <v>0.67486400000000002</v>
      </c>
      <c r="F3391" s="1">
        <v>0.13179199999999999</v>
      </c>
      <c r="G3391">
        <v>100001</v>
      </c>
    </row>
    <row r="3392" spans="1:7" x14ac:dyDescent="0.25">
      <c r="A3392" t="s">
        <v>0</v>
      </c>
      <c r="B3392">
        <v>105281</v>
      </c>
      <c r="C3392">
        <v>100001</v>
      </c>
      <c r="D3392" s="1">
        <v>0.20001099999999999</v>
      </c>
      <c r="E3392" s="1">
        <v>0.69989400000000002</v>
      </c>
      <c r="F3392" s="1">
        <v>0.13525699999999999</v>
      </c>
      <c r="G3392">
        <v>100001</v>
      </c>
    </row>
    <row r="3393" spans="1:7" x14ac:dyDescent="0.25">
      <c r="A3393" t="s">
        <v>0</v>
      </c>
      <c r="B3393">
        <v>105282</v>
      </c>
      <c r="C3393">
        <v>100001</v>
      </c>
      <c r="D3393" s="1">
        <v>0.224967</v>
      </c>
      <c r="E3393" s="1">
        <v>0.69989000000000001</v>
      </c>
      <c r="F3393" s="1">
        <v>0.136323</v>
      </c>
      <c r="G3393">
        <v>100001</v>
      </c>
    </row>
    <row r="3394" spans="1:7" x14ac:dyDescent="0.25">
      <c r="A3394" t="s">
        <v>0</v>
      </c>
      <c r="B3394">
        <v>105283</v>
      </c>
      <c r="C3394">
        <v>100001</v>
      </c>
      <c r="D3394" s="1">
        <v>-0.64984900000000001</v>
      </c>
      <c r="E3394" s="1">
        <v>0.14999499999999999</v>
      </c>
      <c r="F3394" s="1">
        <v>0.12670000000000001</v>
      </c>
      <c r="G3394">
        <v>100001</v>
      </c>
    </row>
    <row r="3395" spans="1:7" x14ac:dyDescent="0.25">
      <c r="A3395" t="s">
        <v>0</v>
      </c>
      <c r="B3395">
        <v>105284</v>
      </c>
      <c r="C3395">
        <v>100001</v>
      </c>
      <c r="D3395" s="1">
        <v>-0.62491099999999999</v>
      </c>
      <c r="E3395" s="1">
        <v>0.199988</v>
      </c>
      <c r="F3395" s="1">
        <v>0.125273</v>
      </c>
      <c r="G3395">
        <v>100001</v>
      </c>
    </row>
    <row r="3396" spans="1:7" x14ac:dyDescent="0.25">
      <c r="A3396" t="s">
        <v>0</v>
      </c>
      <c r="B3396">
        <v>105285</v>
      </c>
      <c r="C3396">
        <v>100001</v>
      </c>
      <c r="D3396" s="1">
        <v>-0.62491300000000005</v>
      </c>
      <c r="E3396" s="1">
        <v>0.17499300000000001</v>
      </c>
      <c r="F3396" s="1">
        <v>0.124333</v>
      </c>
      <c r="G3396">
        <v>100001</v>
      </c>
    </row>
    <row r="3397" spans="1:7" x14ac:dyDescent="0.25">
      <c r="A3397" t="s">
        <v>0</v>
      </c>
      <c r="B3397">
        <v>105286</v>
      </c>
      <c r="C3397">
        <v>100001</v>
      </c>
      <c r="D3397" s="1">
        <v>-0.62491699999999994</v>
      </c>
      <c r="E3397" s="1">
        <v>0.14999399999999999</v>
      </c>
      <c r="F3397" s="1">
        <v>0.123518</v>
      </c>
      <c r="G3397">
        <v>100001</v>
      </c>
    </row>
    <row r="3398" spans="1:7" x14ac:dyDescent="0.25">
      <c r="A3398" t="s">
        <v>0</v>
      </c>
      <c r="B3398">
        <v>105287</v>
      </c>
      <c r="C3398">
        <v>100001</v>
      </c>
      <c r="D3398" s="1">
        <v>-0.64985499999999996</v>
      </c>
      <c r="E3398" s="1">
        <v>0.12499300000000001</v>
      </c>
      <c r="F3398" s="1">
        <v>0.12601200000000001</v>
      </c>
      <c r="G3398">
        <v>100001</v>
      </c>
    </row>
    <row r="3399" spans="1:7" x14ac:dyDescent="0.25">
      <c r="A3399" t="s">
        <v>0</v>
      </c>
      <c r="B3399">
        <v>105288</v>
      </c>
      <c r="C3399">
        <v>100001</v>
      </c>
      <c r="D3399" s="1">
        <v>-0.67489399999999999</v>
      </c>
      <c r="E3399" s="1">
        <v>7.4951100000000007E-2</v>
      </c>
      <c r="F3399" s="1">
        <v>0.12834400000000001</v>
      </c>
      <c r="G3399">
        <v>100001</v>
      </c>
    </row>
    <row r="3400" spans="1:7" x14ac:dyDescent="0.25">
      <c r="A3400" t="s">
        <v>0</v>
      </c>
      <c r="B3400">
        <v>105289</v>
      </c>
      <c r="C3400">
        <v>100001</v>
      </c>
      <c r="D3400" s="1">
        <v>-0.64986299999999997</v>
      </c>
      <c r="E3400" s="1">
        <v>9.9987099999999995E-2</v>
      </c>
      <c r="F3400" s="1">
        <v>0.125449</v>
      </c>
      <c r="G3400">
        <v>100001</v>
      </c>
    </row>
    <row r="3401" spans="1:7" x14ac:dyDescent="0.25">
      <c r="A3401" t="s">
        <v>0</v>
      </c>
      <c r="B3401">
        <v>105290</v>
      </c>
      <c r="C3401">
        <v>100001</v>
      </c>
      <c r="D3401" s="1">
        <v>-0.64987099999999998</v>
      </c>
      <c r="E3401" s="1">
        <v>7.49533E-2</v>
      </c>
      <c r="F3401" s="1">
        <v>0.12501100000000001</v>
      </c>
      <c r="G3401">
        <v>100001</v>
      </c>
    </row>
    <row r="3402" spans="1:7" x14ac:dyDescent="0.25">
      <c r="A3402" t="s">
        <v>0</v>
      </c>
      <c r="B3402">
        <v>105291</v>
      </c>
      <c r="C3402">
        <v>100001</v>
      </c>
      <c r="D3402" s="1">
        <v>-0.67490000000000006</v>
      </c>
      <c r="E3402" s="1">
        <v>4.99461E-2</v>
      </c>
      <c r="F3402" s="1">
        <v>0.12803200000000001</v>
      </c>
      <c r="G3402">
        <v>100001</v>
      </c>
    </row>
    <row r="3403" spans="1:7" x14ac:dyDescent="0.25">
      <c r="A3403" t="s">
        <v>0</v>
      </c>
      <c r="B3403">
        <v>105292</v>
      </c>
      <c r="C3403">
        <v>100001</v>
      </c>
      <c r="D3403" s="1">
        <v>-0.69992900000000002</v>
      </c>
      <c r="E3403" s="1">
        <v>2.4950900000000002E-2</v>
      </c>
      <c r="F3403" s="1">
        <v>0.13130800000000001</v>
      </c>
      <c r="G3403">
        <v>100001</v>
      </c>
    </row>
    <row r="3404" spans="1:7" x14ac:dyDescent="0.25">
      <c r="A3404" t="s">
        <v>0</v>
      </c>
      <c r="B3404">
        <v>105293</v>
      </c>
      <c r="C3404">
        <v>100001</v>
      </c>
      <c r="D3404" s="1">
        <v>-0.67490799999999995</v>
      </c>
      <c r="E3404" s="1">
        <v>2.4952100000000001E-2</v>
      </c>
      <c r="F3404" s="1">
        <v>0.12784599999999999</v>
      </c>
      <c r="G3404">
        <v>100001</v>
      </c>
    </row>
    <row r="3405" spans="1:7" x14ac:dyDescent="0.25">
      <c r="A3405" t="s">
        <v>0</v>
      </c>
      <c r="B3405">
        <v>105294</v>
      </c>
      <c r="C3405">
        <v>100001</v>
      </c>
      <c r="D3405" s="1">
        <v>-0.72501800000000005</v>
      </c>
      <c r="E3405" s="1">
        <f>-0.00005171</f>
        <v>-5.1709999999999998E-5</v>
      </c>
      <c r="F3405" s="1">
        <v>0.134851</v>
      </c>
      <c r="G3405">
        <v>100001</v>
      </c>
    </row>
    <row r="3406" spans="1:7" x14ac:dyDescent="0.25">
      <c r="A3406" t="s">
        <v>0</v>
      </c>
      <c r="B3406">
        <v>105295</v>
      </c>
      <c r="C3406">
        <v>100001</v>
      </c>
      <c r="D3406" s="1">
        <v>-0.70000700000000005</v>
      </c>
      <c r="E3406" s="1">
        <f>-0.00005025</f>
        <v>-5.0250000000000002E-5</v>
      </c>
      <c r="F3406" s="1">
        <v>0.13126499999999999</v>
      </c>
      <c r="G3406">
        <v>100001</v>
      </c>
    </row>
    <row r="3407" spans="1:7" x14ac:dyDescent="0.25">
      <c r="A3407" t="s">
        <v>0</v>
      </c>
      <c r="B3407">
        <v>105296</v>
      </c>
      <c r="C3407">
        <v>100001</v>
      </c>
      <c r="D3407" s="1">
        <v>-0.72501800000000005</v>
      </c>
      <c r="E3407" s="1">
        <v>-2.5048999999999998E-2</v>
      </c>
      <c r="F3407" s="1">
        <v>0.13491400000000001</v>
      </c>
      <c r="G3407">
        <v>100001</v>
      </c>
    </row>
    <row r="3408" spans="1:7" x14ac:dyDescent="0.25">
      <c r="A3408" t="s">
        <v>0</v>
      </c>
      <c r="B3408">
        <v>105297</v>
      </c>
      <c r="C3408">
        <v>100001</v>
      </c>
      <c r="D3408" s="1">
        <v>-0.72501599999999999</v>
      </c>
      <c r="E3408" s="1">
        <v>-5.0047000000000001E-2</v>
      </c>
      <c r="F3408" s="1">
        <v>0.135103</v>
      </c>
      <c r="G3408">
        <v>100001</v>
      </c>
    </row>
    <row r="3409" spans="1:7" x14ac:dyDescent="0.25">
      <c r="A3409" t="s">
        <v>0</v>
      </c>
      <c r="B3409">
        <v>105298</v>
      </c>
      <c r="C3409">
        <v>100001</v>
      </c>
      <c r="D3409" s="1">
        <v>-0.47503800000000002</v>
      </c>
      <c r="E3409" s="1">
        <v>0.37497799999999998</v>
      </c>
      <c r="F3409" s="1">
        <v>0.118838</v>
      </c>
      <c r="G3409">
        <v>100001</v>
      </c>
    </row>
    <row r="3410" spans="1:7" x14ac:dyDescent="0.25">
      <c r="A3410" t="s">
        <v>0</v>
      </c>
      <c r="B3410">
        <v>105299</v>
      </c>
      <c r="C3410">
        <v>100001</v>
      </c>
      <c r="D3410" s="1">
        <v>-0.44983200000000001</v>
      </c>
      <c r="E3410" s="1">
        <v>0.37498100000000001</v>
      </c>
      <c r="F3410" s="1">
        <v>0.116482</v>
      </c>
      <c r="G3410">
        <v>100001</v>
      </c>
    </row>
    <row r="3411" spans="1:7" x14ac:dyDescent="0.25">
      <c r="A3411" t="s">
        <v>0</v>
      </c>
      <c r="B3411">
        <v>105300</v>
      </c>
      <c r="C3411">
        <v>100001</v>
      </c>
      <c r="D3411" s="1">
        <v>-0.55002899999999999</v>
      </c>
      <c r="E3411" s="1">
        <v>0.32497100000000001</v>
      </c>
      <c r="F3411" s="1">
        <v>0.123039</v>
      </c>
      <c r="G3411">
        <v>100001</v>
      </c>
    </row>
    <row r="3412" spans="1:7" x14ac:dyDescent="0.25">
      <c r="A3412" t="s">
        <v>0</v>
      </c>
      <c r="B3412">
        <v>105301</v>
      </c>
      <c r="C3412">
        <v>100001</v>
      </c>
      <c r="D3412" s="1">
        <v>-0.52485400000000004</v>
      </c>
      <c r="E3412" s="1">
        <v>0.32497599999999999</v>
      </c>
      <c r="F3412" s="1">
        <v>0.120306</v>
      </c>
      <c r="G3412">
        <v>100001</v>
      </c>
    </row>
    <row r="3413" spans="1:7" x14ac:dyDescent="0.25">
      <c r="A3413" t="s">
        <v>0</v>
      </c>
      <c r="B3413">
        <v>105302</v>
      </c>
      <c r="C3413">
        <v>100001</v>
      </c>
      <c r="D3413" s="1">
        <v>-0.57502699999999995</v>
      </c>
      <c r="E3413" s="1">
        <v>0.29996899999999999</v>
      </c>
      <c r="F3413" s="1">
        <v>0.124295</v>
      </c>
      <c r="G3413">
        <v>100001</v>
      </c>
    </row>
    <row r="3414" spans="1:7" x14ac:dyDescent="0.25">
      <c r="A3414" t="s">
        <v>0</v>
      </c>
      <c r="B3414">
        <v>105303</v>
      </c>
      <c r="C3414">
        <v>100001</v>
      </c>
      <c r="D3414" s="1">
        <v>-0.57502500000000001</v>
      </c>
      <c r="E3414" s="1">
        <v>0.27497300000000002</v>
      </c>
      <c r="F3414" s="1">
        <v>0.122851</v>
      </c>
      <c r="G3414">
        <v>100001</v>
      </c>
    </row>
    <row r="3415" spans="1:7" x14ac:dyDescent="0.25">
      <c r="A3415" t="s">
        <v>0</v>
      </c>
      <c r="B3415">
        <v>105304</v>
      </c>
      <c r="C3415">
        <v>100001</v>
      </c>
      <c r="D3415" s="1">
        <v>-0.55002799999999996</v>
      </c>
      <c r="E3415" s="1">
        <v>0.29997299999999999</v>
      </c>
      <c r="F3415" s="1">
        <v>0.121472</v>
      </c>
      <c r="G3415">
        <v>100001</v>
      </c>
    </row>
    <row r="3416" spans="1:7" x14ac:dyDescent="0.25">
      <c r="A3416" t="s">
        <v>0</v>
      </c>
      <c r="B3416">
        <v>105305</v>
      </c>
      <c r="C3416">
        <v>100001</v>
      </c>
      <c r="D3416" s="1">
        <v>-0.57502299999999995</v>
      </c>
      <c r="E3416" s="1">
        <v>0.249973</v>
      </c>
      <c r="F3416" s="1">
        <v>0.121534</v>
      </c>
      <c r="G3416">
        <v>100001</v>
      </c>
    </row>
    <row r="3417" spans="1:7" x14ac:dyDescent="0.25">
      <c r="A3417" t="s">
        <v>0</v>
      </c>
      <c r="B3417">
        <v>105306</v>
      </c>
      <c r="C3417">
        <v>100001</v>
      </c>
      <c r="D3417" s="1">
        <v>-0.49984299999999998</v>
      </c>
      <c r="E3417" s="1">
        <v>0.34997899999999998</v>
      </c>
      <c r="F3417" s="1">
        <v>0.11942700000000001</v>
      </c>
      <c r="G3417">
        <v>100001</v>
      </c>
    </row>
    <row r="3418" spans="1:7" x14ac:dyDescent="0.25">
      <c r="A3418" t="s">
        <v>0</v>
      </c>
      <c r="B3418">
        <v>105307</v>
      </c>
      <c r="C3418">
        <v>100001</v>
      </c>
      <c r="D3418" s="1">
        <v>-0.47503600000000001</v>
      </c>
      <c r="E3418" s="1">
        <v>0.34997800000000001</v>
      </c>
      <c r="F3418" s="1">
        <v>0.117021</v>
      </c>
      <c r="G3418">
        <v>100001</v>
      </c>
    </row>
    <row r="3419" spans="1:7" x14ac:dyDescent="0.25">
      <c r="A3419" t="s">
        <v>0</v>
      </c>
      <c r="B3419">
        <v>105308</v>
      </c>
      <c r="C3419">
        <v>100001</v>
      </c>
      <c r="D3419" s="1">
        <v>-0.49984499999999998</v>
      </c>
      <c r="E3419" s="1">
        <v>0.32497799999999999</v>
      </c>
      <c r="F3419" s="1">
        <v>0.11773500000000001</v>
      </c>
      <c r="G3419">
        <v>100001</v>
      </c>
    </row>
    <row r="3420" spans="1:7" x14ac:dyDescent="0.25">
      <c r="A3420" t="s">
        <v>0</v>
      </c>
      <c r="B3420">
        <v>105309</v>
      </c>
      <c r="C3420">
        <v>100001</v>
      </c>
      <c r="D3420" s="1">
        <v>-0.60002900000000003</v>
      </c>
      <c r="E3420" s="1">
        <v>0.224968</v>
      </c>
      <c r="F3420" s="1">
        <v>0.123293</v>
      </c>
      <c r="G3420">
        <v>100001</v>
      </c>
    </row>
    <row r="3421" spans="1:7" x14ac:dyDescent="0.25">
      <c r="A3421" t="s">
        <v>0</v>
      </c>
      <c r="B3421">
        <v>105310</v>
      </c>
      <c r="C3421">
        <v>100001</v>
      </c>
      <c r="D3421" s="1">
        <v>-0.60002599999999995</v>
      </c>
      <c r="E3421" s="1">
        <v>0.199989</v>
      </c>
      <c r="F3421" s="1">
        <v>0.122227</v>
      </c>
      <c r="G3421">
        <v>100001</v>
      </c>
    </row>
    <row r="3422" spans="1:7" x14ac:dyDescent="0.25">
      <c r="A3422" t="s">
        <v>0</v>
      </c>
      <c r="B3422">
        <v>105311</v>
      </c>
      <c r="C3422">
        <v>100001</v>
      </c>
      <c r="D3422" s="1">
        <v>-0.57502200000000003</v>
      </c>
      <c r="E3422" s="1">
        <v>0.22497300000000001</v>
      </c>
      <c r="F3422" s="1">
        <v>0.12034300000000001</v>
      </c>
      <c r="G3422">
        <v>100001</v>
      </c>
    </row>
    <row r="3423" spans="1:7" x14ac:dyDescent="0.25">
      <c r="A3423" t="s">
        <v>0</v>
      </c>
      <c r="B3423">
        <v>105312</v>
      </c>
      <c r="C3423">
        <v>100001</v>
      </c>
      <c r="D3423" s="1">
        <v>-0.34982600000000003</v>
      </c>
      <c r="E3423" s="1">
        <v>0.44998899999999997</v>
      </c>
      <c r="F3423" s="1">
        <v>0.114672</v>
      </c>
      <c r="G3423">
        <v>100001</v>
      </c>
    </row>
    <row r="3424" spans="1:7" x14ac:dyDescent="0.25">
      <c r="A3424" t="s">
        <v>0</v>
      </c>
      <c r="B3424">
        <v>105313</v>
      </c>
      <c r="C3424">
        <v>100001</v>
      </c>
      <c r="D3424" s="1">
        <v>-0.32503399999999999</v>
      </c>
      <c r="E3424" s="1">
        <v>0.44998700000000003</v>
      </c>
      <c r="F3424" s="1">
        <v>0.11301</v>
      </c>
      <c r="G3424">
        <v>100001</v>
      </c>
    </row>
    <row r="3425" spans="1:7" x14ac:dyDescent="0.25">
      <c r="A3425" t="s">
        <v>0</v>
      </c>
      <c r="B3425">
        <v>105314</v>
      </c>
      <c r="C3425">
        <v>100001</v>
      </c>
      <c r="D3425" s="1">
        <v>-0.30003600000000002</v>
      </c>
      <c r="E3425" s="1">
        <v>0.44999099999999997</v>
      </c>
      <c r="F3425" s="1">
        <v>0.111444</v>
      </c>
      <c r="G3425">
        <v>100001</v>
      </c>
    </row>
    <row r="3426" spans="1:7" x14ac:dyDescent="0.25">
      <c r="A3426" t="s">
        <v>0</v>
      </c>
      <c r="B3426">
        <v>105315</v>
      </c>
      <c r="C3426">
        <v>100001</v>
      </c>
      <c r="D3426" s="1">
        <v>-0.27504499999999998</v>
      </c>
      <c r="E3426" s="1">
        <v>0.44998899999999997</v>
      </c>
      <c r="F3426" s="1">
        <v>0.11000600000000001</v>
      </c>
      <c r="G3426">
        <v>100001</v>
      </c>
    </row>
    <row r="3427" spans="1:7" x14ac:dyDescent="0.25">
      <c r="A3427" t="s">
        <v>0</v>
      </c>
      <c r="B3427">
        <v>105316</v>
      </c>
      <c r="C3427">
        <v>100001</v>
      </c>
      <c r="D3427" s="1">
        <v>-0.39982600000000001</v>
      </c>
      <c r="E3427" s="1">
        <v>0.39998499999999998</v>
      </c>
      <c r="F3427" s="1">
        <v>0.114167</v>
      </c>
      <c r="G3427">
        <v>100001</v>
      </c>
    </row>
    <row r="3428" spans="1:7" x14ac:dyDescent="0.25">
      <c r="A3428" t="s">
        <v>0</v>
      </c>
      <c r="B3428">
        <v>105317</v>
      </c>
      <c r="C3428">
        <v>100001</v>
      </c>
      <c r="D3428" s="1">
        <v>-0.37482500000000002</v>
      </c>
      <c r="E3428" s="1">
        <v>0.42498599999999997</v>
      </c>
      <c r="F3428" s="1">
        <v>0.11429400000000001</v>
      </c>
      <c r="G3428">
        <v>100001</v>
      </c>
    </row>
    <row r="3429" spans="1:7" x14ac:dyDescent="0.25">
      <c r="A3429" t="s">
        <v>0</v>
      </c>
      <c r="B3429">
        <v>105318</v>
      </c>
      <c r="C3429">
        <v>100001</v>
      </c>
      <c r="D3429" s="1">
        <v>-0.34982799999999997</v>
      </c>
      <c r="E3429" s="1">
        <v>0.42498599999999997</v>
      </c>
      <c r="F3429" s="1">
        <v>0.11248</v>
      </c>
      <c r="G3429">
        <v>100001</v>
      </c>
    </row>
    <row r="3430" spans="1:7" x14ac:dyDescent="0.25">
      <c r="A3430" t="s">
        <v>0</v>
      </c>
      <c r="B3430">
        <v>105319</v>
      </c>
      <c r="C3430">
        <v>100001</v>
      </c>
      <c r="D3430" s="1">
        <v>-0.37482799999999999</v>
      </c>
      <c r="E3430" s="1">
        <v>0.39998600000000001</v>
      </c>
      <c r="F3430" s="1">
        <v>0.11222699999999999</v>
      </c>
      <c r="G3430">
        <v>100001</v>
      </c>
    </row>
    <row r="3431" spans="1:7" x14ac:dyDescent="0.25">
      <c r="A3431" t="s">
        <v>0</v>
      </c>
      <c r="B3431">
        <v>105320</v>
      </c>
      <c r="C3431">
        <v>100001</v>
      </c>
      <c r="D3431" s="1">
        <v>-0.42503800000000003</v>
      </c>
      <c r="E3431" s="1">
        <v>0.37498100000000001</v>
      </c>
      <c r="F3431" s="1">
        <v>0.114327</v>
      </c>
      <c r="G3431">
        <v>100001</v>
      </c>
    </row>
    <row r="3432" spans="1:7" x14ac:dyDescent="0.25">
      <c r="A3432" t="s">
        <v>0</v>
      </c>
      <c r="B3432">
        <v>105321</v>
      </c>
      <c r="C3432">
        <v>100001</v>
      </c>
      <c r="D3432" s="1">
        <v>-0.39982899999999999</v>
      </c>
      <c r="E3432" s="1">
        <v>0.37498500000000001</v>
      </c>
      <c r="F3432" s="1">
        <v>0.11222600000000001</v>
      </c>
      <c r="G3432">
        <v>100001</v>
      </c>
    </row>
    <row r="3433" spans="1:7" x14ac:dyDescent="0.25">
      <c r="A3433" t="s">
        <v>0</v>
      </c>
      <c r="B3433">
        <v>105322</v>
      </c>
      <c r="C3433">
        <v>100001</v>
      </c>
      <c r="D3433" s="1">
        <v>-0.250025</v>
      </c>
      <c r="E3433" s="1">
        <v>0.47497899999999998</v>
      </c>
      <c r="F3433" s="1">
        <v>0.111003</v>
      </c>
      <c r="G3433">
        <v>100001</v>
      </c>
    </row>
    <row r="3434" spans="1:7" x14ac:dyDescent="0.25">
      <c r="A3434" t="s">
        <v>0</v>
      </c>
      <c r="B3434">
        <v>105323</v>
      </c>
      <c r="C3434">
        <v>100001</v>
      </c>
      <c r="D3434" s="1">
        <v>-0.22503999999999999</v>
      </c>
      <c r="E3434" s="1">
        <v>0.47498200000000002</v>
      </c>
      <c r="F3434" s="1">
        <v>0.109816</v>
      </c>
      <c r="G3434">
        <v>100001</v>
      </c>
    </row>
    <row r="3435" spans="1:7" x14ac:dyDescent="0.25">
      <c r="A3435" t="s">
        <v>0</v>
      </c>
      <c r="B3435">
        <v>105324</v>
      </c>
      <c r="C3435">
        <v>100001</v>
      </c>
      <c r="D3435" s="1">
        <v>-0.250025</v>
      </c>
      <c r="E3435" s="1">
        <v>0.44999299999999998</v>
      </c>
      <c r="F3435" s="1">
        <v>0.10868999999999999</v>
      </c>
      <c r="G3435">
        <v>100001</v>
      </c>
    </row>
    <row r="3436" spans="1:7" x14ac:dyDescent="0.25">
      <c r="A3436" t="s">
        <v>0</v>
      </c>
      <c r="B3436">
        <v>105325</v>
      </c>
      <c r="C3436">
        <v>100001</v>
      </c>
      <c r="D3436" s="1">
        <v>-0.200046</v>
      </c>
      <c r="E3436" s="1">
        <v>0.47498600000000002</v>
      </c>
      <c r="F3436" s="1">
        <v>0.108752</v>
      </c>
      <c r="G3436">
        <v>100001</v>
      </c>
    </row>
    <row r="3437" spans="1:7" x14ac:dyDescent="0.25">
      <c r="A3437" t="s">
        <v>0</v>
      </c>
      <c r="B3437">
        <v>105326</v>
      </c>
      <c r="C3437">
        <v>100001</v>
      </c>
      <c r="D3437" s="1">
        <v>-0.17504500000000001</v>
      </c>
      <c r="E3437" s="1">
        <v>0.47498600000000002</v>
      </c>
      <c r="F3437" s="1">
        <v>0.10781399999999999</v>
      </c>
      <c r="G3437">
        <v>100001</v>
      </c>
    </row>
    <row r="3438" spans="1:7" x14ac:dyDescent="0.25">
      <c r="A3438" t="s">
        <v>0</v>
      </c>
      <c r="B3438">
        <v>105327</v>
      </c>
      <c r="C3438">
        <v>100001</v>
      </c>
      <c r="D3438" s="1">
        <v>-0.15004200000000001</v>
      </c>
      <c r="E3438" s="1">
        <v>0.50000100000000003</v>
      </c>
      <c r="F3438" s="1">
        <v>0.109441</v>
      </c>
      <c r="G3438">
        <v>100001</v>
      </c>
    </row>
    <row r="3439" spans="1:7" x14ac:dyDescent="0.25">
      <c r="A3439" t="s">
        <v>0</v>
      </c>
      <c r="B3439">
        <v>105328</v>
      </c>
      <c r="C3439">
        <v>100001</v>
      </c>
      <c r="D3439" s="1">
        <v>-0.15004000000000001</v>
      </c>
      <c r="E3439" s="1">
        <v>0.47498600000000002</v>
      </c>
      <c r="F3439" s="1">
        <v>0.107</v>
      </c>
      <c r="G3439">
        <v>100001</v>
      </c>
    </row>
    <row r="3440" spans="1:7" x14ac:dyDescent="0.25">
      <c r="A3440" t="s">
        <v>0</v>
      </c>
      <c r="B3440">
        <v>105329</v>
      </c>
      <c r="C3440">
        <v>100001</v>
      </c>
      <c r="D3440" s="1">
        <v>-0.12504499999999999</v>
      </c>
      <c r="E3440" s="1">
        <v>0.50000199999999995</v>
      </c>
      <c r="F3440" s="1">
        <v>0.108753</v>
      </c>
      <c r="G3440">
        <v>100001</v>
      </c>
    </row>
    <row r="3441" spans="1:7" x14ac:dyDescent="0.25">
      <c r="A3441" t="s">
        <v>0</v>
      </c>
      <c r="B3441">
        <v>105330</v>
      </c>
      <c r="C3441">
        <v>100001</v>
      </c>
      <c r="D3441" s="1">
        <v>-0.100048</v>
      </c>
      <c r="E3441" s="1">
        <v>0.500004</v>
      </c>
      <c r="F3441" s="1">
        <v>0.10818899999999999</v>
      </c>
      <c r="G3441">
        <v>100001</v>
      </c>
    </row>
    <row r="3442" spans="1:7" x14ac:dyDescent="0.25">
      <c r="A3442" t="s">
        <v>0</v>
      </c>
      <c r="B3442">
        <v>105331</v>
      </c>
      <c r="C3442">
        <v>100001</v>
      </c>
      <c r="D3442" s="1">
        <v>-2.5035999999999999E-2</v>
      </c>
      <c r="E3442" s="1">
        <v>0.52500500000000005</v>
      </c>
      <c r="F3442" s="1">
        <v>0.109816</v>
      </c>
      <c r="G3442">
        <v>100001</v>
      </c>
    </row>
    <row r="3443" spans="1:7" x14ac:dyDescent="0.25">
      <c r="A3443" t="s">
        <v>0</v>
      </c>
      <c r="B3443">
        <v>105332</v>
      </c>
      <c r="C3443">
        <v>100001</v>
      </c>
      <c r="D3443" s="1">
        <v>-7.5048000000000004E-2</v>
      </c>
      <c r="E3443" s="1">
        <v>0.50000800000000001</v>
      </c>
      <c r="F3443" s="1">
        <v>0.107752</v>
      </c>
      <c r="G3443">
        <v>100001</v>
      </c>
    </row>
    <row r="3444" spans="1:7" x14ac:dyDescent="0.25">
      <c r="A3444" t="s">
        <v>0</v>
      </c>
      <c r="B3444">
        <v>105333</v>
      </c>
      <c r="C3444">
        <v>100001</v>
      </c>
      <c r="D3444" s="1">
        <v>-5.0035000000000003E-2</v>
      </c>
      <c r="E3444" s="1">
        <v>0.50000900000000004</v>
      </c>
      <c r="F3444" s="1">
        <v>0.10743900000000001</v>
      </c>
      <c r="G3444">
        <v>100001</v>
      </c>
    </row>
    <row r="3445" spans="1:7" x14ac:dyDescent="0.25">
      <c r="A3445" t="s">
        <v>0</v>
      </c>
      <c r="B3445">
        <v>105334</v>
      </c>
      <c r="C3445">
        <v>100001</v>
      </c>
      <c r="D3445" s="1">
        <v>-2.5035000000000002E-2</v>
      </c>
      <c r="E3445" s="1">
        <v>0.50000999999999995</v>
      </c>
      <c r="F3445" s="1">
        <v>0.10725</v>
      </c>
      <c r="G3445">
        <v>100001</v>
      </c>
    </row>
    <row r="3446" spans="1:7" x14ac:dyDescent="0.25">
      <c r="A3446" t="s">
        <v>0</v>
      </c>
      <c r="B3446">
        <v>105335</v>
      </c>
      <c r="C3446">
        <v>100001</v>
      </c>
      <c r="D3446" s="1">
        <f>-0.00003859</f>
        <v>-3.8590000000000002E-5</v>
      </c>
      <c r="E3446" s="1">
        <v>0.52500800000000003</v>
      </c>
      <c r="F3446" s="1">
        <v>0.109753</v>
      </c>
      <c r="G3446">
        <v>100001</v>
      </c>
    </row>
    <row r="3447" spans="1:7" x14ac:dyDescent="0.25">
      <c r="A3447" t="s">
        <v>0</v>
      </c>
      <c r="B3447">
        <v>105336</v>
      </c>
      <c r="C3447">
        <v>100001</v>
      </c>
      <c r="D3447" s="1">
        <v>2.4957199999999999E-2</v>
      </c>
      <c r="E3447" s="1">
        <v>0.52490300000000001</v>
      </c>
      <c r="F3447" s="1">
        <v>0.109795</v>
      </c>
      <c r="G3447">
        <v>100001</v>
      </c>
    </row>
    <row r="3448" spans="1:7" x14ac:dyDescent="0.25">
      <c r="A3448" t="s">
        <v>0</v>
      </c>
      <c r="B3448">
        <v>105337</v>
      </c>
      <c r="C3448">
        <v>100001</v>
      </c>
      <c r="D3448" s="1">
        <v>4.9945900000000001E-2</v>
      </c>
      <c r="E3448" s="1">
        <v>0.55001199999999995</v>
      </c>
      <c r="F3448" s="1">
        <v>0.112696</v>
      </c>
      <c r="G3448">
        <v>100001</v>
      </c>
    </row>
    <row r="3449" spans="1:7" x14ac:dyDescent="0.25">
      <c r="A3449" t="s">
        <v>0</v>
      </c>
      <c r="B3449">
        <v>105338</v>
      </c>
      <c r="C3449">
        <v>100001</v>
      </c>
      <c r="D3449" s="1">
        <v>4.9955199999999998E-2</v>
      </c>
      <c r="E3449" s="1">
        <v>0.524899</v>
      </c>
      <c r="F3449" s="1">
        <v>0.109981</v>
      </c>
      <c r="G3449">
        <v>100001</v>
      </c>
    </row>
    <row r="3450" spans="1:7" x14ac:dyDescent="0.25">
      <c r="A3450" t="s">
        <v>0</v>
      </c>
      <c r="B3450">
        <v>105339</v>
      </c>
      <c r="C3450">
        <v>100001</v>
      </c>
      <c r="D3450" s="1">
        <v>7.4958800000000006E-2</v>
      </c>
      <c r="E3450" s="1">
        <v>0.57501199999999997</v>
      </c>
      <c r="F3450" s="1">
        <v>0.115827</v>
      </c>
      <c r="G3450">
        <v>100001</v>
      </c>
    </row>
    <row r="3451" spans="1:7" x14ac:dyDescent="0.25">
      <c r="A3451" t="s">
        <v>0</v>
      </c>
      <c r="B3451">
        <v>105340</v>
      </c>
      <c r="C3451">
        <v>100001</v>
      </c>
      <c r="D3451" s="1">
        <v>7.4955900000000006E-2</v>
      </c>
      <c r="E3451" s="1">
        <v>0.55001299999999997</v>
      </c>
      <c r="F3451" s="1">
        <v>0.11301</v>
      </c>
      <c r="G3451">
        <v>100001</v>
      </c>
    </row>
    <row r="3452" spans="1:7" x14ac:dyDescent="0.25">
      <c r="A3452" t="s">
        <v>0</v>
      </c>
      <c r="B3452">
        <v>105341</v>
      </c>
      <c r="C3452">
        <v>100001</v>
      </c>
      <c r="D3452" s="1">
        <v>9.9985099999999993E-2</v>
      </c>
      <c r="E3452" s="1">
        <v>0.575013</v>
      </c>
      <c r="F3452" s="1">
        <v>0.116267</v>
      </c>
      <c r="G3452">
        <v>100001</v>
      </c>
    </row>
    <row r="3453" spans="1:7" x14ac:dyDescent="0.25">
      <c r="A3453" t="s">
        <v>0</v>
      </c>
      <c r="B3453">
        <v>105342</v>
      </c>
      <c r="C3453">
        <v>100001</v>
      </c>
      <c r="D3453" s="1">
        <v>0.12499200000000001</v>
      </c>
      <c r="E3453" s="1">
        <v>0.60002</v>
      </c>
      <c r="F3453" s="1">
        <v>0.119779</v>
      </c>
      <c r="G3453">
        <v>100001</v>
      </c>
    </row>
    <row r="3454" spans="1:7" x14ac:dyDescent="0.25">
      <c r="A3454" t="s">
        <v>0</v>
      </c>
      <c r="B3454">
        <v>105343</v>
      </c>
      <c r="C3454">
        <v>100001</v>
      </c>
      <c r="D3454" s="1">
        <v>0.12499399999999999</v>
      </c>
      <c r="E3454" s="1">
        <v>0.57501500000000005</v>
      </c>
      <c r="F3454" s="1">
        <v>0.11683200000000001</v>
      </c>
      <c r="G3454">
        <v>100001</v>
      </c>
    </row>
    <row r="3455" spans="1:7" x14ac:dyDescent="0.25">
      <c r="A3455" t="s">
        <v>0</v>
      </c>
      <c r="B3455">
        <v>105344</v>
      </c>
      <c r="C3455">
        <v>100001</v>
      </c>
      <c r="D3455" s="1">
        <v>0.14999199999999999</v>
      </c>
      <c r="E3455" s="1">
        <v>0.60002299999999997</v>
      </c>
      <c r="F3455" s="1">
        <v>0.12046999999999999</v>
      </c>
      <c r="G3455">
        <v>100001</v>
      </c>
    </row>
    <row r="3456" spans="1:7" x14ac:dyDescent="0.25">
      <c r="A3456" t="s">
        <v>0</v>
      </c>
      <c r="B3456">
        <v>105345</v>
      </c>
      <c r="C3456">
        <v>100001</v>
      </c>
      <c r="D3456" s="1">
        <v>0.17499300000000001</v>
      </c>
      <c r="E3456" s="1">
        <v>0.62491300000000005</v>
      </c>
      <c r="F3456" s="1">
        <v>0.124332</v>
      </c>
      <c r="G3456">
        <v>100001</v>
      </c>
    </row>
    <row r="3457" spans="1:7" x14ac:dyDescent="0.25">
      <c r="A3457" t="s">
        <v>0</v>
      </c>
      <c r="B3457">
        <v>105346</v>
      </c>
      <c r="C3457">
        <v>100001</v>
      </c>
      <c r="D3457" s="1">
        <v>0.17499000000000001</v>
      </c>
      <c r="E3457" s="1">
        <v>0.60002299999999997</v>
      </c>
      <c r="F3457" s="1">
        <v>0.121285</v>
      </c>
      <c r="G3457">
        <v>100001</v>
      </c>
    </row>
    <row r="3458" spans="1:7" x14ac:dyDescent="0.25">
      <c r="A3458" t="s">
        <v>0</v>
      </c>
      <c r="B3458">
        <v>105347</v>
      </c>
      <c r="C3458">
        <v>100001</v>
      </c>
      <c r="D3458" s="1">
        <v>0.199987</v>
      </c>
      <c r="E3458" s="1">
        <v>0.64983599999999997</v>
      </c>
      <c r="F3458" s="1">
        <v>0.12845400000000001</v>
      </c>
      <c r="G3458">
        <v>100001</v>
      </c>
    </row>
    <row r="3459" spans="1:7" x14ac:dyDescent="0.25">
      <c r="A3459" t="s">
        <v>0</v>
      </c>
      <c r="B3459">
        <v>105348</v>
      </c>
      <c r="C3459">
        <v>100001</v>
      </c>
      <c r="D3459" s="1">
        <v>0.199988</v>
      </c>
      <c r="E3459" s="1">
        <v>0.62491099999999999</v>
      </c>
      <c r="F3459" s="1">
        <v>0.125273</v>
      </c>
      <c r="G3459">
        <v>100001</v>
      </c>
    </row>
    <row r="3460" spans="1:7" x14ac:dyDescent="0.25">
      <c r="A3460" t="s">
        <v>0</v>
      </c>
      <c r="B3460">
        <v>105349</v>
      </c>
      <c r="C3460">
        <v>100001</v>
      </c>
      <c r="D3460" s="1">
        <v>0.224968</v>
      </c>
      <c r="E3460" s="1">
        <v>0.67485899999999999</v>
      </c>
      <c r="F3460" s="1">
        <v>0.132857</v>
      </c>
      <c r="G3460">
        <v>100001</v>
      </c>
    </row>
    <row r="3461" spans="1:7" x14ac:dyDescent="0.25">
      <c r="A3461" t="s">
        <v>0</v>
      </c>
      <c r="B3461">
        <v>105350</v>
      </c>
      <c r="C3461">
        <v>100001</v>
      </c>
      <c r="D3461" s="1">
        <v>0.224969</v>
      </c>
      <c r="E3461" s="1">
        <v>0.64983100000000005</v>
      </c>
      <c r="F3461" s="1">
        <v>0.12952</v>
      </c>
      <c r="G3461">
        <v>100001</v>
      </c>
    </row>
    <row r="3462" spans="1:7" x14ac:dyDescent="0.25">
      <c r="A3462" t="s">
        <v>0</v>
      </c>
      <c r="B3462">
        <v>105351</v>
      </c>
      <c r="C3462">
        <v>100001</v>
      </c>
      <c r="D3462" s="1">
        <v>0.249968</v>
      </c>
      <c r="E3462" s="1">
        <v>0.67485600000000001</v>
      </c>
      <c r="F3462" s="1">
        <v>0.13405</v>
      </c>
      <c r="G3462">
        <v>100001</v>
      </c>
    </row>
    <row r="3463" spans="1:7" x14ac:dyDescent="0.25">
      <c r="A3463" t="s">
        <v>0</v>
      </c>
      <c r="B3463">
        <v>105352</v>
      </c>
      <c r="C3463">
        <v>100001</v>
      </c>
      <c r="D3463" s="1">
        <v>-0.62492000000000003</v>
      </c>
      <c r="E3463" s="1">
        <v>0.12499300000000001</v>
      </c>
      <c r="F3463" s="1">
        <v>0.12282800000000001</v>
      </c>
      <c r="G3463">
        <v>100001</v>
      </c>
    </row>
    <row r="3464" spans="1:7" x14ac:dyDescent="0.25">
      <c r="A3464" t="s">
        <v>0</v>
      </c>
      <c r="B3464">
        <v>105353</v>
      </c>
      <c r="C3464">
        <v>100001</v>
      </c>
      <c r="D3464" s="1">
        <v>-0.600024</v>
      </c>
      <c r="E3464" s="1">
        <v>0.17499100000000001</v>
      </c>
      <c r="F3464" s="1">
        <v>0.121285</v>
      </c>
      <c r="G3464">
        <v>100001</v>
      </c>
    </row>
    <row r="3465" spans="1:7" x14ac:dyDescent="0.25">
      <c r="A3465" t="s">
        <v>0</v>
      </c>
      <c r="B3465">
        <v>105354</v>
      </c>
      <c r="C3465">
        <v>100001</v>
      </c>
      <c r="D3465" s="1">
        <v>-0.60002299999999997</v>
      </c>
      <c r="E3465" s="1">
        <v>0.14999299999999999</v>
      </c>
      <c r="F3465" s="1">
        <v>0.12046999999999999</v>
      </c>
      <c r="G3465">
        <v>100001</v>
      </c>
    </row>
    <row r="3466" spans="1:7" x14ac:dyDescent="0.25">
      <c r="A3466" t="s">
        <v>0</v>
      </c>
      <c r="B3466">
        <v>105355</v>
      </c>
      <c r="C3466">
        <v>100001</v>
      </c>
      <c r="D3466" s="1">
        <v>-0.60002</v>
      </c>
      <c r="E3466" s="1">
        <v>0.12499300000000001</v>
      </c>
      <c r="F3466" s="1">
        <v>0.11978</v>
      </c>
      <c r="G3466">
        <v>100001</v>
      </c>
    </row>
    <row r="3467" spans="1:7" x14ac:dyDescent="0.25">
      <c r="A3467" t="s">
        <v>0</v>
      </c>
      <c r="B3467">
        <v>105356</v>
      </c>
      <c r="C3467">
        <v>100001</v>
      </c>
      <c r="D3467" s="1">
        <v>-0.62492400000000004</v>
      </c>
      <c r="E3467" s="1">
        <v>9.9989700000000001E-2</v>
      </c>
      <c r="F3467" s="1">
        <v>0.122265</v>
      </c>
      <c r="G3467">
        <v>100001</v>
      </c>
    </row>
    <row r="3468" spans="1:7" x14ac:dyDescent="0.25">
      <c r="A3468" t="s">
        <v>0</v>
      </c>
      <c r="B3468">
        <v>105357</v>
      </c>
      <c r="C3468">
        <v>100001</v>
      </c>
      <c r="D3468" s="1">
        <v>-0.64987799999999996</v>
      </c>
      <c r="E3468" s="1">
        <v>4.9948300000000001E-2</v>
      </c>
      <c r="F3468" s="1">
        <v>0.12470000000000001</v>
      </c>
      <c r="G3468">
        <v>100001</v>
      </c>
    </row>
    <row r="3469" spans="1:7" x14ac:dyDescent="0.25">
      <c r="A3469" t="s">
        <v>0</v>
      </c>
      <c r="B3469">
        <v>105358</v>
      </c>
      <c r="C3469">
        <v>100001</v>
      </c>
      <c r="D3469" s="1">
        <v>-0.62492800000000004</v>
      </c>
      <c r="E3469" s="1">
        <v>7.4971599999999999E-2</v>
      </c>
      <c r="F3469" s="1">
        <v>0.121826</v>
      </c>
      <c r="G3469">
        <v>100001</v>
      </c>
    </row>
    <row r="3470" spans="1:7" x14ac:dyDescent="0.25">
      <c r="A3470" t="s">
        <v>0</v>
      </c>
      <c r="B3470">
        <v>105359</v>
      </c>
      <c r="C3470">
        <v>100001</v>
      </c>
      <c r="D3470" s="1">
        <v>-0.62493100000000001</v>
      </c>
      <c r="E3470" s="1">
        <v>4.9953600000000001E-2</v>
      </c>
      <c r="F3470" s="1">
        <v>0.121514</v>
      </c>
      <c r="G3470">
        <v>100001</v>
      </c>
    </row>
    <row r="3471" spans="1:7" x14ac:dyDescent="0.25">
      <c r="A3471" t="s">
        <v>0</v>
      </c>
      <c r="B3471">
        <v>105360</v>
      </c>
      <c r="C3471">
        <v>100001</v>
      </c>
      <c r="D3471" s="1">
        <v>-0.64988699999999999</v>
      </c>
      <c r="E3471" s="1">
        <v>2.4953300000000001E-2</v>
      </c>
      <c r="F3471" s="1">
        <v>0.124514</v>
      </c>
      <c r="G3471">
        <v>100001</v>
      </c>
    </row>
    <row r="3472" spans="1:7" x14ac:dyDescent="0.25">
      <c r="A3472" t="s">
        <v>0</v>
      </c>
      <c r="B3472">
        <v>105361</v>
      </c>
      <c r="C3472">
        <v>100001</v>
      </c>
      <c r="D3472" s="1">
        <v>-0.67491199999999996</v>
      </c>
      <c r="E3472" s="1">
        <f>-0.00004872</f>
        <v>-4.8720000000000001E-5</v>
      </c>
      <c r="F3472" s="1">
        <v>0.12779799999999999</v>
      </c>
      <c r="G3472">
        <v>100001</v>
      </c>
    </row>
    <row r="3473" spans="1:7" x14ac:dyDescent="0.25">
      <c r="A3473" t="s">
        <v>0</v>
      </c>
      <c r="B3473">
        <v>105362</v>
      </c>
      <c r="C3473">
        <v>100001</v>
      </c>
      <c r="D3473" s="1">
        <v>-0.64988299999999999</v>
      </c>
      <c r="E3473" s="1">
        <f>-0.00004713</f>
        <v>-4.7129999999999998E-5</v>
      </c>
      <c r="F3473" s="1">
        <v>0.12446599999999999</v>
      </c>
      <c r="G3473">
        <v>100001</v>
      </c>
    </row>
    <row r="3474" spans="1:7" x14ac:dyDescent="0.25">
      <c r="A3474" t="s">
        <v>0</v>
      </c>
      <c r="B3474">
        <v>105363</v>
      </c>
      <c r="C3474">
        <v>100001</v>
      </c>
      <c r="D3474" s="1">
        <v>-0.70000499999999999</v>
      </c>
      <c r="E3474" s="1">
        <v>-2.5048000000000001E-2</v>
      </c>
      <c r="F3474" s="1">
        <v>0.131328</v>
      </c>
      <c r="G3474">
        <v>100001</v>
      </c>
    </row>
    <row r="3475" spans="1:7" x14ac:dyDescent="0.25">
      <c r="A3475" t="s">
        <v>0</v>
      </c>
      <c r="B3475">
        <v>105364</v>
      </c>
      <c r="C3475">
        <v>100001</v>
      </c>
      <c r="D3475" s="1">
        <v>-0.67491999999999996</v>
      </c>
      <c r="E3475" s="1">
        <v>-2.5045999999999999E-2</v>
      </c>
      <c r="F3475" s="1">
        <v>0.127861</v>
      </c>
      <c r="G3475">
        <v>100001</v>
      </c>
    </row>
    <row r="3476" spans="1:7" x14ac:dyDescent="0.25">
      <c r="A3476" t="s">
        <v>0</v>
      </c>
      <c r="B3476">
        <v>105365</v>
      </c>
      <c r="C3476">
        <v>100001</v>
      </c>
      <c r="D3476" s="1">
        <v>-0.70000300000000004</v>
      </c>
      <c r="E3476" s="1">
        <v>-5.0044999999999999E-2</v>
      </c>
      <c r="F3476" s="1">
        <v>0.131517</v>
      </c>
      <c r="G3476">
        <v>100001</v>
      </c>
    </row>
    <row r="3477" spans="1:7" x14ac:dyDescent="0.25">
      <c r="A3477" t="s">
        <v>0</v>
      </c>
      <c r="B3477">
        <v>105366</v>
      </c>
      <c r="C3477">
        <v>100001</v>
      </c>
      <c r="D3477" s="1">
        <v>-0.72501700000000002</v>
      </c>
      <c r="E3477" s="1">
        <v>-7.5059000000000001E-2</v>
      </c>
      <c r="F3477" s="1">
        <v>0.13541900000000001</v>
      </c>
      <c r="G3477">
        <v>100001</v>
      </c>
    </row>
    <row r="3478" spans="1:7" x14ac:dyDescent="0.25">
      <c r="A3478" t="s">
        <v>0</v>
      </c>
      <c r="B3478">
        <v>105367</v>
      </c>
      <c r="C3478">
        <v>100001</v>
      </c>
      <c r="D3478" s="1">
        <v>-0.70000200000000001</v>
      </c>
      <c r="E3478" s="1">
        <v>-7.5056999999999999E-2</v>
      </c>
      <c r="F3478" s="1">
        <v>0.131832</v>
      </c>
      <c r="G3478">
        <v>100001</v>
      </c>
    </row>
    <row r="3479" spans="1:7" x14ac:dyDescent="0.25">
      <c r="A3479" t="s">
        <v>0</v>
      </c>
      <c r="B3479">
        <v>105368</v>
      </c>
      <c r="C3479">
        <v>100001</v>
      </c>
      <c r="D3479" s="1">
        <v>-0.72501800000000005</v>
      </c>
      <c r="E3479" s="1">
        <v>-0.100059</v>
      </c>
      <c r="F3479" s="1">
        <v>0.13585900000000001</v>
      </c>
      <c r="G3479">
        <v>100001</v>
      </c>
    </row>
    <row r="3480" spans="1:7" x14ac:dyDescent="0.25">
      <c r="A3480" t="s">
        <v>0</v>
      </c>
      <c r="B3480">
        <v>105369</v>
      </c>
      <c r="C3480">
        <v>100001</v>
      </c>
      <c r="D3480" s="1">
        <v>-0.44983400000000001</v>
      </c>
      <c r="E3480" s="1">
        <v>0.34998000000000001</v>
      </c>
      <c r="F3480" s="1">
        <v>0.114665</v>
      </c>
      <c r="G3480">
        <v>100001</v>
      </c>
    </row>
    <row r="3481" spans="1:7" x14ac:dyDescent="0.25">
      <c r="A3481" t="s">
        <v>0</v>
      </c>
      <c r="B3481">
        <v>105370</v>
      </c>
      <c r="C3481">
        <v>100001</v>
      </c>
      <c r="D3481" s="1">
        <v>-0.42503600000000002</v>
      </c>
      <c r="E3481" s="1">
        <v>0.34998000000000001</v>
      </c>
      <c r="F3481" s="1">
        <v>0.11251</v>
      </c>
      <c r="G3481">
        <v>100001</v>
      </c>
    </row>
    <row r="3482" spans="1:7" x14ac:dyDescent="0.25">
      <c r="A3482" t="s">
        <v>0</v>
      </c>
      <c r="B3482">
        <v>105371</v>
      </c>
      <c r="C3482">
        <v>100001</v>
      </c>
      <c r="D3482" s="1">
        <v>-0.52485800000000005</v>
      </c>
      <c r="E3482" s="1">
        <v>0.29997600000000002</v>
      </c>
      <c r="F3482" s="1">
        <v>0.118739</v>
      </c>
      <c r="G3482">
        <v>100001</v>
      </c>
    </row>
    <row r="3483" spans="1:7" x14ac:dyDescent="0.25">
      <c r="A3483" t="s">
        <v>0</v>
      </c>
      <c r="B3483">
        <v>105372</v>
      </c>
      <c r="C3483">
        <v>100001</v>
      </c>
      <c r="D3483" s="1">
        <v>-0.49984800000000001</v>
      </c>
      <c r="E3483" s="1">
        <v>0.299979</v>
      </c>
      <c r="F3483" s="1">
        <v>0.11616899999999999</v>
      </c>
      <c r="G3483">
        <v>100001</v>
      </c>
    </row>
    <row r="3484" spans="1:7" x14ac:dyDescent="0.25">
      <c r="A3484" t="s">
        <v>0</v>
      </c>
      <c r="B3484">
        <v>105373</v>
      </c>
      <c r="C3484">
        <v>100001</v>
      </c>
      <c r="D3484" s="1">
        <v>-0.55002700000000004</v>
      </c>
      <c r="E3484" s="1">
        <v>0.27497500000000002</v>
      </c>
      <c r="F3484" s="1">
        <v>0.120029</v>
      </c>
      <c r="G3484">
        <v>100001</v>
      </c>
    </row>
    <row r="3485" spans="1:7" x14ac:dyDescent="0.25">
      <c r="A3485" t="s">
        <v>0</v>
      </c>
      <c r="B3485">
        <v>105374</v>
      </c>
      <c r="C3485">
        <v>100001</v>
      </c>
      <c r="D3485" s="1">
        <v>-0.55002399999999996</v>
      </c>
      <c r="E3485" s="1">
        <v>0.249972</v>
      </c>
      <c r="F3485" s="1">
        <v>0.118713</v>
      </c>
      <c r="G3485">
        <v>100001</v>
      </c>
    </row>
    <row r="3486" spans="1:7" x14ac:dyDescent="0.25">
      <c r="A3486" t="s">
        <v>0</v>
      </c>
      <c r="B3486">
        <v>105375</v>
      </c>
      <c r="C3486">
        <v>100001</v>
      </c>
      <c r="D3486" s="1">
        <v>-0.52486100000000002</v>
      </c>
      <c r="E3486" s="1">
        <v>0.274976</v>
      </c>
      <c r="F3486" s="1">
        <v>0.117299</v>
      </c>
      <c r="G3486">
        <v>100001</v>
      </c>
    </row>
    <row r="3487" spans="1:7" x14ac:dyDescent="0.25">
      <c r="A3487" t="s">
        <v>0</v>
      </c>
      <c r="B3487">
        <v>105376</v>
      </c>
      <c r="C3487">
        <v>100001</v>
      </c>
      <c r="D3487" s="1">
        <v>-0.55002300000000004</v>
      </c>
      <c r="E3487" s="1">
        <v>0.22497400000000001</v>
      </c>
      <c r="F3487" s="1">
        <v>0.117521</v>
      </c>
      <c r="G3487">
        <v>100001</v>
      </c>
    </row>
    <row r="3488" spans="1:7" x14ac:dyDescent="0.25">
      <c r="A3488" t="s">
        <v>0</v>
      </c>
      <c r="B3488">
        <v>105377</v>
      </c>
      <c r="C3488">
        <v>100001</v>
      </c>
      <c r="D3488" s="1">
        <v>-0.47503499999999999</v>
      </c>
      <c r="E3488" s="1">
        <v>0.32497900000000002</v>
      </c>
      <c r="F3488" s="1">
        <v>0.115329</v>
      </c>
      <c r="G3488">
        <v>100001</v>
      </c>
    </row>
    <row r="3489" spans="1:7" x14ac:dyDescent="0.25">
      <c r="A3489" t="s">
        <v>0</v>
      </c>
      <c r="B3489">
        <v>105378</v>
      </c>
      <c r="C3489">
        <v>100001</v>
      </c>
      <c r="D3489" s="1">
        <v>-0.44983699999999999</v>
      </c>
      <c r="E3489" s="1">
        <v>0.32498199999999999</v>
      </c>
      <c r="F3489" s="1">
        <v>0.11297599999999999</v>
      </c>
      <c r="G3489">
        <v>100001</v>
      </c>
    </row>
    <row r="3490" spans="1:7" x14ac:dyDescent="0.25">
      <c r="A3490" t="s">
        <v>0</v>
      </c>
      <c r="B3490">
        <v>105379</v>
      </c>
      <c r="C3490">
        <v>100001</v>
      </c>
      <c r="D3490" s="1">
        <v>-0.47503299999999998</v>
      </c>
      <c r="E3490" s="1">
        <v>0.299979</v>
      </c>
      <c r="F3490" s="1">
        <v>0.113763</v>
      </c>
      <c r="G3490">
        <v>100001</v>
      </c>
    </row>
    <row r="3491" spans="1:7" x14ac:dyDescent="0.25">
      <c r="A3491" t="s">
        <v>0</v>
      </c>
      <c r="B3491">
        <v>105380</v>
      </c>
      <c r="C3491">
        <v>100001</v>
      </c>
      <c r="D3491" s="1">
        <v>-0.57501999999999998</v>
      </c>
      <c r="E3491" s="1">
        <v>0.199987</v>
      </c>
      <c r="F3491" s="1">
        <v>0.11927699999999999</v>
      </c>
      <c r="G3491">
        <v>100001</v>
      </c>
    </row>
    <row r="3492" spans="1:7" x14ac:dyDescent="0.25">
      <c r="A3492" t="s">
        <v>0</v>
      </c>
      <c r="B3492">
        <v>105381</v>
      </c>
      <c r="C3492">
        <v>100001</v>
      </c>
      <c r="D3492" s="1">
        <v>-0.57501899999999995</v>
      </c>
      <c r="E3492" s="1">
        <v>0.17499200000000001</v>
      </c>
      <c r="F3492" s="1">
        <v>0.118337</v>
      </c>
      <c r="G3492">
        <v>100001</v>
      </c>
    </row>
    <row r="3493" spans="1:7" x14ac:dyDescent="0.25">
      <c r="A3493" t="s">
        <v>0</v>
      </c>
      <c r="B3493">
        <v>105382</v>
      </c>
      <c r="C3493">
        <v>100001</v>
      </c>
      <c r="D3493" s="1">
        <v>-0.55002099999999998</v>
      </c>
      <c r="E3493" s="1">
        <v>0.199989</v>
      </c>
      <c r="F3493" s="1">
        <v>0.116457</v>
      </c>
      <c r="G3493">
        <v>100001</v>
      </c>
    </row>
    <row r="3494" spans="1:7" x14ac:dyDescent="0.25">
      <c r="A3494" t="s">
        <v>0</v>
      </c>
      <c r="B3494">
        <v>105383</v>
      </c>
      <c r="C3494">
        <v>100001</v>
      </c>
      <c r="D3494" s="1">
        <v>-0.32503300000000002</v>
      </c>
      <c r="E3494" s="1">
        <v>0.42499100000000001</v>
      </c>
      <c r="F3494" s="1">
        <v>0.110819</v>
      </c>
      <c r="G3494">
        <v>100001</v>
      </c>
    </row>
    <row r="3495" spans="1:7" x14ac:dyDescent="0.25">
      <c r="A3495" t="s">
        <v>0</v>
      </c>
      <c r="B3495">
        <v>105384</v>
      </c>
      <c r="C3495">
        <v>100001</v>
      </c>
      <c r="D3495" s="1">
        <v>-0.300035</v>
      </c>
      <c r="E3495" s="1">
        <v>0.42498999999999998</v>
      </c>
      <c r="F3495" s="1">
        <v>0.109254</v>
      </c>
      <c r="G3495">
        <v>100001</v>
      </c>
    </row>
    <row r="3496" spans="1:7" x14ac:dyDescent="0.25">
      <c r="A3496" t="s">
        <v>0</v>
      </c>
      <c r="B3496">
        <v>105385</v>
      </c>
      <c r="C3496">
        <v>100001</v>
      </c>
      <c r="D3496" s="1">
        <v>-0.27504400000000001</v>
      </c>
      <c r="E3496" s="1">
        <v>0.42499399999999998</v>
      </c>
      <c r="F3496" s="1">
        <v>0.10781499999999999</v>
      </c>
      <c r="G3496">
        <v>100001</v>
      </c>
    </row>
    <row r="3497" spans="1:7" x14ac:dyDescent="0.25">
      <c r="A3497" t="s">
        <v>0</v>
      </c>
      <c r="B3497">
        <v>105386</v>
      </c>
      <c r="C3497">
        <v>100001</v>
      </c>
      <c r="D3497" s="1">
        <v>-0.25002400000000002</v>
      </c>
      <c r="E3497" s="1">
        <v>0.42499300000000001</v>
      </c>
      <c r="F3497" s="1">
        <v>0.1065</v>
      </c>
      <c r="G3497">
        <v>100001</v>
      </c>
    </row>
    <row r="3498" spans="1:7" x14ac:dyDescent="0.25">
      <c r="A3498" t="s">
        <v>0</v>
      </c>
      <c r="B3498">
        <v>105387</v>
      </c>
      <c r="C3498">
        <v>100001</v>
      </c>
      <c r="D3498" s="1">
        <v>-0.37483100000000003</v>
      </c>
      <c r="E3498" s="1">
        <v>0.37498700000000001</v>
      </c>
      <c r="F3498" s="1">
        <v>0.110288</v>
      </c>
      <c r="G3498">
        <v>100001</v>
      </c>
    </row>
    <row r="3499" spans="1:7" x14ac:dyDescent="0.25">
      <c r="A3499" t="s">
        <v>0</v>
      </c>
      <c r="B3499">
        <v>105388</v>
      </c>
      <c r="C3499">
        <v>100001</v>
      </c>
      <c r="D3499" s="1">
        <v>-0.349831</v>
      </c>
      <c r="E3499" s="1">
        <v>0.39998800000000001</v>
      </c>
      <c r="F3499" s="1">
        <v>0.110415</v>
      </c>
      <c r="G3499">
        <v>100001</v>
      </c>
    </row>
    <row r="3500" spans="1:7" x14ac:dyDescent="0.25">
      <c r="A3500" t="s">
        <v>0</v>
      </c>
      <c r="B3500">
        <v>105389</v>
      </c>
      <c r="C3500">
        <v>100001</v>
      </c>
      <c r="D3500" s="1">
        <v>-0.32503199999999999</v>
      </c>
      <c r="E3500" s="1">
        <v>0.39998600000000001</v>
      </c>
      <c r="F3500" s="1">
        <v>0.108753</v>
      </c>
      <c r="G3500">
        <v>100001</v>
      </c>
    </row>
    <row r="3501" spans="1:7" x14ac:dyDescent="0.25">
      <c r="A3501" t="s">
        <v>0</v>
      </c>
      <c r="B3501">
        <v>105390</v>
      </c>
      <c r="C3501">
        <v>100001</v>
      </c>
      <c r="D3501" s="1">
        <v>-0.34983399999999998</v>
      </c>
      <c r="E3501" s="1">
        <v>0.37498399999999998</v>
      </c>
      <c r="F3501" s="1">
        <v>0.108474</v>
      </c>
      <c r="G3501">
        <v>100001</v>
      </c>
    </row>
    <row r="3502" spans="1:7" x14ac:dyDescent="0.25">
      <c r="A3502" t="s">
        <v>0</v>
      </c>
      <c r="B3502">
        <v>105391</v>
      </c>
      <c r="C3502">
        <v>100001</v>
      </c>
      <c r="D3502" s="1">
        <v>-0.39983200000000002</v>
      </c>
      <c r="E3502" s="1">
        <v>0.34998499999999999</v>
      </c>
      <c r="F3502" s="1">
        <v>0.110412</v>
      </c>
      <c r="G3502">
        <v>100001</v>
      </c>
    </row>
    <row r="3503" spans="1:7" x14ac:dyDescent="0.25">
      <c r="A3503" t="s">
        <v>0</v>
      </c>
      <c r="B3503">
        <v>105392</v>
      </c>
      <c r="C3503">
        <v>100001</v>
      </c>
      <c r="D3503" s="1">
        <v>-0.37483300000000003</v>
      </c>
      <c r="E3503" s="1">
        <v>0.34998600000000002</v>
      </c>
      <c r="F3503" s="1">
        <v>0.108474</v>
      </c>
      <c r="G3503">
        <v>100001</v>
      </c>
    </row>
    <row r="3504" spans="1:7" x14ac:dyDescent="0.25">
      <c r="A3504" t="s">
        <v>0</v>
      </c>
      <c r="B3504">
        <v>105393</v>
      </c>
      <c r="C3504">
        <v>100001</v>
      </c>
      <c r="D3504" s="1">
        <v>-0.22503899999999999</v>
      </c>
      <c r="E3504" s="1">
        <v>0.44999400000000001</v>
      </c>
      <c r="F3504" s="1">
        <v>0.107501</v>
      </c>
      <c r="G3504">
        <v>100001</v>
      </c>
    </row>
    <row r="3505" spans="1:7" x14ac:dyDescent="0.25">
      <c r="A3505" t="s">
        <v>0</v>
      </c>
      <c r="B3505">
        <v>105394</v>
      </c>
      <c r="C3505">
        <v>100001</v>
      </c>
      <c r="D3505" s="1">
        <v>-0.200044</v>
      </c>
      <c r="E3505" s="1">
        <v>0.44999699999999998</v>
      </c>
      <c r="F3505" s="1">
        <v>0.10643900000000001</v>
      </c>
      <c r="G3505">
        <v>100001</v>
      </c>
    </row>
    <row r="3506" spans="1:7" x14ac:dyDescent="0.25">
      <c r="A3506" t="s">
        <v>0</v>
      </c>
      <c r="B3506">
        <v>105395</v>
      </c>
      <c r="C3506">
        <v>100001</v>
      </c>
      <c r="D3506" s="1">
        <v>-0.22503799999999999</v>
      </c>
      <c r="E3506" s="1">
        <v>0.42499599999999998</v>
      </c>
      <c r="F3506" s="1">
        <v>0.105313</v>
      </c>
      <c r="G3506">
        <v>100001</v>
      </c>
    </row>
    <row r="3507" spans="1:7" x14ac:dyDescent="0.25">
      <c r="A3507" t="s">
        <v>0</v>
      </c>
      <c r="B3507">
        <v>105396</v>
      </c>
      <c r="C3507">
        <v>100001</v>
      </c>
      <c r="D3507" s="1">
        <v>-0.17504500000000001</v>
      </c>
      <c r="E3507" s="1">
        <v>0.44999800000000001</v>
      </c>
      <c r="F3507" s="1">
        <v>0.1055</v>
      </c>
      <c r="G3507">
        <v>100001</v>
      </c>
    </row>
    <row r="3508" spans="1:7" x14ac:dyDescent="0.25">
      <c r="A3508" t="s">
        <v>0</v>
      </c>
      <c r="B3508">
        <v>105397</v>
      </c>
      <c r="C3508">
        <v>100001</v>
      </c>
      <c r="D3508" s="1">
        <v>-0.15004000000000001</v>
      </c>
      <c r="E3508" s="1">
        <v>0.45</v>
      </c>
      <c r="F3508" s="1">
        <v>0.104688</v>
      </c>
      <c r="G3508">
        <v>100001</v>
      </c>
    </row>
    <row r="3509" spans="1:7" x14ac:dyDescent="0.25">
      <c r="A3509" t="s">
        <v>0</v>
      </c>
      <c r="B3509">
        <v>105398</v>
      </c>
      <c r="C3509">
        <v>100001</v>
      </c>
      <c r="D3509" s="1">
        <v>-0.12504299999999999</v>
      </c>
      <c r="E3509" s="1">
        <v>0.474991</v>
      </c>
      <c r="F3509" s="1">
        <v>0.106312</v>
      </c>
      <c r="G3509">
        <v>100001</v>
      </c>
    </row>
    <row r="3510" spans="1:7" x14ac:dyDescent="0.25">
      <c r="A3510" t="s">
        <v>0</v>
      </c>
      <c r="B3510">
        <v>105399</v>
      </c>
      <c r="C3510">
        <v>100001</v>
      </c>
      <c r="D3510" s="1">
        <v>-0.12504299999999999</v>
      </c>
      <c r="E3510" s="1">
        <v>0.45000400000000002</v>
      </c>
      <c r="F3510" s="1">
        <v>0.104</v>
      </c>
      <c r="G3510">
        <v>100001</v>
      </c>
    </row>
    <row r="3511" spans="1:7" x14ac:dyDescent="0.25">
      <c r="A3511" t="s">
        <v>0</v>
      </c>
      <c r="B3511">
        <v>105400</v>
      </c>
      <c r="C3511">
        <v>100001</v>
      </c>
      <c r="D3511" s="1">
        <v>-0.100046</v>
      </c>
      <c r="E3511" s="1">
        <v>0.47499400000000003</v>
      </c>
      <c r="F3511" s="1">
        <v>0.10575</v>
      </c>
      <c r="G3511">
        <v>100001</v>
      </c>
    </row>
    <row r="3512" spans="1:7" x14ac:dyDescent="0.25">
      <c r="A3512" t="s">
        <v>0</v>
      </c>
      <c r="B3512">
        <v>105401</v>
      </c>
      <c r="C3512">
        <v>100001</v>
      </c>
      <c r="D3512" s="1">
        <v>-7.5046000000000002E-2</v>
      </c>
      <c r="E3512" s="1">
        <v>0.474997</v>
      </c>
      <c r="F3512" s="1">
        <v>0.105311</v>
      </c>
      <c r="G3512">
        <v>100001</v>
      </c>
    </row>
    <row r="3513" spans="1:7" x14ac:dyDescent="0.25">
      <c r="A3513" t="s">
        <v>0</v>
      </c>
      <c r="B3513">
        <v>105402</v>
      </c>
      <c r="C3513">
        <v>100001</v>
      </c>
      <c r="D3513" s="1">
        <f>-0.00003671</f>
        <v>-3.6709999999999999E-5</v>
      </c>
      <c r="E3513" s="1">
        <v>0.50001200000000001</v>
      </c>
      <c r="F3513" s="1">
        <v>0.10718900000000001</v>
      </c>
      <c r="G3513">
        <v>100001</v>
      </c>
    </row>
    <row r="3514" spans="1:7" x14ac:dyDescent="0.25">
      <c r="A3514" t="s">
        <v>0</v>
      </c>
      <c r="B3514">
        <v>105403</v>
      </c>
      <c r="C3514">
        <v>100001</v>
      </c>
      <c r="D3514" s="1">
        <v>-5.0033000000000001E-2</v>
      </c>
      <c r="E3514" s="1">
        <v>0.47497600000000001</v>
      </c>
      <c r="F3514" s="1">
        <v>0.10499699999999999</v>
      </c>
      <c r="G3514">
        <v>100001</v>
      </c>
    </row>
    <row r="3515" spans="1:7" x14ac:dyDescent="0.25">
      <c r="A3515" t="s">
        <v>0</v>
      </c>
      <c r="B3515">
        <v>105404</v>
      </c>
      <c r="C3515">
        <v>100001</v>
      </c>
      <c r="D3515" s="1">
        <v>-2.5033E-2</v>
      </c>
      <c r="E3515" s="1">
        <v>0.474999</v>
      </c>
      <c r="F3515" s="1">
        <v>0.104811</v>
      </c>
      <c r="G3515">
        <v>100001</v>
      </c>
    </row>
    <row r="3516" spans="1:7" x14ac:dyDescent="0.25">
      <c r="A3516" t="s">
        <v>0</v>
      </c>
      <c r="B3516">
        <v>105405</v>
      </c>
      <c r="C3516">
        <v>100001</v>
      </c>
      <c r="D3516" s="1">
        <f>-0.0000348</f>
        <v>-3.4799999999999999E-5</v>
      </c>
      <c r="E3516" s="1">
        <v>0.47500399999999998</v>
      </c>
      <c r="F3516" s="1">
        <v>0.10474799999999999</v>
      </c>
      <c r="G3516">
        <v>100001</v>
      </c>
    </row>
    <row r="3517" spans="1:7" x14ac:dyDescent="0.25">
      <c r="A3517" t="s">
        <v>0</v>
      </c>
      <c r="B3517">
        <v>105406</v>
      </c>
      <c r="C3517">
        <v>100001</v>
      </c>
      <c r="D3517" s="1">
        <v>2.4958500000000002E-2</v>
      </c>
      <c r="E3517" s="1">
        <v>0.49988900000000003</v>
      </c>
      <c r="F3517" s="1">
        <v>0.107227</v>
      </c>
      <c r="G3517">
        <v>100001</v>
      </c>
    </row>
    <row r="3518" spans="1:7" x14ac:dyDescent="0.25">
      <c r="A3518" t="s">
        <v>0</v>
      </c>
      <c r="B3518">
        <v>105407</v>
      </c>
      <c r="C3518">
        <v>100001</v>
      </c>
      <c r="D3518" s="1">
        <v>4.9958500000000003E-2</v>
      </c>
      <c r="E3518" s="1">
        <v>0.499886</v>
      </c>
      <c r="F3518" s="1">
        <v>0.107414</v>
      </c>
      <c r="G3518">
        <v>100001</v>
      </c>
    </row>
    <row r="3519" spans="1:7" x14ac:dyDescent="0.25">
      <c r="A3519" t="s">
        <v>0</v>
      </c>
      <c r="B3519">
        <v>105408</v>
      </c>
      <c r="C3519">
        <v>100001</v>
      </c>
      <c r="D3519" s="1">
        <v>7.4961200000000006E-2</v>
      </c>
      <c r="E3519" s="1">
        <v>0.52489399999999997</v>
      </c>
      <c r="F3519" s="1">
        <v>0.110292</v>
      </c>
      <c r="G3519">
        <v>100001</v>
      </c>
    </row>
    <row r="3520" spans="1:7" x14ac:dyDescent="0.25">
      <c r="A3520" t="s">
        <v>0</v>
      </c>
      <c r="B3520">
        <v>105409</v>
      </c>
      <c r="C3520">
        <v>100001</v>
      </c>
      <c r="D3520" s="1">
        <v>7.4962399999999998E-2</v>
      </c>
      <c r="E3520" s="1">
        <v>0.49988100000000002</v>
      </c>
      <c r="F3520" s="1">
        <v>0.107726</v>
      </c>
      <c r="G3520">
        <v>100001</v>
      </c>
    </row>
    <row r="3521" spans="1:7" x14ac:dyDescent="0.25">
      <c r="A3521" t="s">
        <v>0</v>
      </c>
      <c r="B3521">
        <v>105410</v>
      </c>
      <c r="C3521">
        <v>100001</v>
      </c>
      <c r="D3521" s="1">
        <v>9.9991700000000003E-2</v>
      </c>
      <c r="E3521" s="1">
        <v>0.55001500000000003</v>
      </c>
      <c r="F3521" s="1">
        <v>0.11344799999999999</v>
      </c>
      <c r="G3521">
        <v>100001</v>
      </c>
    </row>
    <row r="3522" spans="1:7" x14ac:dyDescent="0.25">
      <c r="A3522" t="s">
        <v>0</v>
      </c>
      <c r="B3522">
        <v>105411</v>
      </c>
      <c r="C3522">
        <v>100001</v>
      </c>
      <c r="D3522" s="1">
        <v>0.100006</v>
      </c>
      <c r="E3522" s="1">
        <v>0.52488900000000005</v>
      </c>
      <c r="F3522" s="1">
        <v>0.11073</v>
      </c>
      <c r="G3522">
        <v>100001</v>
      </c>
    </row>
    <row r="3523" spans="1:7" x14ac:dyDescent="0.25">
      <c r="A3523" t="s">
        <v>0</v>
      </c>
      <c r="B3523">
        <v>105412</v>
      </c>
      <c r="C3523">
        <v>100001</v>
      </c>
      <c r="D3523" s="1">
        <v>0.124991</v>
      </c>
      <c r="E3523" s="1">
        <v>0.55001599999999995</v>
      </c>
      <c r="F3523" s="1">
        <v>0.114012</v>
      </c>
      <c r="G3523">
        <v>100001</v>
      </c>
    </row>
    <row r="3524" spans="1:7" x14ac:dyDescent="0.25">
      <c r="A3524" t="s">
        <v>0</v>
      </c>
      <c r="B3524">
        <v>105413</v>
      </c>
      <c r="C3524">
        <v>100001</v>
      </c>
      <c r="D3524" s="1">
        <v>0.14999299999999999</v>
      </c>
      <c r="E3524" s="1">
        <v>0.575017</v>
      </c>
      <c r="F3524" s="1">
        <v>0.117521</v>
      </c>
      <c r="G3524">
        <v>100001</v>
      </c>
    </row>
    <row r="3525" spans="1:7" x14ac:dyDescent="0.25">
      <c r="A3525" t="s">
        <v>0</v>
      </c>
      <c r="B3525">
        <v>105414</v>
      </c>
      <c r="C3525">
        <v>100001</v>
      </c>
      <c r="D3525" s="1">
        <v>0.14999499999999999</v>
      </c>
      <c r="E3525" s="1">
        <v>0.55001900000000004</v>
      </c>
      <c r="F3525" s="1">
        <v>0.114702</v>
      </c>
      <c r="G3525">
        <v>100001</v>
      </c>
    </row>
    <row r="3526" spans="1:7" x14ac:dyDescent="0.25">
      <c r="A3526" t="s">
        <v>0</v>
      </c>
      <c r="B3526">
        <v>105415</v>
      </c>
      <c r="C3526">
        <v>100001</v>
      </c>
      <c r="D3526" s="1">
        <v>0.17499200000000001</v>
      </c>
      <c r="E3526" s="1">
        <v>0.57501899999999995</v>
      </c>
      <c r="F3526" s="1">
        <v>0.118337</v>
      </c>
      <c r="G3526">
        <v>100001</v>
      </c>
    </row>
    <row r="3527" spans="1:7" x14ac:dyDescent="0.25">
      <c r="A3527" t="s">
        <v>0</v>
      </c>
      <c r="B3527">
        <v>105416</v>
      </c>
      <c r="C3527">
        <v>100001</v>
      </c>
      <c r="D3527" s="1">
        <v>0.199988</v>
      </c>
      <c r="E3527" s="1">
        <v>0.60002599999999995</v>
      </c>
      <c r="F3527" s="1">
        <v>0.122226</v>
      </c>
      <c r="G3527">
        <v>100001</v>
      </c>
    </row>
    <row r="3528" spans="1:7" x14ac:dyDescent="0.25">
      <c r="A3528" t="s">
        <v>0</v>
      </c>
      <c r="B3528">
        <v>105417</v>
      </c>
      <c r="C3528">
        <v>100001</v>
      </c>
      <c r="D3528" s="1">
        <v>0.199987</v>
      </c>
      <c r="E3528" s="1">
        <v>0.57501999999999998</v>
      </c>
      <c r="F3528" s="1">
        <v>0.11927699999999999</v>
      </c>
      <c r="G3528">
        <v>100001</v>
      </c>
    </row>
    <row r="3529" spans="1:7" x14ac:dyDescent="0.25">
      <c r="A3529" t="s">
        <v>0</v>
      </c>
      <c r="B3529">
        <v>105418</v>
      </c>
      <c r="C3529">
        <v>100001</v>
      </c>
      <c r="D3529" s="1">
        <v>0.22497</v>
      </c>
      <c r="E3529" s="1">
        <v>0.62490900000000005</v>
      </c>
      <c r="F3529" s="1">
        <v>0.12633800000000001</v>
      </c>
      <c r="G3529">
        <v>100001</v>
      </c>
    </row>
    <row r="3530" spans="1:7" x14ac:dyDescent="0.25">
      <c r="A3530" t="s">
        <v>0</v>
      </c>
      <c r="B3530">
        <v>105419</v>
      </c>
      <c r="C3530">
        <v>100001</v>
      </c>
      <c r="D3530" s="1">
        <v>0.224968</v>
      </c>
      <c r="E3530" s="1">
        <v>0.60002900000000003</v>
      </c>
      <c r="F3530" s="1">
        <v>0.123293</v>
      </c>
      <c r="G3530">
        <v>100001</v>
      </c>
    </row>
    <row r="3531" spans="1:7" x14ac:dyDescent="0.25">
      <c r="A3531" t="s">
        <v>0</v>
      </c>
      <c r="B3531">
        <v>105420</v>
      </c>
      <c r="C3531">
        <v>100001</v>
      </c>
      <c r="D3531" s="1">
        <v>0.24997</v>
      </c>
      <c r="E3531" s="1">
        <v>0.64982399999999996</v>
      </c>
      <c r="F3531" s="1">
        <v>0.13071199999999999</v>
      </c>
      <c r="G3531">
        <v>100001</v>
      </c>
    </row>
    <row r="3532" spans="1:7" x14ac:dyDescent="0.25">
      <c r="A3532" t="s">
        <v>0</v>
      </c>
      <c r="B3532">
        <v>105421</v>
      </c>
      <c r="C3532">
        <v>100001</v>
      </c>
      <c r="D3532" s="1">
        <v>0.249976</v>
      </c>
      <c r="E3532" s="1">
        <v>0.62490500000000004</v>
      </c>
      <c r="F3532" s="1">
        <v>0.12753100000000001</v>
      </c>
      <c r="G3532">
        <v>100001</v>
      </c>
    </row>
    <row r="3533" spans="1:7" x14ac:dyDescent="0.25">
      <c r="A3533" t="s">
        <v>0</v>
      </c>
      <c r="B3533">
        <v>105422</v>
      </c>
      <c r="C3533">
        <v>100001</v>
      </c>
      <c r="D3533" s="1">
        <v>0.27496999999999999</v>
      </c>
      <c r="E3533" s="1">
        <v>0.64982099999999998</v>
      </c>
      <c r="F3533" s="1">
        <v>0.13203000000000001</v>
      </c>
      <c r="G3533">
        <v>100001</v>
      </c>
    </row>
    <row r="3534" spans="1:7" x14ac:dyDescent="0.25">
      <c r="A3534" t="s">
        <v>0</v>
      </c>
      <c r="B3534">
        <v>105423</v>
      </c>
      <c r="C3534">
        <v>100001</v>
      </c>
      <c r="D3534" s="1">
        <v>0.27496700000000002</v>
      </c>
      <c r="E3534" s="1">
        <v>0.67485200000000001</v>
      </c>
      <c r="F3534" s="1">
        <v>0.13537099999999999</v>
      </c>
      <c r="G3534">
        <v>100001</v>
      </c>
    </row>
    <row r="3535" spans="1:7" x14ac:dyDescent="0.25">
      <c r="A3535" t="s">
        <v>0</v>
      </c>
      <c r="B3535">
        <v>105424</v>
      </c>
      <c r="C3535">
        <v>100001</v>
      </c>
      <c r="D3535" s="1">
        <v>-0.60001800000000005</v>
      </c>
      <c r="E3535" s="1">
        <v>9.99892E-2</v>
      </c>
      <c r="F3535" s="1">
        <v>0.119215</v>
      </c>
      <c r="G3535">
        <v>100001</v>
      </c>
    </row>
    <row r="3536" spans="1:7" x14ac:dyDescent="0.25">
      <c r="A3536" t="s">
        <v>0</v>
      </c>
      <c r="B3536">
        <v>105425</v>
      </c>
      <c r="C3536">
        <v>100001</v>
      </c>
      <c r="D3536" s="1">
        <v>-0.575017</v>
      </c>
      <c r="E3536" s="1">
        <v>0.14999299999999999</v>
      </c>
      <c r="F3536" s="1">
        <v>0.117522</v>
      </c>
      <c r="G3536">
        <v>100001</v>
      </c>
    </row>
    <row r="3537" spans="1:7" x14ac:dyDescent="0.25">
      <c r="A3537" t="s">
        <v>0</v>
      </c>
      <c r="B3537">
        <v>105426</v>
      </c>
      <c r="C3537">
        <v>100001</v>
      </c>
      <c r="D3537" s="1">
        <v>-0.57501500000000005</v>
      </c>
      <c r="E3537" s="1">
        <v>0.12499399999999999</v>
      </c>
      <c r="F3537" s="1">
        <v>0.11683200000000001</v>
      </c>
      <c r="G3537">
        <v>100001</v>
      </c>
    </row>
    <row r="3538" spans="1:7" x14ac:dyDescent="0.25">
      <c r="A3538" t="s">
        <v>0</v>
      </c>
      <c r="B3538">
        <v>105427</v>
      </c>
      <c r="C3538">
        <v>100001</v>
      </c>
      <c r="D3538" s="1">
        <v>-0.575013</v>
      </c>
      <c r="E3538" s="1">
        <v>9.9985000000000004E-2</v>
      </c>
      <c r="F3538" s="1">
        <v>0.116268</v>
      </c>
      <c r="G3538">
        <v>100001</v>
      </c>
    </row>
    <row r="3539" spans="1:7" x14ac:dyDescent="0.25">
      <c r="A3539" t="s">
        <v>0</v>
      </c>
      <c r="B3539">
        <v>105428</v>
      </c>
      <c r="C3539">
        <v>100001</v>
      </c>
      <c r="D3539" s="1">
        <v>-0.60001700000000002</v>
      </c>
      <c r="E3539" s="1">
        <v>7.4955800000000003E-2</v>
      </c>
      <c r="F3539" s="1">
        <v>0.11877500000000001</v>
      </c>
      <c r="G3539">
        <v>100001</v>
      </c>
    </row>
    <row r="3540" spans="1:7" x14ac:dyDescent="0.25">
      <c r="A3540" t="s">
        <v>0</v>
      </c>
      <c r="B3540">
        <v>105429</v>
      </c>
      <c r="C3540">
        <v>100001</v>
      </c>
      <c r="D3540" s="1">
        <v>-0.62493500000000002</v>
      </c>
      <c r="E3540" s="1">
        <v>2.4955600000000001E-2</v>
      </c>
      <c r="F3540" s="1">
        <v>0.121327</v>
      </c>
      <c r="G3540">
        <v>100001</v>
      </c>
    </row>
    <row r="3541" spans="1:7" x14ac:dyDescent="0.25">
      <c r="A3541" t="s">
        <v>0</v>
      </c>
      <c r="B3541">
        <v>105430</v>
      </c>
      <c r="C3541">
        <v>100001</v>
      </c>
      <c r="D3541" s="1">
        <v>-0.60001499999999997</v>
      </c>
      <c r="E3541" s="1">
        <v>4.9951799999999998E-2</v>
      </c>
      <c r="F3541" s="1">
        <v>0.118462</v>
      </c>
      <c r="G3541">
        <v>100001</v>
      </c>
    </row>
    <row r="3542" spans="1:7" x14ac:dyDescent="0.25">
      <c r="A3542" t="s">
        <v>0</v>
      </c>
      <c r="B3542">
        <v>105431</v>
      </c>
      <c r="C3542">
        <v>100001</v>
      </c>
      <c r="D3542" s="1">
        <v>-0.60001300000000002</v>
      </c>
      <c r="E3542" s="1">
        <v>2.4956800000000001E-2</v>
      </c>
      <c r="F3542" s="1">
        <v>0.118274</v>
      </c>
      <c r="G3542">
        <v>100001</v>
      </c>
    </row>
    <row r="3543" spans="1:7" x14ac:dyDescent="0.25">
      <c r="A3543" t="s">
        <v>0</v>
      </c>
      <c r="B3543">
        <v>105432</v>
      </c>
      <c r="C3543">
        <v>100001</v>
      </c>
      <c r="D3543" s="1">
        <v>-0.62501099999999998</v>
      </c>
      <c r="E3543" s="1">
        <f>-0.00004547</f>
        <v>-4.5469999999999997E-5</v>
      </c>
      <c r="F3543" s="1">
        <v>0.121282</v>
      </c>
      <c r="G3543">
        <v>100001</v>
      </c>
    </row>
    <row r="3544" spans="1:7" x14ac:dyDescent="0.25">
      <c r="A3544" t="s">
        <v>0</v>
      </c>
      <c r="B3544">
        <v>105433</v>
      </c>
      <c r="C3544">
        <v>100001</v>
      </c>
      <c r="D3544" s="1">
        <v>-0.64988999999999997</v>
      </c>
      <c r="E3544" s="1">
        <v>-2.5044E-2</v>
      </c>
      <c r="F3544" s="1">
        <v>0.124531</v>
      </c>
      <c r="G3544">
        <v>100001</v>
      </c>
    </row>
    <row r="3545" spans="1:7" x14ac:dyDescent="0.25">
      <c r="A3545" t="s">
        <v>0</v>
      </c>
      <c r="B3545">
        <v>105434</v>
      </c>
      <c r="C3545">
        <v>100001</v>
      </c>
      <c r="D3545" s="1">
        <v>-0.62500900000000004</v>
      </c>
      <c r="E3545" s="1">
        <v>-2.5042999999999999E-2</v>
      </c>
      <c r="F3545" s="1">
        <v>0.12134499999999999</v>
      </c>
      <c r="G3545">
        <v>100001</v>
      </c>
    </row>
    <row r="3546" spans="1:7" x14ac:dyDescent="0.25">
      <c r="A3546" t="s">
        <v>0</v>
      </c>
      <c r="B3546">
        <v>105435</v>
      </c>
      <c r="C3546">
        <v>100001</v>
      </c>
      <c r="D3546" s="1">
        <v>-0.674929</v>
      </c>
      <c r="E3546" s="1">
        <v>-5.0043999999999998E-2</v>
      </c>
      <c r="F3546" s="1">
        <v>0.128051</v>
      </c>
      <c r="G3546">
        <v>100001</v>
      </c>
    </row>
    <row r="3547" spans="1:7" x14ac:dyDescent="0.25">
      <c r="A3547" t="s">
        <v>0</v>
      </c>
      <c r="B3547">
        <v>105436</v>
      </c>
      <c r="C3547">
        <v>100001</v>
      </c>
      <c r="D3547" s="1">
        <v>-0.64989699999999995</v>
      </c>
      <c r="E3547" s="1">
        <v>-5.0042999999999997E-2</v>
      </c>
      <c r="F3547" s="1">
        <v>0.124719</v>
      </c>
      <c r="G3547">
        <v>100001</v>
      </c>
    </row>
    <row r="3548" spans="1:7" x14ac:dyDescent="0.25">
      <c r="A3548" t="s">
        <v>0</v>
      </c>
      <c r="B3548">
        <v>105437</v>
      </c>
      <c r="C3548">
        <v>100001</v>
      </c>
      <c r="D3548" s="1">
        <v>-0.67493599999999998</v>
      </c>
      <c r="E3548" s="1">
        <v>-7.5056999999999999E-2</v>
      </c>
      <c r="F3548" s="1">
        <v>0.12836700000000001</v>
      </c>
      <c r="G3548">
        <v>100001</v>
      </c>
    </row>
    <row r="3549" spans="1:7" x14ac:dyDescent="0.25">
      <c r="A3549" t="s">
        <v>0</v>
      </c>
      <c r="B3549">
        <v>105438</v>
      </c>
      <c r="C3549">
        <v>100001</v>
      </c>
      <c r="D3549" s="1">
        <v>-0.70000099999999998</v>
      </c>
      <c r="E3549" s="1">
        <v>-0.10005699999999999</v>
      </c>
      <c r="F3549" s="1">
        <v>0.132273</v>
      </c>
      <c r="G3549">
        <v>100001</v>
      </c>
    </row>
    <row r="3550" spans="1:7" x14ac:dyDescent="0.25">
      <c r="A3550" t="s">
        <v>0</v>
      </c>
      <c r="B3550">
        <v>105439</v>
      </c>
      <c r="C3550">
        <v>100001</v>
      </c>
      <c r="D3550" s="1">
        <v>-0.67494200000000004</v>
      </c>
      <c r="E3550" s="1">
        <v>-0.10005600000000001</v>
      </c>
      <c r="F3550" s="1">
        <v>0.128807</v>
      </c>
      <c r="G3550">
        <v>100001</v>
      </c>
    </row>
    <row r="3551" spans="1:7" x14ac:dyDescent="0.25">
      <c r="A3551" t="s">
        <v>0</v>
      </c>
      <c r="B3551">
        <v>105440</v>
      </c>
      <c r="C3551">
        <v>100001</v>
      </c>
      <c r="D3551" s="1">
        <v>-0.69999699999999998</v>
      </c>
      <c r="E3551" s="1">
        <v>-0.125054</v>
      </c>
      <c r="F3551" s="1">
        <v>0.13283800000000001</v>
      </c>
      <c r="G3551">
        <v>100001</v>
      </c>
    </row>
    <row r="3552" spans="1:7" x14ac:dyDescent="0.25">
      <c r="A3552" t="s">
        <v>0</v>
      </c>
      <c r="B3552">
        <v>105441</v>
      </c>
      <c r="C3552">
        <v>100001</v>
      </c>
      <c r="D3552" s="1">
        <v>-0.72501599999999999</v>
      </c>
      <c r="E3552" s="1">
        <v>-0.125055</v>
      </c>
      <c r="F3552" s="1">
        <v>0.13642499999999999</v>
      </c>
      <c r="G3552">
        <v>100001</v>
      </c>
    </row>
    <row r="3553" spans="1:7" x14ac:dyDescent="0.25">
      <c r="A3553" t="s">
        <v>0</v>
      </c>
      <c r="B3553">
        <v>105442</v>
      </c>
      <c r="C3553">
        <v>100001</v>
      </c>
      <c r="D3553" s="1">
        <v>-0.72501300000000002</v>
      </c>
      <c r="E3553" s="1">
        <v>-0.15005199999999999</v>
      </c>
      <c r="F3553" s="1">
        <v>0.13711699999999999</v>
      </c>
      <c r="G3553">
        <v>100001</v>
      </c>
    </row>
    <row r="3554" spans="1:7" x14ac:dyDescent="0.25">
      <c r="A3554" t="s">
        <v>0</v>
      </c>
      <c r="B3554">
        <v>105443</v>
      </c>
      <c r="C3554">
        <v>100001</v>
      </c>
      <c r="D3554" s="1">
        <v>-0.42503400000000002</v>
      </c>
      <c r="E3554" s="1">
        <v>0.32497999999999999</v>
      </c>
      <c r="F3554" s="1">
        <v>0.110819</v>
      </c>
      <c r="G3554">
        <v>100001</v>
      </c>
    </row>
    <row r="3555" spans="1:7" x14ac:dyDescent="0.25">
      <c r="A3555" t="s">
        <v>0</v>
      </c>
      <c r="B3555">
        <v>105444</v>
      </c>
      <c r="C3555">
        <v>100001</v>
      </c>
      <c r="D3555" s="1">
        <v>-0.399835</v>
      </c>
      <c r="E3555" s="1">
        <v>0.324984</v>
      </c>
      <c r="F3555" s="1">
        <v>0.108723</v>
      </c>
      <c r="G3555">
        <v>100001</v>
      </c>
    </row>
    <row r="3556" spans="1:7" x14ac:dyDescent="0.25">
      <c r="A3556" t="s">
        <v>0</v>
      </c>
      <c r="B3556">
        <v>105445</v>
      </c>
      <c r="C3556">
        <v>100001</v>
      </c>
      <c r="D3556" s="1">
        <v>-0.49985099999999999</v>
      </c>
      <c r="E3556" s="1">
        <v>0.27498</v>
      </c>
      <c r="F3556" s="1">
        <v>0.114728</v>
      </c>
      <c r="G3556">
        <v>100001</v>
      </c>
    </row>
    <row r="3557" spans="1:7" x14ac:dyDescent="0.25">
      <c r="A3557" t="s">
        <v>0</v>
      </c>
      <c r="B3557">
        <v>105446</v>
      </c>
      <c r="C3557">
        <v>100001</v>
      </c>
      <c r="D3557" s="1">
        <v>-0.47503200000000001</v>
      </c>
      <c r="E3557" s="1">
        <v>0.27498</v>
      </c>
      <c r="F3557" s="1">
        <v>0.11232300000000001</v>
      </c>
      <c r="G3557">
        <v>100001</v>
      </c>
    </row>
    <row r="3558" spans="1:7" x14ac:dyDescent="0.25">
      <c r="A3558" t="s">
        <v>0</v>
      </c>
      <c r="B3558">
        <v>105447</v>
      </c>
      <c r="C3558">
        <v>100001</v>
      </c>
      <c r="D3558" s="1">
        <v>-0.524864</v>
      </c>
      <c r="E3558" s="1">
        <v>0.249976</v>
      </c>
      <c r="F3558" s="1">
        <v>0.115984</v>
      </c>
      <c r="G3558">
        <v>100001</v>
      </c>
    </row>
    <row r="3559" spans="1:7" x14ac:dyDescent="0.25">
      <c r="A3559" t="s">
        <v>0</v>
      </c>
      <c r="B3559">
        <v>105448</v>
      </c>
      <c r="C3559">
        <v>100001</v>
      </c>
      <c r="D3559" s="1">
        <v>-0.524868</v>
      </c>
      <c r="E3559" s="1">
        <v>0.22497700000000001</v>
      </c>
      <c r="F3559" s="1">
        <v>0.11479399999999999</v>
      </c>
      <c r="G3559">
        <v>100001</v>
      </c>
    </row>
    <row r="3560" spans="1:7" x14ac:dyDescent="0.25">
      <c r="A3560" t="s">
        <v>0</v>
      </c>
      <c r="B3560">
        <v>105449</v>
      </c>
      <c r="C3560">
        <v>100001</v>
      </c>
      <c r="D3560" s="1">
        <v>-0.49985400000000002</v>
      </c>
      <c r="E3560" s="1">
        <v>0.24997800000000001</v>
      </c>
      <c r="F3560" s="1">
        <v>0.113415</v>
      </c>
      <c r="G3560">
        <v>100001</v>
      </c>
    </row>
    <row r="3561" spans="1:7" x14ac:dyDescent="0.25">
      <c r="A3561" t="s">
        <v>0</v>
      </c>
      <c r="B3561">
        <v>105450</v>
      </c>
      <c r="C3561">
        <v>100001</v>
      </c>
      <c r="D3561" s="1">
        <v>-0.52487200000000001</v>
      </c>
      <c r="E3561" s="1">
        <v>0.199993</v>
      </c>
      <c r="F3561" s="1">
        <v>0.113731</v>
      </c>
      <c r="G3561">
        <v>100001</v>
      </c>
    </row>
    <row r="3562" spans="1:7" x14ac:dyDescent="0.25">
      <c r="A3562" t="s">
        <v>0</v>
      </c>
      <c r="B3562">
        <v>105451</v>
      </c>
      <c r="C3562">
        <v>100001</v>
      </c>
      <c r="D3562" s="1">
        <v>-0.44984099999999999</v>
      </c>
      <c r="E3562" s="1">
        <v>0.299981</v>
      </c>
      <c r="F3562" s="1">
        <v>0.111411</v>
      </c>
      <c r="G3562">
        <v>100001</v>
      </c>
    </row>
    <row r="3563" spans="1:7" x14ac:dyDescent="0.25">
      <c r="A3563" t="s">
        <v>0</v>
      </c>
      <c r="B3563">
        <v>105452</v>
      </c>
      <c r="C3563">
        <v>100001</v>
      </c>
      <c r="D3563" s="1">
        <v>-0.42503299999999999</v>
      </c>
      <c r="E3563" s="1">
        <v>0.299981</v>
      </c>
      <c r="F3563" s="1">
        <v>0.109255</v>
      </c>
      <c r="G3563">
        <v>100001</v>
      </c>
    </row>
    <row r="3564" spans="1:7" x14ac:dyDescent="0.25">
      <c r="A3564" t="s">
        <v>0</v>
      </c>
      <c r="B3564">
        <v>105453</v>
      </c>
      <c r="C3564">
        <v>100001</v>
      </c>
      <c r="D3564" s="1">
        <v>-0.44984499999999999</v>
      </c>
      <c r="E3564" s="1">
        <v>0.274982</v>
      </c>
      <c r="F3564" s="1">
        <v>0.109973</v>
      </c>
      <c r="G3564">
        <v>100001</v>
      </c>
    </row>
    <row r="3565" spans="1:7" x14ac:dyDescent="0.25">
      <c r="A3565" t="s">
        <v>0</v>
      </c>
      <c r="B3565">
        <v>105454</v>
      </c>
      <c r="C3565">
        <v>100001</v>
      </c>
      <c r="D3565" s="1">
        <v>-0.55001999999999995</v>
      </c>
      <c r="E3565" s="1">
        <v>0.17499200000000001</v>
      </c>
      <c r="F3565" s="1">
        <v>0.11551699999999999</v>
      </c>
      <c r="G3565">
        <v>100001</v>
      </c>
    </row>
    <row r="3566" spans="1:7" x14ac:dyDescent="0.25">
      <c r="A3566" t="s">
        <v>0</v>
      </c>
      <c r="B3566">
        <v>105455</v>
      </c>
      <c r="C3566">
        <v>100001</v>
      </c>
      <c r="D3566" s="1">
        <v>-0.55001900000000004</v>
      </c>
      <c r="E3566" s="1">
        <v>0.14999499999999999</v>
      </c>
      <c r="F3566" s="1">
        <v>0.114702</v>
      </c>
      <c r="G3566">
        <v>100001</v>
      </c>
    </row>
    <row r="3567" spans="1:7" x14ac:dyDescent="0.25">
      <c r="A3567" t="s">
        <v>0</v>
      </c>
      <c r="B3567">
        <v>105456</v>
      </c>
      <c r="C3567">
        <v>100001</v>
      </c>
      <c r="D3567" s="1">
        <v>-0.52487600000000001</v>
      </c>
      <c r="E3567" s="1">
        <v>0.17499999999999999</v>
      </c>
      <c r="F3567" s="1">
        <v>0.112793</v>
      </c>
      <c r="G3567">
        <v>100001</v>
      </c>
    </row>
    <row r="3568" spans="1:7" x14ac:dyDescent="0.25">
      <c r="A3568" t="s">
        <v>0</v>
      </c>
      <c r="B3568">
        <v>105457</v>
      </c>
      <c r="C3568">
        <v>100001</v>
      </c>
      <c r="D3568" s="1">
        <v>-0.30003400000000002</v>
      </c>
      <c r="E3568" s="1">
        <v>0.39998899999999998</v>
      </c>
      <c r="F3568" s="1">
        <v>0.10718900000000001</v>
      </c>
      <c r="G3568">
        <v>100001</v>
      </c>
    </row>
    <row r="3569" spans="1:7" x14ac:dyDescent="0.25">
      <c r="A3569" t="s">
        <v>0</v>
      </c>
      <c r="B3569">
        <v>105458</v>
      </c>
      <c r="C3569">
        <v>100001</v>
      </c>
      <c r="D3569" s="1">
        <v>-0.27504299999999998</v>
      </c>
      <c r="E3569" s="1">
        <v>0.39999000000000001</v>
      </c>
      <c r="F3569" s="1">
        <v>0.105752</v>
      </c>
      <c r="G3569">
        <v>100001</v>
      </c>
    </row>
    <row r="3570" spans="1:7" x14ac:dyDescent="0.25">
      <c r="A3570" t="s">
        <v>0</v>
      </c>
      <c r="B3570">
        <v>105459</v>
      </c>
      <c r="C3570">
        <v>100001</v>
      </c>
      <c r="D3570" s="1">
        <v>-0.250023</v>
      </c>
      <c r="E3570" s="1">
        <v>0.39999299999999999</v>
      </c>
      <c r="F3570" s="1">
        <v>0.104436</v>
      </c>
      <c r="G3570">
        <v>100001</v>
      </c>
    </row>
    <row r="3571" spans="1:7" x14ac:dyDescent="0.25">
      <c r="A3571" t="s">
        <v>0</v>
      </c>
      <c r="B3571">
        <v>105460</v>
      </c>
      <c r="C3571">
        <v>100001</v>
      </c>
      <c r="D3571" s="1">
        <v>-0.22503600000000001</v>
      </c>
      <c r="E3571" s="1">
        <v>0.39999400000000002</v>
      </c>
      <c r="F3571" s="1">
        <v>0.10324999999999999</v>
      </c>
      <c r="G3571">
        <v>100001</v>
      </c>
    </row>
    <row r="3572" spans="1:7" x14ac:dyDescent="0.25">
      <c r="A3572" t="s">
        <v>0</v>
      </c>
      <c r="B3572">
        <v>105461</v>
      </c>
      <c r="C3572">
        <v>100001</v>
      </c>
      <c r="D3572" s="1">
        <v>-0.34983599999999998</v>
      </c>
      <c r="E3572" s="1">
        <v>0.34998699999999999</v>
      </c>
      <c r="F3572" s="1">
        <v>0.10666200000000001</v>
      </c>
      <c r="G3572">
        <v>100001</v>
      </c>
    </row>
    <row r="3573" spans="1:7" x14ac:dyDescent="0.25">
      <c r="A3573" t="s">
        <v>0</v>
      </c>
      <c r="B3573">
        <v>105462</v>
      </c>
      <c r="C3573">
        <v>100001</v>
      </c>
      <c r="D3573" s="1">
        <v>-0.32503100000000001</v>
      </c>
      <c r="E3573" s="1">
        <v>0.37499199999999999</v>
      </c>
      <c r="F3573" s="1">
        <v>0.10681400000000001</v>
      </c>
      <c r="G3573">
        <v>100001</v>
      </c>
    </row>
    <row r="3574" spans="1:7" x14ac:dyDescent="0.25">
      <c r="A3574" t="s">
        <v>0</v>
      </c>
      <c r="B3574">
        <v>105463</v>
      </c>
      <c r="C3574">
        <v>100001</v>
      </c>
      <c r="D3574" s="1">
        <v>-0.30003400000000002</v>
      </c>
      <c r="E3574" s="1">
        <v>0.37498900000000002</v>
      </c>
      <c r="F3574" s="1">
        <v>0.105251</v>
      </c>
      <c r="G3574">
        <v>100001</v>
      </c>
    </row>
    <row r="3575" spans="1:7" x14ac:dyDescent="0.25">
      <c r="A3575" t="s">
        <v>0</v>
      </c>
      <c r="B3575">
        <v>105464</v>
      </c>
      <c r="C3575">
        <v>100001</v>
      </c>
      <c r="D3575" s="1">
        <v>-0.32502900000000001</v>
      </c>
      <c r="E3575" s="1">
        <v>0.34998899999999999</v>
      </c>
      <c r="F3575" s="1">
        <v>0.104999</v>
      </c>
      <c r="G3575">
        <v>100001</v>
      </c>
    </row>
    <row r="3576" spans="1:7" x14ac:dyDescent="0.25">
      <c r="A3576" t="s">
        <v>0</v>
      </c>
      <c r="B3576">
        <v>105465</v>
      </c>
      <c r="C3576">
        <v>100001</v>
      </c>
      <c r="D3576" s="1">
        <v>-0.37483699999999998</v>
      </c>
      <c r="E3576" s="1">
        <v>0.324984</v>
      </c>
      <c r="F3576" s="1">
        <v>0.10678600000000001</v>
      </c>
      <c r="G3576">
        <v>100001</v>
      </c>
    </row>
    <row r="3577" spans="1:7" x14ac:dyDescent="0.25">
      <c r="A3577" t="s">
        <v>0</v>
      </c>
      <c r="B3577">
        <v>105466</v>
      </c>
      <c r="C3577">
        <v>100001</v>
      </c>
      <c r="D3577" s="1">
        <v>-0.34983900000000001</v>
      </c>
      <c r="E3577" s="1">
        <v>0.324988</v>
      </c>
      <c r="F3577" s="1">
        <v>0.104974</v>
      </c>
      <c r="G3577">
        <v>100001</v>
      </c>
    </row>
    <row r="3578" spans="1:7" x14ac:dyDescent="0.25">
      <c r="A3578" t="s">
        <v>0</v>
      </c>
      <c r="B3578">
        <v>105467</v>
      </c>
      <c r="C3578">
        <v>100001</v>
      </c>
      <c r="D3578" s="1">
        <v>-0.200043</v>
      </c>
      <c r="E3578" s="1">
        <v>0.42499700000000001</v>
      </c>
      <c r="F3578" s="1">
        <v>0.10425</v>
      </c>
      <c r="G3578">
        <v>100001</v>
      </c>
    </row>
    <row r="3579" spans="1:7" x14ac:dyDescent="0.25">
      <c r="A3579" t="s">
        <v>0</v>
      </c>
      <c r="B3579">
        <v>105468</v>
      </c>
      <c r="C3579">
        <v>100001</v>
      </c>
      <c r="D3579" s="1">
        <v>-0.175043</v>
      </c>
      <c r="E3579" s="1">
        <v>0.42499799999999999</v>
      </c>
      <c r="F3579" s="1">
        <v>0.103313</v>
      </c>
      <c r="G3579">
        <v>100001</v>
      </c>
    </row>
    <row r="3580" spans="1:7" x14ac:dyDescent="0.25">
      <c r="A3580" t="s">
        <v>0</v>
      </c>
      <c r="B3580">
        <v>105469</v>
      </c>
      <c r="C3580">
        <v>100001</v>
      </c>
      <c r="D3580" s="1">
        <v>-0.200041</v>
      </c>
      <c r="E3580" s="1">
        <v>0.39999699999999999</v>
      </c>
      <c r="F3580" s="1">
        <v>0.102188</v>
      </c>
      <c r="G3580">
        <v>100001</v>
      </c>
    </row>
    <row r="3581" spans="1:7" x14ac:dyDescent="0.25">
      <c r="A3581" t="s">
        <v>0</v>
      </c>
      <c r="B3581">
        <v>105470</v>
      </c>
      <c r="C3581">
        <v>100001</v>
      </c>
      <c r="D3581" s="1">
        <v>-0.150038</v>
      </c>
      <c r="E3581" s="1">
        <v>0.42500100000000002</v>
      </c>
      <c r="F3581" s="1">
        <v>0.10249900000000001</v>
      </c>
      <c r="G3581">
        <v>100001</v>
      </c>
    </row>
    <row r="3582" spans="1:7" x14ac:dyDescent="0.25">
      <c r="A3582" t="s">
        <v>0</v>
      </c>
      <c r="B3582">
        <v>105471</v>
      </c>
      <c r="C3582">
        <v>100001</v>
      </c>
      <c r="D3582" s="1">
        <v>-0.12504100000000001</v>
      </c>
      <c r="E3582" s="1">
        <v>0.42500300000000002</v>
      </c>
      <c r="F3582" s="1">
        <v>0.101813</v>
      </c>
      <c r="G3582">
        <v>100001</v>
      </c>
    </row>
    <row r="3583" spans="1:7" x14ac:dyDescent="0.25">
      <c r="A3583" t="s">
        <v>0</v>
      </c>
      <c r="B3583">
        <v>105472</v>
      </c>
      <c r="C3583">
        <v>100001</v>
      </c>
      <c r="D3583" s="1">
        <v>-0.100045</v>
      </c>
      <c r="E3583" s="1">
        <v>0.45000299999999999</v>
      </c>
      <c r="F3583" s="1">
        <v>0.103436</v>
      </c>
      <c r="G3583">
        <v>100001</v>
      </c>
    </row>
    <row r="3584" spans="1:7" x14ac:dyDescent="0.25">
      <c r="A3584" t="s">
        <v>0</v>
      </c>
      <c r="B3584">
        <v>105473</v>
      </c>
      <c r="C3584">
        <v>100001</v>
      </c>
      <c r="D3584" s="1">
        <v>-0.10004300000000001</v>
      </c>
      <c r="E3584" s="1">
        <v>0.42500500000000002</v>
      </c>
      <c r="F3584" s="1">
        <v>0.10125000000000001</v>
      </c>
      <c r="G3584">
        <v>100001</v>
      </c>
    </row>
    <row r="3585" spans="1:7" x14ac:dyDescent="0.25">
      <c r="A3585" t="s">
        <v>0</v>
      </c>
      <c r="B3585">
        <v>105474</v>
      </c>
      <c r="C3585">
        <v>100001</v>
      </c>
      <c r="D3585" s="1">
        <v>-7.5044E-2</v>
      </c>
      <c r="E3585" s="1">
        <v>0.45000400000000002</v>
      </c>
      <c r="F3585" s="1">
        <v>0.10299999999999999</v>
      </c>
      <c r="G3585">
        <v>100001</v>
      </c>
    </row>
    <row r="3586" spans="1:7" x14ac:dyDescent="0.25">
      <c r="A3586" t="s">
        <v>0</v>
      </c>
      <c r="B3586">
        <v>105475</v>
      </c>
      <c r="C3586">
        <v>100001</v>
      </c>
      <c r="D3586" s="1">
        <v>-5.0030999999999999E-2</v>
      </c>
      <c r="E3586" s="1">
        <v>0.45000699999999999</v>
      </c>
      <c r="F3586" s="1">
        <v>0.102686</v>
      </c>
      <c r="G3586">
        <v>100001</v>
      </c>
    </row>
    <row r="3587" spans="1:7" x14ac:dyDescent="0.25">
      <c r="A3587" t="s">
        <v>0</v>
      </c>
      <c r="B3587">
        <v>105476</v>
      </c>
      <c r="C3587">
        <v>100001</v>
      </c>
      <c r="D3587" s="1">
        <v>2.4966599999999999E-2</v>
      </c>
      <c r="E3587" s="1">
        <v>0.47501300000000002</v>
      </c>
      <c r="F3587" s="1">
        <v>0.104813</v>
      </c>
      <c r="G3587">
        <v>100001</v>
      </c>
    </row>
    <row r="3588" spans="1:7" x14ac:dyDescent="0.25">
      <c r="A3588" t="s">
        <v>0</v>
      </c>
      <c r="B3588">
        <v>105477</v>
      </c>
      <c r="C3588">
        <v>100001</v>
      </c>
      <c r="D3588" s="1">
        <v>-2.5031000000000001E-2</v>
      </c>
      <c r="E3588" s="1">
        <v>0.45001000000000002</v>
      </c>
      <c r="F3588" s="1">
        <v>0.10249900000000001</v>
      </c>
      <c r="G3588">
        <v>100001</v>
      </c>
    </row>
    <row r="3589" spans="1:7" x14ac:dyDescent="0.25">
      <c r="A3589" t="s">
        <v>0</v>
      </c>
      <c r="B3589">
        <v>105478</v>
      </c>
      <c r="C3589">
        <v>100001</v>
      </c>
      <c r="D3589" s="1">
        <f>-0.00003288</f>
        <v>-3.2879999999999997E-5</v>
      </c>
      <c r="E3589" s="1">
        <v>0.45001200000000002</v>
      </c>
      <c r="F3589" s="1">
        <v>0.102437</v>
      </c>
      <c r="G3589">
        <v>100001</v>
      </c>
    </row>
    <row r="3590" spans="1:7" x14ac:dyDescent="0.25">
      <c r="A3590" t="s">
        <v>0</v>
      </c>
      <c r="B3590">
        <v>105479</v>
      </c>
      <c r="C3590">
        <v>100001</v>
      </c>
      <c r="D3590" s="1">
        <v>2.4965899999999999E-2</v>
      </c>
      <c r="E3590" s="1">
        <v>0.44989000000000001</v>
      </c>
      <c r="F3590" s="1">
        <v>0.102477</v>
      </c>
      <c r="G3590">
        <v>100001</v>
      </c>
    </row>
    <row r="3591" spans="1:7" x14ac:dyDescent="0.25">
      <c r="A3591" t="s">
        <v>0</v>
      </c>
      <c r="B3591">
        <v>105480</v>
      </c>
      <c r="C3591">
        <v>100001</v>
      </c>
      <c r="D3591" s="1">
        <v>4.9958599999999999E-2</v>
      </c>
      <c r="E3591" s="1">
        <v>0.47501500000000002</v>
      </c>
      <c r="F3591" s="1">
        <v>0.105</v>
      </c>
      <c r="G3591">
        <v>100001</v>
      </c>
    </row>
    <row r="3592" spans="1:7" x14ac:dyDescent="0.25">
      <c r="A3592" t="s">
        <v>0</v>
      </c>
      <c r="B3592">
        <v>105481</v>
      </c>
      <c r="C3592">
        <v>100001</v>
      </c>
      <c r="D3592" s="1">
        <v>7.4965599999999993E-2</v>
      </c>
      <c r="E3592" s="1">
        <v>0.47501599999999999</v>
      </c>
      <c r="F3592" s="1">
        <v>0.105314</v>
      </c>
      <c r="G3592">
        <v>100001</v>
      </c>
    </row>
    <row r="3593" spans="1:7" x14ac:dyDescent="0.25">
      <c r="A3593" t="s">
        <v>0</v>
      </c>
      <c r="B3593">
        <v>105482</v>
      </c>
      <c r="C3593">
        <v>100001</v>
      </c>
      <c r="D3593" s="1">
        <v>0.10000100000000001</v>
      </c>
      <c r="E3593" s="1">
        <v>0.49987700000000002</v>
      </c>
      <c r="F3593" s="1">
        <v>0.10816199999999999</v>
      </c>
      <c r="G3593">
        <v>100001</v>
      </c>
    </row>
    <row r="3594" spans="1:7" x14ac:dyDescent="0.25">
      <c r="A3594" t="s">
        <v>0</v>
      </c>
      <c r="B3594">
        <v>105483</v>
      </c>
      <c r="C3594">
        <v>100001</v>
      </c>
      <c r="D3594" s="1">
        <v>9.9996699999999994E-2</v>
      </c>
      <c r="E3594" s="1">
        <v>0.47501900000000002</v>
      </c>
      <c r="F3594" s="1">
        <v>0.105752</v>
      </c>
      <c r="G3594">
        <v>100001</v>
      </c>
    </row>
    <row r="3595" spans="1:7" x14ac:dyDescent="0.25">
      <c r="A3595" t="s">
        <v>0</v>
      </c>
      <c r="B3595">
        <v>105484</v>
      </c>
      <c r="C3595">
        <v>100001</v>
      </c>
      <c r="D3595" s="1">
        <v>0.12501200000000001</v>
      </c>
      <c r="E3595" s="1">
        <v>0.52488400000000002</v>
      </c>
      <c r="F3595" s="1">
        <v>0.111293</v>
      </c>
      <c r="G3595">
        <v>100001</v>
      </c>
    </row>
    <row r="3596" spans="1:7" x14ac:dyDescent="0.25">
      <c r="A3596" t="s">
        <v>0</v>
      </c>
      <c r="B3596">
        <v>105485</v>
      </c>
      <c r="C3596">
        <v>100001</v>
      </c>
      <c r="D3596" s="1">
        <v>0.125</v>
      </c>
      <c r="E3596" s="1">
        <v>0.49987399999999999</v>
      </c>
      <c r="F3596" s="1">
        <v>0.108725</v>
      </c>
      <c r="G3596">
        <v>100001</v>
      </c>
    </row>
    <row r="3597" spans="1:7" x14ac:dyDescent="0.25">
      <c r="A3597" t="s">
        <v>0</v>
      </c>
      <c r="B3597">
        <v>105486</v>
      </c>
      <c r="C3597">
        <v>100001</v>
      </c>
      <c r="D3597" s="1">
        <v>0.14999699999999999</v>
      </c>
      <c r="E3597" s="1">
        <v>0.52488100000000004</v>
      </c>
      <c r="F3597" s="1">
        <v>0.111979</v>
      </c>
      <c r="G3597">
        <v>100001</v>
      </c>
    </row>
    <row r="3598" spans="1:7" x14ac:dyDescent="0.25">
      <c r="A3598" t="s">
        <v>0</v>
      </c>
      <c r="B3598">
        <v>105487</v>
      </c>
      <c r="C3598">
        <v>100001</v>
      </c>
      <c r="D3598" s="1">
        <v>0.17499200000000001</v>
      </c>
      <c r="E3598" s="1">
        <v>0.55001999999999995</v>
      </c>
      <c r="F3598" s="1">
        <v>0.11551599999999999</v>
      </c>
      <c r="G3598">
        <v>100001</v>
      </c>
    </row>
    <row r="3599" spans="1:7" x14ac:dyDescent="0.25">
      <c r="A3599" t="s">
        <v>0</v>
      </c>
      <c r="B3599">
        <v>105488</v>
      </c>
      <c r="C3599">
        <v>100001</v>
      </c>
      <c r="D3599" s="1">
        <v>0.17499899999999999</v>
      </c>
      <c r="E3599" s="1">
        <v>0.52487600000000001</v>
      </c>
      <c r="F3599" s="1">
        <v>0.112793</v>
      </c>
      <c r="G3599">
        <v>100001</v>
      </c>
    </row>
    <row r="3600" spans="1:7" x14ac:dyDescent="0.25">
      <c r="A3600" t="s">
        <v>0</v>
      </c>
      <c r="B3600">
        <v>105489</v>
      </c>
      <c r="C3600">
        <v>100001</v>
      </c>
      <c r="D3600" s="1">
        <v>0.199989</v>
      </c>
      <c r="E3600" s="1">
        <v>0.55002099999999998</v>
      </c>
      <c r="F3600" s="1">
        <v>0.116457</v>
      </c>
      <c r="G3600">
        <v>100001</v>
      </c>
    </row>
    <row r="3601" spans="1:7" x14ac:dyDescent="0.25">
      <c r="A3601" t="s">
        <v>0</v>
      </c>
      <c r="B3601">
        <v>105490</v>
      </c>
      <c r="C3601">
        <v>100001</v>
      </c>
      <c r="D3601" s="1">
        <v>0.22497300000000001</v>
      </c>
      <c r="E3601" s="1">
        <v>0.57502299999999995</v>
      </c>
      <c r="F3601" s="1">
        <v>0.120342</v>
      </c>
      <c r="G3601">
        <v>100001</v>
      </c>
    </row>
    <row r="3602" spans="1:7" x14ac:dyDescent="0.25">
      <c r="A3602" t="s">
        <v>0</v>
      </c>
      <c r="B3602">
        <v>105491</v>
      </c>
      <c r="C3602">
        <v>100001</v>
      </c>
      <c r="D3602" s="1">
        <v>0.22497400000000001</v>
      </c>
      <c r="E3602" s="1">
        <v>0.55002300000000004</v>
      </c>
      <c r="F3602" s="1">
        <v>0.117521</v>
      </c>
      <c r="G3602">
        <v>100001</v>
      </c>
    </row>
    <row r="3603" spans="1:7" x14ac:dyDescent="0.25">
      <c r="A3603" t="s">
        <v>0</v>
      </c>
      <c r="B3603">
        <v>105492</v>
      </c>
      <c r="C3603">
        <v>100001</v>
      </c>
      <c r="D3603" s="1">
        <v>0.24997</v>
      </c>
      <c r="E3603" s="1">
        <v>0.60002900000000003</v>
      </c>
      <c r="F3603" s="1">
        <v>0.124484</v>
      </c>
      <c r="G3603">
        <v>100001</v>
      </c>
    </row>
    <row r="3604" spans="1:7" x14ac:dyDescent="0.25">
      <c r="A3604" t="s">
        <v>0</v>
      </c>
      <c r="B3604">
        <v>105493</v>
      </c>
      <c r="C3604">
        <v>100001</v>
      </c>
      <c r="D3604" s="1">
        <v>0.249973</v>
      </c>
      <c r="E3604" s="1">
        <v>0.57502299999999995</v>
      </c>
      <c r="F3604" s="1">
        <v>0.121534</v>
      </c>
      <c r="G3604">
        <v>100001</v>
      </c>
    </row>
    <row r="3605" spans="1:7" x14ac:dyDescent="0.25">
      <c r="A3605" t="s">
        <v>0</v>
      </c>
      <c r="B3605">
        <v>105494</v>
      </c>
      <c r="C3605">
        <v>100001</v>
      </c>
      <c r="D3605" s="1">
        <v>0.27496999999999999</v>
      </c>
      <c r="E3605" s="1">
        <v>0.62490400000000002</v>
      </c>
      <c r="F3605" s="1">
        <v>0.12884799999999999</v>
      </c>
      <c r="G3605">
        <v>100001</v>
      </c>
    </row>
    <row r="3606" spans="1:7" x14ac:dyDescent="0.25">
      <c r="A3606" t="s">
        <v>0</v>
      </c>
      <c r="B3606">
        <v>105495</v>
      </c>
      <c r="C3606">
        <v>100001</v>
      </c>
      <c r="D3606" s="1">
        <v>0.27496999999999999</v>
      </c>
      <c r="E3606" s="1">
        <v>0.60003200000000001</v>
      </c>
      <c r="F3606" s="1">
        <v>0.125804</v>
      </c>
      <c r="G3606">
        <v>100001</v>
      </c>
    </row>
    <row r="3607" spans="1:7" x14ac:dyDescent="0.25">
      <c r="A3607" t="s">
        <v>0</v>
      </c>
      <c r="B3607">
        <v>105496</v>
      </c>
      <c r="C3607">
        <v>100001</v>
      </c>
      <c r="D3607" s="1">
        <v>0.29997400000000002</v>
      </c>
      <c r="E3607" s="1">
        <v>0.62490199999999996</v>
      </c>
      <c r="F3607" s="1">
        <v>0.13029299999999999</v>
      </c>
      <c r="G3607">
        <v>100001</v>
      </c>
    </row>
    <row r="3608" spans="1:7" x14ac:dyDescent="0.25">
      <c r="A3608" t="s">
        <v>0</v>
      </c>
      <c r="B3608">
        <v>105497</v>
      </c>
      <c r="C3608">
        <v>100001</v>
      </c>
      <c r="D3608" s="1">
        <v>0.29997099999999999</v>
      </c>
      <c r="E3608" s="1">
        <v>0.64981599999999995</v>
      </c>
      <c r="F3608" s="1">
        <v>0.13347600000000001</v>
      </c>
      <c r="G3608">
        <v>100001</v>
      </c>
    </row>
    <row r="3609" spans="1:7" x14ac:dyDescent="0.25">
      <c r="A3609" t="s">
        <v>0</v>
      </c>
      <c r="B3609">
        <v>105498</v>
      </c>
      <c r="C3609">
        <v>100001</v>
      </c>
      <c r="D3609" s="1">
        <v>0.32497199999999998</v>
      </c>
      <c r="E3609" s="1">
        <v>0.64981299999999997</v>
      </c>
      <c r="F3609" s="1">
        <v>0.135046</v>
      </c>
      <c r="G3609">
        <v>100001</v>
      </c>
    </row>
    <row r="3610" spans="1:7" x14ac:dyDescent="0.25">
      <c r="A3610" t="s">
        <v>0</v>
      </c>
      <c r="B3610">
        <v>105499</v>
      </c>
      <c r="C3610">
        <v>100001</v>
      </c>
      <c r="D3610" s="1">
        <v>-0.57501199999999997</v>
      </c>
      <c r="E3610" s="1">
        <v>7.4958899999999995E-2</v>
      </c>
      <c r="F3610" s="1">
        <v>0.115828</v>
      </c>
      <c r="G3610">
        <v>100001</v>
      </c>
    </row>
    <row r="3611" spans="1:7" x14ac:dyDescent="0.25">
      <c r="A3611" t="s">
        <v>0</v>
      </c>
      <c r="B3611">
        <v>105500</v>
      </c>
      <c r="C3611">
        <v>100001</v>
      </c>
      <c r="D3611" s="1">
        <v>-0.55001599999999995</v>
      </c>
      <c r="E3611" s="1">
        <v>0.124991</v>
      </c>
      <c r="F3611" s="1">
        <v>0.114013</v>
      </c>
      <c r="G3611">
        <v>100001</v>
      </c>
    </row>
    <row r="3612" spans="1:7" x14ac:dyDescent="0.25">
      <c r="A3612" t="s">
        <v>0</v>
      </c>
      <c r="B3612">
        <v>105501</v>
      </c>
      <c r="C3612">
        <v>100001</v>
      </c>
      <c r="D3612" s="1">
        <v>-0.55001500000000003</v>
      </c>
      <c r="E3612" s="1">
        <v>9.9992300000000006E-2</v>
      </c>
      <c r="F3612" s="1">
        <v>0.11344899999999999</v>
      </c>
      <c r="G3612">
        <v>100001</v>
      </c>
    </row>
    <row r="3613" spans="1:7" x14ac:dyDescent="0.25">
      <c r="A3613" t="s">
        <v>0</v>
      </c>
      <c r="B3613">
        <v>105502</v>
      </c>
      <c r="C3613">
        <v>100001</v>
      </c>
      <c r="D3613" s="1">
        <v>-0.55001299999999997</v>
      </c>
      <c r="E3613" s="1">
        <v>7.4956200000000001E-2</v>
      </c>
      <c r="F3613" s="1">
        <v>0.11301</v>
      </c>
      <c r="G3613">
        <v>100001</v>
      </c>
    </row>
    <row r="3614" spans="1:7" x14ac:dyDescent="0.25">
      <c r="A3614" t="s">
        <v>0</v>
      </c>
      <c r="B3614">
        <v>105503</v>
      </c>
      <c r="C3614">
        <v>100001</v>
      </c>
      <c r="D3614" s="1">
        <v>-0.57501100000000005</v>
      </c>
      <c r="E3614" s="1">
        <v>4.99519E-2</v>
      </c>
      <c r="F3614" s="1">
        <v>0.11551500000000001</v>
      </c>
      <c r="G3614">
        <v>100001</v>
      </c>
    </row>
    <row r="3615" spans="1:7" x14ac:dyDescent="0.25">
      <c r="A3615" t="s">
        <v>0</v>
      </c>
      <c r="B3615">
        <v>105504</v>
      </c>
      <c r="C3615">
        <v>100001</v>
      </c>
      <c r="D3615" s="1">
        <v>-0.60001000000000004</v>
      </c>
      <c r="E3615" s="1">
        <f>-0.00004376</f>
        <v>-4.3760000000000001E-5</v>
      </c>
      <c r="F3615" s="1">
        <v>0.11821</v>
      </c>
      <c r="G3615">
        <v>100001</v>
      </c>
    </row>
    <row r="3616" spans="1:7" x14ac:dyDescent="0.25">
      <c r="A3616" t="s">
        <v>0</v>
      </c>
      <c r="B3616">
        <v>105505</v>
      </c>
      <c r="C3616">
        <v>100001</v>
      </c>
      <c r="D3616" s="1">
        <v>-0.57500799999999996</v>
      </c>
      <c r="E3616" s="1">
        <v>2.4958000000000001E-2</v>
      </c>
      <c r="F3616" s="1">
        <v>0.115327</v>
      </c>
      <c r="G3616">
        <v>100001</v>
      </c>
    </row>
    <row r="3617" spans="1:7" x14ac:dyDescent="0.25">
      <c r="A3617" t="s">
        <v>0</v>
      </c>
      <c r="B3617">
        <v>105506</v>
      </c>
      <c r="C3617">
        <v>100001</v>
      </c>
      <c r="D3617" s="1">
        <v>-0.57500700000000005</v>
      </c>
      <c r="E3617" s="1">
        <f>-0.00004199</f>
        <v>-4.1990000000000003E-5</v>
      </c>
      <c r="F3617" s="1">
        <v>0.11526400000000001</v>
      </c>
      <c r="G3617">
        <v>100001</v>
      </c>
    </row>
    <row r="3618" spans="1:7" x14ac:dyDescent="0.25">
      <c r="A3618" t="s">
        <v>0</v>
      </c>
      <c r="B3618">
        <v>105507</v>
      </c>
      <c r="C3618">
        <v>100001</v>
      </c>
      <c r="D3618" s="1">
        <v>-0.60000600000000004</v>
      </c>
      <c r="E3618" s="1">
        <v>-2.5041000000000001E-2</v>
      </c>
      <c r="F3618" s="1">
        <v>0.118272</v>
      </c>
      <c r="G3618">
        <v>100001</v>
      </c>
    </row>
    <row r="3619" spans="1:7" x14ac:dyDescent="0.25">
      <c r="A3619" t="s">
        <v>0</v>
      </c>
      <c r="B3619">
        <v>105508</v>
      </c>
      <c r="C3619">
        <v>100001</v>
      </c>
      <c r="D3619" s="1">
        <v>-0.62500699999999998</v>
      </c>
      <c r="E3619" s="1">
        <v>-5.0042000000000003E-2</v>
      </c>
      <c r="F3619" s="1">
        <v>0.121534</v>
      </c>
      <c r="G3619">
        <v>100001</v>
      </c>
    </row>
    <row r="3620" spans="1:7" x14ac:dyDescent="0.25">
      <c r="A3620" t="s">
        <v>0</v>
      </c>
      <c r="B3620">
        <v>105509</v>
      </c>
      <c r="C3620">
        <v>100001</v>
      </c>
      <c r="D3620" s="1">
        <v>-0.60000399999999998</v>
      </c>
      <c r="E3620" s="1">
        <v>-5.0040000000000001E-2</v>
      </c>
      <c r="F3620" s="1">
        <v>0.11846</v>
      </c>
      <c r="G3620">
        <v>100001</v>
      </c>
    </row>
    <row r="3621" spans="1:7" x14ac:dyDescent="0.25">
      <c r="A3621" t="s">
        <v>0</v>
      </c>
      <c r="B3621">
        <v>105510</v>
      </c>
      <c r="C3621">
        <v>100001</v>
      </c>
      <c r="D3621" s="1">
        <v>-0.64990400000000004</v>
      </c>
      <c r="E3621" s="1">
        <v>-7.5054999999999997E-2</v>
      </c>
      <c r="F3621" s="1">
        <v>0.12503500000000001</v>
      </c>
      <c r="G3621">
        <v>100001</v>
      </c>
    </row>
    <row r="3622" spans="1:7" x14ac:dyDescent="0.25">
      <c r="A3622" t="s">
        <v>0</v>
      </c>
      <c r="B3622">
        <v>105511</v>
      </c>
      <c r="C3622">
        <v>100001</v>
      </c>
      <c r="D3622" s="1">
        <v>-0.62500199999999995</v>
      </c>
      <c r="E3622" s="1">
        <v>-7.5053999999999996E-2</v>
      </c>
      <c r="F3622" s="1">
        <v>0.121847</v>
      </c>
      <c r="G3622">
        <v>100001</v>
      </c>
    </row>
    <row r="3623" spans="1:7" x14ac:dyDescent="0.25">
      <c r="A3623" t="s">
        <v>0</v>
      </c>
      <c r="B3623">
        <v>105512</v>
      </c>
      <c r="C3623">
        <v>100001</v>
      </c>
      <c r="D3623" s="1">
        <v>-0.64991100000000002</v>
      </c>
      <c r="E3623" s="1">
        <v>-0.10005500000000001</v>
      </c>
      <c r="F3623" s="1">
        <v>0.125475</v>
      </c>
      <c r="G3623">
        <v>100001</v>
      </c>
    </row>
    <row r="3624" spans="1:7" x14ac:dyDescent="0.25">
      <c r="A3624" t="s">
        <v>0</v>
      </c>
      <c r="B3624">
        <v>105513</v>
      </c>
      <c r="C3624">
        <v>100001</v>
      </c>
      <c r="D3624" s="1">
        <v>-0.67494699999999996</v>
      </c>
      <c r="E3624" s="1">
        <v>-0.125053</v>
      </c>
      <c r="F3624" s="1">
        <v>0.12937499999999999</v>
      </c>
      <c r="G3624">
        <v>100001</v>
      </c>
    </row>
    <row r="3625" spans="1:7" x14ac:dyDescent="0.25">
      <c r="A3625" t="s">
        <v>0</v>
      </c>
      <c r="B3625">
        <v>105514</v>
      </c>
      <c r="C3625">
        <v>100001</v>
      </c>
      <c r="D3625" s="1">
        <v>-0.649918</v>
      </c>
      <c r="E3625" s="1">
        <v>-0.125052</v>
      </c>
      <c r="F3625" s="1">
        <v>0.12604199999999999</v>
      </c>
      <c r="G3625">
        <v>100001</v>
      </c>
    </row>
    <row r="3626" spans="1:7" x14ac:dyDescent="0.25">
      <c r="A3626" t="s">
        <v>0</v>
      </c>
      <c r="B3626">
        <v>105515</v>
      </c>
      <c r="C3626">
        <v>100001</v>
      </c>
      <c r="D3626" s="1">
        <v>-0.69999500000000003</v>
      </c>
      <c r="E3626" s="1">
        <v>-0.15005099999999999</v>
      </c>
      <c r="F3626" s="1">
        <v>0.13352900000000001</v>
      </c>
      <c r="G3626">
        <v>100001</v>
      </c>
    </row>
    <row r="3627" spans="1:7" x14ac:dyDescent="0.25">
      <c r="A3627" t="s">
        <v>0</v>
      </c>
      <c r="B3627">
        <v>105516</v>
      </c>
      <c r="C3627">
        <v>100001</v>
      </c>
      <c r="D3627" s="1">
        <v>-0.67495300000000003</v>
      </c>
      <c r="E3627" s="1">
        <v>-0.15004999999999999</v>
      </c>
      <c r="F3627" s="1">
        <v>0.13006599999999999</v>
      </c>
      <c r="G3627">
        <v>100001</v>
      </c>
    </row>
    <row r="3628" spans="1:7" x14ac:dyDescent="0.25">
      <c r="A3628" t="s">
        <v>0</v>
      </c>
      <c r="B3628">
        <v>105517</v>
      </c>
      <c r="C3628">
        <v>100001</v>
      </c>
      <c r="D3628" s="1">
        <v>-0.69999599999999995</v>
      </c>
      <c r="E3628" s="1">
        <v>-0.17505499999999999</v>
      </c>
      <c r="F3628" s="1">
        <v>0.13434699999999999</v>
      </c>
      <c r="G3628">
        <v>100001</v>
      </c>
    </row>
    <row r="3629" spans="1:7" x14ac:dyDescent="0.25">
      <c r="A3629" t="s">
        <v>0</v>
      </c>
      <c r="B3629">
        <v>105518</v>
      </c>
      <c r="C3629">
        <v>100001</v>
      </c>
      <c r="D3629" s="1">
        <v>-0.399839</v>
      </c>
      <c r="E3629" s="1">
        <v>0.299983</v>
      </c>
      <c r="F3629" s="1">
        <v>0.107158</v>
      </c>
      <c r="G3629">
        <v>100001</v>
      </c>
    </row>
    <row r="3630" spans="1:7" x14ac:dyDescent="0.25">
      <c r="A3630" t="s">
        <v>0</v>
      </c>
      <c r="B3630">
        <v>105519</v>
      </c>
      <c r="C3630">
        <v>100001</v>
      </c>
      <c r="D3630" s="1">
        <v>-0.37484099999999998</v>
      </c>
      <c r="E3630" s="1">
        <v>0.29998399999999997</v>
      </c>
      <c r="F3630" s="1">
        <v>0.105223</v>
      </c>
      <c r="G3630">
        <v>100001</v>
      </c>
    </row>
    <row r="3631" spans="1:7" x14ac:dyDescent="0.25">
      <c r="A3631" t="s">
        <v>0</v>
      </c>
      <c r="B3631">
        <v>105520</v>
      </c>
      <c r="C3631">
        <v>100001</v>
      </c>
      <c r="D3631" s="1">
        <v>-0.47503000000000001</v>
      </c>
      <c r="E3631" s="1">
        <v>0.249976</v>
      </c>
      <c r="F3631" s="1">
        <v>0.11100699999999999</v>
      </c>
      <c r="G3631">
        <v>100001</v>
      </c>
    </row>
    <row r="3632" spans="1:7" x14ac:dyDescent="0.25">
      <c r="A3632" t="s">
        <v>0</v>
      </c>
      <c r="B3632">
        <v>105521</v>
      </c>
      <c r="C3632">
        <v>100001</v>
      </c>
      <c r="D3632" s="1">
        <v>-0.449849</v>
      </c>
      <c r="E3632" s="1">
        <v>0.24998000000000001</v>
      </c>
      <c r="F3632" s="1">
        <v>0.10865900000000001</v>
      </c>
      <c r="G3632">
        <v>100001</v>
      </c>
    </row>
    <row r="3633" spans="1:7" x14ac:dyDescent="0.25">
      <c r="A3633" t="s">
        <v>0</v>
      </c>
      <c r="B3633">
        <v>105522</v>
      </c>
      <c r="C3633">
        <v>100001</v>
      </c>
      <c r="D3633" s="1">
        <v>-0.499857</v>
      </c>
      <c r="E3633" s="1">
        <v>0.22498299999999999</v>
      </c>
      <c r="F3633" s="1">
        <v>0.11222600000000001</v>
      </c>
      <c r="G3633">
        <v>100001</v>
      </c>
    </row>
    <row r="3634" spans="1:7" x14ac:dyDescent="0.25">
      <c r="A3634" t="s">
        <v>0</v>
      </c>
      <c r="B3634">
        <v>105523</v>
      </c>
      <c r="C3634">
        <v>100001</v>
      </c>
      <c r="D3634" s="1">
        <v>-0.499861</v>
      </c>
      <c r="E3634" s="1">
        <v>0.19999400000000001</v>
      </c>
      <c r="F3634" s="1">
        <v>0.111163</v>
      </c>
      <c r="G3634">
        <v>100001</v>
      </c>
    </row>
    <row r="3635" spans="1:7" x14ac:dyDescent="0.25">
      <c r="A3635" t="s">
        <v>0</v>
      </c>
      <c r="B3635">
        <v>105524</v>
      </c>
      <c r="C3635">
        <v>100001</v>
      </c>
      <c r="D3635" s="1">
        <v>-0.47502800000000001</v>
      </c>
      <c r="E3635" s="1">
        <v>0.22498000000000001</v>
      </c>
      <c r="F3635" s="1">
        <v>0.109819</v>
      </c>
      <c r="G3635">
        <v>100001</v>
      </c>
    </row>
    <row r="3636" spans="1:7" x14ac:dyDescent="0.25">
      <c r="A3636" t="s">
        <v>0</v>
      </c>
      <c r="B3636">
        <v>105525</v>
      </c>
      <c r="C3636">
        <v>100001</v>
      </c>
      <c r="D3636" s="1">
        <v>-0.499865</v>
      </c>
      <c r="E3636" s="1">
        <v>0.17499300000000001</v>
      </c>
      <c r="F3636" s="1">
        <v>0.110225</v>
      </c>
      <c r="G3636">
        <v>100001</v>
      </c>
    </row>
    <row r="3637" spans="1:7" x14ac:dyDescent="0.25">
      <c r="A3637" t="s">
        <v>0</v>
      </c>
      <c r="B3637">
        <v>105526</v>
      </c>
      <c r="C3637">
        <v>100001</v>
      </c>
      <c r="D3637" s="1">
        <v>-0.42503000000000002</v>
      </c>
      <c r="E3637" s="1">
        <v>0.274982</v>
      </c>
      <c r="F3637" s="1">
        <v>0.107816</v>
      </c>
      <c r="G3637">
        <v>100001</v>
      </c>
    </row>
    <row r="3638" spans="1:7" x14ac:dyDescent="0.25">
      <c r="A3638" t="s">
        <v>0</v>
      </c>
      <c r="B3638">
        <v>105527</v>
      </c>
      <c r="C3638">
        <v>100001</v>
      </c>
      <c r="D3638" s="1">
        <v>-0.39984199999999998</v>
      </c>
      <c r="E3638" s="1">
        <v>0.27498400000000001</v>
      </c>
      <c r="F3638" s="1">
        <v>0.105722</v>
      </c>
      <c r="G3638">
        <v>100001</v>
      </c>
    </row>
    <row r="3639" spans="1:7" x14ac:dyDescent="0.25">
      <c r="A3639" t="s">
        <v>0</v>
      </c>
      <c r="B3639">
        <v>105528</v>
      </c>
      <c r="C3639">
        <v>100001</v>
      </c>
      <c r="D3639" s="1">
        <v>-0.42503000000000002</v>
      </c>
      <c r="E3639" s="1">
        <v>0.24998200000000001</v>
      </c>
      <c r="F3639" s="1">
        <v>0.106502</v>
      </c>
      <c r="G3639">
        <v>100001</v>
      </c>
    </row>
    <row r="3640" spans="1:7" x14ac:dyDescent="0.25">
      <c r="A3640" t="s">
        <v>0</v>
      </c>
      <c r="B3640">
        <v>105529</v>
      </c>
      <c r="C3640">
        <v>100001</v>
      </c>
      <c r="D3640" s="1">
        <v>-0.52488000000000001</v>
      </c>
      <c r="E3640" s="1">
        <v>0.14999799999999999</v>
      </c>
      <c r="F3640" s="1">
        <v>0.11198</v>
      </c>
      <c r="G3640">
        <v>100001</v>
      </c>
    </row>
    <row r="3641" spans="1:7" x14ac:dyDescent="0.25">
      <c r="A3641" t="s">
        <v>0</v>
      </c>
      <c r="B3641">
        <v>105530</v>
      </c>
      <c r="C3641">
        <v>100001</v>
      </c>
      <c r="D3641" s="1">
        <v>-0.52488500000000005</v>
      </c>
      <c r="E3641" s="1">
        <v>0.12501300000000001</v>
      </c>
      <c r="F3641" s="1">
        <v>0.111293</v>
      </c>
      <c r="G3641">
        <v>100001</v>
      </c>
    </row>
    <row r="3642" spans="1:7" x14ac:dyDescent="0.25">
      <c r="A3642" t="s">
        <v>0</v>
      </c>
      <c r="B3642">
        <v>105531</v>
      </c>
      <c r="C3642">
        <v>100001</v>
      </c>
      <c r="D3642" s="1">
        <v>-0.49986799999999998</v>
      </c>
      <c r="E3642" s="1">
        <v>0.14999699999999999</v>
      </c>
      <c r="F3642" s="1">
        <v>0.109413</v>
      </c>
      <c r="G3642">
        <v>100001</v>
      </c>
    </row>
    <row r="3643" spans="1:7" x14ac:dyDescent="0.25">
      <c r="A3643" t="s">
        <v>0</v>
      </c>
      <c r="B3643">
        <v>105532</v>
      </c>
      <c r="C3643">
        <v>100001</v>
      </c>
      <c r="D3643" s="1">
        <v>-0.27504200000000001</v>
      </c>
      <c r="E3643" s="1">
        <v>0.37498999999999999</v>
      </c>
      <c r="F3643" s="1">
        <v>0.103814</v>
      </c>
      <c r="G3643">
        <v>100001</v>
      </c>
    </row>
    <row r="3644" spans="1:7" x14ac:dyDescent="0.25">
      <c r="A3644" t="s">
        <v>0</v>
      </c>
      <c r="B3644">
        <v>105533</v>
      </c>
      <c r="C3644">
        <v>100001</v>
      </c>
      <c r="D3644" s="1">
        <v>-0.250023</v>
      </c>
      <c r="E3644" s="1">
        <v>0.37499300000000002</v>
      </c>
      <c r="F3644" s="1">
        <v>0.10249900000000001</v>
      </c>
      <c r="G3644">
        <v>100001</v>
      </c>
    </row>
    <row r="3645" spans="1:7" x14ac:dyDescent="0.25">
      <c r="A3645" t="s">
        <v>0</v>
      </c>
      <c r="B3645">
        <v>105534</v>
      </c>
      <c r="C3645">
        <v>100001</v>
      </c>
      <c r="D3645" s="1">
        <v>-0.22503600000000001</v>
      </c>
      <c r="E3645" s="1">
        <v>0.37499199999999999</v>
      </c>
      <c r="F3645" s="1">
        <v>0.101312</v>
      </c>
      <c r="G3645">
        <v>100001</v>
      </c>
    </row>
    <row r="3646" spans="1:7" x14ac:dyDescent="0.25">
      <c r="A3646" t="s">
        <v>0</v>
      </c>
      <c r="B3646">
        <v>105535</v>
      </c>
      <c r="C3646">
        <v>100001</v>
      </c>
      <c r="D3646" s="1">
        <v>-0.200041</v>
      </c>
      <c r="E3646" s="1">
        <v>0.37499700000000002</v>
      </c>
      <c r="F3646" s="1">
        <v>0.10025100000000001</v>
      </c>
      <c r="G3646">
        <v>100001</v>
      </c>
    </row>
    <row r="3647" spans="1:7" x14ac:dyDescent="0.25">
      <c r="A3647" t="s">
        <v>0</v>
      </c>
      <c r="B3647">
        <v>105536</v>
      </c>
      <c r="C3647">
        <v>100001</v>
      </c>
      <c r="D3647" s="1">
        <v>-0.32502700000000001</v>
      </c>
      <c r="E3647" s="1">
        <v>0.324988</v>
      </c>
      <c r="F3647" s="1">
        <v>0.103313</v>
      </c>
      <c r="G3647">
        <v>100001</v>
      </c>
    </row>
    <row r="3648" spans="1:7" x14ac:dyDescent="0.25">
      <c r="A3648" t="s">
        <v>0</v>
      </c>
      <c r="B3648">
        <v>105537</v>
      </c>
      <c r="C3648">
        <v>100001</v>
      </c>
      <c r="D3648" s="1">
        <v>-0.30003200000000002</v>
      </c>
      <c r="E3648" s="1">
        <v>0.34998899999999999</v>
      </c>
      <c r="F3648" s="1">
        <v>0.103438</v>
      </c>
      <c r="G3648">
        <v>100001</v>
      </c>
    </row>
    <row r="3649" spans="1:7" x14ac:dyDescent="0.25">
      <c r="A3649" t="s">
        <v>0</v>
      </c>
      <c r="B3649">
        <v>105538</v>
      </c>
      <c r="C3649">
        <v>100001</v>
      </c>
      <c r="D3649" s="1">
        <v>-0.27504000000000001</v>
      </c>
      <c r="E3649" s="1">
        <v>0.349991</v>
      </c>
      <c r="F3649" s="1">
        <v>0.10200099999999999</v>
      </c>
      <c r="G3649">
        <v>100001</v>
      </c>
    </row>
    <row r="3650" spans="1:7" x14ac:dyDescent="0.25">
      <c r="A3650" t="s">
        <v>0</v>
      </c>
      <c r="B3650">
        <v>105539</v>
      </c>
      <c r="C3650">
        <v>100001</v>
      </c>
      <c r="D3650" s="1">
        <v>-0.30003200000000002</v>
      </c>
      <c r="E3650" s="1">
        <v>0.324988</v>
      </c>
      <c r="F3650" s="1">
        <v>0.10174999999999999</v>
      </c>
      <c r="G3650">
        <v>100001</v>
      </c>
    </row>
    <row r="3651" spans="1:7" x14ac:dyDescent="0.25">
      <c r="A3651" t="s">
        <v>0</v>
      </c>
      <c r="B3651">
        <v>105540</v>
      </c>
      <c r="C3651">
        <v>100001</v>
      </c>
      <c r="D3651" s="1">
        <v>-0.34984300000000002</v>
      </c>
      <c r="E3651" s="1">
        <v>0.299987</v>
      </c>
      <c r="F3651" s="1">
        <v>0.103412</v>
      </c>
      <c r="G3651">
        <v>100001</v>
      </c>
    </row>
    <row r="3652" spans="1:7" x14ac:dyDescent="0.25">
      <c r="A3652" t="s">
        <v>0</v>
      </c>
      <c r="B3652">
        <v>105541</v>
      </c>
      <c r="C3652">
        <v>100001</v>
      </c>
      <c r="D3652" s="1">
        <v>-0.32502599999999998</v>
      </c>
      <c r="E3652" s="1">
        <v>0.29998900000000001</v>
      </c>
      <c r="F3652" s="1">
        <v>0.10174999999999999</v>
      </c>
      <c r="G3652">
        <v>100001</v>
      </c>
    </row>
    <row r="3653" spans="1:7" x14ac:dyDescent="0.25">
      <c r="A3653" t="s">
        <v>0</v>
      </c>
      <c r="B3653">
        <v>105542</v>
      </c>
      <c r="C3653">
        <v>100001</v>
      </c>
      <c r="D3653" s="1">
        <v>-0.175041</v>
      </c>
      <c r="E3653" s="1">
        <v>0.39999699999999999</v>
      </c>
      <c r="F3653" s="1">
        <v>0.10125000000000001</v>
      </c>
      <c r="G3653">
        <v>100001</v>
      </c>
    </row>
    <row r="3654" spans="1:7" x14ac:dyDescent="0.25">
      <c r="A3654" t="s">
        <v>0</v>
      </c>
      <c r="B3654">
        <v>105543</v>
      </c>
      <c r="C3654">
        <v>100001</v>
      </c>
      <c r="D3654" s="1">
        <v>-0.150036</v>
      </c>
      <c r="E3654" s="1">
        <v>0.40000200000000002</v>
      </c>
      <c r="F3654" s="1">
        <v>0.100438</v>
      </c>
      <c r="G3654">
        <v>100001</v>
      </c>
    </row>
    <row r="3655" spans="1:7" x14ac:dyDescent="0.25">
      <c r="A3655" t="s">
        <v>0</v>
      </c>
      <c r="B3655">
        <v>105544</v>
      </c>
      <c r="C3655">
        <v>100001</v>
      </c>
      <c r="D3655" s="1">
        <v>-0.175041</v>
      </c>
      <c r="E3655" s="1">
        <v>0.37499700000000002</v>
      </c>
      <c r="F3655" s="1">
        <v>9.9313600000000002E-2</v>
      </c>
      <c r="G3655">
        <v>100001</v>
      </c>
    </row>
    <row r="3656" spans="1:7" x14ac:dyDescent="0.25">
      <c r="A3656" t="s">
        <v>0</v>
      </c>
      <c r="B3656">
        <v>105545</v>
      </c>
      <c r="C3656">
        <v>100001</v>
      </c>
      <c r="D3656" s="1">
        <v>-0.12503900000000001</v>
      </c>
      <c r="E3656" s="1">
        <v>0.400003</v>
      </c>
      <c r="F3656" s="1">
        <v>9.9750599999999995E-2</v>
      </c>
      <c r="G3656">
        <v>100001</v>
      </c>
    </row>
    <row r="3657" spans="1:7" x14ac:dyDescent="0.25">
      <c r="A3657" t="s">
        <v>0</v>
      </c>
      <c r="B3657">
        <v>105546</v>
      </c>
      <c r="C3657">
        <v>100001</v>
      </c>
      <c r="D3657" s="1">
        <v>-0.100041</v>
      </c>
      <c r="E3657" s="1">
        <v>0.400003</v>
      </c>
      <c r="F3657" s="1">
        <v>9.9188600000000002E-2</v>
      </c>
      <c r="G3657">
        <v>100001</v>
      </c>
    </row>
    <row r="3658" spans="1:7" x14ac:dyDescent="0.25">
      <c r="A3658" t="s">
        <v>0</v>
      </c>
      <c r="B3658">
        <v>105547</v>
      </c>
      <c r="C3658">
        <v>100001</v>
      </c>
      <c r="D3658" s="1">
        <v>-7.5044E-2</v>
      </c>
      <c r="E3658" s="1">
        <v>0.42500599999999999</v>
      </c>
      <c r="F3658" s="1">
        <v>0.100812</v>
      </c>
      <c r="G3658">
        <v>100001</v>
      </c>
    </row>
    <row r="3659" spans="1:7" x14ac:dyDescent="0.25">
      <c r="A3659" t="s">
        <v>0</v>
      </c>
      <c r="B3659">
        <v>105548</v>
      </c>
      <c r="C3659">
        <v>100001</v>
      </c>
      <c r="D3659" s="1">
        <v>-7.5041999999999998E-2</v>
      </c>
      <c r="E3659" s="1">
        <v>0.400005</v>
      </c>
      <c r="F3659" s="1">
        <v>9.8751699999999998E-2</v>
      </c>
      <c r="G3659">
        <v>100001</v>
      </c>
    </row>
    <row r="3660" spans="1:7" x14ac:dyDescent="0.25">
      <c r="A3660" t="s">
        <v>0</v>
      </c>
      <c r="B3660">
        <v>105549</v>
      </c>
      <c r="C3660">
        <v>100001</v>
      </c>
      <c r="D3660" s="1">
        <v>-5.0029999999999998E-2</v>
      </c>
      <c r="E3660" s="1">
        <v>0.425008</v>
      </c>
      <c r="F3660" s="1">
        <v>0.10050000000000001</v>
      </c>
      <c r="G3660">
        <v>100001</v>
      </c>
    </row>
    <row r="3661" spans="1:7" x14ac:dyDescent="0.25">
      <c r="A3661" t="s">
        <v>0</v>
      </c>
      <c r="B3661">
        <v>105550</v>
      </c>
      <c r="C3661">
        <v>100001</v>
      </c>
      <c r="D3661" s="1">
        <v>-2.503E-2</v>
      </c>
      <c r="E3661" s="1">
        <v>0.425012</v>
      </c>
      <c r="F3661" s="1">
        <v>0.100312</v>
      </c>
      <c r="G3661">
        <v>100001</v>
      </c>
    </row>
    <row r="3662" spans="1:7" x14ac:dyDescent="0.25">
      <c r="A3662" t="s">
        <v>0</v>
      </c>
      <c r="B3662">
        <v>105551</v>
      </c>
      <c r="C3662">
        <v>100001</v>
      </c>
      <c r="D3662" s="1">
        <v>4.99608E-2</v>
      </c>
      <c r="E3662" s="1">
        <v>0.44988499999999998</v>
      </c>
      <c r="F3662" s="1">
        <v>0.10266500000000001</v>
      </c>
      <c r="G3662">
        <v>100001</v>
      </c>
    </row>
    <row r="3663" spans="1:7" x14ac:dyDescent="0.25">
      <c r="A3663" t="s">
        <v>0</v>
      </c>
      <c r="B3663">
        <v>105552</v>
      </c>
      <c r="C3663">
        <v>100001</v>
      </c>
      <c r="D3663" s="1">
        <f>-0.00003095</f>
        <v>-3.095E-5</v>
      </c>
      <c r="E3663" s="1">
        <v>0.425012</v>
      </c>
      <c r="F3663" s="1">
        <v>0.10025000000000001</v>
      </c>
      <c r="G3663">
        <v>100001</v>
      </c>
    </row>
    <row r="3664" spans="1:7" x14ac:dyDescent="0.25">
      <c r="A3664" t="s">
        <v>0</v>
      </c>
      <c r="B3664">
        <v>105553</v>
      </c>
      <c r="C3664">
        <v>100001</v>
      </c>
      <c r="D3664" s="1">
        <v>2.49681E-2</v>
      </c>
      <c r="E3664" s="1">
        <v>0.42501299999999997</v>
      </c>
      <c r="F3664" s="1">
        <v>0.100314</v>
      </c>
      <c r="G3664">
        <v>100001</v>
      </c>
    </row>
    <row r="3665" spans="1:7" x14ac:dyDescent="0.25">
      <c r="A3665" t="s">
        <v>0</v>
      </c>
      <c r="B3665">
        <v>105554</v>
      </c>
      <c r="C3665">
        <v>100001</v>
      </c>
      <c r="D3665" s="1">
        <v>4.9963100000000003E-2</v>
      </c>
      <c r="E3665" s="1">
        <v>0.42501499999999998</v>
      </c>
      <c r="F3665" s="1">
        <v>0.10050000000000001</v>
      </c>
      <c r="G3665">
        <v>100001</v>
      </c>
    </row>
    <row r="3666" spans="1:7" x14ac:dyDescent="0.25">
      <c r="A3666" t="s">
        <v>0</v>
      </c>
      <c r="B3666">
        <v>105555</v>
      </c>
      <c r="C3666">
        <v>100001</v>
      </c>
      <c r="D3666" s="1">
        <v>7.4965799999999999E-2</v>
      </c>
      <c r="E3666" s="1">
        <v>0.44987899999999997</v>
      </c>
      <c r="F3666" s="1">
        <v>0.102976</v>
      </c>
      <c r="G3666">
        <v>100001</v>
      </c>
    </row>
    <row r="3667" spans="1:7" x14ac:dyDescent="0.25">
      <c r="A3667" t="s">
        <v>0</v>
      </c>
      <c r="B3667">
        <v>105556</v>
      </c>
      <c r="C3667">
        <v>100001</v>
      </c>
      <c r="D3667" s="1">
        <v>9.9998299999999998E-2</v>
      </c>
      <c r="E3667" s="1">
        <v>0.44987500000000002</v>
      </c>
      <c r="F3667" s="1">
        <v>0.103413</v>
      </c>
      <c r="G3667">
        <v>100001</v>
      </c>
    </row>
    <row r="3668" spans="1:7" x14ac:dyDescent="0.25">
      <c r="A3668" t="s">
        <v>0</v>
      </c>
      <c r="B3668">
        <v>105557</v>
      </c>
      <c r="C3668">
        <v>100001</v>
      </c>
      <c r="D3668" s="1">
        <v>0.124999</v>
      </c>
      <c r="E3668" s="1">
        <v>0.47502100000000003</v>
      </c>
      <c r="F3668" s="1">
        <v>0.10631400000000001</v>
      </c>
      <c r="G3668">
        <v>100001</v>
      </c>
    </row>
    <row r="3669" spans="1:7" x14ac:dyDescent="0.25">
      <c r="A3669" t="s">
        <v>0</v>
      </c>
      <c r="B3669">
        <v>105558</v>
      </c>
      <c r="C3669">
        <v>100001</v>
      </c>
      <c r="D3669" s="1">
        <v>0.125</v>
      </c>
      <c r="E3669" s="1">
        <v>0.44987100000000002</v>
      </c>
      <c r="F3669" s="1">
        <v>0.103975</v>
      </c>
      <c r="G3669">
        <v>100001</v>
      </c>
    </row>
    <row r="3670" spans="1:7" x14ac:dyDescent="0.25">
      <c r="A3670" t="s">
        <v>0</v>
      </c>
      <c r="B3670">
        <v>105559</v>
      </c>
      <c r="C3670">
        <v>100001</v>
      </c>
      <c r="D3670" s="1">
        <v>0.14999699999999999</v>
      </c>
      <c r="E3670" s="1">
        <v>0.49986799999999998</v>
      </c>
      <c r="F3670" s="1">
        <v>0.109412</v>
      </c>
      <c r="G3670">
        <v>100001</v>
      </c>
    </row>
    <row r="3671" spans="1:7" x14ac:dyDescent="0.25">
      <c r="A3671" t="s">
        <v>0</v>
      </c>
      <c r="B3671">
        <v>105560</v>
      </c>
      <c r="C3671">
        <v>100001</v>
      </c>
      <c r="D3671" s="1">
        <v>0.14999799999999999</v>
      </c>
      <c r="E3671" s="1">
        <v>0.475022</v>
      </c>
      <c r="F3671" s="1">
        <v>0.107003</v>
      </c>
      <c r="G3671">
        <v>100001</v>
      </c>
    </row>
    <row r="3672" spans="1:7" x14ac:dyDescent="0.25">
      <c r="A3672" t="s">
        <v>0</v>
      </c>
      <c r="B3672">
        <v>105561</v>
      </c>
      <c r="C3672">
        <v>100001</v>
      </c>
      <c r="D3672" s="1">
        <v>0.17499300000000001</v>
      </c>
      <c r="E3672" s="1">
        <v>0.499865</v>
      </c>
      <c r="F3672" s="1">
        <v>0.110224</v>
      </c>
      <c r="G3672">
        <v>100001</v>
      </c>
    </row>
    <row r="3673" spans="1:7" x14ac:dyDescent="0.25">
      <c r="A3673" t="s">
        <v>0</v>
      </c>
      <c r="B3673">
        <v>105562</v>
      </c>
      <c r="C3673">
        <v>100001</v>
      </c>
      <c r="D3673" s="1">
        <v>0.199992</v>
      </c>
      <c r="E3673" s="1">
        <v>0.52487200000000001</v>
      </c>
      <c r="F3673" s="1">
        <v>0.11373</v>
      </c>
      <c r="G3673">
        <v>100001</v>
      </c>
    </row>
    <row r="3674" spans="1:7" x14ac:dyDescent="0.25">
      <c r="A3674" t="s">
        <v>0</v>
      </c>
      <c r="B3674">
        <v>105563</v>
      </c>
      <c r="C3674">
        <v>100001</v>
      </c>
      <c r="D3674" s="1">
        <v>0.199993</v>
      </c>
      <c r="E3674" s="1">
        <v>0.499861</v>
      </c>
      <c r="F3674" s="1">
        <v>0.111163</v>
      </c>
      <c r="G3674">
        <v>100001</v>
      </c>
    </row>
    <row r="3675" spans="1:7" x14ac:dyDescent="0.25">
      <c r="A3675" t="s">
        <v>0</v>
      </c>
      <c r="B3675">
        <v>105564</v>
      </c>
      <c r="C3675">
        <v>100001</v>
      </c>
      <c r="D3675" s="1">
        <v>0.22497600000000001</v>
      </c>
      <c r="E3675" s="1">
        <v>0.524868</v>
      </c>
      <c r="F3675" s="1">
        <v>0.11479399999999999</v>
      </c>
      <c r="G3675">
        <v>100001</v>
      </c>
    </row>
    <row r="3676" spans="1:7" x14ac:dyDescent="0.25">
      <c r="A3676" t="s">
        <v>0</v>
      </c>
      <c r="B3676">
        <v>105565</v>
      </c>
      <c r="C3676">
        <v>100001</v>
      </c>
      <c r="D3676" s="1">
        <v>0.249972</v>
      </c>
      <c r="E3676" s="1">
        <v>0.55002399999999996</v>
      </c>
      <c r="F3676" s="1">
        <v>0.118712</v>
      </c>
      <c r="G3676">
        <v>100001</v>
      </c>
    </row>
    <row r="3677" spans="1:7" x14ac:dyDescent="0.25">
      <c r="A3677" t="s">
        <v>0</v>
      </c>
      <c r="B3677">
        <v>105566</v>
      </c>
      <c r="C3677">
        <v>100001</v>
      </c>
      <c r="D3677" s="1">
        <v>0.249975</v>
      </c>
      <c r="E3677" s="1">
        <v>0.524864</v>
      </c>
      <c r="F3677" s="1">
        <v>0.115984</v>
      </c>
      <c r="G3677">
        <v>100001</v>
      </c>
    </row>
    <row r="3678" spans="1:7" x14ac:dyDescent="0.25">
      <c r="A3678" t="s">
        <v>0</v>
      </c>
      <c r="B3678">
        <v>105567</v>
      </c>
      <c r="C3678">
        <v>100001</v>
      </c>
      <c r="D3678" s="1">
        <v>0.27497300000000002</v>
      </c>
      <c r="E3678" s="1">
        <v>0.57502500000000001</v>
      </c>
      <c r="F3678" s="1">
        <v>0.122851</v>
      </c>
      <c r="G3678">
        <v>100001</v>
      </c>
    </row>
    <row r="3679" spans="1:7" x14ac:dyDescent="0.25">
      <c r="A3679" t="s">
        <v>0</v>
      </c>
      <c r="B3679">
        <v>105568</v>
      </c>
      <c r="C3679">
        <v>100001</v>
      </c>
      <c r="D3679" s="1">
        <v>0.274974</v>
      </c>
      <c r="E3679" s="1">
        <v>0.55002700000000004</v>
      </c>
      <c r="F3679" s="1">
        <v>0.120029</v>
      </c>
      <c r="G3679">
        <v>100001</v>
      </c>
    </row>
    <row r="3680" spans="1:7" x14ac:dyDescent="0.25">
      <c r="A3680" t="s">
        <v>0</v>
      </c>
      <c r="B3680">
        <v>105569</v>
      </c>
      <c r="C3680">
        <v>100001</v>
      </c>
      <c r="D3680" s="1">
        <v>0.29997000000000001</v>
      </c>
      <c r="E3680" s="1">
        <v>0.60003300000000004</v>
      </c>
      <c r="F3680" s="1">
        <v>0.127248</v>
      </c>
      <c r="G3680">
        <v>100001</v>
      </c>
    </row>
    <row r="3681" spans="1:7" x14ac:dyDescent="0.25">
      <c r="A3681" t="s">
        <v>0</v>
      </c>
      <c r="B3681">
        <v>105570</v>
      </c>
      <c r="C3681">
        <v>100001</v>
      </c>
      <c r="D3681" s="1">
        <v>0.29996899999999999</v>
      </c>
      <c r="E3681" s="1">
        <v>0.57502699999999995</v>
      </c>
      <c r="F3681" s="1">
        <v>0.124295</v>
      </c>
      <c r="G3681">
        <v>100001</v>
      </c>
    </row>
    <row r="3682" spans="1:7" x14ac:dyDescent="0.25">
      <c r="A3682" t="s">
        <v>0</v>
      </c>
      <c r="B3682">
        <v>105571</v>
      </c>
      <c r="C3682">
        <v>100001</v>
      </c>
      <c r="D3682" s="1">
        <v>0.32497100000000001</v>
      </c>
      <c r="E3682" s="1">
        <v>0.62490000000000001</v>
      </c>
      <c r="F3682" s="1">
        <v>0.13186400000000001</v>
      </c>
      <c r="G3682">
        <v>100001</v>
      </c>
    </row>
    <row r="3683" spans="1:7" x14ac:dyDescent="0.25">
      <c r="A3683" t="s">
        <v>0</v>
      </c>
      <c r="B3683">
        <v>105572</v>
      </c>
      <c r="C3683">
        <v>100001</v>
      </c>
      <c r="D3683" s="1">
        <v>0.32496900000000001</v>
      </c>
      <c r="E3683" s="1">
        <v>0.60003499999999999</v>
      </c>
      <c r="F3683" s="1">
        <v>0.12881699999999999</v>
      </c>
      <c r="G3683">
        <v>100001</v>
      </c>
    </row>
    <row r="3684" spans="1:7" x14ac:dyDescent="0.25">
      <c r="A3684" t="s">
        <v>0</v>
      </c>
      <c r="B3684">
        <v>105573</v>
      </c>
      <c r="C3684">
        <v>100001</v>
      </c>
      <c r="D3684" s="1">
        <v>0.34997099999999998</v>
      </c>
      <c r="E3684" s="1">
        <v>0.62489899999999998</v>
      </c>
      <c r="F3684" s="1">
        <v>0.13356000000000001</v>
      </c>
      <c r="G3684">
        <v>100001</v>
      </c>
    </row>
    <row r="3685" spans="1:7" x14ac:dyDescent="0.25">
      <c r="A3685" t="s">
        <v>0</v>
      </c>
      <c r="B3685">
        <v>105574</v>
      </c>
      <c r="C3685">
        <v>100001</v>
      </c>
      <c r="D3685" s="1">
        <v>0.34997</v>
      </c>
      <c r="E3685" s="1">
        <v>0.64981</v>
      </c>
      <c r="F3685" s="1">
        <v>0.13674500000000001</v>
      </c>
      <c r="G3685">
        <v>100001</v>
      </c>
    </row>
    <row r="3686" spans="1:7" x14ac:dyDescent="0.25">
      <c r="A3686" t="s">
        <v>0</v>
      </c>
      <c r="B3686">
        <v>105575</v>
      </c>
      <c r="C3686">
        <v>100001</v>
      </c>
      <c r="D3686" s="1">
        <v>-0.55001199999999995</v>
      </c>
      <c r="E3686" s="1">
        <v>4.9946200000000003E-2</v>
      </c>
      <c r="F3686" s="1">
        <v>0.11269700000000001</v>
      </c>
      <c r="G3686">
        <v>100001</v>
      </c>
    </row>
    <row r="3687" spans="1:7" x14ac:dyDescent="0.25">
      <c r="A3687" t="s">
        <v>0</v>
      </c>
      <c r="B3687">
        <v>105576</v>
      </c>
      <c r="C3687">
        <v>100001</v>
      </c>
      <c r="D3687" s="1">
        <v>-0.52488900000000005</v>
      </c>
      <c r="E3687" s="1">
        <v>0.100007</v>
      </c>
      <c r="F3687" s="1">
        <v>0.11073</v>
      </c>
      <c r="G3687">
        <v>100001</v>
      </c>
    </row>
    <row r="3688" spans="1:7" x14ac:dyDescent="0.25">
      <c r="A3688" t="s">
        <v>0</v>
      </c>
      <c r="B3688">
        <v>105577</v>
      </c>
      <c r="C3688">
        <v>100001</v>
      </c>
      <c r="D3688" s="1">
        <v>-0.52489399999999997</v>
      </c>
      <c r="E3688" s="1">
        <v>7.4961399999999997E-2</v>
      </c>
      <c r="F3688" s="1">
        <v>0.110293</v>
      </c>
      <c r="G3688">
        <v>100001</v>
      </c>
    </row>
    <row r="3689" spans="1:7" x14ac:dyDescent="0.25">
      <c r="A3689" t="s">
        <v>0</v>
      </c>
      <c r="B3689">
        <v>105578</v>
      </c>
      <c r="C3689">
        <v>100001</v>
      </c>
      <c r="D3689" s="1">
        <v>-0.524899</v>
      </c>
      <c r="E3689" s="1">
        <v>4.9955399999999997E-2</v>
      </c>
      <c r="F3689" s="1">
        <v>0.109981</v>
      </c>
      <c r="G3689">
        <v>100001</v>
      </c>
    </row>
    <row r="3690" spans="1:7" x14ac:dyDescent="0.25">
      <c r="A3690" t="s">
        <v>0</v>
      </c>
      <c r="B3690">
        <v>105579</v>
      </c>
      <c r="C3690">
        <v>100001</v>
      </c>
      <c r="D3690" s="1">
        <v>-0.55000899999999997</v>
      </c>
      <c r="E3690" s="1">
        <v>2.4960199999999998E-2</v>
      </c>
      <c r="F3690" s="1">
        <v>0.112509</v>
      </c>
      <c r="G3690">
        <v>100001</v>
      </c>
    </row>
    <row r="3691" spans="1:7" x14ac:dyDescent="0.25">
      <c r="A3691" t="s">
        <v>0</v>
      </c>
      <c r="B3691">
        <v>105580</v>
      </c>
      <c r="C3691">
        <v>100001</v>
      </c>
      <c r="D3691" s="1">
        <v>-0.57500600000000002</v>
      </c>
      <c r="E3691" s="1">
        <v>-2.504E-2</v>
      </c>
      <c r="F3691" s="1">
        <v>0.115326</v>
      </c>
      <c r="G3691">
        <v>100001</v>
      </c>
    </row>
    <row r="3692" spans="1:7" x14ac:dyDescent="0.25">
      <c r="A3692" t="s">
        <v>0</v>
      </c>
      <c r="B3692">
        <v>105581</v>
      </c>
      <c r="C3692">
        <v>100001</v>
      </c>
      <c r="D3692" s="1">
        <v>-0.55000800000000005</v>
      </c>
      <c r="E3692" s="1">
        <f>-0.00004019</f>
        <v>-4.019E-5</v>
      </c>
      <c r="F3692" s="1">
        <v>0.112445</v>
      </c>
      <c r="G3692">
        <v>100001</v>
      </c>
    </row>
    <row r="3693" spans="1:7" x14ac:dyDescent="0.25">
      <c r="A3693" t="s">
        <v>0</v>
      </c>
      <c r="B3693">
        <v>105582</v>
      </c>
      <c r="C3693">
        <v>100001</v>
      </c>
      <c r="D3693" s="1">
        <v>-0.55000300000000002</v>
      </c>
      <c r="E3693" s="1">
        <v>-2.5038000000000001E-2</v>
      </c>
      <c r="F3693" s="1">
        <v>0.112508</v>
      </c>
      <c r="G3693">
        <v>100001</v>
      </c>
    </row>
    <row r="3694" spans="1:7" x14ac:dyDescent="0.25">
      <c r="A3694" t="s">
        <v>0</v>
      </c>
      <c r="B3694">
        <v>105583</v>
      </c>
      <c r="C3694">
        <v>100001</v>
      </c>
      <c r="D3694" s="1">
        <v>-0.57500399999999996</v>
      </c>
      <c r="E3694" s="1">
        <v>-5.0039E-2</v>
      </c>
      <c r="F3694" s="1">
        <v>0.11551400000000001</v>
      </c>
      <c r="G3694">
        <v>100001</v>
      </c>
    </row>
    <row r="3695" spans="1:7" x14ac:dyDescent="0.25">
      <c r="A3695" t="s">
        <v>0</v>
      </c>
      <c r="B3695">
        <v>105584</v>
      </c>
      <c r="C3695">
        <v>100001</v>
      </c>
      <c r="D3695" s="1">
        <v>-0.60000399999999998</v>
      </c>
      <c r="E3695" s="1">
        <v>-7.5051999999999994E-2</v>
      </c>
      <c r="F3695" s="1">
        <v>0.11877500000000001</v>
      </c>
      <c r="G3695">
        <v>100001</v>
      </c>
    </row>
    <row r="3696" spans="1:7" x14ac:dyDescent="0.25">
      <c r="A3696" t="s">
        <v>0</v>
      </c>
      <c r="B3696">
        <v>105585</v>
      </c>
      <c r="C3696">
        <v>100001</v>
      </c>
      <c r="D3696" s="1">
        <v>-0.57500200000000001</v>
      </c>
      <c r="E3696" s="1">
        <v>-7.5051999999999994E-2</v>
      </c>
      <c r="F3696" s="1">
        <v>0.115828</v>
      </c>
      <c r="G3696">
        <v>100001</v>
      </c>
    </row>
    <row r="3697" spans="1:7" x14ac:dyDescent="0.25">
      <c r="A3697" t="s">
        <v>0</v>
      </c>
      <c r="B3697">
        <v>105586</v>
      </c>
      <c r="C3697">
        <v>100001</v>
      </c>
      <c r="D3697" s="1">
        <v>-0.62500500000000003</v>
      </c>
      <c r="E3697" s="1">
        <v>-0.100053</v>
      </c>
      <c r="F3697" s="1">
        <v>0.12228700000000001</v>
      </c>
      <c r="G3697">
        <v>100001</v>
      </c>
    </row>
    <row r="3698" spans="1:7" x14ac:dyDescent="0.25">
      <c r="A3698" t="s">
        <v>0</v>
      </c>
      <c r="B3698">
        <v>105587</v>
      </c>
      <c r="C3698">
        <v>100001</v>
      </c>
      <c r="D3698" s="1">
        <v>-0.60000399999999998</v>
      </c>
      <c r="E3698" s="1">
        <v>-0.100053</v>
      </c>
      <c r="F3698" s="1">
        <v>0.119213</v>
      </c>
      <c r="G3698">
        <v>100001</v>
      </c>
    </row>
    <row r="3699" spans="1:7" x14ac:dyDescent="0.25">
      <c r="A3699" t="s">
        <v>0</v>
      </c>
      <c r="B3699">
        <v>105588</v>
      </c>
      <c r="C3699">
        <v>100001</v>
      </c>
      <c r="D3699" s="1">
        <v>-0.62500100000000003</v>
      </c>
      <c r="E3699" s="1">
        <v>-0.12504999999999999</v>
      </c>
      <c r="F3699" s="1">
        <v>0.122851</v>
      </c>
      <c r="G3699">
        <v>100001</v>
      </c>
    </row>
    <row r="3700" spans="1:7" x14ac:dyDescent="0.25">
      <c r="A3700" t="s">
        <v>0</v>
      </c>
      <c r="B3700">
        <v>105589</v>
      </c>
      <c r="C3700">
        <v>100001</v>
      </c>
      <c r="D3700" s="1">
        <v>-0.64992399999999995</v>
      </c>
      <c r="E3700" s="1">
        <v>-0.15004899999999999</v>
      </c>
      <c r="F3700" s="1">
        <v>0.12673400000000001</v>
      </c>
      <c r="G3700">
        <v>100001</v>
      </c>
    </row>
    <row r="3701" spans="1:7" x14ac:dyDescent="0.25">
      <c r="A3701" t="s">
        <v>0</v>
      </c>
      <c r="B3701">
        <v>105590</v>
      </c>
      <c r="C3701">
        <v>100001</v>
      </c>
      <c r="D3701" s="1">
        <v>-0.62499899999999997</v>
      </c>
      <c r="E3701" s="1">
        <v>-0.15004700000000001</v>
      </c>
      <c r="F3701" s="1">
        <v>0.123541</v>
      </c>
      <c r="G3701">
        <v>100001</v>
      </c>
    </row>
    <row r="3702" spans="1:7" x14ac:dyDescent="0.25">
      <c r="A3702" t="s">
        <v>0</v>
      </c>
      <c r="B3702">
        <v>105591</v>
      </c>
      <c r="C3702">
        <v>100001</v>
      </c>
      <c r="D3702" s="1">
        <v>-0.67495899999999998</v>
      </c>
      <c r="E3702" s="1">
        <v>-0.17505399999999999</v>
      </c>
      <c r="F3702" s="1">
        <v>0.130884</v>
      </c>
      <c r="G3702">
        <v>100001</v>
      </c>
    </row>
    <row r="3703" spans="1:7" x14ac:dyDescent="0.25">
      <c r="A3703" t="s">
        <v>0</v>
      </c>
      <c r="B3703">
        <v>105592</v>
      </c>
      <c r="C3703">
        <v>100001</v>
      </c>
      <c r="D3703" s="1">
        <v>-0.64993100000000004</v>
      </c>
      <c r="E3703" s="1">
        <v>-0.17505299999999999</v>
      </c>
      <c r="F3703" s="1">
        <v>0.127551</v>
      </c>
      <c r="G3703">
        <v>100001</v>
      </c>
    </row>
    <row r="3704" spans="1:7" x14ac:dyDescent="0.25">
      <c r="A3704" t="s">
        <v>0</v>
      </c>
      <c r="B3704">
        <v>105593</v>
      </c>
      <c r="C3704">
        <v>100001</v>
      </c>
      <c r="D3704" s="1">
        <v>-0.67496199999999995</v>
      </c>
      <c r="E3704" s="1">
        <v>-0.20005600000000001</v>
      </c>
      <c r="F3704" s="1">
        <v>0.131828</v>
      </c>
      <c r="G3704">
        <v>100001</v>
      </c>
    </row>
    <row r="3705" spans="1:7" x14ac:dyDescent="0.25">
      <c r="A3705" t="s">
        <v>0</v>
      </c>
      <c r="B3705">
        <v>105594</v>
      </c>
      <c r="C3705">
        <v>100001</v>
      </c>
      <c r="D3705" s="1">
        <v>-0.69999199999999995</v>
      </c>
      <c r="E3705" s="1">
        <v>-0.20005700000000001</v>
      </c>
      <c r="F3705" s="1">
        <v>0.13529099999999999</v>
      </c>
      <c r="G3705">
        <v>100001</v>
      </c>
    </row>
    <row r="3706" spans="1:7" x14ac:dyDescent="0.25">
      <c r="A3706" t="s">
        <v>0</v>
      </c>
      <c r="B3706">
        <v>105595</v>
      </c>
      <c r="C3706">
        <v>100001</v>
      </c>
      <c r="D3706" s="1">
        <v>-0.67497099999999999</v>
      </c>
      <c r="E3706" s="1">
        <v>-0.225049</v>
      </c>
      <c r="F3706" s="1">
        <v>0.13289799999999999</v>
      </c>
      <c r="G3706">
        <v>100001</v>
      </c>
    </row>
    <row r="3707" spans="1:7" x14ac:dyDescent="0.25">
      <c r="A3707" t="s">
        <v>0</v>
      </c>
      <c r="B3707">
        <v>105596</v>
      </c>
      <c r="C3707">
        <v>100001</v>
      </c>
      <c r="D3707" s="1">
        <v>-0.69999</v>
      </c>
      <c r="E3707" s="1">
        <v>-0.22505</v>
      </c>
      <c r="F3707" s="1">
        <v>0.13636100000000001</v>
      </c>
      <c r="G3707">
        <v>100001</v>
      </c>
    </row>
    <row r="3708" spans="1:7" x14ac:dyDescent="0.25">
      <c r="A3708" t="s">
        <v>0</v>
      </c>
      <c r="B3708">
        <v>105597</v>
      </c>
      <c r="C3708">
        <v>100001</v>
      </c>
      <c r="D3708" s="1">
        <v>-0.37484299999999998</v>
      </c>
      <c r="E3708" s="1">
        <v>0.27498499999999998</v>
      </c>
      <c r="F3708" s="1">
        <v>0.103785</v>
      </c>
      <c r="G3708">
        <v>100001</v>
      </c>
    </row>
    <row r="3709" spans="1:7" x14ac:dyDescent="0.25">
      <c r="A3709" t="s">
        <v>0</v>
      </c>
      <c r="B3709">
        <v>105598</v>
      </c>
      <c r="C3709">
        <v>100001</v>
      </c>
      <c r="D3709" s="1">
        <v>-0.34984599999999999</v>
      </c>
      <c r="E3709" s="1">
        <v>0.27499099999999999</v>
      </c>
      <c r="F3709" s="1">
        <v>0.101976</v>
      </c>
      <c r="G3709">
        <v>100001</v>
      </c>
    </row>
    <row r="3710" spans="1:7" x14ac:dyDescent="0.25">
      <c r="A3710" t="s">
        <v>0</v>
      </c>
      <c r="B3710">
        <v>105599</v>
      </c>
      <c r="C3710">
        <v>100001</v>
      </c>
      <c r="D3710" s="1">
        <v>-0.44985199999999997</v>
      </c>
      <c r="E3710" s="1">
        <v>0.22498399999999999</v>
      </c>
      <c r="F3710" s="1">
        <v>0.107472</v>
      </c>
      <c r="G3710">
        <v>100001</v>
      </c>
    </row>
    <row r="3711" spans="1:7" x14ac:dyDescent="0.25">
      <c r="A3711" t="s">
        <v>0</v>
      </c>
      <c r="B3711">
        <v>105600</v>
      </c>
      <c r="C3711">
        <v>100001</v>
      </c>
      <c r="D3711" s="1">
        <v>-0.42502699999999999</v>
      </c>
      <c r="E3711" s="1">
        <v>0.22498099999999999</v>
      </c>
      <c r="F3711" s="1">
        <v>0.105314</v>
      </c>
      <c r="G3711">
        <v>100001</v>
      </c>
    </row>
    <row r="3712" spans="1:7" x14ac:dyDescent="0.25">
      <c r="A3712" t="s">
        <v>0</v>
      </c>
      <c r="B3712">
        <v>105601</v>
      </c>
      <c r="C3712">
        <v>100001</v>
      </c>
      <c r="D3712" s="1">
        <v>-0.475026</v>
      </c>
      <c r="E3712" s="1">
        <v>0.19999500000000001</v>
      </c>
      <c r="F3712" s="1">
        <v>0.108755</v>
      </c>
      <c r="G3712">
        <v>100001</v>
      </c>
    </row>
    <row r="3713" spans="1:7" x14ac:dyDescent="0.25">
      <c r="A3713" t="s">
        <v>0</v>
      </c>
      <c r="B3713">
        <v>105602</v>
      </c>
      <c r="C3713">
        <v>100001</v>
      </c>
      <c r="D3713" s="1">
        <v>-0.475024</v>
      </c>
      <c r="E3713" s="1">
        <v>0.17499500000000001</v>
      </c>
      <c r="F3713" s="1">
        <v>0.107817</v>
      </c>
      <c r="G3713">
        <v>100001</v>
      </c>
    </row>
    <row r="3714" spans="1:7" x14ac:dyDescent="0.25">
      <c r="A3714" t="s">
        <v>0</v>
      </c>
      <c r="B3714">
        <v>105603</v>
      </c>
      <c r="C3714">
        <v>100001</v>
      </c>
      <c r="D3714" s="1">
        <v>-0.44985700000000001</v>
      </c>
      <c r="E3714" s="1">
        <v>0.19999600000000001</v>
      </c>
      <c r="F3714" s="1">
        <v>0.10641</v>
      </c>
      <c r="G3714">
        <v>100001</v>
      </c>
    </row>
    <row r="3715" spans="1:7" x14ac:dyDescent="0.25">
      <c r="A3715" t="s">
        <v>0</v>
      </c>
      <c r="B3715">
        <v>105604</v>
      </c>
      <c r="C3715">
        <v>100001</v>
      </c>
      <c r="D3715" s="1">
        <v>-0.475022</v>
      </c>
      <c r="E3715" s="1">
        <v>0.14999799999999999</v>
      </c>
      <c r="F3715" s="1">
        <v>0.107003</v>
      </c>
      <c r="G3715">
        <v>100001</v>
      </c>
    </row>
    <row r="3716" spans="1:7" x14ac:dyDescent="0.25">
      <c r="A3716" t="s">
        <v>0</v>
      </c>
      <c r="B3716">
        <v>105605</v>
      </c>
      <c r="C3716">
        <v>100001</v>
      </c>
      <c r="D3716" s="1">
        <v>-0.39984700000000001</v>
      </c>
      <c r="E3716" s="1">
        <v>0.24998300000000001</v>
      </c>
      <c r="F3716" s="1">
        <v>0.10441</v>
      </c>
      <c r="G3716">
        <v>100001</v>
      </c>
    </row>
    <row r="3717" spans="1:7" x14ac:dyDescent="0.25">
      <c r="A3717" t="s">
        <v>0</v>
      </c>
      <c r="B3717">
        <v>105606</v>
      </c>
      <c r="C3717">
        <v>100001</v>
      </c>
      <c r="D3717" s="1">
        <v>-0.37484800000000001</v>
      </c>
      <c r="E3717" s="1">
        <v>0.24998100000000001</v>
      </c>
      <c r="F3717" s="1">
        <v>0.102474</v>
      </c>
      <c r="G3717">
        <v>100001</v>
      </c>
    </row>
    <row r="3718" spans="1:7" x14ac:dyDescent="0.25">
      <c r="A3718" t="s">
        <v>0</v>
      </c>
      <c r="B3718">
        <v>105607</v>
      </c>
      <c r="C3718">
        <v>100001</v>
      </c>
      <c r="D3718" s="1">
        <v>-0.39984999999999998</v>
      </c>
      <c r="E3718" s="1">
        <v>0.22498000000000001</v>
      </c>
      <c r="F3718" s="1">
        <v>0.103223</v>
      </c>
      <c r="G3718">
        <v>100001</v>
      </c>
    </row>
    <row r="3719" spans="1:7" x14ac:dyDescent="0.25">
      <c r="A3719" t="s">
        <v>0</v>
      </c>
      <c r="B3719">
        <v>105608</v>
      </c>
      <c r="C3719">
        <v>100001</v>
      </c>
      <c r="D3719" s="1">
        <v>-0.49987399999999999</v>
      </c>
      <c r="E3719" s="1">
        <v>0.125</v>
      </c>
      <c r="F3719" s="1">
        <v>0.108725</v>
      </c>
      <c r="G3719">
        <v>100001</v>
      </c>
    </row>
    <row r="3720" spans="1:7" x14ac:dyDescent="0.25">
      <c r="A3720" t="s">
        <v>0</v>
      </c>
      <c r="B3720">
        <v>105609</v>
      </c>
      <c r="C3720">
        <v>100001</v>
      </c>
      <c r="D3720" s="1">
        <v>-0.49987700000000002</v>
      </c>
      <c r="E3720" s="1">
        <v>0.10000100000000001</v>
      </c>
      <c r="F3720" s="1">
        <v>0.108163</v>
      </c>
      <c r="G3720">
        <v>100001</v>
      </c>
    </row>
    <row r="3721" spans="1:7" x14ac:dyDescent="0.25">
      <c r="A3721" t="s">
        <v>0</v>
      </c>
      <c r="B3721">
        <v>105610</v>
      </c>
      <c r="C3721">
        <v>100001</v>
      </c>
      <c r="D3721" s="1">
        <v>-0.47502100000000003</v>
      </c>
      <c r="E3721" s="1">
        <v>0.124999</v>
      </c>
      <c r="F3721" s="1">
        <v>0.10631500000000001</v>
      </c>
      <c r="G3721">
        <v>100001</v>
      </c>
    </row>
    <row r="3722" spans="1:7" x14ac:dyDescent="0.25">
      <c r="A3722" t="s">
        <v>0</v>
      </c>
      <c r="B3722">
        <v>105611</v>
      </c>
      <c r="C3722">
        <v>100001</v>
      </c>
      <c r="D3722" s="1">
        <v>-0.25002099999999999</v>
      </c>
      <c r="E3722" s="1">
        <v>0.349993</v>
      </c>
      <c r="F3722" s="1">
        <v>0.100687</v>
      </c>
      <c r="G3722">
        <v>100001</v>
      </c>
    </row>
    <row r="3723" spans="1:7" x14ac:dyDescent="0.25">
      <c r="A3723" t="s">
        <v>0</v>
      </c>
      <c r="B3723">
        <v>105612</v>
      </c>
      <c r="C3723">
        <v>100001</v>
      </c>
      <c r="D3723" s="1">
        <v>-0.22503400000000001</v>
      </c>
      <c r="E3723" s="1">
        <v>0.34999400000000003</v>
      </c>
      <c r="F3723" s="1">
        <v>9.9501699999999998E-2</v>
      </c>
      <c r="G3723">
        <v>100001</v>
      </c>
    </row>
    <row r="3724" spans="1:7" x14ac:dyDescent="0.25">
      <c r="A3724" t="s">
        <v>0</v>
      </c>
      <c r="B3724">
        <v>105613</v>
      </c>
      <c r="C3724">
        <v>100001</v>
      </c>
      <c r="D3724" s="1">
        <v>-0.20003899999999999</v>
      </c>
      <c r="E3724" s="1">
        <v>0.34999599999999997</v>
      </c>
      <c r="F3724" s="1">
        <v>9.8439700000000005E-2</v>
      </c>
      <c r="G3724">
        <v>100001</v>
      </c>
    </row>
    <row r="3725" spans="1:7" x14ac:dyDescent="0.25">
      <c r="A3725" t="s">
        <v>0</v>
      </c>
      <c r="B3725">
        <v>105614</v>
      </c>
      <c r="C3725">
        <v>100001</v>
      </c>
      <c r="D3725" s="1">
        <v>-0.175039</v>
      </c>
      <c r="E3725" s="1">
        <v>0.349997</v>
      </c>
      <c r="F3725" s="1">
        <v>9.7503699999999999E-2</v>
      </c>
      <c r="G3725">
        <v>100001</v>
      </c>
    </row>
    <row r="3726" spans="1:7" x14ac:dyDescent="0.25">
      <c r="A3726" t="s">
        <v>0</v>
      </c>
      <c r="B3726">
        <v>105615</v>
      </c>
      <c r="C3726">
        <v>100001</v>
      </c>
      <c r="D3726" s="1">
        <v>-0.30003000000000002</v>
      </c>
      <c r="E3726" s="1">
        <v>0.29999199999999998</v>
      </c>
      <c r="F3726" s="1">
        <v>0.100189</v>
      </c>
      <c r="G3726">
        <v>100001</v>
      </c>
    </row>
    <row r="3727" spans="1:7" x14ac:dyDescent="0.25">
      <c r="A3727" t="s">
        <v>0</v>
      </c>
      <c r="B3727">
        <v>105616</v>
      </c>
      <c r="C3727">
        <v>100001</v>
      </c>
      <c r="D3727" s="1">
        <v>-0.27504000000000001</v>
      </c>
      <c r="E3727" s="1">
        <v>0.32499099999999997</v>
      </c>
      <c r="F3727" s="1">
        <v>0.100315</v>
      </c>
      <c r="G3727">
        <v>100001</v>
      </c>
    </row>
    <row r="3728" spans="1:7" x14ac:dyDescent="0.25">
      <c r="A3728" t="s">
        <v>0</v>
      </c>
      <c r="B3728">
        <v>105617</v>
      </c>
      <c r="C3728">
        <v>100001</v>
      </c>
      <c r="D3728" s="1">
        <v>-0.25002099999999999</v>
      </c>
      <c r="E3728" s="1">
        <v>0.324992</v>
      </c>
      <c r="F3728" s="1">
        <v>9.9000699999999997E-2</v>
      </c>
      <c r="G3728">
        <v>100001</v>
      </c>
    </row>
    <row r="3729" spans="1:7" x14ac:dyDescent="0.25">
      <c r="A3729" t="s">
        <v>0</v>
      </c>
      <c r="B3729">
        <v>105618</v>
      </c>
      <c r="C3729">
        <v>100001</v>
      </c>
      <c r="D3729" s="1">
        <v>-0.275038</v>
      </c>
      <c r="E3729" s="1">
        <v>0.29999100000000001</v>
      </c>
      <c r="F3729" s="1">
        <v>9.8752699999999999E-2</v>
      </c>
      <c r="G3729">
        <v>100001</v>
      </c>
    </row>
    <row r="3730" spans="1:7" x14ac:dyDescent="0.25">
      <c r="A3730" t="s">
        <v>0</v>
      </c>
      <c r="B3730">
        <v>105619</v>
      </c>
      <c r="C3730">
        <v>100001</v>
      </c>
      <c r="D3730" s="1">
        <v>-0.32502399999999998</v>
      </c>
      <c r="E3730" s="1">
        <v>0.27499200000000001</v>
      </c>
      <c r="F3730" s="1">
        <v>0.100313</v>
      </c>
      <c r="G3730">
        <v>100001</v>
      </c>
    </row>
    <row r="3731" spans="1:7" x14ac:dyDescent="0.25">
      <c r="A3731" t="s">
        <v>0</v>
      </c>
      <c r="B3731">
        <v>105620</v>
      </c>
      <c r="C3731">
        <v>100001</v>
      </c>
      <c r="D3731" s="1">
        <v>-0.30002899999999999</v>
      </c>
      <c r="E3731" s="1">
        <v>0.27498899999999998</v>
      </c>
      <c r="F3731" s="1">
        <v>9.8752800000000002E-2</v>
      </c>
      <c r="G3731">
        <v>100001</v>
      </c>
    </row>
    <row r="3732" spans="1:7" x14ac:dyDescent="0.25">
      <c r="A3732" t="s">
        <v>0</v>
      </c>
      <c r="B3732">
        <v>105621</v>
      </c>
      <c r="C3732">
        <v>100001</v>
      </c>
      <c r="D3732" s="1">
        <v>-0.150036</v>
      </c>
      <c r="E3732" s="1">
        <v>0.37499900000000003</v>
      </c>
      <c r="F3732" s="1">
        <v>9.8501599999999995E-2</v>
      </c>
      <c r="G3732">
        <v>100001</v>
      </c>
    </row>
    <row r="3733" spans="1:7" x14ac:dyDescent="0.25">
      <c r="A3733" t="s">
        <v>0</v>
      </c>
      <c r="B3733">
        <v>105622</v>
      </c>
      <c r="C3733">
        <v>100001</v>
      </c>
      <c r="D3733" s="1">
        <v>-0.12503900000000001</v>
      </c>
      <c r="E3733" s="1">
        <v>0.37500099999999997</v>
      </c>
      <c r="F3733" s="1">
        <v>9.7814600000000002E-2</v>
      </c>
      <c r="G3733">
        <v>100001</v>
      </c>
    </row>
    <row r="3734" spans="1:7" x14ac:dyDescent="0.25">
      <c r="A3734" t="s">
        <v>0</v>
      </c>
      <c r="B3734">
        <v>105623</v>
      </c>
      <c r="C3734">
        <v>100001</v>
      </c>
      <c r="D3734" s="1">
        <v>-0.150034</v>
      </c>
      <c r="E3734" s="1">
        <v>0.349999</v>
      </c>
      <c r="F3734" s="1">
        <v>9.6691700000000005E-2</v>
      </c>
      <c r="G3734">
        <v>100001</v>
      </c>
    </row>
    <row r="3735" spans="1:7" x14ac:dyDescent="0.25">
      <c r="A3735" t="s">
        <v>0</v>
      </c>
      <c r="B3735">
        <v>105624</v>
      </c>
      <c r="C3735">
        <v>100001</v>
      </c>
      <c r="D3735" s="1">
        <v>-0.100041</v>
      </c>
      <c r="E3735" s="1">
        <v>0.37500699999999998</v>
      </c>
      <c r="F3735" s="1">
        <v>9.7253599999999996E-2</v>
      </c>
      <c r="G3735">
        <v>100001</v>
      </c>
    </row>
    <row r="3736" spans="1:7" x14ac:dyDescent="0.25">
      <c r="A3736" t="s">
        <v>0</v>
      </c>
      <c r="B3736">
        <v>105625</v>
      </c>
      <c r="C3736">
        <v>100001</v>
      </c>
      <c r="D3736" s="1">
        <v>-7.5039999999999996E-2</v>
      </c>
      <c r="E3736" s="1">
        <v>0.37500600000000001</v>
      </c>
      <c r="F3736" s="1">
        <v>9.6815600000000002E-2</v>
      </c>
      <c r="G3736">
        <v>100001</v>
      </c>
    </row>
    <row r="3737" spans="1:7" x14ac:dyDescent="0.25">
      <c r="A3737" t="s">
        <v>0</v>
      </c>
      <c r="B3737">
        <v>105626</v>
      </c>
      <c r="C3737">
        <v>100001</v>
      </c>
      <c r="D3737" s="1">
        <v>-5.0028000000000003E-2</v>
      </c>
      <c r="E3737" s="1">
        <v>0.400007</v>
      </c>
      <c r="F3737" s="1">
        <v>9.8438600000000001E-2</v>
      </c>
      <c r="G3737">
        <v>100001</v>
      </c>
    </row>
    <row r="3738" spans="1:7" x14ac:dyDescent="0.25">
      <c r="A3738" t="s">
        <v>0</v>
      </c>
      <c r="B3738">
        <v>105627</v>
      </c>
      <c r="C3738">
        <v>100001</v>
      </c>
      <c r="D3738" s="1">
        <v>-5.0026000000000001E-2</v>
      </c>
      <c r="E3738" s="1">
        <v>0.37500899999999998</v>
      </c>
      <c r="F3738" s="1">
        <v>9.6503599999999995E-2</v>
      </c>
      <c r="G3738">
        <v>100001</v>
      </c>
    </row>
    <row r="3739" spans="1:7" x14ac:dyDescent="0.25">
      <c r="A3739" t="s">
        <v>0</v>
      </c>
      <c r="B3739">
        <v>105628</v>
      </c>
      <c r="C3739">
        <v>100001</v>
      </c>
      <c r="D3739" s="1">
        <v>-2.5028000000000002E-2</v>
      </c>
      <c r="E3739" s="1">
        <v>0.400009</v>
      </c>
      <c r="F3739" s="1">
        <v>9.8251699999999997E-2</v>
      </c>
      <c r="G3739">
        <v>100001</v>
      </c>
    </row>
    <row r="3740" spans="1:7" x14ac:dyDescent="0.25">
      <c r="A3740" t="s">
        <v>0</v>
      </c>
      <c r="B3740">
        <v>105629</v>
      </c>
      <c r="C3740">
        <v>100001</v>
      </c>
      <c r="D3740" s="1">
        <f>-0.000029</f>
        <v>-2.9E-5</v>
      </c>
      <c r="E3740" s="1">
        <v>0.40000999999999998</v>
      </c>
      <c r="F3740" s="1">
        <v>9.8188700000000004E-2</v>
      </c>
      <c r="G3740">
        <v>100001</v>
      </c>
    </row>
    <row r="3741" spans="1:7" x14ac:dyDescent="0.25">
      <c r="A3741" t="s">
        <v>0</v>
      </c>
      <c r="B3741">
        <v>105630</v>
      </c>
      <c r="C3741">
        <v>100001</v>
      </c>
      <c r="D3741" s="1">
        <v>7.4981099999999995E-2</v>
      </c>
      <c r="E3741" s="1">
        <v>0.425016</v>
      </c>
      <c r="F3741" s="1">
        <v>0.100814</v>
      </c>
      <c r="G3741">
        <v>100001</v>
      </c>
    </row>
    <row r="3742" spans="1:7" x14ac:dyDescent="0.25">
      <c r="A3742" t="s">
        <v>0</v>
      </c>
      <c r="B3742">
        <v>105631</v>
      </c>
      <c r="C3742">
        <v>100001</v>
      </c>
      <c r="D3742" s="1">
        <v>2.4968299999999999E-2</v>
      </c>
      <c r="E3742" s="1">
        <v>0.39988699999999999</v>
      </c>
      <c r="F3742" s="1">
        <v>9.8232700000000006E-2</v>
      </c>
      <c r="G3742">
        <v>100001</v>
      </c>
    </row>
    <row r="3743" spans="1:7" x14ac:dyDescent="0.25">
      <c r="A3743" t="s">
        <v>0</v>
      </c>
      <c r="B3743">
        <v>105632</v>
      </c>
      <c r="C3743">
        <v>100001</v>
      </c>
      <c r="D3743" s="1">
        <v>4.9962300000000001E-2</v>
      </c>
      <c r="E3743" s="1">
        <v>0.39988299999999999</v>
      </c>
      <c r="F3743" s="1">
        <v>9.8418599999999995E-2</v>
      </c>
      <c r="G3743">
        <v>100001</v>
      </c>
    </row>
    <row r="3744" spans="1:7" x14ac:dyDescent="0.25">
      <c r="A3744" t="s">
        <v>0</v>
      </c>
      <c r="B3744">
        <v>105633</v>
      </c>
      <c r="C3744">
        <v>100001</v>
      </c>
      <c r="D3744" s="1">
        <v>7.4960299999999994E-2</v>
      </c>
      <c r="E3744" s="1">
        <v>0.39987800000000001</v>
      </c>
      <c r="F3744" s="1">
        <v>9.8729600000000001E-2</v>
      </c>
      <c r="G3744">
        <v>100001</v>
      </c>
    </row>
    <row r="3745" spans="1:7" x14ac:dyDescent="0.25">
      <c r="A3745" t="s">
        <v>0</v>
      </c>
      <c r="B3745">
        <v>105634</v>
      </c>
      <c r="C3745">
        <v>100001</v>
      </c>
      <c r="D3745" s="1">
        <v>9.9998000000000004E-2</v>
      </c>
      <c r="E3745" s="1">
        <v>0.42501800000000001</v>
      </c>
      <c r="F3745" s="1">
        <v>0.10125099999999999</v>
      </c>
      <c r="G3745">
        <v>100001</v>
      </c>
    </row>
    <row r="3746" spans="1:7" x14ac:dyDescent="0.25">
      <c r="A3746" t="s">
        <v>0</v>
      </c>
      <c r="B3746">
        <v>105635</v>
      </c>
      <c r="C3746">
        <v>100001</v>
      </c>
      <c r="D3746" s="1">
        <v>0.12499</v>
      </c>
      <c r="E3746" s="1">
        <v>0.42502099999999998</v>
      </c>
      <c r="F3746" s="1">
        <v>0.101814</v>
      </c>
      <c r="G3746">
        <v>100001</v>
      </c>
    </row>
    <row r="3747" spans="1:7" x14ac:dyDescent="0.25">
      <c r="A3747" t="s">
        <v>0</v>
      </c>
      <c r="B3747">
        <v>105636</v>
      </c>
      <c r="C3747">
        <v>100001</v>
      </c>
      <c r="D3747" s="1">
        <v>0.14999799999999999</v>
      </c>
      <c r="E3747" s="1">
        <v>0.44986500000000001</v>
      </c>
      <c r="F3747" s="1">
        <v>0.10466</v>
      </c>
      <c r="G3747">
        <v>100001</v>
      </c>
    </row>
    <row r="3748" spans="1:7" x14ac:dyDescent="0.25">
      <c r="A3748" t="s">
        <v>0</v>
      </c>
      <c r="B3748">
        <v>105637</v>
      </c>
      <c r="C3748">
        <v>100001</v>
      </c>
      <c r="D3748" s="1">
        <v>0.150001</v>
      </c>
      <c r="E3748" s="1">
        <v>0.42502200000000001</v>
      </c>
      <c r="F3748" s="1">
        <v>0.102502</v>
      </c>
      <c r="G3748">
        <v>100001</v>
      </c>
    </row>
    <row r="3749" spans="1:7" x14ac:dyDescent="0.25">
      <c r="A3749" t="s">
        <v>0</v>
      </c>
      <c r="B3749">
        <v>105638</v>
      </c>
      <c r="C3749">
        <v>100001</v>
      </c>
      <c r="D3749" s="1">
        <v>0.17499500000000001</v>
      </c>
      <c r="E3749" s="1">
        <v>0.475024</v>
      </c>
      <c r="F3749" s="1">
        <v>0.107817</v>
      </c>
      <c r="G3749">
        <v>100001</v>
      </c>
    </row>
    <row r="3750" spans="1:7" x14ac:dyDescent="0.25">
      <c r="A3750" t="s">
        <v>0</v>
      </c>
      <c r="B3750">
        <v>105639</v>
      </c>
      <c r="C3750">
        <v>100001</v>
      </c>
      <c r="D3750" s="1">
        <v>0.17499700000000001</v>
      </c>
      <c r="E3750" s="1">
        <v>0.44986199999999998</v>
      </c>
      <c r="F3750" s="1">
        <v>0.105473</v>
      </c>
      <c r="G3750">
        <v>100001</v>
      </c>
    </row>
    <row r="3751" spans="1:7" x14ac:dyDescent="0.25">
      <c r="A3751" t="s">
        <v>0</v>
      </c>
      <c r="B3751">
        <v>105640</v>
      </c>
      <c r="C3751">
        <v>100001</v>
      </c>
      <c r="D3751" s="1">
        <v>0.19999500000000001</v>
      </c>
      <c r="E3751" s="1">
        <v>0.475026</v>
      </c>
      <c r="F3751" s="1">
        <v>0.108754</v>
      </c>
      <c r="G3751">
        <v>100001</v>
      </c>
    </row>
    <row r="3752" spans="1:7" x14ac:dyDescent="0.25">
      <c r="A3752" t="s">
        <v>0</v>
      </c>
      <c r="B3752">
        <v>105641</v>
      </c>
      <c r="C3752">
        <v>100001</v>
      </c>
      <c r="D3752" s="1">
        <v>0.22498199999999999</v>
      </c>
      <c r="E3752" s="1">
        <v>0.499857</v>
      </c>
      <c r="F3752" s="1">
        <v>0.11222500000000001</v>
      </c>
      <c r="G3752">
        <v>100001</v>
      </c>
    </row>
    <row r="3753" spans="1:7" x14ac:dyDescent="0.25">
      <c r="A3753" t="s">
        <v>0</v>
      </c>
      <c r="B3753">
        <v>105642</v>
      </c>
      <c r="C3753">
        <v>100001</v>
      </c>
      <c r="D3753" s="1">
        <v>0.22498000000000001</v>
      </c>
      <c r="E3753" s="1">
        <v>0.47502800000000001</v>
      </c>
      <c r="F3753" s="1">
        <v>0.109819</v>
      </c>
      <c r="G3753">
        <v>100001</v>
      </c>
    </row>
    <row r="3754" spans="1:7" x14ac:dyDescent="0.25">
      <c r="A3754" t="s">
        <v>0</v>
      </c>
      <c r="B3754">
        <v>105643</v>
      </c>
      <c r="C3754">
        <v>100001</v>
      </c>
      <c r="D3754" s="1">
        <v>0.249977</v>
      </c>
      <c r="E3754" s="1">
        <v>0.49985400000000002</v>
      </c>
      <c r="F3754" s="1">
        <v>0.113415</v>
      </c>
      <c r="G3754">
        <v>100001</v>
      </c>
    </row>
    <row r="3755" spans="1:7" x14ac:dyDescent="0.25">
      <c r="A3755" t="s">
        <v>0</v>
      </c>
      <c r="B3755">
        <v>105644</v>
      </c>
      <c r="C3755">
        <v>100001</v>
      </c>
      <c r="D3755" s="1">
        <v>0.274976</v>
      </c>
      <c r="E3755" s="1">
        <v>0.52486100000000002</v>
      </c>
      <c r="F3755" s="1">
        <v>0.117298</v>
      </c>
      <c r="G3755">
        <v>100001</v>
      </c>
    </row>
    <row r="3756" spans="1:7" x14ac:dyDescent="0.25">
      <c r="A3756" t="s">
        <v>0</v>
      </c>
      <c r="B3756">
        <v>105645</v>
      </c>
      <c r="C3756">
        <v>100001</v>
      </c>
      <c r="D3756" s="1">
        <v>0.27498</v>
      </c>
      <c r="E3756" s="1">
        <v>0.49985099999999999</v>
      </c>
      <c r="F3756" s="1">
        <v>0.114729</v>
      </c>
      <c r="G3756">
        <v>100001</v>
      </c>
    </row>
    <row r="3757" spans="1:7" x14ac:dyDescent="0.25">
      <c r="A3757" t="s">
        <v>0</v>
      </c>
      <c r="B3757">
        <v>105646</v>
      </c>
      <c r="C3757">
        <v>100001</v>
      </c>
      <c r="D3757" s="1">
        <v>0.29997200000000002</v>
      </c>
      <c r="E3757" s="1">
        <v>0.55002799999999996</v>
      </c>
      <c r="F3757" s="1">
        <v>0.121471</v>
      </c>
      <c r="G3757">
        <v>100001</v>
      </c>
    </row>
    <row r="3758" spans="1:7" x14ac:dyDescent="0.25">
      <c r="A3758" t="s">
        <v>0</v>
      </c>
      <c r="B3758">
        <v>105647</v>
      </c>
      <c r="C3758">
        <v>100001</v>
      </c>
      <c r="D3758" s="1">
        <v>0.29997600000000002</v>
      </c>
      <c r="E3758" s="1">
        <v>0.52485800000000005</v>
      </c>
      <c r="F3758" s="1">
        <v>0.11874</v>
      </c>
      <c r="G3758">
        <v>100001</v>
      </c>
    </row>
    <row r="3759" spans="1:7" x14ac:dyDescent="0.25">
      <c r="A3759" t="s">
        <v>0</v>
      </c>
      <c r="B3759">
        <v>105648</v>
      </c>
      <c r="C3759">
        <v>100001</v>
      </c>
      <c r="D3759" s="1">
        <v>0.32497199999999998</v>
      </c>
      <c r="E3759" s="1">
        <v>0.57502799999999998</v>
      </c>
      <c r="F3759" s="1">
        <v>0.125865</v>
      </c>
      <c r="G3759">
        <v>100001</v>
      </c>
    </row>
    <row r="3760" spans="1:7" x14ac:dyDescent="0.25">
      <c r="A3760" t="s">
        <v>0</v>
      </c>
      <c r="B3760">
        <v>105649</v>
      </c>
      <c r="C3760">
        <v>100001</v>
      </c>
      <c r="D3760" s="1">
        <v>0.32496999999999998</v>
      </c>
      <c r="E3760" s="1">
        <v>0.55002899999999999</v>
      </c>
      <c r="F3760" s="1">
        <v>0.12304</v>
      </c>
      <c r="G3760">
        <v>100001</v>
      </c>
    </row>
    <row r="3761" spans="1:7" x14ac:dyDescent="0.25">
      <c r="A3761" t="s">
        <v>0</v>
      </c>
      <c r="B3761">
        <v>105650</v>
      </c>
      <c r="C3761">
        <v>100001</v>
      </c>
      <c r="D3761" s="1">
        <v>0.34997</v>
      </c>
      <c r="E3761" s="1">
        <v>0.60003600000000001</v>
      </c>
      <c r="F3761" s="1">
        <v>0.13051499999999999</v>
      </c>
      <c r="G3761">
        <v>100001</v>
      </c>
    </row>
    <row r="3762" spans="1:7" x14ac:dyDescent="0.25">
      <c r="A3762" t="s">
        <v>0</v>
      </c>
      <c r="B3762">
        <v>105651</v>
      </c>
      <c r="C3762">
        <v>100001</v>
      </c>
      <c r="D3762" s="1">
        <v>0.349968</v>
      </c>
      <c r="E3762" s="1">
        <v>0.57503000000000004</v>
      </c>
      <c r="F3762" s="1">
        <v>0.12755900000000001</v>
      </c>
      <c r="G3762">
        <v>100001</v>
      </c>
    </row>
    <row r="3763" spans="1:7" x14ac:dyDescent="0.25">
      <c r="A3763" t="s">
        <v>0</v>
      </c>
      <c r="B3763">
        <v>105652</v>
      </c>
      <c r="C3763">
        <v>100001</v>
      </c>
      <c r="D3763" s="1">
        <v>0.374969</v>
      </c>
      <c r="E3763" s="1">
        <v>0.60003899999999999</v>
      </c>
      <c r="F3763" s="1">
        <v>0.13233700000000001</v>
      </c>
      <c r="G3763">
        <v>100001</v>
      </c>
    </row>
    <row r="3764" spans="1:7" x14ac:dyDescent="0.25">
      <c r="A3764" t="s">
        <v>0</v>
      </c>
      <c r="B3764">
        <v>105653</v>
      </c>
      <c r="C3764">
        <v>100001</v>
      </c>
      <c r="D3764" s="1">
        <v>0.374971</v>
      </c>
      <c r="E3764" s="1">
        <v>0.62489899999999998</v>
      </c>
      <c r="F3764" s="1">
        <v>0.135384</v>
      </c>
      <c r="G3764">
        <v>100001</v>
      </c>
    </row>
    <row r="3765" spans="1:7" x14ac:dyDescent="0.25">
      <c r="A3765" t="s">
        <v>0</v>
      </c>
      <c r="B3765">
        <v>105654</v>
      </c>
      <c r="C3765">
        <v>100001</v>
      </c>
      <c r="D3765" s="1">
        <v>-0.52490300000000001</v>
      </c>
      <c r="E3765" s="1">
        <v>2.4957400000000001E-2</v>
      </c>
      <c r="F3765" s="1">
        <v>0.109795</v>
      </c>
      <c r="G3765">
        <v>100001</v>
      </c>
    </row>
    <row r="3766" spans="1:7" x14ac:dyDescent="0.25">
      <c r="A3766" t="s">
        <v>0</v>
      </c>
      <c r="B3766">
        <v>105655</v>
      </c>
      <c r="C3766">
        <v>100001</v>
      </c>
      <c r="D3766" s="1">
        <v>-0.49988100000000002</v>
      </c>
      <c r="E3766" s="1">
        <v>7.4962699999999993E-2</v>
      </c>
      <c r="F3766" s="1">
        <v>0.107726</v>
      </c>
      <c r="G3766">
        <v>100001</v>
      </c>
    </row>
    <row r="3767" spans="1:7" x14ac:dyDescent="0.25">
      <c r="A3767" t="s">
        <v>0</v>
      </c>
      <c r="B3767">
        <v>105656</v>
      </c>
      <c r="C3767">
        <v>100001</v>
      </c>
      <c r="D3767" s="1">
        <v>-0.499886</v>
      </c>
      <c r="E3767" s="1">
        <v>4.9958700000000002E-2</v>
      </c>
      <c r="F3767" s="1">
        <v>0.107414</v>
      </c>
      <c r="G3767">
        <v>100001</v>
      </c>
    </row>
    <row r="3768" spans="1:7" x14ac:dyDescent="0.25">
      <c r="A3768" t="s">
        <v>0</v>
      </c>
      <c r="B3768">
        <v>105657</v>
      </c>
      <c r="C3768">
        <v>100001</v>
      </c>
      <c r="D3768" s="1">
        <v>-0.49988900000000003</v>
      </c>
      <c r="E3768" s="1">
        <v>2.49587E-2</v>
      </c>
      <c r="F3768" s="1">
        <v>0.107228</v>
      </c>
      <c r="G3768">
        <v>100001</v>
      </c>
    </row>
    <row r="3769" spans="1:7" x14ac:dyDescent="0.25">
      <c r="A3769" t="s">
        <v>0</v>
      </c>
      <c r="B3769">
        <v>105658</v>
      </c>
      <c r="C3769">
        <v>100001</v>
      </c>
      <c r="D3769" s="1">
        <v>-0.52500800000000003</v>
      </c>
      <c r="E3769" s="1">
        <f>-0.00003834</f>
        <v>-3.8340000000000002E-5</v>
      </c>
      <c r="F3769" s="1">
        <v>0.109754</v>
      </c>
      <c r="G3769">
        <v>100001</v>
      </c>
    </row>
    <row r="3770" spans="1:7" x14ac:dyDescent="0.25">
      <c r="A3770" t="s">
        <v>0</v>
      </c>
      <c r="B3770">
        <v>105659</v>
      </c>
      <c r="C3770">
        <v>100001</v>
      </c>
      <c r="D3770" s="1">
        <v>-0.55000300000000002</v>
      </c>
      <c r="E3770" s="1">
        <v>-5.0036999999999998E-2</v>
      </c>
      <c r="F3770" s="1">
        <v>0.112696</v>
      </c>
      <c r="G3770">
        <v>100001</v>
      </c>
    </row>
    <row r="3771" spans="1:7" x14ac:dyDescent="0.25">
      <c r="A3771" t="s">
        <v>0</v>
      </c>
      <c r="B3771">
        <v>105660</v>
      </c>
      <c r="C3771">
        <v>100001</v>
      </c>
      <c r="D3771" s="1">
        <v>-0.52500500000000005</v>
      </c>
      <c r="E3771" s="1">
        <v>-2.5037E-2</v>
      </c>
      <c r="F3771" s="1">
        <v>0.109817</v>
      </c>
      <c r="G3771">
        <v>100001</v>
      </c>
    </row>
    <row r="3772" spans="1:7" x14ac:dyDescent="0.25">
      <c r="A3772" t="s">
        <v>0</v>
      </c>
      <c r="B3772">
        <v>105661</v>
      </c>
      <c r="C3772">
        <v>100001</v>
      </c>
      <c r="D3772" s="1">
        <v>-0.52500500000000005</v>
      </c>
      <c r="E3772" s="1">
        <v>-5.0035999999999997E-2</v>
      </c>
      <c r="F3772" s="1">
        <v>0.110004</v>
      </c>
      <c r="G3772">
        <v>100001</v>
      </c>
    </row>
    <row r="3773" spans="1:7" x14ac:dyDescent="0.25">
      <c r="A3773" t="s">
        <v>0</v>
      </c>
      <c r="B3773">
        <v>105662</v>
      </c>
      <c r="C3773">
        <v>100001</v>
      </c>
      <c r="D3773" s="1">
        <v>-0.55000199999999999</v>
      </c>
      <c r="E3773" s="1">
        <v>-7.5050000000000006E-2</v>
      </c>
      <c r="F3773" s="1">
        <v>0.113009</v>
      </c>
      <c r="G3773">
        <v>100001</v>
      </c>
    </row>
    <row r="3774" spans="1:7" x14ac:dyDescent="0.25">
      <c r="A3774" t="s">
        <v>0</v>
      </c>
      <c r="B3774">
        <v>105663</v>
      </c>
      <c r="C3774">
        <v>100001</v>
      </c>
      <c r="D3774" s="1">
        <v>-0.57500200000000001</v>
      </c>
      <c r="E3774" s="1">
        <v>-0.100051</v>
      </c>
      <c r="F3774" s="1">
        <v>0.116268</v>
      </c>
      <c r="G3774">
        <v>100001</v>
      </c>
    </row>
    <row r="3775" spans="1:7" x14ac:dyDescent="0.25">
      <c r="A3775" t="s">
        <v>0</v>
      </c>
      <c r="B3775">
        <v>105664</v>
      </c>
      <c r="C3775">
        <v>100001</v>
      </c>
      <c r="D3775" s="1">
        <v>-0.55000199999999999</v>
      </c>
      <c r="E3775" s="1">
        <v>-0.10005</v>
      </c>
      <c r="F3775" s="1">
        <v>0.11344799999999999</v>
      </c>
      <c r="G3775">
        <v>100001</v>
      </c>
    </row>
    <row r="3776" spans="1:7" x14ac:dyDescent="0.25">
      <c r="A3776" t="s">
        <v>0</v>
      </c>
      <c r="B3776">
        <v>105665</v>
      </c>
      <c r="C3776">
        <v>100001</v>
      </c>
      <c r="D3776" s="1">
        <v>-0.6</v>
      </c>
      <c r="E3776" s="1">
        <v>-0.12504999999999999</v>
      </c>
      <c r="F3776" s="1">
        <v>0.119778</v>
      </c>
      <c r="G3776">
        <v>100001</v>
      </c>
    </row>
    <row r="3777" spans="1:7" x14ac:dyDescent="0.25">
      <c r="A3777" t="s">
        <v>0</v>
      </c>
      <c r="B3777">
        <v>105666</v>
      </c>
      <c r="C3777">
        <v>100001</v>
      </c>
      <c r="D3777" s="1">
        <v>-0.57499900000000004</v>
      </c>
      <c r="E3777" s="1">
        <v>-0.12504799999999999</v>
      </c>
      <c r="F3777" s="1">
        <v>0.116831</v>
      </c>
      <c r="G3777">
        <v>100001</v>
      </c>
    </row>
    <row r="3778" spans="1:7" x14ac:dyDescent="0.25">
      <c r="A3778" t="s">
        <v>0</v>
      </c>
      <c r="B3778">
        <v>105667</v>
      </c>
      <c r="C3778">
        <v>100001</v>
      </c>
      <c r="D3778" s="1">
        <v>-0.59999899999999995</v>
      </c>
      <c r="E3778" s="1">
        <v>-0.15004700000000001</v>
      </c>
      <c r="F3778" s="1">
        <v>0.120467</v>
      </c>
      <c r="G3778">
        <v>100001</v>
      </c>
    </row>
    <row r="3779" spans="1:7" x14ac:dyDescent="0.25">
      <c r="A3779" t="s">
        <v>0</v>
      </c>
      <c r="B3779">
        <v>105668</v>
      </c>
      <c r="C3779">
        <v>100001</v>
      </c>
      <c r="D3779" s="1">
        <v>-0.62499700000000002</v>
      </c>
      <c r="E3779" s="1">
        <v>-0.17505100000000001</v>
      </c>
      <c r="F3779" s="1">
        <v>0.124359</v>
      </c>
      <c r="G3779">
        <v>100001</v>
      </c>
    </row>
    <row r="3780" spans="1:7" x14ac:dyDescent="0.25">
      <c r="A3780" t="s">
        <v>0</v>
      </c>
      <c r="B3780">
        <v>105669</v>
      </c>
      <c r="C3780">
        <v>100001</v>
      </c>
      <c r="D3780" s="1">
        <v>-0.59999899999999995</v>
      </c>
      <c r="E3780" s="1">
        <v>-0.17505100000000001</v>
      </c>
      <c r="F3780" s="1">
        <v>0.121283</v>
      </c>
      <c r="G3780">
        <v>100001</v>
      </c>
    </row>
    <row r="3781" spans="1:7" x14ac:dyDescent="0.25">
      <c r="A3781" t="s">
        <v>0</v>
      </c>
      <c r="B3781">
        <v>105670</v>
      </c>
      <c r="C3781">
        <v>100001</v>
      </c>
      <c r="D3781" s="1">
        <v>-0.64993500000000004</v>
      </c>
      <c r="E3781" s="1">
        <v>-0.20005500000000001</v>
      </c>
      <c r="F3781" s="1">
        <v>0.128495</v>
      </c>
      <c r="G3781">
        <v>100001</v>
      </c>
    </row>
    <row r="3782" spans="1:7" x14ac:dyDescent="0.25">
      <c r="A3782" t="s">
        <v>0</v>
      </c>
      <c r="B3782">
        <v>105671</v>
      </c>
      <c r="C3782">
        <v>100001</v>
      </c>
      <c r="D3782" s="1">
        <v>-0.624996</v>
      </c>
      <c r="E3782" s="1">
        <v>-0.20005300000000001</v>
      </c>
      <c r="F3782" s="1">
        <v>0.12529999999999999</v>
      </c>
      <c r="G3782">
        <v>100001</v>
      </c>
    </row>
    <row r="3783" spans="1:7" x14ac:dyDescent="0.25">
      <c r="A3783" t="s">
        <v>0</v>
      </c>
      <c r="B3783">
        <v>105672</v>
      </c>
      <c r="C3783">
        <v>100001</v>
      </c>
      <c r="D3783" s="1">
        <v>-0.64994200000000002</v>
      </c>
      <c r="E3783" s="1">
        <v>-0.225048</v>
      </c>
      <c r="F3783" s="1">
        <v>0.12956300000000001</v>
      </c>
      <c r="G3783">
        <v>100001</v>
      </c>
    </row>
    <row r="3784" spans="1:7" x14ac:dyDescent="0.25">
      <c r="A3784" t="s">
        <v>0</v>
      </c>
      <c r="B3784">
        <v>105673</v>
      </c>
      <c r="C3784">
        <v>100001</v>
      </c>
      <c r="D3784" s="1">
        <v>-0.64994700000000005</v>
      </c>
      <c r="E3784" s="1">
        <v>-0.25003300000000001</v>
      </c>
      <c r="F3784" s="1">
        <v>0.13075600000000001</v>
      </c>
      <c r="G3784">
        <v>100001</v>
      </c>
    </row>
    <row r="3785" spans="1:7" x14ac:dyDescent="0.25">
      <c r="A3785" t="s">
        <v>0</v>
      </c>
      <c r="B3785">
        <v>105674</v>
      </c>
      <c r="C3785">
        <v>100001</v>
      </c>
      <c r="D3785" s="1">
        <v>-0.67497300000000005</v>
      </c>
      <c r="E3785" s="1">
        <v>-0.25003399999999998</v>
      </c>
      <c r="F3785" s="1">
        <v>0.13409299999999999</v>
      </c>
      <c r="G3785">
        <v>100001</v>
      </c>
    </row>
    <row r="3786" spans="1:7" x14ac:dyDescent="0.25">
      <c r="A3786" t="s">
        <v>0</v>
      </c>
      <c r="B3786">
        <v>105675</v>
      </c>
      <c r="C3786">
        <v>100001</v>
      </c>
      <c r="D3786" s="1">
        <v>-0.34985100000000002</v>
      </c>
      <c r="E3786" s="1">
        <v>0.24998600000000001</v>
      </c>
      <c r="F3786" s="1">
        <v>0.100663</v>
      </c>
      <c r="G3786">
        <v>100001</v>
      </c>
    </row>
    <row r="3787" spans="1:7" x14ac:dyDescent="0.25">
      <c r="A3787" t="s">
        <v>0</v>
      </c>
      <c r="B3787">
        <v>105676</v>
      </c>
      <c r="C3787">
        <v>100001</v>
      </c>
      <c r="D3787" s="1">
        <v>-0.32502300000000001</v>
      </c>
      <c r="E3787" s="1">
        <v>0.24998600000000001</v>
      </c>
      <c r="F3787" s="1">
        <v>9.9001800000000001E-2</v>
      </c>
      <c r="G3787">
        <v>100001</v>
      </c>
    </row>
    <row r="3788" spans="1:7" x14ac:dyDescent="0.25">
      <c r="A3788" t="s">
        <v>0</v>
      </c>
      <c r="B3788">
        <v>105677</v>
      </c>
      <c r="C3788">
        <v>100001</v>
      </c>
      <c r="D3788" s="1">
        <v>-0.42502600000000001</v>
      </c>
      <c r="E3788" s="1">
        <v>0.19999700000000001</v>
      </c>
      <c r="F3788" s="1">
        <v>0.104252</v>
      </c>
      <c r="G3788">
        <v>100001</v>
      </c>
    </row>
    <row r="3789" spans="1:7" x14ac:dyDescent="0.25">
      <c r="A3789" t="s">
        <v>0</v>
      </c>
      <c r="B3789">
        <v>105678</v>
      </c>
      <c r="C3789">
        <v>100001</v>
      </c>
      <c r="D3789" s="1">
        <v>-0.39985500000000002</v>
      </c>
      <c r="E3789" s="1">
        <v>0.19999900000000001</v>
      </c>
      <c r="F3789" s="1">
        <v>0.102162</v>
      </c>
      <c r="G3789">
        <v>100001</v>
      </c>
    </row>
    <row r="3790" spans="1:7" x14ac:dyDescent="0.25">
      <c r="A3790" t="s">
        <v>0</v>
      </c>
      <c r="B3790">
        <v>105679</v>
      </c>
      <c r="C3790">
        <v>100001</v>
      </c>
      <c r="D3790" s="1">
        <v>-0.44986199999999998</v>
      </c>
      <c r="E3790" s="1">
        <v>0.17499799999999999</v>
      </c>
      <c r="F3790" s="1">
        <v>0.105473</v>
      </c>
      <c r="G3790">
        <v>100001</v>
      </c>
    </row>
    <row r="3791" spans="1:7" x14ac:dyDescent="0.25">
      <c r="A3791" t="s">
        <v>0</v>
      </c>
      <c r="B3791">
        <v>105680</v>
      </c>
      <c r="C3791">
        <v>100001</v>
      </c>
      <c r="D3791" s="1">
        <v>-0.44986500000000001</v>
      </c>
      <c r="E3791" s="1">
        <v>0.14999899999999999</v>
      </c>
      <c r="F3791" s="1">
        <v>0.104661</v>
      </c>
      <c r="G3791">
        <v>100001</v>
      </c>
    </row>
    <row r="3792" spans="1:7" x14ac:dyDescent="0.25">
      <c r="A3792" t="s">
        <v>0</v>
      </c>
      <c r="B3792">
        <v>105681</v>
      </c>
      <c r="C3792">
        <v>100001</v>
      </c>
      <c r="D3792" s="1">
        <v>-0.42502400000000001</v>
      </c>
      <c r="E3792" s="1">
        <v>0.17499999999999999</v>
      </c>
      <c r="F3792" s="1">
        <v>0.103314</v>
      </c>
      <c r="G3792">
        <v>100001</v>
      </c>
    </row>
    <row r="3793" spans="1:7" x14ac:dyDescent="0.25">
      <c r="A3793" t="s">
        <v>0</v>
      </c>
      <c r="B3793">
        <v>105682</v>
      </c>
      <c r="C3793">
        <v>100001</v>
      </c>
      <c r="D3793" s="1">
        <v>-0.44987100000000002</v>
      </c>
      <c r="E3793" s="1">
        <v>0.125001</v>
      </c>
      <c r="F3793" s="1">
        <v>0.103975</v>
      </c>
      <c r="G3793">
        <v>100001</v>
      </c>
    </row>
    <row r="3794" spans="1:7" x14ac:dyDescent="0.25">
      <c r="A3794" t="s">
        <v>0</v>
      </c>
      <c r="B3794">
        <v>105683</v>
      </c>
      <c r="C3794">
        <v>100001</v>
      </c>
      <c r="D3794" s="1">
        <v>-0.37485200000000002</v>
      </c>
      <c r="E3794" s="1">
        <v>0.22498499999999999</v>
      </c>
      <c r="F3794" s="1">
        <v>0.101288</v>
      </c>
      <c r="G3794">
        <v>100001</v>
      </c>
    </row>
    <row r="3795" spans="1:7" x14ac:dyDescent="0.25">
      <c r="A3795" t="s">
        <v>0</v>
      </c>
      <c r="B3795">
        <v>105684</v>
      </c>
      <c r="C3795">
        <v>100001</v>
      </c>
      <c r="D3795" s="1">
        <v>-0.349854</v>
      </c>
      <c r="E3795" s="1">
        <v>0.22498599999999999</v>
      </c>
      <c r="F3795" s="1">
        <v>9.9477800000000005E-2</v>
      </c>
      <c r="G3795">
        <v>100001</v>
      </c>
    </row>
    <row r="3796" spans="1:7" x14ac:dyDescent="0.25">
      <c r="A3796" t="s">
        <v>0</v>
      </c>
      <c r="B3796">
        <v>105685</v>
      </c>
      <c r="C3796">
        <v>100001</v>
      </c>
      <c r="D3796" s="1">
        <v>-0.37485600000000002</v>
      </c>
      <c r="E3796" s="1">
        <v>0.20000200000000001</v>
      </c>
      <c r="F3796" s="1">
        <v>0.100227</v>
      </c>
      <c r="G3796">
        <v>100001</v>
      </c>
    </row>
    <row r="3797" spans="1:7" x14ac:dyDescent="0.25">
      <c r="A3797" t="s">
        <v>0</v>
      </c>
      <c r="B3797">
        <v>105686</v>
      </c>
      <c r="C3797">
        <v>100001</v>
      </c>
      <c r="D3797" s="1">
        <v>-0.47501900000000002</v>
      </c>
      <c r="E3797" s="1">
        <v>9.9997000000000003E-2</v>
      </c>
      <c r="F3797" s="1">
        <v>0.105752</v>
      </c>
      <c r="G3797">
        <v>100001</v>
      </c>
    </row>
    <row r="3798" spans="1:7" x14ac:dyDescent="0.25">
      <c r="A3798" t="s">
        <v>0</v>
      </c>
      <c r="B3798">
        <v>105687</v>
      </c>
      <c r="C3798">
        <v>100001</v>
      </c>
      <c r="D3798" s="1">
        <v>-0.47501700000000002</v>
      </c>
      <c r="E3798" s="1">
        <v>7.4965799999999999E-2</v>
      </c>
      <c r="F3798" s="1">
        <v>0.105314</v>
      </c>
      <c r="G3798">
        <v>100001</v>
      </c>
    </row>
    <row r="3799" spans="1:7" x14ac:dyDescent="0.25">
      <c r="A3799" t="s">
        <v>0</v>
      </c>
      <c r="B3799">
        <v>105688</v>
      </c>
      <c r="C3799">
        <v>100001</v>
      </c>
      <c r="D3799" s="1">
        <v>-0.44987500000000002</v>
      </c>
      <c r="E3799" s="1">
        <v>9.9998500000000004E-2</v>
      </c>
      <c r="F3799" s="1">
        <v>0.103413</v>
      </c>
      <c r="G3799">
        <v>100001</v>
      </c>
    </row>
    <row r="3800" spans="1:7" x14ac:dyDescent="0.25">
      <c r="A3800" t="s">
        <v>0</v>
      </c>
      <c r="B3800">
        <v>105689</v>
      </c>
      <c r="C3800">
        <v>100001</v>
      </c>
      <c r="D3800" s="1">
        <v>-0.22503400000000001</v>
      </c>
      <c r="E3800" s="1">
        <v>0.32499299999999998</v>
      </c>
      <c r="F3800" s="1">
        <v>9.7815700000000005E-2</v>
      </c>
      <c r="G3800">
        <v>100001</v>
      </c>
    </row>
    <row r="3801" spans="1:7" x14ac:dyDescent="0.25">
      <c r="A3801" t="s">
        <v>0</v>
      </c>
      <c r="B3801">
        <v>105690</v>
      </c>
      <c r="C3801">
        <v>100001</v>
      </c>
      <c r="D3801" s="1">
        <v>-0.20003899999999999</v>
      </c>
      <c r="E3801" s="1">
        <v>0.32499400000000001</v>
      </c>
      <c r="F3801" s="1">
        <v>9.6754699999999999E-2</v>
      </c>
      <c r="G3801">
        <v>100001</v>
      </c>
    </row>
    <row r="3802" spans="1:7" x14ac:dyDescent="0.25">
      <c r="A3802" t="s">
        <v>0</v>
      </c>
      <c r="B3802">
        <v>105691</v>
      </c>
      <c r="C3802">
        <v>100001</v>
      </c>
      <c r="D3802" s="1">
        <v>-0.175039</v>
      </c>
      <c r="E3802" s="1">
        <v>0.32499699999999998</v>
      </c>
      <c r="F3802" s="1">
        <v>9.5817700000000006E-2</v>
      </c>
      <c r="G3802">
        <v>100001</v>
      </c>
    </row>
    <row r="3803" spans="1:7" x14ac:dyDescent="0.25">
      <c r="A3803" t="s">
        <v>0</v>
      </c>
      <c r="B3803">
        <v>105692</v>
      </c>
      <c r="C3803">
        <v>100001</v>
      </c>
      <c r="D3803" s="1">
        <v>-0.150034</v>
      </c>
      <c r="E3803" s="1">
        <v>0.32499800000000001</v>
      </c>
      <c r="F3803" s="1">
        <v>9.5005699999999998E-2</v>
      </c>
      <c r="G3803">
        <v>100001</v>
      </c>
    </row>
    <row r="3804" spans="1:7" x14ac:dyDescent="0.25">
      <c r="A3804" t="s">
        <v>0</v>
      </c>
      <c r="B3804">
        <v>105693</v>
      </c>
      <c r="C3804">
        <v>100001</v>
      </c>
      <c r="D3804" s="1">
        <v>-0.275036</v>
      </c>
      <c r="E3804" s="1">
        <v>0.27499099999999999</v>
      </c>
      <c r="F3804" s="1">
        <v>9.7316799999999995E-2</v>
      </c>
      <c r="G3804">
        <v>100001</v>
      </c>
    </row>
    <row r="3805" spans="1:7" x14ac:dyDescent="0.25">
      <c r="A3805" t="s">
        <v>0</v>
      </c>
      <c r="B3805">
        <v>105694</v>
      </c>
      <c r="C3805">
        <v>100001</v>
      </c>
      <c r="D3805" s="1">
        <v>-0.25002000000000002</v>
      </c>
      <c r="E3805" s="1">
        <v>0.29999199999999998</v>
      </c>
      <c r="F3805" s="1">
        <v>9.7439700000000004E-2</v>
      </c>
      <c r="G3805">
        <v>100001</v>
      </c>
    </row>
    <row r="3806" spans="1:7" x14ac:dyDescent="0.25">
      <c r="A3806" t="s">
        <v>0</v>
      </c>
      <c r="B3806">
        <v>105695</v>
      </c>
      <c r="C3806">
        <v>100001</v>
      </c>
      <c r="D3806" s="1">
        <v>-0.22503200000000001</v>
      </c>
      <c r="E3806" s="1">
        <v>0.29999300000000001</v>
      </c>
      <c r="F3806" s="1">
        <v>9.6254699999999999E-2</v>
      </c>
      <c r="G3806">
        <v>100001</v>
      </c>
    </row>
    <row r="3807" spans="1:7" x14ac:dyDescent="0.25">
      <c r="A3807" t="s">
        <v>0</v>
      </c>
      <c r="B3807">
        <v>105696</v>
      </c>
      <c r="C3807">
        <v>100001</v>
      </c>
      <c r="D3807" s="1">
        <v>-0.25001800000000002</v>
      </c>
      <c r="E3807" s="1">
        <v>0.27499400000000002</v>
      </c>
      <c r="F3807" s="1">
        <v>9.6003699999999997E-2</v>
      </c>
      <c r="G3807">
        <v>100001</v>
      </c>
    </row>
    <row r="3808" spans="1:7" x14ac:dyDescent="0.25">
      <c r="A3808" t="s">
        <v>0</v>
      </c>
      <c r="B3808">
        <v>105697</v>
      </c>
      <c r="C3808">
        <v>100001</v>
      </c>
      <c r="D3808" s="1">
        <v>-0.30002899999999999</v>
      </c>
      <c r="E3808" s="1">
        <v>0.24998799999999999</v>
      </c>
      <c r="F3808" s="1">
        <v>9.7440799999999994E-2</v>
      </c>
      <c r="G3808">
        <v>100001</v>
      </c>
    </row>
    <row r="3809" spans="1:7" x14ac:dyDescent="0.25">
      <c r="A3809" t="s">
        <v>0</v>
      </c>
      <c r="B3809">
        <v>105698</v>
      </c>
      <c r="C3809">
        <v>100001</v>
      </c>
      <c r="D3809" s="1">
        <v>-0.275036</v>
      </c>
      <c r="E3809" s="1">
        <v>0.24998500000000001</v>
      </c>
      <c r="F3809" s="1">
        <v>9.6005800000000002E-2</v>
      </c>
      <c r="G3809">
        <v>100001</v>
      </c>
    </row>
    <row r="3810" spans="1:7" x14ac:dyDescent="0.25">
      <c r="A3810" t="s">
        <v>0</v>
      </c>
      <c r="B3810">
        <v>105699</v>
      </c>
      <c r="C3810">
        <v>100001</v>
      </c>
      <c r="D3810" s="1">
        <v>-0.12503700000000001</v>
      </c>
      <c r="E3810" s="1">
        <v>0.35000100000000001</v>
      </c>
      <c r="F3810" s="1">
        <v>9.6004599999999995E-2</v>
      </c>
      <c r="G3810">
        <v>100001</v>
      </c>
    </row>
    <row r="3811" spans="1:7" x14ac:dyDescent="0.25">
      <c r="A3811" t="s">
        <v>0</v>
      </c>
      <c r="B3811">
        <v>105700</v>
      </c>
      <c r="C3811">
        <v>100001</v>
      </c>
      <c r="D3811" s="1">
        <v>-0.100039</v>
      </c>
      <c r="E3811" s="1">
        <v>0.35000199999999998</v>
      </c>
      <c r="F3811" s="1">
        <v>9.5442700000000005E-2</v>
      </c>
      <c r="G3811">
        <v>100001</v>
      </c>
    </row>
    <row r="3812" spans="1:7" x14ac:dyDescent="0.25">
      <c r="A3812" t="s">
        <v>0</v>
      </c>
      <c r="B3812">
        <v>105701</v>
      </c>
      <c r="C3812">
        <v>100001</v>
      </c>
      <c r="D3812" s="1">
        <v>-0.12503700000000001</v>
      </c>
      <c r="E3812" s="1">
        <v>0.32500000000000001</v>
      </c>
      <c r="F3812" s="1">
        <v>9.4319700000000006E-2</v>
      </c>
      <c r="G3812">
        <v>100001</v>
      </c>
    </row>
    <row r="3813" spans="1:7" x14ac:dyDescent="0.25">
      <c r="A3813" t="s">
        <v>0</v>
      </c>
      <c r="B3813">
        <v>105702</v>
      </c>
      <c r="C3813">
        <v>100001</v>
      </c>
      <c r="D3813" s="1">
        <v>-7.5038999999999995E-2</v>
      </c>
      <c r="E3813" s="1">
        <v>0.35000599999999998</v>
      </c>
      <c r="F3813" s="1">
        <v>9.5005599999999996E-2</v>
      </c>
      <c r="G3813">
        <v>100001</v>
      </c>
    </row>
    <row r="3814" spans="1:7" x14ac:dyDescent="0.25">
      <c r="A3814" t="s">
        <v>0</v>
      </c>
      <c r="B3814">
        <v>105703</v>
      </c>
      <c r="C3814">
        <v>100001</v>
      </c>
      <c r="D3814" s="1">
        <v>-5.0025E-2</v>
      </c>
      <c r="E3814" s="1">
        <v>0.35000799999999999</v>
      </c>
      <c r="F3814" s="1">
        <v>9.4693700000000006E-2</v>
      </c>
      <c r="G3814">
        <v>100001</v>
      </c>
    </row>
    <row r="3815" spans="1:7" x14ac:dyDescent="0.25">
      <c r="A3815" t="s">
        <v>0</v>
      </c>
      <c r="B3815">
        <v>105704</v>
      </c>
      <c r="C3815">
        <v>100001</v>
      </c>
      <c r="D3815" s="1">
        <v>-2.5024999999999999E-2</v>
      </c>
      <c r="E3815" s="1">
        <v>0.37500800000000001</v>
      </c>
      <c r="F3815" s="1">
        <v>9.6315600000000001E-2</v>
      </c>
      <c r="G3815">
        <v>100001</v>
      </c>
    </row>
    <row r="3816" spans="1:7" x14ac:dyDescent="0.25">
      <c r="A3816" t="s">
        <v>0</v>
      </c>
      <c r="B3816">
        <v>105705</v>
      </c>
      <c r="C3816">
        <v>100001</v>
      </c>
      <c r="D3816" s="1">
        <v>-2.5024000000000001E-2</v>
      </c>
      <c r="E3816" s="1">
        <v>0.35000599999999998</v>
      </c>
      <c r="F3816" s="1">
        <v>9.4506599999999996E-2</v>
      </c>
      <c r="G3816">
        <v>100001</v>
      </c>
    </row>
    <row r="3817" spans="1:7" x14ac:dyDescent="0.25">
      <c r="A3817" t="s">
        <v>0</v>
      </c>
      <c r="B3817">
        <v>105706</v>
      </c>
      <c r="C3817">
        <v>100001</v>
      </c>
      <c r="D3817" s="1">
        <f>-0.00002706</f>
        <v>-2.7059999999999998E-5</v>
      </c>
      <c r="E3817" s="1">
        <v>0.37500899999999998</v>
      </c>
      <c r="F3817" s="1">
        <v>9.6253699999999998E-2</v>
      </c>
      <c r="G3817">
        <v>100001</v>
      </c>
    </row>
    <row r="3818" spans="1:7" x14ac:dyDescent="0.25">
      <c r="A3818" t="s">
        <v>0</v>
      </c>
      <c r="B3818">
        <v>105707</v>
      </c>
      <c r="C3818">
        <v>100001</v>
      </c>
      <c r="D3818" s="1">
        <v>2.4973499999999999E-2</v>
      </c>
      <c r="E3818" s="1">
        <v>0.37488700000000003</v>
      </c>
      <c r="F3818" s="1">
        <v>9.6298700000000001E-2</v>
      </c>
      <c r="G3818">
        <v>100001</v>
      </c>
    </row>
    <row r="3819" spans="1:7" x14ac:dyDescent="0.25">
      <c r="A3819" t="s">
        <v>0</v>
      </c>
      <c r="B3819">
        <v>105708</v>
      </c>
      <c r="C3819">
        <v>100001</v>
      </c>
      <c r="D3819" s="1">
        <v>0.10001400000000001</v>
      </c>
      <c r="E3819" s="1">
        <v>0.39987299999999998</v>
      </c>
      <c r="F3819" s="1">
        <v>9.9166599999999994E-2</v>
      </c>
      <c r="G3819">
        <v>100001</v>
      </c>
    </row>
    <row r="3820" spans="1:7" x14ac:dyDescent="0.25">
      <c r="A3820" t="s">
        <v>0</v>
      </c>
      <c r="B3820">
        <v>105709</v>
      </c>
      <c r="C3820">
        <v>100001</v>
      </c>
      <c r="D3820" s="1">
        <v>4.9968499999999999E-2</v>
      </c>
      <c r="E3820" s="1">
        <v>0.37488300000000002</v>
      </c>
      <c r="F3820" s="1">
        <v>9.6484700000000007E-2</v>
      </c>
      <c r="G3820">
        <v>100001</v>
      </c>
    </row>
    <row r="3821" spans="1:7" x14ac:dyDescent="0.25">
      <c r="A3821" t="s">
        <v>0</v>
      </c>
      <c r="B3821">
        <v>105710</v>
      </c>
      <c r="C3821">
        <v>100001</v>
      </c>
      <c r="D3821" s="1">
        <v>7.4974499999999999E-2</v>
      </c>
      <c r="E3821" s="1">
        <v>0.37487799999999999</v>
      </c>
      <c r="F3821" s="1">
        <v>9.6795699999999998E-2</v>
      </c>
      <c r="G3821">
        <v>100001</v>
      </c>
    </row>
    <row r="3822" spans="1:7" x14ac:dyDescent="0.25">
      <c r="A3822" t="s">
        <v>0</v>
      </c>
      <c r="B3822">
        <v>105711</v>
      </c>
      <c r="C3822">
        <v>100001</v>
      </c>
      <c r="D3822" s="1">
        <v>0.10000199999999999</v>
      </c>
      <c r="E3822" s="1">
        <v>0.37487399999999999</v>
      </c>
      <c r="F3822" s="1">
        <v>9.7232600000000002E-2</v>
      </c>
      <c r="G3822">
        <v>100001</v>
      </c>
    </row>
    <row r="3823" spans="1:7" x14ac:dyDescent="0.25">
      <c r="A3823" t="s">
        <v>0</v>
      </c>
      <c r="B3823">
        <v>105712</v>
      </c>
      <c r="C3823">
        <v>100001</v>
      </c>
      <c r="D3823" s="1">
        <v>0.12501899999999999</v>
      </c>
      <c r="E3823" s="1">
        <v>0.39986899999999997</v>
      </c>
      <c r="F3823" s="1">
        <v>9.97276E-2</v>
      </c>
      <c r="G3823">
        <v>100001</v>
      </c>
    </row>
    <row r="3824" spans="1:7" x14ac:dyDescent="0.25">
      <c r="A3824" t="s">
        <v>0</v>
      </c>
      <c r="B3824">
        <v>105713</v>
      </c>
      <c r="C3824">
        <v>100001</v>
      </c>
      <c r="D3824" s="1">
        <v>0.14996899999999999</v>
      </c>
      <c r="E3824" s="1">
        <v>0.39986300000000002</v>
      </c>
      <c r="F3824" s="1">
        <v>0.100413</v>
      </c>
      <c r="G3824">
        <v>100001</v>
      </c>
    </row>
    <row r="3825" spans="1:7" x14ac:dyDescent="0.25">
      <c r="A3825" t="s">
        <v>0</v>
      </c>
      <c r="B3825">
        <v>105714</v>
      </c>
      <c r="C3825">
        <v>100001</v>
      </c>
      <c r="D3825" s="1">
        <v>0.17499999999999999</v>
      </c>
      <c r="E3825" s="1">
        <v>0.42502400000000001</v>
      </c>
      <c r="F3825" s="1">
        <v>0.103313</v>
      </c>
      <c r="G3825">
        <v>100001</v>
      </c>
    </row>
    <row r="3826" spans="1:7" x14ac:dyDescent="0.25">
      <c r="A3826" t="s">
        <v>0</v>
      </c>
      <c r="B3826">
        <v>105715</v>
      </c>
      <c r="C3826">
        <v>100001</v>
      </c>
      <c r="D3826" s="1">
        <v>0.17499999999999999</v>
      </c>
      <c r="E3826" s="1">
        <v>0.39985900000000002</v>
      </c>
      <c r="F3826" s="1">
        <v>0.101226</v>
      </c>
      <c r="G3826">
        <v>100001</v>
      </c>
    </row>
    <row r="3827" spans="1:7" x14ac:dyDescent="0.25">
      <c r="A3827" t="s">
        <v>0</v>
      </c>
      <c r="B3827">
        <v>105716</v>
      </c>
      <c r="C3827">
        <v>100001</v>
      </c>
      <c r="D3827" s="1">
        <v>0.19999500000000001</v>
      </c>
      <c r="E3827" s="1">
        <v>0.44985700000000001</v>
      </c>
      <c r="F3827" s="1">
        <v>0.10641</v>
      </c>
      <c r="G3827">
        <v>100001</v>
      </c>
    </row>
    <row r="3828" spans="1:7" x14ac:dyDescent="0.25">
      <c r="A3828" t="s">
        <v>0</v>
      </c>
      <c r="B3828">
        <v>105717</v>
      </c>
      <c r="C3828">
        <v>100001</v>
      </c>
      <c r="D3828" s="1">
        <v>0.19999700000000001</v>
      </c>
      <c r="E3828" s="1">
        <v>0.42502600000000001</v>
      </c>
      <c r="F3828" s="1">
        <v>0.104252</v>
      </c>
      <c r="G3828">
        <v>100001</v>
      </c>
    </row>
    <row r="3829" spans="1:7" x14ac:dyDescent="0.25">
      <c r="A3829" t="s">
        <v>0</v>
      </c>
      <c r="B3829">
        <v>105718</v>
      </c>
      <c r="C3829">
        <v>100001</v>
      </c>
      <c r="D3829" s="1">
        <v>0.22498299999999999</v>
      </c>
      <c r="E3829" s="1">
        <v>0.44985199999999997</v>
      </c>
      <c r="F3829" s="1">
        <v>0.107471</v>
      </c>
      <c r="G3829">
        <v>100001</v>
      </c>
    </row>
    <row r="3830" spans="1:7" x14ac:dyDescent="0.25">
      <c r="A3830" t="s">
        <v>0</v>
      </c>
      <c r="B3830">
        <v>105719</v>
      </c>
      <c r="C3830">
        <v>100001</v>
      </c>
      <c r="D3830" s="1">
        <v>0.249976</v>
      </c>
      <c r="E3830" s="1">
        <v>0.47503000000000001</v>
      </c>
      <c r="F3830" s="1">
        <v>0.11100699999999999</v>
      </c>
      <c r="G3830">
        <v>100001</v>
      </c>
    </row>
    <row r="3831" spans="1:7" x14ac:dyDescent="0.25">
      <c r="A3831" t="s">
        <v>0</v>
      </c>
      <c r="B3831">
        <v>105720</v>
      </c>
      <c r="C3831">
        <v>100001</v>
      </c>
      <c r="D3831" s="1">
        <v>0.24997900000000001</v>
      </c>
      <c r="E3831" s="1">
        <v>0.449849</v>
      </c>
      <c r="F3831" s="1">
        <v>0.10865900000000001</v>
      </c>
      <c r="G3831">
        <v>100001</v>
      </c>
    </row>
    <row r="3832" spans="1:7" x14ac:dyDescent="0.25">
      <c r="A3832" t="s">
        <v>0</v>
      </c>
      <c r="B3832">
        <v>105721</v>
      </c>
      <c r="C3832">
        <v>100001</v>
      </c>
      <c r="D3832" s="1">
        <v>0.27498</v>
      </c>
      <c r="E3832" s="1">
        <v>0.47503200000000001</v>
      </c>
      <c r="F3832" s="1">
        <v>0.11232300000000001</v>
      </c>
      <c r="G3832">
        <v>100001</v>
      </c>
    </row>
    <row r="3833" spans="1:7" x14ac:dyDescent="0.25">
      <c r="A3833" t="s">
        <v>0</v>
      </c>
      <c r="B3833">
        <v>105722</v>
      </c>
      <c r="C3833">
        <v>100001</v>
      </c>
      <c r="D3833" s="1">
        <v>0.299979</v>
      </c>
      <c r="E3833" s="1">
        <v>0.49984800000000001</v>
      </c>
      <c r="F3833" s="1">
        <v>0.11616799999999999</v>
      </c>
      <c r="G3833">
        <v>100001</v>
      </c>
    </row>
    <row r="3834" spans="1:7" x14ac:dyDescent="0.25">
      <c r="A3834" t="s">
        <v>0</v>
      </c>
      <c r="B3834">
        <v>105723</v>
      </c>
      <c r="C3834">
        <v>100001</v>
      </c>
      <c r="D3834" s="1">
        <v>0.299979</v>
      </c>
      <c r="E3834" s="1">
        <v>0.47503299999999998</v>
      </c>
      <c r="F3834" s="1">
        <v>0.113763</v>
      </c>
      <c r="G3834">
        <v>100001</v>
      </c>
    </row>
    <row r="3835" spans="1:7" x14ac:dyDescent="0.25">
      <c r="A3835" t="s">
        <v>0</v>
      </c>
      <c r="B3835">
        <v>105724</v>
      </c>
      <c r="C3835">
        <v>100001</v>
      </c>
      <c r="D3835" s="1">
        <v>0.32497599999999999</v>
      </c>
      <c r="E3835" s="1">
        <v>0.52485400000000004</v>
      </c>
      <c r="F3835" s="1">
        <v>0.120305</v>
      </c>
      <c r="G3835">
        <v>100001</v>
      </c>
    </row>
    <row r="3836" spans="1:7" x14ac:dyDescent="0.25">
      <c r="A3836" t="s">
        <v>0</v>
      </c>
      <c r="B3836">
        <v>105725</v>
      </c>
      <c r="C3836">
        <v>100001</v>
      </c>
      <c r="D3836" s="1">
        <v>0.32497799999999999</v>
      </c>
      <c r="E3836" s="1">
        <v>0.49984499999999998</v>
      </c>
      <c r="F3836" s="1">
        <v>0.11773500000000001</v>
      </c>
      <c r="G3836">
        <v>100001</v>
      </c>
    </row>
    <row r="3837" spans="1:7" x14ac:dyDescent="0.25">
      <c r="A3837" t="s">
        <v>0</v>
      </c>
      <c r="B3837">
        <v>105726</v>
      </c>
      <c r="C3837">
        <v>100001</v>
      </c>
      <c r="D3837" s="1">
        <v>0.34997299999999998</v>
      </c>
      <c r="E3837" s="1">
        <v>0.55003199999999997</v>
      </c>
      <c r="F3837" s="1">
        <v>0.124735</v>
      </c>
      <c r="G3837">
        <v>100001</v>
      </c>
    </row>
    <row r="3838" spans="1:7" x14ac:dyDescent="0.25">
      <c r="A3838" t="s">
        <v>0</v>
      </c>
      <c r="B3838">
        <v>105727</v>
      </c>
      <c r="C3838">
        <v>100001</v>
      </c>
      <c r="D3838" s="1">
        <v>0.34998400000000002</v>
      </c>
      <c r="E3838" s="1">
        <v>0.52485300000000001</v>
      </c>
      <c r="F3838" s="1">
        <v>0.122</v>
      </c>
      <c r="G3838">
        <v>100001</v>
      </c>
    </row>
    <row r="3839" spans="1:7" x14ac:dyDescent="0.25">
      <c r="A3839" t="s">
        <v>0</v>
      </c>
      <c r="B3839">
        <v>105728</v>
      </c>
      <c r="C3839">
        <v>100001</v>
      </c>
      <c r="D3839" s="1">
        <v>0.374973</v>
      </c>
      <c r="E3839" s="1">
        <v>0.57503000000000004</v>
      </c>
      <c r="F3839" s="1">
        <v>0.129382</v>
      </c>
      <c r="G3839">
        <v>100001</v>
      </c>
    </row>
    <row r="3840" spans="1:7" x14ac:dyDescent="0.25">
      <c r="A3840" t="s">
        <v>0</v>
      </c>
      <c r="B3840">
        <v>105729</v>
      </c>
      <c r="C3840">
        <v>100001</v>
      </c>
      <c r="D3840" s="1">
        <v>0.37497200000000003</v>
      </c>
      <c r="E3840" s="1">
        <v>0.55003199999999997</v>
      </c>
      <c r="F3840" s="1">
        <v>0.126555</v>
      </c>
      <c r="G3840">
        <v>100001</v>
      </c>
    </row>
    <row r="3841" spans="1:7" x14ac:dyDescent="0.25">
      <c r="A3841" t="s">
        <v>0</v>
      </c>
      <c r="B3841">
        <v>105730</v>
      </c>
      <c r="C3841">
        <v>100001</v>
      </c>
      <c r="D3841" s="1">
        <v>0.39997100000000002</v>
      </c>
      <c r="E3841" s="1">
        <v>0.60004000000000002</v>
      </c>
      <c r="F3841" s="1">
        <v>0.13428699999999999</v>
      </c>
      <c r="G3841">
        <v>100001</v>
      </c>
    </row>
    <row r="3842" spans="1:7" x14ac:dyDescent="0.25">
      <c r="A3842" t="s">
        <v>0</v>
      </c>
      <c r="B3842">
        <v>105731</v>
      </c>
      <c r="C3842">
        <v>100001</v>
      </c>
      <c r="D3842" s="1">
        <v>0.39997300000000002</v>
      </c>
      <c r="E3842" s="1">
        <v>0.57503300000000002</v>
      </c>
      <c r="F3842" s="1">
        <v>0.131329</v>
      </c>
      <c r="G3842">
        <v>100001</v>
      </c>
    </row>
    <row r="3843" spans="1:7" x14ac:dyDescent="0.25">
      <c r="A3843" t="s">
        <v>0</v>
      </c>
      <c r="B3843">
        <v>105732</v>
      </c>
      <c r="C3843">
        <v>100001</v>
      </c>
      <c r="D3843" s="1">
        <v>0.42497000000000001</v>
      </c>
      <c r="E3843" s="1">
        <v>0.60004100000000005</v>
      </c>
      <c r="F3843" s="1">
        <v>0.13636300000000001</v>
      </c>
      <c r="G3843">
        <v>100001</v>
      </c>
    </row>
    <row r="3844" spans="1:7" x14ac:dyDescent="0.25">
      <c r="A3844" t="s">
        <v>0</v>
      </c>
      <c r="B3844">
        <v>105733</v>
      </c>
      <c r="C3844">
        <v>100001</v>
      </c>
      <c r="D3844" s="1">
        <v>-0.50001200000000001</v>
      </c>
      <c r="E3844" s="1">
        <f>-0.00003647</f>
        <v>-3.6470000000000001E-5</v>
      </c>
      <c r="F3844" s="1">
        <v>0.10718900000000001</v>
      </c>
      <c r="G3844">
        <v>100001</v>
      </c>
    </row>
    <row r="3845" spans="1:7" x14ac:dyDescent="0.25">
      <c r="A3845" t="s">
        <v>0</v>
      </c>
      <c r="B3845">
        <v>105734</v>
      </c>
      <c r="C3845">
        <v>100001</v>
      </c>
      <c r="D3845" s="1">
        <v>-0.47501500000000002</v>
      </c>
      <c r="E3845" s="1">
        <v>4.9958799999999998E-2</v>
      </c>
      <c r="F3845" s="1">
        <v>0.105001</v>
      </c>
      <c r="G3845">
        <v>100001</v>
      </c>
    </row>
    <row r="3846" spans="1:7" x14ac:dyDescent="0.25">
      <c r="A3846" t="s">
        <v>0</v>
      </c>
      <c r="B3846">
        <v>105735</v>
      </c>
      <c r="C3846">
        <v>100001</v>
      </c>
      <c r="D3846" s="1">
        <v>-0.47501300000000002</v>
      </c>
      <c r="E3846" s="1">
        <v>2.4966800000000001E-2</v>
      </c>
      <c r="F3846" s="1">
        <v>0.104813</v>
      </c>
      <c r="G3846">
        <v>100001</v>
      </c>
    </row>
    <row r="3847" spans="1:7" x14ac:dyDescent="0.25">
      <c r="A3847" t="s">
        <v>0</v>
      </c>
      <c r="B3847">
        <v>105736</v>
      </c>
      <c r="C3847">
        <v>100001</v>
      </c>
      <c r="D3847" s="1">
        <v>-0.47500399999999998</v>
      </c>
      <c r="E3847" s="1">
        <f>-0.00003457</f>
        <v>-3.4570000000000003E-5</v>
      </c>
      <c r="F3847" s="1">
        <v>0.10474899999999999</v>
      </c>
      <c r="G3847">
        <v>100001</v>
      </c>
    </row>
    <row r="3848" spans="1:7" x14ac:dyDescent="0.25">
      <c r="A3848" t="s">
        <v>0</v>
      </c>
      <c r="B3848">
        <v>105737</v>
      </c>
      <c r="C3848">
        <v>100001</v>
      </c>
      <c r="D3848" s="1">
        <v>-0.50000999999999995</v>
      </c>
      <c r="E3848" s="1">
        <v>-2.5034000000000001E-2</v>
      </c>
      <c r="F3848" s="1">
        <v>0.107251</v>
      </c>
      <c r="G3848">
        <v>100001</v>
      </c>
    </row>
    <row r="3849" spans="1:7" x14ac:dyDescent="0.25">
      <c r="A3849" t="s">
        <v>0</v>
      </c>
      <c r="B3849">
        <v>105738</v>
      </c>
      <c r="C3849">
        <v>100001</v>
      </c>
      <c r="D3849" s="1">
        <v>-0.525003</v>
      </c>
      <c r="E3849" s="1">
        <v>-7.5049000000000005E-2</v>
      </c>
      <c r="F3849" s="1">
        <v>0.110317</v>
      </c>
      <c r="G3849">
        <v>100001</v>
      </c>
    </row>
    <row r="3850" spans="1:7" x14ac:dyDescent="0.25">
      <c r="A3850" t="s">
        <v>0</v>
      </c>
      <c r="B3850">
        <v>105739</v>
      </c>
      <c r="C3850">
        <v>100001</v>
      </c>
      <c r="D3850" s="1">
        <v>-0.50000999999999995</v>
      </c>
      <c r="E3850" s="1">
        <v>-5.0034000000000002E-2</v>
      </c>
      <c r="F3850" s="1">
        <v>0.10743999999999999</v>
      </c>
      <c r="G3850">
        <v>100001</v>
      </c>
    </row>
    <row r="3851" spans="1:7" x14ac:dyDescent="0.25">
      <c r="A3851" t="s">
        <v>0</v>
      </c>
      <c r="B3851">
        <v>105740</v>
      </c>
      <c r="C3851">
        <v>100001</v>
      </c>
      <c r="D3851" s="1">
        <v>-0.50000800000000001</v>
      </c>
      <c r="E3851" s="1">
        <v>-7.5047000000000003E-2</v>
      </c>
      <c r="F3851" s="1">
        <v>0.107752</v>
      </c>
      <c r="G3851">
        <v>100001</v>
      </c>
    </row>
    <row r="3852" spans="1:7" x14ac:dyDescent="0.25">
      <c r="A3852" t="s">
        <v>0</v>
      </c>
      <c r="B3852">
        <v>105741</v>
      </c>
      <c r="C3852">
        <v>100001</v>
      </c>
      <c r="D3852" s="1">
        <v>-0.52500100000000005</v>
      </c>
      <c r="E3852" s="1">
        <v>-0.100048</v>
      </c>
      <c r="F3852" s="1">
        <v>0.11075599999999999</v>
      </c>
      <c r="G3852">
        <v>100001</v>
      </c>
    </row>
    <row r="3853" spans="1:7" x14ac:dyDescent="0.25">
      <c r="A3853" t="s">
        <v>0</v>
      </c>
      <c r="B3853">
        <v>105742</v>
      </c>
      <c r="C3853">
        <v>100001</v>
      </c>
      <c r="D3853" s="1">
        <v>-0.55000000000000004</v>
      </c>
      <c r="E3853" s="1">
        <v>-0.12504699999999999</v>
      </c>
      <c r="F3853" s="1">
        <v>0.114013</v>
      </c>
      <c r="G3853">
        <v>100001</v>
      </c>
    </row>
    <row r="3854" spans="1:7" x14ac:dyDescent="0.25">
      <c r="A3854" t="s">
        <v>0</v>
      </c>
      <c r="B3854">
        <v>105743</v>
      </c>
      <c r="C3854">
        <v>100001</v>
      </c>
      <c r="D3854" s="1">
        <v>-0.52499899999999999</v>
      </c>
      <c r="E3854" s="1">
        <v>-0.12504499999999999</v>
      </c>
      <c r="F3854" s="1">
        <v>0.111319</v>
      </c>
      <c r="G3854">
        <v>100001</v>
      </c>
    </row>
    <row r="3855" spans="1:7" x14ac:dyDescent="0.25">
      <c r="A3855" t="s">
        <v>0</v>
      </c>
      <c r="B3855">
        <v>105744</v>
      </c>
      <c r="C3855">
        <v>100001</v>
      </c>
      <c r="D3855" s="1">
        <v>-0.57499900000000004</v>
      </c>
      <c r="E3855" s="1">
        <v>-0.15004500000000001</v>
      </c>
      <c r="F3855" s="1">
        <v>0.117521</v>
      </c>
      <c r="G3855">
        <v>100001</v>
      </c>
    </row>
    <row r="3856" spans="1:7" x14ac:dyDescent="0.25">
      <c r="A3856" t="s">
        <v>0</v>
      </c>
      <c r="B3856">
        <v>105745</v>
      </c>
      <c r="C3856">
        <v>100001</v>
      </c>
      <c r="D3856" s="1">
        <v>-0.54999600000000004</v>
      </c>
      <c r="E3856" s="1">
        <v>-0.15004400000000001</v>
      </c>
      <c r="F3856" s="1">
        <v>0.1147</v>
      </c>
      <c r="G3856">
        <v>100001</v>
      </c>
    </row>
    <row r="3857" spans="1:7" x14ac:dyDescent="0.25">
      <c r="A3857" t="s">
        <v>0</v>
      </c>
      <c r="B3857">
        <v>105746</v>
      </c>
      <c r="C3857">
        <v>100001</v>
      </c>
      <c r="D3857" s="1">
        <v>-0.57499599999999995</v>
      </c>
      <c r="E3857" s="1">
        <v>-0.17504900000000001</v>
      </c>
      <c r="F3857" s="1">
        <v>0.118336</v>
      </c>
      <c r="G3857">
        <v>100001</v>
      </c>
    </row>
    <row r="3858" spans="1:7" x14ac:dyDescent="0.25">
      <c r="A3858" t="s">
        <v>0</v>
      </c>
      <c r="B3858">
        <v>105747</v>
      </c>
      <c r="C3858">
        <v>100001</v>
      </c>
      <c r="D3858" s="1">
        <v>-0.59999599999999997</v>
      </c>
      <c r="E3858" s="1">
        <v>-0.20005300000000001</v>
      </c>
      <c r="F3858" s="1">
        <v>0.122226</v>
      </c>
      <c r="G3858">
        <v>100001</v>
      </c>
    </row>
    <row r="3859" spans="1:7" x14ac:dyDescent="0.25">
      <c r="A3859" t="s">
        <v>0</v>
      </c>
      <c r="B3859">
        <v>105748</v>
      </c>
      <c r="C3859">
        <v>100001</v>
      </c>
      <c r="D3859" s="1">
        <v>-0.57499199999999995</v>
      </c>
      <c r="E3859" s="1">
        <v>-0.20005100000000001</v>
      </c>
      <c r="F3859" s="1">
        <v>0.11927599999999999</v>
      </c>
      <c r="G3859">
        <v>100001</v>
      </c>
    </row>
    <row r="3860" spans="1:7" x14ac:dyDescent="0.25">
      <c r="A3860" t="s">
        <v>0</v>
      </c>
      <c r="B3860">
        <v>105749</v>
      </c>
      <c r="C3860">
        <v>100001</v>
      </c>
      <c r="D3860" s="1">
        <v>-0.62499300000000002</v>
      </c>
      <c r="E3860" s="1">
        <v>-0.225046</v>
      </c>
      <c r="F3860" s="1">
        <v>0.12636700000000001</v>
      </c>
      <c r="G3860">
        <v>100001</v>
      </c>
    </row>
    <row r="3861" spans="1:7" x14ac:dyDescent="0.25">
      <c r="A3861" t="s">
        <v>0</v>
      </c>
      <c r="B3861">
        <v>105750</v>
      </c>
      <c r="C3861">
        <v>100001</v>
      </c>
      <c r="D3861" s="1">
        <v>-0.59999400000000003</v>
      </c>
      <c r="E3861" s="1">
        <v>-0.225047</v>
      </c>
      <c r="F3861" s="1">
        <v>0.123291</v>
      </c>
      <c r="G3861">
        <v>100001</v>
      </c>
    </row>
    <row r="3862" spans="1:7" x14ac:dyDescent="0.25">
      <c r="A3862" t="s">
        <v>0</v>
      </c>
      <c r="B3862">
        <v>105751</v>
      </c>
      <c r="C3862">
        <v>100001</v>
      </c>
      <c r="D3862" s="1">
        <v>-0.62499000000000005</v>
      </c>
      <c r="E3862" s="1">
        <v>-0.250031</v>
      </c>
      <c r="F3862" s="1">
        <v>0.127558</v>
      </c>
      <c r="G3862">
        <v>100001</v>
      </c>
    </row>
    <row r="3863" spans="1:7" x14ac:dyDescent="0.25">
      <c r="A3863" t="s">
        <v>0</v>
      </c>
      <c r="B3863">
        <v>105752</v>
      </c>
      <c r="C3863">
        <v>100001</v>
      </c>
      <c r="D3863" s="1">
        <v>-0.62498900000000002</v>
      </c>
      <c r="E3863" s="1">
        <v>-0.27505299999999999</v>
      </c>
      <c r="F3863" s="1">
        <v>0.12887999999999999</v>
      </c>
      <c r="G3863">
        <v>100001</v>
      </c>
    </row>
    <row r="3864" spans="1:7" x14ac:dyDescent="0.25">
      <c r="A3864" t="s">
        <v>0</v>
      </c>
      <c r="B3864">
        <v>105753</v>
      </c>
      <c r="C3864">
        <v>100001</v>
      </c>
      <c r="D3864" s="1">
        <v>-0.64994799999999997</v>
      </c>
      <c r="E3864" s="1">
        <v>-0.27505499999999999</v>
      </c>
      <c r="F3864" s="1">
        <v>0.13208</v>
      </c>
      <c r="G3864">
        <v>100001</v>
      </c>
    </row>
    <row r="3865" spans="1:7" x14ac:dyDescent="0.25">
      <c r="A3865" t="s">
        <v>0</v>
      </c>
      <c r="B3865">
        <v>105754</v>
      </c>
      <c r="C3865">
        <v>100001</v>
      </c>
      <c r="D3865" s="1">
        <v>-0.67497799999999997</v>
      </c>
      <c r="E3865" s="1">
        <v>-0.275057</v>
      </c>
      <c r="F3865" s="1">
        <v>0.13541600000000001</v>
      </c>
      <c r="G3865">
        <v>100001</v>
      </c>
    </row>
    <row r="3866" spans="1:7" x14ac:dyDescent="0.25">
      <c r="A3866" t="s">
        <v>0</v>
      </c>
      <c r="B3866">
        <v>105755</v>
      </c>
      <c r="C3866">
        <v>100001</v>
      </c>
      <c r="D3866" s="1">
        <v>-0.325021</v>
      </c>
      <c r="E3866" s="1">
        <v>0.22498699999999999</v>
      </c>
      <c r="F3866" s="1">
        <v>9.7814799999999993E-2</v>
      </c>
      <c r="G3866">
        <v>100001</v>
      </c>
    </row>
    <row r="3867" spans="1:7" x14ac:dyDescent="0.25">
      <c r="A3867" t="s">
        <v>0</v>
      </c>
      <c r="B3867">
        <v>105756</v>
      </c>
      <c r="C3867">
        <v>100001</v>
      </c>
      <c r="D3867" s="1">
        <v>-0.30002699999999999</v>
      </c>
      <c r="E3867" s="1">
        <v>0.224992</v>
      </c>
      <c r="F3867" s="1">
        <v>9.6254800000000001E-2</v>
      </c>
      <c r="G3867">
        <v>100001</v>
      </c>
    </row>
    <row r="3868" spans="1:7" x14ac:dyDescent="0.25">
      <c r="A3868" t="s">
        <v>0</v>
      </c>
      <c r="B3868">
        <v>105757</v>
      </c>
      <c r="C3868">
        <v>100001</v>
      </c>
      <c r="D3868" s="1">
        <v>-0.39985900000000002</v>
      </c>
      <c r="E3868" s="1">
        <v>0.17499999999999999</v>
      </c>
      <c r="F3868" s="1">
        <v>0.101226</v>
      </c>
      <c r="G3868">
        <v>100001</v>
      </c>
    </row>
    <row r="3869" spans="1:7" x14ac:dyDescent="0.25">
      <c r="A3869" t="s">
        <v>0</v>
      </c>
      <c r="B3869">
        <v>105758</v>
      </c>
      <c r="C3869">
        <v>100001</v>
      </c>
      <c r="D3869" s="1">
        <v>-0.37486000000000003</v>
      </c>
      <c r="E3869" s="1">
        <v>0.175016</v>
      </c>
      <c r="F3869" s="1">
        <v>9.9290900000000001E-2</v>
      </c>
      <c r="G3869">
        <v>100001</v>
      </c>
    </row>
    <row r="3870" spans="1:7" x14ac:dyDescent="0.25">
      <c r="A3870" t="s">
        <v>0</v>
      </c>
      <c r="B3870">
        <v>105759</v>
      </c>
      <c r="C3870">
        <v>100001</v>
      </c>
      <c r="D3870" s="1">
        <v>-0.42502200000000001</v>
      </c>
      <c r="E3870" s="1">
        <v>0.150001</v>
      </c>
      <c r="F3870" s="1">
        <v>0.102502</v>
      </c>
      <c r="G3870">
        <v>100001</v>
      </c>
    </row>
    <row r="3871" spans="1:7" x14ac:dyDescent="0.25">
      <c r="A3871" t="s">
        <v>0</v>
      </c>
      <c r="B3871">
        <v>105760</v>
      </c>
      <c r="C3871">
        <v>100001</v>
      </c>
      <c r="D3871" s="1">
        <v>-0.42502099999999998</v>
      </c>
      <c r="E3871" s="1">
        <v>0.12499</v>
      </c>
      <c r="F3871" s="1">
        <v>0.101814</v>
      </c>
      <c r="G3871">
        <v>100001</v>
      </c>
    </row>
    <row r="3872" spans="1:7" x14ac:dyDescent="0.25">
      <c r="A3872" t="s">
        <v>0</v>
      </c>
      <c r="B3872">
        <v>105761</v>
      </c>
      <c r="C3872">
        <v>100001</v>
      </c>
      <c r="D3872" s="1">
        <v>-0.39986300000000002</v>
      </c>
      <c r="E3872" s="1">
        <v>0.14996899999999999</v>
      </c>
      <c r="F3872" s="1">
        <v>0.100413</v>
      </c>
      <c r="G3872">
        <v>100001</v>
      </c>
    </row>
    <row r="3873" spans="1:7" x14ac:dyDescent="0.25">
      <c r="A3873" t="s">
        <v>0</v>
      </c>
      <c r="B3873">
        <v>105762</v>
      </c>
      <c r="C3873">
        <v>100001</v>
      </c>
      <c r="D3873" s="1">
        <v>-0.42501800000000001</v>
      </c>
      <c r="E3873" s="1">
        <v>9.9998100000000006E-2</v>
      </c>
      <c r="F3873" s="1">
        <v>0.10125099999999999</v>
      </c>
      <c r="G3873">
        <v>100001</v>
      </c>
    </row>
    <row r="3874" spans="1:7" x14ac:dyDescent="0.25">
      <c r="A3874" t="s">
        <v>0</v>
      </c>
      <c r="B3874">
        <v>105763</v>
      </c>
      <c r="C3874">
        <v>100001</v>
      </c>
      <c r="D3874" s="1">
        <v>-0.34985899999999998</v>
      </c>
      <c r="E3874" s="1">
        <v>0.20000200000000001</v>
      </c>
      <c r="F3874" s="1">
        <v>9.84178E-2</v>
      </c>
      <c r="G3874">
        <v>100001</v>
      </c>
    </row>
    <row r="3875" spans="1:7" x14ac:dyDescent="0.25">
      <c r="A3875" t="s">
        <v>0</v>
      </c>
      <c r="B3875">
        <v>105764</v>
      </c>
      <c r="C3875">
        <v>100001</v>
      </c>
      <c r="D3875" s="1">
        <v>-0.32501999999999998</v>
      </c>
      <c r="E3875" s="1">
        <v>0.20000200000000001</v>
      </c>
      <c r="F3875" s="1">
        <v>9.6754800000000002E-2</v>
      </c>
      <c r="G3875">
        <v>100001</v>
      </c>
    </row>
    <row r="3876" spans="1:7" x14ac:dyDescent="0.25">
      <c r="A3876" t="s">
        <v>0</v>
      </c>
      <c r="B3876">
        <v>105765</v>
      </c>
      <c r="C3876">
        <v>100001</v>
      </c>
      <c r="D3876" s="1">
        <v>-0.34986200000000001</v>
      </c>
      <c r="E3876" s="1">
        <v>0.17500199999999999</v>
      </c>
      <c r="F3876" s="1">
        <v>9.7481899999999996E-2</v>
      </c>
      <c r="G3876">
        <v>100001</v>
      </c>
    </row>
    <row r="3877" spans="1:7" x14ac:dyDescent="0.25">
      <c r="A3877" t="s">
        <v>0</v>
      </c>
      <c r="B3877">
        <v>105766</v>
      </c>
      <c r="C3877">
        <v>100001</v>
      </c>
      <c r="D3877" s="1">
        <v>-0.44987899999999997</v>
      </c>
      <c r="E3877" s="1">
        <v>7.4966099999999994E-2</v>
      </c>
      <c r="F3877" s="1">
        <v>0.102976</v>
      </c>
      <c r="G3877">
        <v>100001</v>
      </c>
    </row>
    <row r="3878" spans="1:7" x14ac:dyDescent="0.25">
      <c r="A3878" t="s">
        <v>0</v>
      </c>
      <c r="B3878">
        <v>105767</v>
      </c>
      <c r="C3878">
        <v>100001</v>
      </c>
      <c r="D3878" s="1">
        <v>-0.44988499999999998</v>
      </c>
      <c r="E3878" s="1">
        <v>4.9961100000000001E-2</v>
      </c>
      <c r="F3878" s="1">
        <v>0.10266500000000001</v>
      </c>
      <c r="G3878">
        <v>100001</v>
      </c>
    </row>
    <row r="3879" spans="1:7" x14ac:dyDescent="0.25">
      <c r="A3879" t="s">
        <v>0</v>
      </c>
      <c r="B3879">
        <v>105768</v>
      </c>
      <c r="C3879">
        <v>100001</v>
      </c>
      <c r="D3879" s="1">
        <v>-0.425016</v>
      </c>
      <c r="E3879" s="1">
        <v>7.4981300000000001E-2</v>
      </c>
      <c r="F3879" s="1">
        <v>0.100814</v>
      </c>
      <c r="G3879">
        <v>100001</v>
      </c>
    </row>
    <row r="3880" spans="1:7" x14ac:dyDescent="0.25">
      <c r="A3880" t="s">
        <v>0</v>
      </c>
      <c r="B3880">
        <v>105769</v>
      </c>
      <c r="C3880">
        <v>100001</v>
      </c>
      <c r="D3880" s="1">
        <v>-0.20003699999999999</v>
      </c>
      <c r="E3880" s="1">
        <v>0.29999399999999998</v>
      </c>
      <c r="F3880" s="1">
        <v>9.5193700000000006E-2</v>
      </c>
      <c r="G3880">
        <v>100001</v>
      </c>
    </row>
    <row r="3881" spans="1:7" x14ac:dyDescent="0.25">
      <c r="A3881" t="s">
        <v>0</v>
      </c>
      <c r="B3881">
        <v>105770</v>
      </c>
      <c r="C3881">
        <v>100001</v>
      </c>
      <c r="D3881" s="1">
        <v>-0.175037</v>
      </c>
      <c r="E3881" s="1">
        <v>0.29999700000000001</v>
      </c>
      <c r="F3881" s="1">
        <v>9.42577E-2</v>
      </c>
      <c r="G3881">
        <v>100001</v>
      </c>
    </row>
    <row r="3882" spans="1:7" x14ac:dyDescent="0.25">
      <c r="A3882" t="s">
        <v>0</v>
      </c>
      <c r="B3882">
        <v>105771</v>
      </c>
      <c r="C3882">
        <v>100001</v>
      </c>
      <c r="D3882" s="1">
        <v>-0.150032</v>
      </c>
      <c r="E3882" s="1">
        <v>0.29999700000000001</v>
      </c>
      <c r="F3882" s="1">
        <v>9.3446699999999994E-2</v>
      </c>
      <c r="G3882">
        <v>100001</v>
      </c>
    </row>
    <row r="3883" spans="1:7" x14ac:dyDescent="0.25">
      <c r="A3883" t="s">
        <v>0</v>
      </c>
      <c r="B3883">
        <v>105772</v>
      </c>
      <c r="C3883">
        <v>100001</v>
      </c>
      <c r="D3883" s="1">
        <v>-0.12503500000000001</v>
      </c>
      <c r="E3883" s="1">
        <v>0.29999900000000002</v>
      </c>
      <c r="F3883" s="1">
        <v>9.2760700000000001E-2</v>
      </c>
      <c r="G3883">
        <v>100001</v>
      </c>
    </row>
    <row r="3884" spans="1:7" x14ac:dyDescent="0.25">
      <c r="A3884" t="s">
        <v>0</v>
      </c>
      <c r="B3884">
        <v>105773</v>
      </c>
      <c r="C3884">
        <v>100001</v>
      </c>
      <c r="D3884" s="1">
        <v>-0.25001800000000002</v>
      </c>
      <c r="E3884" s="1">
        <v>0.24999399999999999</v>
      </c>
      <c r="F3884" s="1">
        <v>9.4693799999999995E-2</v>
      </c>
      <c r="G3884">
        <v>100001</v>
      </c>
    </row>
    <row r="3885" spans="1:7" x14ac:dyDescent="0.25">
      <c r="A3885" t="s">
        <v>0</v>
      </c>
      <c r="B3885">
        <v>105774</v>
      </c>
      <c r="C3885">
        <v>100001</v>
      </c>
      <c r="D3885" s="1">
        <v>-0.22503100000000001</v>
      </c>
      <c r="E3885" s="1">
        <v>0.27499499999999999</v>
      </c>
      <c r="F3885" s="1">
        <v>9.4819700000000007E-2</v>
      </c>
      <c r="G3885">
        <v>100001</v>
      </c>
    </row>
    <row r="3886" spans="1:7" x14ac:dyDescent="0.25">
      <c r="A3886" t="s">
        <v>0</v>
      </c>
      <c r="B3886">
        <v>105775</v>
      </c>
      <c r="C3886">
        <v>100001</v>
      </c>
      <c r="D3886" s="1">
        <v>-0.20003399999999999</v>
      </c>
      <c r="E3886" s="1">
        <v>0.27499699999999999</v>
      </c>
      <c r="F3886" s="1">
        <v>9.37587E-2</v>
      </c>
      <c r="G3886">
        <v>100001</v>
      </c>
    </row>
    <row r="3887" spans="1:7" x14ac:dyDescent="0.25">
      <c r="A3887" t="s">
        <v>0</v>
      </c>
      <c r="B3887">
        <v>105776</v>
      </c>
      <c r="C3887">
        <v>100001</v>
      </c>
      <c r="D3887" s="1">
        <v>-0.22503100000000001</v>
      </c>
      <c r="E3887" s="1">
        <v>0.24998999999999999</v>
      </c>
      <c r="F3887" s="1">
        <v>9.3508800000000003E-2</v>
      </c>
      <c r="G3887">
        <v>100001</v>
      </c>
    </row>
    <row r="3888" spans="1:7" x14ac:dyDescent="0.25">
      <c r="A3888" t="s">
        <v>0</v>
      </c>
      <c r="B3888">
        <v>105777</v>
      </c>
      <c r="C3888">
        <v>100001</v>
      </c>
      <c r="D3888" s="1">
        <v>-0.275034</v>
      </c>
      <c r="E3888" s="1">
        <v>0.224991</v>
      </c>
      <c r="F3888" s="1">
        <v>9.4820799999999997E-2</v>
      </c>
      <c r="G3888">
        <v>100001</v>
      </c>
    </row>
    <row r="3889" spans="1:7" x14ac:dyDescent="0.25">
      <c r="A3889" t="s">
        <v>0</v>
      </c>
      <c r="B3889">
        <v>105778</v>
      </c>
      <c r="C3889">
        <v>100001</v>
      </c>
      <c r="D3889" s="1">
        <v>-0.25001699999999999</v>
      </c>
      <c r="E3889" s="1">
        <v>0.224994</v>
      </c>
      <c r="F3889" s="1">
        <v>9.3508800000000003E-2</v>
      </c>
      <c r="G3889">
        <v>100001</v>
      </c>
    </row>
    <row r="3890" spans="1:7" x14ac:dyDescent="0.25">
      <c r="A3890" t="s">
        <v>0</v>
      </c>
      <c r="B3890">
        <v>105779</v>
      </c>
      <c r="C3890">
        <v>100001</v>
      </c>
      <c r="D3890" s="1">
        <v>-0.100038</v>
      </c>
      <c r="E3890" s="1">
        <v>0.32500099999999998</v>
      </c>
      <c r="F3890" s="1">
        <v>9.3758800000000003E-2</v>
      </c>
      <c r="G3890">
        <v>100001</v>
      </c>
    </row>
    <row r="3891" spans="1:7" x14ac:dyDescent="0.25">
      <c r="A3891" t="s">
        <v>0</v>
      </c>
      <c r="B3891">
        <v>105780</v>
      </c>
      <c r="C3891">
        <v>100001</v>
      </c>
      <c r="D3891" s="1">
        <v>-7.5037000000000006E-2</v>
      </c>
      <c r="E3891" s="1">
        <v>0.32500800000000002</v>
      </c>
      <c r="F3891" s="1">
        <v>9.3321600000000005E-2</v>
      </c>
      <c r="G3891">
        <v>100001</v>
      </c>
    </row>
    <row r="3892" spans="1:7" x14ac:dyDescent="0.25">
      <c r="A3892" t="s">
        <v>0</v>
      </c>
      <c r="B3892">
        <v>105781</v>
      </c>
      <c r="C3892">
        <v>100001</v>
      </c>
      <c r="D3892" s="1">
        <v>-0.100037</v>
      </c>
      <c r="E3892" s="1">
        <v>0.3</v>
      </c>
      <c r="F3892" s="1">
        <v>9.2198699999999995E-2</v>
      </c>
      <c r="G3892">
        <v>100001</v>
      </c>
    </row>
    <row r="3893" spans="1:7" x14ac:dyDescent="0.25">
      <c r="A3893" t="s">
        <v>0</v>
      </c>
      <c r="B3893">
        <v>105782</v>
      </c>
      <c r="C3893">
        <v>100001</v>
      </c>
      <c r="D3893" s="1">
        <v>-5.0022999999999998E-2</v>
      </c>
      <c r="E3893" s="1">
        <v>0.32500200000000001</v>
      </c>
      <c r="F3893" s="1">
        <v>9.30087E-2</v>
      </c>
      <c r="G3893">
        <v>100001</v>
      </c>
    </row>
    <row r="3894" spans="1:7" x14ac:dyDescent="0.25">
      <c r="A3894" t="s">
        <v>0</v>
      </c>
      <c r="B3894">
        <v>105783</v>
      </c>
      <c r="C3894">
        <v>100001</v>
      </c>
      <c r="D3894" s="1">
        <v>-2.5021999999999999E-2</v>
      </c>
      <c r="E3894" s="1">
        <v>0.32500699999999999</v>
      </c>
      <c r="F3894" s="1">
        <v>9.2821699999999993E-2</v>
      </c>
      <c r="G3894">
        <v>100001</v>
      </c>
    </row>
    <row r="3895" spans="1:7" x14ac:dyDescent="0.25">
      <c r="A3895" t="s">
        <v>0</v>
      </c>
      <c r="B3895">
        <v>105784</v>
      </c>
      <c r="C3895">
        <v>100001</v>
      </c>
      <c r="D3895" s="1">
        <f>-0.0000251</f>
        <v>-2.51E-5</v>
      </c>
      <c r="E3895" s="1">
        <v>0.35000900000000001</v>
      </c>
      <c r="F3895" s="1">
        <v>9.4443700000000005E-2</v>
      </c>
      <c r="G3895">
        <v>100001</v>
      </c>
    </row>
    <row r="3896" spans="1:7" x14ac:dyDescent="0.25">
      <c r="A3896" t="s">
        <v>0</v>
      </c>
      <c r="B3896">
        <v>105785</v>
      </c>
      <c r="C3896">
        <v>100001</v>
      </c>
      <c r="D3896" s="1">
        <f>-0.00002317</f>
        <v>-2.317E-5</v>
      </c>
      <c r="E3896" s="1">
        <v>0.32500699999999999</v>
      </c>
      <c r="F3896" s="1">
        <v>9.27597E-2</v>
      </c>
      <c r="G3896">
        <v>100001</v>
      </c>
    </row>
    <row r="3897" spans="1:7" x14ac:dyDescent="0.25">
      <c r="A3897" t="s">
        <v>0</v>
      </c>
      <c r="B3897">
        <v>105786</v>
      </c>
      <c r="C3897">
        <v>100001</v>
      </c>
      <c r="D3897" s="1">
        <v>2.4997700000000001E-2</v>
      </c>
      <c r="E3897" s="1">
        <v>0.34988799999999998</v>
      </c>
      <c r="F3897" s="1">
        <v>9.4489699999999996E-2</v>
      </c>
      <c r="G3897">
        <v>100001</v>
      </c>
    </row>
    <row r="3898" spans="1:7" x14ac:dyDescent="0.25">
      <c r="A3898" t="s">
        <v>0</v>
      </c>
      <c r="B3898">
        <v>105787</v>
      </c>
      <c r="C3898">
        <v>100001</v>
      </c>
      <c r="D3898" s="1">
        <v>4.9987700000000003E-2</v>
      </c>
      <c r="E3898" s="1">
        <v>0.34988399999999997</v>
      </c>
      <c r="F3898" s="1">
        <v>9.4676700000000003E-2</v>
      </c>
      <c r="G3898">
        <v>100001</v>
      </c>
    </row>
    <row r="3899" spans="1:7" x14ac:dyDescent="0.25">
      <c r="A3899" t="s">
        <v>0</v>
      </c>
      <c r="B3899">
        <v>105788</v>
      </c>
      <c r="C3899">
        <v>100001</v>
      </c>
      <c r="D3899" s="1">
        <v>0.12502099999999999</v>
      </c>
      <c r="E3899" s="1">
        <v>0.37486999999999998</v>
      </c>
      <c r="F3899" s="1">
        <v>9.7793599999999994E-2</v>
      </c>
      <c r="G3899">
        <v>100001</v>
      </c>
    </row>
    <row r="3900" spans="1:7" x14ac:dyDescent="0.25">
      <c r="A3900" t="s">
        <v>0</v>
      </c>
      <c r="B3900">
        <v>105789</v>
      </c>
      <c r="C3900">
        <v>100001</v>
      </c>
      <c r="D3900" s="1">
        <v>7.4972700000000003E-2</v>
      </c>
      <c r="E3900" s="1">
        <v>0.34988000000000002</v>
      </c>
      <c r="F3900" s="1">
        <v>9.4987699999999994E-2</v>
      </c>
      <c r="G3900">
        <v>100001</v>
      </c>
    </row>
    <row r="3901" spans="1:7" x14ac:dyDescent="0.25">
      <c r="A3901" t="s">
        <v>0</v>
      </c>
      <c r="B3901">
        <v>105790</v>
      </c>
      <c r="C3901">
        <v>100001</v>
      </c>
      <c r="D3901" s="1">
        <v>0.100009</v>
      </c>
      <c r="E3901" s="1">
        <v>0.34987499999999999</v>
      </c>
      <c r="F3901" s="1">
        <v>9.54237E-2</v>
      </c>
      <c r="G3901">
        <v>100001</v>
      </c>
    </row>
    <row r="3902" spans="1:7" x14ac:dyDescent="0.25">
      <c r="A3902" t="s">
        <v>0</v>
      </c>
      <c r="B3902">
        <v>105791</v>
      </c>
      <c r="C3902">
        <v>100001</v>
      </c>
      <c r="D3902" s="1">
        <v>0.12501000000000001</v>
      </c>
      <c r="E3902" s="1">
        <v>0.34987000000000001</v>
      </c>
      <c r="F3902" s="1">
        <v>9.5984700000000006E-2</v>
      </c>
      <c r="G3902">
        <v>100001</v>
      </c>
    </row>
    <row r="3903" spans="1:7" x14ac:dyDescent="0.25">
      <c r="A3903" t="s">
        <v>0</v>
      </c>
      <c r="B3903">
        <v>105792</v>
      </c>
      <c r="C3903">
        <v>100001</v>
      </c>
      <c r="D3903" s="1">
        <v>0.14999899999999999</v>
      </c>
      <c r="E3903" s="1">
        <v>0.37486399999999998</v>
      </c>
      <c r="F3903" s="1">
        <v>9.84796E-2</v>
      </c>
      <c r="G3903">
        <v>100001</v>
      </c>
    </row>
    <row r="3904" spans="1:7" x14ac:dyDescent="0.25">
      <c r="A3904" t="s">
        <v>0</v>
      </c>
      <c r="B3904">
        <v>105793</v>
      </c>
      <c r="C3904">
        <v>100001</v>
      </c>
      <c r="D3904" s="1">
        <v>0.175015</v>
      </c>
      <c r="E3904" s="1">
        <v>0.37486000000000003</v>
      </c>
      <c r="F3904" s="1">
        <v>9.9290699999999996E-2</v>
      </c>
      <c r="G3904">
        <v>100001</v>
      </c>
    </row>
    <row r="3905" spans="1:7" x14ac:dyDescent="0.25">
      <c r="A3905" t="s">
        <v>0</v>
      </c>
      <c r="B3905">
        <v>105794</v>
      </c>
      <c r="C3905">
        <v>100001</v>
      </c>
      <c r="D3905" s="1">
        <v>0.19999900000000001</v>
      </c>
      <c r="E3905" s="1">
        <v>0.39985500000000002</v>
      </c>
      <c r="F3905" s="1">
        <v>0.102161</v>
      </c>
      <c r="G3905">
        <v>100001</v>
      </c>
    </row>
    <row r="3906" spans="1:7" x14ac:dyDescent="0.25">
      <c r="A3906" t="s">
        <v>0</v>
      </c>
      <c r="B3906">
        <v>105795</v>
      </c>
      <c r="C3906">
        <v>100001</v>
      </c>
      <c r="D3906" s="1">
        <v>0.20000100000000001</v>
      </c>
      <c r="E3906" s="1">
        <v>0.37485600000000002</v>
      </c>
      <c r="F3906" s="1">
        <v>0.100227</v>
      </c>
      <c r="G3906">
        <v>100001</v>
      </c>
    </row>
    <row r="3907" spans="1:7" x14ac:dyDescent="0.25">
      <c r="A3907" t="s">
        <v>0</v>
      </c>
      <c r="B3907">
        <v>105796</v>
      </c>
      <c r="C3907">
        <v>100001</v>
      </c>
      <c r="D3907" s="1">
        <v>0.22498099999999999</v>
      </c>
      <c r="E3907" s="1">
        <v>0.42502699999999999</v>
      </c>
      <c r="F3907" s="1">
        <v>0.105314</v>
      </c>
      <c r="G3907">
        <v>100001</v>
      </c>
    </row>
    <row r="3908" spans="1:7" x14ac:dyDescent="0.25">
      <c r="A3908" t="s">
        <v>0</v>
      </c>
      <c r="B3908">
        <v>105797</v>
      </c>
      <c r="C3908">
        <v>100001</v>
      </c>
      <c r="D3908" s="1">
        <v>0.22498000000000001</v>
      </c>
      <c r="E3908" s="1">
        <v>0.39984999999999998</v>
      </c>
      <c r="F3908" s="1">
        <v>0.103223</v>
      </c>
      <c r="G3908">
        <v>100001</v>
      </c>
    </row>
    <row r="3909" spans="1:7" x14ac:dyDescent="0.25">
      <c r="A3909" t="s">
        <v>0</v>
      </c>
      <c r="B3909">
        <v>105798</v>
      </c>
      <c r="C3909">
        <v>100001</v>
      </c>
      <c r="D3909" s="1">
        <v>0.24998200000000001</v>
      </c>
      <c r="E3909" s="1">
        <v>0.42503000000000002</v>
      </c>
      <c r="F3909" s="1">
        <v>0.106501</v>
      </c>
      <c r="G3909">
        <v>100001</v>
      </c>
    </row>
    <row r="3910" spans="1:7" x14ac:dyDescent="0.25">
      <c r="A3910" t="s">
        <v>0</v>
      </c>
      <c r="B3910">
        <v>105799</v>
      </c>
      <c r="C3910">
        <v>100001</v>
      </c>
      <c r="D3910" s="1">
        <v>0.274982</v>
      </c>
      <c r="E3910" s="1">
        <v>0.44984499999999999</v>
      </c>
      <c r="F3910" s="1">
        <v>0.109972</v>
      </c>
      <c r="G3910">
        <v>100001</v>
      </c>
    </row>
    <row r="3911" spans="1:7" x14ac:dyDescent="0.25">
      <c r="A3911" t="s">
        <v>0</v>
      </c>
      <c r="B3911">
        <v>105800</v>
      </c>
      <c r="C3911">
        <v>100001</v>
      </c>
      <c r="D3911" s="1">
        <v>0.274982</v>
      </c>
      <c r="E3911" s="1">
        <v>0.42503000000000002</v>
      </c>
      <c r="F3911" s="1">
        <v>0.107816</v>
      </c>
      <c r="G3911">
        <v>100001</v>
      </c>
    </row>
    <row r="3912" spans="1:7" x14ac:dyDescent="0.25">
      <c r="A3912" t="s">
        <v>0</v>
      </c>
      <c r="B3912">
        <v>105801</v>
      </c>
      <c r="C3912">
        <v>100001</v>
      </c>
      <c r="D3912" s="1">
        <v>0.299981</v>
      </c>
      <c r="E3912" s="1">
        <v>0.44984099999999999</v>
      </c>
      <c r="F3912" s="1">
        <v>0.111411</v>
      </c>
      <c r="G3912">
        <v>100001</v>
      </c>
    </row>
    <row r="3913" spans="1:7" x14ac:dyDescent="0.25">
      <c r="A3913" t="s">
        <v>0</v>
      </c>
      <c r="B3913">
        <v>105802</v>
      </c>
      <c r="C3913">
        <v>100001</v>
      </c>
      <c r="D3913" s="1">
        <v>0.32497900000000002</v>
      </c>
      <c r="E3913" s="1">
        <v>0.47503499999999999</v>
      </c>
      <c r="F3913" s="1">
        <v>0.115328</v>
      </c>
      <c r="G3913">
        <v>100001</v>
      </c>
    </row>
    <row r="3914" spans="1:7" x14ac:dyDescent="0.25">
      <c r="A3914" t="s">
        <v>0</v>
      </c>
      <c r="B3914">
        <v>105803</v>
      </c>
      <c r="C3914">
        <v>100001</v>
      </c>
      <c r="D3914" s="1">
        <v>0.32498199999999999</v>
      </c>
      <c r="E3914" s="1">
        <v>0.44983699999999999</v>
      </c>
      <c r="F3914" s="1">
        <v>0.11297599999999999</v>
      </c>
      <c r="G3914">
        <v>100001</v>
      </c>
    </row>
    <row r="3915" spans="1:7" x14ac:dyDescent="0.25">
      <c r="A3915" t="s">
        <v>0</v>
      </c>
      <c r="B3915">
        <v>105804</v>
      </c>
      <c r="C3915">
        <v>100001</v>
      </c>
      <c r="D3915" s="1">
        <v>0.34997899999999998</v>
      </c>
      <c r="E3915" s="1">
        <v>0.49984299999999998</v>
      </c>
      <c r="F3915" s="1">
        <v>0.119426</v>
      </c>
      <c r="G3915">
        <v>100001</v>
      </c>
    </row>
    <row r="3916" spans="1:7" x14ac:dyDescent="0.25">
      <c r="A3916" t="s">
        <v>0</v>
      </c>
      <c r="B3916">
        <v>105805</v>
      </c>
      <c r="C3916">
        <v>100001</v>
      </c>
      <c r="D3916" s="1">
        <v>0.34997800000000001</v>
      </c>
      <c r="E3916" s="1">
        <v>0.47503699999999999</v>
      </c>
      <c r="F3916" s="1">
        <v>0.117021</v>
      </c>
      <c r="G3916">
        <v>100001</v>
      </c>
    </row>
    <row r="3917" spans="1:7" x14ac:dyDescent="0.25">
      <c r="A3917" t="s">
        <v>0</v>
      </c>
      <c r="B3917">
        <v>105806</v>
      </c>
      <c r="C3917">
        <v>100001</v>
      </c>
      <c r="D3917" s="1">
        <v>0.37498399999999998</v>
      </c>
      <c r="E3917" s="1">
        <v>0.52484900000000001</v>
      </c>
      <c r="F3917" s="1">
        <v>0.123819</v>
      </c>
      <c r="G3917">
        <v>100001</v>
      </c>
    </row>
    <row r="3918" spans="1:7" x14ac:dyDescent="0.25">
      <c r="A3918" t="s">
        <v>0</v>
      </c>
      <c r="B3918">
        <v>105807</v>
      </c>
      <c r="C3918">
        <v>100001</v>
      </c>
      <c r="D3918" s="1">
        <v>0.37498700000000001</v>
      </c>
      <c r="E3918" s="1">
        <v>0.49984000000000001</v>
      </c>
      <c r="F3918" s="1">
        <v>0.12124600000000001</v>
      </c>
      <c r="G3918">
        <v>100001</v>
      </c>
    </row>
    <row r="3919" spans="1:7" x14ac:dyDescent="0.25">
      <c r="A3919" t="s">
        <v>0</v>
      </c>
      <c r="B3919">
        <v>105808</v>
      </c>
      <c r="C3919">
        <v>100001</v>
      </c>
      <c r="D3919" s="1">
        <v>0.39997500000000002</v>
      </c>
      <c r="E3919" s="1">
        <v>0.55003400000000002</v>
      </c>
      <c r="F3919" s="1">
        <v>0.12850300000000001</v>
      </c>
      <c r="G3919">
        <v>100001</v>
      </c>
    </row>
    <row r="3920" spans="1:7" x14ac:dyDescent="0.25">
      <c r="A3920" t="s">
        <v>0</v>
      </c>
      <c r="B3920">
        <v>105809</v>
      </c>
      <c r="C3920">
        <v>100001</v>
      </c>
      <c r="D3920" s="1">
        <v>0.39997700000000003</v>
      </c>
      <c r="E3920" s="1">
        <v>0.52484799999999998</v>
      </c>
      <c r="F3920" s="1">
        <v>0.12576200000000001</v>
      </c>
      <c r="G3920">
        <v>100001</v>
      </c>
    </row>
    <row r="3921" spans="1:7" x14ac:dyDescent="0.25">
      <c r="A3921" t="s">
        <v>0</v>
      </c>
      <c r="B3921">
        <v>105810</v>
      </c>
      <c r="C3921">
        <v>100001</v>
      </c>
      <c r="D3921" s="1">
        <v>0.42497200000000002</v>
      </c>
      <c r="E3921" s="1">
        <v>0.57503400000000005</v>
      </c>
      <c r="F3921" s="1">
        <v>0.133405</v>
      </c>
      <c r="G3921">
        <v>100001</v>
      </c>
    </row>
    <row r="3922" spans="1:7" x14ac:dyDescent="0.25">
      <c r="A3922" t="s">
        <v>0</v>
      </c>
      <c r="B3922">
        <v>105811</v>
      </c>
      <c r="C3922">
        <v>100001</v>
      </c>
      <c r="D3922" s="1">
        <v>0.42497400000000002</v>
      </c>
      <c r="E3922" s="1">
        <v>0.55003599999999997</v>
      </c>
      <c r="F3922" s="1">
        <v>0.130575</v>
      </c>
      <c r="G3922">
        <v>100001</v>
      </c>
    </row>
    <row r="3923" spans="1:7" x14ac:dyDescent="0.25">
      <c r="A3923" t="s">
        <v>0</v>
      </c>
      <c r="B3923">
        <v>105812</v>
      </c>
      <c r="C3923">
        <v>100001</v>
      </c>
      <c r="D3923" s="1">
        <v>0.44997199999999998</v>
      </c>
      <c r="E3923" s="1">
        <v>0.57503499999999996</v>
      </c>
      <c r="F3923" s="1">
        <v>0.135606</v>
      </c>
      <c r="G3923">
        <v>100001</v>
      </c>
    </row>
    <row r="3924" spans="1:7" x14ac:dyDescent="0.25">
      <c r="A3924" t="s">
        <v>0</v>
      </c>
      <c r="B3924">
        <v>105813</v>
      </c>
      <c r="C3924">
        <v>100001</v>
      </c>
      <c r="D3924" s="1">
        <v>-0.474999</v>
      </c>
      <c r="E3924" s="1">
        <v>-2.5033E-2</v>
      </c>
      <c r="F3924" s="1">
        <v>0.104811</v>
      </c>
      <c r="G3924">
        <v>100001</v>
      </c>
    </row>
    <row r="3925" spans="1:7" x14ac:dyDescent="0.25">
      <c r="A3925" t="s">
        <v>0</v>
      </c>
      <c r="B3925">
        <v>105814</v>
      </c>
      <c r="C3925">
        <v>100001</v>
      </c>
      <c r="D3925" s="1">
        <v>-0.44989000000000001</v>
      </c>
      <c r="E3925" s="1">
        <v>2.4966100000000001E-2</v>
      </c>
      <c r="F3925" s="1">
        <v>0.102478</v>
      </c>
      <c r="G3925">
        <v>100001</v>
      </c>
    </row>
    <row r="3926" spans="1:7" x14ac:dyDescent="0.25">
      <c r="A3926" t="s">
        <v>0</v>
      </c>
      <c r="B3926">
        <v>105815</v>
      </c>
      <c r="C3926">
        <v>100001</v>
      </c>
      <c r="D3926" s="1">
        <v>-0.45001200000000002</v>
      </c>
      <c r="E3926" s="1">
        <f>-0.00003264</f>
        <v>-3.2639999999999999E-5</v>
      </c>
      <c r="F3926" s="1">
        <v>0.102437</v>
      </c>
      <c r="G3926">
        <v>100001</v>
      </c>
    </row>
    <row r="3927" spans="1:7" x14ac:dyDescent="0.25">
      <c r="A3927" t="s">
        <v>0</v>
      </c>
      <c r="B3927">
        <v>105816</v>
      </c>
      <c r="C3927">
        <v>100001</v>
      </c>
      <c r="D3927" s="1">
        <v>-0.45001000000000002</v>
      </c>
      <c r="E3927" s="1">
        <v>-2.5031000000000001E-2</v>
      </c>
      <c r="F3927" s="1">
        <v>0.10249900000000001</v>
      </c>
      <c r="G3927">
        <v>100001</v>
      </c>
    </row>
    <row r="3928" spans="1:7" x14ac:dyDescent="0.25">
      <c r="A3928" t="s">
        <v>0</v>
      </c>
      <c r="B3928">
        <v>105817</v>
      </c>
      <c r="C3928">
        <v>100001</v>
      </c>
      <c r="D3928" s="1">
        <v>-0.47497600000000001</v>
      </c>
      <c r="E3928" s="1">
        <v>-5.0033000000000001E-2</v>
      </c>
      <c r="F3928" s="1">
        <v>0.10499699999999999</v>
      </c>
      <c r="G3928">
        <v>100001</v>
      </c>
    </row>
    <row r="3929" spans="1:7" x14ac:dyDescent="0.25">
      <c r="A3929" t="s">
        <v>0</v>
      </c>
      <c r="B3929">
        <v>105818</v>
      </c>
      <c r="C3929">
        <v>100001</v>
      </c>
      <c r="D3929" s="1">
        <v>-0.500004</v>
      </c>
      <c r="E3929" s="1">
        <v>-0.100048</v>
      </c>
      <c r="F3929" s="1">
        <v>0.10818999999999999</v>
      </c>
      <c r="G3929">
        <v>100001</v>
      </c>
    </row>
    <row r="3930" spans="1:7" x14ac:dyDescent="0.25">
      <c r="A3930" t="s">
        <v>0</v>
      </c>
      <c r="B3930">
        <v>105819</v>
      </c>
      <c r="C3930">
        <v>100001</v>
      </c>
      <c r="D3930" s="1">
        <v>-0.474997</v>
      </c>
      <c r="E3930" s="1">
        <v>-7.5046000000000002E-2</v>
      </c>
      <c r="F3930" s="1">
        <v>0.105313</v>
      </c>
      <c r="G3930">
        <v>100001</v>
      </c>
    </row>
    <row r="3931" spans="1:7" x14ac:dyDescent="0.25">
      <c r="A3931" t="s">
        <v>0</v>
      </c>
      <c r="B3931">
        <v>105820</v>
      </c>
      <c r="C3931">
        <v>100001</v>
      </c>
      <c r="D3931" s="1">
        <v>-0.47499400000000003</v>
      </c>
      <c r="E3931" s="1">
        <v>-0.100046</v>
      </c>
      <c r="F3931" s="1">
        <v>0.10575</v>
      </c>
      <c r="G3931">
        <v>100001</v>
      </c>
    </row>
    <row r="3932" spans="1:7" x14ac:dyDescent="0.25">
      <c r="A3932" t="s">
        <v>0</v>
      </c>
      <c r="B3932">
        <v>105821</v>
      </c>
      <c r="C3932">
        <v>100001</v>
      </c>
      <c r="D3932" s="1">
        <v>-0.50000199999999995</v>
      </c>
      <c r="E3932" s="1">
        <v>-0.12504499999999999</v>
      </c>
      <c r="F3932" s="1">
        <v>0.108753</v>
      </c>
      <c r="G3932">
        <v>100001</v>
      </c>
    </row>
    <row r="3933" spans="1:7" x14ac:dyDescent="0.25">
      <c r="A3933" t="s">
        <v>0</v>
      </c>
      <c r="B3933">
        <v>105822</v>
      </c>
      <c r="C3933">
        <v>100001</v>
      </c>
      <c r="D3933" s="1">
        <v>-0.52499700000000005</v>
      </c>
      <c r="E3933" s="1">
        <v>-0.15004200000000001</v>
      </c>
      <c r="F3933" s="1">
        <v>0.112009</v>
      </c>
      <c r="G3933">
        <v>100001</v>
      </c>
    </row>
    <row r="3934" spans="1:7" x14ac:dyDescent="0.25">
      <c r="A3934" t="s">
        <v>0</v>
      </c>
      <c r="B3934">
        <v>105823</v>
      </c>
      <c r="C3934">
        <v>100001</v>
      </c>
      <c r="D3934" s="1">
        <v>-0.50000100000000003</v>
      </c>
      <c r="E3934" s="1">
        <v>-0.15004200000000001</v>
      </c>
      <c r="F3934" s="1">
        <v>0.109442</v>
      </c>
      <c r="G3934">
        <v>100001</v>
      </c>
    </row>
    <row r="3935" spans="1:7" x14ac:dyDescent="0.25">
      <c r="A3935" t="s">
        <v>0</v>
      </c>
      <c r="B3935">
        <v>105824</v>
      </c>
      <c r="C3935">
        <v>100001</v>
      </c>
      <c r="D3935" s="1">
        <v>-0.54999699999999996</v>
      </c>
      <c r="E3935" s="1">
        <v>-0.17504800000000001</v>
      </c>
      <c r="F3935" s="1">
        <v>0.11551699999999999</v>
      </c>
      <c r="G3935">
        <v>100001</v>
      </c>
    </row>
    <row r="3936" spans="1:7" x14ac:dyDescent="0.25">
      <c r="A3936" t="s">
        <v>0</v>
      </c>
      <c r="B3936">
        <v>105825</v>
      </c>
      <c r="C3936">
        <v>100001</v>
      </c>
      <c r="D3936" s="1">
        <v>-0.52499700000000005</v>
      </c>
      <c r="E3936" s="1">
        <v>-0.17504700000000001</v>
      </c>
      <c r="F3936" s="1">
        <v>0.11282200000000001</v>
      </c>
      <c r="G3936">
        <v>100001</v>
      </c>
    </row>
    <row r="3937" spans="1:7" x14ac:dyDescent="0.25">
      <c r="A3937" t="s">
        <v>0</v>
      </c>
      <c r="B3937">
        <v>105826</v>
      </c>
      <c r="C3937">
        <v>100001</v>
      </c>
      <c r="D3937" s="1">
        <v>-0.54999600000000004</v>
      </c>
      <c r="E3937" s="1">
        <v>-0.20005000000000001</v>
      </c>
      <c r="F3937" s="1">
        <v>0.116456</v>
      </c>
      <c r="G3937">
        <v>100001</v>
      </c>
    </row>
    <row r="3938" spans="1:7" x14ac:dyDescent="0.25">
      <c r="A3938" t="s">
        <v>0</v>
      </c>
      <c r="B3938">
        <v>105827</v>
      </c>
      <c r="C3938">
        <v>100001</v>
      </c>
      <c r="D3938" s="1">
        <v>-0.57499199999999995</v>
      </c>
      <c r="E3938" s="1">
        <v>-0.225045</v>
      </c>
      <c r="F3938" s="1">
        <v>0.12034300000000001</v>
      </c>
      <c r="G3938">
        <v>100001</v>
      </c>
    </row>
    <row r="3939" spans="1:7" x14ac:dyDescent="0.25">
      <c r="A3939" t="s">
        <v>0</v>
      </c>
      <c r="B3939">
        <v>105828</v>
      </c>
      <c r="C3939">
        <v>100001</v>
      </c>
      <c r="D3939" s="1">
        <v>-0.54999399999999998</v>
      </c>
      <c r="E3939" s="1">
        <v>-0.22504399999999999</v>
      </c>
      <c r="F3939" s="1">
        <v>0.117521</v>
      </c>
      <c r="G3939">
        <v>100001</v>
      </c>
    </row>
    <row r="3940" spans="1:7" x14ac:dyDescent="0.25">
      <c r="A3940" t="s">
        <v>0</v>
      </c>
      <c r="B3940">
        <v>105829</v>
      </c>
      <c r="C3940">
        <v>100001</v>
      </c>
      <c r="D3940" s="1">
        <v>-0.59999199999999997</v>
      </c>
      <c r="E3940" s="1">
        <v>-0.250031</v>
      </c>
      <c r="F3940" s="1">
        <v>0.124482</v>
      </c>
      <c r="G3940">
        <v>100001</v>
      </c>
    </row>
    <row r="3941" spans="1:7" x14ac:dyDescent="0.25">
      <c r="A3941" t="s">
        <v>0</v>
      </c>
      <c r="B3941">
        <v>105830</v>
      </c>
      <c r="C3941">
        <v>100001</v>
      </c>
      <c r="D3941" s="1">
        <v>-0.57499100000000003</v>
      </c>
      <c r="E3941" s="1">
        <v>-0.25002999999999997</v>
      </c>
      <c r="F3941" s="1">
        <v>0.121532</v>
      </c>
      <c r="G3941">
        <v>100001</v>
      </c>
    </row>
    <row r="3942" spans="1:7" x14ac:dyDescent="0.25">
      <c r="A3942" t="s">
        <v>0</v>
      </c>
      <c r="B3942">
        <v>105831</v>
      </c>
      <c r="C3942">
        <v>100001</v>
      </c>
      <c r="D3942" s="1">
        <v>-0.59998899999999999</v>
      </c>
      <c r="E3942" s="1">
        <v>-0.27505299999999999</v>
      </c>
      <c r="F3942" s="1">
        <v>0.125803</v>
      </c>
      <c r="G3942">
        <v>100001</v>
      </c>
    </row>
    <row r="3943" spans="1:7" x14ac:dyDescent="0.25">
      <c r="A3943" t="s">
        <v>0</v>
      </c>
      <c r="B3943">
        <v>105832</v>
      </c>
      <c r="C3943">
        <v>100001</v>
      </c>
      <c r="D3943" s="1">
        <v>-0.64995800000000004</v>
      </c>
      <c r="E3943" s="1">
        <v>-0.30004500000000001</v>
      </c>
      <c r="F3943" s="1">
        <v>0.13352600000000001</v>
      </c>
      <c r="G3943">
        <v>100001</v>
      </c>
    </row>
    <row r="3944" spans="1:7" x14ac:dyDescent="0.25">
      <c r="A3944" t="s">
        <v>0</v>
      </c>
      <c r="B3944">
        <v>105833</v>
      </c>
      <c r="C3944">
        <v>100001</v>
      </c>
      <c r="D3944" s="1">
        <v>-0.62498900000000002</v>
      </c>
      <c r="E3944" s="1">
        <v>-0.300043</v>
      </c>
      <c r="F3944" s="1">
        <v>0.130325</v>
      </c>
      <c r="G3944">
        <v>100001</v>
      </c>
    </row>
    <row r="3945" spans="1:7" x14ac:dyDescent="0.25">
      <c r="A3945" t="s">
        <v>0</v>
      </c>
      <c r="B3945">
        <v>105834</v>
      </c>
      <c r="C3945">
        <v>100001</v>
      </c>
      <c r="D3945" s="1">
        <v>-0.59998899999999999</v>
      </c>
      <c r="E3945" s="1">
        <v>-0.300043</v>
      </c>
      <c r="F3945" s="1">
        <v>0.127246</v>
      </c>
      <c r="G3945">
        <v>100001</v>
      </c>
    </row>
    <row r="3946" spans="1:7" x14ac:dyDescent="0.25">
      <c r="A3946" t="s">
        <v>0</v>
      </c>
      <c r="B3946">
        <v>105835</v>
      </c>
      <c r="C3946">
        <v>100001</v>
      </c>
      <c r="D3946" s="1">
        <v>-0.649953</v>
      </c>
      <c r="E3946" s="1">
        <v>-0.325046</v>
      </c>
      <c r="F3946" s="1">
        <v>0.135098</v>
      </c>
      <c r="G3946">
        <v>100001</v>
      </c>
    </row>
    <row r="3947" spans="1:7" x14ac:dyDescent="0.25">
      <c r="A3947" t="s">
        <v>0</v>
      </c>
      <c r="B3947">
        <v>105836</v>
      </c>
      <c r="C3947">
        <v>100001</v>
      </c>
      <c r="D3947" s="1">
        <v>-0.30002600000000001</v>
      </c>
      <c r="E3947" s="1">
        <v>0.20000100000000001</v>
      </c>
      <c r="F3947" s="1">
        <v>9.5194799999999996E-2</v>
      </c>
      <c r="G3947">
        <v>100001</v>
      </c>
    </row>
    <row r="3948" spans="1:7" x14ac:dyDescent="0.25">
      <c r="A3948" t="s">
        <v>0</v>
      </c>
      <c r="B3948">
        <v>105837</v>
      </c>
      <c r="C3948">
        <v>100001</v>
      </c>
      <c r="D3948" s="1">
        <v>-0.27503300000000003</v>
      </c>
      <c r="E3948" s="1">
        <v>0.20000599999999999</v>
      </c>
      <c r="F3948" s="1">
        <v>9.3760800000000005E-2</v>
      </c>
      <c r="G3948">
        <v>100001</v>
      </c>
    </row>
    <row r="3949" spans="1:7" x14ac:dyDescent="0.25">
      <c r="A3949" t="s">
        <v>0</v>
      </c>
      <c r="B3949">
        <v>105838</v>
      </c>
      <c r="C3949">
        <v>100001</v>
      </c>
      <c r="D3949" s="1">
        <v>-0.37486399999999998</v>
      </c>
      <c r="E3949" s="1">
        <v>0.15</v>
      </c>
      <c r="F3949" s="1">
        <v>9.8479899999999995E-2</v>
      </c>
      <c r="G3949">
        <v>100001</v>
      </c>
    </row>
    <row r="3950" spans="1:7" x14ac:dyDescent="0.25">
      <c r="A3950" t="s">
        <v>0</v>
      </c>
      <c r="B3950">
        <v>105839</v>
      </c>
      <c r="C3950">
        <v>100001</v>
      </c>
      <c r="D3950" s="1">
        <v>-0.34986600000000001</v>
      </c>
      <c r="E3950" s="1">
        <v>0.14998500000000001</v>
      </c>
      <c r="F3950" s="1">
        <v>9.6670900000000004E-2</v>
      </c>
      <c r="G3950">
        <v>100001</v>
      </c>
    </row>
    <row r="3951" spans="1:7" x14ac:dyDescent="0.25">
      <c r="A3951" t="s">
        <v>0</v>
      </c>
      <c r="B3951">
        <v>105840</v>
      </c>
      <c r="C3951">
        <v>100001</v>
      </c>
      <c r="D3951" s="1">
        <v>-0.39986899999999997</v>
      </c>
      <c r="E3951" s="1">
        <v>0.12501899999999999</v>
      </c>
      <c r="F3951" s="1">
        <v>9.9727899999999994E-2</v>
      </c>
      <c r="G3951">
        <v>100001</v>
      </c>
    </row>
    <row r="3952" spans="1:7" x14ac:dyDescent="0.25">
      <c r="A3952" t="s">
        <v>0</v>
      </c>
      <c r="B3952">
        <v>105841</v>
      </c>
      <c r="C3952">
        <v>100001</v>
      </c>
      <c r="D3952" s="1">
        <v>-0.39987299999999998</v>
      </c>
      <c r="E3952" s="1">
        <v>0.10001400000000001</v>
      </c>
      <c r="F3952" s="1">
        <v>9.9166900000000002E-2</v>
      </c>
      <c r="G3952">
        <v>100001</v>
      </c>
    </row>
    <row r="3953" spans="1:7" x14ac:dyDescent="0.25">
      <c r="A3953" t="s">
        <v>0</v>
      </c>
      <c r="B3953">
        <v>105842</v>
      </c>
      <c r="C3953">
        <v>100001</v>
      </c>
      <c r="D3953" s="1">
        <v>-0.37486999999999998</v>
      </c>
      <c r="E3953" s="1">
        <v>0.12502199999999999</v>
      </c>
      <c r="F3953" s="1">
        <v>9.7793900000000003E-2</v>
      </c>
      <c r="G3953">
        <v>100001</v>
      </c>
    </row>
    <row r="3954" spans="1:7" x14ac:dyDescent="0.25">
      <c r="A3954" t="s">
        <v>0</v>
      </c>
      <c r="B3954">
        <v>105843</v>
      </c>
      <c r="C3954">
        <v>100001</v>
      </c>
      <c r="D3954" s="1">
        <v>-0.39987699999999998</v>
      </c>
      <c r="E3954" s="1">
        <v>7.4960499999999999E-2</v>
      </c>
      <c r="F3954" s="1">
        <v>9.8729899999999995E-2</v>
      </c>
      <c r="G3954">
        <v>100001</v>
      </c>
    </row>
    <row r="3955" spans="1:7" x14ac:dyDescent="0.25">
      <c r="A3955" t="s">
        <v>0</v>
      </c>
      <c r="B3955">
        <v>105844</v>
      </c>
      <c r="C3955">
        <v>100001</v>
      </c>
      <c r="D3955" s="1">
        <v>-0.32501799999999997</v>
      </c>
      <c r="E3955" s="1">
        <v>0.17500299999999999</v>
      </c>
      <c r="F3955" s="1">
        <v>9.5817799999999995E-2</v>
      </c>
      <c r="G3955">
        <v>100001</v>
      </c>
    </row>
    <row r="3956" spans="1:7" x14ac:dyDescent="0.25">
      <c r="A3956" t="s">
        <v>0</v>
      </c>
      <c r="B3956">
        <v>105845</v>
      </c>
      <c r="C3956">
        <v>100001</v>
      </c>
      <c r="D3956" s="1">
        <v>-0.30002600000000001</v>
      </c>
      <c r="E3956" s="1">
        <v>0.175008</v>
      </c>
      <c r="F3956" s="1">
        <v>9.4258900000000007E-2</v>
      </c>
      <c r="G3956">
        <v>100001</v>
      </c>
    </row>
    <row r="3957" spans="1:7" x14ac:dyDescent="0.25">
      <c r="A3957" t="s">
        <v>0</v>
      </c>
      <c r="B3957">
        <v>105846</v>
      </c>
      <c r="C3957">
        <v>100001</v>
      </c>
      <c r="D3957" s="1">
        <v>-0.32501600000000003</v>
      </c>
      <c r="E3957" s="1">
        <v>0.150006</v>
      </c>
      <c r="F3957" s="1">
        <v>9.5006900000000005E-2</v>
      </c>
      <c r="G3957">
        <v>100001</v>
      </c>
    </row>
    <row r="3958" spans="1:7" x14ac:dyDescent="0.25">
      <c r="A3958" t="s">
        <v>0</v>
      </c>
      <c r="B3958">
        <v>105847</v>
      </c>
      <c r="C3958">
        <v>100001</v>
      </c>
      <c r="D3958" s="1">
        <v>-0.42501499999999998</v>
      </c>
      <c r="E3958" s="1">
        <v>4.9963399999999998E-2</v>
      </c>
      <c r="F3958" s="1">
        <v>0.10050099999999999</v>
      </c>
      <c r="G3958">
        <v>100001</v>
      </c>
    </row>
    <row r="3959" spans="1:7" x14ac:dyDescent="0.25">
      <c r="A3959" t="s">
        <v>0</v>
      </c>
      <c r="B3959">
        <v>105848</v>
      </c>
      <c r="C3959">
        <v>100001</v>
      </c>
      <c r="D3959" s="1">
        <v>-0.42501299999999997</v>
      </c>
      <c r="E3959" s="1">
        <v>2.4968299999999999E-2</v>
      </c>
      <c r="F3959" s="1">
        <v>0.100314</v>
      </c>
      <c r="G3959">
        <v>100001</v>
      </c>
    </row>
    <row r="3960" spans="1:7" x14ac:dyDescent="0.25">
      <c r="A3960" t="s">
        <v>0</v>
      </c>
      <c r="B3960">
        <v>105849</v>
      </c>
      <c r="C3960">
        <v>100001</v>
      </c>
      <c r="D3960" s="1">
        <v>-0.39988299999999999</v>
      </c>
      <c r="E3960" s="1">
        <v>4.99625E-2</v>
      </c>
      <c r="F3960" s="1">
        <v>9.8419000000000006E-2</v>
      </c>
      <c r="G3960">
        <v>100001</v>
      </c>
    </row>
    <row r="3961" spans="1:7" x14ac:dyDescent="0.25">
      <c r="A3961" t="s">
        <v>0</v>
      </c>
      <c r="B3961">
        <v>105850</v>
      </c>
      <c r="C3961">
        <v>100001</v>
      </c>
      <c r="D3961" s="1">
        <v>-0.175035</v>
      </c>
      <c r="E3961" s="1">
        <v>0.27499899999999999</v>
      </c>
      <c r="F3961" s="1">
        <v>9.2823699999999995E-2</v>
      </c>
      <c r="G3961">
        <v>100001</v>
      </c>
    </row>
    <row r="3962" spans="1:7" x14ac:dyDescent="0.25">
      <c r="A3962" t="s">
        <v>0</v>
      </c>
      <c r="B3962">
        <v>105851</v>
      </c>
      <c r="C3962">
        <v>100001</v>
      </c>
      <c r="D3962" s="1">
        <v>-0.15003</v>
      </c>
      <c r="E3962" s="1">
        <v>0.27500000000000002</v>
      </c>
      <c r="F3962" s="1">
        <v>9.2011700000000002E-2</v>
      </c>
      <c r="G3962">
        <v>100001</v>
      </c>
    </row>
    <row r="3963" spans="1:7" x14ac:dyDescent="0.25">
      <c r="A3963" t="s">
        <v>0</v>
      </c>
      <c r="B3963">
        <v>105852</v>
      </c>
      <c r="C3963">
        <v>100001</v>
      </c>
      <c r="D3963" s="1">
        <v>-0.12503300000000001</v>
      </c>
      <c r="E3963" s="1">
        <v>0.27500200000000002</v>
      </c>
      <c r="F3963" s="1">
        <v>9.1325799999999999E-2</v>
      </c>
      <c r="G3963">
        <v>100001</v>
      </c>
    </row>
    <row r="3964" spans="1:7" x14ac:dyDescent="0.25">
      <c r="A3964" t="s">
        <v>0</v>
      </c>
      <c r="B3964">
        <v>105853</v>
      </c>
      <c r="C3964">
        <v>100001</v>
      </c>
      <c r="D3964" s="1">
        <v>-0.100035</v>
      </c>
      <c r="E3964" s="1">
        <v>0.275005</v>
      </c>
      <c r="F3964" s="1">
        <v>9.0764800000000007E-2</v>
      </c>
      <c r="G3964">
        <v>100001</v>
      </c>
    </row>
    <row r="3965" spans="1:7" x14ac:dyDescent="0.25">
      <c r="A3965" t="s">
        <v>0</v>
      </c>
      <c r="B3965">
        <v>105854</v>
      </c>
      <c r="C3965">
        <v>100001</v>
      </c>
      <c r="D3965" s="1">
        <v>-0.22502900000000001</v>
      </c>
      <c r="E3965" s="1">
        <v>0.22499</v>
      </c>
      <c r="F3965" s="1">
        <v>9.23239E-2</v>
      </c>
      <c r="G3965">
        <v>100001</v>
      </c>
    </row>
    <row r="3966" spans="1:7" x14ac:dyDescent="0.25">
      <c r="A3966" t="s">
        <v>0</v>
      </c>
      <c r="B3966">
        <v>105855</v>
      </c>
      <c r="C3966">
        <v>100001</v>
      </c>
      <c r="D3966" s="1">
        <v>-0.20003399999999999</v>
      </c>
      <c r="E3966" s="1">
        <v>0.24999099999999999</v>
      </c>
      <c r="F3966" s="1">
        <v>9.2448699999999995E-2</v>
      </c>
      <c r="G3966">
        <v>100001</v>
      </c>
    </row>
    <row r="3967" spans="1:7" x14ac:dyDescent="0.25">
      <c r="A3967" t="s">
        <v>0</v>
      </c>
      <c r="B3967">
        <v>105856</v>
      </c>
      <c r="C3967">
        <v>100001</v>
      </c>
      <c r="D3967" s="1">
        <v>-0.175035</v>
      </c>
      <c r="E3967" s="1">
        <v>0.24999299999999999</v>
      </c>
      <c r="F3967" s="1">
        <v>9.1513700000000003E-2</v>
      </c>
      <c r="G3967">
        <v>100001</v>
      </c>
    </row>
    <row r="3968" spans="1:7" x14ac:dyDescent="0.25">
      <c r="A3968" t="s">
        <v>0</v>
      </c>
      <c r="B3968">
        <v>105857</v>
      </c>
      <c r="C3968">
        <v>100001</v>
      </c>
      <c r="D3968" s="1">
        <v>-0.20003199999999999</v>
      </c>
      <c r="E3968" s="1">
        <v>0.224997</v>
      </c>
      <c r="F3968" s="1">
        <v>9.1264899999999996E-2</v>
      </c>
      <c r="G3968">
        <v>100001</v>
      </c>
    </row>
    <row r="3969" spans="1:7" x14ac:dyDescent="0.25">
      <c r="A3969" t="s">
        <v>0</v>
      </c>
      <c r="B3969">
        <v>105858</v>
      </c>
      <c r="C3969">
        <v>100001</v>
      </c>
      <c r="D3969" s="1">
        <v>-0.25001600000000002</v>
      </c>
      <c r="E3969" s="1">
        <v>0.20000899999999999</v>
      </c>
      <c r="F3969" s="1">
        <v>9.2448799999999998E-2</v>
      </c>
      <c r="G3969">
        <v>100001</v>
      </c>
    </row>
    <row r="3970" spans="1:7" x14ac:dyDescent="0.25">
      <c r="A3970" t="s">
        <v>0</v>
      </c>
      <c r="B3970">
        <v>105859</v>
      </c>
      <c r="C3970">
        <v>100001</v>
      </c>
      <c r="D3970" s="1">
        <v>-0.22502800000000001</v>
      </c>
      <c r="E3970" s="1">
        <v>0.20000799999999999</v>
      </c>
      <c r="F3970" s="1">
        <v>9.1264899999999996E-2</v>
      </c>
      <c r="G3970">
        <v>100001</v>
      </c>
    </row>
    <row r="3971" spans="1:7" x14ac:dyDescent="0.25">
      <c r="A3971" t="s">
        <v>0</v>
      </c>
      <c r="B3971">
        <v>105860</v>
      </c>
      <c r="C3971">
        <v>100001</v>
      </c>
      <c r="D3971" s="1">
        <v>-7.5036000000000005E-2</v>
      </c>
      <c r="E3971" s="1">
        <v>0.29996800000000001</v>
      </c>
      <c r="F3971" s="1">
        <v>9.1760800000000003E-2</v>
      </c>
      <c r="G3971">
        <v>100001</v>
      </c>
    </row>
    <row r="3972" spans="1:7" x14ac:dyDescent="0.25">
      <c r="A3972" t="s">
        <v>0</v>
      </c>
      <c r="B3972">
        <v>105861</v>
      </c>
      <c r="C3972">
        <v>100001</v>
      </c>
      <c r="D3972" s="1">
        <v>-5.0020000000000002E-2</v>
      </c>
      <c r="E3972" s="1">
        <v>0.30000399999999999</v>
      </c>
      <c r="F3972" s="1">
        <v>9.1449699999999995E-2</v>
      </c>
      <c r="G3972">
        <v>100001</v>
      </c>
    </row>
    <row r="3973" spans="1:7" x14ac:dyDescent="0.25">
      <c r="A3973" t="s">
        <v>0</v>
      </c>
      <c r="B3973">
        <v>105862</v>
      </c>
      <c r="C3973">
        <v>100001</v>
      </c>
      <c r="D3973" s="1">
        <v>-7.5035000000000004E-2</v>
      </c>
      <c r="E3973" s="1">
        <v>0.27500400000000003</v>
      </c>
      <c r="F3973" s="1">
        <v>9.0328800000000001E-2</v>
      </c>
      <c r="G3973">
        <v>100001</v>
      </c>
    </row>
    <row r="3974" spans="1:7" x14ac:dyDescent="0.25">
      <c r="A3974" t="s">
        <v>0</v>
      </c>
      <c r="B3974">
        <v>105863</v>
      </c>
      <c r="C3974">
        <v>100001</v>
      </c>
      <c r="D3974" s="1">
        <v>-2.5019E-2</v>
      </c>
      <c r="E3974" s="1">
        <v>0.30000599999999999</v>
      </c>
      <c r="F3974" s="1">
        <v>9.1262700000000002E-2</v>
      </c>
      <c r="G3974">
        <v>100001</v>
      </c>
    </row>
    <row r="3975" spans="1:7" x14ac:dyDescent="0.25">
      <c r="A3975" t="s">
        <v>0</v>
      </c>
      <c r="B3975">
        <v>105864</v>
      </c>
      <c r="C3975">
        <v>100001</v>
      </c>
      <c r="D3975" s="1">
        <f>-0.00002125</f>
        <v>-2.1250000000000002E-5</v>
      </c>
      <c r="E3975" s="1">
        <v>0.30000700000000002</v>
      </c>
      <c r="F3975" s="1">
        <v>9.1200699999999996E-2</v>
      </c>
      <c r="G3975">
        <v>100001</v>
      </c>
    </row>
    <row r="3976" spans="1:7" x14ac:dyDescent="0.25">
      <c r="A3976" t="s">
        <v>0</v>
      </c>
      <c r="B3976">
        <v>105865</v>
      </c>
      <c r="C3976">
        <v>100001</v>
      </c>
      <c r="D3976" s="1">
        <v>2.4975000000000001E-2</v>
      </c>
      <c r="E3976" s="1">
        <v>0.32500800000000002</v>
      </c>
      <c r="F3976" s="1">
        <v>9.2822699999999994E-2</v>
      </c>
      <c r="G3976">
        <v>100001</v>
      </c>
    </row>
    <row r="3977" spans="1:7" x14ac:dyDescent="0.25">
      <c r="A3977" t="s">
        <v>0</v>
      </c>
      <c r="B3977">
        <v>105866</v>
      </c>
      <c r="C3977">
        <v>100001</v>
      </c>
      <c r="D3977" s="1">
        <v>2.4960199999999998E-2</v>
      </c>
      <c r="E3977" s="1">
        <v>0.30002000000000001</v>
      </c>
      <c r="F3977" s="1">
        <v>9.1264700000000004E-2</v>
      </c>
      <c r="G3977">
        <v>100001</v>
      </c>
    </row>
    <row r="3978" spans="1:7" x14ac:dyDescent="0.25">
      <c r="A3978" t="s">
        <v>0</v>
      </c>
      <c r="B3978">
        <v>105867</v>
      </c>
      <c r="C3978">
        <v>100001</v>
      </c>
      <c r="D3978" s="1">
        <v>4.9970000000000001E-2</v>
      </c>
      <c r="E3978" s="1">
        <v>0.32501099999999999</v>
      </c>
      <c r="F3978" s="1">
        <v>9.3009700000000001E-2</v>
      </c>
      <c r="G3978">
        <v>100001</v>
      </c>
    </row>
    <row r="3979" spans="1:7" x14ac:dyDescent="0.25">
      <c r="A3979" t="s">
        <v>0</v>
      </c>
      <c r="B3979">
        <v>105868</v>
      </c>
      <c r="C3979">
        <v>100001</v>
      </c>
      <c r="D3979" s="1">
        <v>7.4976000000000001E-2</v>
      </c>
      <c r="E3979" s="1">
        <v>0.32501200000000002</v>
      </c>
      <c r="F3979" s="1">
        <v>9.3321699999999994E-2</v>
      </c>
      <c r="G3979">
        <v>100001</v>
      </c>
    </row>
    <row r="3980" spans="1:7" x14ac:dyDescent="0.25">
      <c r="A3980" t="s">
        <v>0</v>
      </c>
      <c r="B3980">
        <v>105869</v>
      </c>
      <c r="C3980">
        <v>100001</v>
      </c>
      <c r="D3980" s="1">
        <v>0.14998500000000001</v>
      </c>
      <c r="E3980" s="1">
        <v>0.34986600000000001</v>
      </c>
      <c r="F3980" s="1">
        <v>9.6670599999999995E-2</v>
      </c>
      <c r="G3980">
        <v>100001</v>
      </c>
    </row>
    <row r="3981" spans="1:7" x14ac:dyDescent="0.25">
      <c r="A3981" t="s">
        <v>0</v>
      </c>
      <c r="B3981">
        <v>105870</v>
      </c>
      <c r="C3981">
        <v>100001</v>
      </c>
      <c r="D3981" s="1">
        <v>0.100004</v>
      </c>
      <c r="E3981" s="1">
        <v>0.325013</v>
      </c>
      <c r="F3981" s="1">
        <v>9.37587E-2</v>
      </c>
      <c r="G3981">
        <v>100001</v>
      </c>
    </row>
    <row r="3982" spans="1:7" x14ac:dyDescent="0.25">
      <c r="A3982" t="s">
        <v>0</v>
      </c>
      <c r="B3982">
        <v>105871</v>
      </c>
      <c r="C3982">
        <v>100001</v>
      </c>
      <c r="D3982" s="1">
        <v>0.12500500000000001</v>
      </c>
      <c r="E3982" s="1">
        <v>0.325015</v>
      </c>
      <c r="F3982" s="1">
        <v>9.4320699999999993E-2</v>
      </c>
      <c r="G3982">
        <v>100001</v>
      </c>
    </row>
    <row r="3983" spans="1:7" x14ac:dyDescent="0.25">
      <c r="A3983" t="s">
        <v>0</v>
      </c>
      <c r="B3983">
        <v>105872</v>
      </c>
      <c r="C3983">
        <v>100001</v>
      </c>
      <c r="D3983" s="1">
        <v>0.150006</v>
      </c>
      <c r="E3983" s="1">
        <v>0.32501600000000003</v>
      </c>
      <c r="F3983" s="1">
        <v>9.5006699999999999E-2</v>
      </c>
      <c r="G3983">
        <v>100001</v>
      </c>
    </row>
    <row r="3984" spans="1:7" x14ac:dyDescent="0.25">
      <c r="A3984" t="s">
        <v>0</v>
      </c>
      <c r="B3984">
        <v>105873</v>
      </c>
      <c r="C3984">
        <v>100001</v>
      </c>
      <c r="D3984" s="1">
        <v>0.17500199999999999</v>
      </c>
      <c r="E3984" s="1">
        <v>0.34986200000000001</v>
      </c>
      <c r="F3984" s="1">
        <v>9.7481700000000004E-2</v>
      </c>
      <c r="G3984">
        <v>100001</v>
      </c>
    </row>
    <row r="3985" spans="1:7" x14ac:dyDescent="0.25">
      <c r="A3985" t="s">
        <v>0</v>
      </c>
      <c r="B3985">
        <v>105874</v>
      </c>
      <c r="C3985">
        <v>100001</v>
      </c>
      <c r="D3985" s="1">
        <v>0.20000200000000001</v>
      </c>
      <c r="E3985" s="1">
        <v>0.349858</v>
      </c>
      <c r="F3985" s="1">
        <v>9.8417699999999997E-2</v>
      </c>
      <c r="G3985">
        <v>100001</v>
      </c>
    </row>
    <row r="3986" spans="1:7" x14ac:dyDescent="0.25">
      <c r="A3986" t="s">
        <v>0</v>
      </c>
      <c r="B3986">
        <v>105875</v>
      </c>
      <c r="C3986">
        <v>100001</v>
      </c>
      <c r="D3986" s="1">
        <v>0.22498399999999999</v>
      </c>
      <c r="E3986" s="1">
        <v>0.37485200000000002</v>
      </c>
      <c r="F3986" s="1">
        <v>0.101287</v>
      </c>
      <c r="G3986">
        <v>100001</v>
      </c>
    </row>
    <row r="3987" spans="1:7" x14ac:dyDescent="0.25">
      <c r="A3987" t="s">
        <v>0</v>
      </c>
      <c r="B3987">
        <v>105876</v>
      </c>
      <c r="C3987">
        <v>100001</v>
      </c>
      <c r="D3987" s="1">
        <v>0.22498599999999999</v>
      </c>
      <c r="E3987" s="1">
        <v>0.349854</v>
      </c>
      <c r="F3987" s="1">
        <v>9.9477700000000002E-2</v>
      </c>
      <c r="G3987">
        <v>100001</v>
      </c>
    </row>
    <row r="3988" spans="1:7" x14ac:dyDescent="0.25">
      <c r="A3988" t="s">
        <v>0</v>
      </c>
      <c r="B3988">
        <v>105877</v>
      </c>
      <c r="C3988">
        <v>100001</v>
      </c>
      <c r="D3988" s="1">
        <v>0.24998300000000001</v>
      </c>
      <c r="E3988" s="1">
        <v>0.39984700000000001</v>
      </c>
      <c r="F3988" s="1">
        <v>0.10441</v>
      </c>
      <c r="G3988">
        <v>100001</v>
      </c>
    </row>
    <row r="3989" spans="1:7" x14ac:dyDescent="0.25">
      <c r="A3989" t="s">
        <v>0</v>
      </c>
      <c r="B3989">
        <v>105878</v>
      </c>
      <c r="C3989">
        <v>100001</v>
      </c>
      <c r="D3989" s="1">
        <v>0.24998100000000001</v>
      </c>
      <c r="E3989" s="1">
        <v>0.37484800000000001</v>
      </c>
      <c r="F3989" s="1">
        <v>0.102474</v>
      </c>
      <c r="G3989">
        <v>100001</v>
      </c>
    </row>
    <row r="3990" spans="1:7" x14ac:dyDescent="0.25">
      <c r="A3990" t="s">
        <v>0</v>
      </c>
      <c r="B3990">
        <v>105879</v>
      </c>
      <c r="C3990">
        <v>100001</v>
      </c>
      <c r="D3990" s="1">
        <v>0.27498400000000001</v>
      </c>
      <c r="E3990" s="1">
        <v>0.39984199999999998</v>
      </c>
      <c r="F3990" s="1">
        <v>0.105722</v>
      </c>
      <c r="G3990">
        <v>100001</v>
      </c>
    </row>
    <row r="3991" spans="1:7" x14ac:dyDescent="0.25">
      <c r="A3991" t="s">
        <v>0</v>
      </c>
      <c r="B3991">
        <v>105880</v>
      </c>
      <c r="C3991">
        <v>100001</v>
      </c>
      <c r="D3991" s="1">
        <v>0.299981</v>
      </c>
      <c r="E3991" s="1">
        <v>0.42503299999999999</v>
      </c>
      <c r="F3991" s="1">
        <v>0.109254</v>
      </c>
      <c r="G3991">
        <v>100001</v>
      </c>
    </row>
    <row r="3992" spans="1:7" x14ac:dyDescent="0.25">
      <c r="A3992" t="s">
        <v>0</v>
      </c>
      <c r="B3992">
        <v>105881</v>
      </c>
      <c r="C3992">
        <v>100001</v>
      </c>
      <c r="D3992" s="1">
        <v>0.299983</v>
      </c>
      <c r="E3992" s="1">
        <v>0.399839</v>
      </c>
      <c r="F3992" s="1">
        <v>0.107159</v>
      </c>
      <c r="G3992">
        <v>100001</v>
      </c>
    </row>
    <row r="3993" spans="1:7" x14ac:dyDescent="0.25">
      <c r="A3993" t="s">
        <v>0</v>
      </c>
      <c r="B3993">
        <v>105882</v>
      </c>
      <c r="C3993">
        <v>100001</v>
      </c>
      <c r="D3993" s="1">
        <v>0.32497999999999999</v>
      </c>
      <c r="E3993" s="1">
        <v>0.42503400000000002</v>
      </c>
      <c r="F3993" s="1">
        <v>0.11082</v>
      </c>
      <c r="G3993">
        <v>100001</v>
      </c>
    </row>
    <row r="3994" spans="1:7" x14ac:dyDescent="0.25">
      <c r="A3994" t="s">
        <v>0</v>
      </c>
      <c r="B3994">
        <v>105883</v>
      </c>
      <c r="C3994">
        <v>100001</v>
      </c>
      <c r="D3994" s="1">
        <v>0.34998000000000001</v>
      </c>
      <c r="E3994" s="1">
        <v>0.44983400000000001</v>
      </c>
      <c r="F3994" s="1">
        <v>0.114665</v>
      </c>
      <c r="G3994">
        <v>100001</v>
      </c>
    </row>
    <row r="3995" spans="1:7" x14ac:dyDescent="0.25">
      <c r="A3995" t="s">
        <v>0</v>
      </c>
      <c r="B3995">
        <v>105884</v>
      </c>
      <c r="C3995">
        <v>100001</v>
      </c>
      <c r="D3995" s="1">
        <v>0.34998000000000001</v>
      </c>
      <c r="E3995" s="1">
        <v>0.42503600000000002</v>
      </c>
      <c r="F3995" s="1">
        <v>0.11251</v>
      </c>
      <c r="G3995">
        <v>100001</v>
      </c>
    </row>
    <row r="3996" spans="1:7" x14ac:dyDescent="0.25">
      <c r="A3996" t="s">
        <v>0</v>
      </c>
      <c r="B3996">
        <v>105885</v>
      </c>
      <c r="C3996">
        <v>100001</v>
      </c>
      <c r="D3996" s="1">
        <v>0.37497799999999998</v>
      </c>
      <c r="E3996" s="1">
        <v>0.47503800000000002</v>
      </c>
      <c r="F3996" s="1">
        <v>0.118838</v>
      </c>
      <c r="G3996">
        <v>100001</v>
      </c>
    </row>
    <row r="3997" spans="1:7" x14ac:dyDescent="0.25">
      <c r="A3997" t="s">
        <v>0</v>
      </c>
      <c r="B3997">
        <v>105886</v>
      </c>
      <c r="C3997">
        <v>100001</v>
      </c>
      <c r="D3997" s="1">
        <v>0.37498100000000001</v>
      </c>
      <c r="E3997" s="1">
        <v>0.44983099999999998</v>
      </c>
      <c r="F3997" s="1">
        <v>0.116482</v>
      </c>
      <c r="G3997">
        <v>100001</v>
      </c>
    </row>
    <row r="3998" spans="1:7" x14ac:dyDescent="0.25">
      <c r="A3998" t="s">
        <v>0</v>
      </c>
      <c r="B3998">
        <v>105887</v>
      </c>
      <c r="C3998">
        <v>100001</v>
      </c>
      <c r="D3998" s="1">
        <v>0.39998499999999998</v>
      </c>
      <c r="E3998" s="1">
        <v>0.49983899999999998</v>
      </c>
      <c r="F3998" s="1">
        <v>0.12318999999999999</v>
      </c>
      <c r="G3998">
        <v>100001</v>
      </c>
    </row>
    <row r="3999" spans="1:7" x14ac:dyDescent="0.25">
      <c r="A3999" t="s">
        <v>0</v>
      </c>
      <c r="B3999">
        <v>105888</v>
      </c>
      <c r="C3999">
        <v>100001</v>
      </c>
      <c r="D3999" s="1">
        <v>0.399974</v>
      </c>
      <c r="E3999" s="1">
        <v>0.47504000000000002</v>
      </c>
      <c r="F3999" s="1">
        <v>0.120783</v>
      </c>
      <c r="G3999">
        <v>100001</v>
      </c>
    </row>
    <row r="4000" spans="1:7" x14ac:dyDescent="0.25">
      <c r="A4000" t="s">
        <v>0</v>
      </c>
      <c r="B4000">
        <v>105889</v>
      </c>
      <c r="C4000">
        <v>100001</v>
      </c>
      <c r="D4000" s="1">
        <v>0.42497600000000002</v>
      </c>
      <c r="E4000" s="1">
        <v>0.52484600000000003</v>
      </c>
      <c r="F4000" s="1">
        <v>0.127835</v>
      </c>
      <c r="G4000">
        <v>100001</v>
      </c>
    </row>
    <row r="4001" spans="1:7" x14ac:dyDescent="0.25">
      <c r="A4001" t="s">
        <v>0</v>
      </c>
      <c r="B4001">
        <v>105890</v>
      </c>
      <c r="C4001">
        <v>100001</v>
      </c>
      <c r="D4001" s="1">
        <v>0.424981</v>
      </c>
      <c r="E4001" s="1">
        <v>0.49983699999999998</v>
      </c>
      <c r="F4001" s="1">
        <v>0.12525900000000001</v>
      </c>
      <c r="G4001">
        <v>100001</v>
      </c>
    </row>
    <row r="4002" spans="1:7" x14ac:dyDescent="0.25">
      <c r="A4002" t="s">
        <v>0</v>
      </c>
      <c r="B4002">
        <v>105891</v>
      </c>
      <c r="C4002">
        <v>100001</v>
      </c>
      <c r="D4002" s="1">
        <v>0.44997399999999999</v>
      </c>
      <c r="E4002" s="1">
        <v>0.550037</v>
      </c>
      <c r="F4002" s="1">
        <v>0.13277700000000001</v>
      </c>
      <c r="G4002">
        <v>100001</v>
      </c>
    </row>
    <row r="4003" spans="1:7" x14ac:dyDescent="0.25">
      <c r="A4003" t="s">
        <v>0</v>
      </c>
      <c r="B4003">
        <v>105892</v>
      </c>
      <c r="C4003">
        <v>100001</v>
      </c>
      <c r="D4003" s="1">
        <v>0.44997700000000002</v>
      </c>
      <c r="E4003" s="1">
        <v>0.52484399999999998</v>
      </c>
      <c r="F4003" s="1">
        <v>0.13003200000000001</v>
      </c>
      <c r="G4003">
        <v>100001</v>
      </c>
    </row>
    <row r="4004" spans="1:7" x14ac:dyDescent="0.25">
      <c r="A4004" t="s">
        <v>0</v>
      </c>
      <c r="B4004">
        <v>105893</v>
      </c>
      <c r="C4004">
        <v>100001</v>
      </c>
      <c r="D4004" s="1">
        <v>0.47495700000000002</v>
      </c>
      <c r="E4004" s="1">
        <v>0.55003800000000003</v>
      </c>
      <c r="F4004" s="1">
        <v>0.135102</v>
      </c>
      <c r="G4004">
        <v>100001</v>
      </c>
    </row>
    <row r="4005" spans="1:7" x14ac:dyDescent="0.25">
      <c r="A4005" t="s">
        <v>0</v>
      </c>
      <c r="B4005">
        <v>105894</v>
      </c>
      <c r="C4005">
        <v>100001</v>
      </c>
      <c r="D4005" s="1">
        <v>-0.45000699999999999</v>
      </c>
      <c r="E4005" s="1">
        <v>-5.0030999999999999E-2</v>
      </c>
      <c r="F4005" s="1">
        <v>0.102687</v>
      </c>
      <c r="G4005">
        <v>100001</v>
      </c>
    </row>
    <row r="4006" spans="1:7" x14ac:dyDescent="0.25">
      <c r="A4006" t="s">
        <v>0</v>
      </c>
      <c r="B4006">
        <v>105895</v>
      </c>
      <c r="C4006">
        <v>100001</v>
      </c>
      <c r="D4006" s="1">
        <v>-0.425012</v>
      </c>
      <c r="E4006" s="1">
        <f>-0.00003071</f>
        <v>-3.0710000000000002E-5</v>
      </c>
      <c r="F4006" s="1">
        <v>0.10025000000000001</v>
      </c>
      <c r="G4006">
        <v>100001</v>
      </c>
    </row>
    <row r="4007" spans="1:7" x14ac:dyDescent="0.25">
      <c r="A4007" t="s">
        <v>0</v>
      </c>
      <c r="B4007">
        <v>105896</v>
      </c>
      <c r="C4007">
        <v>100001</v>
      </c>
      <c r="D4007" s="1">
        <v>-0.425012</v>
      </c>
      <c r="E4007" s="1">
        <v>-2.503E-2</v>
      </c>
      <c r="F4007" s="1">
        <v>0.100313</v>
      </c>
      <c r="G4007">
        <v>100001</v>
      </c>
    </row>
    <row r="4008" spans="1:7" x14ac:dyDescent="0.25">
      <c r="A4008" t="s">
        <v>0</v>
      </c>
      <c r="B4008">
        <v>105897</v>
      </c>
      <c r="C4008">
        <v>100001</v>
      </c>
      <c r="D4008" s="1">
        <v>-0.425008</v>
      </c>
      <c r="E4008" s="1">
        <v>-5.0029999999999998E-2</v>
      </c>
      <c r="F4008" s="1">
        <v>0.10050000000000001</v>
      </c>
      <c r="G4008">
        <v>100001</v>
      </c>
    </row>
    <row r="4009" spans="1:7" x14ac:dyDescent="0.25">
      <c r="A4009" t="s">
        <v>0</v>
      </c>
      <c r="B4009">
        <v>105898</v>
      </c>
      <c r="C4009">
        <v>100001</v>
      </c>
      <c r="D4009" s="1">
        <v>-0.45000400000000002</v>
      </c>
      <c r="E4009" s="1">
        <v>-7.5044E-2</v>
      </c>
      <c r="F4009" s="1">
        <v>0.10299999999999999</v>
      </c>
      <c r="G4009">
        <v>100001</v>
      </c>
    </row>
    <row r="4010" spans="1:7" x14ac:dyDescent="0.25">
      <c r="A4010" t="s">
        <v>0</v>
      </c>
      <c r="B4010">
        <v>105899</v>
      </c>
      <c r="C4010">
        <v>100001</v>
      </c>
      <c r="D4010" s="1">
        <v>-0.474991</v>
      </c>
      <c r="E4010" s="1">
        <v>-0.12504299999999999</v>
      </c>
      <c r="F4010" s="1">
        <v>0.106313</v>
      </c>
      <c r="G4010">
        <v>100001</v>
      </c>
    </row>
    <row r="4011" spans="1:7" x14ac:dyDescent="0.25">
      <c r="A4011" t="s">
        <v>0</v>
      </c>
      <c r="B4011">
        <v>105900</v>
      </c>
      <c r="C4011">
        <v>100001</v>
      </c>
      <c r="D4011" s="1">
        <v>-0.45000299999999999</v>
      </c>
      <c r="E4011" s="1">
        <v>-0.10004399999999999</v>
      </c>
      <c r="F4011" s="1">
        <v>0.103438</v>
      </c>
      <c r="G4011">
        <v>100001</v>
      </c>
    </row>
    <row r="4012" spans="1:7" x14ac:dyDescent="0.25">
      <c r="A4012" t="s">
        <v>0</v>
      </c>
      <c r="B4012">
        <v>105901</v>
      </c>
      <c r="C4012">
        <v>100001</v>
      </c>
      <c r="D4012" s="1">
        <v>-0.45000299999999999</v>
      </c>
      <c r="E4012" s="1">
        <v>-0.12504199999999999</v>
      </c>
      <c r="F4012" s="1">
        <v>0.104</v>
      </c>
      <c r="G4012">
        <v>100001</v>
      </c>
    </row>
    <row r="4013" spans="1:7" x14ac:dyDescent="0.25">
      <c r="A4013" t="s">
        <v>0</v>
      </c>
      <c r="B4013">
        <v>105902</v>
      </c>
      <c r="C4013">
        <v>100001</v>
      </c>
      <c r="D4013" s="1">
        <v>-0.47498600000000002</v>
      </c>
      <c r="E4013" s="1">
        <v>-0.15004000000000001</v>
      </c>
      <c r="F4013" s="1">
        <v>0.107</v>
      </c>
      <c r="G4013">
        <v>100001</v>
      </c>
    </row>
    <row r="4014" spans="1:7" x14ac:dyDescent="0.25">
      <c r="A4014" t="s">
        <v>0</v>
      </c>
      <c r="B4014">
        <v>105903</v>
      </c>
      <c r="C4014">
        <v>100001</v>
      </c>
      <c r="D4014" s="1">
        <v>-0.49999900000000003</v>
      </c>
      <c r="E4014" s="1">
        <v>-0.17504600000000001</v>
      </c>
      <c r="F4014" s="1">
        <v>0.11025699999999999</v>
      </c>
      <c r="G4014">
        <v>100001</v>
      </c>
    </row>
    <row r="4015" spans="1:7" x14ac:dyDescent="0.25">
      <c r="A4015" t="s">
        <v>0</v>
      </c>
      <c r="B4015">
        <v>105904</v>
      </c>
      <c r="C4015">
        <v>100001</v>
      </c>
      <c r="D4015" s="1">
        <v>-0.47498600000000002</v>
      </c>
      <c r="E4015" s="1">
        <v>-0.17504500000000001</v>
      </c>
      <c r="F4015" s="1">
        <v>0.10781399999999999</v>
      </c>
      <c r="G4015">
        <v>100001</v>
      </c>
    </row>
    <row r="4016" spans="1:7" x14ac:dyDescent="0.25">
      <c r="A4016" t="s">
        <v>0</v>
      </c>
      <c r="B4016">
        <v>105905</v>
      </c>
      <c r="C4016">
        <v>100001</v>
      </c>
      <c r="D4016" s="1">
        <v>-0.52499099999999999</v>
      </c>
      <c r="E4016" s="1">
        <v>-0.200049</v>
      </c>
      <c r="F4016" s="1">
        <v>0.113762</v>
      </c>
      <c r="G4016">
        <v>100001</v>
      </c>
    </row>
    <row r="4017" spans="1:7" x14ac:dyDescent="0.25">
      <c r="A4017" t="s">
        <v>0</v>
      </c>
      <c r="B4017">
        <v>105906</v>
      </c>
      <c r="C4017">
        <v>100001</v>
      </c>
      <c r="D4017" s="1">
        <v>-0.5</v>
      </c>
      <c r="E4017" s="1">
        <v>-0.200048</v>
      </c>
      <c r="F4017" s="1">
        <v>0.111195</v>
      </c>
      <c r="G4017">
        <v>100001</v>
      </c>
    </row>
    <row r="4018" spans="1:7" x14ac:dyDescent="0.25">
      <c r="A4018" t="s">
        <v>0</v>
      </c>
      <c r="B4018">
        <v>105907</v>
      </c>
      <c r="C4018">
        <v>100001</v>
      </c>
      <c r="D4018" s="1">
        <v>-0.52499399999999996</v>
      </c>
      <c r="E4018" s="1">
        <v>-0.22504299999999999</v>
      </c>
      <c r="F4018" s="1">
        <v>0.114826</v>
      </c>
      <c r="G4018">
        <v>100001</v>
      </c>
    </row>
    <row r="4019" spans="1:7" x14ac:dyDescent="0.25">
      <c r="A4019" t="s">
        <v>0</v>
      </c>
      <c r="B4019">
        <v>105908</v>
      </c>
      <c r="C4019">
        <v>100001</v>
      </c>
      <c r="D4019" s="1">
        <v>-0.54998999999999998</v>
      </c>
      <c r="E4019" s="1">
        <v>-0.250029</v>
      </c>
      <c r="F4019" s="1">
        <v>0.118711</v>
      </c>
      <c r="G4019">
        <v>100001</v>
      </c>
    </row>
    <row r="4020" spans="1:7" x14ac:dyDescent="0.25">
      <c r="A4020" t="s">
        <v>0</v>
      </c>
      <c r="B4020">
        <v>105909</v>
      </c>
      <c r="C4020">
        <v>100001</v>
      </c>
      <c r="D4020" s="1">
        <v>-0.52498999999999996</v>
      </c>
      <c r="E4020" s="1">
        <v>-0.25002799999999997</v>
      </c>
      <c r="F4020" s="1">
        <v>0.11601499999999999</v>
      </c>
      <c r="G4020">
        <v>100001</v>
      </c>
    </row>
    <row r="4021" spans="1:7" x14ac:dyDescent="0.25">
      <c r="A4021" t="s">
        <v>0</v>
      </c>
      <c r="B4021">
        <v>105910</v>
      </c>
      <c r="C4021">
        <v>100001</v>
      </c>
      <c r="D4021" s="1">
        <v>-0.57498899999999997</v>
      </c>
      <c r="E4021" s="1">
        <v>-0.27505099999999999</v>
      </c>
      <c r="F4021" s="1">
        <v>0.122852</v>
      </c>
      <c r="G4021">
        <v>100001</v>
      </c>
    </row>
    <row r="4022" spans="1:7" x14ac:dyDescent="0.25">
      <c r="A4022" t="s">
        <v>0</v>
      </c>
      <c r="B4022">
        <v>105911</v>
      </c>
      <c r="C4022">
        <v>100001</v>
      </c>
      <c r="D4022" s="1">
        <v>-0.54998999999999998</v>
      </c>
      <c r="E4022" s="1">
        <v>-0.27505000000000002</v>
      </c>
      <c r="F4022" s="1">
        <v>0.12003</v>
      </c>
      <c r="G4022">
        <v>100001</v>
      </c>
    </row>
    <row r="4023" spans="1:7" x14ac:dyDescent="0.25">
      <c r="A4023" t="s">
        <v>0</v>
      </c>
      <c r="B4023">
        <v>105912</v>
      </c>
      <c r="C4023">
        <v>100001</v>
      </c>
      <c r="D4023" s="1">
        <v>-0.57498899999999997</v>
      </c>
      <c r="E4023" s="1">
        <v>-0.300041</v>
      </c>
      <c r="F4023" s="1">
        <v>0.124296</v>
      </c>
      <c r="G4023">
        <v>100001</v>
      </c>
    </row>
    <row r="4024" spans="1:7" x14ac:dyDescent="0.25">
      <c r="A4024" t="s">
        <v>0</v>
      </c>
      <c r="B4024">
        <v>105913</v>
      </c>
      <c r="C4024">
        <v>100001</v>
      </c>
      <c r="D4024" s="1">
        <v>-0.62498500000000001</v>
      </c>
      <c r="E4024" s="1">
        <v>-0.325044</v>
      </c>
      <c r="F4024" s="1">
        <v>0.13189500000000001</v>
      </c>
      <c r="G4024">
        <v>100001</v>
      </c>
    </row>
    <row r="4025" spans="1:7" x14ac:dyDescent="0.25">
      <c r="A4025" t="s">
        <v>0</v>
      </c>
      <c r="B4025">
        <v>105914</v>
      </c>
      <c r="C4025">
        <v>100001</v>
      </c>
      <c r="D4025" s="1">
        <v>-0.59998799999999997</v>
      </c>
      <c r="E4025" s="1">
        <v>-0.32504300000000003</v>
      </c>
      <c r="F4025" s="1">
        <v>0.12881699999999999</v>
      </c>
      <c r="G4025">
        <v>100001</v>
      </c>
    </row>
    <row r="4026" spans="1:7" x14ac:dyDescent="0.25">
      <c r="A4026" t="s">
        <v>0</v>
      </c>
      <c r="B4026">
        <v>105915</v>
      </c>
      <c r="C4026">
        <v>100001</v>
      </c>
      <c r="D4026" s="1">
        <v>-0.574986</v>
      </c>
      <c r="E4026" s="1">
        <v>-0.32504100000000002</v>
      </c>
      <c r="F4026" s="1">
        <v>0.125864</v>
      </c>
      <c r="G4026">
        <v>100001</v>
      </c>
    </row>
    <row r="4027" spans="1:7" x14ac:dyDescent="0.25">
      <c r="A4027" t="s">
        <v>0</v>
      </c>
      <c r="B4027">
        <v>105916</v>
      </c>
      <c r="C4027">
        <v>100001</v>
      </c>
      <c r="D4027" s="1">
        <v>-0.62498699999999996</v>
      </c>
      <c r="E4027" s="1">
        <v>-0.34981699999999999</v>
      </c>
      <c r="F4027" s="1">
        <v>0.13356199999999999</v>
      </c>
      <c r="G4027">
        <v>100001</v>
      </c>
    </row>
    <row r="4028" spans="1:7" x14ac:dyDescent="0.25">
      <c r="A4028" t="s">
        <v>0</v>
      </c>
      <c r="B4028">
        <v>105917</v>
      </c>
      <c r="C4028">
        <v>100001</v>
      </c>
      <c r="D4028" s="1">
        <v>-0.64996100000000001</v>
      </c>
      <c r="E4028" s="1">
        <v>-0.34981800000000002</v>
      </c>
      <c r="F4028" s="1">
        <v>0.136767</v>
      </c>
      <c r="G4028">
        <v>100001</v>
      </c>
    </row>
    <row r="4029" spans="1:7" x14ac:dyDescent="0.25">
      <c r="A4029" t="s">
        <v>0</v>
      </c>
      <c r="B4029">
        <v>105918</v>
      </c>
      <c r="C4029">
        <v>100001</v>
      </c>
      <c r="D4029" s="1">
        <v>-0.275032</v>
      </c>
      <c r="E4029" s="1">
        <v>0.17500599999999999</v>
      </c>
      <c r="F4029" s="1">
        <v>9.2824799999999999E-2</v>
      </c>
      <c r="G4029">
        <v>100001</v>
      </c>
    </row>
    <row r="4030" spans="1:7" x14ac:dyDescent="0.25">
      <c r="A4030" t="s">
        <v>0</v>
      </c>
      <c r="B4030">
        <v>105919</v>
      </c>
      <c r="C4030">
        <v>100001</v>
      </c>
      <c r="D4030" s="1">
        <v>-0.25001600000000002</v>
      </c>
      <c r="E4030" s="1">
        <v>0.175007</v>
      </c>
      <c r="F4030" s="1">
        <v>9.1512800000000005E-2</v>
      </c>
      <c r="G4030">
        <v>100001</v>
      </c>
    </row>
    <row r="4031" spans="1:7" x14ac:dyDescent="0.25">
      <c r="A4031" t="s">
        <v>0</v>
      </c>
      <c r="B4031">
        <v>105920</v>
      </c>
      <c r="C4031">
        <v>100001</v>
      </c>
      <c r="D4031" s="1">
        <v>-0.34987099999999999</v>
      </c>
      <c r="E4031" s="1">
        <v>0.12501000000000001</v>
      </c>
      <c r="F4031" s="1">
        <v>9.5984899999999998E-2</v>
      </c>
      <c r="G4031">
        <v>100001</v>
      </c>
    </row>
    <row r="4032" spans="1:7" x14ac:dyDescent="0.25">
      <c r="A4032" t="s">
        <v>0</v>
      </c>
      <c r="B4032">
        <v>105921</v>
      </c>
      <c r="C4032">
        <v>100001</v>
      </c>
      <c r="D4032" s="1">
        <v>-0.32501600000000003</v>
      </c>
      <c r="E4032" s="1">
        <v>0.12500500000000001</v>
      </c>
      <c r="F4032" s="1">
        <v>9.4320899999999999E-2</v>
      </c>
      <c r="G4032">
        <v>100001</v>
      </c>
    </row>
    <row r="4033" spans="1:7" x14ac:dyDescent="0.25">
      <c r="A4033" t="s">
        <v>0</v>
      </c>
      <c r="B4033">
        <v>105922</v>
      </c>
      <c r="C4033">
        <v>100001</v>
      </c>
      <c r="D4033" s="1">
        <v>-0.37487399999999999</v>
      </c>
      <c r="E4033" s="1">
        <v>0.10000299999999999</v>
      </c>
      <c r="F4033" s="1">
        <v>9.7232899999999997E-2</v>
      </c>
      <c r="G4033">
        <v>100001</v>
      </c>
    </row>
    <row r="4034" spans="1:7" x14ac:dyDescent="0.25">
      <c r="A4034" t="s">
        <v>0</v>
      </c>
      <c r="B4034">
        <v>105923</v>
      </c>
      <c r="C4034">
        <v>100001</v>
      </c>
      <c r="D4034" s="1">
        <v>-0.37487700000000002</v>
      </c>
      <c r="E4034" s="1">
        <v>7.4974799999999994E-2</v>
      </c>
      <c r="F4034" s="1">
        <v>9.6795900000000004E-2</v>
      </c>
      <c r="G4034">
        <v>100001</v>
      </c>
    </row>
    <row r="4035" spans="1:7" x14ac:dyDescent="0.25">
      <c r="A4035" t="s">
        <v>0</v>
      </c>
      <c r="B4035">
        <v>105924</v>
      </c>
      <c r="C4035">
        <v>100001</v>
      </c>
      <c r="D4035" s="1">
        <v>-0.34987499999999999</v>
      </c>
      <c r="E4035" s="1">
        <v>0.100009</v>
      </c>
      <c r="F4035" s="1">
        <v>9.5423900000000006E-2</v>
      </c>
      <c r="G4035">
        <v>100001</v>
      </c>
    </row>
    <row r="4036" spans="1:7" x14ac:dyDescent="0.25">
      <c r="A4036" t="s">
        <v>0</v>
      </c>
      <c r="B4036">
        <v>105925</v>
      </c>
      <c r="C4036">
        <v>100001</v>
      </c>
      <c r="D4036" s="1">
        <v>-0.37488300000000002</v>
      </c>
      <c r="E4036" s="1">
        <v>4.9968800000000001E-2</v>
      </c>
      <c r="F4036" s="1">
        <v>9.6485000000000001E-2</v>
      </c>
      <c r="G4036">
        <v>100001</v>
      </c>
    </row>
    <row r="4037" spans="1:7" x14ac:dyDescent="0.25">
      <c r="A4037" t="s">
        <v>0</v>
      </c>
      <c r="B4037">
        <v>105926</v>
      </c>
      <c r="C4037">
        <v>100001</v>
      </c>
      <c r="D4037" s="1">
        <v>-0.30002400000000001</v>
      </c>
      <c r="E4037" s="1">
        <v>0.150006</v>
      </c>
      <c r="F4037" s="1">
        <v>9.3447799999999998E-2</v>
      </c>
      <c r="G4037">
        <v>100001</v>
      </c>
    </row>
    <row r="4038" spans="1:7" x14ac:dyDescent="0.25">
      <c r="A4038" t="s">
        <v>0</v>
      </c>
      <c r="B4038">
        <v>105927</v>
      </c>
      <c r="C4038">
        <v>100001</v>
      </c>
      <c r="D4038" s="1">
        <v>-0.27503</v>
      </c>
      <c r="E4038" s="1">
        <v>0.150005</v>
      </c>
      <c r="F4038" s="1">
        <v>9.2013899999999996E-2</v>
      </c>
      <c r="G4038">
        <v>100001</v>
      </c>
    </row>
    <row r="4039" spans="1:7" x14ac:dyDescent="0.25">
      <c r="A4039" t="s">
        <v>0</v>
      </c>
      <c r="B4039">
        <v>105928</v>
      </c>
      <c r="C4039">
        <v>100001</v>
      </c>
      <c r="D4039" s="1">
        <v>-0.30002400000000001</v>
      </c>
      <c r="E4039" s="1">
        <v>0.12500700000000001</v>
      </c>
      <c r="F4039" s="1">
        <v>9.2761899999999994E-2</v>
      </c>
      <c r="G4039">
        <v>100001</v>
      </c>
    </row>
    <row r="4040" spans="1:7" x14ac:dyDescent="0.25">
      <c r="A4040" t="s">
        <v>0</v>
      </c>
      <c r="B4040">
        <v>105929</v>
      </c>
      <c r="C4040">
        <v>100001</v>
      </c>
      <c r="D4040" s="1">
        <v>-0.39988699999999999</v>
      </c>
      <c r="E4040" s="1">
        <v>2.4968500000000001E-2</v>
      </c>
      <c r="F4040" s="1">
        <v>9.8233000000000001E-2</v>
      </c>
      <c r="G4040">
        <v>100001</v>
      </c>
    </row>
    <row r="4041" spans="1:7" x14ac:dyDescent="0.25">
      <c r="A4041" t="s">
        <v>0</v>
      </c>
      <c r="B4041">
        <v>105930</v>
      </c>
      <c r="C4041">
        <v>100001</v>
      </c>
      <c r="D4041" s="1">
        <v>-0.40001100000000001</v>
      </c>
      <c r="E4041" s="1">
        <f>-0.00002877</f>
        <v>-2.8770000000000001E-5</v>
      </c>
      <c r="F4041" s="1">
        <v>9.8188999999999999E-2</v>
      </c>
      <c r="G4041">
        <v>100001</v>
      </c>
    </row>
    <row r="4042" spans="1:7" x14ac:dyDescent="0.25">
      <c r="A4042" t="s">
        <v>0</v>
      </c>
      <c r="B4042">
        <v>105931</v>
      </c>
      <c r="C4042">
        <v>100001</v>
      </c>
      <c r="D4042" s="1">
        <v>-0.37488700000000003</v>
      </c>
      <c r="E4042" s="1">
        <v>2.4973800000000001E-2</v>
      </c>
      <c r="F4042" s="1">
        <v>9.6298999999999996E-2</v>
      </c>
      <c r="G4042">
        <v>100001</v>
      </c>
    </row>
    <row r="4043" spans="1:7" x14ac:dyDescent="0.25">
      <c r="A4043" t="s">
        <v>0</v>
      </c>
      <c r="B4043">
        <v>105932</v>
      </c>
      <c r="C4043">
        <v>100001</v>
      </c>
      <c r="D4043" s="1">
        <v>-0.15003</v>
      </c>
      <c r="E4043" s="1">
        <v>0.24999299999999999</v>
      </c>
      <c r="F4043" s="1">
        <v>9.07028E-2</v>
      </c>
      <c r="G4043">
        <v>100001</v>
      </c>
    </row>
    <row r="4044" spans="1:7" x14ac:dyDescent="0.25">
      <c r="A4044" t="s">
        <v>0</v>
      </c>
      <c r="B4044">
        <v>105933</v>
      </c>
      <c r="C4044">
        <v>100001</v>
      </c>
      <c r="D4044" s="1">
        <v>-0.12503300000000001</v>
      </c>
      <c r="E4044" s="1">
        <v>0.24998699999999999</v>
      </c>
      <c r="F4044" s="1">
        <v>9.0015800000000007E-2</v>
      </c>
      <c r="G4044">
        <v>100001</v>
      </c>
    </row>
    <row r="4045" spans="1:7" x14ac:dyDescent="0.25">
      <c r="A4045" t="s">
        <v>0</v>
      </c>
      <c r="B4045">
        <v>105934</v>
      </c>
      <c r="C4045">
        <v>100001</v>
      </c>
      <c r="D4045" s="1">
        <v>-0.100035</v>
      </c>
      <c r="E4045" s="1">
        <v>0.24998899999999999</v>
      </c>
      <c r="F4045" s="1">
        <v>8.9454800000000001E-2</v>
      </c>
      <c r="G4045">
        <v>100001</v>
      </c>
    </row>
    <row r="4046" spans="1:7" x14ac:dyDescent="0.25">
      <c r="A4046" t="s">
        <v>0</v>
      </c>
      <c r="B4046">
        <v>105935</v>
      </c>
      <c r="C4046">
        <v>100001</v>
      </c>
      <c r="D4046" s="1">
        <v>-7.5033000000000002E-2</v>
      </c>
      <c r="E4046" s="1">
        <v>0.249998</v>
      </c>
      <c r="F4046" s="1">
        <v>8.9018799999999995E-2</v>
      </c>
      <c r="G4046">
        <v>100001</v>
      </c>
    </row>
    <row r="4047" spans="1:7" x14ac:dyDescent="0.25">
      <c r="A4047" t="s">
        <v>0</v>
      </c>
      <c r="B4047">
        <v>105936</v>
      </c>
      <c r="C4047">
        <v>100001</v>
      </c>
      <c r="D4047" s="1">
        <v>-0.20003099999999999</v>
      </c>
      <c r="E4047" s="1">
        <v>0.20000999999999999</v>
      </c>
      <c r="F4047" s="1">
        <v>9.0204900000000005E-2</v>
      </c>
      <c r="G4047">
        <v>100001</v>
      </c>
    </row>
    <row r="4048" spans="1:7" x14ac:dyDescent="0.25">
      <c r="A4048" t="s">
        <v>0</v>
      </c>
      <c r="B4048">
        <v>105937</v>
      </c>
      <c r="C4048">
        <v>100001</v>
      </c>
      <c r="D4048" s="1">
        <v>-0.17503299999999999</v>
      </c>
      <c r="E4048" s="1">
        <v>0.224998</v>
      </c>
      <c r="F4048" s="1">
        <v>9.0328800000000001E-2</v>
      </c>
      <c r="G4048">
        <v>100001</v>
      </c>
    </row>
    <row r="4049" spans="1:7" x14ac:dyDescent="0.25">
      <c r="A4049" t="s">
        <v>0</v>
      </c>
      <c r="B4049">
        <v>105938</v>
      </c>
      <c r="C4049">
        <v>100001</v>
      </c>
      <c r="D4049" s="1">
        <v>-0.15002699999999999</v>
      </c>
      <c r="E4049" s="1">
        <v>0.224997</v>
      </c>
      <c r="F4049" s="1">
        <v>8.9517799999999995E-2</v>
      </c>
      <c r="G4049">
        <v>100001</v>
      </c>
    </row>
    <row r="4050" spans="1:7" x14ac:dyDescent="0.25">
      <c r="A4050" t="s">
        <v>0</v>
      </c>
      <c r="B4050">
        <v>105939</v>
      </c>
      <c r="C4050">
        <v>100001</v>
      </c>
      <c r="D4050" s="1">
        <v>-0.17503199999999999</v>
      </c>
      <c r="E4050" s="1">
        <v>0.20000599999999999</v>
      </c>
      <c r="F4050" s="1">
        <v>8.9269899999999999E-2</v>
      </c>
      <c r="G4050">
        <v>100001</v>
      </c>
    </row>
    <row r="4051" spans="1:7" x14ac:dyDescent="0.25">
      <c r="A4051" t="s">
        <v>0</v>
      </c>
      <c r="B4051">
        <v>105940</v>
      </c>
      <c r="C4051">
        <v>100001</v>
      </c>
      <c r="D4051" s="1">
        <v>-0.225027</v>
      </c>
      <c r="E4051" s="1">
        <v>0.175008</v>
      </c>
      <c r="F4051" s="1">
        <v>9.0329900000000005E-2</v>
      </c>
      <c r="G4051">
        <v>100001</v>
      </c>
    </row>
    <row r="4052" spans="1:7" x14ac:dyDescent="0.25">
      <c r="A4052" t="s">
        <v>0</v>
      </c>
      <c r="B4052">
        <v>105941</v>
      </c>
      <c r="C4052">
        <v>100001</v>
      </c>
      <c r="D4052" s="1">
        <v>-0.20003000000000001</v>
      </c>
      <c r="E4052" s="1">
        <v>0.17501</v>
      </c>
      <c r="F4052" s="1">
        <v>8.9269899999999999E-2</v>
      </c>
      <c r="G4052">
        <v>100001</v>
      </c>
    </row>
    <row r="4053" spans="1:7" x14ac:dyDescent="0.25">
      <c r="A4053" t="s">
        <v>0</v>
      </c>
      <c r="B4053">
        <v>105942</v>
      </c>
      <c r="C4053">
        <v>100001</v>
      </c>
      <c r="D4053" s="1">
        <v>-5.0019000000000001E-2</v>
      </c>
      <c r="E4053" s="1">
        <v>0.27501199999999998</v>
      </c>
      <c r="F4053" s="1">
        <v>9.0016799999999994E-2</v>
      </c>
      <c r="G4053">
        <v>100001</v>
      </c>
    </row>
    <row r="4054" spans="1:7" x14ac:dyDescent="0.25">
      <c r="A4054" t="s">
        <v>0</v>
      </c>
      <c r="B4054">
        <v>105943</v>
      </c>
      <c r="C4054">
        <v>100001</v>
      </c>
      <c r="D4054" s="1">
        <v>-2.5017999999999999E-2</v>
      </c>
      <c r="E4054" s="1">
        <v>0.27500799999999997</v>
      </c>
      <c r="F4054" s="1">
        <v>8.98288E-2</v>
      </c>
      <c r="G4054">
        <v>100001</v>
      </c>
    </row>
    <row r="4055" spans="1:7" x14ac:dyDescent="0.25">
      <c r="A4055" t="s">
        <v>0</v>
      </c>
      <c r="B4055">
        <v>105944</v>
      </c>
      <c r="C4055">
        <v>100001</v>
      </c>
      <c r="D4055" s="1">
        <v>-5.0016999999999999E-2</v>
      </c>
      <c r="E4055" s="1">
        <v>0.249999</v>
      </c>
      <c r="F4055" s="1">
        <v>8.8706800000000002E-2</v>
      </c>
      <c r="G4055">
        <v>100001</v>
      </c>
    </row>
    <row r="4056" spans="1:7" x14ac:dyDescent="0.25">
      <c r="A4056" t="s">
        <v>0</v>
      </c>
      <c r="B4056">
        <v>105945</v>
      </c>
      <c r="C4056">
        <v>100001</v>
      </c>
      <c r="D4056" s="1">
        <f>-0.00001937</f>
        <v>-1.9369999999999999E-5</v>
      </c>
      <c r="E4056" s="1">
        <v>0.27500999999999998</v>
      </c>
      <c r="F4056" s="1">
        <v>8.9766700000000005E-2</v>
      </c>
      <c r="G4056">
        <v>100001</v>
      </c>
    </row>
    <row r="4057" spans="1:7" x14ac:dyDescent="0.25">
      <c r="A4057" t="s">
        <v>0</v>
      </c>
      <c r="B4057">
        <v>105946</v>
      </c>
      <c r="C4057">
        <v>100001</v>
      </c>
      <c r="D4057" s="1">
        <v>2.4978400000000001E-2</v>
      </c>
      <c r="E4057" s="1">
        <v>0.27502399999999999</v>
      </c>
      <c r="F4057" s="1">
        <v>8.9830699999999999E-2</v>
      </c>
      <c r="G4057">
        <v>100001</v>
      </c>
    </row>
    <row r="4058" spans="1:7" x14ac:dyDescent="0.25">
      <c r="A4058" t="s">
        <v>0</v>
      </c>
      <c r="B4058">
        <v>105947</v>
      </c>
      <c r="C4058">
        <v>100001</v>
      </c>
      <c r="D4058" s="1">
        <v>4.9973200000000002E-2</v>
      </c>
      <c r="E4058" s="1">
        <v>0.30002099999999998</v>
      </c>
      <c r="F4058" s="1">
        <v>9.1451699999999997E-2</v>
      </c>
      <c r="G4058">
        <v>100001</v>
      </c>
    </row>
    <row r="4059" spans="1:7" x14ac:dyDescent="0.25">
      <c r="A4059" t="s">
        <v>0</v>
      </c>
      <c r="B4059">
        <v>105948</v>
      </c>
      <c r="C4059">
        <v>100001</v>
      </c>
      <c r="D4059" s="1">
        <v>4.9970399999999998E-2</v>
      </c>
      <c r="E4059" s="1">
        <v>0.27502399999999999</v>
      </c>
      <c r="F4059" s="1">
        <v>9.0017700000000006E-2</v>
      </c>
      <c r="G4059">
        <v>100001</v>
      </c>
    </row>
    <row r="4060" spans="1:7" x14ac:dyDescent="0.25">
      <c r="A4060" t="s">
        <v>0</v>
      </c>
      <c r="B4060">
        <v>105949</v>
      </c>
      <c r="C4060">
        <v>100001</v>
      </c>
      <c r="D4060" s="1">
        <v>7.4978199999999995E-2</v>
      </c>
      <c r="E4060" s="1">
        <v>0.30002200000000001</v>
      </c>
      <c r="F4060" s="1">
        <v>9.1763700000000004E-2</v>
      </c>
      <c r="G4060">
        <v>100001</v>
      </c>
    </row>
    <row r="4061" spans="1:7" x14ac:dyDescent="0.25">
      <c r="A4061" t="s">
        <v>0</v>
      </c>
      <c r="B4061">
        <v>105950</v>
      </c>
      <c r="C4061">
        <v>100001</v>
      </c>
      <c r="D4061" s="1">
        <v>0.100005</v>
      </c>
      <c r="E4061" s="1">
        <v>0.30002200000000001</v>
      </c>
      <c r="F4061" s="1">
        <v>9.2200699999999997E-2</v>
      </c>
      <c r="G4061">
        <v>100001</v>
      </c>
    </row>
    <row r="4062" spans="1:7" x14ac:dyDescent="0.25">
      <c r="A4062" t="s">
        <v>0</v>
      </c>
      <c r="B4062">
        <v>105951</v>
      </c>
      <c r="C4062">
        <v>100001</v>
      </c>
      <c r="D4062" s="1">
        <v>0.17500299999999999</v>
      </c>
      <c r="E4062" s="1">
        <v>0.32501799999999997</v>
      </c>
      <c r="F4062" s="1">
        <v>9.5817600000000003E-2</v>
      </c>
      <c r="G4062">
        <v>100001</v>
      </c>
    </row>
    <row r="4063" spans="1:7" x14ac:dyDescent="0.25">
      <c r="A4063" t="s">
        <v>0</v>
      </c>
      <c r="B4063">
        <v>105952</v>
      </c>
      <c r="C4063">
        <v>100001</v>
      </c>
      <c r="D4063" s="1">
        <v>0.12500600000000001</v>
      </c>
      <c r="E4063" s="1">
        <v>0.30002299999999998</v>
      </c>
      <c r="F4063" s="1">
        <v>9.2761700000000002E-2</v>
      </c>
      <c r="G4063">
        <v>100001</v>
      </c>
    </row>
    <row r="4064" spans="1:7" x14ac:dyDescent="0.25">
      <c r="A4064" t="s">
        <v>0</v>
      </c>
      <c r="B4064">
        <v>105953</v>
      </c>
      <c r="C4064">
        <v>100001</v>
      </c>
      <c r="D4064" s="1">
        <v>0.150005</v>
      </c>
      <c r="E4064" s="1">
        <v>0.30002499999999999</v>
      </c>
      <c r="F4064" s="1">
        <v>9.3447699999999995E-2</v>
      </c>
      <c r="G4064">
        <v>100001</v>
      </c>
    </row>
    <row r="4065" spans="1:7" x14ac:dyDescent="0.25">
      <c r="A4065" t="s">
        <v>0</v>
      </c>
      <c r="B4065">
        <v>105954</v>
      </c>
      <c r="C4065">
        <v>100001</v>
      </c>
      <c r="D4065" s="1">
        <v>0.175007</v>
      </c>
      <c r="E4065" s="1">
        <v>0.30002600000000001</v>
      </c>
      <c r="F4065" s="1">
        <v>9.4258800000000004E-2</v>
      </c>
      <c r="G4065">
        <v>100001</v>
      </c>
    </row>
    <row r="4066" spans="1:7" x14ac:dyDescent="0.25">
      <c r="A4066" t="s">
        <v>0</v>
      </c>
      <c r="B4066">
        <v>105955</v>
      </c>
      <c r="C4066">
        <v>100001</v>
      </c>
      <c r="D4066" s="1">
        <v>0.20000299999999999</v>
      </c>
      <c r="E4066" s="1">
        <v>0.32501999999999998</v>
      </c>
      <c r="F4066" s="1">
        <v>9.6754599999999996E-2</v>
      </c>
      <c r="G4066">
        <v>100001</v>
      </c>
    </row>
    <row r="4067" spans="1:7" x14ac:dyDescent="0.25">
      <c r="A4067" t="s">
        <v>0</v>
      </c>
      <c r="B4067">
        <v>105956</v>
      </c>
      <c r="C4067">
        <v>100001</v>
      </c>
      <c r="D4067" s="1">
        <v>0.22498799999999999</v>
      </c>
      <c r="E4067" s="1">
        <v>0.325021</v>
      </c>
      <c r="F4067" s="1">
        <v>9.7814700000000004E-2</v>
      </c>
      <c r="G4067">
        <v>100001</v>
      </c>
    </row>
    <row r="4068" spans="1:7" x14ac:dyDescent="0.25">
      <c r="A4068" t="s">
        <v>0</v>
      </c>
      <c r="B4068">
        <v>105957</v>
      </c>
      <c r="C4068">
        <v>100001</v>
      </c>
      <c r="D4068" s="1">
        <v>0.24998600000000001</v>
      </c>
      <c r="E4068" s="1">
        <v>0.34985100000000002</v>
      </c>
      <c r="F4068" s="1">
        <v>0.100663</v>
      </c>
      <c r="G4068">
        <v>100001</v>
      </c>
    </row>
    <row r="4069" spans="1:7" x14ac:dyDescent="0.25">
      <c r="A4069" t="s">
        <v>0</v>
      </c>
      <c r="B4069">
        <v>105958</v>
      </c>
      <c r="C4069">
        <v>100001</v>
      </c>
      <c r="D4069" s="1">
        <v>0.24998600000000001</v>
      </c>
      <c r="E4069" s="1">
        <v>0.32502300000000001</v>
      </c>
      <c r="F4069" s="1">
        <v>9.9001699999999998E-2</v>
      </c>
      <c r="G4069">
        <v>100001</v>
      </c>
    </row>
    <row r="4070" spans="1:7" x14ac:dyDescent="0.25">
      <c r="A4070" t="s">
        <v>0</v>
      </c>
      <c r="B4070">
        <v>105959</v>
      </c>
      <c r="C4070">
        <v>100001</v>
      </c>
      <c r="D4070" s="1">
        <v>0.27498499999999998</v>
      </c>
      <c r="E4070" s="1">
        <v>0.37484299999999998</v>
      </c>
      <c r="F4070" s="1">
        <v>0.103786</v>
      </c>
      <c r="G4070">
        <v>100001</v>
      </c>
    </row>
    <row r="4071" spans="1:7" x14ac:dyDescent="0.25">
      <c r="A4071" t="s">
        <v>0</v>
      </c>
      <c r="B4071">
        <v>105960</v>
      </c>
      <c r="C4071">
        <v>100001</v>
      </c>
      <c r="D4071" s="1">
        <v>0.27499099999999999</v>
      </c>
      <c r="E4071" s="1">
        <v>0.34984599999999999</v>
      </c>
      <c r="F4071" s="1">
        <v>0.101976</v>
      </c>
      <c r="G4071">
        <v>100001</v>
      </c>
    </row>
    <row r="4072" spans="1:7" x14ac:dyDescent="0.25">
      <c r="A4072" t="s">
        <v>0</v>
      </c>
      <c r="B4072">
        <v>105961</v>
      </c>
      <c r="C4072">
        <v>100001</v>
      </c>
      <c r="D4072" s="1">
        <v>0.29998399999999997</v>
      </c>
      <c r="E4072" s="1">
        <v>0.37484099999999998</v>
      </c>
      <c r="F4072" s="1">
        <v>0.105223</v>
      </c>
      <c r="G4072">
        <v>100001</v>
      </c>
    </row>
    <row r="4073" spans="1:7" x14ac:dyDescent="0.25">
      <c r="A4073" t="s">
        <v>0</v>
      </c>
      <c r="B4073">
        <v>105962</v>
      </c>
      <c r="C4073">
        <v>100001</v>
      </c>
      <c r="D4073" s="1">
        <v>0.324984</v>
      </c>
      <c r="E4073" s="1">
        <v>0.399835</v>
      </c>
      <c r="F4073" s="1">
        <v>0.108722</v>
      </c>
      <c r="G4073">
        <v>100001</v>
      </c>
    </row>
    <row r="4074" spans="1:7" x14ac:dyDescent="0.25">
      <c r="A4074" t="s">
        <v>0</v>
      </c>
      <c r="B4074">
        <v>105963</v>
      </c>
      <c r="C4074">
        <v>100001</v>
      </c>
      <c r="D4074" s="1">
        <v>0.324984</v>
      </c>
      <c r="E4074" s="1">
        <v>0.37483699999999998</v>
      </c>
      <c r="F4074" s="1">
        <v>0.10678600000000001</v>
      </c>
      <c r="G4074">
        <v>100001</v>
      </c>
    </row>
    <row r="4075" spans="1:7" x14ac:dyDescent="0.25">
      <c r="A4075" t="s">
        <v>0</v>
      </c>
      <c r="B4075">
        <v>105964</v>
      </c>
      <c r="C4075">
        <v>100001</v>
      </c>
      <c r="D4075" s="1">
        <v>0.34998499999999999</v>
      </c>
      <c r="E4075" s="1">
        <v>0.39983200000000002</v>
      </c>
      <c r="F4075" s="1">
        <v>0.110412</v>
      </c>
      <c r="G4075">
        <v>100001</v>
      </c>
    </row>
    <row r="4076" spans="1:7" x14ac:dyDescent="0.25">
      <c r="A4076" t="s">
        <v>0</v>
      </c>
      <c r="B4076">
        <v>105965</v>
      </c>
      <c r="C4076">
        <v>100001</v>
      </c>
      <c r="D4076" s="1">
        <v>0.37498100000000001</v>
      </c>
      <c r="E4076" s="1">
        <v>0.425037</v>
      </c>
      <c r="F4076" s="1">
        <v>0.114326</v>
      </c>
      <c r="G4076">
        <v>100001</v>
      </c>
    </row>
    <row r="4077" spans="1:7" x14ac:dyDescent="0.25">
      <c r="A4077" t="s">
        <v>0</v>
      </c>
      <c r="B4077">
        <v>105966</v>
      </c>
      <c r="C4077">
        <v>100001</v>
      </c>
      <c r="D4077" s="1">
        <v>0.37498399999999998</v>
      </c>
      <c r="E4077" s="1">
        <v>0.39982899999999999</v>
      </c>
      <c r="F4077" s="1">
        <v>0.11222600000000001</v>
      </c>
      <c r="G4077">
        <v>100001</v>
      </c>
    </row>
    <row r="4078" spans="1:7" x14ac:dyDescent="0.25">
      <c r="A4078" t="s">
        <v>0</v>
      </c>
      <c r="B4078">
        <v>105967</v>
      </c>
      <c r="C4078">
        <v>100001</v>
      </c>
      <c r="D4078" s="1">
        <v>0.39998099999999998</v>
      </c>
      <c r="E4078" s="1">
        <v>0.44982899999999998</v>
      </c>
      <c r="F4078" s="1">
        <v>0.118424</v>
      </c>
      <c r="G4078">
        <v>100001</v>
      </c>
    </row>
    <row r="4079" spans="1:7" x14ac:dyDescent="0.25">
      <c r="A4079" t="s">
        <v>0</v>
      </c>
      <c r="B4079">
        <v>105968</v>
      </c>
      <c r="C4079">
        <v>100001</v>
      </c>
      <c r="D4079" s="1">
        <v>0.399978</v>
      </c>
      <c r="E4079" s="1">
        <v>0.425039</v>
      </c>
      <c r="F4079" s="1">
        <v>0.116269</v>
      </c>
      <c r="G4079">
        <v>100001</v>
      </c>
    </row>
    <row r="4080" spans="1:7" x14ac:dyDescent="0.25">
      <c r="A4080" t="s">
        <v>0</v>
      </c>
      <c r="B4080">
        <v>105969</v>
      </c>
      <c r="C4080">
        <v>100001</v>
      </c>
      <c r="D4080" s="1">
        <v>0.42497600000000002</v>
      </c>
      <c r="E4080" s="1">
        <v>0.47504099999999999</v>
      </c>
      <c r="F4080" s="1">
        <v>0.122853</v>
      </c>
      <c r="G4080">
        <v>100001</v>
      </c>
    </row>
    <row r="4081" spans="1:7" x14ac:dyDescent="0.25">
      <c r="A4081" t="s">
        <v>0</v>
      </c>
      <c r="B4081">
        <v>105970</v>
      </c>
      <c r="C4081">
        <v>100001</v>
      </c>
      <c r="D4081" s="1">
        <v>0.42498000000000002</v>
      </c>
      <c r="E4081" s="1">
        <v>0.449826</v>
      </c>
      <c r="F4081" s="1">
        <v>0.12051099999999999</v>
      </c>
      <c r="G4081">
        <v>100001</v>
      </c>
    </row>
    <row r="4082" spans="1:7" x14ac:dyDescent="0.25">
      <c r="A4082" t="s">
        <v>0</v>
      </c>
      <c r="B4082">
        <v>105971</v>
      </c>
      <c r="C4082">
        <v>100001</v>
      </c>
      <c r="D4082" s="1">
        <v>0.44997900000000002</v>
      </c>
      <c r="E4082" s="1">
        <v>0.49983499999999997</v>
      </c>
      <c r="F4082" s="1">
        <v>0.12745799999999999</v>
      </c>
      <c r="G4082">
        <v>100001</v>
      </c>
    </row>
    <row r="4083" spans="1:7" x14ac:dyDescent="0.25">
      <c r="A4083" t="s">
        <v>0</v>
      </c>
      <c r="B4083">
        <v>105972</v>
      </c>
      <c r="C4083">
        <v>100001</v>
      </c>
      <c r="D4083" s="1">
        <v>0.44997700000000002</v>
      </c>
      <c r="E4083" s="1">
        <v>0.47504299999999999</v>
      </c>
      <c r="F4083" s="1">
        <v>0.12504899999999999</v>
      </c>
      <c r="G4083">
        <v>100001</v>
      </c>
    </row>
    <row r="4084" spans="1:7" x14ac:dyDescent="0.25">
      <c r="A4084" t="s">
        <v>0</v>
      </c>
      <c r="B4084">
        <v>105973</v>
      </c>
      <c r="C4084">
        <v>100001</v>
      </c>
      <c r="D4084" s="1">
        <v>0.47495999999999999</v>
      </c>
      <c r="E4084" s="1">
        <v>0.52484399999999998</v>
      </c>
      <c r="F4084" s="1">
        <v>0.132357</v>
      </c>
      <c r="G4084">
        <v>100001</v>
      </c>
    </row>
    <row r="4085" spans="1:7" x14ac:dyDescent="0.25">
      <c r="A4085" t="s">
        <v>0</v>
      </c>
      <c r="B4085">
        <v>105974</v>
      </c>
      <c r="C4085">
        <v>100001</v>
      </c>
      <c r="D4085" s="1">
        <v>0.47496300000000002</v>
      </c>
      <c r="E4085" s="1">
        <v>0.49983499999999997</v>
      </c>
      <c r="F4085" s="1">
        <v>0.12977900000000001</v>
      </c>
      <c r="G4085">
        <v>100001</v>
      </c>
    </row>
    <row r="4086" spans="1:7" x14ac:dyDescent="0.25">
      <c r="A4086" t="s">
        <v>0</v>
      </c>
      <c r="B4086">
        <v>105975</v>
      </c>
      <c r="C4086">
        <v>100001</v>
      </c>
      <c r="D4086" s="1">
        <v>0.49997599999999998</v>
      </c>
      <c r="E4086" s="1">
        <v>0.52484299999999995</v>
      </c>
      <c r="F4086" s="1">
        <v>0.13481000000000001</v>
      </c>
      <c r="G4086">
        <v>100001</v>
      </c>
    </row>
    <row r="4087" spans="1:7" x14ac:dyDescent="0.25">
      <c r="A4087" t="s">
        <v>0</v>
      </c>
      <c r="B4087">
        <v>105976</v>
      </c>
      <c r="C4087">
        <v>100001</v>
      </c>
      <c r="D4087" s="1">
        <v>-0.42500599999999999</v>
      </c>
      <c r="E4087" s="1">
        <v>-7.5044E-2</v>
      </c>
      <c r="F4087" s="1">
        <v>0.100813</v>
      </c>
      <c r="G4087">
        <v>100001</v>
      </c>
    </row>
    <row r="4088" spans="1:7" x14ac:dyDescent="0.25">
      <c r="A4088" t="s">
        <v>0</v>
      </c>
      <c r="B4088">
        <v>105977</v>
      </c>
      <c r="C4088">
        <v>100001</v>
      </c>
      <c r="D4088" s="1">
        <v>-0.400009</v>
      </c>
      <c r="E4088" s="1">
        <v>-2.5027000000000001E-2</v>
      </c>
      <c r="F4088" s="1">
        <v>9.8252099999999995E-2</v>
      </c>
      <c r="G4088">
        <v>100001</v>
      </c>
    </row>
    <row r="4089" spans="1:7" x14ac:dyDescent="0.25">
      <c r="A4089" t="s">
        <v>0</v>
      </c>
      <c r="B4089">
        <v>105978</v>
      </c>
      <c r="C4089">
        <v>100001</v>
      </c>
      <c r="D4089" s="1">
        <v>-0.400007</v>
      </c>
      <c r="E4089" s="1">
        <v>-5.0027000000000002E-2</v>
      </c>
      <c r="F4089" s="1">
        <v>9.8438999999999999E-2</v>
      </c>
      <c r="G4089">
        <v>100001</v>
      </c>
    </row>
    <row r="4090" spans="1:7" x14ac:dyDescent="0.25">
      <c r="A4090" t="s">
        <v>0</v>
      </c>
      <c r="B4090">
        <v>105979</v>
      </c>
      <c r="C4090">
        <v>100001</v>
      </c>
      <c r="D4090" s="1">
        <v>-0.400005</v>
      </c>
      <c r="E4090" s="1">
        <v>-7.5041999999999998E-2</v>
      </c>
      <c r="F4090" s="1">
        <v>9.8752099999999995E-2</v>
      </c>
      <c r="G4090">
        <v>100001</v>
      </c>
    </row>
    <row r="4091" spans="1:7" x14ac:dyDescent="0.25">
      <c r="A4091" t="s">
        <v>0</v>
      </c>
      <c r="B4091">
        <v>105980</v>
      </c>
      <c r="C4091">
        <v>100001</v>
      </c>
      <c r="D4091" s="1">
        <v>-0.42500500000000002</v>
      </c>
      <c r="E4091" s="1">
        <v>-0.10004300000000001</v>
      </c>
      <c r="F4091" s="1">
        <v>0.10125000000000001</v>
      </c>
      <c r="G4091">
        <v>100001</v>
      </c>
    </row>
    <row r="4092" spans="1:7" x14ac:dyDescent="0.25">
      <c r="A4092" t="s">
        <v>0</v>
      </c>
      <c r="B4092">
        <v>105981</v>
      </c>
      <c r="C4092">
        <v>100001</v>
      </c>
      <c r="D4092" s="1">
        <v>-0.45</v>
      </c>
      <c r="E4092" s="1">
        <v>-0.15003900000000001</v>
      </c>
      <c r="F4092" s="1">
        <v>0.104689</v>
      </c>
      <c r="G4092">
        <v>100001</v>
      </c>
    </row>
    <row r="4093" spans="1:7" x14ac:dyDescent="0.25">
      <c r="A4093" t="s">
        <v>0</v>
      </c>
      <c r="B4093">
        <v>105982</v>
      </c>
      <c r="C4093">
        <v>100001</v>
      </c>
      <c r="D4093" s="1">
        <v>-0.42500300000000002</v>
      </c>
      <c r="E4093" s="1">
        <v>-0.12504100000000001</v>
      </c>
      <c r="F4093" s="1">
        <v>0.101814</v>
      </c>
      <c r="G4093">
        <v>100001</v>
      </c>
    </row>
    <row r="4094" spans="1:7" x14ac:dyDescent="0.25">
      <c r="A4094" t="s">
        <v>0</v>
      </c>
      <c r="B4094">
        <v>105983</v>
      </c>
      <c r="C4094">
        <v>100001</v>
      </c>
      <c r="D4094" s="1">
        <v>-0.42500100000000002</v>
      </c>
      <c r="E4094" s="1">
        <v>-0.150038</v>
      </c>
      <c r="F4094" s="1">
        <v>0.10249999999999999</v>
      </c>
      <c r="G4094">
        <v>100001</v>
      </c>
    </row>
    <row r="4095" spans="1:7" x14ac:dyDescent="0.25">
      <c r="A4095" t="s">
        <v>0</v>
      </c>
      <c r="B4095">
        <v>105984</v>
      </c>
      <c r="C4095">
        <v>100001</v>
      </c>
      <c r="D4095" s="1">
        <v>-0.44999800000000001</v>
      </c>
      <c r="E4095" s="1">
        <v>-0.17504400000000001</v>
      </c>
      <c r="F4095" s="1">
        <v>0.105501</v>
      </c>
      <c r="G4095">
        <v>100001</v>
      </c>
    </row>
    <row r="4096" spans="1:7" x14ac:dyDescent="0.25">
      <c r="A4096" t="s">
        <v>0</v>
      </c>
      <c r="B4096">
        <v>105985</v>
      </c>
      <c r="C4096">
        <v>100001</v>
      </c>
      <c r="D4096" s="1">
        <v>-0.47498600000000002</v>
      </c>
      <c r="E4096" s="1">
        <v>-0.200046</v>
      </c>
      <c r="F4096" s="1">
        <v>0.108754</v>
      </c>
      <c r="G4096">
        <v>100001</v>
      </c>
    </row>
    <row r="4097" spans="1:7" x14ac:dyDescent="0.25">
      <c r="A4097" t="s">
        <v>0</v>
      </c>
      <c r="B4097">
        <v>105986</v>
      </c>
      <c r="C4097">
        <v>100001</v>
      </c>
      <c r="D4097" s="1">
        <v>-0.44999699999999998</v>
      </c>
      <c r="E4097" s="1">
        <v>-0.200044</v>
      </c>
      <c r="F4097" s="1">
        <v>0.10643900000000001</v>
      </c>
      <c r="G4097">
        <v>100001</v>
      </c>
    </row>
    <row r="4098" spans="1:7" x14ac:dyDescent="0.25">
      <c r="A4098" t="s">
        <v>0</v>
      </c>
      <c r="B4098">
        <v>105987</v>
      </c>
      <c r="C4098">
        <v>100001</v>
      </c>
      <c r="D4098" s="1">
        <v>-0.499996</v>
      </c>
      <c r="E4098" s="1">
        <v>-0.22504199999999999</v>
      </c>
      <c r="F4098" s="1">
        <v>0.11226</v>
      </c>
      <c r="G4098">
        <v>100001</v>
      </c>
    </row>
    <row r="4099" spans="1:7" x14ac:dyDescent="0.25">
      <c r="A4099" t="s">
        <v>0</v>
      </c>
      <c r="B4099">
        <v>105988</v>
      </c>
      <c r="C4099">
        <v>100001</v>
      </c>
      <c r="D4099" s="1">
        <v>-0.47498200000000002</v>
      </c>
      <c r="E4099" s="1">
        <v>-0.22503999999999999</v>
      </c>
      <c r="F4099" s="1">
        <v>0.109816</v>
      </c>
      <c r="G4099">
        <v>100001</v>
      </c>
    </row>
    <row r="4100" spans="1:7" x14ac:dyDescent="0.25">
      <c r="A4100" t="s">
        <v>0</v>
      </c>
      <c r="B4100">
        <v>105989</v>
      </c>
      <c r="C4100">
        <v>100001</v>
      </c>
      <c r="D4100" s="1">
        <v>-0.49999399999999999</v>
      </c>
      <c r="E4100" s="1">
        <v>-0.250027</v>
      </c>
      <c r="F4100" s="1">
        <v>0.11344700000000001</v>
      </c>
      <c r="G4100">
        <v>100001</v>
      </c>
    </row>
    <row r="4101" spans="1:7" x14ac:dyDescent="0.25">
      <c r="A4101" t="s">
        <v>0</v>
      </c>
      <c r="B4101">
        <v>105990</v>
      </c>
      <c r="C4101">
        <v>100001</v>
      </c>
      <c r="D4101" s="1">
        <v>-0.52498999999999996</v>
      </c>
      <c r="E4101" s="1">
        <v>-0.27504899999999999</v>
      </c>
      <c r="F4101" s="1">
        <v>0.11733499999999999</v>
      </c>
      <c r="G4101">
        <v>100001</v>
      </c>
    </row>
    <row r="4102" spans="1:7" x14ac:dyDescent="0.25">
      <c r="A4102" t="s">
        <v>0</v>
      </c>
      <c r="B4102">
        <v>105991</v>
      </c>
      <c r="C4102">
        <v>100001</v>
      </c>
      <c r="D4102" s="1">
        <v>-0.49999100000000002</v>
      </c>
      <c r="E4102" s="1">
        <v>-0.27504800000000001</v>
      </c>
      <c r="F4102" s="1">
        <v>0.11476500000000001</v>
      </c>
      <c r="G4102">
        <v>100001</v>
      </c>
    </row>
    <row r="4103" spans="1:7" x14ac:dyDescent="0.25">
      <c r="A4103" t="s">
        <v>0</v>
      </c>
      <c r="B4103">
        <v>105992</v>
      </c>
      <c r="C4103">
        <v>100001</v>
      </c>
      <c r="D4103" s="1">
        <v>-0.549987</v>
      </c>
      <c r="E4103" s="1">
        <v>-0.300041</v>
      </c>
      <c r="F4103" s="1">
        <v>0.121472</v>
      </c>
      <c r="G4103">
        <v>100001</v>
      </c>
    </row>
    <row r="4104" spans="1:7" x14ac:dyDescent="0.25">
      <c r="A4104" t="s">
        <v>0</v>
      </c>
      <c r="B4104">
        <v>105993</v>
      </c>
      <c r="C4104">
        <v>100001</v>
      </c>
      <c r="D4104" s="1">
        <v>-0.52498900000000004</v>
      </c>
      <c r="E4104" s="1">
        <v>-0.30003999999999997</v>
      </c>
      <c r="F4104" s="1">
        <v>0.11877500000000001</v>
      </c>
      <c r="G4104">
        <v>100001</v>
      </c>
    </row>
    <row r="4105" spans="1:7" x14ac:dyDescent="0.25">
      <c r="A4105" t="s">
        <v>0</v>
      </c>
      <c r="B4105">
        <v>105994</v>
      </c>
      <c r="C4105">
        <v>100001</v>
      </c>
      <c r="D4105" s="1">
        <v>-0.549987</v>
      </c>
      <c r="E4105" s="1">
        <v>-0.32504</v>
      </c>
      <c r="F4105" s="1">
        <v>0.123041</v>
      </c>
      <c r="G4105">
        <v>100001</v>
      </c>
    </row>
    <row r="4106" spans="1:7" x14ac:dyDescent="0.25">
      <c r="A4106" t="s">
        <v>0</v>
      </c>
      <c r="B4106">
        <v>105995</v>
      </c>
      <c r="C4106">
        <v>100001</v>
      </c>
      <c r="D4106" s="1">
        <v>-0.59998600000000002</v>
      </c>
      <c r="E4106" s="1">
        <v>-0.34981899999999999</v>
      </c>
      <c r="F4106" s="1">
        <v>0.13048100000000001</v>
      </c>
      <c r="G4106">
        <v>100001</v>
      </c>
    </row>
    <row r="4107" spans="1:7" x14ac:dyDescent="0.25">
      <c r="A4107" t="s">
        <v>0</v>
      </c>
      <c r="B4107">
        <v>105996</v>
      </c>
      <c r="C4107">
        <v>100001</v>
      </c>
      <c r="D4107" s="1">
        <v>-0.574986</v>
      </c>
      <c r="E4107" s="1">
        <v>-0.34981800000000002</v>
      </c>
      <c r="F4107" s="1">
        <v>0.12753</v>
      </c>
      <c r="G4107">
        <v>100001</v>
      </c>
    </row>
    <row r="4108" spans="1:7" x14ac:dyDescent="0.25">
      <c r="A4108" t="s">
        <v>0</v>
      </c>
      <c r="B4108">
        <v>105997</v>
      </c>
      <c r="C4108">
        <v>100001</v>
      </c>
      <c r="D4108" s="1">
        <v>-0.54998800000000003</v>
      </c>
      <c r="E4108" s="1">
        <v>-0.34981800000000002</v>
      </c>
      <c r="F4108" s="1">
        <v>0.12470299999999999</v>
      </c>
      <c r="G4108">
        <v>100001</v>
      </c>
    </row>
    <row r="4109" spans="1:7" x14ac:dyDescent="0.25">
      <c r="A4109" t="s">
        <v>0</v>
      </c>
      <c r="B4109">
        <v>105998</v>
      </c>
      <c r="C4109">
        <v>100001</v>
      </c>
      <c r="D4109" s="1">
        <v>-0.59998499999999999</v>
      </c>
      <c r="E4109" s="1">
        <v>-0.37481599999999998</v>
      </c>
      <c r="F4109" s="1">
        <v>0.132302</v>
      </c>
      <c r="G4109">
        <v>100001</v>
      </c>
    </row>
    <row r="4110" spans="1:7" x14ac:dyDescent="0.25">
      <c r="A4110" t="s">
        <v>0</v>
      </c>
      <c r="B4110">
        <v>105999</v>
      </c>
      <c r="C4110">
        <v>100001</v>
      </c>
      <c r="D4110" s="1">
        <v>-0.62498500000000001</v>
      </c>
      <c r="E4110" s="1">
        <v>-0.37481599999999998</v>
      </c>
      <c r="F4110" s="1">
        <v>0.135384</v>
      </c>
      <c r="G4110">
        <v>100001</v>
      </c>
    </row>
    <row r="4111" spans="1:7" x14ac:dyDescent="0.25">
      <c r="A4111" t="s">
        <v>0</v>
      </c>
      <c r="B4111">
        <v>106000</v>
      </c>
      <c r="C4111">
        <v>100001</v>
      </c>
      <c r="D4111" s="1">
        <v>-0.25001400000000001</v>
      </c>
      <c r="E4111" s="1">
        <v>0.150002</v>
      </c>
      <c r="F4111" s="1">
        <v>9.0702900000000003E-2</v>
      </c>
      <c r="G4111">
        <v>100001</v>
      </c>
    </row>
    <row r="4112" spans="1:7" x14ac:dyDescent="0.25">
      <c r="A4112" t="s">
        <v>0</v>
      </c>
      <c r="B4112">
        <v>106001</v>
      </c>
      <c r="C4112">
        <v>100001</v>
      </c>
      <c r="D4112" s="1">
        <v>-0.225025</v>
      </c>
      <c r="E4112" s="1">
        <v>0.15001</v>
      </c>
      <c r="F4112" s="1">
        <v>8.9518899999999998E-2</v>
      </c>
      <c r="G4112">
        <v>100001</v>
      </c>
    </row>
    <row r="4113" spans="1:7" x14ac:dyDescent="0.25">
      <c r="A4113" t="s">
        <v>0</v>
      </c>
      <c r="B4113">
        <v>106002</v>
      </c>
      <c r="C4113">
        <v>100001</v>
      </c>
      <c r="D4113" s="1">
        <v>-0.325013</v>
      </c>
      <c r="E4113" s="1">
        <v>0.100004</v>
      </c>
      <c r="F4113" s="1">
        <v>9.3758900000000006E-2</v>
      </c>
      <c r="G4113">
        <v>100001</v>
      </c>
    </row>
    <row r="4114" spans="1:7" x14ac:dyDescent="0.25">
      <c r="A4114" t="s">
        <v>0</v>
      </c>
      <c r="B4114">
        <v>106003</v>
      </c>
      <c r="C4114">
        <v>100001</v>
      </c>
      <c r="D4114" s="1">
        <v>-0.30002200000000001</v>
      </c>
      <c r="E4114" s="1">
        <v>0.100006</v>
      </c>
      <c r="F4114" s="1">
        <v>9.2200900000000002E-2</v>
      </c>
      <c r="G4114">
        <v>100001</v>
      </c>
    </row>
    <row r="4115" spans="1:7" x14ac:dyDescent="0.25">
      <c r="A4115" t="s">
        <v>0</v>
      </c>
      <c r="B4115">
        <v>106004</v>
      </c>
      <c r="C4115">
        <v>100001</v>
      </c>
      <c r="D4115" s="1">
        <v>-0.34988000000000002</v>
      </c>
      <c r="E4115" s="1">
        <v>7.4972999999999998E-2</v>
      </c>
      <c r="F4115" s="1">
        <v>9.49879E-2</v>
      </c>
      <c r="G4115">
        <v>100001</v>
      </c>
    </row>
    <row r="4116" spans="1:7" x14ac:dyDescent="0.25">
      <c r="A4116" t="s">
        <v>0</v>
      </c>
      <c r="B4116">
        <v>106005</v>
      </c>
      <c r="C4116">
        <v>100001</v>
      </c>
      <c r="D4116" s="1">
        <v>-0.34988399999999997</v>
      </c>
      <c r="E4116" s="1">
        <v>4.9987999999999998E-2</v>
      </c>
      <c r="F4116" s="1">
        <v>9.4676899999999994E-2</v>
      </c>
      <c r="G4116">
        <v>100001</v>
      </c>
    </row>
    <row r="4117" spans="1:7" x14ac:dyDescent="0.25">
      <c r="A4117" t="s">
        <v>0</v>
      </c>
      <c r="B4117">
        <v>106006</v>
      </c>
      <c r="C4117">
        <v>100001</v>
      </c>
      <c r="D4117" s="1">
        <v>-0.32501200000000002</v>
      </c>
      <c r="E4117" s="1">
        <v>7.4976200000000007E-2</v>
      </c>
      <c r="F4117" s="1">
        <v>9.3321899999999999E-2</v>
      </c>
      <c r="G4117">
        <v>100001</v>
      </c>
    </row>
    <row r="4118" spans="1:7" x14ac:dyDescent="0.25">
      <c r="A4118" t="s">
        <v>0</v>
      </c>
      <c r="B4118">
        <v>106007</v>
      </c>
      <c r="C4118">
        <v>100001</v>
      </c>
      <c r="D4118" s="1">
        <v>-0.34988799999999998</v>
      </c>
      <c r="E4118" s="1">
        <v>2.49979E-2</v>
      </c>
      <c r="F4118" s="1">
        <v>9.4490000000000005E-2</v>
      </c>
      <c r="G4118">
        <v>100001</v>
      </c>
    </row>
    <row r="4119" spans="1:7" x14ac:dyDescent="0.25">
      <c r="A4119" t="s">
        <v>0</v>
      </c>
      <c r="B4119">
        <v>106008</v>
      </c>
      <c r="C4119">
        <v>100001</v>
      </c>
      <c r="D4119" s="1">
        <v>-0.27503</v>
      </c>
      <c r="E4119" s="1">
        <v>0.12500800000000001</v>
      </c>
      <c r="F4119" s="1">
        <v>9.1328000000000006E-2</v>
      </c>
      <c r="G4119">
        <v>100001</v>
      </c>
    </row>
    <row r="4120" spans="1:7" x14ac:dyDescent="0.25">
      <c r="A4120" t="s">
        <v>0</v>
      </c>
      <c r="B4120">
        <v>106009</v>
      </c>
      <c r="C4120">
        <v>100001</v>
      </c>
      <c r="D4120" s="1">
        <v>-0.25001499999999999</v>
      </c>
      <c r="E4120" s="1">
        <v>0.12499200000000001</v>
      </c>
      <c r="F4120" s="1">
        <v>9.0016899999999997E-2</v>
      </c>
      <c r="G4120">
        <v>100001</v>
      </c>
    </row>
    <row r="4121" spans="1:7" x14ac:dyDescent="0.25">
      <c r="A4121" t="s">
        <v>0</v>
      </c>
      <c r="B4121">
        <v>106010</v>
      </c>
      <c r="C4121">
        <v>100001</v>
      </c>
      <c r="D4121" s="1">
        <v>-0.27502799999999999</v>
      </c>
      <c r="E4121" s="1">
        <v>0.100007</v>
      </c>
      <c r="F4121" s="1">
        <v>9.0767E-2</v>
      </c>
      <c r="G4121">
        <v>100001</v>
      </c>
    </row>
    <row r="4122" spans="1:7" x14ac:dyDescent="0.25">
      <c r="A4122" t="s">
        <v>0</v>
      </c>
      <c r="B4122">
        <v>106011</v>
      </c>
      <c r="C4122">
        <v>100001</v>
      </c>
      <c r="D4122" s="1">
        <v>-0.37501000000000001</v>
      </c>
      <c r="E4122" s="1">
        <f>-0.00002682</f>
        <v>-2.6820000000000001E-5</v>
      </c>
      <c r="F4122" s="1">
        <v>9.6254099999999995E-2</v>
      </c>
      <c r="G4122">
        <v>100001</v>
      </c>
    </row>
    <row r="4123" spans="1:7" x14ac:dyDescent="0.25">
      <c r="A4123" t="s">
        <v>0</v>
      </c>
      <c r="B4123">
        <v>106012</v>
      </c>
      <c r="C4123">
        <v>100001</v>
      </c>
      <c r="D4123" s="1">
        <v>-0.37500800000000001</v>
      </c>
      <c r="E4123" s="1">
        <v>-2.5024999999999999E-2</v>
      </c>
      <c r="F4123" s="1">
        <v>9.6315999999999999E-2</v>
      </c>
      <c r="G4123">
        <v>100001</v>
      </c>
    </row>
    <row r="4124" spans="1:7" x14ac:dyDescent="0.25">
      <c r="A4124" t="s">
        <v>0</v>
      </c>
      <c r="B4124">
        <v>106013</v>
      </c>
      <c r="C4124">
        <v>100001</v>
      </c>
      <c r="D4124" s="1">
        <v>-0.35000999999999999</v>
      </c>
      <c r="E4124" s="1">
        <f>-0.00002488</f>
        <v>-2.4879999999999999E-5</v>
      </c>
      <c r="F4124" s="1">
        <v>9.4444E-2</v>
      </c>
      <c r="G4124">
        <v>100001</v>
      </c>
    </row>
    <row r="4125" spans="1:7" x14ac:dyDescent="0.25">
      <c r="A4125" t="s">
        <v>0</v>
      </c>
      <c r="B4125">
        <v>106014</v>
      </c>
      <c r="C4125">
        <v>100001</v>
      </c>
      <c r="D4125" s="1">
        <v>-0.125031</v>
      </c>
      <c r="E4125" s="1">
        <v>0.22500200000000001</v>
      </c>
      <c r="F4125" s="1">
        <v>8.8832800000000003E-2</v>
      </c>
      <c r="G4125">
        <v>100001</v>
      </c>
    </row>
    <row r="4126" spans="1:7" x14ac:dyDescent="0.25">
      <c r="A4126" t="s">
        <v>0</v>
      </c>
      <c r="B4126">
        <v>106015</v>
      </c>
      <c r="C4126">
        <v>100001</v>
      </c>
      <c r="D4126" s="1">
        <v>-0.100032</v>
      </c>
      <c r="E4126" s="1">
        <v>0.22500700000000001</v>
      </c>
      <c r="F4126" s="1">
        <v>8.8271799999999997E-2</v>
      </c>
      <c r="G4126">
        <v>100001</v>
      </c>
    </row>
    <row r="4127" spans="1:7" x14ac:dyDescent="0.25">
      <c r="A4127" t="s">
        <v>0</v>
      </c>
      <c r="B4127">
        <v>106016</v>
      </c>
      <c r="C4127">
        <v>100001</v>
      </c>
      <c r="D4127" s="1">
        <v>-7.5031E-2</v>
      </c>
      <c r="E4127" s="1">
        <v>0.22500400000000001</v>
      </c>
      <c r="F4127" s="1">
        <v>8.7835800000000006E-2</v>
      </c>
      <c r="G4127">
        <v>100001</v>
      </c>
    </row>
    <row r="4128" spans="1:7" x14ac:dyDescent="0.25">
      <c r="A4128" t="s">
        <v>0</v>
      </c>
      <c r="B4128">
        <v>106017</v>
      </c>
      <c r="C4128">
        <v>100001</v>
      </c>
      <c r="D4128" s="1">
        <v>-5.0014999999999997E-2</v>
      </c>
      <c r="E4128" s="1">
        <v>0.224996</v>
      </c>
      <c r="F4128" s="1">
        <v>8.7522799999999998E-2</v>
      </c>
      <c r="G4128">
        <v>100001</v>
      </c>
    </row>
    <row r="4129" spans="1:7" x14ac:dyDescent="0.25">
      <c r="A4129" t="s">
        <v>0</v>
      </c>
      <c r="B4129">
        <v>106018</v>
      </c>
      <c r="C4129">
        <v>100001</v>
      </c>
      <c r="D4129" s="1">
        <v>-0.17503099999999999</v>
      </c>
      <c r="E4129" s="1">
        <v>0.175011</v>
      </c>
      <c r="F4129" s="1">
        <v>8.8334899999999994E-2</v>
      </c>
      <c r="G4129">
        <v>100001</v>
      </c>
    </row>
    <row r="4130" spans="1:7" x14ac:dyDescent="0.25">
      <c r="A4130" t="s">
        <v>0</v>
      </c>
      <c r="B4130">
        <v>106019</v>
      </c>
      <c r="C4130">
        <v>100001</v>
      </c>
      <c r="D4130" s="1">
        <v>-0.15002599999999999</v>
      </c>
      <c r="E4130" s="1">
        <v>0.200012</v>
      </c>
      <c r="F4130" s="1">
        <v>8.8459800000000005E-2</v>
      </c>
      <c r="G4130">
        <v>100001</v>
      </c>
    </row>
    <row r="4131" spans="1:7" x14ac:dyDescent="0.25">
      <c r="A4131" t="s">
        <v>0</v>
      </c>
      <c r="B4131">
        <v>106020</v>
      </c>
      <c r="C4131">
        <v>100001</v>
      </c>
      <c r="D4131" s="1">
        <v>-0.12503</v>
      </c>
      <c r="E4131" s="1">
        <v>0.200017</v>
      </c>
      <c r="F4131" s="1">
        <v>8.7773799999999999E-2</v>
      </c>
      <c r="G4131">
        <v>100001</v>
      </c>
    </row>
    <row r="4132" spans="1:7" x14ac:dyDescent="0.25">
      <c r="A4132" t="s">
        <v>0</v>
      </c>
      <c r="B4132">
        <v>106021</v>
      </c>
      <c r="C4132">
        <v>100001</v>
      </c>
      <c r="D4132" s="1">
        <v>-0.15002499999999999</v>
      </c>
      <c r="E4132" s="1">
        <v>0.175008</v>
      </c>
      <c r="F4132" s="1">
        <v>8.7524900000000003E-2</v>
      </c>
      <c r="G4132">
        <v>100001</v>
      </c>
    </row>
    <row r="4133" spans="1:7" x14ac:dyDescent="0.25">
      <c r="A4133" t="s">
        <v>0</v>
      </c>
      <c r="B4133">
        <v>106022</v>
      </c>
      <c r="C4133">
        <v>100001</v>
      </c>
      <c r="D4133" s="1">
        <v>-0.20002800000000001</v>
      </c>
      <c r="E4133" s="1">
        <v>0.15001</v>
      </c>
      <c r="F4133" s="1">
        <v>8.8459800000000005E-2</v>
      </c>
      <c r="G4133">
        <v>100001</v>
      </c>
    </row>
    <row r="4134" spans="1:7" x14ac:dyDescent="0.25">
      <c r="A4134" t="s">
        <v>0</v>
      </c>
      <c r="B4134">
        <v>106023</v>
      </c>
      <c r="C4134">
        <v>100001</v>
      </c>
      <c r="D4134" s="1">
        <v>-0.17502899999999999</v>
      </c>
      <c r="E4134" s="1">
        <v>0.15001300000000001</v>
      </c>
      <c r="F4134" s="1">
        <v>8.7524900000000003E-2</v>
      </c>
      <c r="G4134">
        <v>100001</v>
      </c>
    </row>
    <row r="4135" spans="1:7" x14ac:dyDescent="0.25">
      <c r="A4135" t="s">
        <v>0</v>
      </c>
      <c r="B4135">
        <v>106024</v>
      </c>
      <c r="C4135">
        <v>100001</v>
      </c>
      <c r="D4135" s="1">
        <v>-2.5014999999999999E-2</v>
      </c>
      <c r="E4135" s="1">
        <v>0.25000099999999997</v>
      </c>
      <c r="F4135" s="1">
        <v>8.8519799999999996E-2</v>
      </c>
      <c r="G4135">
        <v>100001</v>
      </c>
    </row>
    <row r="4136" spans="1:7" x14ac:dyDescent="0.25">
      <c r="A4136" t="s">
        <v>0</v>
      </c>
      <c r="B4136">
        <v>106025</v>
      </c>
      <c r="C4136">
        <v>100001</v>
      </c>
      <c r="D4136" s="1">
        <f>-0.00001749</f>
        <v>-1.749E-5</v>
      </c>
      <c r="E4136" s="1">
        <v>0.25000099999999997</v>
      </c>
      <c r="F4136" s="1">
        <v>8.8457800000000003E-2</v>
      </c>
      <c r="G4136">
        <v>100001</v>
      </c>
    </row>
    <row r="4137" spans="1:7" x14ac:dyDescent="0.25">
      <c r="A4137" t="s">
        <v>0</v>
      </c>
      <c r="B4137">
        <v>106026</v>
      </c>
      <c r="C4137">
        <v>100001</v>
      </c>
      <c r="D4137" s="1">
        <v>-2.5013000000000001E-2</v>
      </c>
      <c r="E4137" s="1">
        <v>0.22500500000000001</v>
      </c>
      <c r="F4137" s="1">
        <v>8.7335800000000005E-2</v>
      </c>
      <c r="G4137">
        <v>100001</v>
      </c>
    </row>
    <row r="4138" spans="1:7" x14ac:dyDescent="0.25">
      <c r="A4138" t="s">
        <v>0</v>
      </c>
      <c r="B4138">
        <v>106027</v>
      </c>
      <c r="C4138">
        <v>100001</v>
      </c>
      <c r="D4138" s="1">
        <v>2.4981699999999999E-2</v>
      </c>
      <c r="E4138" s="1">
        <v>0.25001099999999998</v>
      </c>
      <c r="F4138" s="1">
        <v>8.8520799999999997E-2</v>
      </c>
      <c r="G4138">
        <v>100001</v>
      </c>
    </row>
    <row r="4139" spans="1:7" x14ac:dyDescent="0.25">
      <c r="A4139" t="s">
        <v>0</v>
      </c>
      <c r="B4139">
        <v>106028</v>
      </c>
      <c r="C4139">
        <v>100001</v>
      </c>
      <c r="D4139" s="1">
        <v>4.9974699999999997E-2</v>
      </c>
      <c r="E4139" s="1">
        <v>0.25001099999999998</v>
      </c>
      <c r="F4139" s="1">
        <v>8.87077E-2</v>
      </c>
      <c r="G4139">
        <v>100001</v>
      </c>
    </row>
    <row r="4140" spans="1:7" x14ac:dyDescent="0.25">
      <c r="A4140" t="s">
        <v>0</v>
      </c>
      <c r="B4140">
        <v>106029</v>
      </c>
      <c r="C4140">
        <v>100001</v>
      </c>
      <c r="D4140" s="1">
        <v>7.49774E-2</v>
      </c>
      <c r="E4140" s="1">
        <v>0.27502700000000002</v>
      </c>
      <c r="F4140" s="1">
        <v>9.0329699999999999E-2</v>
      </c>
      <c r="G4140">
        <v>100001</v>
      </c>
    </row>
    <row r="4141" spans="1:7" x14ac:dyDescent="0.25">
      <c r="A4141" t="s">
        <v>0</v>
      </c>
      <c r="B4141">
        <v>106030</v>
      </c>
      <c r="C4141">
        <v>100001</v>
      </c>
      <c r="D4141" s="1">
        <v>7.4982699999999999E-2</v>
      </c>
      <c r="E4141" s="1">
        <v>0.25001200000000001</v>
      </c>
      <c r="F4141" s="1">
        <v>8.9018700000000006E-2</v>
      </c>
      <c r="G4141">
        <v>100001</v>
      </c>
    </row>
    <row r="4142" spans="1:7" x14ac:dyDescent="0.25">
      <c r="A4142" t="s">
        <v>0</v>
      </c>
      <c r="B4142">
        <v>106031</v>
      </c>
      <c r="C4142">
        <v>100001</v>
      </c>
      <c r="D4142" s="1">
        <v>0.100007</v>
      </c>
      <c r="E4142" s="1">
        <v>0.27502799999999999</v>
      </c>
      <c r="F4142" s="1">
        <v>9.0766799999999995E-2</v>
      </c>
      <c r="G4142">
        <v>100001</v>
      </c>
    </row>
    <row r="4143" spans="1:7" x14ac:dyDescent="0.25">
      <c r="A4143" t="s">
        <v>0</v>
      </c>
      <c r="B4143">
        <v>106032</v>
      </c>
      <c r="C4143">
        <v>100001</v>
      </c>
      <c r="D4143" s="1">
        <v>0.12500800000000001</v>
      </c>
      <c r="E4143" s="1">
        <v>0.27502900000000002</v>
      </c>
      <c r="F4143" s="1">
        <v>9.1327800000000001E-2</v>
      </c>
      <c r="G4143">
        <v>100001</v>
      </c>
    </row>
    <row r="4144" spans="1:7" x14ac:dyDescent="0.25">
      <c r="A4144" t="s">
        <v>0</v>
      </c>
      <c r="B4144">
        <v>106033</v>
      </c>
      <c r="C4144">
        <v>100001</v>
      </c>
      <c r="D4144" s="1">
        <v>0.20000100000000001</v>
      </c>
      <c r="E4144" s="1">
        <v>0.30002600000000001</v>
      </c>
      <c r="F4144" s="1">
        <v>9.5194699999999993E-2</v>
      </c>
      <c r="G4144">
        <v>100001</v>
      </c>
    </row>
    <row r="4145" spans="1:7" x14ac:dyDescent="0.25">
      <c r="A4145" t="s">
        <v>0</v>
      </c>
      <c r="B4145">
        <v>106034</v>
      </c>
      <c r="C4145">
        <v>100001</v>
      </c>
      <c r="D4145" s="1">
        <v>0.150005</v>
      </c>
      <c r="E4145" s="1">
        <v>0.27503100000000003</v>
      </c>
      <c r="F4145" s="1">
        <v>9.2013800000000007E-2</v>
      </c>
      <c r="G4145">
        <v>100001</v>
      </c>
    </row>
    <row r="4146" spans="1:7" x14ac:dyDescent="0.25">
      <c r="A4146" t="s">
        <v>0</v>
      </c>
      <c r="B4146">
        <v>106035</v>
      </c>
      <c r="C4146">
        <v>100001</v>
      </c>
      <c r="D4146" s="1">
        <v>0.17500599999999999</v>
      </c>
      <c r="E4146" s="1">
        <v>0.275032</v>
      </c>
      <c r="F4146" s="1">
        <v>9.2824799999999999E-2</v>
      </c>
      <c r="G4146">
        <v>100001</v>
      </c>
    </row>
    <row r="4147" spans="1:7" x14ac:dyDescent="0.25">
      <c r="A4147" t="s">
        <v>0</v>
      </c>
      <c r="B4147">
        <v>106036</v>
      </c>
      <c r="C4147">
        <v>100001</v>
      </c>
      <c r="D4147" s="1">
        <v>0.20000599999999999</v>
      </c>
      <c r="E4147" s="1">
        <v>0.27503300000000003</v>
      </c>
      <c r="F4147" s="1">
        <v>9.3760800000000005E-2</v>
      </c>
      <c r="G4147">
        <v>100001</v>
      </c>
    </row>
    <row r="4148" spans="1:7" x14ac:dyDescent="0.25">
      <c r="A4148" t="s">
        <v>0</v>
      </c>
      <c r="B4148">
        <v>106037</v>
      </c>
      <c r="C4148">
        <v>100001</v>
      </c>
      <c r="D4148" s="1">
        <v>0.224992</v>
      </c>
      <c r="E4148" s="1">
        <v>0.30002699999999999</v>
      </c>
      <c r="F4148" s="1">
        <v>9.6254699999999999E-2</v>
      </c>
      <c r="G4148">
        <v>100001</v>
      </c>
    </row>
    <row r="4149" spans="1:7" x14ac:dyDescent="0.25">
      <c r="A4149" t="s">
        <v>0</v>
      </c>
      <c r="B4149">
        <v>106038</v>
      </c>
      <c r="C4149">
        <v>100001</v>
      </c>
      <c r="D4149" s="1">
        <v>0.24998799999999999</v>
      </c>
      <c r="E4149" s="1">
        <v>0.30002899999999999</v>
      </c>
      <c r="F4149" s="1">
        <v>9.7440700000000005E-2</v>
      </c>
      <c r="G4149">
        <v>100001</v>
      </c>
    </row>
    <row r="4150" spans="1:7" x14ac:dyDescent="0.25">
      <c r="A4150" t="s">
        <v>0</v>
      </c>
      <c r="B4150">
        <v>106039</v>
      </c>
      <c r="C4150">
        <v>100001</v>
      </c>
      <c r="D4150" s="1">
        <v>0.27499200000000001</v>
      </c>
      <c r="E4150" s="1">
        <v>0.32502399999999998</v>
      </c>
      <c r="F4150" s="1">
        <v>0.100312</v>
      </c>
      <c r="G4150">
        <v>100001</v>
      </c>
    </row>
    <row r="4151" spans="1:7" x14ac:dyDescent="0.25">
      <c r="A4151" t="s">
        <v>0</v>
      </c>
      <c r="B4151">
        <v>106040</v>
      </c>
      <c r="C4151">
        <v>100001</v>
      </c>
      <c r="D4151" s="1">
        <v>0.27498899999999998</v>
      </c>
      <c r="E4151" s="1">
        <v>0.30002899999999999</v>
      </c>
      <c r="F4151" s="1">
        <v>9.8752699999999999E-2</v>
      </c>
      <c r="G4151">
        <v>100001</v>
      </c>
    </row>
    <row r="4152" spans="1:7" x14ac:dyDescent="0.25">
      <c r="A4152" t="s">
        <v>0</v>
      </c>
      <c r="B4152">
        <v>106041</v>
      </c>
      <c r="C4152">
        <v>100001</v>
      </c>
      <c r="D4152" s="1">
        <v>0.299987</v>
      </c>
      <c r="E4152" s="1">
        <v>0.34984300000000002</v>
      </c>
      <c r="F4152" s="1">
        <v>0.103412</v>
      </c>
      <c r="G4152">
        <v>100001</v>
      </c>
    </row>
    <row r="4153" spans="1:7" x14ac:dyDescent="0.25">
      <c r="A4153" t="s">
        <v>0</v>
      </c>
      <c r="B4153">
        <v>106042</v>
      </c>
      <c r="C4153">
        <v>100001</v>
      </c>
      <c r="D4153" s="1">
        <v>0.29998799999999998</v>
      </c>
      <c r="E4153" s="1">
        <v>0.32502599999999998</v>
      </c>
      <c r="F4153" s="1">
        <v>0.10174999999999999</v>
      </c>
      <c r="G4153">
        <v>100001</v>
      </c>
    </row>
    <row r="4154" spans="1:7" x14ac:dyDescent="0.25">
      <c r="A4154" t="s">
        <v>0</v>
      </c>
      <c r="B4154">
        <v>106043</v>
      </c>
      <c r="C4154">
        <v>100001</v>
      </c>
      <c r="D4154" s="1">
        <v>0.324988</v>
      </c>
      <c r="E4154" s="1">
        <v>0.34983999999999998</v>
      </c>
      <c r="F4154" s="1">
        <v>0.104974</v>
      </c>
      <c r="G4154">
        <v>100001</v>
      </c>
    </row>
    <row r="4155" spans="1:7" x14ac:dyDescent="0.25">
      <c r="A4155" t="s">
        <v>0</v>
      </c>
      <c r="B4155">
        <v>106044</v>
      </c>
      <c r="C4155">
        <v>100001</v>
      </c>
      <c r="D4155" s="1">
        <v>0.34998499999999999</v>
      </c>
      <c r="E4155" s="1">
        <v>0.37483300000000003</v>
      </c>
      <c r="F4155" s="1">
        <v>0.108473</v>
      </c>
      <c r="G4155">
        <v>100001</v>
      </c>
    </row>
    <row r="4156" spans="1:7" x14ac:dyDescent="0.25">
      <c r="A4156" t="s">
        <v>0</v>
      </c>
      <c r="B4156">
        <v>106045</v>
      </c>
      <c r="C4156">
        <v>100001</v>
      </c>
      <c r="D4156" s="1">
        <v>0.34998699999999999</v>
      </c>
      <c r="E4156" s="1">
        <v>0.34983599999999998</v>
      </c>
      <c r="F4156" s="1">
        <v>0.10666200000000001</v>
      </c>
      <c r="G4156">
        <v>100001</v>
      </c>
    </row>
    <row r="4157" spans="1:7" x14ac:dyDescent="0.25">
      <c r="A4157" t="s">
        <v>0</v>
      </c>
      <c r="B4157">
        <v>106046</v>
      </c>
      <c r="C4157">
        <v>100001</v>
      </c>
      <c r="D4157" s="1">
        <v>0.37498700000000001</v>
      </c>
      <c r="E4157" s="1">
        <v>0.37483100000000003</v>
      </c>
      <c r="F4157" s="1">
        <v>0.110288</v>
      </c>
      <c r="G4157">
        <v>100001</v>
      </c>
    </row>
    <row r="4158" spans="1:7" x14ac:dyDescent="0.25">
      <c r="A4158" t="s">
        <v>0</v>
      </c>
      <c r="B4158">
        <v>106047</v>
      </c>
      <c r="C4158">
        <v>100001</v>
      </c>
      <c r="D4158" s="1">
        <v>0.39998400000000001</v>
      </c>
      <c r="E4158" s="1">
        <v>0.39982600000000001</v>
      </c>
      <c r="F4158" s="1">
        <v>0.114166</v>
      </c>
      <c r="G4158">
        <v>100001</v>
      </c>
    </row>
    <row r="4159" spans="1:7" x14ac:dyDescent="0.25">
      <c r="A4159" t="s">
        <v>0</v>
      </c>
      <c r="B4159">
        <v>106048</v>
      </c>
      <c r="C4159">
        <v>100001</v>
      </c>
      <c r="D4159" s="1">
        <v>0.39998600000000001</v>
      </c>
      <c r="E4159" s="1">
        <v>0.37482799999999999</v>
      </c>
      <c r="F4159" s="1">
        <v>0.11222799999999999</v>
      </c>
      <c r="G4159">
        <v>100001</v>
      </c>
    </row>
    <row r="4160" spans="1:7" x14ac:dyDescent="0.25">
      <c r="A4160" t="s">
        <v>0</v>
      </c>
      <c r="B4160">
        <v>106049</v>
      </c>
      <c r="C4160">
        <v>100001</v>
      </c>
      <c r="D4160" s="1">
        <v>0.424981</v>
      </c>
      <c r="E4160" s="1">
        <v>0.425041</v>
      </c>
      <c r="F4160" s="1">
        <v>0.118336</v>
      </c>
      <c r="G4160">
        <v>100001</v>
      </c>
    </row>
    <row r="4161" spans="1:7" x14ac:dyDescent="0.25">
      <c r="A4161" t="s">
        <v>0</v>
      </c>
      <c r="B4161">
        <v>106050</v>
      </c>
      <c r="C4161">
        <v>100001</v>
      </c>
      <c r="D4161" s="1">
        <v>0.42498399999999997</v>
      </c>
      <c r="E4161" s="1">
        <v>0.39982299999999998</v>
      </c>
      <c r="F4161" s="1">
        <v>0.116234</v>
      </c>
      <c r="G4161">
        <v>100001</v>
      </c>
    </row>
    <row r="4162" spans="1:7" x14ac:dyDescent="0.25">
      <c r="A4162" t="s">
        <v>0</v>
      </c>
      <c r="B4162">
        <v>106051</v>
      </c>
      <c r="C4162">
        <v>100001</v>
      </c>
      <c r="D4162" s="1">
        <v>0.44998199999999999</v>
      </c>
      <c r="E4162" s="1">
        <v>0.449824</v>
      </c>
      <c r="F4162" s="1">
        <v>0.12268800000000001</v>
      </c>
      <c r="G4162">
        <v>100001</v>
      </c>
    </row>
    <row r="4163" spans="1:7" x14ac:dyDescent="0.25">
      <c r="A4163" t="s">
        <v>0</v>
      </c>
      <c r="B4163">
        <v>106052</v>
      </c>
      <c r="C4163">
        <v>100001</v>
      </c>
      <c r="D4163" s="1">
        <v>0.44998100000000002</v>
      </c>
      <c r="E4163" s="1">
        <v>0.42504199999999998</v>
      </c>
      <c r="F4163" s="1">
        <v>0.120532</v>
      </c>
      <c r="G4163">
        <v>100001</v>
      </c>
    </row>
    <row r="4164" spans="1:7" x14ac:dyDescent="0.25">
      <c r="A4164" t="s">
        <v>0</v>
      </c>
      <c r="B4164">
        <v>106053</v>
      </c>
      <c r="C4164">
        <v>100001</v>
      </c>
      <c r="D4164" s="1">
        <v>0.47496300000000002</v>
      </c>
      <c r="E4164" s="1">
        <v>0.475045</v>
      </c>
      <c r="F4164" s="1">
        <v>0.12737200000000001</v>
      </c>
      <c r="G4164">
        <v>100001</v>
      </c>
    </row>
    <row r="4165" spans="1:7" x14ac:dyDescent="0.25">
      <c r="A4165" t="s">
        <v>0</v>
      </c>
      <c r="B4165">
        <v>106054</v>
      </c>
      <c r="C4165">
        <v>100001</v>
      </c>
      <c r="D4165" s="1">
        <v>0.474966</v>
      </c>
      <c r="E4165" s="1">
        <v>0.44982299999999997</v>
      </c>
      <c r="F4165" s="1">
        <v>0.12500700000000001</v>
      </c>
      <c r="G4165">
        <v>100001</v>
      </c>
    </row>
    <row r="4166" spans="1:7" x14ac:dyDescent="0.25">
      <c r="A4166" t="s">
        <v>0</v>
      </c>
      <c r="B4166">
        <v>106055</v>
      </c>
      <c r="C4166">
        <v>100001</v>
      </c>
      <c r="D4166" s="1">
        <v>0.49997799999999998</v>
      </c>
      <c r="E4166" s="1">
        <v>0.499834</v>
      </c>
      <c r="F4166" s="1">
        <v>0.13223199999999999</v>
      </c>
      <c r="G4166">
        <v>100001</v>
      </c>
    </row>
    <row r="4167" spans="1:7" x14ac:dyDescent="0.25">
      <c r="A4167" t="s">
        <v>0</v>
      </c>
      <c r="B4167">
        <v>106056</v>
      </c>
      <c r="C4167">
        <v>100001</v>
      </c>
      <c r="D4167" s="1">
        <v>0.499971</v>
      </c>
      <c r="E4167" s="1">
        <v>0.47504600000000002</v>
      </c>
      <c r="F4167" s="1">
        <v>0.12982199999999999</v>
      </c>
      <c r="G4167">
        <v>100001</v>
      </c>
    </row>
    <row r="4168" spans="1:7" x14ac:dyDescent="0.25">
      <c r="A4168" t="s">
        <v>0</v>
      </c>
      <c r="B4168">
        <v>106057</v>
      </c>
      <c r="C4168">
        <v>100001</v>
      </c>
      <c r="D4168" s="1">
        <v>0.52497899999999997</v>
      </c>
      <c r="E4168" s="1">
        <v>0.49983300000000003</v>
      </c>
      <c r="F4168" s="1">
        <v>0.13481000000000001</v>
      </c>
      <c r="G4168">
        <v>100001</v>
      </c>
    </row>
    <row r="4169" spans="1:7" x14ac:dyDescent="0.25">
      <c r="A4169" t="s">
        <v>0</v>
      </c>
      <c r="B4169">
        <v>106058</v>
      </c>
      <c r="C4169">
        <v>100001</v>
      </c>
      <c r="D4169" s="1">
        <v>-0.400003</v>
      </c>
      <c r="E4169" s="1">
        <v>-0.100041</v>
      </c>
      <c r="F4169" s="1">
        <v>9.9189200000000005E-2</v>
      </c>
      <c r="G4169">
        <v>100001</v>
      </c>
    </row>
    <row r="4170" spans="1:7" x14ac:dyDescent="0.25">
      <c r="A4170" t="s">
        <v>0</v>
      </c>
      <c r="B4170">
        <v>106059</v>
      </c>
      <c r="C4170">
        <v>100001</v>
      </c>
      <c r="D4170" s="1">
        <v>-0.37500800000000001</v>
      </c>
      <c r="E4170" s="1">
        <v>-5.0025E-2</v>
      </c>
      <c r="F4170" s="1">
        <v>9.6504000000000006E-2</v>
      </c>
      <c r="G4170">
        <v>100001</v>
      </c>
    </row>
    <row r="4171" spans="1:7" x14ac:dyDescent="0.25">
      <c r="A4171" t="s">
        <v>0</v>
      </c>
      <c r="B4171">
        <v>106060</v>
      </c>
      <c r="C4171">
        <v>100001</v>
      </c>
      <c r="D4171" s="1">
        <v>-0.37500600000000001</v>
      </c>
      <c r="E4171" s="1">
        <v>-7.5039999999999996E-2</v>
      </c>
      <c r="F4171" s="1">
        <v>9.6816100000000002E-2</v>
      </c>
      <c r="G4171">
        <v>100001</v>
      </c>
    </row>
    <row r="4172" spans="1:7" x14ac:dyDescent="0.25">
      <c r="A4172" t="s">
        <v>0</v>
      </c>
      <c r="B4172">
        <v>106061</v>
      </c>
      <c r="C4172">
        <v>100001</v>
      </c>
      <c r="D4172" s="1">
        <v>-0.37500699999999998</v>
      </c>
      <c r="E4172" s="1">
        <v>-0.100041</v>
      </c>
      <c r="F4172" s="1">
        <v>9.7254099999999996E-2</v>
      </c>
      <c r="G4172">
        <v>100001</v>
      </c>
    </row>
    <row r="4173" spans="1:7" x14ac:dyDescent="0.25">
      <c r="A4173" t="s">
        <v>0</v>
      </c>
      <c r="B4173">
        <v>106062</v>
      </c>
      <c r="C4173">
        <v>100001</v>
      </c>
      <c r="D4173" s="1">
        <v>-0.40000400000000003</v>
      </c>
      <c r="E4173" s="1">
        <v>-0.12503900000000001</v>
      </c>
      <c r="F4173" s="1">
        <v>9.9751199999999998E-2</v>
      </c>
      <c r="G4173">
        <v>100001</v>
      </c>
    </row>
    <row r="4174" spans="1:7" x14ac:dyDescent="0.25">
      <c r="A4174" t="s">
        <v>0</v>
      </c>
      <c r="B4174">
        <v>106063</v>
      </c>
      <c r="C4174">
        <v>100001</v>
      </c>
      <c r="D4174" s="1">
        <v>-0.42499799999999999</v>
      </c>
      <c r="E4174" s="1">
        <v>-0.175043</v>
      </c>
      <c r="F4174" s="1">
        <v>0.103314</v>
      </c>
      <c r="G4174">
        <v>100001</v>
      </c>
    </row>
    <row r="4175" spans="1:7" x14ac:dyDescent="0.25">
      <c r="A4175" t="s">
        <v>0</v>
      </c>
      <c r="B4175">
        <v>106064</v>
      </c>
      <c r="C4175">
        <v>100001</v>
      </c>
      <c r="D4175" s="1">
        <v>-0.40000200000000002</v>
      </c>
      <c r="E4175" s="1">
        <v>-0.150036</v>
      </c>
      <c r="F4175" s="1">
        <v>0.100439</v>
      </c>
      <c r="G4175">
        <v>100001</v>
      </c>
    </row>
    <row r="4176" spans="1:7" x14ac:dyDescent="0.25">
      <c r="A4176" t="s">
        <v>0</v>
      </c>
      <c r="B4176">
        <v>106065</v>
      </c>
      <c r="C4176">
        <v>100001</v>
      </c>
      <c r="D4176" s="1">
        <v>-0.39999699999999999</v>
      </c>
      <c r="E4176" s="1">
        <v>-0.175041</v>
      </c>
      <c r="F4176" s="1">
        <v>0.10125099999999999</v>
      </c>
      <c r="G4176">
        <v>100001</v>
      </c>
    </row>
    <row r="4177" spans="1:7" x14ac:dyDescent="0.25">
      <c r="A4177" t="s">
        <v>0</v>
      </c>
      <c r="B4177">
        <v>106066</v>
      </c>
      <c r="C4177">
        <v>100001</v>
      </c>
      <c r="D4177" s="1">
        <v>-0.42499700000000001</v>
      </c>
      <c r="E4177" s="1">
        <v>-0.200043</v>
      </c>
      <c r="F4177" s="1">
        <v>0.104251</v>
      </c>
      <c r="G4177">
        <v>100001</v>
      </c>
    </row>
    <row r="4178" spans="1:7" x14ac:dyDescent="0.25">
      <c r="A4178" t="s">
        <v>0</v>
      </c>
      <c r="B4178">
        <v>106067</v>
      </c>
      <c r="C4178">
        <v>100001</v>
      </c>
      <c r="D4178" s="1">
        <v>-0.44999400000000001</v>
      </c>
      <c r="E4178" s="1">
        <v>-0.22503899999999999</v>
      </c>
      <c r="F4178" s="1">
        <v>0.107503</v>
      </c>
      <c r="G4178">
        <v>100001</v>
      </c>
    </row>
    <row r="4179" spans="1:7" x14ac:dyDescent="0.25">
      <c r="A4179" t="s">
        <v>0</v>
      </c>
      <c r="B4179">
        <v>106068</v>
      </c>
      <c r="C4179">
        <v>100001</v>
      </c>
      <c r="D4179" s="1">
        <v>-0.42499599999999998</v>
      </c>
      <c r="E4179" s="1">
        <v>-0.22503799999999999</v>
      </c>
      <c r="F4179" s="1">
        <v>0.105313</v>
      </c>
      <c r="G4179">
        <v>100001</v>
      </c>
    </row>
    <row r="4180" spans="1:7" x14ac:dyDescent="0.25">
      <c r="A4180" t="s">
        <v>0</v>
      </c>
      <c r="B4180">
        <v>106069</v>
      </c>
      <c r="C4180">
        <v>100001</v>
      </c>
      <c r="D4180" s="1">
        <v>-0.47497899999999998</v>
      </c>
      <c r="E4180" s="1">
        <v>-0.250025</v>
      </c>
      <c r="F4180" s="1">
        <v>0.11100500000000001</v>
      </c>
      <c r="G4180">
        <v>100001</v>
      </c>
    </row>
    <row r="4181" spans="1:7" x14ac:dyDescent="0.25">
      <c r="A4181" t="s">
        <v>0</v>
      </c>
      <c r="B4181">
        <v>106070</v>
      </c>
      <c r="C4181">
        <v>100001</v>
      </c>
      <c r="D4181" s="1">
        <v>-0.44999299999999998</v>
      </c>
      <c r="E4181" s="1">
        <v>-0.250025</v>
      </c>
      <c r="F4181" s="1">
        <v>0.10868999999999999</v>
      </c>
      <c r="G4181">
        <v>100001</v>
      </c>
    </row>
    <row r="4182" spans="1:7" x14ac:dyDescent="0.25">
      <c r="A4182" t="s">
        <v>0</v>
      </c>
      <c r="B4182">
        <v>106071</v>
      </c>
      <c r="C4182">
        <v>100001</v>
      </c>
      <c r="D4182" s="1">
        <v>-0.47497800000000001</v>
      </c>
      <c r="E4182" s="1">
        <v>-0.27504600000000001</v>
      </c>
      <c r="F4182" s="1">
        <v>0.112321</v>
      </c>
      <c r="G4182">
        <v>100001</v>
      </c>
    </row>
    <row r="4183" spans="1:7" x14ac:dyDescent="0.25">
      <c r="A4183" t="s">
        <v>0</v>
      </c>
      <c r="B4183">
        <v>106072</v>
      </c>
      <c r="C4183">
        <v>100001</v>
      </c>
      <c r="D4183" s="1">
        <v>-0.49998799999999999</v>
      </c>
      <c r="E4183" s="1">
        <v>-0.30003800000000003</v>
      </c>
      <c r="F4183" s="1">
        <v>0.116206</v>
      </c>
      <c r="G4183">
        <v>100001</v>
      </c>
    </row>
    <row r="4184" spans="1:7" x14ac:dyDescent="0.25">
      <c r="A4184" t="s">
        <v>0</v>
      </c>
      <c r="B4184">
        <v>106073</v>
      </c>
      <c r="C4184">
        <v>100001</v>
      </c>
      <c r="D4184" s="1">
        <v>-0.47497699999999998</v>
      </c>
      <c r="E4184" s="1">
        <v>-0.300037</v>
      </c>
      <c r="F4184" s="1">
        <v>0.11376</v>
      </c>
      <c r="G4184">
        <v>100001</v>
      </c>
    </row>
    <row r="4185" spans="1:7" x14ac:dyDescent="0.25">
      <c r="A4185" t="s">
        <v>0</v>
      </c>
      <c r="B4185">
        <v>106074</v>
      </c>
      <c r="C4185">
        <v>100001</v>
      </c>
      <c r="D4185" s="1">
        <v>-0.52498500000000003</v>
      </c>
      <c r="E4185" s="1">
        <v>-0.32503900000000002</v>
      </c>
      <c r="F4185" s="1">
        <v>0.12034300000000001</v>
      </c>
      <c r="G4185">
        <v>100001</v>
      </c>
    </row>
    <row r="4186" spans="1:7" x14ac:dyDescent="0.25">
      <c r="A4186" t="s">
        <v>0</v>
      </c>
      <c r="B4186">
        <v>106075</v>
      </c>
      <c r="C4186">
        <v>100001</v>
      </c>
      <c r="D4186" s="1">
        <v>-0.49998900000000002</v>
      </c>
      <c r="E4186" s="1">
        <v>-0.32503700000000002</v>
      </c>
      <c r="F4186" s="1">
        <v>0.117772</v>
      </c>
      <c r="G4186">
        <v>100001</v>
      </c>
    </row>
    <row r="4187" spans="1:7" x14ac:dyDescent="0.25">
      <c r="A4187" t="s">
        <v>0</v>
      </c>
      <c r="B4187">
        <v>106076</v>
      </c>
      <c r="C4187">
        <v>100001</v>
      </c>
      <c r="D4187" s="1">
        <v>-0.52498800000000001</v>
      </c>
      <c r="E4187" s="1">
        <v>-0.34982099999999999</v>
      </c>
      <c r="F4187" s="1">
        <v>0.122006</v>
      </c>
      <c r="G4187">
        <v>100001</v>
      </c>
    </row>
    <row r="4188" spans="1:7" x14ac:dyDescent="0.25">
      <c r="A4188" t="s">
        <v>0</v>
      </c>
      <c r="B4188">
        <v>106077</v>
      </c>
      <c r="C4188">
        <v>100001</v>
      </c>
      <c r="D4188" s="1">
        <v>-0.57498499999999997</v>
      </c>
      <c r="E4188" s="1">
        <v>-0.37481599999999998</v>
      </c>
      <c r="F4188" s="1">
        <v>0.12934799999999999</v>
      </c>
      <c r="G4188">
        <v>100001</v>
      </c>
    </row>
    <row r="4189" spans="1:7" x14ac:dyDescent="0.25">
      <c r="A4189" t="s">
        <v>0</v>
      </c>
      <c r="B4189">
        <v>106078</v>
      </c>
      <c r="C4189">
        <v>100001</v>
      </c>
      <c r="D4189" s="1">
        <v>-0.54998499999999995</v>
      </c>
      <c r="E4189" s="1">
        <v>-0.37481599999999998</v>
      </c>
      <c r="F4189" s="1">
        <v>0.126522</v>
      </c>
      <c r="G4189">
        <v>100001</v>
      </c>
    </row>
    <row r="4190" spans="1:7" x14ac:dyDescent="0.25">
      <c r="A4190" t="s">
        <v>0</v>
      </c>
      <c r="B4190">
        <v>106079</v>
      </c>
      <c r="C4190">
        <v>100001</v>
      </c>
      <c r="D4190" s="1">
        <v>-0.52498400000000001</v>
      </c>
      <c r="E4190" s="1">
        <v>-0.37481799999999998</v>
      </c>
      <c r="F4190" s="1">
        <v>0.123822</v>
      </c>
      <c r="G4190">
        <v>100001</v>
      </c>
    </row>
    <row r="4191" spans="1:7" x14ac:dyDescent="0.25">
      <c r="A4191" t="s">
        <v>0</v>
      </c>
      <c r="B4191">
        <v>106080</v>
      </c>
      <c r="C4191">
        <v>100001</v>
      </c>
      <c r="D4191" s="1">
        <v>-0.59998399999999996</v>
      </c>
      <c r="E4191" s="1">
        <v>-0.399814</v>
      </c>
      <c r="F4191" s="1">
        <v>0.13424900000000001</v>
      </c>
      <c r="G4191">
        <v>100001</v>
      </c>
    </row>
    <row r="4192" spans="1:7" x14ac:dyDescent="0.25">
      <c r="A4192" t="s">
        <v>0</v>
      </c>
      <c r="B4192">
        <v>106081</v>
      </c>
      <c r="C4192">
        <v>100001</v>
      </c>
      <c r="D4192" s="1">
        <v>-0.57498400000000005</v>
      </c>
      <c r="E4192" s="1">
        <v>-0.399814</v>
      </c>
      <c r="F4192" s="1">
        <v>0.13129399999999999</v>
      </c>
      <c r="G4192">
        <v>100001</v>
      </c>
    </row>
    <row r="4193" spans="1:7" x14ac:dyDescent="0.25">
      <c r="A4193" t="s">
        <v>0</v>
      </c>
      <c r="B4193">
        <v>106082</v>
      </c>
      <c r="C4193">
        <v>100001</v>
      </c>
      <c r="D4193" s="1">
        <v>-0.59997999999999996</v>
      </c>
      <c r="E4193" s="1">
        <v>-0.42504999999999998</v>
      </c>
      <c r="F4193" s="1">
        <v>0.13636200000000001</v>
      </c>
      <c r="G4193">
        <v>100001</v>
      </c>
    </row>
    <row r="4194" spans="1:7" x14ac:dyDescent="0.25">
      <c r="A4194" t="s">
        <v>0</v>
      </c>
      <c r="B4194">
        <v>106083</v>
      </c>
      <c r="C4194">
        <v>100001</v>
      </c>
      <c r="D4194" s="1">
        <v>-0.225025</v>
      </c>
      <c r="E4194" s="1">
        <v>0.12501000000000001</v>
      </c>
      <c r="F4194" s="1">
        <v>8.8833899999999993E-2</v>
      </c>
      <c r="G4194">
        <v>100001</v>
      </c>
    </row>
    <row r="4195" spans="1:7" x14ac:dyDescent="0.25">
      <c r="A4195" t="s">
        <v>0</v>
      </c>
      <c r="B4195">
        <v>106084</v>
      </c>
      <c r="C4195">
        <v>100001</v>
      </c>
      <c r="D4195" s="1">
        <v>-0.20002600000000001</v>
      </c>
      <c r="E4195" s="1">
        <v>0.12501100000000001</v>
      </c>
      <c r="F4195" s="1">
        <v>8.7773900000000002E-2</v>
      </c>
      <c r="G4195">
        <v>100001</v>
      </c>
    </row>
    <row r="4196" spans="1:7" x14ac:dyDescent="0.25">
      <c r="A4196" t="s">
        <v>0</v>
      </c>
      <c r="B4196">
        <v>106085</v>
      </c>
      <c r="C4196">
        <v>100001</v>
      </c>
      <c r="D4196" s="1">
        <v>-0.30002200000000001</v>
      </c>
      <c r="E4196" s="1">
        <v>7.4978400000000001E-2</v>
      </c>
      <c r="F4196" s="1">
        <v>9.1763899999999995E-2</v>
      </c>
      <c r="G4196">
        <v>100001</v>
      </c>
    </row>
    <row r="4197" spans="1:7" x14ac:dyDescent="0.25">
      <c r="A4197" t="s">
        <v>0</v>
      </c>
      <c r="B4197">
        <v>106086</v>
      </c>
      <c r="C4197">
        <v>100001</v>
      </c>
      <c r="D4197" s="1">
        <v>-0.27502700000000002</v>
      </c>
      <c r="E4197" s="1">
        <v>7.4977699999999994E-2</v>
      </c>
      <c r="F4197" s="1">
        <v>9.0329999999999994E-2</v>
      </c>
      <c r="G4197">
        <v>100001</v>
      </c>
    </row>
    <row r="4198" spans="1:7" x14ac:dyDescent="0.25">
      <c r="A4198" t="s">
        <v>0</v>
      </c>
      <c r="B4198">
        <v>106087</v>
      </c>
      <c r="C4198">
        <v>100001</v>
      </c>
      <c r="D4198" s="1">
        <v>-0.32501099999999999</v>
      </c>
      <c r="E4198" s="1">
        <v>4.9970199999999999E-2</v>
      </c>
      <c r="F4198" s="1">
        <v>9.3009999999999995E-2</v>
      </c>
      <c r="G4198">
        <v>100001</v>
      </c>
    </row>
    <row r="4199" spans="1:7" x14ac:dyDescent="0.25">
      <c r="A4199" t="s">
        <v>0</v>
      </c>
      <c r="B4199">
        <v>106088</v>
      </c>
      <c r="C4199">
        <v>100001</v>
      </c>
      <c r="D4199" s="1">
        <v>-0.32500800000000002</v>
      </c>
      <c r="E4199" s="1">
        <v>2.4975199999999999E-2</v>
      </c>
      <c r="F4199" s="1">
        <v>9.28229E-2</v>
      </c>
      <c r="G4199">
        <v>100001</v>
      </c>
    </row>
    <row r="4200" spans="1:7" x14ac:dyDescent="0.25">
      <c r="A4200" t="s">
        <v>0</v>
      </c>
      <c r="B4200">
        <v>106089</v>
      </c>
      <c r="C4200">
        <v>100001</v>
      </c>
      <c r="D4200" s="1">
        <v>-0.30002099999999998</v>
      </c>
      <c r="E4200" s="1">
        <v>4.9973400000000001E-2</v>
      </c>
      <c r="F4200" s="1">
        <v>9.1452000000000006E-2</v>
      </c>
      <c r="G4200">
        <v>100001</v>
      </c>
    </row>
    <row r="4201" spans="1:7" x14ac:dyDescent="0.25">
      <c r="A4201" t="s">
        <v>0</v>
      </c>
      <c r="B4201">
        <v>106090</v>
      </c>
      <c r="C4201">
        <v>100001</v>
      </c>
      <c r="D4201" s="1">
        <v>-0.32500699999999999</v>
      </c>
      <c r="E4201" s="1">
        <f>-0.00002295</f>
        <v>-2.2949999999999999E-5</v>
      </c>
      <c r="F4201" s="1">
        <v>9.2760099999999998E-2</v>
      </c>
      <c r="G4201">
        <v>100001</v>
      </c>
    </row>
    <row r="4202" spans="1:7" x14ac:dyDescent="0.25">
      <c r="A4202" t="s">
        <v>0</v>
      </c>
      <c r="B4202">
        <v>106091</v>
      </c>
      <c r="C4202">
        <v>100001</v>
      </c>
      <c r="D4202" s="1">
        <v>-0.25001299999999999</v>
      </c>
      <c r="E4202" s="1">
        <v>0.100009</v>
      </c>
      <c r="F4202" s="1">
        <v>8.9455999999999994E-2</v>
      </c>
      <c r="G4202">
        <v>100001</v>
      </c>
    </row>
    <row r="4203" spans="1:7" x14ac:dyDescent="0.25">
      <c r="A4203" t="s">
        <v>0</v>
      </c>
      <c r="B4203">
        <v>106092</v>
      </c>
      <c r="C4203">
        <v>100001</v>
      </c>
      <c r="D4203" s="1">
        <v>-0.225023</v>
      </c>
      <c r="E4203" s="1">
        <v>0.100008</v>
      </c>
      <c r="F4203" s="1">
        <v>8.8273000000000004E-2</v>
      </c>
      <c r="G4203">
        <v>100001</v>
      </c>
    </row>
    <row r="4204" spans="1:7" x14ac:dyDescent="0.25">
      <c r="A4204" t="s">
        <v>0</v>
      </c>
      <c r="B4204">
        <v>106093</v>
      </c>
      <c r="C4204">
        <v>100001</v>
      </c>
      <c r="D4204" s="1">
        <v>-0.25001200000000001</v>
      </c>
      <c r="E4204" s="1">
        <v>7.4982900000000005E-2</v>
      </c>
      <c r="F4204" s="1">
        <v>8.9019000000000001E-2</v>
      </c>
      <c r="G4204">
        <v>100001</v>
      </c>
    </row>
    <row r="4205" spans="1:7" x14ac:dyDescent="0.25">
      <c r="A4205" t="s">
        <v>0</v>
      </c>
      <c r="B4205">
        <v>106094</v>
      </c>
      <c r="C4205">
        <v>100001</v>
      </c>
      <c r="D4205" s="1">
        <v>-0.35000599999999998</v>
      </c>
      <c r="E4205" s="1">
        <v>-2.5023E-2</v>
      </c>
      <c r="F4205" s="1">
        <v>9.4507099999999997E-2</v>
      </c>
      <c r="G4205">
        <v>100001</v>
      </c>
    </row>
    <row r="4206" spans="1:7" x14ac:dyDescent="0.25">
      <c r="A4206" t="s">
        <v>0</v>
      </c>
      <c r="B4206">
        <v>106095</v>
      </c>
      <c r="C4206">
        <v>100001</v>
      </c>
      <c r="D4206" s="1">
        <v>-0.35000700000000001</v>
      </c>
      <c r="E4206" s="1">
        <v>-5.0023999999999999E-2</v>
      </c>
      <c r="F4206" s="1">
        <v>9.4694100000000003E-2</v>
      </c>
      <c r="G4206">
        <v>100001</v>
      </c>
    </row>
    <row r="4207" spans="1:7" x14ac:dyDescent="0.25">
      <c r="A4207" t="s">
        <v>0</v>
      </c>
      <c r="B4207">
        <v>106096</v>
      </c>
      <c r="C4207">
        <v>100001</v>
      </c>
      <c r="D4207" s="1">
        <v>-0.32500699999999999</v>
      </c>
      <c r="E4207" s="1">
        <v>-2.5021000000000002E-2</v>
      </c>
      <c r="F4207" s="1">
        <v>9.2822100000000005E-2</v>
      </c>
      <c r="G4207">
        <v>100001</v>
      </c>
    </row>
    <row r="4208" spans="1:7" x14ac:dyDescent="0.25">
      <c r="A4208" t="s">
        <v>0</v>
      </c>
      <c r="B4208">
        <v>106097</v>
      </c>
      <c r="C4208">
        <v>100001</v>
      </c>
      <c r="D4208" s="1">
        <v>-0.10003099999999999</v>
      </c>
      <c r="E4208" s="1">
        <v>0.19997599999999999</v>
      </c>
      <c r="F4208" s="1">
        <v>8.7211800000000006E-2</v>
      </c>
      <c r="G4208">
        <v>100001</v>
      </c>
    </row>
    <row r="4209" spans="1:7" x14ac:dyDescent="0.25">
      <c r="A4209" t="s">
        <v>0</v>
      </c>
      <c r="B4209">
        <v>106098</v>
      </c>
      <c r="C4209">
        <v>100001</v>
      </c>
      <c r="D4209" s="1">
        <v>-7.5029999999999999E-2</v>
      </c>
      <c r="E4209" s="1">
        <v>0.200018</v>
      </c>
      <c r="F4209" s="1">
        <v>8.6776800000000001E-2</v>
      </c>
      <c r="G4209">
        <v>100001</v>
      </c>
    </row>
    <row r="4210" spans="1:7" x14ac:dyDescent="0.25">
      <c r="A4210" t="s">
        <v>0</v>
      </c>
      <c r="B4210">
        <v>106099</v>
      </c>
      <c r="C4210">
        <v>100001</v>
      </c>
      <c r="D4210" s="1">
        <v>-5.0014000000000003E-2</v>
      </c>
      <c r="E4210" s="1">
        <v>0.200019</v>
      </c>
      <c r="F4210" s="1">
        <v>8.6464799999999994E-2</v>
      </c>
      <c r="G4210">
        <v>100001</v>
      </c>
    </row>
    <row r="4211" spans="1:7" x14ac:dyDescent="0.25">
      <c r="A4211" t="s">
        <v>0</v>
      </c>
      <c r="B4211">
        <v>106100</v>
      </c>
      <c r="C4211">
        <v>100001</v>
      </c>
      <c r="D4211" s="1">
        <v>-2.5010999999999999E-2</v>
      </c>
      <c r="E4211" s="1">
        <v>0.20002</v>
      </c>
      <c r="F4211" s="1">
        <v>8.6277800000000002E-2</v>
      </c>
      <c r="G4211">
        <v>100001</v>
      </c>
    </row>
    <row r="4212" spans="1:7" x14ac:dyDescent="0.25">
      <c r="A4212" t="s">
        <v>0</v>
      </c>
      <c r="B4212">
        <v>106101</v>
      </c>
      <c r="C4212">
        <v>100001</v>
      </c>
      <c r="D4212" s="1">
        <v>-0.15002299999999999</v>
      </c>
      <c r="E4212" s="1">
        <v>0.15001200000000001</v>
      </c>
      <c r="F4212" s="1">
        <v>8.6714899999999998E-2</v>
      </c>
      <c r="G4212">
        <v>100001</v>
      </c>
    </row>
    <row r="4213" spans="1:7" x14ac:dyDescent="0.25">
      <c r="A4213" t="s">
        <v>0</v>
      </c>
      <c r="B4213">
        <v>106102</v>
      </c>
      <c r="C4213">
        <v>100001</v>
      </c>
      <c r="D4213" s="1">
        <v>-0.125029</v>
      </c>
      <c r="E4213" s="1">
        <v>0.175014</v>
      </c>
      <c r="F4213" s="1">
        <v>8.6838899999999997E-2</v>
      </c>
      <c r="G4213">
        <v>100001</v>
      </c>
    </row>
    <row r="4214" spans="1:7" x14ac:dyDescent="0.25">
      <c r="A4214" t="s">
        <v>0</v>
      </c>
      <c r="B4214">
        <v>106103</v>
      </c>
      <c r="C4214">
        <v>100001</v>
      </c>
      <c r="D4214" s="1">
        <v>-0.10002999999999999</v>
      </c>
      <c r="E4214" s="1">
        <v>0.175015</v>
      </c>
      <c r="F4214" s="1">
        <v>8.6278900000000006E-2</v>
      </c>
      <c r="G4214">
        <v>100001</v>
      </c>
    </row>
    <row r="4215" spans="1:7" x14ac:dyDescent="0.25">
      <c r="A4215" t="s">
        <v>0</v>
      </c>
      <c r="B4215">
        <v>106104</v>
      </c>
      <c r="C4215">
        <v>100001</v>
      </c>
      <c r="D4215" s="1">
        <v>-0.125027</v>
      </c>
      <c r="E4215" s="1">
        <v>0.15001500000000001</v>
      </c>
      <c r="F4215" s="1">
        <v>8.6029900000000006E-2</v>
      </c>
      <c r="G4215">
        <v>100001</v>
      </c>
    </row>
    <row r="4216" spans="1:7" x14ac:dyDescent="0.25">
      <c r="A4216" t="s">
        <v>0</v>
      </c>
      <c r="B4216">
        <v>106105</v>
      </c>
      <c r="C4216">
        <v>100001</v>
      </c>
      <c r="D4216" s="1">
        <v>-0.17502799999999999</v>
      </c>
      <c r="E4216" s="1">
        <v>0.12500500000000001</v>
      </c>
      <c r="F4216" s="1">
        <v>8.6839899999999998E-2</v>
      </c>
      <c r="G4216">
        <v>100001</v>
      </c>
    </row>
    <row r="4217" spans="1:7" x14ac:dyDescent="0.25">
      <c r="A4217" t="s">
        <v>0</v>
      </c>
      <c r="B4217">
        <v>106106</v>
      </c>
      <c r="C4217">
        <v>100001</v>
      </c>
      <c r="D4217" s="1">
        <v>-0.15002199999999999</v>
      </c>
      <c r="E4217" s="1">
        <v>0.12500500000000001</v>
      </c>
      <c r="F4217" s="1">
        <v>8.6028900000000005E-2</v>
      </c>
      <c r="G4217">
        <v>100001</v>
      </c>
    </row>
    <row r="4218" spans="1:7" x14ac:dyDescent="0.25">
      <c r="A4218" t="s">
        <v>0</v>
      </c>
      <c r="B4218">
        <v>106107</v>
      </c>
      <c r="C4218">
        <v>100001</v>
      </c>
      <c r="D4218" s="1">
        <f>-0.00001566</f>
        <v>-1.5659999999999999E-5</v>
      </c>
      <c r="E4218" s="1">
        <v>0.22500999999999999</v>
      </c>
      <c r="F4218" s="1">
        <v>8.7273799999999999E-2</v>
      </c>
      <c r="G4218">
        <v>100001</v>
      </c>
    </row>
    <row r="4219" spans="1:7" x14ac:dyDescent="0.25">
      <c r="A4219" t="s">
        <v>0</v>
      </c>
      <c r="B4219">
        <v>106108</v>
      </c>
      <c r="C4219">
        <v>100001</v>
      </c>
      <c r="D4219" s="1">
        <v>2.4981900000000001E-2</v>
      </c>
      <c r="E4219" s="1">
        <v>0.225021</v>
      </c>
      <c r="F4219" s="1">
        <v>8.7337799999999993E-2</v>
      </c>
      <c r="G4219">
        <v>100001</v>
      </c>
    </row>
    <row r="4220" spans="1:7" x14ac:dyDescent="0.25">
      <c r="A4220" t="s">
        <v>0</v>
      </c>
      <c r="B4220">
        <v>106109</v>
      </c>
      <c r="C4220">
        <v>100001</v>
      </c>
      <c r="D4220" s="1">
        <f>-0.00001387</f>
        <v>-1.3869999999999999E-5</v>
      </c>
      <c r="E4220" s="1">
        <v>0.20002</v>
      </c>
      <c r="F4220" s="1">
        <v>8.6215799999999995E-2</v>
      </c>
      <c r="G4220">
        <v>100001</v>
      </c>
    </row>
    <row r="4221" spans="1:7" x14ac:dyDescent="0.25">
      <c r="A4221" t="s">
        <v>0</v>
      </c>
      <c r="B4221">
        <v>106110</v>
      </c>
      <c r="C4221">
        <v>100001</v>
      </c>
      <c r="D4221" s="1">
        <v>4.9977899999999999E-2</v>
      </c>
      <c r="E4221" s="1">
        <v>0.225021</v>
      </c>
      <c r="F4221" s="1">
        <v>8.7524900000000003E-2</v>
      </c>
      <c r="G4221">
        <v>100001</v>
      </c>
    </row>
    <row r="4222" spans="1:7" x14ac:dyDescent="0.25">
      <c r="A4222" t="s">
        <v>0</v>
      </c>
      <c r="B4222">
        <v>106111</v>
      </c>
      <c r="C4222">
        <v>100001</v>
      </c>
      <c r="D4222" s="1">
        <v>7.4983900000000006E-2</v>
      </c>
      <c r="E4222" s="1">
        <v>0.225022</v>
      </c>
      <c r="F4222" s="1">
        <v>8.7835700000000003E-2</v>
      </c>
      <c r="G4222">
        <v>100001</v>
      </c>
    </row>
    <row r="4223" spans="1:7" x14ac:dyDescent="0.25">
      <c r="A4223" t="s">
        <v>0</v>
      </c>
      <c r="B4223">
        <v>106112</v>
      </c>
      <c r="C4223">
        <v>100001</v>
      </c>
      <c r="D4223" s="1">
        <v>0.100009</v>
      </c>
      <c r="E4223" s="1">
        <v>0.25001299999999999</v>
      </c>
      <c r="F4223" s="1">
        <v>8.9455800000000002E-2</v>
      </c>
      <c r="G4223">
        <v>100001</v>
      </c>
    </row>
    <row r="4224" spans="1:7" x14ac:dyDescent="0.25">
      <c r="A4224" t="s">
        <v>0</v>
      </c>
      <c r="B4224">
        <v>106113</v>
      </c>
      <c r="C4224">
        <v>100001</v>
      </c>
      <c r="D4224" s="1">
        <v>0.100008</v>
      </c>
      <c r="E4224" s="1">
        <v>0.225023</v>
      </c>
      <c r="F4224" s="1">
        <v>8.8272699999999996E-2</v>
      </c>
      <c r="G4224">
        <v>100001</v>
      </c>
    </row>
    <row r="4225" spans="1:7" x14ac:dyDescent="0.25">
      <c r="A4225" t="s">
        <v>0</v>
      </c>
      <c r="B4225">
        <v>106114</v>
      </c>
      <c r="C4225">
        <v>100001</v>
      </c>
      <c r="D4225" s="1">
        <v>0.12499200000000001</v>
      </c>
      <c r="E4225" s="1">
        <v>0.25001400000000001</v>
      </c>
      <c r="F4225" s="1">
        <v>9.0016799999999994E-2</v>
      </c>
      <c r="G4225">
        <v>100001</v>
      </c>
    </row>
    <row r="4226" spans="1:7" x14ac:dyDescent="0.25">
      <c r="A4226" t="s">
        <v>0</v>
      </c>
      <c r="B4226">
        <v>106115</v>
      </c>
      <c r="C4226">
        <v>100001</v>
      </c>
      <c r="D4226" s="1">
        <v>0.150001</v>
      </c>
      <c r="E4226" s="1">
        <v>0.25001499999999999</v>
      </c>
      <c r="F4226" s="1">
        <v>9.07028E-2</v>
      </c>
      <c r="G4226">
        <v>100001</v>
      </c>
    </row>
    <row r="4227" spans="1:7" x14ac:dyDescent="0.25">
      <c r="A4227" t="s">
        <v>0</v>
      </c>
      <c r="B4227">
        <v>106116</v>
      </c>
      <c r="C4227">
        <v>100001</v>
      </c>
      <c r="D4227" s="1">
        <v>0.224991</v>
      </c>
      <c r="E4227" s="1">
        <v>0.275034</v>
      </c>
      <c r="F4227" s="1">
        <v>9.4820799999999997E-2</v>
      </c>
      <c r="G4227">
        <v>100001</v>
      </c>
    </row>
    <row r="4228" spans="1:7" x14ac:dyDescent="0.25">
      <c r="A4228" t="s">
        <v>0</v>
      </c>
      <c r="B4228">
        <v>106117</v>
      </c>
      <c r="C4228">
        <v>100001</v>
      </c>
      <c r="D4228" s="1">
        <v>0.17500599999999999</v>
      </c>
      <c r="E4228" s="1">
        <v>0.25001600000000002</v>
      </c>
      <c r="F4228" s="1">
        <v>9.1512800000000005E-2</v>
      </c>
      <c r="G4228">
        <v>100001</v>
      </c>
    </row>
    <row r="4229" spans="1:7" x14ac:dyDescent="0.25">
      <c r="A4229" t="s">
        <v>0</v>
      </c>
      <c r="B4229">
        <v>106118</v>
      </c>
      <c r="C4229">
        <v>100001</v>
      </c>
      <c r="D4229" s="1">
        <v>0.20000799999999999</v>
      </c>
      <c r="E4229" s="1">
        <v>0.25001600000000002</v>
      </c>
      <c r="F4229" s="1">
        <v>9.2448799999999998E-2</v>
      </c>
      <c r="G4229">
        <v>100001</v>
      </c>
    </row>
    <row r="4230" spans="1:7" x14ac:dyDescent="0.25">
      <c r="A4230" t="s">
        <v>0</v>
      </c>
      <c r="B4230">
        <v>106119</v>
      </c>
      <c r="C4230">
        <v>100001</v>
      </c>
      <c r="D4230" s="1">
        <v>0.224993</v>
      </c>
      <c r="E4230" s="1">
        <v>0.25001699999999999</v>
      </c>
      <c r="F4230" s="1">
        <v>9.3508800000000003E-2</v>
      </c>
      <c r="G4230">
        <v>100001</v>
      </c>
    </row>
    <row r="4231" spans="1:7" x14ac:dyDescent="0.25">
      <c r="A4231" t="s">
        <v>0</v>
      </c>
      <c r="B4231">
        <v>106120</v>
      </c>
      <c r="C4231">
        <v>100001</v>
      </c>
      <c r="D4231" s="1">
        <v>0.24998500000000001</v>
      </c>
      <c r="E4231" s="1">
        <v>0.275036</v>
      </c>
      <c r="F4231" s="1">
        <v>9.6005800000000002E-2</v>
      </c>
      <c r="G4231">
        <v>100001</v>
      </c>
    </row>
    <row r="4232" spans="1:7" x14ac:dyDescent="0.25">
      <c r="A4232" t="s">
        <v>0</v>
      </c>
      <c r="B4232">
        <v>106121</v>
      </c>
      <c r="C4232">
        <v>100001</v>
      </c>
      <c r="D4232" s="1">
        <v>0.27499099999999999</v>
      </c>
      <c r="E4232" s="1">
        <v>0.275036</v>
      </c>
      <c r="F4232" s="1">
        <v>9.7316700000000006E-2</v>
      </c>
      <c r="G4232">
        <v>100001</v>
      </c>
    </row>
    <row r="4233" spans="1:7" x14ac:dyDescent="0.25">
      <c r="A4233" t="s">
        <v>0</v>
      </c>
      <c r="B4233">
        <v>106122</v>
      </c>
      <c r="C4233">
        <v>100001</v>
      </c>
      <c r="D4233" s="1">
        <v>0.29999199999999998</v>
      </c>
      <c r="E4233" s="1">
        <v>0.30003000000000002</v>
      </c>
      <c r="F4233" s="1">
        <v>0.100188</v>
      </c>
      <c r="G4233">
        <v>100001</v>
      </c>
    </row>
    <row r="4234" spans="1:7" x14ac:dyDescent="0.25">
      <c r="A4234" t="s">
        <v>0</v>
      </c>
      <c r="B4234">
        <v>106123</v>
      </c>
      <c r="C4234">
        <v>100001</v>
      </c>
      <c r="D4234" s="1">
        <v>0.29999100000000001</v>
      </c>
      <c r="E4234" s="1">
        <v>0.275038</v>
      </c>
      <c r="F4234" s="1">
        <v>9.8752699999999999E-2</v>
      </c>
      <c r="G4234">
        <v>100001</v>
      </c>
    </row>
    <row r="4235" spans="1:7" x14ac:dyDescent="0.25">
      <c r="A4235" t="s">
        <v>0</v>
      </c>
      <c r="B4235">
        <v>106124</v>
      </c>
      <c r="C4235">
        <v>100001</v>
      </c>
      <c r="D4235" s="1">
        <v>0.32498700000000003</v>
      </c>
      <c r="E4235" s="1">
        <v>0.32502799999999998</v>
      </c>
      <c r="F4235" s="1">
        <v>0.103313</v>
      </c>
      <c r="G4235">
        <v>100001</v>
      </c>
    </row>
    <row r="4236" spans="1:7" x14ac:dyDescent="0.25">
      <c r="A4236" t="s">
        <v>0</v>
      </c>
      <c r="B4236">
        <v>106125</v>
      </c>
      <c r="C4236">
        <v>100001</v>
      </c>
      <c r="D4236" s="1">
        <v>0.324988</v>
      </c>
      <c r="E4236" s="1">
        <v>0.30003200000000002</v>
      </c>
      <c r="F4236" s="1">
        <v>0.10175099999999999</v>
      </c>
      <c r="G4236">
        <v>100001</v>
      </c>
    </row>
    <row r="4237" spans="1:7" x14ac:dyDescent="0.25">
      <c r="A4237" t="s">
        <v>0</v>
      </c>
      <c r="B4237">
        <v>106126</v>
      </c>
      <c r="C4237">
        <v>100001</v>
      </c>
      <c r="D4237" s="1">
        <v>0.34998800000000002</v>
      </c>
      <c r="E4237" s="1">
        <v>0.32502900000000001</v>
      </c>
      <c r="F4237" s="1">
        <v>0.105</v>
      </c>
      <c r="G4237">
        <v>100001</v>
      </c>
    </row>
    <row r="4238" spans="1:7" x14ac:dyDescent="0.25">
      <c r="A4238" t="s">
        <v>0</v>
      </c>
      <c r="B4238">
        <v>106127</v>
      </c>
      <c r="C4238">
        <v>100001</v>
      </c>
      <c r="D4238" s="1">
        <v>0.37498399999999998</v>
      </c>
      <c r="E4238" s="1">
        <v>0.34983399999999998</v>
      </c>
      <c r="F4238" s="1">
        <v>0.108474</v>
      </c>
      <c r="G4238">
        <v>100001</v>
      </c>
    </row>
    <row r="4239" spans="1:7" x14ac:dyDescent="0.25">
      <c r="A4239" t="s">
        <v>0</v>
      </c>
      <c r="B4239">
        <v>106128</v>
      </c>
      <c r="C4239">
        <v>100001</v>
      </c>
      <c r="D4239" s="1">
        <v>0.37499100000000002</v>
      </c>
      <c r="E4239" s="1">
        <v>0.32503100000000001</v>
      </c>
      <c r="F4239" s="1">
        <v>0.10681400000000001</v>
      </c>
      <c r="G4239">
        <v>100001</v>
      </c>
    </row>
    <row r="4240" spans="1:7" x14ac:dyDescent="0.25">
      <c r="A4240" t="s">
        <v>0</v>
      </c>
      <c r="B4240">
        <v>106129</v>
      </c>
      <c r="C4240">
        <v>100001</v>
      </c>
      <c r="D4240" s="1">
        <v>0.39998800000000001</v>
      </c>
      <c r="E4240" s="1">
        <v>0.349831</v>
      </c>
      <c r="F4240" s="1">
        <v>0.110415</v>
      </c>
      <c r="G4240">
        <v>100001</v>
      </c>
    </row>
    <row r="4241" spans="1:7" x14ac:dyDescent="0.25">
      <c r="A4241" t="s">
        <v>0</v>
      </c>
      <c r="B4241">
        <v>106130</v>
      </c>
      <c r="C4241">
        <v>100001</v>
      </c>
      <c r="D4241" s="1">
        <v>0.42498599999999997</v>
      </c>
      <c r="E4241" s="1">
        <v>0.37482500000000002</v>
      </c>
      <c r="F4241" s="1">
        <v>0.11429300000000001</v>
      </c>
      <c r="G4241">
        <v>100001</v>
      </c>
    </row>
    <row r="4242" spans="1:7" x14ac:dyDescent="0.25">
      <c r="A4242" t="s">
        <v>0</v>
      </c>
      <c r="B4242">
        <v>106131</v>
      </c>
      <c r="C4242">
        <v>100001</v>
      </c>
      <c r="D4242" s="1">
        <v>0.42498599999999997</v>
      </c>
      <c r="E4242" s="1">
        <v>0.34982799999999997</v>
      </c>
      <c r="F4242" s="1">
        <v>0.11248</v>
      </c>
      <c r="G4242">
        <v>100001</v>
      </c>
    </row>
    <row r="4243" spans="1:7" x14ac:dyDescent="0.25">
      <c r="A4243" t="s">
        <v>0</v>
      </c>
      <c r="B4243">
        <v>106132</v>
      </c>
      <c r="C4243">
        <v>100001</v>
      </c>
      <c r="D4243" s="1">
        <v>0.44998500000000002</v>
      </c>
      <c r="E4243" s="1">
        <v>0.39982099999999998</v>
      </c>
      <c r="F4243" s="1">
        <v>0.118426</v>
      </c>
      <c r="G4243">
        <v>100001</v>
      </c>
    </row>
    <row r="4244" spans="1:7" x14ac:dyDescent="0.25">
      <c r="A4244" t="s">
        <v>0</v>
      </c>
      <c r="B4244">
        <v>106133</v>
      </c>
      <c r="C4244">
        <v>100001</v>
      </c>
      <c r="D4244" s="1">
        <v>0.44998700000000003</v>
      </c>
      <c r="E4244" s="1">
        <v>0.37482300000000002</v>
      </c>
      <c r="F4244" s="1">
        <v>0.11648699999999999</v>
      </c>
      <c r="G4244">
        <v>100001</v>
      </c>
    </row>
    <row r="4245" spans="1:7" x14ac:dyDescent="0.25">
      <c r="A4245" t="s">
        <v>0</v>
      </c>
      <c r="B4245">
        <v>106134</v>
      </c>
      <c r="C4245">
        <v>100001</v>
      </c>
      <c r="D4245" s="1">
        <v>0.47496500000000003</v>
      </c>
      <c r="E4245" s="1">
        <v>0.42504399999999998</v>
      </c>
      <c r="F4245" s="1">
        <v>0.122852</v>
      </c>
      <c r="G4245">
        <v>100001</v>
      </c>
    </row>
    <row r="4246" spans="1:7" x14ac:dyDescent="0.25">
      <c r="A4246" t="s">
        <v>0</v>
      </c>
      <c r="B4246">
        <v>106135</v>
      </c>
      <c r="C4246">
        <v>100001</v>
      </c>
      <c r="D4246" s="1">
        <v>0.474968</v>
      </c>
      <c r="E4246" s="1">
        <v>0.39982000000000001</v>
      </c>
      <c r="F4246" s="1">
        <v>0.12074500000000001</v>
      </c>
      <c r="G4246">
        <v>100001</v>
      </c>
    </row>
    <row r="4247" spans="1:7" x14ac:dyDescent="0.25">
      <c r="A4247" t="s">
        <v>0</v>
      </c>
      <c r="B4247">
        <v>106136</v>
      </c>
      <c r="C4247">
        <v>100001</v>
      </c>
      <c r="D4247" s="1">
        <v>0.49998100000000001</v>
      </c>
      <c r="E4247" s="1">
        <v>0.44982</v>
      </c>
      <c r="F4247" s="1">
        <v>0.12745799999999999</v>
      </c>
      <c r="G4247">
        <v>100001</v>
      </c>
    </row>
    <row r="4248" spans="1:7" x14ac:dyDescent="0.25">
      <c r="A4248" t="s">
        <v>0</v>
      </c>
      <c r="B4248">
        <v>106137</v>
      </c>
      <c r="C4248">
        <v>100001</v>
      </c>
      <c r="D4248" s="1">
        <v>0.49998300000000001</v>
      </c>
      <c r="E4248" s="1">
        <v>0.42504500000000001</v>
      </c>
      <c r="F4248" s="1">
        <v>0.12529999999999999</v>
      </c>
      <c r="G4248">
        <v>100001</v>
      </c>
    </row>
    <row r="4249" spans="1:7" x14ac:dyDescent="0.25">
      <c r="A4249" t="s">
        <v>0</v>
      </c>
      <c r="B4249">
        <v>106138</v>
      </c>
      <c r="C4249">
        <v>100001</v>
      </c>
      <c r="D4249" s="1">
        <v>0.52497700000000003</v>
      </c>
      <c r="E4249" s="1">
        <v>0.475047</v>
      </c>
      <c r="F4249" s="1">
        <v>0.13239999999999999</v>
      </c>
      <c r="G4249">
        <v>100001</v>
      </c>
    </row>
    <row r="4250" spans="1:7" x14ac:dyDescent="0.25">
      <c r="A4250" t="s">
        <v>0</v>
      </c>
      <c r="B4250">
        <v>106139</v>
      </c>
      <c r="C4250">
        <v>100001</v>
      </c>
      <c r="D4250" s="1">
        <v>0.52498100000000003</v>
      </c>
      <c r="E4250" s="1">
        <v>0.44982</v>
      </c>
      <c r="F4250" s="1">
        <v>0.13003300000000001</v>
      </c>
      <c r="G4250">
        <v>100001</v>
      </c>
    </row>
    <row r="4251" spans="1:7" x14ac:dyDescent="0.25">
      <c r="A4251" t="s">
        <v>0</v>
      </c>
      <c r="B4251">
        <v>106140</v>
      </c>
      <c r="C4251">
        <v>100001</v>
      </c>
      <c r="D4251" s="1">
        <v>0.54997600000000002</v>
      </c>
      <c r="E4251" s="1">
        <v>0.475049</v>
      </c>
      <c r="F4251" s="1">
        <v>0.135104</v>
      </c>
      <c r="G4251">
        <v>100001</v>
      </c>
    </row>
    <row r="4252" spans="1:7" x14ac:dyDescent="0.25">
      <c r="A4252" t="s">
        <v>0</v>
      </c>
      <c r="B4252">
        <v>106141</v>
      </c>
      <c r="C4252">
        <v>100001</v>
      </c>
      <c r="D4252" s="1">
        <v>-0.375002</v>
      </c>
      <c r="E4252" s="1">
        <v>-0.12503900000000001</v>
      </c>
      <c r="F4252" s="1">
        <v>9.7815200000000005E-2</v>
      </c>
      <c r="G4252">
        <v>100001</v>
      </c>
    </row>
    <row r="4253" spans="1:7" x14ac:dyDescent="0.25">
      <c r="A4253" t="s">
        <v>0</v>
      </c>
      <c r="B4253">
        <v>106142</v>
      </c>
      <c r="C4253">
        <v>100001</v>
      </c>
      <c r="D4253" s="1">
        <v>-0.35000599999999998</v>
      </c>
      <c r="E4253" s="1">
        <v>-7.5038999999999995E-2</v>
      </c>
      <c r="F4253" s="1">
        <v>9.5006099999999996E-2</v>
      </c>
      <c r="G4253">
        <v>100001</v>
      </c>
    </row>
    <row r="4254" spans="1:7" x14ac:dyDescent="0.25">
      <c r="A4254" t="s">
        <v>0</v>
      </c>
      <c r="B4254">
        <v>106143</v>
      </c>
      <c r="C4254">
        <v>100001</v>
      </c>
      <c r="D4254" s="1">
        <v>-0.35000199999999998</v>
      </c>
      <c r="E4254" s="1">
        <v>-0.100039</v>
      </c>
      <c r="F4254" s="1">
        <v>9.5443100000000003E-2</v>
      </c>
      <c r="G4254">
        <v>100001</v>
      </c>
    </row>
    <row r="4255" spans="1:7" x14ac:dyDescent="0.25">
      <c r="A4255" t="s">
        <v>0</v>
      </c>
      <c r="B4255">
        <v>106144</v>
      </c>
      <c r="C4255">
        <v>100001</v>
      </c>
      <c r="D4255" s="1">
        <v>-0.35000100000000001</v>
      </c>
      <c r="E4255" s="1">
        <v>-0.12503700000000001</v>
      </c>
      <c r="F4255" s="1">
        <v>9.6005199999999999E-2</v>
      </c>
      <c r="G4255">
        <v>100001</v>
      </c>
    </row>
    <row r="4256" spans="1:7" x14ac:dyDescent="0.25">
      <c r="A4256" t="s">
        <v>0</v>
      </c>
      <c r="B4256">
        <v>106145</v>
      </c>
      <c r="C4256">
        <v>100001</v>
      </c>
      <c r="D4256" s="1">
        <v>-0.37499900000000003</v>
      </c>
      <c r="E4256" s="1">
        <v>-0.150036</v>
      </c>
      <c r="F4256" s="1">
        <v>9.8502199999999998E-2</v>
      </c>
      <c r="G4256">
        <v>100001</v>
      </c>
    </row>
    <row r="4257" spans="1:7" x14ac:dyDescent="0.25">
      <c r="A4257" t="s">
        <v>0</v>
      </c>
      <c r="B4257">
        <v>106146</v>
      </c>
      <c r="C4257">
        <v>100001</v>
      </c>
      <c r="D4257" s="1">
        <v>-0.39999699999999999</v>
      </c>
      <c r="E4257" s="1">
        <v>-0.200041</v>
      </c>
      <c r="F4257" s="1">
        <v>0.102189</v>
      </c>
      <c r="G4257">
        <v>100001</v>
      </c>
    </row>
    <row r="4258" spans="1:7" x14ac:dyDescent="0.25">
      <c r="A4258" t="s">
        <v>0</v>
      </c>
      <c r="B4258">
        <v>106147</v>
      </c>
      <c r="C4258">
        <v>100001</v>
      </c>
      <c r="D4258" s="1">
        <v>-0.37499700000000002</v>
      </c>
      <c r="E4258" s="1">
        <v>-0.175041</v>
      </c>
      <c r="F4258" s="1">
        <v>9.9314200000000005E-2</v>
      </c>
      <c r="G4258">
        <v>100001</v>
      </c>
    </row>
    <row r="4259" spans="1:7" x14ac:dyDescent="0.25">
      <c r="A4259" t="s">
        <v>0</v>
      </c>
      <c r="B4259">
        <v>106148</v>
      </c>
      <c r="C4259">
        <v>100001</v>
      </c>
      <c r="D4259" s="1">
        <v>-0.37499700000000002</v>
      </c>
      <c r="E4259" s="1">
        <v>-0.200041</v>
      </c>
      <c r="F4259" s="1">
        <v>0.10025100000000001</v>
      </c>
      <c r="G4259">
        <v>100001</v>
      </c>
    </row>
    <row r="4260" spans="1:7" x14ac:dyDescent="0.25">
      <c r="A4260" t="s">
        <v>0</v>
      </c>
      <c r="B4260">
        <v>106149</v>
      </c>
      <c r="C4260">
        <v>100001</v>
      </c>
      <c r="D4260" s="1">
        <v>-0.39999400000000002</v>
      </c>
      <c r="E4260" s="1">
        <v>-0.22503600000000001</v>
      </c>
      <c r="F4260" s="1">
        <v>0.10324999999999999</v>
      </c>
      <c r="G4260">
        <v>100001</v>
      </c>
    </row>
    <row r="4261" spans="1:7" x14ac:dyDescent="0.25">
      <c r="A4261" t="s">
        <v>0</v>
      </c>
      <c r="B4261">
        <v>106150</v>
      </c>
      <c r="C4261">
        <v>100001</v>
      </c>
      <c r="D4261" s="1">
        <v>-0.42499300000000001</v>
      </c>
      <c r="E4261" s="1">
        <v>-0.25002400000000002</v>
      </c>
      <c r="F4261" s="1">
        <v>0.106501</v>
      </c>
      <c r="G4261">
        <v>100001</v>
      </c>
    </row>
    <row r="4262" spans="1:7" x14ac:dyDescent="0.25">
      <c r="A4262" t="s">
        <v>0</v>
      </c>
      <c r="B4262">
        <v>106151</v>
      </c>
      <c r="C4262">
        <v>100001</v>
      </c>
      <c r="D4262" s="1">
        <v>-0.39999299999999999</v>
      </c>
      <c r="E4262" s="1">
        <v>-0.25002200000000002</v>
      </c>
      <c r="F4262" s="1">
        <v>0.104437</v>
      </c>
      <c r="G4262">
        <v>100001</v>
      </c>
    </row>
    <row r="4263" spans="1:7" x14ac:dyDescent="0.25">
      <c r="A4263" t="s">
        <v>0</v>
      </c>
      <c r="B4263">
        <v>106152</v>
      </c>
      <c r="C4263">
        <v>100001</v>
      </c>
      <c r="D4263" s="1">
        <v>-0.44998899999999997</v>
      </c>
      <c r="E4263" s="1">
        <v>-0.27504499999999998</v>
      </c>
      <c r="F4263" s="1">
        <v>0.11000699999999999</v>
      </c>
      <c r="G4263">
        <v>100001</v>
      </c>
    </row>
    <row r="4264" spans="1:7" x14ac:dyDescent="0.25">
      <c r="A4264" t="s">
        <v>0</v>
      </c>
      <c r="B4264">
        <v>106153</v>
      </c>
      <c r="C4264">
        <v>100001</v>
      </c>
      <c r="D4264" s="1">
        <v>-0.42499399999999998</v>
      </c>
      <c r="E4264" s="1">
        <v>-0.27504400000000001</v>
      </c>
      <c r="F4264" s="1">
        <v>0.107816</v>
      </c>
      <c r="G4264">
        <v>100001</v>
      </c>
    </row>
    <row r="4265" spans="1:7" x14ac:dyDescent="0.25">
      <c r="A4265" t="s">
        <v>0</v>
      </c>
      <c r="B4265">
        <v>106154</v>
      </c>
      <c r="C4265">
        <v>100001</v>
      </c>
      <c r="D4265" s="1">
        <v>-0.44999099999999997</v>
      </c>
      <c r="E4265" s="1">
        <v>-0.30003600000000002</v>
      </c>
      <c r="F4265" s="1">
        <v>0.111445</v>
      </c>
      <c r="G4265">
        <v>100001</v>
      </c>
    </row>
    <row r="4266" spans="1:7" x14ac:dyDescent="0.25">
      <c r="A4266" t="s">
        <v>0</v>
      </c>
      <c r="B4266">
        <v>106155</v>
      </c>
      <c r="C4266">
        <v>100001</v>
      </c>
      <c r="D4266" s="1">
        <v>-0.47497200000000001</v>
      </c>
      <c r="E4266" s="1">
        <v>-0.32503599999999999</v>
      </c>
      <c r="F4266" s="1">
        <v>0.115327</v>
      </c>
      <c r="G4266">
        <v>100001</v>
      </c>
    </row>
    <row r="4267" spans="1:7" x14ac:dyDescent="0.25">
      <c r="A4267" t="s">
        <v>0</v>
      </c>
      <c r="B4267">
        <v>106156</v>
      </c>
      <c r="C4267">
        <v>100001</v>
      </c>
      <c r="D4267" s="1">
        <v>-0.44998700000000003</v>
      </c>
      <c r="E4267" s="1">
        <v>-0.32503399999999999</v>
      </c>
      <c r="F4267" s="1">
        <v>0.11301</v>
      </c>
      <c r="G4267">
        <v>100001</v>
      </c>
    </row>
    <row r="4268" spans="1:7" x14ac:dyDescent="0.25">
      <c r="A4268" t="s">
        <v>0</v>
      </c>
      <c r="B4268">
        <v>106157</v>
      </c>
      <c r="C4268">
        <v>100001</v>
      </c>
      <c r="D4268" s="1">
        <v>-0.49998700000000001</v>
      </c>
      <c r="E4268" s="1">
        <v>-0.34982099999999999</v>
      </c>
      <c r="F4268" s="1">
        <v>0.119435</v>
      </c>
      <c r="G4268">
        <v>100001</v>
      </c>
    </row>
    <row r="4269" spans="1:7" x14ac:dyDescent="0.25">
      <c r="A4269" t="s">
        <v>0</v>
      </c>
      <c r="B4269">
        <v>106158</v>
      </c>
      <c r="C4269">
        <v>100001</v>
      </c>
      <c r="D4269" s="1">
        <v>-0.47497400000000001</v>
      </c>
      <c r="E4269" s="1">
        <v>-0.349823</v>
      </c>
      <c r="F4269" s="1">
        <v>0.116989</v>
      </c>
      <c r="G4269">
        <v>100001</v>
      </c>
    </row>
    <row r="4270" spans="1:7" x14ac:dyDescent="0.25">
      <c r="A4270" t="s">
        <v>0</v>
      </c>
      <c r="B4270">
        <v>106159</v>
      </c>
      <c r="C4270">
        <v>100001</v>
      </c>
      <c r="D4270" s="1">
        <v>-0.49998500000000001</v>
      </c>
      <c r="E4270" s="1">
        <v>-0.37481900000000001</v>
      </c>
      <c r="F4270" s="1">
        <v>0.121251</v>
      </c>
      <c r="G4270">
        <v>100001</v>
      </c>
    </row>
    <row r="4271" spans="1:7" x14ac:dyDescent="0.25">
      <c r="A4271" t="s">
        <v>0</v>
      </c>
      <c r="B4271">
        <v>106160</v>
      </c>
      <c r="C4271">
        <v>100001</v>
      </c>
      <c r="D4271" s="1">
        <v>-0.54998400000000003</v>
      </c>
      <c r="E4271" s="1">
        <v>-0.399814</v>
      </c>
      <c r="F4271" s="1">
        <v>0.128466</v>
      </c>
      <c r="G4271">
        <v>100001</v>
      </c>
    </row>
    <row r="4272" spans="1:7" x14ac:dyDescent="0.25">
      <c r="A4272" t="s">
        <v>0</v>
      </c>
      <c r="B4272">
        <v>106161</v>
      </c>
      <c r="C4272">
        <v>100001</v>
      </c>
      <c r="D4272" s="1">
        <v>-0.52498400000000001</v>
      </c>
      <c r="E4272" s="1">
        <v>-0.399816</v>
      </c>
      <c r="F4272" s="1">
        <v>0.12576699999999999</v>
      </c>
      <c r="G4272">
        <v>100001</v>
      </c>
    </row>
    <row r="4273" spans="1:7" x14ac:dyDescent="0.25">
      <c r="A4273" t="s">
        <v>0</v>
      </c>
      <c r="B4273">
        <v>106162</v>
      </c>
      <c r="C4273">
        <v>100001</v>
      </c>
      <c r="D4273" s="1">
        <v>-0.49998300000000001</v>
      </c>
      <c r="E4273" s="1">
        <v>-0.39981699999999998</v>
      </c>
      <c r="F4273" s="1">
        <v>0.123193</v>
      </c>
      <c r="G4273">
        <v>100001</v>
      </c>
    </row>
    <row r="4274" spans="1:7" x14ac:dyDescent="0.25">
      <c r="A4274" t="s">
        <v>0</v>
      </c>
      <c r="B4274">
        <v>106163</v>
      </c>
      <c r="C4274">
        <v>100001</v>
      </c>
      <c r="D4274" s="1">
        <v>-0.57498099999999996</v>
      </c>
      <c r="E4274" s="1">
        <v>-0.42504900000000001</v>
      </c>
      <c r="F4274" s="1">
        <v>0.133407</v>
      </c>
      <c r="G4274">
        <v>100001</v>
      </c>
    </row>
    <row r="4275" spans="1:7" x14ac:dyDescent="0.25">
      <c r="A4275" t="s">
        <v>0</v>
      </c>
      <c r="B4275">
        <v>106164</v>
      </c>
      <c r="C4275">
        <v>100001</v>
      </c>
      <c r="D4275" s="1">
        <v>-0.549979</v>
      </c>
      <c r="E4275" s="1">
        <v>-0.42504799999999998</v>
      </c>
      <c r="F4275" s="1">
        <v>0.130578</v>
      </c>
      <c r="G4275">
        <v>100001</v>
      </c>
    </row>
    <row r="4276" spans="1:7" x14ac:dyDescent="0.25">
      <c r="A4276" t="s">
        <v>0</v>
      </c>
      <c r="B4276">
        <v>106165</v>
      </c>
      <c r="C4276">
        <v>100001</v>
      </c>
      <c r="D4276" s="1">
        <v>-0.57498099999999996</v>
      </c>
      <c r="E4276" s="1">
        <v>-0.44981900000000002</v>
      </c>
      <c r="F4276" s="1">
        <v>0.13556599999999999</v>
      </c>
      <c r="G4276">
        <v>100001</v>
      </c>
    </row>
    <row r="4277" spans="1:7" x14ac:dyDescent="0.25">
      <c r="A4277" t="s">
        <v>0</v>
      </c>
      <c r="B4277">
        <v>106166</v>
      </c>
      <c r="C4277">
        <v>100001</v>
      </c>
      <c r="D4277" s="1">
        <v>-0.20002500000000001</v>
      </c>
      <c r="E4277" s="1">
        <v>0.10001</v>
      </c>
      <c r="F4277" s="1">
        <v>8.7213899999999997E-2</v>
      </c>
      <c r="G4277">
        <v>100001</v>
      </c>
    </row>
    <row r="4278" spans="1:7" x14ac:dyDescent="0.25">
      <c r="A4278" t="s">
        <v>0</v>
      </c>
      <c r="B4278">
        <v>106167</v>
      </c>
      <c r="C4278">
        <v>100001</v>
      </c>
      <c r="D4278" s="1">
        <v>-0.17502699999999999</v>
      </c>
      <c r="E4278" s="1">
        <v>0.100012</v>
      </c>
      <c r="F4278" s="1">
        <v>8.6278900000000006E-2</v>
      </c>
      <c r="G4278">
        <v>100001</v>
      </c>
    </row>
    <row r="4279" spans="1:7" x14ac:dyDescent="0.25">
      <c r="A4279" t="s">
        <v>0</v>
      </c>
      <c r="B4279">
        <v>106168</v>
      </c>
      <c r="C4279">
        <v>100001</v>
      </c>
      <c r="D4279" s="1">
        <v>-0.27502500000000002</v>
      </c>
      <c r="E4279" s="1">
        <v>4.99707E-2</v>
      </c>
      <c r="F4279" s="1">
        <v>9.0018000000000001E-2</v>
      </c>
      <c r="G4279">
        <v>100001</v>
      </c>
    </row>
    <row r="4280" spans="1:7" x14ac:dyDescent="0.25">
      <c r="A4280" t="s">
        <v>0</v>
      </c>
      <c r="B4280">
        <v>106169</v>
      </c>
      <c r="C4280">
        <v>100001</v>
      </c>
      <c r="D4280" s="1">
        <v>-0.25001200000000001</v>
      </c>
      <c r="E4280" s="1">
        <v>4.9974900000000003E-2</v>
      </c>
      <c r="F4280" s="1">
        <v>8.8707999999999995E-2</v>
      </c>
      <c r="G4280">
        <v>100001</v>
      </c>
    </row>
    <row r="4281" spans="1:7" x14ac:dyDescent="0.25">
      <c r="A4281" t="s">
        <v>0</v>
      </c>
      <c r="B4281">
        <v>106170</v>
      </c>
      <c r="C4281">
        <v>100001</v>
      </c>
      <c r="D4281" s="1">
        <v>-0.30001899999999998</v>
      </c>
      <c r="E4281" s="1">
        <v>2.4960400000000001E-2</v>
      </c>
      <c r="F4281" s="1">
        <v>9.1264999999999999E-2</v>
      </c>
      <c r="G4281">
        <v>100001</v>
      </c>
    </row>
    <row r="4282" spans="1:7" x14ac:dyDescent="0.25">
      <c r="A4282" t="s">
        <v>0</v>
      </c>
      <c r="B4282">
        <v>106171</v>
      </c>
      <c r="C4282">
        <v>100001</v>
      </c>
      <c r="D4282" s="1">
        <v>-0.30000700000000002</v>
      </c>
      <c r="E4282" s="1">
        <f>-0.00002103</f>
        <v>-2.103E-5</v>
      </c>
      <c r="F4282" s="1">
        <v>9.1201000000000004E-2</v>
      </c>
      <c r="G4282">
        <v>100001</v>
      </c>
    </row>
    <row r="4283" spans="1:7" x14ac:dyDescent="0.25">
      <c r="A4283" t="s">
        <v>0</v>
      </c>
      <c r="B4283">
        <v>106172</v>
      </c>
      <c r="C4283">
        <v>100001</v>
      </c>
      <c r="D4283" s="1">
        <v>-0.27502300000000002</v>
      </c>
      <c r="E4283" s="1">
        <v>2.49787E-2</v>
      </c>
      <c r="F4283" s="1">
        <v>8.9830999999999994E-2</v>
      </c>
      <c r="G4283">
        <v>100001</v>
      </c>
    </row>
    <row r="4284" spans="1:7" x14ac:dyDescent="0.25">
      <c r="A4284" t="s">
        <v>0</v>
      </c>
      <c r="B4284">
        <v>106173</v>
      </c>
      <c r="C4284">
        <v>100001</v>
      </c>
      <c r="D4284" s="1">
        <v>-0.30000599999999999</v>
      </c>
      <c r="E4284" s="1">
        <v>-2.5020000000000001E-2</v>
      </c>
      <c r="F4284" s="1">
        <v>9.12631E-2</v>
      </c>
      <c r="G4284">
        <v>100001</v>
      </c>
    </row>
    <row r="4285" spans="1:7" x14ac:dyDescent="0.25">
      <c r="A4285" t="s">
        <v>0</v>
      </c>
      <c r="B4285">
        <v>106174</v>
      </c>
      <c r="C4285">
        <v>100001</v>
      </c>
      <c r="D4285" s="1">
        <v>-0.225022</v>
      </c>
      <c r="E4285" s="1">
        <v>7.4983999999999995E-2</v>
      </c>
      <c r="F4285" s="1">
        <v>8.7835999999999997E-2</v>
      </c>
      <c r="G4285">
        <v>100001</v>
      </c>
    </row>
    <row r="4286" spans="1:7" x14ac:dyDescent="0.25">
      <c r="A4286" t="s">
        <v>0</v>
      </c>
      <c r="B4286">
        <v>106175</v>
      </c>
      <c r="C4286">
        <v>100001</v>
      </c>
      <c r="D4286" s="1">
        <v>-0.20002400000000001</v>
      </c>
      <c r="E4286" s="1">
        <v>7.4986300000000006E-2</v>
      </c>
      <c r="F4286" s="1">
        <v>8.6777000000000007E-2</v>
      </c>
      <c r="G4286">
        <v>100001</v>
      </c>
    </row>
    <row r="4287" spans="1:7" x14ac:dyDescent="0.25">
      <c r="A4287" t="s">
        <v>0</v>
      </c>
      <c r="B4287">
        <v>106176</v>
      </c>
      <c r="C4287">
        <v>100001</v>
      </c>
      <c r="D4287" s="1">
        <v>-0.225022</v>
      </c>
      <c r="E4287" s="1">
        <v>4.9978000000000002E-2</v>
      </c>
      <c r="F4287" s="1">
        <v>8.7525000000000006E-2</v>
      </c>
      <c r="G4287">
        <v>100001</v>
      </c>
    </row>
    <row r="4288" spans="1:7" x14ac:dyDescent="0.25">
      <c r="A4288" t="s">
        <v>0</v>
      </c>
      <c r="B4288">
        <v>106177</v>
      </c>
      <c r="C4288">
        <v>100001</v>
      </c>
      <c r="D4288" s="1">
        <v>-0.32500099999999998</v>
      </c>
      <c r="E4288" s="1">
        <v>-5.0021999999999997E-2</v>
      </c>
      <c r="F4288" s="1">
        <v>9.3009099999999997E-2</v>
      </c>
      <c r="G4288">
        <v>100001</v>
      </c>
    </row>
    <row r="4289" spans="1:7" x14ac:dyDescent="0.25">
      <c r="A4289" t="s">
        <v>0</v>
      </c>
      <c r="B4289">
        <v>106178</v>
      </c>
      <c r="C4289">
        <v>100001</v>
      </c>
      <c r="D4289" s="1">
        <v>-0.32500800000000002</v>
      </c>
      <c r="E4289" s="1">
        <v>-7.5037000000000006E-2</v>
      </c>
      <c r="F4289" s="1">
        <v>9.3322100000000005E-2</v>
      </c>
      <c r="G4289">
        <v>100001</v>
      </c>
    </row>
    <row r="4290" spans="1:7" x14ac:dyDescent="0.25">
      <c r="A4290" t="s">
        <v>0</v>
      </c>
      <c r="B4290">
        <v>106179</v>
      </c>
      <c r="C4290">
        <v>100001</v>
      </c>
      <c r="D4290" s="1">
        <v>-0.30000399999999999</v>
      </c>
      <c r="E4290" s="1">
        <v>-5.0021000000000003E-2</v>
      </c>
      <c r="F4290" s="1">
        <v>9.1450100000000006E-2</v>
      </c>
      <c r="G4290">
        <v>100001</v>
      </c>
    </row>
    <row r="4291" spans="1:7" x14ac:dyDescent="0.25">
      <c r="A4291" t="s">
        <v>0</v>
      </c>
      <c r="B4291">
        <v>106180</v>
      </c>
      <c r="C4291">
        <v>100001</v>
      </c>
      <c r="D4291" s="1">
        <v>-7.5027999999999997E-2</v>
      </c>
      <c r="E4291" s="1">
        <v>0.175015</v>
      </c>
      <c r="F4291" s="1">
        <v>8.5841799999999996E-2</v>
      </c>
      <c r="G4291">
        <v>100001</v>
      </c>
    </row>
    <row r="4292" spans="1:7" x14ac:dyDescent="0.25">
      <c r="A4292" t="s">
        <v>0</v>
      </c>
      <c r="B4292">
        <v>106181</v>
      </c>
      <c r="C4292">
        <v>100001</v>
      </c>
      <c r="D4292" s="1">
        <v>-5.0012000000000001E-2</v>
      </c>
      <c r="E4292" s="1">
        <v>0.17501800000000001</v>
      </c>
      <c r="F4292" s="1">
        <v>8.5530800000000004E-2</v>
      </c>
      <c r="G4292">
        <v>100001</v>
      </c>
    </row>
    <row r="4293" spans="1:7" x14ac:dyDescent="0.25">
      <c r="A4293" t="s">
        <v>0</v>
      </c>
      <c r="B4293">
        <v>106182</v>
      </c>
      <c r="C4293">
        <v>100001</v>
      </c>
      <c r="D4293" s="1">
        <v>-2.5009E-2</v>
      </c>
      <c r="E4293" s="1">
        <v>0.17502000000000001</v>
      </c>
      <c r="F4293" s="1">
        <v>8.53439E-2</v>
      </c>
      <c r="G4293">
        <v>100001</v>
      </c>
    </row>
    <row r="4294" spans="1:7" x14ac:dyDescent="0.25">
      <c r="A4294" t="s">
        <v>0</v>
      </c>
      <c r="B4294">
        <v>106183</v>
      </c>
      <c r="C4294">
        <v>100001</v>
      </c>
      <c r="D4294" s="1">
        <f>-0.00001212</f>
        <v>-1.2119999999999999E-5</v>
      </c>
      <c r="E4294" s="1">
        <v>0.17502000000000001</v>
      </c>
      <c r="F4294" s="1">
        <v>8.5280900000000007E-2</v>
      </c>
      <c r="G4294">
        <v>100001</v>
      </c>
    </row>
    <row r="4295" spans="1:7" x14ac:dyDescent="0.25">
      <c r="A4295" t="s">
        <v>0</v>
      </c>
      <c r="B4295">
        <v>106184</v>
      </c>
      <c r="C4295">
        <v>100001</v>
      </c>
      <c r="D4295" s="1">
        <v>-0.125026</v>
      </c>
      <c r="E4295" s="1">
        <v>0.12501499999999999</v>
      </c>
      <c r="F4295" s="1">
        <v>8.53439E-2</v>
      </c>
      <c r="G4295">
        <v>100001</v>
      </c>
    </row>
    <row r="4296" spans="1:7" x14ac:dyDescent="0.25">
      <c r="A4296" t="s">
        <v>0</v>
      </c>
      <c r="B4296">
        <v>106185</v>
      </c>
      <c r="C4296">
        <v>100001</v>
      </c>
      <c r="D4296" s="1">
        <v>-0.10002800000000001</v>
      </c>
      <c r="E4296" s="1">
        <v>0.15002299999999999</v>
      </c>
      <c r="F4296" s="1">
        <v>8.54689E-2</v>
      </c>
      <c r="G4296">
        <v>100001</v>
      </c>
    </row>
    <row r="4297" spans="1:7" x14ac:dyDescent="0.25">
      <c r="A4297" t="s">
        <v>0</v>
      </c>
      <c r="B4297">
        <v>106186</v>
      </c>
      <c r="C4297">
        <v>100001</v>
      </c>
      <c r="D4297" s="1">
        <v>-7.5027999999999997E-2</v>
      </c>
      <c r="E4297" s="1">
        <v>0.15001500000000001</v>
      </c>
      <c r="F4297" s="1">
        <v>8.5032899999999995E-2</v>
      </c>
      <c r="G4297">
        <v>100001</v>
      </c>
    </row>
    <row r="4298" spans="1:7" x14ac:dyDescent="0.25">
      <c r="A4298" t="s">
        <v>0</v>
      </c>
      <c r="B4298">
        <v>106187</v>
      </c>
      <c r="C4298">
        <v>100001</v>
      </c>
      <c r="D4298" s="1">
        <v>-0.100027</v>
      </c>
      <c r="E4298" s="1">
        <v>0.12501499999999999</v>
      </c>
      <c r="F4298" s="1">
        <v>8.4783899999999995E-2</v>
      </c>
      <c r="G4298">
        <v>100001</v>
      </c>
    </row>
    <row r="4299" spans="1:7" x14ac:dyDescent="0.25">
      <c r="A4299" t="s">
        <v>0</v>
      </c>
      <c r="B4299">
        <v>106188</v>
      </c>
      <c r="C4299">
        <v>100001</v>
      </c>
      <c r="D4299" s="1">
        <v>-0.15002099999999999</v>
      </c>
      <c r="E4299" s="1">
        <v>0.100012</v>
      </c>
      <c r="F4299" s="1">
        <v>8.54689E-2</v>
      </c>
      <c r="G4299">
        <v>100001</v>
      </c>
    </row>
    <row r="4300" spans="1:7" x14ac:dyDescent="0.25">
      <c r="A4300" t="s">
        <v>0</v>
      </c>
      <c r="B4300">
        <v>106189</v>
      </c>
      <c r="C4300">
        <v>100001</v>
      </c>
      <c r="D4300" s="1">
        <v>-0.125025</v>
      </c>
      <c r="E4300" s="1">
        <v>0.10001400000000001</v>
      </c>
      <c r="F4300" s="1">
        <v>8.4783899999999995E-2</v>
      </c>
      <c r="G4300">
        <v>100001</v>
      </c>
    </row>
    <row r="4301" spans="1:7" x14ac:dyDescent="0.25">
      <c r="A4301" t="s">
        <v>0</v>
      </c>
      <c r="B4301">
        <v>106190</v>
      </c>
      <c r="C4301">
        <v>100001</v>
      </c>
      <c r="D4301" s="1">
        <v>2.4983000000000002E-2</v>
      </c>
      <c r="E4301" s="1">
        <v>0.20002200000000001</v>
      </c>
      <c r="F4301" s="1">
        <v>8.6278800000000003E-2</v>
      </c>
      <c r="G4301">
        <v>100001</v>
      </c>
    </row>
    <row r="4302" spans="1:7" x14ac:dyDescent="0.25">
      <c r="A4302" t="s">
        <v>0</v>
      </c>
      <c r="B4302">
        <v>106191</v>
      </c>
      <c r="C4302">
        <v>100001</v>
      </c>
      <c r="D4302" s="1">
        <v>4.9979099999999999E-2</v>
      </c>
      <c r="E4302" s="1">
        <v>0.20002200000000001</v>
      </c>
      <c r="F4302" s="1">
        <v>8.6465899999999998E-2</v>
      </c>
      <c r="G4302">
        <v>100001</v>
      </c>
    </row>
    <row r="4303" spans="1:7" x14ac:dyDescent="0.25">
      <c r="A4303" t="s">
        <v>0</v>
      </c>
      <c r="B4303">
        <v>106192</v>
      </c>
      <c r="C4303">
        <v>100001</v>
      </c>
      <c r="D4303" s="1">
        <v>2.4996299999999999E-2</v>
      </c>
      <c r="E4303" s="1">
        <v>0.17502400000000001</v>
      </c>
      <c r="F4303" s="1">
        <v>8.5344799999999998E-2</v>
      </c>
      <c r="G4303">
        <v>100001</v>
      </c>
    </row>
    <row r="4304" spans="1:7" x14ac:dyDescent="0.25">
      <c r="A4304" t="s">
        <v>0</v>
      </c>
      <c r="B4304">
        <v>106193</v>
      </c>
      <c r="C4304">
        <v>100001</v>
      </c>
      <c r="D4304" s="1">
        <v>7.49861E-2</v>
      </c>
      <c r="E4304" s="1">
        <v>0.20002400000000001</v>
      </c>
      <c r="F4304" s="1">
        <v>8.6776800000000001E-2</v>
      </c>
      <c r="G4304">
        <v>100001</v>
      </c>
    </row>
    <row r="4305" spans="1:7" x14ac:dyDescent="0.25">
      <c r="A4305" t="s">
        <v>0</v>
      </c>
      <c r="B4305">
        <v>106194</v>
      </c>
      <c r="C4305">
        <v>100001</v>
      </c>
      <c r="D4305" s="1">
        <v>0.10001</v>
      </c>
      <c r="E4305" s="1">
        <v>0.20002500000000001</v>
      </c>
      <c r="F4305" s="1">
        <v>8.7213899999999997E-2</v>
      </c>
      <c r="G4305">
        <v>100001</v>
      </c>
    </row>
    <row r="4306" spans="1:7" x14ac:dyDescent="0.25">
      <c r="A4306" t="s">
        <v>0</v>
      </c>
      <c r="B4306">
        <v>106195</v>
      </c>
      <c r="C4306">
        <v>100001</v>
      </c>
      <c r="D4306" s="1">
        <v>0.12501000000000001</v>
      </c>
      <c r="E4306" s="1">
        <v>0.225024</v>
      </c>
      <c r="F4306" s="1">
        <v>8.8833800000000004E-2</v>
      </c>
      <c r="G4306">
        <v>100001</v>
      </c>
    </row>
    <row r="4307" spans="1:7" x14ac:dyDescent="0.25">
      <c r="A4307" t="s">
        <v>0</v>
      </c>
      <c r="B4307">
        <v>106196</v>
      </c>
      <c r="C4307">
        <v>100001</v>
      </c>
      <c r="D4307" s="1">
        <v>0.12501100000000001</v>
      </c>
      <c r="E4307" s="1">
        <v>0.20002600000000001</v>
      </c>
      <c r="F4307" s="1">
        <v>8.7773799999999999E-2</v>
      </c>
      <c r="G4307">
        <v>100001</v>
      </c>
    </row>
    <row r="4308" spans="1:7" x14ac:dyDescent="0.25">
      <c r="A4308" t="s">
        <v>0</v>
      </c>
      <c r="B4308">
        <v>106197</v>
      </c>
      <c r="C4308">
        <v>100001</v>
      </c>
      <c r="D4308" s="1">
        <v>0.15001</v>
      </c>
      <c r="E4308" s="1">
        <v>0.225026</v>
      </c>
      <c r="F4308" s="1">
        <v>8.9518799999999996E-2</v>
      </c>
      <c r="G4308">
        <v>100001</v>
      </c>
    </row>
    <row r="4309" spans="1:7" x14ac:dyDescent="0.25">
      <c r="A4309" t="s">
        <v>0</v>
      </c>
      <c r="B4309">
        <v>106198</v>
      </c>
      <c r="C4309">
        <v>100001</v>
      </c>
      <c r="D4309" s="1">
        <v>0.175008</v>
      </c>
      <c r="E4309" s="1">
        <v>0.225027</v>
      </c>
      <c r="F4309" s="1">
        <v>9.0329800000000002E-2</v>
      </c>
      <c r="G4309">
        <v>100001</v>
      </c>
    </row>
    <row r="4310" spans="1:7" x14ac:dyDescent="0.25">
      <c r="A4310" t="s">
        <v>0</v>
      </c>
      <c r="B4310">
        <v>106199</v>
      </c>
      <c r="C4310">
        <v>100001</v>
      </c>
      <c r="D4310" s="1">
        <v>0.24999299999999999</v>
      </c>
      <c r="E4310" s="1">
        <v>0.25001800000000002</v>
      </c>
      <c r="F4310" s="1">
        <v>9.4693799999999995E-2</v>
      </c>
      <c r="G4310">
        <v>100001</v>
      </c>
    </row>
    <row r="4311" spans="1:7" x14ac:dyDescent="0.25">
      <c r="A4311" t="s">
        <v>0</v>
      </c>
      <c r="B4311">
        <v>106200</v>
      </c>
      <c r="C4311">
        <v>100001</v>
      </c>
      <c r="D4311" s="1">
        <v>0.20000799999999999</v>
      </c>
      <c r="E4311" s="1">
        <v>0.22502800000000001</v>
      </c>
      <c r="F4311" s="1">
        <v>9.1264799999999993E-2</v>
      </c>
      <c r="G4311">
        <v>100001</v>
      </c>
    </row>
    <row r="4312" spans="1:7" x14ac:dyDescent="0.25">
      <c r="A4312" t="s">
        <v>0</v>
      </c>
      <c r="B4312">
        <v>106201</v>
      </c>
      <c r="C4312">
        <v>100001</v>
      </c>
      <c r="D4312" s="1">
        <v>0.22499</v>
      </c>
      <c r="E4312" s="1">
        <v>0.22502900000000001</v>
      </c>
      <c r="F4312" s="1">
        <v>9.2323799999999998E-2</v>
      </c>
      <c r="G4312">
        <v>100001</v>
      </c>
    </row>
    <row r="4313" spans="1:7" x14ac:dyDescent="0.25">
      <c r="A4313" t="s">
        <v>0</v>
      </c>
      <c r="B4313">
        <v>106202</v>
      </c>
      <c r="C4313">
        <v>100001</v>
      </c>
      <c r="D4313" s="1">
        <v>0.24998999999999999</v>
      </c>
      <c r="E4313" s="1">
        <v>0.22503100000000001</v>
      </c>
      <c r="F4313" s="1">
        <v>9.3508800000000003E-2</v>
      </c>
      <c r="G4313">
        <v>100001</v>
      </c>
    </row>
    <row r="4314" spans="1:7" x14ac:dyDescent="0.25">
      <c r="A4314" t="s">
        <v>0</v>
      </c>
      <c r="B4314">
        <v>106203</v>
      </c>
      <c r="C4314">
        <v>100001</v>
      </c>
      <c r="D4314" s="1">
        <v>0.27499299999999999</v>
      </c>
      <c r="E4314" s="1">
        <v>0.25001800000000002</v>
      </c>
      <c r="F4314" s="1">
        <v>9.60038E-2</v>
      </c>
      <c r="G4314">
        <v>100001</v>
      </c>
    </row>
    <row r="4315" spans="1:7" x14ac:dyDescent="0.25">
      <c r="A4315" t="s">
        <v>0</v>
      </c>
      <c r="B4315">
        <v>106204</v>
      </c>
      <c r="C4315">
        <v>100001</v>
      </c>
      <c r="D4315" s="1">
        <v>0.29999100000000001</v>
      </c>
      <c r="E4315" s="1">
        <v>0.25002000000000002</v>
      </c>
      <c r="F4315" s="1">
        <v>9.7439700000000004E-2</v>
      </c>
      <c r="G4315">
        <v>100001</v>
      </c>
    </row>
    <row r="4316" spans="1:7" x14ac:dyDescent="0.25">
      <c r="A4316" t="s">
        <v>0</v>
      </c>
      <c r="B4316">
        <v>106205</v>
      </c>
      <c r="C4316">
        <v>100001</v>
      </c>
      <c r="D4316" s="1">
        <v>0.32499099999999997</v>
      </c>
      <c r="E4316" s="1">
        <v>0.27504000000000001</v>
      </c>
      <c r="F4316" s="1">
        <v>0.100314</v>
      </c>
      <c r="G4316">
        <v>100001</v>
      </c>
    </row>
    <row r="4317" spans="1:7" x14ac:dyDescent="0.25">
      <c r="A4317" t="s">
        <v>0</v>
      </c>
      <c r="B4317">
        <v>106206</v>
      </c>
      <c r="C4317">
        <v>100001</v>
      </c>
      <c r="D4317" s="1">
        <v>0.32499099999999997</v>
      </c>
      <c r="E4317" s="1">
        <v>0.25002000000000002</v>
      </c>
      <c r="F4317" s="1">
        <v>9.9000699999999997E-2</v>
      </c>
      <c r="G4317">
        <v>100001</v>
      </c>
    </row>
    <row r="4318" spans="1:7" x14ac:dyDescent="0.25">
      <c r="A4318" t="s">
        <v>0</v>
      </c>
      <c r="B4318">
        <v>106207</v>
      </c>
      <c r="C4318">
        <v>100001</v>
      </c>
      <c r="D4318" s="1">
        <v>0.34998899999999999</v>
      </c>
      <c r="E4318" s="1">
        <v>0.30003200000000002</v>
      </c>
      <c r="F4318" s="1">
        <v>0.103438</v>
      </c>
      <c r="G4318">
        <v>100001</v>
      </c>
    </row>
    <row r="4319" spans="1:7" x14ac:dyDescent="0.25">
      <c r="A4319" t="s">
        <v>0</v>
      </c>
      <c r="B4319">
        <v>106208</v>
      </c>
      <c r="C4319">
        <v>100001</v>
      </c>
      <c r="D4319" s="1">
        <v>0.349991</v>
      </c>
      <c r="E4319" s="1">
        <v>0.27504000000000001</v>
      </c>
      <c r="F4319" s="1">
        <v>0.10200099999999999</v>
      </c>
      <c r="G4319">
        <v>100001</v>
      </c>
    </row>
    <row r="4320" spans="1:7" x14ac:dyDescent="0.25">
      <c r="A4320" t="s">
        <v>0</v>
      </c>
      <c r="B4320">
        <v>106209</v>
      </c>
      <c r="C4320">
        <v>100001</v>
      </c>
      <c r="D4320" s="1">
        <v>0.37498900000000002</v>
      </c>
      <c r="E4320" s="1">
        <v>0.30003400000000002</v>
      </c>
      <c r="F4320" s="1">
        <v>0.105251</v>
      </c>
      <c r="G4320">
        <v>100001</v>
      </c>
    </row>
    <row r="4321" spans="1:7" x14ac:dyDescent="0.25">
      <c r="A4321" t="s">
        <v>0</v>
      </c>
      <c r="B4321">
        <v>106210</v>
      </c>
      <c r="C4321">
        <v>100001</v>
      </c>
      <c r="D4321" s="1">
        <v>0.39998499999999998</v>
      </c>
      <c r="E4321" s="1">
        <v>0.32503199999999999</v>
      </c>
      <c r="F4321" s="1">
        <v>0.108753</v>
      </c>
      <c r="G4321">
        <v>100001</v>
      </c>
    </row>
    <row r="4322" spans="1:7" x14ac:dyDescent="0.25">
      <c r="A4322" t="s">
        <v>0</v>
      </c>
      <c r="B4322">
        <v>106211</v>
      </c>
      <c r="C4322">
        <v>100001</v>
      </c>
      <c r="D4322" s="1">
        <v>0.39998899999999998</v>
      </c>
      <c r="E4322" s="1">
        <v>0.30003400000000002</v>
      </c>
      <c r="F4322" s="1">
        <v>0.10718900000000001</v>
      </c>
      <c r="G4322">
        <v>100001</v>
      </c>
    </row>
    <row r="4323" spans="1:7" x14ac:dyDescent="0.25">
      <c r="A4323" t="s">
        <v>0</v>
      </c>
      <c r="B4323">
        <v>106212</v>
      </c>
      <c r="C4323">
        <v>100001</v>
      </c>
      <c r="D4323" s="1">
        <v>0.42499100000000001</v>
      </c>
      <c r="E4323" s="1">
        <v>0.32503300000000002</v>
      </c>
      <c r="F4323" s="1">
        <v>0.110819</v>
      </c>
      <c r="G4323">
        <v>100001</v>
      </c>
    </row>
    <row r="4324" spans="1:7" x14ac:dyDescent="0.25">
      <c r="A4324" t="s">
        <v>0</v>
      </c>
      <c r="B4324">
        <v>106213</v>
      </c>
      <c r="C4324">
        <v>100001</v>
      </c>
      <c r="D4324" s="1">
        <v>0.44998899999999997</v>
      </c>
      <c r="E4324" s="1">
        <v>0.34982600000000003</v>
      </c>
      <c r="F4324" s="1">
        <v>0.114671</v>
      </c>
      <c r="G4324">
        <v>100001</v>
      </c>
    </row>
    <row r="4325" spans="1:7" x14ac:dyDescent="0.25">
      <c r="A4325" t="s">
        <v>0</v>
      </c>
      <c r="B4325">
        <v>106214</v>
      </c>
      <c r="C4325">
        <v>100001</v>
      </c>
      <c r="D4325" s="1">
        <v>0.44998700000000003</v>
      </c>
      <c r="E4325" s="1">
        <v>0.32503399999999999</v>
      </c>
      <c r="F4325" s="1">
        <v>0.11301</v>
      </c>
      <c r="G4325">
        <v>100001</v>
      </c>
    </row>
    <row r="4326" spans="1:7" x14ac:dyDescent="0.25">
      <c r="A4326" t="s">
        <v>0</v>
      </c>
      <c r="B4326">
        <v>106215</v>
      </c>
      <c r="C4326">
        <v>100001</v>
      </c>
      <c r="D4326" s="1">
        <v>0.47497299999999998</v>
      </c>
      <c r="E4326" s="1">
        <v>0.37482199999999999</v>
      </c>
      <c r="F4326" s="1">
        <v>0.11880300000000001</v>
      </c>
      <c r="G4326">
        <v>100001</v>
      </c>
    </row>
    <row r="4327" spans="1:7" x14ac:dyDescent="0.25">
      <c r="A4327" t="s">
        <v>0</v>
      </c>
      <c r="B4327">
        <v>106216</v>
      </c>
      <c r="C4327">
        <v>100001</v>
      </c>
      <c r="D4327" s="1">
        <v>0.47497400000000001</v>
      </c>
      <c r="E4327" s="1">
        <v>0.34982400000000002</v>
      </c>
      <c r="F4327" s="1">
        <v>0.116989</v>
      </c>
      <c r="G4327">
        <v>100001</v>
      </c>
    </row>
    <row r="4328" spans="1:7" x14ac:dyDescent="0.25">
      <c r="A4328" t="s">
        <v>0</v>
      </c>
      <c r="B4328">
        <v>106217</v>
      </c>
      <c r="C4328">
        <v>100001</v>
      </c>
      <c r="D4328" s="1">
        <v>0.49998300000000001</v>
      </c>
      <c r="E4328" s="1">
        <v>0.39981699999999998</v>
      </c>
      <c r="F4328" s="1">
        <v>0.123193</v>
      </c>
      <c r="G4328">
        <v>100001</v>
      </c>
    </row>
    <row r="4329" spans="1:7" x14ac:dyDescent="0.25">
      <c r="A4329" t="s">
        <v>0</v>
      </c>
      <c r="B4329">
        <v>106218</v>
      </c>
      <c r="C4329">
        <v>100001</v>
      </c>
      <c r="D4329" s="1">
        <v>0.49998500000000001</v>
      </c>
      <c r="E4329" s="1">
        <v>0.37481900000000001</v>
      </c>
      <c r="F4329" s="1">
        <v>0.12125</v>
      </c>
      <c r="G4329">
        <v>100001</v>
      </c>
    </row>
    <row r="4330" spans="1:7" x14ac:dyDescent="0.25">
      <c r="A4330" t="s">
        <v>0</v>
      </c>
      <c r="B4330">
        <v>106219</v>
      </c>
      <c r="C4330">
        <v>100001</v>
      </c>
      <c r="D4330" s="1">
        <v>0.52498299999999998</v>
      </c>
      <c r="E4330" s="1">
        <v>0.42504700000000001</v>
      </c>
      <c r="F4330" s="1">
        <v>0.12787599999999999</v>
      </c>
      <c r="G4330">
        <v>100001</v>
      </c>
    </row>
    <row r="4331" spans="1:7" x14ac:dyDescent="0.25">
      <c r="A4331" t="s">
        <v>0</v>
      </c>
      <c r="B4331">
        <v>106220</v>
      </c>
      <c r="C4331">
        <v>100001</v>
      </c>
      <c r="D4331" s="1">
        <v>0.52498299999999998</v>
      </c>
      <c r="E4331" s="1">
        <v>0.399816</v>
      </c>
      <c r="F4331" s="1">
        <v>0.12576499999999999</v>
      </c>
      <c r="G4331">
        <v>100001</v>
      </c>
    </row>
    <row r="4332" spans="1:7" x14ac:dyDescent="0.25">
      <c r="A4332" t="s">
        <v>0</v>
      </c>
      <c r="B4332">
        <v>106221</v>
      </c>
      <c r="C4332">
        <v>100001</v>
      </c>
      <c r="D4332" s="1">
        <v>0.54998100000000005</v>
      </c>
      <c r="E4332" s="1">
        <v>0.44981900000000002</v>
      </c>
      <c r="F4332" s="1">
        <v>0.13273599999999999</v>
      </c>
      <c r="G4332">
        <v>100001</v>
      </c>
    </row>
    <row r="4333" spans="1:7" x14ac:dyDescent="0.25">
      <c r="A4333" t="s">
        <v>0</v>
      </c>
      <c r="B4333">
        <v>106222</v>
      </c>
      <c r="C4333">
        <v>100001</v>
      </c>
      <c r="D4333" s="1">
        <v>0.549979</v>
      </c>
      <c r="E4333" s="1">
        <v>0.42504799999999998</v>
      </c>
      <c r="F4333" s="1">
        <v>0.130576</v>
      </c>
      <c r="G4333">
        <v>100001</v>
      </c>
    </row>
    <row r="4334" spans="1:7" x14ac:dyDescent="0.25">
      <c r="A4334" t="s">
        <v>0</v>
      </c>
      <c r="B4334">
        <v>106223</v>
      </c>
      <c r="C4334">
        <v>100001</v>
      </c>
      <c r="D4334" s="1">
        <v>0.57498099999999996</v>
      </c>
      <c r="E4334" s="1">
        <v>0.44982</v>
      </c>
      <c r="F4334" s="1">
        <v>0.13556599999999999</v>
      </c>
      <c r="G4334">
        <v>100001</v>
      </c>
    </row>
    <row r="4335" spans="1:7" x14ac:dyDescent="0.25">
      <c r="A4335" t="s">
        <v>0</v>
      </c>
      <c r="B4335">
        <v>106224</v>
      </c>
      <c r="C4335">
        <v>100001</v>
      </c>
      <c r="D4335" s="1">
        <v>-0.349999</v>
      </c>
      <c r="E4335" s="1">
        <v>-0.150034</v>
      </c>
      <c r="F4335" s="1">
        <v>9.6692200000000006E-2</v>
      </c>
      <c r="G4335">
        <v>100001</v>
      </c>
    </row>
    <row r="4336" spans="1:7" x14ac:dyDescent="0.25">
      <c r="A4336" t="s">
        <v>0</v>
      </c>
      <c r="B4336">
        <v>106225</v>
      </c>
      <c r="C4336">
        <v>100001</v>
      </c>
      <c r="D4336" s="1">
        <v>-0.32500099999999998</v>
      </c>
      <c r="E4336" s="1">
        <v>-0.100038</v>
      </c>
      <c r="F4336" s="1">
        <v>9.3759099999999998E-2</v>
      </c>
      <c r="G4336">
        <v>100001</v>
      </c>
    </row>
    <row r="4337" spans="1:7" x14ac:dyDescent="0.25">
      <c r="A4337" t="s">
        <v>0</v>
      </c>
      <c r="B4337">
        <v>106226</v>
      </c>
      <c r="C4337">
        <v>100001</v>
      </c>
      <c r="D4337" s="1">
        <v>-0.32500000000000001</v>
      </c>
      <c r="E4337" s="1">
        <v>-0.12503600000000001</v>
      </c>
      <c r="F4337" s="1">
        <v>9.4320100000000004E-2</v>
      </c>
      <c r="G4337">
        <v>100001</v>
      </c>
    </row>
    <row r="4338" spans="1:7" x14ac:dyDescent="0.25">
      <c r="A4338" t="s">
        <v>0</v>
      </c>
      <c r="B4338">
        <v>106227</v>
      </c>
      <c r="C4338">
        <v>100001</v>
      </c>
      <c r="D4338" s="1">
        <v>-0.32499800000000001</v>
      </c>
      <c r="E4338" s="1">
        <v>-0.150033</v>
      </c>
      <c r="F4338" s="1">
        <v>9.5006199999999999E-2</v>
      </c>
      <c r="G4338">
        <v>100001</v>
      </c>
    </row>
    <row r="4339" spans="1:7" x14ac:dyDescent="0.25">
      <c r="A4339" t="s">
        <v>0</v>
      </c>
      <c r="B4339">
        <v>106228</v>
      </c>
      <c r="C4339">
        <v>100001</v>
      </c>
      <c r="D4339" s="1">
        <v>-0.349997</v>
      </c>
      <c r="E4339" s="1">
        <v>-0.175039</v>
      </c>
      <c r="F4339" s="1">
        <v>9.7504300000000002E-2</v>
      </c>
      <c r="G4339">
        <v>100001</v>
      </c>
    </row>
    <row r="4340" spans="1:7" x14ac:dyDescent="0.25">
      <c r="A4340" t="s">
        <v>0</v>
      </c>
      <c r="B4340">
        <v>106229</v>
      </c>
      <c r="C4340">
        <v>100001</v>
      </c>
      <c r="D4340" s="1">
        <v>-0.37499199999999999</v>
      </c>
      <c r="E4340" s="1">
        <v>-0.22503600000000001</v>
      </c>
      <c r="F4340" s="1">
        <v>0.101314</v>
      </c>
      <c r="G4340">
        <v>100001</v>
      </c>
    </row>
    <row r="4341" spans="1:7" x14ac:dyDescent="0.25">
      <c r="A4341" t="s">
        <v>0</v>
      </c>
      <c r="B4341">
        <v>106230</v>
      </c>
      <c r="C4341">
        <v>100001</v>
      </c>
      <c r="D4341" s="1">
        <v>-0.34999599999999997</v>
      </c>
      <c r="E4341" s="1">
        <v>-0.20003899999999999</v>
      </c>
      <c r="F4341" s="1">
        <v>9.8440200000000005E-2</v>
      </c>
      <c r="G4341">
        <v>100001</v>
      </c>
    </row>
    <row r="4342" spans="1:7" x14ac:dyDescent="0.25">
      <c r="A4342" t="s">
        <v>0</v>
      </c>
      <c r="B4342">
        <v>106231</v>
      </c>
      <c r="C4342">
        <v>100001</v>
      </c>
      <c r="D4342" s="1">
        <v>-0.34999400000000003</v>
      </c>
      <c r="E4342" s="1">
        <v>-0.22503400000000001</v>
      </c>
      <c r="F4342" s="1">
        <v>9.9502199999999999E-2</v>
      </c>
      <c r="G4342">
        <v>100001</v>
      </c>
    </row>
    <row r="4343" spans="1:7" x14ac:dyDescent="0.25">
      <c r="A4343" t="s">
        <v>0</v>
      </c>
      <c r="B4343">
        <v>106232</v>
      </c>
      <c r="C4343">
        <v>100001</v>
      </c>
      <c r="D4343" s="1">
        <v>-0.37499300000000002</v>
      </c>
      <c r="E4343" s="1">
        <v>-0.250023</v>
      </c>
      <c r="F4343" s="1">
        <v>0.10249900000000001</v>
      </c>
      <c r="G4343">
        <v>100001</v>
      </c>
    </row>
    <row r="4344" spans="1:7" x14ac:dyDescent="0.25">
      <c r="A4344" t="s">
        <v>0</v>
      </c>
      <c r="B4344">
        <v>106233</v>
      </c>
      <c r="C4344">
        <v>100001</v>
      </c>
      <c r="D4344" s="1">
        <v>-0.39999000000000001</v>
      </c>
      <c r="E4344" s="1">
        <v>-0.27504200000000001</v>
      </c>
      <c r="F4344" s="1">
        <v>0.105753</v>
      </c>
      <c r="G4344">
        <v>100001</v>
      </c>
    </row>
    <row r="4345" spans="1:7" x14ac:dyDescent="0.25">
      <c r="A4345" t="s">
        <v>0</v>
      </c>
      <c r="B4345">
        <v>106234</v>
      </c>
      <c r="C4345">
        <v>100001</v>
      </c>
      <c r="D4345" s="1">
        <v>-0.37498999999999999</v>
      </c>
      <c r="E4345" s="1">
        <v>-0.27504200000000001</v>
      </c>
      <c r="F4345" s="1">
        <v>0.103814</v>
      </c>
      <c r="G4345">
        <v>100001</v>
      </c>
    </row>
    <row r="4346" spans="1:7" x14ac:dyDescent="0.25">
      <c r="A4346" t="s">
        <v>0</v>
      </c>
      <c r="B4346">
        <v>106235</v>
      </c>
      <c r="C4346">
        <v>100001</v>
      </c>
      <c r="D4346" s="1">
        <v>-0.42498999999999998</v>
      </c>
      <c r="E4346" s="1">
        <v>-0.300035</v>
      </c>
      <c r="F4346" s="1">
        <v>0.109255</v>
      </c>
      <c r="G4346">
        <v>100001</v>
      </c>
    </row>
    <row r="4347" spans="1:7" x14ac:dyDescent="0.25">
      <c r="A4347" t="s">
        <v>0</v>
      </c>
      <c r="B4347">
        <v>106236</v>
      </c>
      <c r="C4347">
        <v>100001</v>
      </c>
      <c r="D4347" s="1">
        <v>-0.39998899999999998</v>
      </c>
      <c r="E4347" s="1">
        <v>-0.30003299999999999</v>
      </c>
      <c r="F4347" s="1">
        <v>0.10718900000000001</v>
      </c>
      <c r="G4347">
        <v>100001</v>
      </c>
    </row>
    <row r="4348" spans="1:7" x14ac:dyDescent="0.25">
      <c r="A4348" t="s">
        <v>0</v>
      </c>
      <c r="B4348">
        <v>106237</v>
      </c>
      <c r="C4348">
        <v>100001</v>
      </c>
      <c r="D4348" s="1">
        <v>-0.42499100000000001</v>
      </c>
      <c r="E4348" s="1">
        <v>-0.32503300000000002</v>
      </c>
      <c r="F4348" s="1">
        <v>0.110819</v>
      </c>
      <c r="G4348">
        <v>100001</v>
      </c>
    </row>
    <row r="4349" spans="1:7" x14ac:dyDescent="0.25">
      <c r="A4349" t="s">
        <v>0</v>
      </c>
      <c r="B4349">
        <v>106238</v>
      </c>
      <c r="C4349">
        <v>100001</v>
      </c>
      <c r="D4349" s="1">
        <v>-0.44998899999999997</v>
      </c>
      <c r="E4349" s="1">
        <v>-0.34982600000000003</v>
      </c>
      <c r="F4349" s="1">
        <v>0.114673</v>
      </c>
      <c r="G4349">
        <v>100001</v>
      </c>
    </row>
    <row r="4350" spans="1:7" x14ac:dyDescent="0.25">
      <c r="A4350" t="s">
        <v>0</v>
      </c>
      <c r="B4350">
        <v>106239</v>
      </c>
      <c r="C4350">
        <v>100001</v>
      </c>
      <c r="D4350" s="1">
        <v>-0.42498599999999997</v>
      </c>
      <c r="E4350" s="1">
        <v>-0.34982799999999997</v>
      </c>
      <c r="F4350" s="1">
        <v>0.11248</v>
      </c>
      <c r="G4350">
        <v>100001</v>
      </c>
    </row>
    <row r="4351" spans="1:7" x14ac:dyDescent="0.25">
      <c r="A4351" t="s">
        <v>0</v>
      </c>
      <c r="B4351">
        <v>106240</v>
      </c>
      <c r="C4351">
        <v>100001</v>
      </c>
      <c r="D4351" s="1">
        <v>-0.47497299999999998</v>
      </c>
      <c r="E4351" s="1">
        <v>-0.37482100000000002</v>
      </c>
      <c r="F4351" s="1">
        <v>0.11880499999999999</v>
      </c>
      <c r="G4351">
        <v>100001</v>
      </c>
    </row>
    <row r="4352" spans="1:7" x14ac:dyDescent="0.25">
      <c r="A4352" t="s">
        <v>0</v>
      </c>
      <c r="B4352">
        <v>106241</v>
      </c>
      <c r="C4352">
        <v>100001</v>
      </c>
      <c r="D4352" s="1">
        <v>-0.44998700000000003</v>
      </c>
      <c r="E4352" s="1">
        <v>-0.37482300000000002</v>
      </c>
      <c r="F4352" s="1">
        <v>0.11648699999999999</v>
      </c>
      <c r="G4352">
        <v>100001</v>
      </c>
    </row>
    <row r="4353" spans="1:7" x14ac:dyDescent="0.25">
      <c r="A4353" t="s">
        <v>0</v>
      </c>
      <c r="B4353">
        <v>106242</v>
      </c>
      <c r="C4353">
        <v>100001</v>
      </c>
      <c r="D4353" s="1">
        <v>-0.47496899999999997</v>
      </c>
      <c r="E4353" s="1">
        <v>-0.39982000000000001</v>
      </c>
      <c r="F4353" s="1">
        <v>0.12074600000000001</v>
      </c>
      <c r="G4353">
        <v>100001</v>
      </c>
    </row>
    <row r="4354" spans="1:7" x14ac:dyDescent="0.25">
      <c r="A4354" t="s">
        <v>0</v>
      </c>
      <c r="B4354">
        <v>106243</v>
      </c>
      <c r="C4354">
        <v>100001</v>
      </c>
      <c r="D4354" s="1">
        <v>-0.52498299999999998</v>
      </c>
      <c r="E4354" s="1">
        <v>-0.42504700000000001</v>
      </c>
      <c r="F4354" s="1">
        <v>0.12787599999999999</v>
      </c>
      <c r="G4354">
        <v>100001</v>
      </c>
    </row>
    <row r="4355" spans="1:7" x14ac:dyDescent="0.25">
      <c r="A4355" t="s">
        <v>0</v>
      </c>
      <c r="B4355">
        <v>106244</v>
      </c>
      <c r="C4355">
        <v>100001</v>
      </c>
      <c r="D4355" s="1">
        <v>-0.49998300000000001</v>
      </c>
      <c r="E4355" s="1">
        <v>-0.42504500000000001</v>
      </c>
      <c r="F4355" s="1">
        <v>0.125302</v>
      </c>
      <c r="G4355">
        <v>100001</v>
      </c>
    </row>
    <row r="4356" spans="1:7" x14ac:dyDescent="0.25">
      <c r="A4356" t="s">
        <v>0</v>
      </c>
      <c r="B4356">
        <v>106245</v>
      </c>
      <c r="C4356">
        <v>100001</v>
      </c>
      <c r="D4356" s="1">
        <v>-0.474966</v>
      </c>
      <c r="E4356" s="1">
        <v>-0.42504399999999998</v>
      </c>
      <c r="F4356" s="1">
        <v>0.122852</v>
      </c>
      <c r="G4356">
        <v>100001</v>
      </c>
    </row>
    <row r="4357" spans="1:7" x14ac:dyDescent="0.25">
      <c r="A4357" t="s">
        <v>0</v>
      </c>
      <c r="B4357">
        <v>106246</v>
      </c>
      <c r="C4357">
        <v>100001</v>
      </c>
      <c r="D4357" s="1">
        <v>-0.54998100000000005</v>
      </c>
      <c r="E4357" s="1">
        <v>-0.44981900000000002</v>
      </c>
      <c r="F4357" s="1">
        <v>0.13273699999999999</v>
      </c>
      <c r="G4357">
        <v>100001</v>
      </c>
    </row>
    <row r="4358" spans="1:7" x14ac:dyDescent="0.25">
      <c r="A4358" t="s">
        <v>0</v>
      </c>
      <c r="B4358">
        <v>106247</v>
      </c>
      <c r="C4358">
        <v>100001</v>
      </c>
      <c r="D4358" s="1">
        <v>-0.52498100000000003</v>
      </c>
      <c r="E4358" s="1">
        <v>-0.44982</v>
      </c>
      <c r="F4358" s="1">
        <v>0.13003500000000001</v>
      </c>
      <c r="G4358">
        <v>100001</v>
      </c>
    </row>
    <row r="4359" spans="1:7" x14ac:dyDescent="0.25">
      <c r="A4359" t="s">
        <v>0</v>
      </c>
      <c r="B4359">
        <v>106248</v>
      </c>
      <c r="C4359">
        <v>100001</v>
      </c>
      <c r="D4359" s="1">
        <v>-0.54997700000000005</v>
      </c>
      <c r="E4359" s="1">
        <v>-0.475049</v>
      </c>
      <c r="F4359" s="1">
        <v>0.135104</v>
      </c>
      <c r="G4359">
        <v>100001</v>
      </c>
    </row>
    <row r="4360" spans="1:7" x14ac:dyDescent="0.25">
      <c r="A4360" t="s">
        <v>0</v>
      </c>
      <c r="B4360">
        <v>106249</v>
      </c>
      <c r="C4360">
        <v>100001</v>
      </c>
      <c r="D4360" s="1">
        <v>-0.17502599999999999</v>
      </c>
      <c r="E4360" s="1">
        <v>7.49885E-2</v>
      </c>
      <c r="F4360" s="1">
        <v>8.58429E-2</v>
      </c>
      <c r="G4360">
        <v>100001</v>
      </c>
    </row>
    <row r="4361" spans="1:7" x14ac:dyDescent="0.25">
      <c r="A4361" t="s">
        <v>0</v>
      </c>
      <c r="B4361">
        <v>106250</v>
      </c>
      <c r="C4361">
        <v>100001</v>
      </c>
      <c r="D4361" s="1">
        <v>-0.15001999999999999</v>
      </c>
      <c r="E4361" s="1">
        <v>7.4990699999999993E-2</v>
      </c>
      <c r="F4361" s="1">
        <v>8.5031899999999994E-2</v>
      </c>
      <c r="G4361">
        <v>100001</v>
      </c>
    </row>
    <row r="4362" spans="1:7" x14ac:dyDescent="0.25">
      <c r="A4362" t="s">
        <v>0</v>
      </c>
      <c r="B4362">
        <v>106251</v>
      </c>
      <c r="C4362">
        <v>100001</v>
      </c>
      <c r="D4362" s="1">
        <v>-0.25001000000000001</v>
      </c>
      <c r="E4362" s="1">
        <v>2.4981900000000001E-2</v>
      </c>
      <c r="F4362" s="1">
        <v>8.8521000000000002E-2</v>
      </c>
      <c r="G4362">
        <v>100001</v>
      </c>
    </row>
    <row r="4363" spans="1:7" x14ac:dyDescent="0.25">
      <c r="A4363" t="s">
        <v>0</v>
      </c>
      <c r="B4363">
        <v>106252</v>
      </c>
      <c r="C4363">
        <v>100001</v>
      </c>
      <c r="D4363" s="1">
        <v>-0.22502</v>
      </c>
      <c r="E4363" s="1">
        <v>2.49821E-2</v>
      </c>
      <c r="F4363" s="1">
        <v>8.7337999999999999E-2</v>
      </c>
      <c r="G4363">
        <v>100001</v>
      </c>
    </row>
    <row r="4364" spans="1:7" x14ac:dyDescent="0.25">
      <c r="A4364" t="s">
        <v>0</v>
      </c>
      <c r="B4364">
        <v>106253</v>
      </c>
      <c r="C4364">
        <v>100001</v>
      </c>
      <c r="D4364" s="1">
        <v>-0.27500999999999998</v>
      </c>
      <c r="E4364" s="1">
        <f>-0.00001914</f>
        <v>-1.914E-5</v>
      </c>
      <c r="F4364" s="1">
        <v>8.9767E-2</v>
      </c>
      <c r="G4364">
        <v>100001</v>
      </c>
    </row>
    <row r="4365" spans="1:7" x14ac:dyDescent="0.25">
      <c r="A4365" t="s">
        <v>0</v>
      </c>
      <c r="B4365">
        <v>106254</v>
      </c>
      <c r="C4365">
        <v>100001</v>
      </c>
      <c r="D4365" s="1">
        <v>-0.27500799999999997</v>
      </c>
      <c r="E4365" s="1">
        <v>-2.5017000000000001E-2</v>
      </c>
      <c r="F4365" s="1">
        <v>8.9829099999999995E-2</v>
      </c>
      <c r="G4365">
        <v>100001</v>
      </c>
    </row>
    <row r="4366" spans="1:7" x14ac:dyDescent="0.25">
      <c r="A4366" t="s">
        <v>0</v>
      </c>
      <c r="B4366">
        <v>106255</v>
      </c>
      <c r="C4366">
        <v>100001</v>
      </c>
      <c r="D4366" s="1">
        <v>-0.25000099999999997</v>
      </c>
      <c r="E4366" s="1">
        <f>-0.00001727</f>
        <v>-1.7269999999999999E-5</v>
      </c>
      <c r="F4366" s="1">
        <v>8.8457999999999995E-2</v>
      </c>
      <c r="G4366">
        <v>100001</v>
      </c>
    </row>
    <row r="4367" spans="1:7" x14ac:dyDescent="0.25">
      <c r="A4367" t="s">
        <v>0</v>
      </c>
      <c r="B4367">
        <v>106256</v>
      </c>
      <c r="C4367">
        <v>100001</v>
      </c>
      <c r="D4367" s="1">
        <v>-0.27501199999999998</v>
      </c>
      <c r="E4367" s="1">
        <v>-5.0019000000000001E-2</v>
      </c>
      <c r="F4367" s="1">
        <v>9.0017100000000003E-2</v>
      </c>
      <c r="G4367">
        <v>100001</v>
      </c>
    </row>
    <row r="4368" spans="1:7" x14ac:dyDescent="0.25">
      <c r="A4368" t="s">
        <v>0</v>
      </c>
      <c r="B4368">
        <v>106257</v>
      </c>
      <c r="C4368">
        <v>100001</v>
      </c>
      <c r="D4368" s="1">
        <v>-0.20002300000000001</v>
      </c>
      <c r="E4368" s="1">
        <v>4.9979299999999997E-2</v>
      </c>
      <c r="F4368" s="1">
        <v>8.6466000000000001E-2</v>
      </c>
      <c r="G4368">
        <v>100001</v>
      </c>
    </row>
    <row r="4369" spans="1:7" x14ac:dyDescent="0.25">
      <c r="A4369" t="s">
        <v>0</v>
      </c>
      <c r="B4369">
        <v>106258</v>
      </c>
      <c r="C4369">
        <v>100001</v>
      </c>
      <c r="D4369" s="1">
        <v>-0.17502499999999999</v>
      </c>
      <c r="E4369" s="1">
        <v>4.9979500000000003E-2</v>
      </c>
      <c r="F4369" s="1">
        <v>8.5530999999999996E-2</v>
      </c>
      <c r="G4369">
        <v>100001</v>
      </c>
    </row>
    <row r="4370" spans="1:7" x14ac:dyDescent="0.25">
      <c r="A4370" t="s">
        <v>0</v>
      </c>
      <c r="B4370">
        <v>106259</v>
      </c>
      <c r="C4370">
        <v>100001</v>
      </c>
      <c r="D4370" s="1">
        <v>-0.200021</v>
      </c>
      <c r="E4370" s="1">
        <v>2.49833E-2</v>
      </c>
      <c r="F4370" s="1">
        <v>8.6278999999999995E-2</v>
      </c>
      <c r="G4370">
        <v>100001</v>
      </c>
    </row>
    <row r="4371" spans="1:7" x14ac:dyDescent="0.25">
      <c r="A4371" t="s">
        <v>0</v>
      </c>
      <c r="B4371">
        <v>106260</v>
      </c>
      <c r="C4371">
        <v>100001</v>
      </c>
      <c r="D4371" s="1">
        <v>-0.29996899999999999</v>
      </c>
      <c r="E4371" s="1">
        <v>-7.5036000000000005E-2</v>
      </c>
      <c r="F4371" s="1">
        <v>9.1761099999999998E-2</v>
      </c>
      <c r="G4371">
        <v>100001</v>
      </c>
    </row>
    <row r="4372" spans="1:7" x14ac:dyDescent="0.25">
      <c r="A4372" t="s">
        <v>0</v>
      </c>
      <c r="B4372">
        <v>106261</v>
      </c>
      <c r="C4372">
        <v>100001</v>
      </c>
      <c r="D4372" s="1">
        <v>-0.3</v>
      </c>
      <c r="E4372" s="1">
        <v>-0.100037</v>
      </c>
      <c r="F4372" s="1">
        <v>9.2199100000000006E-2</v>
      </c>
      <c r="G4372">
        <v>100001</v>
      </c>
    </row>
    <row r="4373" spans="1:7" x14ac:dyDescent="0.25">
      <c r="A4373" t="s">
        <v>0</v>
      </c>
      <c r="B4373">
        <v>106262</v>
      </c>
      <c r="C4373">
        <v>100001</v>
      </c>
      <c r="D4373" s="1">
        <v>-0.275005</v>
      </c>
      <c r="E4373" s="1">
        <v>-7.5034000000000003E-2</v>
      </c>
      <c r="F4373" s="1">
        <v>9.0329099999999996E-2</v>
      </c>
      <c r="G4373">
        <v>100001</v>
      </c>
    </row>
    <row r="4374" spans="1:7" x14ac:dyDescent="0.25">
      <c r="A4374" t="s">
        <v>0</v>
      </c>
      <c r="B4374">
        <v>106263</v>
      </c>
      <c r="C4374">
        <v>100001</v>
      </c>
      <c r="D4374" s="1">
        <v>-5.0011E-2</v>
      </c>
      <c r="E4374" s="1">
        <v>0.15001800000000001</v>
      </c>
      <c r="F4374" s="1">
        <v>8.4720799999999999E-2</v>
      </c>
      <c r="G4374">
        <v>100001</v>
      </c>
    </row>
    <row r="4375" spans="1:7" x14ac:dyDescent="0.25">
      <c r="A4375" t="s">
        <v>0</v>
      </c>
      <c r="B4375">
        <v>106264</v>
      </c>
      <c r="C4375">
        <v>100001</v>
      </c>
      <c r="D4375" s="1">
        <v>-2.5007000000000001E-2</v>
      </c>
      <c r="E4375" s="1">
        <v>0.15001900000000001</v>
      </c>
      <c r="F4375" s="1">
        <v>8.4533800000000006E-2</v>
      </c>
      <c r="G4375">
        <v>100001</v>
      </c>
    </row>
    <row r="4376" spans="1:7" x14ac:dyDescent="0.25">
      <c r="A4376" t="s">
        <v>0</v>
      </c>
      <c r="B4376">
        <v>106265</v>
      </c>
      <c r="C4376">
        <v>100001</v>
      </c>
      <c r="D4376" s="1">
        <f>-0.00001042</f>
        <v>-1.042E-5</v>
      </c>
      <c r="E4376" s="1">
        <v>0.15001999999999999</v>
      </c>
      <c r="F4376" s="1">
        <v>8.4471900000000003E-2</v>
      </c>
      <c r="G4376">
        <v>100001</v>
      </c>
    </row>
    <row r="4377" spans="1:7" x14ac:dyDescent="0.25">
      <c r="A4377" t="s">
        <v>0</v>
      </c>
      <c r="B4377">
        <v>106266</v>
      </c>
      <c r="C4377">
        <v>100001</v>
      </c>
      <c r="D4377" s="1">
        <v>2.5004499999999999E-2</v>
      </c>
      <c r="E4377" s="1">
        <v>0.15001800000000001</v>
      </c>
      <c r="F4377" s="1">
        <v>8.4533899999999995E-2</v>
      </c>
      <c r="G4377">
        <v>100001</v>
      </c>
    </row>
    <row r="4378" spans="1:7" x14ac:dyDescent="0.25">
      <c r="A4378" t="s">
        <v>0</v>
      </c>
      <c r="B4378">
        <v>106267</v>
      </c>
      <c r="C4378">
        <v>100001</v>
      </c>
      <c r="D4378" s="1">
        <v>-0.100026</v>
      </c>
      <c r="E4378" s="1">
        <v>9.9996199999999993E-2</v>
      </c>
      <c r="F4378" s="1">
        <v>8.4222900000000003E-2</v>
      </c>
      <c r="G4378">
        <v>100001</v>
      </c>
    </row>
    <row r="4379" spans="1:7" x14ac:dyDescent="0.25">
      <c r="A4379" t="s">
        <v>0</v>
      </c>
      <c r="B4379">
        <v>106268</v>
      </c>
      <c r="C4379">
        <v>100001</v>
      </c>
      <c r="D4379" s="1">
        <v>-7.5025999999999995E-2</v>
      </c>
      <c r="E4379" s="1">
        <v>0.12501799999999999</v>
      </c>
      <c r="F4379" s="1">
        <v>8.4348000000000006E-2</v>
      </c>
      <c r="G4379">
        <v>100001</v>
      </c>
    </row>
    <row r="4380" spans="1:7" x14ac:dyDescent="0.25">
      <c r="A4380" t="s">
        <v>0</v>
      </c>
      <c r="B4380">
        <v>106269</v>
      </c>
      <c r="C4380">
        <v>100001</v>
      </c>
      <c r="D4380" s="1">
        <v>-5.0007999999999997E-2</v>
      </c>
      <c r="E4380" s="1">
        <v>0.12501899999999999</v>
      </c>
      <c r="F4380" s="1">
        <v>8.4035899999999997E-2</v>
      </c>
      <c r="G4380">
        <v>100001</v>
      </c>
    </row>
    <row r="4381" spans="1:7" x14ac:dyDescent="0.25">
      <c r="A4381" t="s">
        <v>0</v>
      </c>
      <c r="B4381">
        <v>106270</v>
      </c>
      <c r="C4381">
        <v>100001</v>
      </c>
      <c r="D4381" s="1">
        <v>-7.5023999999999993E-2</v>
      </c>
      <c r="E4381" s="1">
        <v>0.10001599999999999</v>
      </c>
      <c r="F4381" s="1">
        <v>8.3787E-2</v>
      </c>
      <c r="G4381">
        <v>100001</v>
      </c>
    </row>
    <row r="4382" spans="1:7" x14ac:dyDescent="0.25">
      <c r="A4382" t="s">
        <v>0</v>
      </c>
      <c r="B4382">
        <v>106271</v>
      </c>
      <c r="C4382">
        <v>100001</v>
      </c>
      <c r="D4382" s="1">
        <v>-0.125023</v>
      </c>
      <c r="E4382" s="1">
        <v>7.4994000000000005E-2</v>
      </c>
      <c r="F4382" s="1">
        <v>8.4348000000000006E-2</v>
      </c>
      <c r="G4382">
        <v>100001</v>
      </c>
    </row>
    <row r="4383" spans="1:7" x14ac:dyDescent="0.25">
      <c r="A4383" t="s">
        <v>0</v>
      </c>
      <c r="B4383">
        <v>106272</v>
      </c>
      <c r="C4383">
        <v>100001</v>
      </c>
      <c r="D4383" s="1">
        <v>-0.100025</v>
      </c>
      <c r="E4383" s="1">
        <v>7.4994199999999997E-2</v>
      </c>
      <c r="F4383" s="1">
        <v>8.3787E-2</v>
      </c>
      <c r="G4383">
        <v>100001</v>
      </c>
    </row>
    <row r="4384" spans="1:7" x14ac:dyDescent="0.25">
      <c r="A4384" t="s">
        <v>0</v>
      </c>
      <c r="B4384">
        <v>106273</v>
      </c>
      <c r="C4384">
        <v>100001</v>
      </c>
      <c r="D4384" s="1">
        <v>4.9979299999999997E-2</v>
      </c>
      <c r="E4384" s="1">
        <v>0.17502400000000001</v>
      </c>
      <c r="F4384" s="1">
        <v>8.5530900000000007E-2</v>
      </c>
      <c r="G4384">
        <v>100001</v>
      </c>
    </row>
    <row r="4385" spans="1:7" x14ac:dyDescent="0.25">
      <c r="A4385" t="s">
        <v>0</v>
      </c>
      <c r="B4385">
        <v>106274</v>
      </c>
      <c r="C4385">
        <v>100001</v>
      </c>
      <c r="D4385" s="1">
        <v>7.4988399999999997E-2</v>
      </c>
      <c r="E4385" s="1">
        <v>0.17502599999999999</v>
      </c>
      <c r="F4385" s="1">
        <v>8.58429E-2</v>
      </c>
      <c r="G4385">
        <v>100001</v>
      </c>
    </row>
    <row r="4386" spans="1:7" x14ac:dyDescent="0.25">
      <c r="A4386" t="s">
        <v>0</v>
      </c>
      <c r="B4386">
        <v>106275</v>
      </c>
      <c r="C4386">
        <v>100001</v>
      </c>
      <c r="D4386" s="1">
        <v>4.99835E-2</v>
      </c>
      <c r="E4386" s="1">
        <v>0.15001800000000001</v>
      </c>
      <c r="F4386" s="1">
        <v>8.4720799999999999E-2</v>
      </c>
      <c r="G4386">
        <v>100001</v>
      </c>
    </row>
    <row r="4387" spans="1:7" x14ac:dyDescent="0.25">
      <c r="A4387" t="s">
        <v>0</v>
      </c>
      <c r="B4387">
        <v>106276</v>
      </c>
      <c r="C4387">
        <v>100001</v>
      </c>
      <c r="D4387" s="1">
        <v>0.100011</v>
      </c>
      <c r="E4387" s="1">
        <v>0.17502699999999999</v>
      </c>
      <c r="F4387" s="1">
        <v>8.6278900000000006E-2</v>
      </c>
      <c r="G4387">
        <v>100001</v>
      </c>
    </row>
    <row r="4388" spans="1:7" x14ac:dyDescent="0.25">
      <c r="A4388" t="s">
        <v>0</v>
      </c>
      <c r="B4388">
        <v>106277</v>
      </c>
      <c r="C4388">
        <v>100001</v>
      </c>
      <c r="D4388" s="1">
        <v>0.125004</v>
      </c>
      <c r="E4388" s="1">
        <v>0.17502799999999999</v>
      </c>
      <c r="F4388" s="1">
        <v>8.6839899999999998E-2</v>
      </c>
      <c r="G4388">
        <v>100001</v>
      </c>
    </row>
    <row r="4389" spans="1:7" x14ac:dyDescent="0.25">
      <c r="A4389" t="s">
        <v>0</v>
      </c>
      <c r="B4389">
        <v>106278</v>
      </c>
      <c r="C4389">
        <v>100001</v>
      </c>
      <c r="D4389" s="1">
        <v>0.15001</v>
      </c>
      <c r="E4389" s="1">
        <v>0.20002900000000001</v>
      </c>
      <c r="F4389" s="1">
        <v>8.8459800000000005E-2</v>
      </c>
      <c r="G4389">
        <v>100001</v>
      </c>
    </row>
    <row r="4390" spans="1:7" x14ac:dyDescent="0.25">
      <c r="A4390" t="s">
        <v>0</v>
      </c>
      <c r="B4390">
        <v>106279</v>
      </c>
      <c r="C4390">
        <v>100001</v>
      </c>
      <c r="D4390" s="1">
        <v>0.15001200000000001</v>
      </c>
      <c r="E4390" s="1">
        <v>0.17502999999999999</v>
      </c>
      <c r="F4390" s="1">
        <v>8.7524900000000003E-2</v>
      </c>
      <c r="G4390">
        <v>100001</v>
      </c>
    </row>
    <row r="4391" spans="1:7" x14ac:dyDescent="0.25">
      <c r="A4391" t="s">
        <v>0</v>
      </c>
      <c r="B4391">
        <v>106280</v>
      </c>
      <c r="C4391">
        <v>100001</v>
      </c>
      <c r="D4391" s="1">
        <v>0.17501</v>
      </c>
      <c r="E4391" s="1">
        <v>0.20003000000000001</v>
      </c>
      <c r="F4391" s="1">
        <v>8.9269799999999996E-2</v>
      </c>
      <c r="G4391">
        <v>100001</v>
      </c>
    </row>
    <row r="4392" spans="1:7" x14ac:dyDescent="0.25">
      <c r="A4392" t="s">
        <v>0</v>
      </c>
      <c r="B4392">
        <v>106281</v>
      </c>
      <c r="C4392">
        <v>100001</v>
      </c>
      <c r="D4392" s="1">
        <v>0.20000999999999999</v>
      </c>
      <c r="E4392" s="1">
        <v>0.20003099999999999</v>
      </c>
      <c r="F4392" s="1">
        <v>9.0204800000000002E-2</v>
      </c>
      <c r="G4392">
        <v>100001</v>
      </c>
    </row>
    <row r="4393" spans="1:7" x14ac:dyDescent="0.25">
      <c r="A4393" t="s">
        <v>0</v>
      </c>
      <c r="B4393">
        <v>106282</v>
      </c>
      <c r="C4393">
        <v>100001</v>
      </c>
      <c r="D4393" s="1">
        <v>0.27499499999999999</v>
      </c>
      <c r="E4393" s="1">
        <v>0.22503200000000001</v>
      </c>
      <c r="F4393" s="1">
        <v>9.4819899999999999E-2</v>
      </c>
      <c r="G4393">
        <v>100001</v>
      </c>
    </row>
    <row r="4394" spans="1:7" x14ac:dyDescent="0.25">
      <c r="A4394" t="s">
        <v>0</v>
      </c>
      <c r="B4394">
        <v>106283</v>
      </c>
      <c r="C4394">
        <v>100001</v>
      </c>
      <c r="D4394" s="1">
        <v>0.224997</v>
      </c>
      <c r="E4394" s="1">
        <v>0.20003199999999999</v>
      </c>
      <c r="F4394" s="1">
        <v>9.1264799999999993E-2</v>
      </c>
      <c r="G4394">
        <v>100001</v>
      </c>
    </row>
    <row r="4395" spans="1:7" x14ac:dyDescent="0.25">
      <c r="A4395" t="s">
        <v>0</v>
      </c>
      <c r="B4395">
        <v>106284</v>
      </c>
      <c r="C4395">
        <v>100001</v>
      </c>
      <c r="D4395" s="1">
        <v>0.24999199999999999</v>
      </c>
      <c r="E4395" s="1">
        <v>0.20003299999999999</v>
      </c>
      <c r="F4395" s="1">
        <v>9.2448799999999998E-2</v>
      </c>
      <c r="G4395">
        <v>100001</v>
      </c>
    </row>
    <row r="4396" spans="1:7" x14ac:dyDescent="0.25">
      <c r="A4396" t="s">
        <v>0</v>
      </c>
      <c r="B4396">
        <v>106285</v>
      </c>
      <c r="C4396">
        <v>100001</v>
      </c>
      <c r="D4396" s="1">
        <v>0.27499800000000002</v>
      </c>
      <c r="E4396" s="1">
        <v>0.20003499999999999</v>
      </c>
      <c r="F4396" s="1">
        <v>9.3758800000000003E-2</v>
      </c>
      <c r="G4396">
        <v>100001</v>
      </c>
    </row>
    <row r="4397" spans="1:7" x14ac:dyDescent="0.25">
      <c r="A4397" t="s">
        <v>0</v>
      </c>
      <c r="B4397">
        <v>106286</v>
      </c>
      <c r="C4397">
        <v>100001</v>
      </c>
      <c r="D4397" s="1">
        <v>0.29999300000000001</v>
      </c>
      <c r="E4397" s="1">
        <v>0.22503200000000001</v>
      </c>
      <c r="F4397" s="1">
        <v>9.6254900000000004E-2</v>
      </c>
      <c r="G4397">
        <v>100001</v>
      </c>
    </row>
    <row r="4398" spans="1:7" x14ac:dyDescent="0.25">
      <c r="A4398" t="s">
        <v>0</v>
      </c>
      <c r="B4398">
        <v>106287</v>
      </c>
      <c r="C4398">
        <v>100001</v>
      </c>
      <c r="D4398" s="1">
        <v>0.32499299999999998</v>
      </c>
      <c r="E4398" s="1">
        <v>0.22503300000000001</v>
      </c>
      <c r="F4398" s="1">
        <v>9.7815700000000005E-2</v>
      </c>
      <c r="G4398">
        <v>100001</v>
      </c>
    </row>
    <row r="4399" spans="1:7" x14ac:dyDescent="0.25">
      <c r="A4399" t="s">
        <v>0</v>
      </c>
      <c r="B4399">
        <v>106288</v>
      </c>
      <c r="C4399">
        <v>100001</v>
      </c>
      <c r="D4399" s="1">
        <v>0.34999200000000003</v>
      </c>
      <c r="E4399" s="1">
        <v>0.25002099999999999</v>
      </c>
      <c r="F4399" s="1">
        <v>0.100686</v>
      </c>
      <c r="G4399">
        <v>100001</v>
      </c>
    </row>
    <row r="4400" spans="1:7" x14ac:dyDescent="0.25">
      <c r="A4400" t="s">
        <v>0</v>
      </c>
      <c r="B4400">
        <v>106289</v>
      </c>
      <c r="C4400">
        <v>100001</v>
      </c>
      <c r="D4400" s="1">
        <v>0.34999400000000003</v>
      </c>
      <c r="E4400" s="1">
        <v>0.22503400000000001</v>
      </c>
      <c r="F4400" s="1">
        <v>9.9501699999999998E-2</v>
      </c>
      <c r="G4400">
        <v>100001</v>
      </c>
    </row>
    <row r="4401" spans="1:7" x14ac:dyDescent="0.25">
      <c r="A4401" t="s">
        <v>0</v>
      </c>
      <c r="B4401">
        <v>106290</v>
      </c>
      <c r="C4401">
        <v>100001</v>
      </c>
      <c r="D4401" s="1">
        <v>0.37498999999999999</v>
      </c>
      <c r="E4401" s="1">
        <v>0.27504200000000001</v>
      </c>
      <c r="F4401" s="1">
        <v>0.103814</v>
      </c>
      <c r="G4401">
        <v>100001</v>
      </c>
    </row>
    <row r="4402" spans="1:7" x14ac:dyDescent="0.25">
      <c r="A4402" t="s">
        <v>0</v>
      </c>
      <c r="B4402">
        <v>106291</v>
      </c>
      <c r="C4402">
        <v>100001</v>
      </c>
      <c r="D4402" s="1">
        <v>0.37499199999999999</v>
      </c>
      <c r="E4402" s="1">
        <v>0.250023</v>
      </c>
      <c r="F4402" s="1">
        <v>0.10249900000000001</v>
      </c>
      <c r="G4402">
        <v>100001</v>
      </c>
    </row>
    <row r="4403" spans="1:7" x14ac:dyDescent="0.25">
      <c r="A4403" t="s">
        <v>0</v>
      </c>
      <c r="B4403">
        <v>106292</v>
      </c>
      <c r="C4403">
        <v>100001</v>
      </c>
      <c r="D4403" s="1">
        <v>0.39999000000000001</v>
      </c>
      <c r="E4403" s="1">
        <v>0.27504200000000001</v>
      </c>
      <c r="F4403" s="1">
        <v>0.105752</v>
      </c>
      <c r="G4403">
        <v>100001</v>
      </c>
    </row>
    <row r="4404" spans="1:7" x14ac:dyDescent="0.25">
      <c r="A4404" t="s">
        <v>0</v>
      </c>
      <c r="B4404">
        <v>106293</v>
      </c>
      <c r="C4404">
        <v>100001</v>
      </c>
      <c r="D4404" s="1">
        <v>0.42498999999999998</v>
      </c>
      <c r="E4404" s="1">
        <v>0.300035</v>
      </c>
      <c r="F4404" s="1">
        <v>0.109254</v>
      </c>
      <c r="G4404">
        <v>100001</v>
      </c>
    </row>
    <row r="4405" spans="1:7" x14ac:dyDescent="0.25">
      <c r="A4405" t="s">
        <v>0</v>
      </c>
      <c r="B4405">
        <v>106294</v>
      </c>
      <c r="C4405">
        <v>100001</v>
      </c>
      <c r="D4405" s="1">
        <v>0.42499399999999998</v>
      </c>
      <c r="E4405" s="1">
        <v>0.27504400000000001</v>
      </c>
      <c r="F4405" s="1">
        <v>0.107816</v>
      </c>
      <c r="G4405">
        <v>100001</v>
      </c>
    </row>
    <row r="4406" spans="1:7" x14ac:dyDescent="0.25">
      <c r="A4406" t="s">
        <v>0</v>
      </c>
      <c r="B4406">
        <v>106295</v>
      </c>
      <c r="C4406">
        <v>100001</v>
      </c>
      <c r="D4406" s="1">
        <v>0.44999099999999997</v>
      </c>
      <c r="E4406" s="1">
        <v>0.30003600000000002</v>
      </c>
      <c r="F4406" s="1">
        <v>0.111445</v>
      </c>
      <c r="G4406">
        <v>100001</v>
      </c>
    </row>
    <row r="4407" spans="1:7" x14ac:dyDescent="0.25">
      <c r="A4407" t="s">
        <v>0</v>
      </c>
      <c r="B4407">
        <v>106296</v>
      </c>
      <c r="C4407">
        <v>100001</v>
      </c>
      <c r="D4407" s="1">
        <v>0.47497200000000001</v>
      </c>
      <c r="E4407" s="1">
        <v>0.32503700000000002</v>
      </c>
      <c r="F4407" s="1">
        <v>0.115325</v>
      </c>
      <c r="G4407">
        <v>100001</v>
      </c>
    </row>
    <row r="4408" spans="1:7" x14ac:dyDescent="0.25">
      <c r="A4408" t="s">
        <v>0</v>
      </c>
      <c r="B4408">
        <v>106297</v>
      </c>
      <c r="C4408">
        <v>100001</v>
      </c>
      <c r="D4408" s="1">
        <v>0.47497699999999998</v>
      </c>
      <c r="E4408" s="1">
        <v>0.30003800000000003</v>
      </c>
      <c r="F4408" s="1">
        <v>0.11376</v>
      </c>
      <c r="G4408">
        <v>100001</v>
      </c>
    </row>
    <row r="4409" spans="1:7" x14ac:dyDescent="0.25">
      <c r="A4409" t="s">
        <v>0</v>
      </c>
      <c r="B4409">
        <v>106298</v>
      </c>
      <c r="C4409">
        <v>100001</v>
      </c>
      <c r="D4409" s="1">
        <v>0.49998700000000001</v>
      </c>
      <c r="E4409" s="1">
        <v>0.34982099999999999</v>
      </c>
      <c r="F4409" s="1">
        <v>0.119434</v>
      </c>
      <c r="G4409">
        <v>100001</v>
      </c>
    </row>
    <row r="4410" spans="1:7" x14ac:dyDescent="0.25">
      <c r="A4410" t="s">
        <v>0</v>
      </c>
      <c r="B4410">
        <v>106299</v>
      </c>
      <c r="C4410">
        <v>100001</v>
      </c>
      <c r="D4410" s="1">
        <v>0.49998900000000002</v>
      </c>
      <c r="E4410" s="1">
        <v>0.32503700000000002</v>
      </c>
      <c r="F4410" s="1">
        <v>0.117772</v>
      </c>
      <c r="G4410">
        <v>100001</v>
      </c>
    </row>
    <row r="4411" spans="1:7" x14ac:dyDescent="0.25">
      <c r="A4411" t="s">
        <v>0</v>
      </c>
      <c r="B4411">
        <v>106300</v>
      </c>
      <c r="C4411">
        <v>100001</v>
      </c>
      <c r="D4411" s="1">
        <v>0.52498400000000001</v>
      </c>
      <c r="E4411" s="1">
        <v>0.37481799999999998</v>
      </c>
      <c r="F4411" s="1">
        <v>0.123822</v>
      </c>
      <c r="G4411">
        <v>100001</v>
      </c>
    </row>
    <row r="4412" spans="1:7" x14ac:dyDescent="0.25">
      <c r="A4412" t="s">
        <v>0</v>
      </c>
      <c r="B4412">
        <v>106301</v>
      </c>
      <c r="C4412">
        <v>100001</v>
      </c>
      <c r="D4412" s="1">
        <v>0.52498800000000001</v>
      </c>
      <c r="E4412" s="1">
        <v>0.34982099999999999</v>
      </c>
      <c r="F4412" s="1">
        <v>0.122005</v>
      </c>
      <c r="G4412">
        <v>100001</v>
      </c>
    </row>
    <row r="4413" spans="1:7" x14ac:dyDescent="0.25">
      <c r="A4413" t="s">
        <v>0</v>
      </c>
      <c r="B4413">
        <v>106302</v>
      </c>
      <c r="C4413">
        <v>100001</v>
      </c>
      <c r="D4413" s="1">
        <v>0.54998400000000003</v>
      </c>
      <c r="E4413" s="1">
        <v>0.39981499999999998</v>
      </c>
      <c r="F4413" s="1">
        <v>0.128466</v>
      </c>
      <c r="G4413">
        <v>100001</v>
      </c>
    </row>
    <row r="4414" spans="1:7" x14ac:dyDescent="0.25">
      <c r="A4414" t="s">
        <v>0</v>
      </c>
      <c r="B4414">
        <v>106303</v>
      </c>
      <c r="C4414">
        <v>100001</v>
      </c>
      <c r="D4414" s="1">
        <v>0.54998499999999995</v>
      </c>
      <c r="E4414" s="1">
        <v>0.37481700000000001</v>
      </c>
      <c r="F4414" s="1">
        <v>0.12651999999999999</v>
      </c>
      <c r="G4414">
        <v>100001</v>
      </c>
    </row>
    <row r="4415" spans="1:7" x14ac:dyDescent="0.25">
      <c r="A4415" t="s">
        <v>0</v>
      </c>
      <c r="B4415">
        <v>106304</v>
      </c>
      <c r="C4415">
        <v>100001</v>
      </c>
      <c r="D4415" s="1">
        <v>0.57498099999999996</v>
      </c>
      <c r="E4415" s="1">
        <v>0.42504900000000001</v>
      </c>
      <c r="F4415" s="1">
        <v>0.133406</v>
      </c>
      <c r="G4415">
        <v>100001</v>
      </c>
    </row>
    <row r="4416" spans="1:7" x14ac:dyDescent="0.25">
      <c r="A4416" t="s">
        <v>0</v>
      </c>
      <c r="B4416">
        <v>106305</v>
      </c>
      <c r="C4416">
        <v>100001</v>
      </c>
      <c r="D4416" s="1">
        <v>0.57498400000000005</v>
      </c>
      <c r="E4416" s="1">
        <v>0.399814</v>
      </c>
      <c r="F4416" s="1">
        <v>0.13129299999999999</v>
      </c>
      <c r="G4416">
        <v>100001</v>
      </c>
    </row>
    <row r="4417" spans="1:7" x14ac:dyDescent="0.25">
      <c r="A4417" t="s">
        <v>0</v>
      </c>
      <c r="B4417">
        <v>106306</v>
      </c>
      <c r="C4417">
        <v>100001</v>
      </c>
      <c r="D4417" s="1">
        <v>0.59997900000000004</v>
      </c>
      <c r="E4417" s="1">
        <v>0.42504999999999998</v>
      </c>
      <c r="F4417" s="1">
        <v>0.13636200000000001</v>
      </c>
      <c r="G4417">
        <v>100001</v>
      </c>
    </row>
    <row r="4418" spans="1:7" x14ac:dyDescent="0.25">
      <c r="A4418" t="s">
        <v>0</v>
      </c>
      <c r="B4418">
        <v>106307</v>
      </c>
      <c r="C4418">
        <v>100001</v>
      </c>
      <c r="D4418" s="1">
        <v>-0.32499600000000001</v>
      </c>
      <c r="E4418" s="1">
        <v>-0.175038</v>
      </c>
      <c r="F4418" s="1">
        <v>9.5818200000000006E-2</v>
      </c>
      <c r="G4418">
        <v>100001</v>
      </c>
    </row>
    <row r="4419" spans="1:7" x14ac:dyDescent="0.25">
      <c r="A4419" t="s">
        <v>0</v>
      </c>
      <c r="B4419">
        <v>106308</v>
      </c>
      <c r="C4419">
        <v>100001</v>
      </c>
      <c r="D4419" s="1">
        <v>-0.29999900000000002</v>
      </c>
      <c r="E4419" s="1">
        <v>-0.12503500000000001</v>
      </c>
      <c r="F4419" s="1">
        <v>9.2761099999999999E-2</v>
      </c>
      <c r="G4419">
        <v>100001</v>
      </c>
    </row>
    <row r="4420" spans="1:7" x14ac:dyDescent="0.25">
      <c r="A4420" t="s">
        <v>0</v>
      </c>
      <c r="B4420">
        <v>106309</v>
      </c>
      <c r="C4420">
        <v>100001</v>
      </c>
      <c r="D4420" s="1">
        <v>-0.29999700000000001</v>
      </c>
      <c r="E4420" s="1">
        <v>-0.150032</v>
      </c>
      <c r="F4420" s="1">
        <v>9.3447199999999994E-2</v>
      </c>
      <c r="G4420">
        <v>100001</v>
      </c>
    </row>
    <row r="4421" spans="1:7" x14ac:dyDescent="0.25">
      <c r="A4421" t="s">
        <v>0</v>
      </c>
      <c r="B4421">
        <v>106310</v>
      </c>
      <c r="C4421">
        <v>100001</v>
      </c>
      <c r="D4421" s="1">
        <v>-0.29999599999999998</v>
      </c>
      <c r="E4421" s="1">
        <v>-0.175037</v>
      </c>
      <c r="F4421" s="1">
        <v>9.4258300000000003E-2</v>
      </c>
      <c r="G4421">
        <v>100001</v>
      </c>
    </row>
    <row r="4422" spans="1:7" x14ac:dyDescent="0.25">
      <c r="A4422" t="s">
        <v>0</v>
      </c>
      <c r="B4422">
        <v>106311</v>
      </c>
      <c r="C4422">
        <v>100001</v>
      </c>
      <c r="D4422" s="1">
        <v>-0.32499400000000001</v>
      </c>
      <c r="E4422" s="1">
        <v>-0.20003799999999999</v>
      </c>
      <c r="F4422" s="1">
        <v>9.67552E-2</v>
      </c>
      <c r="G4422">
        <v>100001</v>
      </c>
    </row>
    <row r="4423" spans="1:7" x14ac:dyDescent="0.25">
      <c r="A4423" t="s">
        <v>0</v>
      </c>
      <c r="B4423">
        <v>106312</v>
      </c>
      <c r="C4423">
        <v>100001</v>
      </c>
      <c r="D4423" s="1">
        <v>-0.349993</v>
      </c>
      <c r="E4423" s="1">
        <v>-0.25002099999999999</v>
      </c>
      <c r="F4423" s="1">
        <v>0.100688</v>
      </c>
      <c r="G4423">
        <v>100001</v>
      </c>
    </row>
    <row r="4424" spans="1:7" x14ac:dyDescent="0.25">
      <c r="A4424" t="s">
        <v>0</v>
      </c>
      <c r="B4424">
        <v>106313</v>
      </c>
      <c r="C4424">
        <v>100001</v>
      </c>
      <c r="D4424" s="1">
        <v>-0.32499299999999998</v>
      </c>
      <c r="E4424" s="1">
        <v>-0.22503300000000001</v>
      </c>
      <c r="F4424" s="1">
        <v>9.7816200000000006E-2</v>
      </c>
      <c r="G4424">
        <v>100001</v>
      </c>
    </row>
    <row r="4425" spans="1:7" x14ac:dyDescent="0.25">
      <c r="A4425" t="s">
        <v>0</v>
      </c>
      <c r="B4425">
        <v>106314</v>
      </c>
      <c r="C4425">
        <v>100001</v>
      </c>
      <c r="D4425" s="1">
        <v>-0.324992</v>
      </c>
      <c r="E4425" s="1">
        <v>-0.25002000000000002</v>
      </c>
      <c r="F4425" s="1">
        <v>9.90013E-2</v>
      </c>
      <c r="G4425">
        <v>100001</v>
      </c>
    </row>
    <row r="4426" spans="1:7" x14ac:dyDescent="0.25">
      <c r="A4426" t="s">
        <v>0</v>
      </c>
      <c r="B4426">
        <v>106315</v>
      </c>
      <c r="C4426">
        <v>100001</v>
      </c>
      <c r="D4426" s="1">
        <v>-0.349991</v>
      </c>
      <c r="E4426" s="1">
        <v>-0.27504000000000001</v>
      </c>
      <c r="F4426" s="1">
        <v>0.10200099999999999</v>
      </c>
      <c r="G4426">
        <v>100001</v>
      </c>
    </row>
    <row r="4427" spans="1:7" x14ac:dyDescent="0.25">
      <c r="A4427" t="s">
        <v>0</v>
      </c>
      <c r="B4427">
        <v>106316</v>
      </c>
      <c r="C4427">
        <v>100001</v>
      </c>
      <c r="D4427" s="1">
        <v>-0.37498900000000002</v>
      </c>
      <c r="E4427" s="1">
        <v>-0.30003400000000002</v>
      </c>
      <c r="F4427" s="1">
        <v>0.105252</v>
      </c>
      <c r="G4427">
        <v>100001</v>
      </c>
    </row>
    <row r="4428" spans="1:7" x14ac:dyDescent="0.25">
      <c r="A4428" t="s">
        <v>0</v>
      </c>
      <c r="B4428">
        <v>106317</v>
      </c>
      <c r="C4428">
        <v>100001</v>
      </c>
      <c r="D4428" s="1">
        <v>-0.34998899999999999</v>
      </c>
      <c r="E4428" s="1">
        <v>-0.30003200000000002</v>
      </c>
      <c r="F4428" s="1">
        <v>0.103438</v>
      </c>
      <c r="G4428">
        <v>100001</v>
      </c>
    </row>
    <row r="4429" spans="1:7" x14ac:dyDescent="0.25">
      <c r="A4429" t="s">
        <v>0</v>
      </c>
      <c r="B4429">
        <v>106318</v>
      </c>
      <c r="C4429">
        <v>100001</v>
      </c>
      <c r="D4429" s="1">
        <v>-0.39998600000000001</v>
      </c>
      <c r="E4429" s="1">
        <v>-0.32503100000000001</v>
      </c>
      <c r="F4429" s="1">
        <v>0.108754</v>
      </c>
      <c r="G4429">
        <v>100001</v>
      </c>
    </row>
    <row r="4430" spans="1:7" x14ac:dyDescent="0.25">
      <c r="A4430" t="s">
        <v>0</v>
      </c>
      <c r="B4430">
        <v>106319</v>
      </c>
      <c r="C4430">
        <v>100001</v>
      </c>
      <c r="D4430" s="1">
        <v>-0.37499199999999999</v>
      </c>
      <c r="E4430" s="1">
        <v>-0.32503100000000001</v>
      </c>
      <c r="F4430" s="1">
        <v>0.10681400000000001</v>
      </c>
      <c r="G4430">
        <v>100001</v>
      </c>
    </row>
    <row r="4431" spans="1:7" x14ac:dyDescent="0.25">
      <c r="A4431" t="s">
        <v>0</v>
      </c>
      <c r="B4431">
        <v>106320</v>
      </c>
      <c r="C4431">
        <v>100001</v>
      </c>
      <c r="D4431" s="1">
        <v>-0.39998800000000001</v>
      </c>
      <c r="E4431" s="1">
        <v>-0.34982999999999997</v>
      </c>
      <c r="F4431" s="1">
        <v>0.110415</v>
      </c>
      <c r="G4431">
        <v>100001</v>
      </c>
    </row>
    <row r="4432" spans="1:7" x14ac:dyDescent="0.25">
      <c r="A4432" t="s">
        <v>0</v>
      </c>
      <c r="B4432">
        <v>106321</v>
      </c>
      <c r="C4432">
        <v>100001</v>
      </c>
      <c r="D4432" s="1">
        <v>-0.42498599999999997</v>
      </c>
      <c r="E4432" s="1">
        <v>-0.37482500000000002</v>
      </c>
      <c r="F4432" s="1">
        <v>0.11429499999999999</v>
      </c>
      <c r="G4432">
        <v>100001</v>
      </c>
    </row>
    <row r="4433" spans="1:7" x14ac:dyDescent="0.25">
      <c r="A4433" t="s">
        <v>0</v>
      </c>
      <c r="B4433">
        <v>106322</v>
      </c>
      <c r="C4433">
        <v>100001</v>
      </c>
      <c r="D4433" s="1">
        <v>-0.39998600000000001</v>
      </c>
      <c r="E4433" s="1">
        <v>-0.37482700000000002</v>
      </c>
      <c r="F4433" s="1">
        <v>0.11222799999999999</v>
      </c>
      <c r="G4433">
        <v>100001</v>
      </c>
    </row>
    <row r="4434" spans="1:7" x14ac:dyDescent="0.25">
      <c r="A4434" t="s">
        <v>0</v>
      </c>
      <c r="B4434">
        <v>106323</v>
      </c>
      <c r="C4434">
        <v>100001</v>
      </c>
      <c r="D4434" s="1">
        <v>-0.449986</v>
      </c>
      <c r="E4434" s="1">
        <v>-0.39982099999999998</v>
      </c>
      <c r="F4434" s="1">
        <v>0.11842800000000001</v>
      </c>
      <c r="G4434">
        <v>100001</v>
      </c>
    </row>
    <row r="4435" spans="1:7" x14ac:dyDescent="0.25">
      <c r="A4435" t="s">
        <v>0</v>
      </c>
      <c r="B4435">
        <v>106324</v>
      </c>
      <c r="C4435">
        <v>100001</v>
      </c>
      <c r="D4435" s="1">
        <v>-0.424985</v>
      </c>
      <c r="E4435" s="1">
        <v>-0.39982299999999998</v>
      </c>
      <c r="F4435" s="1">
        <v>0.116234</v>
      </c>
      <c r="G4435">
        <v>100001</v>
      </c>
    </row>
    <row r="4436" spans="1:7" x14ac:dyDescent="0.25">
      <c r="A4436" t="s">
        <v>0</v>
      </c>
      <c r="B4436">
        <v>106325</v>
      </c>
      <c r="C4436">
        <v>100001</v>
      </c>
      <c r="D4436" s="1">
        <v>-0.44998199999999999</v>
      </c>
      <c r="E4436" s="1">
        <v>-0.42504199999999998</v>
      </c>
      <c r="F4436" s="1">
        <v>0.120533</v>
      </c>
      <c r="G4436">
        <v>100001</v>
      </c>
    </row>
    <row r="4437" spans="1:7" x14ac:dyDescent="0.25">
      <c r="A4437" t="s">
        <v>0</v>
      </c>
      <c r="B4437">
        <v>106326</v>
      </c>
      <c r="C4437">
        <v>100001</v>
      </c>
      <c r="D4437" s="1">
        <v>-0.49998100000000001</v>
      </c>
      <c r="E4437" s="1">
        <v>-0.44982</v>
      </c>
      <c r="F4437" s="1">
        <v>0.12745799999999999</v>
      </c>
      <c r="G4437">
        <v>100001</v>
      </c>
    </row>
    <row r="4438" spans="1:7" x14ac:dyDescent="0.25">
      <c r="A4438" t="s">
        <v>0</v>
      </c>
      <c r="B4438">
        <v>106327</v>
      </c>
      <c r="C4438">
        <v>100001</v>
      </c>
      <c r="D4438" s="1">
        <v>-0.474966</v>
      </c>
      <c r="E4438" s="1">
        <v>-0.44982299999999997</v>
      </c>
      <c r="F4438" s="1">
        <v>0.12500900000000001</v>
      </c>
      <c r="G4438">
        <v>100001</v>
      </c>
    </row>
    <row r="4439" spans="1:7" x14ac:dyDescent="0.25">
      <c r="A4439" t="s">
        <v>0</v>
      </c>
      <c r="B4439">
        <v>106328</v>
      </c>
      <c r="C4439">
        <v>100001</v>
      </c>
      <c r="D4439" s="1">
        <v>-0.44998199999999999</v>
      </c>
      <c r="E4439" s="1">
        <v>-0.449824</v>
      </c>
      <c r="F4439" s="1">
        <v>0.12268800000000001</v>
      </c>
      <c r="G4439">
        <v>100001</v>
      </c>
    </row>
    <row r="4440" spans="1:7" x14ac:dyDescent="0.25">
      <c r="A4440" t="s">
        <v>0</v>
      </c>
      <c r="B4440">
        <v>106329</v>
      </c>
      <c r="C4440">
        <v>100001</v>
      </c>
      <c r="D4440" s="1">
        <v>-0.52497799999999994</v>
      </c>
      <c r="E4440" s="1">
        <v>-0.475047</v>
      </c>
      <c r="F4440" s="1">
        <v>0.13240099999999999</v>
      </c>
      <c r="G4440">
        <v>100001</v>
      </c>
    </row>
    <row r="4441" spans="1:7" x14ac:dyDescent="0.25">
      <c r="A4441" t="s">
        <v>0</v>
      </c>
      <c r="B4441">
        <v>106330</v>
      </c>
      <c r="C4441">
        <v>100001</v>
      </c>
      <c r="D4441" s="1">
        <v>-0.49997200000000003</v>
      </c>
      <c r="E4441" s="1">
        <v>-0.475045</v>
      </c>
      <c r="F4441" s="1">
        <v>0.12982399999999999</v>
      </c>
      <c r="G4441">
        <v>100001</v>
      </c>
    </row>
    <row r="4442" spans="1:7" x14ac:dyDescent="0.25">
      <c r="A4442" t="s">
        <v>0</v>
      </c>
      <c r="B4442">
        <v>106331</v>
      </c>
      <c r="C4442">
        <v>100001</v>
      </c>
      <c r="D4442" s="1">
        <v>-0.52497899999999997</v>
      </c>
      <c r="E4442" s="1">
        <v>-0.49983300000000003</v>
      </c>
      <c r="F4442" s="1">
        <v>0.13481000000000001</v>
      </c>
      <c r="G4442">
        <v>100001</v>
      </c>
    </row>
    <row r="4443" spans="1:7" x14ac:dyDescent="0.25">
      <c r="A4443" t="s">
        <v>0</v>
      </c>
      <c r="B4443">
        <v>106332</v>
      </c>
      <c r="C4443">
        <v>100001</v>
      </c>
      <c r="D4443" s="1">
        <v>-0.15001900000000001</v>
      </c>
      <c r="E4443" s="1">
        <v>4.9983699999999999E-2</v>
      </c>
      <c r="F4443" s="1">
        <v>8.4721000000000005E-2</v>
      </c>
      <c r="G4443">
        <v>100001</v>
      </c>
    </row>
    <row r="4444" spans="1:7" x14ac:dyDescent="0.25">
      <c r="A4444" t="s">
        <v>0</v>
      </c>
      <c r="B4444">
        <v>106333</v>
      </c>
      <c r="C4444">
        <v>100001</v>
      </c>
      <c r="D4444" s="1">
        <v>-0.12502199999999999</v>
      </c>
      <c r="E4444" s="1">
        <v>4.9987999999999998E-2</v>
      </c>
      <c r="F4444" s="1">
        <v>8.4036E-2</v>
      </c>
      <c r="G4444">
        <v>100001</v>
      </c>
    </row>
    <row r="4445" spans="1:7" x14ac:dyDescent="0.25">
      <c r="A4445" t="s">
        <v>0</v>
      </c>
      <c r="B4445">
        <v>106334</v>
      </c>
      <c r="C4445">
        <v>100001</v>
      </c>
      <c r="D4445" s="1">
        <v>-0.22500999999999999</v>
      </c>
      <c r="E4445" s="1">
        <f>-0.00001544</f>
        <v>-1.5440000000000001E-5</v>
      </c>
      <c r="F4445" s="1">
        <v>8.7274000000000004E-2</v>
      </c>
      <c r="G4445">
        <v>100001</v>
      </c>
    </row>
    <row r="4446" spans="1:7" x14ac:dyDescent="0.25">
      <c r="A4446" t="s">
        <v>0</v>
      </c>
      <c r="B4446">
        <v>106335</v>
      </c>
      <c r="C4446">
        <v>100001</v>
      </c>
      <c r="D4446" s="1">
        <v>-0.20002</v>
      </c>
      <c r="E4446" s="1">
        <f>-0.00001365</f>
        <v>-1.365E-5</v>
      </c>
      <c r="F4446" s="1">
        <v>8.6216000000000001E-2</v>
      </c>
      <c r="G4446">
        <v>100001</v>
      </c>
    </row>
    <row r="4447" spans="1:7" x14ac:dyDescent="0.25">
      <c r="A4447" t="s">
        <v>0</v>
      </c>
      <c r="B4447">
        <v>106336</v>
      </c>
      <c r="C4447">
        <v>100001</v>
      </c>
      <c r="D4447" s="1">
        <v>-0.25000099999999997</v>
      </c>
      <c r="E4447" s="1">
        <v>-2.5016E-2</v>
      </c>
      <c r="F4447" s="1">
        <v>8.8520000000000001E-2</v>
      </c>
      <c r="G4447">
        <v>100001</v>
      </c>
    </row>
    <row r="4448" spans="1:7" x14ac:dyDescent="0.25">
      <c r="A4448" t="s">
        <v>0</v>
      </c>
      <c r="B4448">
        <v>106337</v>
      </c>
      <c r="C4448">
        <v>100001</v>
      </c>
      <c r="D4448" s="1">
        <v>-0.249999</v>
      </c>
      <c r="E4448" s="1">
        <v>-5.0018E-2</v>
      </c>
      <c r="F4448" s="1">
        <v>8.8707099999999997E-2</v>
      </c>
      <c r="G4448">
        <v>100001</v>
      </c>
    </row>
    <row r="4449" spans="1:7" x14ac:dyDescent="0.25">
      <c r="A4449" t="s">
        <v>0</v>
      </c>
      <c r="B4449">
        <v>106338</v>
      </c>
      <c r="C4449">
        <v>100001</v>
      </c>
      <c r="D4449" s="1">
        <v>-0.22500500000000001</v>
      </c>
      <c r="E4449" s="1">
        <v>-2.5013000000000001E-2</v>
      </c>
      <c r="F4449" s="1">
        <v>8.7335999999999997E-2</v>
      </c>
      <c r="G4449">
        <v>100001</v>
      </c>
    </row>
    <row r="4450" spans="1:7" x14ac:dyDescent="0.25">
      <c r="A4450" t="s">
        <v>0</v>
      </c>
      <c r="B4450">
        <v>106339</v>
      </c>
      <c r="C4450">
        <v>100001</v>
      </c>
      <c r="D4450" s="1">
        <v>-0.249999</v>
      </c>
      <c r="E4450" s="1">
        <v>-7.5032000000000001E-2</v>
      </c>
      <c r="F4450" s="1">
        <v>8.9019100000000004E-2</v>
      </c>
      <c r="G4450">
        <v>100001</v>
      </c>
    </row>
    <row r="4451" spans="1:7" x14ac:dyDescent="0.25">
      <c r="A4451" t="s">
        <v>0</v>
      </c>
      <c r="B4451">
        <v>106340</v>
      </c>
      <c r="C4451">
        <v>100001</v>
      </c>
      <c r="D4451" s="1">
        <v>-0.17502300000000001</v>
      </c>
      <c r="E4451" s="1">
        <v>2.4996500000000001E-2</v>
      </c>
      <c r="F4451" s="1">
        <v>8.5345000000000004E-2</v>
      </c>
      <c r="G4451">
        <v>100001</v>
      </c>
    </row>
    <row r="4452" spans="1:7" x14ac:dyDescent="0.25">
      <c r="A4452" t="s">
        <v>0</v>
      </c>
      <c r="B4452">
        <v>106341</v>
      </c>
      <c r="C4452">
        <v>100001</v>
      </c>
      <c r="D4452" s="1">
        <v>-0.15001700000000001</v>
      </c>
      <c r="E4452" s="1">
        <v>2.5004700000000001E-2</v>
      </c>
      <c r="F4452" s="1">
        <v>8.4533999999999998E-2</v>
      </c>
      <c r="G4452">
        <v>100001</v>
      </c>
    </row>
    <row r="4453" spans="1:7" x14ac:dyDescent="0.25">
      <c r="A4453" t="s">
        <v>0</v>
      </c>
      <c r="B4453">
        <v>106342</v>
      </c>
      <c r="C4453">
        <v>100001</v>
      </c>
      <c r="D4453" s="1">
        <v>-0.17502000000000001</v>
      </c>
      <c r="E4453" s="1">
        <f>-0.0000119</f>
        <v>-1.19E-5</v>
      </c>
      <c r="F4453" s="1">
        <v>8.5281099999999999E-2</v>
      </c>
      <c r="G4453">
        <v>100001</v>
      </c>
    </row>
    <row r="4454" spans="1:7" x14ac:dyDescent="0.25">
      <c r="A4454" t="s">
        <v>0</v>
      </c>
      <c r="B4454">
        <v>106343</v>
      </c>
      <c r="C4454">
        <v>100001</v>
      </c>
      <c r="D4454" s="1">
        <v>-0.275005</v>
      </c>
      <c r="E4454" s="1">
        <v>-0.100036</v>
      </c>
      <c r="F4454" s="1">
        <v>9.0765100000000001E-2</v>
      </c>
      <c r="G4454">
        <v>100001</v>
      </c>
    </row>
    <row r="4455" spans="1:7" x14ac:dyDescent="0.25">
      <c r="A4455" t="s">
        <v>0</v>
      </c>
      <c r="B4455">
        <v>106344</v>
      </c>
      <c r="C4455">
        <v>100001</v>
      </c>
      <c r="D4455" s="1">
        <v>-0.27500200000000002</v>
      </c>
      <c r="E4455" s="1">
        <v>-0.12503400000000001</v>
      </c>
      <c r="F4455" s="1">
        <v>9.1326099999999993E-2</v>
      </c>
      <c r="G4455">
        <v>100001</v>
      </c>
    </row>
    <row r="4456" spans="1:7" x14ac:dyDescent="0.25">
      <c r="A4456" t="s">
        <v>0</v>
      </c>
      <c r="B4456">
        <v>106345</v>
      </c>
      <c r="C4456">
        <v>100001</v>
      </c>
      <c r="D4456" s="1">
        <v>-0.24998899999999999</v>
      </c>
      <c r="E4456" s="1">
        <v>-0.100034</v>
      </c>
      <c r="F4456" s="1">
        <v>8.9455099999999996E-2</v>
      </c>
      <c r="G4456">
        <v>100001</v>
      </c>
    </row>
    <row r="4457" spans="1:7" x14ac:dyDescent="0.25">
      <c r="A4457" t="s">
        <v>0</v>
      </c>
      <c r="B4457">
        <v>106346</v>
      </c>
      <c r="C4457">
        <v>100001</v>
      </c>
      <c r="D4457" s="1">
        <v>-2.5004999999999999E-2</v>
      </c>
      <c r="E4457" s="1">
        <v>0.12501999999999999</v>
      </c>
      <c r="F4457" s="1">
        <v>8.3849000000000007E-2</v>
      </c>
      <c r="G4457">
        <v>100001</v>
      </c>
    </row>
    <row r="4458" spans="1:7" x14ac:dyDescent="0.25">
      <c r="A4458" t="s">
        <v>0</v>
      </c>
      <c r="B4458">
        <v>106347</v>
      </c>
      <c r="C4458">
        <v>100001</v>
      </c>
      <c r="D4458" s="1">
        <f>-0.000008783</f>
        <v>-8.7830000000000004E-6</v>
      </c>
      <c r="E4458" s="1">
        <v>0.12502099999999999</v>
      </c>
      <c r="F4458" s="1">
        <v>8.3786899999999997E-2</v>
      </c>
      <c r="G4458">
        <v>100001</v>
      </c>
    </row>
    <row r="4459" spans="1:7" x14ac:dyDescent="0.25">
      <c r="A4459" t="s">
        <v>0</v>
      </c>
      <c r="B4459">
        <v>106348</v>
      </c>
      <c r="C4459">
        <v>100001</v>
      </c>
      <c r="D4459" s="1">
        <v>2.49897E-2</v>
      </c>
      <c r="E4459" s="1">
        <v>0.12502099999999999</v>
      </c>
      <c r="F4459" s="1">
        <v>8.3848900000000004E-2</v>
      </c>
      <c r="G4459">
        <v>100001</v>
      </c>
    </row>
    <row r="4460" spans="1:7" x14ac:dyDescent="0.25">
      <c r="A4460" t="s">
        <v>0</v>
      </c>
      <c r="B4460">
        <v>106349</v>
      </c>
      <c r="C4460">
        <v>100001</v>
      </c>
      <c r="D4460" s="1">
        <v>4.9987700000000003E-2</v>
      </c>
      <c r="E4460" s="1">
        <v>0.12502099999999999</v>
      </c>
      <c r="F4460" s="1">
        <v>8.4035899999999997E-2</v>
      </c>
      <c r="G4460">
        <v>100001</v>
      </c>
    </row>
    <row r="4461" spans="1:7" x14ac:dyDescent="0.25">
      <c r="A4461" t="s">
        <v>0</v>
      </c>
      <c r="B4461">
        <v>106350</v>
      </c>
      <c r="C4461">
        <v>100001</v>
      </c>
      <c r="D4461" s="1">
        <v>-7.5023000000000006E-2</v>
      </c>
      <c r="E4461" s="1">
        <v>7.4995400000000004E-2</v>
      </c>
      <c r="F4461" s="1">
        <v>8.3350999999999995E-2</v>
      </c>
      <c r="G4461">
        <v>100001</v>
      </c>
    </row>
    <row r="4462" spans="1:7" x14ac:dyDescent="0.25">
      <c r="A4462" t="s">
        <v>0</v>
      </c>
      <c r="B4462">
        <v>106351</v>
      </c>
      <c r="C4462">
        <v>100001</v>
      </c>
      <c r="D4462" s="1">
        <v>-5.0006000000000002E-2</v>
      </c>
      <c r="E4462" s="1">
        <v>0.10002</v>
      </c>
      <c r="F4462" s="1">
        <v>8.3474900000000005E-2</v>
      </c>
      <c r="G4462">
        <v>100001</v>
      </c>
    </row>
    <row r="4463" spans="1:7" x14ac:dyDescent="0.25">
      <c r="A4463" t="s">
        <v>0</v>
      </c>
      <c r="B4463">
        <v>106352</v>
      </c>
      <c r="C4463">
        <v>100001</v>
      </c>
      <c r="D4463" s="1">
        <v>-2.5002E-2</v>
      </c>
      <c r="E4463" s="1">
        <v>0.10002</v>
      </c>
      <c r="F4463" s="1">
        <v>8.3288899999999999E-2</v>
      </c>
      <c r="G4463">
        <v>100001</v>
      </c>
    </row>
    <row r="4464" spans="1:7" x14ac:dyDescent="0.25">
      <c r="A4464" t="s">
        <v>0</v>
      </c>
      <c r="B4464">
        <v>106353</v>
      </c>
      <c r="C4464">
        <v>100001</v>
      </c>
      <c r="D4464" s="1">
        <v>-5.0005000000000001E-2</v>
      </c>
      <c r="E4464" s="1">
        <v>7.4996599999999997E-2</v>
      </c>
      <c r="F4464" s="1">
        <v>8.3038899999999999E-2</v>
      </c>
      <c r="G4464">
        <v>100001</v>
      </c>
    </row>
    <row r="4465" spans="1:7" x14ac:dyDescent="0.25">
      <c r="A4465" t="s">
        <v>0</v>
      </c>
      <c r="B4465">
        <v>106354</v>
      </c>
      <c r="C4465">
        <v>100001</v>
      </c>
      <c r="D4465" s="1">
        <v>-0.100024</v>
      </c>
      <c r="E4465" s="1">
        <v>4.9945200000000002E-2</v>
      </c>
      <c r="F4465" s="1">
        <v>8.3474900000000005E-2</v>
      </c>
      <c r="G4465">
        <v>100001</v>
      </c>
    </row>
    <row r="4466" spans="1:7" x14ac:dyDescent="0.25">
      <c r="A4466" t="s">
        <v>0</v>
      </c>
      <c r="B4466">
        <v>106355</v>
      </c>
      <c r="C4466">
        <v>100001</v>
      </c>
      <c r="D4466" s="1">
        <v>-7.5021000000000004E-2</v>
      </c>
      <c r="E4466" s="1">
        <v>4.99654E-2</v>
      </c>
      <c r="F4466" s="1">
        <v>8.3038899999999999E-2</v>
      </c>
      <c r="G4466">
        <v>100001</v>
      </c>
    </row>
    <row r="4467" spans="1:7" x14ac:dyDescent="0.25">
      <c r="A4467" t="s">
        <v>0</v>
      </c>
      <c r="B4467">
        <v>106356</v>
      </c>
      <c r="C4467">
        <v>100001</v>
      </c>
      <c r="D4467" s="1">
        <v>7.4990500000000002E-2</v>
      </c>
      <c r="E4467" s="1">
        <v>0.15001999999999999</v>
      </c>
      <c r="F4467" s="1">
        <v>8.5031899999999994E-2</v>
      </c>
      <c r="G4467">
        <v>100001</v>
      </c>
    </row>
    <row r="4468" spans="1:7" x14ac:dyDescent="0.25">
      <c r="A4468" t="s">
        <v>0</v>
      </c>
      <c r="B4468">
        <v>106357</v>
      </c>
      <c r="C4468">
        <v>100001</v>
      </c>
      <c r="D4468" s="1">
        <v>0.100013</v>
      </c>
      <c r="E4468" s="1">
        <v>0.15002099999999999</v>
      </c>
      <c r="F4468" s="1">
        <v>8.54689E-2</v>
      </c>
      <c r="G4468">
        <v>100001</v>
      </c>
    </row>
    <row r="4469" spans="1:7" x14ac:dyDescent="0.25">
      <c r="A4469" t="s">
        <v>0</v>
      </c>
      <c r="B4469">
        <v>106358</v>
      </c>
      <c r="C4469">
        <v>100001</v>
      </c>
      <c r="D4469" s="1">
        <v>7.4993799999999999E-2</v>
      </c>
      <c r="E4469" s="1">
        <v>0.125023</v>
      </c>
      <c r="F4469" s="1">
        <v>8.4347900000000003E-2</v>
      </c>
      <c r="G4469">
        <v>100001</v>
      </c>
    </row>
    <row r="4470" spans="1:7" x14ac:dyDescent="0.25">
      <c r="A4470" t="s">
        <v>0</v>
      </c>
      <c r="B4470">
        <v>106359</v>
      </c>
      <c r="C4470">
        <v>100001</v>
      </c>
      <c r="D4470" s="1">
        <v>0.12500600000000001</v>
      </c>
      <c r="E4470" s="1">
        <v>0.15002199999999999</v>
      </c>
      <c r="F4470" s="1">
        <v>8.6028900000000005E-2</v>
      </c>
      <c r="G4470">
        <v>100001</v>
      </c>
    </row>
    <row r="4471" spans="1:7" x14ac:dyDescent="0.25">
      <c r="A4471" t="s">
        <v>0</v>
      </c>
      <c r="B4471">
        <v>106360</v>
      </c>
      <c r="C4471">
        <v>100001</v>
      </c>
      <c r="D4471" s="1">
        <v>0.15001200000000001</v>
      </c>
      <c r="E4471" s="1">
        <v>0.15002399999999999</v>
      </c>
      <c r="F4471" s="1">
        <v>8.6714899999999998E-2</v>
      </c>
      <c r="G4471">
        <v>100001</v>
      </c>
    </row>
    <row r="4472" spans="1:7" x14ac:dyDescent="0.25">
      <c r="A4472" t="s">
        <v>0</v>
      </c>
      <c r="B4472">
        <v>106361</v>
      </c>
      <c r="C4472">
        <v>100001</v>
      </c>
      <c r="D4472" s="1">
        <v>0.17501</v>
      </c>
      <c r="E4472" s="1">
        <v>0.17503099999999999</v>
      </c>
      <c r="F4472" s="1">
        <v>8.8334800000000005E-2</v>
      </c>
      <c r="G4472">
        <v>100001</v>
      </c>
    </row>
    <row r="4473" spans="1:7" x14ac:dyDescent="0.25">
      <c r="A4473" t="s">
        <v>0</v>
      </c>
      <c r="B4473">
        <v>106362</v>
      </c>
      <c r="C4473">
        <v>100001</v>
      </c>
      <c r="D4473" s="1">
        <v>0.175008</v>
      </c>
      <c r="E4473" s="1">
        <v>0.15002499999999999</v>
      </c>
      <c r="F4473" s="1">
        <v>8.7524900000000003E-2</v>
      </c>
      <c r="G4473">
        <v>100001</v>
      </c>
    </row>
    <row r="4474" spans="1:7" x14ac:dyDescent="0.25">
      <c r="A4474" t="s">
        <v>0</v>
      </c>
      <c r="B4474">
        <v>106363</v>
      </c>
      <c r="C4474">
        <v>100001</v>
      </c>
      <c r="D4474" s="1">
        <v>0.20000499999999999</v>
      </c>
      <c r="E4474" s="1">
        <v>0.17503199999999999</v>
      </c>
      <c r="F4474" s="1">
        <v>8.9269799999999996E-2</v>
      </c>
      <c r="G4474">
        <v>100001</v>
      </c>
    </row>
    <row r="4475" spans="1:7" x14ac:dyDescent="0.25">
      <c r="A4475" t="s">
        <v>0</v>
      </c>
      <c r="B4475">
        <v>106364</v>
      </c>
      <c r="C4475">
        <v>100001</v>
      </c>
      <c r="D4475" s="1">
        <v>0.224997</v>
      </c>
      <c r="E4475" s="1">
        <v>0.17503299999999999</v>
      </c>
      <c r="F4475" s="1">
        <v>9.0328800000000001E-2</v>
      </c>
      <c r="G4475">
        <v>100001</v>
      </c>
    </row>
    <row r="4476" spans="1:7" x14ac:dyDescent="0.25">
      <c r="A4476" t="s">
        <v>0</v>
      </c>
      <c r="B4476">
        <v>106365</v>
      </c>
      <c r="C4476">
        <v>100001</v>
      </c>
      <c r="D4476" s="1">
        <v>0.29999500000000001</v>
      </c>
      <c r="E4476" s="1">
        <v>0.20003699999999999</v>
      </c>
      <c r="F4476" s="1">
        <v>9.5193799999999995E-2</v>
      </c>
      <c r="G4476">
        <v>100001</v>
      </c>
    </row>
    <row r="4477" spans="1:7" x14ac:dyDescent="0.25">
      <c r="A4477" t="s">
        <v>0</v>
      </c>
      <c r="B4477">
        <v>106366</v>
      </c>
      <c r="C4477">
        <v>100001</v>
      </c>
      <c r="D4477" s="1">
        <v>0.24999199999999999</v>
      </c>
      <c r="E4477" s="1">
        <v>0.175034</v>
      </c>
      <c r="F4477" s="1">
        <v>9.1513800000000006E-2</v>
      </c>
      <c r="G4477">
        <v>100001</v>
      </c>
    </row>
    <row r="4478" spans="1:7" x14ac:dyDescent="0.25">
      <c r="A4478" t="s">
        <v>0</v>
      </c>
      <c r="B4478">
        <v>106367</v>
      </c>
      <c r="C4478">
        <v>100001</v>
      </c>
      <c r="D4478" s="1">
        <v>0.27499800000000002</v>
      </c>
      <c r="E4478" s="1">
        <v>0.175036</v>
      </c>
      <c r="F4478" s="1">
        <v>9.2823799999999998E-2</v>
      </c>
      <c r="G4478">
        <v>100001</v>
      </c>
    </row>
    <row r="4479" spans="1:7" x14ac:dyDescent="0.25">
      <c r="A4479" t="s">
        <v>0</v>
      </c>
      <c r="B4479">
        <v>106368</v>
      </c>
      <c r="C4479">
        <v>100001</v>
      </c>
      <c r="D4479" s="1">
        <v>0.29999599999999998</v>
      </c>
      <c r="E4479" s="1">
        <v>0.175037</v>
      </c>
      <c r="F4479" s="1">
        <v>9.4257900000000006E-2</v>
      </c>
      <c r="G4479">
        <v>100001</v>
      </c>
    </row>
    <row r="4480" spans="1:7" x14ac:dyDescent="0.25">
      <c r="A4480" t="s">
        <v>0</v>
      </c>
      <c r="B4480">
        <v>106369</v>
      </c>
      <c r="C4480">
        <v>100001</v>
      </c>
      <c r="D4480" s="1">
        <v>0.32499400000000001</v>
      </c>
      <c r="E4480" s="1">
        <v>0.20003799999999999</v>
      </c>
      <c r="F4480" s="1">
        <v>9.6754800000000002E-2</v>
      </c>
      <c r="G4480">
        <v>100001</v>
      </c>
    </row>
    <row r="4481" spans="1:7" x14ac:dyDescent="0.25">
      <c r="A4481" t="s">
        <v>0</v>
      </c>
      <c r="B4481">
        <v>106370</v>
      </c>
      <c r="C4481">
        <v>100001</v>
      </c>
      <c r="D4481" s="1">
        <v>0.34999599999999997</v>
      </c>
      <c r="E4481" s="1">
        <v>0.20003899999999999</v>
      </c>
      <c r="F4481" s="1">
        <v>9.8439899999999997E-2</v>
      </c>
      <c r="G4481">
        <v>100001</v>
      </c>
    </row>
    <row r="4482" spans="1:7" x14ac:dyDescent="0.25">
      <c r="A4482" t="s">
        <v>0</v>
      </c>
      <c r="B4482">
        <v>106371</v>
      </c>
      <c r="C4482">
        <v>100001</v>
      </c>
      <c r="D4482" s="1">
        <v>0.37499199999999999</v>
      </c>
      <c r="E4482" s="1">
        <v>0.22503600000000001</v>
      </c>
      <c r="F4482" s="1">
        <v>0.101313</v>
      </c>
      <c r="G4482">
        <v>100001</v>
      </c>
    </row>
    <row r="4483" spans="1:7" x14ac:dyDescent="0.25">
      <c r="A4483" t="s">
        <v>0</v>
      </c>
      <c r="B4483">
        <v>106372</v>
      </c>
      <c r="C4483">
        <v>100001</v>
      </c>
      <c r="D4483" s="1">
        <v>0.37499700000000002</v>
      </c>
      <c r="E4483" s="1">
        <v>0.200041</v>
      </c>
      <c r="F4483" s="1">
        <v>0.10025100000000001</v>
      </c>
      <c r="G4483">
        <v>100001</v>
      </c>
    </row>
    <row r="4484" spans="1:7" x14ac:dyDescent="0.25">
      <c r="A4484" t="s">
        <v>0</v>
      </c>
      <c r="B4484">
        <v>106373</v>
      </c>
      <c r="C4484">
        <v>100001</v>
      </c>
      <c r="D4484" s="1">
        <v>0.39999200000000001</v>
      </c>
      <c r="E4484" s="1">
        <v>0.25002200000000002</v>
      </c>
      <c r="F4484" s="1">
        <v>0.104437</v>
      </c>
      <c r="G4484">
        <v>100001</v>
      </c>
    </row>
    <row r="4485" spans="1:7" x14ac:dyDescent="0.25">
      <c r="A4485" t="s">
        <v>0</v>
      </c>
      <c r="B4485">
        <v>106374</v>
      </c>
      <c r="C4485">
        <v>100001</v>
      </c>
      <c r="D4485" s="1">
        <v>0.39999400000000002</v>
      </c>
      <c r="E4485" s="1">
        <v>0.22503600000000001</v>
      </c>
      <c r="F4485" s="1">
        <v>0.10324999999999999</v>
      </c>
      <c r="G4485">
        <v>100001</v>
      </c>
    </row>
    <row r="4486" spans="1:7" x14ac:dyDescent="0.25">
      <c r="A4486" t="s">
        <v>0</v>
      </c>
      <c r="B4486">
        <v>106375</v>
      </c>
      <c r="C4486">
        <v>100001</v>
      </c>
      <c r="D4486" s="1">
        <v>0.42499199999999998</v>
      </c>
      <c r="E4486" s="1">
        <v>0.25002400000000002</v>
      </c>
      <c r="F4486" s="1">
        <v>0.1065</v>
      </c>
      <c r="G4486">
        <v>100001</v>
      </c>
    </row>
    <row r="4487" spans="1:7" x14ac:dyDescent="0.25">
      <c r="A4487" t="s">
        <v>0</v>
      </c>
      <c r="B4487">
        <v>106376</v>
      </c>
      <c r="C4487">
        <v>100001</v>
      </c>
      <c r="D4487" s="1">
        <v>0.44998899999999997</v>
      </c>
      <c r="E4487" s="1">
        <v>0.27504499999999998</v>
      </c>
      <c r="F4487" s="1">
        <v>0.11000600000000001</v>
      </c>
      <c r="G4487">
        <v>100001</v>
      </c>
    </row>
    <row r="4488" spans="1:7" x14ac:dyDescent="0.25">
      <c r="A4488" t="s">
        <v>0</v>
      </c>
      <c r="B4488">
        <v>106377</v>
      </c>
      <c r="C4488">
        <v>100001</v>
      </c>
      <c r="D4488" s="1">
        <v>0.44999299999999998</v>
      </c>
      <c r="E4488" s="1">
        <v>0.250025</v>
      </c>
      <c r="F4488" s="1">
        <v>0.10868999999999999</v>
      </c>
      <c r="G4488">
        <v>100001</v>
      </c>
    </row>
    <row r="4489" spans="1:7" x14ac:dyDescent="0.25">
      <c r="A4489" t="s">
        <v>0</v>
      </c>
      <c r="B4489">
        <v>106378</v>
      </c>
      <c r="C4489">
        <v>100001</v>
      </c>
      <c r="D4489" s="1">
        <v>0.47497800000000001</v>
      </c>
      <c r="E4489" s="1">
        <v>0.27504600000000001</v>
      </c>
      <c r="F4489" s="1">
        <v>0.112321</v>
      </c>
      <c r="G4489">
        <v>100001</v>
      </c>
    </row>
    <row r="4490" spans="1:7" x14ac:dyDescent="0.25">
      <c r="A4490" t="s">
        <v>0</v>
      </c>
      <c r="B4490">
        <v>106379</v>
      </c>
      <c r="C4490">
        <v>100001</v>
      </c>
      <c r="D4490" s="1">
        <v>0.49998700000000001</v>
      </c>
      <c r="E4490" s="1">
        <v>0.30003800000000003</v>
      </c>
      <c r="F4490" s="1">
        <v>0.116204</v>
      </c>
      <c r="G4490">
        <v>100001</v>
      </c>
    </row>
    <row r="4491" spans="1:7" x14ac:dyDescent="0.25">
      <c r="A4491" t="s">
        <v>0</v>
      </c>
      <c r="B4491">
        <v>106380</v>
      </c>
      <c r="C4491">
        <v>100001</v>
      </c>
      <c r="D4491" s="1">
        <v>0.49999100000000002</v>
      </c>
      <c r="E4491" s="1">
        <v>0.27504800000000001</v>
      </c>
      <c r="F4491" s="1">
        <v>0.11476500000000001</v>
      </c>
      <c r="G4491">
        <v>100001</v>
      </c>
    </row>
    <row r="4492" spans="1:7" x14ac:dyDescent="0.25">
      <c r="A4492" t="s">
        <v>0</v>
      </c>
      <c r="B4492">
        <v>106381</v>
      </c>
      <c r="C4492">
        <v>100001</v>
      </c>
      <c r="D4492" s="1">
        <v>0.52498500000000003</v>
      </c>
      <c r="E4492" s="1">
        <v>0.32503900000000002</v>
      </c>
      <c r="F4492" s="1">
        <v>0.120342</v>
      </c>
      <c r="G4492">
        <v>100001</v>
      </c>
    </row>
    <row r="4493" spans="1:7" x14ac:dyDescent="0.25">
      <c r="A4493" t="s">
        <v>0</v>
      </c>
      <c r="B4493">
        <v>106382</v>
      </c>
      <c r="C4493">
        <v>100001</v>
      </c>
      <c r="D4493" s="1">
        <v>0.52498800000000001</v>
      </c>
      <c r="E4493" s="1">
        <v>0.30003999999999997</v>
      </c>
      <c r="F4493" s="1">
        <v>0.11877500000000001</v>
      </c>
      <c r="G4493">
        <v>100001</v>
      </c>
    </row>
    <row r="4494" spans="1:7" x14ac:dyDescent="0.25">
      <c r="A4494" t="s">
        <v>0</v>
      </c>
      <c r="B4494">
        <v>106383</v>
      </c>
      <c r="C4494">
        <v>100001</v>
      </c>
      <c r="D4494" s="1">
        <v>0.549987</v>
      </c>
      <c r="E4494" s="1">
        <v>0.34982000000000002</v>
      </c>
      <c r="F4494" s="1">
        <v>0.12470299999999999</v>
      </c>
      <c r="G4494">
        <v>100001</v>
      </c>
    </row>
    <row r="4495" spans="1:7" x14ac:dyDescent="0.25">
      <c r="A4495" t="s">
        <v>0</v>
      </c>
      <c r="B4495">
        <v>106384</v>
      </c>
      <c r="C4495">
        <v>100001</v>
      </c>
      <c r="D4495" s="1">
        <v>0.549987</v>
      </c>
      <c r="E4495" s="1">
        <v>0.32504100000000002</v>
      </c>
      <c r="F4495" s="1">
        <v>0.12304</v>
      </c>
      <c r="G4495">
        <v>100001</v>
      </c>
    </row>
    <row r="4496" spans="1:7" x14ac:dyDescent="0.25">
      <c r="A4496" t="s">
        <v>0</v>
      </c>
      <c r="B4496">
        <v>106385</v>
      </c>
      <c r="C4496">
        <v>100001</v>
      </c>
      <c r="D4496" s="1">
        <v>0.57498499999999997</v>
      </c>
      <c r="E4496" s="1">
        <v>0.37481599999999998</v>
      </c>
      <c r="F4496" s="1">
        <v>0.12934799999999999</v>
      </c>
      <c r="G4496">
        <v>100001</v>
      </c>
    </row>
    <row r="4497" spans="1:7" x14ac:dyDescent="0.25">
      <c r="A4497" t="s">
        <v>0</v>
      </c>
      <c r="B4497">
        <v>106386</v>
      </c>
      <c r="C4497">
        <v>100001</v>
      </c>
      <c r="D4497" s="1">
        <v>0.57498499999999997</v>
      </c>
      <c r="E4497" s="1">
        <v>0.34981800000000002</v>
      </c>
      <c r="F4497" s="1">
        <v>0.127528</v>
      </c>
      <c r="G4497">
        <v>100001</v>
      </c>
    </row>
    <row r="4498" spans="1:7" x14ac:dyDescent="0.25">
      <c r="A4498" t="s">
        <v>0</v>
      </c>
      <c r="B4498">
        <v>106387</v>
      </c>
      <c r="C4498">
        <v>100001</v>
      </c>
      <c r="D4498" s="1">
        <v>0.59998399999999996</v>
      </c>
      <c r="E4498" s="1">
        <v>0.39981499999999998</v>
      </c>
      <c r="F4498" s="1">
        <v>0.13424800000000001</v>
      </c>
      <c r="G4498">
        <v>100001</v>
      </c>
    </row>
    <row r="4499" spans="1:7" x14ac:dyDescent="0.25">
      <c r="A4499" t="s">
        <v>0</v>
      </c>
      <c r="B4499">
        <v>106388</v>
      </c>
      <c r="C4499">
        <v>100001</v>
      </c>
      <c r="D4499" s="1">
        <v>0.59998499999999999</v>
      </c>
      <c r="E4499" s="1">
        <v>0.37481599999999998</v>
      </c>
      <c r="F4499" s="1">
        <v>0.132301</v>
      </c>
      <c r="G4499">
        <v>100001</v>
      </c>
    </row>
    <row r="4500" spans="1:7" x14ac:dyDescent="0.25">
      <c r="A4500" t="s">
        <v>0</v>
      </c>
      <c r="B4500">
        <v>106389</v>
      </c>
      <c r="C4500">
        <v>100001</v>
      </c>
      <c r="D4500" s="1">
        <v>-0.29999500000000001</v>
      </c>
      <c r="E4500" s="1">
        <v>-0.20003699999999999</v>
      </c>
      <c r="F4500" s="1">
        <v>9.5194200000000007E-2</v>
      </c>
      <c r="G4500">
        <v>100001</v>
      </c>
    </row>
    <row r="4501" spans="1:7" x14ac:dyDescent="0.25">
      <c r="A4501" t="s">
        <v>0</v>
      </c>
      <c r="B4501">
        <v>106390</v>
      </c>
      <c r="C4501">
        <v>100001</v>
      </c>
      <c r="D4501" s="1">
        <v>-0.27500000000000002</v>
      </c>
      <c r="E4501" s="1">
        <v>-0.150031</v>
      </c>
      <c r="F4501" s="1">
        <v>9.2012099999999999E-2</v>
      </c>
      <c r="G4501">
        <v>100001</v>
      </c>
    </row>
    <row r="4502" spans="1:7" x14ac:dyDescent="0.25">
      <c r="A4502" t="s">
        <v>0</v>
      </c>
      <c r="B4502">
        <v>106391</v>
      </c>
      <c r="C4502">
        <v>100001</v>
      </c>
      <c r="D4502" s="1">
        <v>-0.27499800000000002</v>
      </c>
      <c r="E4502" s="1">
        <v>-0.175036</v>
      </c>
      <c r="F4502" s="1">
        <v>9.2824199999999996E-2</v>
      </c>
      <c r="G4502">
        <v>100001</v>
      </c>
    </row>
    <row r="4503" spans="1:7" x14ac:dyDescent="0.25">
      <c r="A4503" t="s">
        <v>0</v>
      </c>
      <c r="B4503">
        <v>106392</v>
      </c>
      <c r="C4503">
        <v>100001</v>
      </c>
      <c r="D4503" s="1">
        <v>-0.27499800000000002</v>
      </c>
      <c r="E4503" s="1">
        <v>-0.20003399999999999</v>
      </c>
      <c r="F4503" s="1">
        <v>9.3759300000000004E-2</v>
      </c>
      <c r="G4503">
        <v>100001</v>
      </c>
    </row>
    <row r="4504" spans="1:7" x14ac:dyDescent="0.25">
      <c r="A4504" t="s">
        <v>0</v>
      </c>
      <c r="B4504">
        <v>106393</v>
      </c>
      <c r="C4504">
        <v>100001</v>
      </c>
      <c r="D4504" s="1">
        <v>-0.29999300000000001</v>
      </c>
      <c r="E4504" s="1">
        <v>-0.22503200000000001</v>
      </c>
      <c r="F4504" s="1">
        <v>9.6255300000000002E-2</v>
      </c>
      <c r="G4504">
        <v>100001</v>
      </c>
    </row>
    <row r="4505" spans="1:7" x14ac:dyDescent="0.25">
      <c r="A4505" t="s">
        <v>0</v>
      </c>
      <c r="B4505">
        <v>106394</v>
      </c>
      <c r="C4505">
        <v>100001</v>
      </c>
      <c r="D4505" s="1">
        <v>-0.32499099999999997</v>
      </c>
      <c r="E4505" s="1">
        <v>-0.27503899999999998</v>
      </c>
      <c r="F4505" s="1">
        <v>0.100316</v>
      </c>
      <c r="G4505">
        <v>100001</v>
      </c>
    </row>
    <row r="4506" spans="1:7" x14ac:dyDescent="0.25">
      <c r="A4506" t="s">
        <v>0</v>
      </c>
      <c r="B4506">
        <v>106395</v>
      </c>
      <c r="C4506">
        <v>100001</v>
      </c>
      <c r="D4506" s="1">
        <v>-0.29999199999999998</v>
      </c>
      <c r="E4506" s="1">
        <v>-0.25002000000000002</v>
      </c>
      <c r="F4506" s="1">
        <v>9.7440299999999994E-2</v>
      </c>
      <c r="G4506">
        <v>100001</v>
      </c>
    </row>
    <row r="4507" spans="1:7" x14ac:dyDescent="0.25">
      <c r="A4507" t="s">
        <v>0</v>
      </c>
      <c r="B4507">
        <v>106396</v>
      </c>
      <c r="C4507">
        <v>100001</v>
      </c>
      <c r="D4507" s="1">
        <v>-0.29999100000000001</v>
      </c>
      <c r="E4507" s="1">
        <v>-0.275038</v>
      </c>
      <c r="F4507" s="1">
        <v>9.8753300000000002E-2</v>
      </c>
      <c r="G4507">
        <v>100001</v>
      </c>
    </row>
    <row r="4508" spans="1:7" x14ac:dyDescent="0.25">
      <c r="A4508" t="s">
        <v>0</v>
      </c>
      <c r="B4508">
        <v>106397</v>
      </c>
      <c r="C4508">
        <v>100001</v>
      </c>
      <c r="D4508" s="1">
        <v>-0.324988</v>
      </c>
      <c r="E4508" s="1">
        <v>-0.30003099999999999</v>
      </c>
      <c r="F4508" s="1">
        <v>0.10175099999999999</v>
      </c>
      <c r="G4508">
        <v>100001</v>
      </c>
    </row>
    <row r="4509" spans="1:7" x14ac:dyDescent="0.25">
      <c r="A4509" t="s">
        <v>0</v>
      </c>
      <c r="B4509">
        <v>106398</v>
      </c>
      <c r="C4509">
        <v>100001</v>
      </c>
      <c r="D4509" s="1">
        <v>-0.34998899999999999</v>
      </c>
      <c r="E4509" s="1">
        <v>-0.32502900000000001</v>
      </c>
      <c r="F4509" s="1">
        <v>0.105001</v>
      </c>
      <c r="G4509">
        <v>100001</v>
      </c>
    </row>
    <row r="4510" spans="1:7" x14ac:dyDescent="0.25">
      <c r="A4510" t="s">
        <v>0</v>
      </c>
      <c r="B4510">
        <v>106399</v>
      </c>
      <c r="C4510">
        <v>100001</v>
      </c>
      <c r="D4510" s="1">
        <v>-0.324988</v>
      </c>
      <c r="E4510" s="1">
        <v>-0.32502599999999998</v>
      </c>
      <c r="F4510" s="1">
        <v>0.103313</v>
      </c>
      <c r="G4510">
        <v>100001</v>
      </c>
    </row>
    <row r="4511" spans="1:7" x14ac:dyDescent="0.25">
      <c r="A4511" t="s">
        <v>0</v>
      </c>
      <c r="B4511">
        <v>106400</v>
      </c>
      <c r="C4511">
        <v>100001</v>
      </c>
      <c r="D4511" s="1">
        <v>-0.37498399999999998</v>
      </c>
      <c r="E4511" s="1">
        <v>-0.34983399999999998</v>
      </c>
      <c r="F4511" s="1">
        <v>0.108476</v>
      </c>
      <c r="G4511">
        <v>100001</v>
      </c>
    </row>
    <row r="4512" spans="1:7" x14ac:dyDescent="0.25">
      <c r="A4512" t="s">
        <v>0</v>
      </c>
      <c r="B4512">
        <v>106401</v>
      </c>
      <c r="C4512">
        <v>100001</v>
      </c>
      <c r="D4512" s="1">
        <v>-0.34998699999999999</v>
      </c>
      <c r="E4512" s="1">
        <v>-0.34983599999999998</v>
      </c>
      <c r="F4512" s="1">
        <v>0.10666200000000001</v>
      </c>
      <c r="G4512">
        <v>100001</v>
      </c>
    </row>
    <row r="4513" spans="1:7" x14ac:dyDescent="0.25">
      <c r="A4513" t="s">
        <v>0</v>
      </c>
      <c r="B4513">
        <v>106402</v>
      </c>
      <c r="C4513">
        <v>100001</v>
      </c>
      <c r="D4513" s="1">
        <v>-0.37498700000000001</v>
      </c>
      <c r="E4513" s="1">
        <v>-0.37483100000000003</v>
      </c>
      <c r="F4513" s="1">
        <v>0.110288</v>
      </c>
      <c r="G4513">
        <v>100001</v>
      </c>
    </row>
    <row r="4514" spans="1:7" x14ac:dyDescent="0.25">
      <c r="A4514" t="s">
        <v>0</v>
      </c>
      <c r="B4514">
        <v>106403</v>
      </c>
      <c r="C4514">
        <v>100001</v>
      </c>
      <c r="D4514" s="1">
        <v>-0.39998499999999998</v>
      </c>
      <c r="E4514" s="1">
        <v>-0.39982600000000001</v>
      </c>
      <c r="F4514" s="1">
        <v>0.11416800000000001</v>
      </c>
      <c r="G4514">
        <v>100001</v>
      </c>
    </row>
    <row r="4515" spans="1:7" x14ac:dyDescent="0.25">
      <c r="A4515" t="s">
        <v>0</v>
      </c>
      <c r="B4515">
        <v>106404</v>
      </c>
      <c r="C4515">
        <v>100001</v>
      </c>
      <c r="D4515" s="1">
        <v>-0.37498500000000001</v>
      </c>
      <c r="E4515" s="1">
        <v>-0.39982800000000002</v>
      </c>
      <c r="F4515" s="1">
        <v>0.11222600000000001</v>
      </c>
      <c r="G4515">
        <v>100001</v>
      </c>
    </row>
    <row r="4516" spans="1:7" x14ac:dyDescent="0.25">
      <c r="A4516" t="s">
        <v>0</v>
      </c>
      <c r="B4516">
        <v>106405</v>
      </c>
      <c r="C4516">
        <v>100001</v>
      </c>
      <c r="D4516" s="1">
        <v>-0.424981</v>
      </c>
      <c r="E4516" s="1">
        <v>-0.425041</v>
      </c>
      <c r="F4516" s="1">
        <v>0.118338</v>
      </c>
      <c r="G4516">
        <v>100001</v>
      </c>
    </row>
    <row r="4517" spans="1:7" x14ac:dyDescent="0.25">
      <c r="A4517" t="s">
        <v>0</v>
      </c>
      <c r="B4517">
        <v>106406</v>
      </c>
      <c r="C4517">
        <v>100001</v>
      </c>
      <c r="D4517" s="1">
        <v>-0.399978</v>
      </c>
      <c r="E4517" s="1">
        <v>-0.425039</v>
      </c>
      <c r="F4517" s="1">
        <v>0.116269</v>
      </c>
      <c r="G4517">
        <v>100001</v>
      </c>
    </row>
    <row r="4518" spans="1:7" x14ac:dyDescent="0.25">
      <c r="A4518" t="s">
        <v>0</v>
      </c>
      <c r="B4518">
        <v>106407</v>
      </c>
      <c r="C4518">
        <v>100001</v>
      </c>
      <c r="D4518" s="1">
        <v>-0.42498000000000002</v>
      </c>
      <c r="E4518" s="1">
        <v>-0.449826</v>
      </c>
      <c r="F4518" s="1">
        <v>0.12051199999999999</v>
      </c>
      <c r="G4518">
        <v>100001</v>
      </c>
    </row>
    <row r="4519" spans="1:7" x14ac:dyDescent="0.25">
      <c r="A4519" t="s">
        <v>0</v>
      </c>
      <c r="B4519">
        <v>106408</v>
      </c>
      <c r="C4519">
        <v>100001</v>
      </c>
      <c r="D4519" s="1">
        <v>-0.474964</v>
      </c>
      <c r="E4519" s="1">
        <v>-0.475045</v>
      </c>
      <c r="F4519" s="1">
        <v>0.12737200000000001</v>
      </c>
      <c r="G4519">
        <v>100001</v>
      </c>
    </row>
    <row r="4520" spans="1:7" x14ac:dyDescent="0.25">
      <c r="A4520" t="s">
        <v>0</v>
      </c>
      <c r="B4520">
        <v>106409</v>
      </c>
      <c r="C4520">
        <v>100001</v>
      </c>
      <c r="D4520" s="1">
        <v>-0.44997799999999999</v>
      </c>
      <c r="E4520" s="1">
        <v>-0.47504299999999999</v>
      </c>
      <c r="F4520" s="1">
        <v>0.125051</v>
      </c>
      <c r="G4520">
        <v>100001</v>
      </c>
    </row>
    <row r="4521" spans="1:7" x14ac:dyDescent="0.25">
      <c r="A4521" t="s">
        <v>0</v>
      </c>
      <c r="B4521">
        <v>106410</v>
      </c>
      <c r="C4521">
        <v>100001</v>
      </c>
      <c r="D4521" s="1">
        <v>-0.42497699999999999</v>
      </c>
      <c r="E4521" s="1">
        <v>-0.47504000000000002</v>
      </c>
      <c r="F4521" s="1">
        <v>0.122853</v>
      </c>
      <c r="G4521">
        <v>100001</v>
      </c>
    </row>
    <row r="4522" spans="1:7" x14ac:dyDescent="0.25">
      <c r="A4522" t="s">
        <v>0</v>
      </c>
      <c r="B4522">
        <v>106411</v>
      </c>
      <c r="C4522">
        <v>100001</v>
      </c>
      <c r="D4522" s="1">
        <v>-0.49997799999999998</v>
      </c>
      <c r="E4522" s="1">
        <v>-0.49983300000000003</v>
      </c>
      <c r="F4522" s="1">
        <v>0.13223299999999999</v>
      </c>
      <c r="G4522">
        <v>100001</v>
      </c>
    </row>
    <row r="4523" spans="1:7" x14ac:dyDescent="0.25">
      <c r="A4523" t="s">
        <v>0</v>
      </c>
      <c r="B4523">
        <v>106412</v>
      </c>
      <c r="C4523">
        <v>100001</v>
      </c>
      <c r="D4523" s="1">
        <v>-0.47496300000000002</v>
      </c>
      <c r="E4523" s="1">
        <v>-0.499834</v>
      </c>
      <c r="F4523" s="1">
        <v>0.12978100000000001</v>
      </c>
      <c r="G4523">
        <v>100001</v>
      </c>
    </row>
    <row r="4524" spans="1:7" x14ac:dyDescent="0.25">
      <c r="A4524" t="s">
        <v>0</v>
      </c>
      <c r="B4524">
        <v>106413</v>
      </c>
      <c r="C4524">
        <v>100001</v>
      </c>
      <c r="D4524" s="1">
        <v>-0.49997599999999998</v>
      </c>
      <c r="E4524" s="1">
        <v>-0.52484200000000003</v>
      </c>
      <c r="F4524" s="1">
        <v>0.13481000000000001</v>
      </c>
      <c r="G4524">
        <v>100001</v>
      </c>
    </row>
    <row r="4525" spans="1:7" x14ac:dyDescent="0.25">
      <c r="A4525" t="s">
        <v>0</v>
      </c>
      <c r="B4525">
        <v>106414</v>
      </c>
      <c r="C4525">
        <v>100001</v>
      </c>
      <c r="D4525" s="1">
        <v>-0.12501999999999999</v>
      </c>
      <c r="E4525" s="1">
        <v>2.4989999999999998E-2</v>
      </c>
      <c r="F4525" s="1">
        <v>8.3849099999999996E-2</v>
      </c>
      <c r="G4525">
        <v>100001</v>
      </c>
    </row>
    <row r="4526" spans="1:7" x14ac:dyDescent="0.25">
      <c r="A4526" t="s">
        <v>0</v>
      </c>
      <c r="B4526">
        <v>106415</v>
      </c>
      <c r="C4526">
        <v>100001</v>
      </c>
      <c r="D4526" s="1">
        <v>-0.100021</v>
      </c>
      <c r="E4526" s="1">
        <v>2.4954199999999999E-2</v>
      </c>
      <c r="F4526" s="1">
        <v>8.3289000000000002E-2</v>
      </c>
      <c r="G4526">
        <v>100001</v>
      </c>
    </row>
    <row r="4527" spans="1:7" x14ac:dyDescent="0.25">
      <c r="A4527" t="s">
        <v>0</v>
      </c>
      <c r="B4527">
        <v>106416</v>
      </c>
      <c r="C4527">
        <v>100001</v>
      </c>
      <c r="D4527" s="1">
        <v>-0.20002</v>
      </c>
      <c r="E4527" s="1">
        <v>-2.5010999999999999E-2</v>
      </c>
      <c r="F4527" s="1">
        <v>8.6278099999999996E-2</v>
      </c>
      <c r="G4527">
        <v>100001</v>
      </c>
    </row>
    <row r="4528" spans="1:7" x14ac:dyDescent="0.25">
      <c r="A4528" t="s">
        <v>0</v>
      </c>
      <c r="B4528">
        <v>106417</v>
      </c>
      <c r="C4528">
        <v>100001</v>
      </c>
      <c r="D4528" s="1">
        <v>-0.17502000000000001</v>
      </c>
      <c r="E4528" s="1">
        <v>-2.5009E-2</v>
      </c>
      <c r="F4528" s="1">
        <v>8.5344100000000006E-2</v>
      </c>
      <c r="G4528">
        <v>100001</v>
      </c>
    </row>
    <row r="4529" spans="1:7" x14ac:dyDescent="0.25">
      <c r="A4529" t="s">
        <v>0</v>
      </c>
      <c r="B4529">
        <v>106418</v>
      </c>
      <c r="C4529">
        <v>100001</v>
      </c>
      <c r="D4529" s="1">
        <v>-0.224996</v>
      </c>
      <c r="E4529" s="1">
        <v>-5.0014999999999997E-2</v>
      </c>
      <c r="F4529" s="1">
        <v>8.7523100000000006E-2</v>
      </c>
      <c r="G4529">
        <v>100001</v>
      </c>
    </row>
    <row r="4530" spans="1:7" x14ac:dyDescent="0.25">
      <c r="A4530" t="s">
        <v>0</v>
      </c>
      <c r="B4530">
        <v>106419</v>
      </c>
      <c r="C4530">
        <v>100001</v>
      </c>
      <c r="D4530" s="1">
        <v>-0.22500500000000001</v>
      </c>
      <c r="E4530" s="1">
        <v>-7.5031E-2</v>
      </c>
      <c r="F4530" s="1">
        <v>8.78361E-2</v>
      </c>
      <c r="G4530">
        <v>100001</v>
      </c>
    </row>
    <row r="4531" spans="1:7" x14ac:dyDescent="0.25">
      <c r="A4531" t="s">
        <v>0</v>
      </c>
      <c r="B4531">
        <v>106420</v>
      </c>
      <c r="C4531">
        <v>100001</v>
      </c>
      <c r="D4531" s="1">
        <v>-0.200019</v>
      </c>
      <c r="E4531" s="1">
        <v>-5.0013000000000002E-2</v>
      </c>
      <c r="F4531" s="1">
        <v>8.6465E-2</v>
      </c>
      <c r="G4531">
        <v>100001</v>
      </c>
    </row>
    <row r="4532" spans="1:7" x14ac:dyDescent="0.25">
      <c r="A4532" t="s">
        <v>0</v>
      </c>
      <c r="B4532">
        <v>106421</v>
      </c>
      <c r="C4532">
        <v>100001</v>
      </c>
      <c r="D4532" s="1">
        <v>-0.22500600000000001</v>
      </c>
      <c r="E4532" s="1">
        <v>-0.100032</v>
      </c>
      <c r="F4532" s="1">
        <v>8.8272100000000006E-2</v>
      </c>
      <c r="G4532">
        <v>100001</v>
      </c>
    </row>
    <row r="4533" spans="1:7" x14ac:dyDescent="0.25">
      <c r="A4533" t="s">
        <v>0</v>
      </c>
      <c r="B4533">
        <v>106422</v>
      </c>
      <c r="C4533">
        <v>100001</v>
      </c>
      <c r="D4533" s="1">
        <v>-0.15001999999999999</v>
      </c>
      <c r="E4533" s="1">
        <f>-0.00001021</f>
        <v>-1.0210000000000001E-5</v>
      </c>
      <c r="F4533" s="1">
        <v>8.4472000000000005E-2</v>
      </c>
      <c r="G4533">
        <v>100001</v>
      </c>
    </row>
    <row r="4534" spans="1:7" x14ac:dyDescent="0.25">
      <c r="A4534" t="s">
        <v>0</v>
      </c>
      <c r="B4534">
        <v>106423</v>
      </c>
      <c r="C4534">
        <v>100001</v>
      </c>
      <c r="D4534" s="1">
        <v>-0.12502099999999999</v>
      </c>
      <c r="E4534" s="1">
        <f>-0.000008566</f>
        <v>-8.5660000000000007E-6</v>
      </c>
      <c r="F4534" s="1">
        <v>8.3787100000000003E-2</v>
      </c>
      <c r="G4534">
        <v>100001</v>
      </c>
    </row>
    <row r="4535" spans="1:7" x14ac:dyDescent="0.25">
      <c r="A4535" t="s">
        <v>0</v>
      </c>
      <c r="B4535">
        <v>106424</v>
      </c>
      <c r="C4535">
        <v>100001</v>
      </c>
      <c r="D4535" s="1">
        <v>-0.15001900000000001</v>
      </c>
      <c r="E4535" s="1">
        <v>-2.5007000000000001E-2</v>
      </c>
      <c r="F4535" s="1">
        <v>8.4533999999999998E-2</v>
      </c>
      <c r="G4535">
        <v>100001</v>
      </c>
    </row>
    <row r="4536" spans="1:7" x14ac:dyDescent="0.25">
      <c r="A4536" t="s">
        <v>0</v>
      </c>
      <c r="B4536">
        <v>106425</v>
      </c>
      <c r="C4536">
        <v>100001</v>
      </c>
      <c r="D4536" s="1">
        <v>-0.24998699999999999</v>
      </c>
      <c r="E4536" s="1">
        <v>-0.125032</v>
      </c>
      <c r="F4536" s="1">
        <v>9.0016200000000005E-2</v>
      </c>
      <c r="G4536">
        <v>100001</v>
      </c>
    </row>
    <row r="4537" spans="1:7" x14ac:dyDescent="0.25">
      <c r="A4537" t="s">
        <v>0</v>
      </c>
      <c r="B4537">
        <v>106426</v>
      </c>
      <c r="C4537">
        <v>100001</v>
      </c>
      <c r="D4537" s="1">
        <v>-0.24999299999999999</v>
      </c>
      <c r="E4537" s="1">
        <v>-0.150029</v>
      </c>
      <c r="F4537" s="1">
        <v>9.0703199999999998E-2</v>
      </c>
      <c r="G4537">
        <v>100001</v>
      </c>
    </row>
    <row r="4538" spans="1:7" x14ac:dyDescent="0.25">
      <c r="A4538" t="s">
        <v>0</v>
      </c>
      <c r="B4538">
        <v>106427</v>
      </c>
      <c r="C4538">
        <v>100001</v>
      </c>
      <c r="D4538" s="1">
        <v>-0.22500200000000001</v>
      </c>
      <c r="E4538" s="1">
        <v>-0.125031</v>
      </c>
      <c r="F4538" s="1">
        <v>8.8833099999999998E-2</v>
      </c>
      <c r="G4538">
        <v>100001</v>
      </c>
    </row>
    <row r="4539" spans="1:7" x14ac:dyDescent="0.25">
      <c r="A4539" t="s">
        <v>0</v>
      </c>
      <c r="B4539">
        <v>106428</v>
      </c>
      <c r="C4539">
        <v>100001</v>
      </c>
      <c r="D4539" s="1">
        <f>-0.000007206</f>
        <v>-7.2060000000000001E-6</v>
      </c>
      <c r="E4539" s="1">
        <v>0.100021</v>
      </c>
      <c r="F4539" s="1">
        <v>8.3225999999999994E-2</v>
      </c>
      <c r="G4539">
        <v>100001</v>
      </c>
    </row>
    <row r="4540" spans="1:7" x14ac:dyDescent="0.25">
      <c r="A4540" t="s">
        <v>0</v>
      </c>
      <c r="B4540">
        <v>106429</v>
      </c>
      <c r="C4540">
        <v>100001</v>
      </c>
      <c r="D4540" s="1">
        <v>2.4953900000000001E-2</v>
      </c>
      <c r="E4540" s="1">
        <v>0.100022</v>
      </c>
      <c r="F4540" s="1">
        <v>8.3288899999999999E-2</v>
      </c>
      <c r="G4540">
        <v>100001</v>
      </c>
    </row>
    <row r="4541" spans="1:7" x14ac:dyDescent="0.25">
      <c r="A4541" t="s">
        <v>0</v>
      </c>
      <c r="B4541">
        <v>106430</v>
      </c>
      <c r="C4541">
        <v>100001</v>
      </c>
      <c r="D4541" s="1">
        <v>4.99449E-2</v>
      </c>
      <c r="E4541" s="1">
        <v>0.100023</v>
      </c>
      <c r="F4541" s="1">
        <v>8.3474900000000005E-2</v>
      </c>
      <c r="G4541">
        <v>100001</v>
      </c>
    </row>
    <row r="4542" spans="1:7" x14ac:dyDescent="0.25">
      <c r="A4542" t="s">
        <v>0</v>
      </c>
      <c r="B4542">
        <v>106431</v>
      </c>
      <c r="C4542">
        <v>100001</v>
      </c>
      <c r="D4542" s="1">
        <v>7.4993900000000002E-2</v>
      </c>
      <c r="E4542" s="1">
        <v>0.100025</v>
      </c>
      <c r="F4542" s="1">
        <v>8.3786899999999997E-2</v>
      </c>
      <c r="G4542">
        <v>100001</v>
      </c>
    </row>
    <row r="4543" spans="1:7" x14ac:dyDescent="0.25">
      <c r="A4543" t="s">
        <v>0</v>
      </c>
      <c r="B4543">
        <v>106432</v>
      </c>
      <c r="C4543">
        <v>100001</v>
      </c>
      <c r="D4543" s="1">
        <v>-5.0002999999999999E-2</v>
      </c>
      <c r="E4543" s="1">
        <v>4.9985599999999998E-2</v>
      </c>
      <c r="F4543" s="1">
        <v>8.2727899999999993E-2</v>
      </c>
      <c r="G4543">
        <v>100001</v>
      </c>
    </row>
    <row r="4544" spans="1:7" x14ac:dyDescent="0.25">
      <c r="A4544" t="s">
        <v>0</v>
      </c>
      <c r="B4544">
        <v>106433</v>
      </c>
      <c r="C4544">
        <v>100001</v>
      </c>
      <c r="D4544" s="1">
        <v>-2.5000999999999999E-2</v>
      </c>
      <c r="E4544" s="1">
        <v>7.5000800000000006E-2</v>
      </c>
      <c r="F4544" s="1">
        <v>8.2851999999999995E-2</v>
      </c>
      <c r="G4544">
        <v>100001</v>
      </c>
    </row>
    <row r="4545" spans="1:7" x14ac:dyDescent="0.25">
      <c r="A4545" t="s">
        <v>0</v>
      </c>
      <c r="B4545">
        <v>106434</v>
      </c>
      <c r="C4545">
        <v>100001</v>
      </c>
      <c r="D4545" s="1">
        <f>-0.000005697</f>
        <v>-5.6969999999999998E-6</v>
      </c>
      <c r="E4545" s="1">
        <v>7.5004100000000004E-2</v>
      </c>
      <c r="F4545" s="1">
        <v>8.2790000000000002E-2</v>
      </c>
      <c r="G4545">
        <v>100001</v>
      </c>
    </row>
    <row r="4546" spans="1:7" x14ac:dyDescent="0.25">
      <c r="A4546" t="s">
        <v>0</v>
      </c>
      <c r="B4546">
        <v>106435</v>
      </c>
      <c r="C4546">
        <v>100001</v>
      </c>
      <c r="D4546" s="1">
        <v>-2.4997999999999999E-2</v>
      </c>
      <c r="E4546" s="1">
        <v>4.9992799999999997E-2</v>
      </c>
      <c r="F4546" s="1">
        <v>8.2541000000000003E-2</v>
      </c>
      <c r="G4546">
        <v>100001</v>
      </c>
    </row>
    <row r="4547" spans="1:7" x14ac:dyDescent="0.25">
      <c r="A4547" t="s">
        <v>0</v>
      </c>
      <c r="B4547">
        <v>106436</v>
      </c>
      <c r="C4547">
        <v>100001</v>
      </c>
      <c r="D4547" s="1">
        <v>-7.5019000000000002E-2</v>
      </c>
      <c r="E4547" s="1">
        <v>2.5007399999999999E-2</v>
      </c>
      <c r="F4547" s="1">
        <v>8.2852999999999996E-2</v>
      </c>
      <c r="G4547">
        <v>100001</v>
      </c>
    </row>
    <row r="4548" spans="1:7" x14ac:dyDescent="0.25">
      <c r="A4548" t="s">
        <v>0</v>
      </c>
      <c r="B4548">
        <v>106437</v>
      </c>
      <c r="C4548">
        <v>100001</v>
      </c>
      <c r="D4548" s="1">
        <v>-0.05</v>
      </c>
      <c r="E4548" s="1">
        <v>2.49996E-2</v>
      </c>
      <c r="F4548" s="1">
        <v>8.2541000000000003E-2</v>
      </c>
      <c r="G4548">
        <v>100001</v>
      </c>
    </row>
    <row r="4549" spans="1:7" x14ac:dyDescent="0.25">
      <c r="A4549" t="s">
        <v>0</v>
      </c>
      <c r="B4549">
        <v>106438</v>
      </c>
      <c r="C4549">
        <v>100001</v>
      </c>
      <c r="D4549" s="1">
        <v>0.10001400000000001</v>
      </c>
      <c r="E4549" s="1">
        <v>0.125025</v>
      </c>
      <c r="F4549" s="1">
        <v>8.4783899999999995E-2</v>
      </c>
      <c r="G4549">
        <v>100001</v>
      </c>
    </row>
    <row r="4550" spans="1:7" x14ac:dyDescent="0.25">
      <c r="A4550" t="s">
        <v>0</v>
      </c>
      <c r="B4550">
        <v>106439</v>
      </c>
      <c r="C4550">
        <v>100001</v>
      </c>
      <c r="D4550" s="1">
        <v>0.12501499999999999</v>
      </c>
      <c r="E4550" s="1">
        <v>0.125026</v>
      </c>
      <c r="F4550" s="1">
        <v>8.53439E-2</v>
      </c>
      <c r="G4550">
        <v>100001</v>
      </c>
    </row>
    <row r="4551" spans="1:7" x14ac:dyDescent="0.25">
      <c r="A4551" t="s">
        <v>0</v>
      </c>
      <c r="B4551">
        <v>106440</v>
      </c>
      <c r="C4551">
        <v>100001</v>
      </c>
      <c r="D4551" s="1">
        <v>9.9996000000000002E-2</v>
      </c>
      <c r="E4551" s="1">
        <v>0.100026</v>
      </c>
      <c r="F4551" s="1">
        <v>8.4222900000000003E-2</v>
      </c>
      <c r="G4551">
        <v>100001</v>
      </c>
    </row>
    <row r="4552" spans="1:7" x14ac:dyDescent="0.25">
      <c r="A4552" t="s">
        <v>0</v>
      </c>
      <c r="B4552">
        <v>106441</v>
      </c>
      <c r="C4552">
        <v>100001</v>
      </c>
      <c r="D4552" s="1">
        <v>0.15001500000000001</v>
      </c>
      <c r="E4552" s="1">
        <v>0.125028</v>
      </c>
      <c r="F4552" s="1">
        <v>8.6029900000000006E-2</v>
      </c>
      <c r="G4552">
        <v>100001</v>
      </c>
    </row>
    <row r="4553" spans="1:7" x14ac:dyDescent="0.25">
      <c r="A4553" t="s">
        <v>0</v>
      </c>
      <c r="B4553">
        <v>106442</v>
      </c>
      <c r="C4553">
        <v>100001</v>
      </c>
      <c r="D4553" s="1">
        <v>0.175014</v>
      </c>
      <c r="E4553" s="1">
        <v>0.125028</v>
      </c>
      <c r="F4553" s="1">
        <v>8.6838899999999997E-2</v>
      </c>
      <c r="G4553">
        <v>100001</v>
      </c>
    </row>
    <row r="4554" spans="1:7" x14ac:dyDescent="0.25">
      <c r="A4554" t="s">
        <v>0</v>
      </c>
      <c r="B4554">
        <v>106443</v>
      </c>
      <c r="C4554">
        <v>100001</v>
      </c>
      <c r="D4554" s="1">
        <v>0.200012</v>
      </c>
      <c r="E4554" s="1">
        <v>0.15002599999999999</v>
      </c>
      <c r="F4554" s="1">
        <v>8.8459899999999994E-2</v>
      </c>
      <c r="G4554">
        <v>100001</v>
      </c>
    </row>
    <row r="4555" spans="1:7" x14ac:dyDescent="0.25">
      <c r="A4555" t="s">
        <v>0</v>
      </c>
      <c r="B4555">
        <v>106444</v>
      </c>
      <c r="C4555">
        <v>100001</v>
      </c>
      <c r="D4555" s="1">
        <v>0.200017</v>
      </c>
      <c r="E4555" s="1">
        <v>0.12503</v>
      </c>
      <c r="F4555" s="1">
        <v>8.7773900000000002E-2</v>
      </c>
      <c r="G4555">
        <v>100001</v>
      </c>
    </row>
    <row r="4556" spans="1:7" x14ac:dyDescent="0.25">
      <c r="A4556" t="s">
        <v>0</v>
      </c>
      <c r="B4556">
        <v>106445</v>
      </c>
      <c r="C4556">
        <v>100001</v>
      </c>
      <c r="D4556" s="1">
        <v>0.224997</v>
      </c>
      <c r="E4556" s="1">
        <v>0.15002699999999999</v>
      </c>
      <c r="F4556" s="1">
        <v>8.9517899999999997E-2</v>
      </c>
      <c r="G4556">
        <v>100001</v>
      </c>
    </row>
    <row r="4557" spans="1:7" x14ac:dyDescent="0.25">
      <c r="A4557" t="s">
        <v>0</v>
      </c>
      <c r="B4557">
        <v>106446</v>
      </c>
      <c r="C4557">
        <v>100001</v>
      </c>
      <c r="D4557" s="1">
        <v>0.24999299999999999</v>
      </c>
      <c r="E4557" s="1">
        <v>0.150029</v>
      </c>
      <c r="F4557" s="1">
        <v>9.0702900000000003E-2</v>
      </c>
      <c r="G4557">
        <v>100001</v>
      </c>
    </row>
    <row r="4558" spans="1:7" x14ac:dyDescent="0.25">
      <c r="A4558" t="s">
        <v>0</v>
      </c>
      <c r="B4558">
        <v>106447</v>
      </c>
      <c r="C4558">
        <v>100001</v>
      </c>
      <c r="D4558" s="1">
        <v>0.32499600000000001</v>
      </c>
      <c r="E4558" s="1">
        <v>0.175038</v>
      </c>
      <c r="F4558" s="1">
        <v>9.5817899999999998E-2</v>
      </c>
      <c r="G4558">
        <v>100001</v>
      </c>
    </row>
    <row r="4559" spans="1:7" x14ac:dyDescent="0.25">
      <c r="A4559" t="s">
        <v>0</v>
      </c>
      <c r="B4559">
        <v>106448</v>
      </c>
      <c r="C4559">
        <v>100001</v>
      </c>
      <c r="D4559" s="1">
        <v>0.27500000000000002</v>
      </c>
      <c r="E4559" s="1">
        <v>0.150031</v>
      </c>
      <c r="F4559" s="1">
        <v>9.2011800000000005E-2</v>
      </c>
      <c r="G4559">
        <v>100001</v>
      </c>
    </row>
    <row r="4560" spans="1:7" x14ac:dyDescent="0.25">
      <c r="A4560" t="s">
        <v>0</v>
      </c>
      <c r="B4560">
        <v>106449</v>
      </c>
      <c r="C4560">
        <v>100001</v>
      </c>
      <c r="D4560" s="1">
        <v>0.29999700000000001</v>
      </c>
      <c r="E4560" s="1">
        <v>0.150032</v>
      </c>
      <c r="F4560" s="1">
        <v>9.3446799999999997E-2</v>
      </c>
      <c r="G4560">
        <v>100001</v>
      </c>
    </row>
    <row r="4561" spans="1:7" x14ac:dyDescent="0.25">
      <c r="A4561" t="s">
        <v>0</v>
      </c>
      <c r="B4561">
        <v>106450</v>
      </c>
      <c r="C4561">
        <v>100001</v>
      </c>
      <c r="D4561" s="1">
        <v>0.32499800000000001</v>
      </c>
      <c r="E4561" s="1">
        <v>0.150033</v>
      </c>
      <c r="F4561" s="1">
        <v>9.5005900000000004E-2</v>
      </c>
      <c r="G4561">
        <v>100001</v>
      </c>
    </row>
    <row r="4562" spans="1:7" x14ac:dyDescent="0.25">
      <c r="A4562" t="s">
        <v>0</v>
      </c>
      <c r="B4562">
        <v>106451</v>
      </c>
      <c r="C4562">
        <v>100001</v>
      </c>
      <c r="D4562" s="1">
        <v>0.349997</v>
      </c>
      <c r="E4562" s="1">
        <v>0.175039</v>
      </c>
      <c r="F4562" s="1">
        <v>9.7503900000000004E-2</v>
      </c>
      <c r="G4562">
        <v>100001</v>
      </c>
    </row>
    <row r="4563" spans="1:7" x14ac:dyDescent="0.25">
      <c r="A4563" t="s">
        <v>0</v>
      </c>
      <c r="B4563">
        <v>106452</v>
      </c>
      <c r="C4563">
        <v>100001</v>
      </c>
      <c r="D4563" s="1">
        <v>0.37499700000000002</v>
      </c>
      <c r="E4563" s="1">
        <v>0.175041</v>
      </c>
      <c r="F4563" s="1">
        <v>9.9313899999999997E-2</v>
      </c>
      <c r="G4563">
        <v>100001</v>
      </c>
    </row>
    <row r="4564" spans="1:7" x14ac:dyDescent="0.25">
      <c r="A4564" t="s">
        <v>0</v>
      </c>
      <c r="B4564">
        <v>106453</v>
      </c>
      <c r="C4564">
        <v>100001</v>
      </c>
      <c r="D4564" s="1">
        <v>0.39999699999999999</v>
      </c>
      <c r="E4564" s="1">
        <v>0.200041</v>
      </c>
      <c r="F4564" s="1">
        <v>0.102188</v>
      </c>
      <c r="G4564">
        <v>100001</v>
      </c>
    </row>
    <row r="4565" spans="1:7" x14ac:dyDescent="0.25">
      <c r="A4565" t="s">
        <v>0</v>
      </c>
      <c r="B4565">
        <v>106454</v>
      </c>
      <c r="C4565">
        <v>100001</v>
      </c>
      <c r="D4565" s="1">
        <v>0.39999699999999999</v>
      </c>
      <c r="E4565" s="1">
        <v>0.175041</v>
      </c>
      <c r="F4565" s="1">
        <v>0.10125099999999999</v>
      </c>
      <c r="G4565">
        <v>100001</v>
      </c>
    </row>
    <row r="4566" spans="1:7" x14ac:dyDescent="0.25">
      <c r="A4566" t="s">
        <v>0</v>
      </c>
      <c r="B4566">
        <v>106455</v>
      </c>
      <c r="C4566">
        <v>100001</v>
      </c>
      <c r="D4566" s="1">
        <v>0.42499599999999998</v>
      </c>
      <c r="E4566" s="1">
        <v>0.22503799999999999</v>
      </c>
      <c r="F4566" s="1">
        <v>0.105313</v>
      </c>
      <c r="G4566">
        <v>100001</v>
      </c>
    </row>
    <row r="4567" spans="1:7" x14ac:dyDescent="0.25">
      <c r="A4567" t="s">
        <v>0</v>
      </c>
      <c r="B4567">
        <v>106456</v>
      </c>
      <c r="C4567">
        <v>100001</v>
      </c>
      <c r="D4567" s="1">
        <v>0.42499700000000001</v>
      </c>
      <c r="E4567" s="1">
        <v>0.200043</v>
      </c>
      <c r="F4567" s="1">
        <v>0.104251</v>
      </c>
      <c r="G4567">
        <v>100001</v>
      </c>
    </row>
    <row r="4568" spans="1:7" x14ac:dyDescent="0.25">
      <c r="A4568" t="s">
        <v>0</v>
      </c>
      <c r="B4568">
        <v>106457</v>
      </c>
      <c r="C4568">
        <v>100001</v>
      </c>
      <c r="D4568" s="1">
        <v>0.44999400000000001</v>
      </c>
      <c r="E4568" s="1">
        <v>0.22503899999999999</v>
      </c>
      <c r="F4568" s="1">
        <v>0.107502</v>
      </c>
      <c r="G4568">
        <v>100001</v>
      </c>
    </row>
    <row r="4569" spans="1:7" x14ac:dyDescent="0.25">
      <c r="A4569" t="s">
        <v>0</v>
      </c>
      <c r="B4569">
        <v>106458</v>
      </c>
      <c r="C4569">
        <v>100001</v>
      </c>
      <c r="D4569" s="1">
        <v>0.47497899999999998</v>
      </c>
      <c r="E4569" s="1">
        <v>0.250025</v>
      </c>
      <c r="F4569" s="1">
        <v>0.11100400000000001</v>
      </c>
      <c r="G4569">
        <v>100001</v>
      </c>
    </row>
    <row r="4570" spans="1:7" x14ac:dyDescent="0.25">
      <c r="A4570" t="s">
        <v>0</v>
      </c>
      <c r="B4570">
        <v>106459</v>
      </c>
      <c r="C4570">
        <v>100001</v>
      </c>
      <c r="D4570" s="1">
        <v>0.47498200000000002</v>
      </c>
      <c r="E4570" s="1">
        <v>0.22503999999999999</v>
      </c>
      <c r="F4570" s="1">
        <v>0.109816</v>
      </c>
      <c r="G4570">
        <v>100001</v>
      </c>
    </row>
    <row r="4571" spans="1:7" x14ac:dyDescent="0.25">
      <c r="A4571" t="s">
        <v>0</v>
      </c>
      <c r="B4571">
        <v>106460</v>
      </c>
      <c r="C4571">
        <v>100001</v>
      </c>
      <c r="D4571" s="1">
        <v>0.49999399999999999</v>
      </c>
      <c r="E4571" s="1">
        <v>0.250027</v>
      </c>
      <c r="F4571" s="1">
        <v>0.11344700000000001</v>
      </c>
      <c r="G4571">
        <v>100001</v>
      </c>
    </row>
    <row r="4572" spans="1:7" x14ac:dyDescent="0.25">
      <c r="A4572" t="s">
        <v>0</v>
      </c>
      <c r="B4572">
        <v>106461</v>
      </c>
      <c r="C4572">
        <v>100001</v>
      </c>
      <c r="D4572" s="1">
        <v>0.52498900000000004</v>
      </c>
      <c r="E4572" s="1">
        <v>0.27504899999999999</v>
      </c>
      <c r="F4572" s="1">
        <v>0.11733300000000001</v>
      </c>
      <c r="G4572">
        <v>100001</v>
      </c>
    </row>
    <row r="4573" spans="1:7" x14ac:dyDescent="0.25">
      <c r="A4573" t="s">
        <v>0</v>
      </c>
      <c r="B4573">
        <v>106462</v>
      </c>
      <c r="C4573">
        <v>100001</v>
      </c>
      <c r="D4573" s="1">
        <v>0.52498999999999996</v>
      </c>
      <c r="E4573" s="1">
        <v>0.25002799999999997</v>
      </c>
      <c r="F4573" s="1">
        <v>0.11601499999999999</v>
      </c>
      <c r="G4573">
        <v>100001</v>
      </c>
    </row>
    <row r="4574" spans="1:7" x14ac:dyDescent="0.25">
      <c r="A4574" t="s">
        <v>0</v>
      </c>
      <c r="B4574">
        <v>106463</v>
      </c>
      <c r="C4574">
        <v>100001</v>
      </c>
      <c r="D4574" s="1">
        <v>0.549987</v>
      </c>
      <c r="E4574" s="1">
        <v>0.30004199999999998</v>
      </c>
      <c r="F4574" s="1">
        <v>0.121471</v>
      </c>
      <c r="G4574">
        <v>100001</v>
      </c>
    </row>
    <row r="4575" spans="1:7" x14ac:dyDescent="0.25">
      <c r="A4575" t="s">
        <v>0</v>
      </c>
      <c r="B4575">
        <v>106464</v>
      </c>
      <c r="C4575">
        <v>100001</v>
      </c>
      <c r="D4575" s="1">
        <v>0.54998899999999995</v>
      </c>
      <c r="E4575" s="1">
        <v>0.27505099999999999</v>
      </c>
      <c r="F4575" s="1">
        <v>0.12003</v>
      </c>
      <c r="G4575">
        <v>100001</v>
      </c>
    </row>
    <row r="4576" spans="1:7" x14ac:dyDescent="0.25">
      <c r="A4576" t="s">
        <v>0</v>
      </c>
      <c r="B4576">
        <v>106465</v>
      </c>
      <c r="C4576">
        <v>100001</v>
      </c>
      <c r="D4576" s="1">
        <v>0.574986</v>
      </c>
      <c r="E4576" s="1">
        <v>0.32504100000000002</v>
      </c>
      <c r="F4576" s="1">
        <v>0.125864</v>
      </c>
      <c r="G4576">
        <v>100001</v>
      </c>
    </row>
    <row r="4577" spans="1:7" x14ac:dyDescent="0.25">
      <c r="A4577" t="s">
        <v>0</v>
      </c>
      <c r="B4577">
        <v>106466</v>
      </c>
      <c r="C4577">
        <v>100001</v>
      </c>
      <c r="D4577" s="1">
        <v>0.57498899999999997</v>
      </c>
      <c r="E4577" s="1">
        <v>0.300041</v>
      </c>
      <c r="F4577" s="1">
        <v>0.124295</v>
      </c>
      <c r="G4577">
        <v>100001</v>
      </c>
    </row>
    <row r="4578" spans="1:7" x14ac:dyDescent="0.25">
      <c r="A4578" t="s">
        <v>0</v>
      </c>
      <c r="B4578">
        <v>106467</v>
      </c>
      <c r="C4578">
        <v>100001</v>
      </c>
      <c r="D4578" s="1">
        <v>0.59998499999999999</v>
      </c>
      <c r="E4578" s="1">
        <v>0.34981899999999999</v>
      </c>
      <c r="F4578" s="1">
        <v>0.13048100000000001</v>
      </c>
      <c r="G4578">
        <v>100001</v>
      </c>
    </row>
    <row r="4579" spans="1:7" x14ac:dyDescent="0.25">
      <c r="A4579" t="s">
        <v>0</v>
      </c>
      <c r="B4579">
        <v>106468</v>
      </c>
      <c r="C4579">
        <v>100001</v>
      </c>
      <c r="D4579" s="1">
        <v>0.59998799999999997</v>
      </c>
      <c r="E4579" s="1">
        <v>0.32504300000000003</v>
      </c>
      <c r="F4579" s="1">
        <v>0.12881500000000001</v>
      </c>
      <c r="G4579">
        <v>100001</v>
      </c>
    </row>
    <row r="4580" spans="1:7" x14ac:dyDescent="0.25">
      <c r="A4580" t="s">
        <v>0</v>
      </c>
      <c r="B4580">
        <v>106469</v>
      </c>
      <c r="C4580">
        <v>100001</v>
      </c>
      <c r="D4580" s="1">
        <v>0.62498500000000001</v>
      </c>
      <c r="E4580" s="1">
        <v>0.37481599999999998</v>
      </c>
      <c r="F4580" s="1">
        <v>0.135383</v>
      </c>
      <c r="G4580">
        <v>100001</v>
      </c>
    </row>
    <row r="4581" spans="1:7" x14ac:dyDescent="0.25">
      <c r="A4581" t="s">
        <v>0</v>
      </c>
      <c r="B4581">
        <v>106470</v>
      </c>
      <c r="C4581">
        <v>100001</v>
      </c>
      <c r="D4581" s="1">
        <v>0.62498500000000001</v>
      </c>
      <c r="E4581" s="1">
        <v>0.34981800000000002</v>
      </c>
      <c r="F4581" s="1">
        <v>0.13356100000000001</v>
      </c>
      <c r="G4581">
        <v>100001</v>
      </c>
    </row>
    <row r="4582" spans="1:7" x14ac:dyDescent="0.25">
      <c r="A4582" t="s">
        <v>0</v>
      </c>
      <c r="B4582">
        <v>106471</v>
      </c>
      <c r="C4582">
        <v>100001</v>
      </c>
      <c r="D4582" s="1">
        <v>-0.27499499999999999</v>
      </c>
      <c r="E4582" s="1">
        <v>-0.22503100000000001</v>
      </c>
      <c r="F4582" s="1">
        <v>9.4820299999999996E-2</v>
      </c>
      <c r="G4582">
        <v>100001</v>
      </c>
    </row>
    <row r="4583" spans="1:7" x14ac:dyDescent="0.25">
      <c r="A4583" t="s">
        <v>0</v>
      </c>
      <c r="B4583">
        <v>106472</v>
      </c>
      <c r="C4583">
        <v>100001</v>
      </c>
      <c r="D4583" s="1">
        <v>-0.24999199999999999</v>
      </c>
      <c r="E4583" s="1">
        <v>-0.175034</v>
      </c>
      <c r="F4583" s="1">
        <v>9.1514200000000004E-2</v>
      </c>
      <c r="G4583">
        <v>100001</v>
      </c>
    </row>
    <row r="4584" spans="1:7" x14ac:dyDescent="0.25">
      <c r="A4584" t="s">
        <v>0</v>
      </c>
      <c r="B4584">
        <v>106473</v>
      </c>
      <c r="C4584">
        <v>100001</v>
      </c>
      <c r="D4584" s="1">
        <v>-0.24999199999999999</v>
      </c>
      <c r="E4584" s="1">
        <v>-0.20003299999999999</v>
      </c>
      <c r="F4584" s="1">
        <v>9.2449299999999998E-2</v>
      </c>
      <c r="G4584">
        <v>100001</v>
      </c>
    </row>
    <row r="4585" spans="1:7" x14ac:dyDescent="0.25">
      <c r="A4585" t="s">
        <v>0</v>
      </c>
      <c r="B4585">
        <v>106474</v>
      </c>
      <c r="C4585">
        <v>100001</v>
      </c>
      <c r="D4585" s="1">
        <v>-0.24998999999999999</v>
      </c>
      <c r="E4585" s="1">
        <v>-0.22503000000000001</v>
      </c>
      <c r="F4585" s="1">
        <v>9.3509300000000004E-2</v>
      </c>
      <c r="G4585">
        <v>100001</v>
      </c>
    </row>
    <row r="4586" spans="1:7" x14ac:dyDescent="0.25">
      <c r="A4586" t="s">
        <v>0</v>
      </c>
      <c r="B4586">
        <v>106475</v>
      </c>
      <c r="C4586">
        <v>100001</v>
      </c>
      <c r="D4586" s="1">
        <v>-0.27499400000000002</v>
      </c>
      <c r="E4586" s="1">
        <v>-0.25001800000000002</v>
      </c>
      <c r="F4586" s="1">
        <v>9.6004300000000001E-2</v>
      </c>
      <c r="G4586">
        <v>100001</v>
      </c>
    </row>
    <row r="4587" spans="1:7" x14ac:dyDescent="0.25">
      <c r="A4587" t="s">
        <v>0</v>
      </c>
      <c r="B4587">
        <v>106476</v>
      </c>
      <c r="C4587">
        <v>100001</v>
      </c>
      <c r="D4587" s="1">
        <v>-0.29999199999999998</v>
      </c>
      <c r="E4587" s="1">
        <v>-0.30003000000000002</v>
      </c>
      <c r="F4587" s="1">
        <v>0.10019</v>
      </c>
      <c r="G4587">
        <v>100001</v>
      </c>
    </row>
    <row r="4588" spans="1:7" x14ac:dyDescent="0.25">
      <c r="A4588" t="s">
        <v>0</v>
      </c>
      <c r="B4588">
        <v>106477</v>
      </c>
      <c r="C4588">
        <v>100001</v>
      </c>
      <c r="D4588" s="1">
        <v>-0.27499099999999999</v>
      </c>
      <c r="E4588" s="1">
        <v>-0.275036</v>
      </c>
      <c r="F4588" s="1">
        <v>9.7317299999999995E-2</v>
      </c>
      <c r="G4588">
        <v>100001</v>
      </c>
    </row>
    <row r="4589" spans="1:7" x14ac:dyDescent="0.25">
      <c r="A4589" t="s">
        <v>0</v>
      </c>
      <c r="B4589">
        <v>106478</v>
      </c>
      <c r="C4589">
        <v>100001</v>
      </c>
      <c r="D4589" s="1">
        <v>-0.27498899999999998</v>
      </c>
      <c r="E4589" s="1">
        <v>-0.30002899999999999</v>
      </c>
      <c r="F4589" s="1">
        <v>9.8753300000000002E-2</v>
      </c>
      <c r="G4589">
        <v>100001</v>
      </c>
    </row>
    <row r="4590" spans="1:7" x14ac:dyDescent="0.25">
      <c r="A4590" t="s">
        <v>0</v>
      </c>
      <c r="B4590">
        <v>106479</v>
      </c>
      <c r="C4590">
        <v>100001</v>
      </c>
      <c r="D4590" s="1">
        <v>-0.29998900000000001</v>
      </c>
      <c r="E4590" s="1">
        <v>-0.32502599999999998</v>
      </c>
      <c r="F4590" s="1">
        <v>0.10174999999999999</v>
      </c>
      <c r="G4590">
        <v>100001</v>
      </c>
    </row>
    <row r="4591" spans="1:7" x14ac:dyDescent="0.25">
      <c r="A4591" t="s">
        <v>0</v>
      </c>
      <c r="B4591">
        <v>106480</v>
      </c>
      <c r="C4591">
        <v>100001</v>
      </c>
      <c r="D4591" s="1">
        <v>-0.324988</v>
      </c>
      <c r="E4591" s="1">
        <v>-0.34983799999999998</v>
      </c>
      <c r="F4591" s="1">
        <v>0.104975</v>
      </c>
      <c r="G4591">
        <v>100001</v>
      </c>
    </row>
    <row r="4592" spans="1:7" x14ac:dyDescent="0.25">
      <c r="A4592" t="s">
        <v>0</v>
      </c>
      <c r="B4592">
        <v>106481</v>
      </c>
      <c r="C4592">
        <v>100001</v>
      </c>
      <c r="D4592" s="1">
        <v>-0.299987</v>
      </c>
      <c r="E4592" s="1">
        <v>-0.34984300000000002</v>
      </c>
      <c r="F4592" s="1">
        <v>0.103412</v>
      </c>
      <c r="G4592">
        <v>100001</v>
      </c>
    </row>
    <row r="4593" spans="1:7" x14ac:dyDescent="0.25">
      <c r="A4593" t="s">
        <v>0</v>
      </c>
      <c r="B4593">
        <v>106482</v>
      </c>
      <c r="C4593">
        <v>100001</v>
      </c>
      <c r="D4593" s="1">
        <v>-0.34998600000000002</v>
      </c>
      <c r="E4593" s="1">
        <v>-0.37483300000000003</v>
      </c>
      <c r="F4593" s="1">
        <v>0.108475</v>
      </c>
      <c r="G4593">
        <v>100001</v>
      </c>
    </row>
    <row r="4594" spans="1:7" x14ac:dyDescent="0.25">
      <c r="A4594" t="s">
        <v>0</v>
      </c>
      <c r="B4594">
        <v>106483</v>
      </c>
      <c r="C4594">
        <v>100001</v>
      </c>
      <c r="D4594" s="1">
        <v>-0.32498500000000002</v>
      </c>
      <c r="E4594" s="1">
        <v>-0.37483699999999998</v>
      </c>
      <c r="F4594" s="1">
        <v>0.10678600000000001</v>
      </c>
      <c r="G4594">
        <v>100001</v>
      </c>
    </row>
    <row r="4595" spans="1:7" x14ac:dyDescent="0.25">
      <c r="A4595" t="s">
        <v>0</v>
      </c>
      <c r="B4595">
        <v>106484</v>
      </c>
      <c r="C4595">
        <v>100001</v>
      </c>
      <c r="D4595" s="1">
        <v>-0.34998499999999999</v>
      </c>
      <c r="E4595" s="1">
        <v>-0.39983200000000002</v>
      </c>
      <c r="F4595" s="1">
        <v>0.110412</v>
      </c>
      <c r="G4595">
        <v>100001</v>
      </c>
    </row>
    <row r="4596" spans="1:7" x14ac:dyDescent="0.25">
      <c r="A4596" t="s">
        <v>0</v>
      </c>
      <c r="B4596">
        <v>106485</v>
      </c>
      <c r="C4596">
        <v>100001</v>
      </c>
      <c r="D4596" s="1">
        <v>-0.37498100000000001</v>
      </c>
      <c r="E4596" s="1">
        <v>-0.425037</v>
      </c>
      <c r="F4596" s="1">
        <v>0.114328</v>
      </c>
      <c r="G4596">
        <v>100001</v>
      </c>
    </row>
    <row r="4597" spans="1:7" x14ac:dyDescent="0.25">
      <c r="A4597" t="s">
        <v>0</v>
      </c>
      <c r="B4597">
        <v>106486</v>
      </c>
      <c r="C4597">
        <v>100001</v>
      </c>
      <c r="D4597" s="1">
        <v>-0.34998000000000001</v>
      </c>
      <c r="E4597" s="1">
        <v>-0.42503600000000002</v>
      </c>
      <c r="F4597" s="1">
        <v>0.11251</v>
      </c>
      <c r="G4597">
        <v>100001</v>
      </c>
    </row>
    <row r="4598" spans="1:7" x14ac:dyDescent="0.25">
      <c r="A4598" t="s">
        <v>0</v>
      </c>
      <c r="B4598">
        <v>106487</v>
      </c>
      <c r="C4598">
        <v>100001</v>
      </c>
      <c r="D4598" s="1">
        <v>-0.39998099999999998</v>
      </c>
      <c r="E4598" s="1">
        <v>-0.44982899999999998</v>
      </c>
      <c r="F4598" s="1">
        <v>0.118426</v>
      </c>
      <c r="G4598">
        <v>100001</v>
      </c>
    </row>
    <row r="4599" spans="1:7" x14ac:dyDescent="0.25">
      <c r="A4599" t="s">
        <v>0</v>
      </c>
      <c r="B4599">
        <v>106488</v>
      </c>
      <c r="C4599">
        <v>100001</v>
      </c>
      <c r="D4599" s="1">
        <v>-0.37498100000000001</v>
      </c>
      <c r="E4599" s="1">
        <v>-0.44983099999999998</v>
      </c>
      <c r="F4599" s="1">
        <v>0.116482</v>
      </c>
      <c r="G4599">
        <v>100001</v>
      </c>
    </row>
    <row r="4600" spans="1:7" x14ac:dyDescent="0.25">
      <c r="A4600" t="s">
        <v>0</v>
      </c>
      <c r="B4600">
        <v>106489</v>
      </c>
      <c r="C4600">
        <v>100001</v>
      </c>
      <c r="D4600" s="1">
        <v>-0.399974</v>
      </c>
      <c r="E4600" s="1">
        <v>-0.47504000000000002</v>
      </c>
      <c r="F4600" s="1">
        <v>0.120784</v>
      </c>
      <c r="G4600">
        <v>100001</v>
      </c>
    </row>
    <row r="4601" spans="1:7" x14ac:dyDescent="0.25">
      <c r="A4601" t="s">
        <v>0</v>
      </c>
      <c r="B4601">
        <v>106490</v>
      </c>
      <c r="C4601">
        <v>100001</v>
      </c>
      <c r="D4601" s="1">
        <v>-0.44997900000000002</v>
      </c>
      <c r="E4601" s="1">
        <v>-0.49983499999999997</v>
      </c>
      <c r="F4601" s="1">
        <v>0.12745799999999999</v>
      </c>
      <c r="G4601">
        <v>100001</v>
      </c>
    </row>
    <row r="4602" spans="1:7" x14ac:dyDescent="0.25">
      <c r="A4602" t="s">
        <v>0</v>
      </c>
      <c r="B4602">
        <v>106491</v>
      </c>
      <c r="C4602">
        <v>100001</v>
      </c>
      <c r="D4602" s="1">
        <v>-0.424981</v>
      </c>
      <c r="E4602" s="1">
        <v>-0.499836</v>
      </c>
      <c r="F4602" s="1">
        <v>0.12526100000000001</v>
      </c>
      <c r="G4602">
        <v>100001</v>
      </c>
    </row>
    <row r="4603" spans="1:7" x14ac:dyDescent="0.25">
      <c r="A4603" t="s">
        <v>0</v>
      </c>
      <c r="B4603">
        <v>106492</v>
      </c>
      <c r="C4603">
        <v>100001</v>
      </c>
      <c r="D4603" s="1">
        <v>-0.39998499999999998</v>
      </c>
      <c r="E4603" s="1">
        <v>-0.49983899999999998</v>
      </c>
      <c r="F4603" s="1">
        <v>0.12318999999999999</v>
      </c>
      <c r="G4603">
        <v>100001</v>
      </c>
    </row>
    <row r="4604" spans="1:7" x14ac:dyDescent="0.25">
      <c r="A4604" t="s">
        <v>0</v>
      </c>
      <c r="B4604">
        <v>106493</v>
      </c>
      <c r="C4604">
        <v>100001</v>
      </c>
      <c r="D4604" s="1">
        <v>-0.47495999999999999</v>
      </c>
      <c r="E4604" s="1">
        <v>-0.52484299999999995</v>
      </c>
      <c r="F4604" s="1">
        <v>0.132358</v>
      </c>
      <c r="G4604">
        <v>100001</v>
      </c>
    </row>
    <row r="4605" spans="1:7" x14ac:dyDescent="0.25">
      <c r="A4605" t="s">
        <v>0</v>
      </c>
      <c r="B4605">
        <v>106494</v>
      </c>
      <c r="C4605">
        <v>100001</v>
      </c>
      <c r="D4605" s="1">
        <v>-0.44997700000000002</v>
      </c>
      <c r="E4605" s="1">
        <v>-0.52484399999999998</v>
      </c>
      <c r="F4605" s="1">
        <v>0.13003400000000001</v>
      </c>
      <c r="G4605">
        <v>100001</v>
      </c>
    </row>
    <row r="4606" spans="1:7" x14ac:dyDescent="0.25">
      <c r="A4606" t="s">
        <v>0</v>
      </c>
      <c r="B4606">
        <v>106495</v>
      </c>
      <c r="C4606">
        <v>100001</v>
      </c>
      <c r="D4606" s="1">
        <v>-0.47495799999999999</v>
      </c>
      <c r="E4606" s="1">
        <v>-0.55003800000000003</v>
      </c>
      <c r="F4606" s="1">
        <v>0.135102</v>
      </c>
      <c r="G4606">
        <v>100001</v>
      </c>
    </row>
    <row r="4607" spans="1:7" x14ac:dyDescent="0.25">
      <c r="A4607" t="s">
        <v>0</v>
      </c>
      <c r="B4607">
        <v>106496</v>
      </c>
      <c r="C4607">
        <v>100001</v>
      </c>
      <c r="D4607" s="1">
        <v>-0.100021</v>
      </c>
      <c r="E4607" s="1">
        <f>-0.00000699</f>
        <v>-6.99E-6</v>
      </c>
      <c r="F4607" s="1">
        <v>8.3226099999999997E-2</v>
      </c>
      <c r="G4607">
        <v>100001</v>
      </c>
    </row>
    <row r="4608" spans="1:7" x14ac:dyDescent="0.25">
      <c r="A4608" t="s">
        <v>0</v>
      </c>
      <c r="B4608">
        <v>106497</v>
      </c>
      <c r="C4608">
        <v>100001</v>
      </c>
      <c r="D4608" s="1">
        <v>-7.5004000000000001E-2</v>
      </c>
      <c r="E4608" s="1">
        <f>-0.000005481</f>
        <v>-5.4809999999999997E-6</v>
      </c>
      <c r="F4608" s="1">
        <v>8.2790100000000005E-2</v>
      </c>
      <c r="G4608">
        <v>100001</v>
      </c>
    </row>
    <row r="4609" spans="1:7" x14ac:dyDescent="0.25">
      <c r="A4609" t="s">
        <v>0</v>
      </c>
      <c r="B4609">
        <v>106498</v>
      </c>
      <c r="C4609">
        <v>100001</v>
      </c>
      <c r="D4609" s="1">
        <v>-0.17501800000000001</v>
      </c>
      <c r="E4609" s="1">
        <v>-5.0012000000000001E-2</v>
      </c>
      <c r="F4609" s="1">
        <v>8.5531099999999999E-2</v>
      </c>
      <c r="G4609">
        <v>100001</v>
      </c>
    </row>
    <row r="4610" spans="1:7" x14ac:dyDescent="0.25">
      <c r="A4610" t="s">
        <v>0</v>
      </c>
      <c r="B4610">
        <v>106499</v>
      </c>
      <c r="C4610">
        <v>100001</v>
      </c>
      <c r="D4610" s="1">
        <v>-0.15001800000000001</v>
      </c>
      <c r="E4610" s="1">
        <v>-5.0009999999999999E-2</v>
      </c>
      <c r="F4610" s="1">
        <v>8.4721000000000005E-2</v>
      </c>
      <c r="G4610">
        <v>100001</v>
      </c>
    </row>
    <row r="4611" spans="1:7" x14ac:dyDescent="0.25">
      <c r="A4611" t="s">
        <v>0</v>
      </c>
      <c r="B4611">
        <v>106500</v>
      </c>
      <c r="C4611">
        <v>100001</v>
      </c>
      <c r="D4611" s="1">
        <v>-0.200019</v>
      </c>
      <c r="E4611" s="1">
        <v>-7.5029999999999999E-2</v>
      </c>
      <c r="F4611" s="1">
        <v>8.6777099999999996E-2</v>
      </c>
      <c r="G4611">
        <v>100001</v>
      </c>
    </row>
    <row r="4612" spans="1:7" x14ac:dyDescent="0.25">
      <c r="A4612" t="s">
        <v>0</v>
      </c>
      <c r="B4612">
        <v>106501</v>
      </c>
      <c r="C4612">
        <v>100001</v>
      </c>
      <c r="D4612" s="1">
        <v>-0.19997500000000001</v>
      </c>
      <c r="E4612" s="1">
        <v>-0.10003099999999999</v>
      </c>
      <c r="F4612" s="1">
        <v>8.7212200000000004E-2</v>
      </c>
      <c r="G4612">
        <v>100001</v>
      </c>
    </row>
    <row r="4613" spans="1:7" x14ac:dyDescent="0.25">
      <c r="A4613" t="s">
        <v>0</v>
      </c>
      <c r="B4613">
        <v>106502</v>
      </c>
      <c r="C4613">
        <v>100001</v>
      </c>
      <c r="D4613" s="1">
        <v>-0.175016</v>
      </c>
      <c r="E4613" s="1">
        <v>-7.5028999999999998E-2</v>
      </c>
      <c r="F4613" s="1">
        <v>8.5842199999999994E-2</v>
      </c>
      <c r="G4613">
        <v>100001</v>
      </c>
    </row>
    <row r="4614" spans="1:7" x14ac:dyDescent="0.25">
      <c r="A4614" t="s">
        <v>0</v>
      </c>
      <c r="B4614">
        <v>106503</v>
      </c>
      <c r="C4614">
        <v>100001</v>
      </c>
      <c r="D4614" s="1">
        <v>-0.200017</v>
      </c>
      <c r="E4614" s="1">
        <v>-0.12503</v>
      </c>
      <c r="F4614" s="1">
        <v>8.7774099999999994E-2</v>
      </c>
      <c r="G4614">
        <v>100001</v>
      </c>
    </row>
    <row r="4615" spans="1:7" x14ac:dyDescent="0.25">
      <c r="A4615" t="s">
        <v>0</v>
      </c>
      <c r="B4615">
        <v>106504</v>
      </c>
      <c r="C4615">
        <v>100001</v>
      </c>
      <c r="D4615" s="1">
        <v>-0.12501999999999999</v>
      </c>
      <c r="E4615" s="1">
        <v>-2.5004999999999999E-2</v>
      </c>
      <c r="F4615" s="1">
        <v>8.3849099999999996E-2</v>
      </c>
      <c r="G4615">
        <v>100001</v>
      </c>
    </row>
    <row r="4616" spans="1:7" x14ac:dyDescent="0.25">
      <c r="A4616" t="s">
        <v>0</v>
      </c>
      <c r="B4616">
        <v>106505</v>
      </c>
      <c r="C4616">
        <v>100001</v>
      </c>
      <c r="D4616" s="1">
        <v>-0.100021</v>
      </c>
      <c r="E4616" s="1">
        <v>-2.5003000000000001E-2</v>
      </c>
      <c r="F4616" s="1">
        <v>8.3289000000000002E-2</v>
      </c>
      <c r="G4616">
        <v>100001</v>
      </c>
    </row>
    <row r="4617" spans="1:7" x14ac:dyDescent="0.25">
      <c r="A4617" t="s">
        <v>0</v>
      </c>
      <c r="B4617">
        <v>106506</v>
      </c>
      <c r="C4617">
        <v>100001</v>
      </c>
      <c r="D4617" s="1">
        <v>-0.12501899999999999</v>
      </c>
      <c r="E4617" s="1">
        <v>-5.0007999999999997E-2</v>
      </c>
      <c r="F4617" s="1">
        <v>8.4036100000000002E-2</v>
      </c>
      <c r="G4617">
        <v>100001</v>
      </c>
    </row>
    <row r="4618" spans="1:7" x14ac:dyDescent="0.25">
      <c r="A4618" t="s">
        <v>0</v>
      </c>
      <c r="B4618">
        <v>106507</v>
      </c>
      <c r="C4618">
        <v>100001</v>
      </c>
      <c r="D4618" s="1">
        <v>-0.224997</v>
      </c>
      <c r="E4618" s="1">
        <v>-0.15002699999999999</v>
      </c>
      <c r="F4618" s="1">
        <v>8.9518200000000006E-2</v>
      </c>
      <c r="G4618">
        <v>100001</v>
      </c>
    </row>
    <row r="4619" spans="1:7" x14ac:dyDescent="0.25">
      <c r="A4619" t="s">
        <v>0</v>
      </c>
      <c r="B4619">
        <v>106508</v>
      </c>
      <c r="C4619">
        <v>100001</v>
      </c>
      <c r="D4619" s="1">
        <v>-0.224997</v>
      </c>
      <c r="E4619" s="1">
        <v>-0.17503299999999999</v>
      </c>
      <c r="F4619" s="1">
        <v>9.0329199999999998E-2</v>
      </c>
      <c r="G4619">
        <v>100001</v>
      </c>
    </row>
    <row r="4620" spans="1:7" x14ac:dyDescent="0.25">
      <c r="A4620" t="s">
        <v>0</v>
      </c>
      <c r="B4620">
        <v>106509</v>
      </c>
      <c r="C4620">
        <v>100001</v>
      </c>
      <c r="D4620" s="1">
        <v>-0.200012</v>
      </c>
      <c r="E4620" s="1">
        <v>-0.15002599999999999</v>
      </c>
      <c r="F4620" s="1">
        <v>8.84601E-2</v>
      </c>
      <c r="G4620">
        <v>100001</v>
      </c>
    </row>
    <row r="4621" spans="1:7" x14ac:dyDescent="0.25">
      <c r="A4621" t="s">
        <v>0</v>
      </c>
      <c r="B4621">
        <v>106510</v>
      </c>
      <c r="C4621">
        <v>100001</v>
      </c>
      <c r="D4621" s="1">
        <v>2.50072E-2</v>
      </c>
      <c r="E4621" s="1">
        <v>7.5020400000000001E-2</v>
      </c>
      <c r="F4621" s="1">
        <v>8.2852999999999996E-2</v>
      </c>
      <c r="G4621">
        <v>100001</v>
      </c>
    </row>
    <row r="4622" spans="1:7" x14ac:dyDescent="0.25">
      <c r="A4622" t="s">
        <v>0</v>
      </c>
      <c r="B4622">
        <v>106511</v>
      </c>
      <c r="C4622">
        <v>100001</v>
      </c>
      <c r="D4622" s="1">
        <v>4.9965200000000001E-2</v>
      </c>
      <c r="E4622" s="1">
        <v>7.5021599999999994E-2</v>
      </c>
      <c r="F4622" s="1">
        <v>8.3039000000000002E-2</v>
      </c>
      <c r="G4622">
        <v>100001</v>
      </c>
    </row>
    <row r="4623" spans="1:7" x14ac:dyDescent="0.25">
      <c r="A4623" t="s">
        <v>0</v>
      </c>
      <c r="B4623">
        <v>106512</v>
      </c>
      <c r="C4623">
        <v>100001</v>
      </c>
      <c r="D4623" s="1">
        <v>7.4995199999999998E-2</v>
      </c>
      <c r="E4623" s="1">
        <v>7.5022800000000001E-2</v>
      </c>
      <c r="F4623" s="1">
        <v>8.3350999999999995E-2</v>
      </c>
      <c r="G4623">
        <v>100001</v>
      </c>
    </row>
    <row r="4624" spans="1:7" x14ac:dyDescent="0.25">
      <c r="A4624" t="s">
        <v>0</v>
      </c>
      <c r="B4624">
        <v>106513</v>
      </c>
      <c r="C4624">
        <v>100001</v>
      </c>
      <c r="D4624" s="1">
        <v>0.10001599999999999</v>
      </c>
      <c r="E4624" s="1">
        <v>7.5024999999999994E-2</v>
      </c>
      <c r="F4624" s="1">
        <v>8.3786899999999997E-2</v>
      </c>
      <c r="G4624">
        <v>100001</v>
      </c>
    </row>
    <row r="4625" spans="1:7" x14ac:dyDescent="0.25">
      <c r="A4625" t="s">
        <v>0</v>
      </c>
      <c r="B4625">
        <v>106514</v>
      </c>
      <c r="C4625">
        <v>100001</v>
      </c>
      <c r="D4625" s="1">
        <v>-2.4996000000000001E-2</v>
      </c>
      <c r="E4625" s="1">
        <v>2.49968E-2</v>
      </c>
      <c r="F4625" s="1">
        <v>8.2353999999999997E-2</v>
      </c>
      <c r="G4625">
        <v>100001</v>
      </c>
    </row>
    <row r="4626" spans="1:7" x14ac:dyDescent="0.25">
      <c r="A4626" t="s">
        <v>0</v>
      </c>
      <c r="B4626">
        <v>106515</v>
      </c>
      <c r="C4626">
        <v>100001</v>
      </c>
      <c r="D4626" s="1">
        <f>-0.000004264</f>
        <v>-4.2640000000000002E-6</v>
      </c>
      <c r="E4626" s="1">
        <v>4.9995100000000001E-2</v>
      </c>
      <c r="F4626" s="1">
        <v>8.2478999999999997E-2</v>
      </c>
      <c r="G4626">
        <v>100001</v>
      </c>
    </row>
    <row r="4627" spans="1:7" x14ac:dyDescent="0.25">
      <c r="A4627" t="s">
        <v>0</v>
      </c>
      <c r="B4627">
        <v>106516</v>
      </c>
      <c r="C4627">
        <v>100001</v>
      </c>
      <c r="D4627" s="1">
        <v>2.4999500000000001E-2</v>
      </c>
      <c r="E4627" s="1">
        <v>5.0001400000000001E-2</v>
      </c>
      <c r="F4627" s="1">
        <v>8.2541000000000003E-2</v>
      </c>
      <c r="G4627">
        <v>100001</v>
      </c>
    </row>
    <row r="4628" spans="1:7" x14ac:dyDescent="0.25">
      <c r="A4628" t="s">
        <v>0</v>
      </c>
      <c r="B4628">
        <v>106517</v>
      </c>
      <c r="C4628">
        <v>100001</v>
      </c>
      <c r="D4628" s="1">
        <f>-0.000002911</f>
        <v>-2.9110000000000002E-6</v>
      </c>
      <c r="E4628" s="1">
        <v>2.49991E-2</v>
      </c>
      <c r="F4628" s="1">
        <v>8.2292000000000004E-2</v>
      </c>
      <c r="G4628">
        <v>100001</v>
      </c>
    </row>
    <row r="4629" spans="1:7" x14ac:dyDescent="0.25">
      <c r="A4629" t="s">
        <v>0</v>
      </c>
      <c r="B4629">
        <v>106518</v>
      </c>
      <c r="C4629">
        <v>100001</v>
      </c>
      <c r="D4629" s="1">
        <v>-4.9994999999999998E-2</v>
      </c>
      <c r="E4629" s="1">
        <f>-0.000004047</f>
        <v>-4.0470000000000004E-6</v>
      </c>
      <c r="F4629" s="1">
        <v>8.24791E-2</v>
      </c>
      <c r="G4629">
        <v>100001</v>
      </c>
    </row>
    <row r="4630" spans="1:7" x14ac:dyDescent="0.25">
      <c r="A4630" t="s">
        <v>0</v>
      </c>
      <c r="B4630">
        <v>106519</v>
      </c>
      <c r="C4630">
        <v>100001</v>
      </c>
      <c r="D4630" s="1">
        <v>-2.4999E-2</v>
      </c>
      <c r="E4630" s="1">
        <f>-0.000002695</f>
        <v>-2.695E-6</v>
      </c>
      <c r="F4630" s="1">
        <v>8.2292000000000004E-2</v>
      </c>
      <c r="G4630">
        <v>100001</v>
      </c>
    </row>
    <row r="4631" spans="1:7" x14ac:dyDescent="0.25">
      <c r="A4631" t="s">
        <v>0</v>
      </c>
      <c r="B4631">
        <v>106520</v>
      </c>
      <c r="C4631">
        <v>100001</v>
      </c>
      <c r="D4631" s="1">
        <v>0.12501399999999999</v>
      </c>
      <c r="E4631" s="1">
        <v>0.100027</v>
      </c>
      <c r="F4631" s="1">
        <v>8.4783899999999995E-2</v>
      </c>
      <c r="G4631">
        <v>100001</v>
      </c>
    </row>
    <row r="4632" spans="1:7" x14ac:dyDescent="0.25">
      <c r="A4632" t="s">
        <v>0</v>
      </c>
      <c r="B4632">
        <v>106521</v>
      </c>
      <c r="C4632">
        <v>100001</v>
      </c>
      <c r="D4632" s="1">
        <v>0.15002199999999999</v>
      </c>
      <c r="E4632" s="1">
        <v>0.10002900000000001</v>
      </c>
      <c r="F4632" s="1">
        <v>8.54689E-2</v>
      </c>
      <c r="G4632">
        <v>100001</v>
      </c>
    </row>
    <row r="4633" spans="1:7" x14ac:dyDescent="0.25">
      <c r="A4633" t="s">
        <v>0</v>
      </c>
      <c r="B4633">
        <v>106522</v>
      </c>
      <c r="C4633">
        <v>100001</v>
      </c>
      <c r="D4633" s="1">
        <v>0.12501799999999999</v>
      </c>
      <c r="E4633" s="1">
        <v>7.5026300000000004E-2</v>
      </c>
      <c r="F4633" s="1">
        <v>8.4347900000000003E-2</v>
      </c>
      <c r="G4633">
        <v>100001</v>
      </c>
    </row>
    <row r="4634" spans="1:7" x14ac:dyDescent="0.25">
      <c r="A4634" t="s">
        <v>0</v>
      </c>
      <c r="B4634">
        <v>106523</v>
      </c>
      <c r="C4634">
        <v>100001</v>
      </c>
      <c r="D4634" s="1">
        <v>0.175014</v>
      </c>
      <c r="E4634" s="1">
        <v>0.10002900000000001</v>
      </c>
      <c r="F4634" s="1">
        <v>8.6278900000000006E-2</v>
      </c>
      <c r="G4634">
        <v>100001</v>
      </c>
    </row>
    <row r="4635" spans="1:7" x14ac:dyDescent="0.25">
      <c r="A4635" t="s">
        <v>0</v>
      </c>
      <c r="B4635">
        <v>106524</v>
      </c>
      <c r="C4635">
        <v>100001</v>
      </c>
      <c r="D4635" s="1">
        <v>0.19997500000000001</v>
      </c>
      <c r="E4635" s="1">
        <v>0.10003099999999999</v>
      </c>
      <c r="F4635" s="1">
        <v>8.7211999999999998E-2</v>
      </c>
      <c r="G4635">
        <v>100001</v>
      </c>
    </row>
    <row r="4636" spans="1:7" x14ac:dyDescent="0.25">
      <c r="A4636" t="s">
        <v>0</v>
      </c>
      <c r="B4636">
        <v>106525</v>
      </c>
      <c r="C4636">
        <v>100001</v>
      </c>
      <c r="D4636" s="1">
        <v>0.22500200000000001</v>
      </c>
      <c r="E4636" s="1">
        <v>0.125031</v>
      </c>
      <c r="F4636" s="1">
        <v>8.8832900000000006E-2</v>
      </c>
      <c r="G4636">
        <v>100001</v>
      </c>
    </row>
    <row r="4637" spans="1:7" x14ac:dyDescent="0.25">
      <c r="A4637" t="s">
        <v>0</v>
      </c>
      <c r="B4637">
        <v>106526</v>
      </c>
      <c r="C4637">
        <v>100001</v>
      </c>
      <c r="D4637" s="1">
        <v>0.22500600000000001</v>
      </c>
      <c r="E4637" s="1">
        <v>0.100032</v>
      </c>
      <c r="F4637" s="1">
        <v>8.82719E-2</v>
      </c>
      <c r="G4637">
        <v>100001</v>
      </c>
    </row>
    <row r="4638" spans="1:7" x14ac:dyDescent="0.25">
      <c r="A4638" t="s">
        <v>0</v>
      </c>
      <c r="B4638">
        <v>106527</v>
      </c>
      <c r="C4638">
        <v>100001</v>
      </c>
      <c r="D4638" s="1">
        <v>0.24998699999999999</v>
      </c>
      <c r="E4638" s="1">
        <v>0.125032</v>
      </c>
      <c r="F4638" s="1">
        <v>9.0015999999999999E-2</v>
      </c>
      <c r="G4638">
        <v>100001</v>
      </c>
    </row>
    <row r="4639" spans="1:7" x14ac:dyDescent="0.25">
      <c r="A4639" t="s">
        <v>0</v>
      </c>
      <c r="B4639">
        <v>106528</v>
      </c>
      <c r="C4639">
        <v>100001</v>
      </c>
      <c r="D4639" s="1">
        <v>0.27500200000000002</v>
      </c>
      <c r="E4639" s="1">
        <v>0.12503400000000001</v>
      </c>
      <c r="F4639" s="1">
        <v>9.1325900000000002E-2</v>
      </c>
      <c r="G4639">
        <v>100001</v>
      </c>
    </row>
    <row r="4640" spans="1:7" x14ac:dyDescent="0.25">
      <c r="A4640" t="s">
        <v>0</v>
      </c>
      <c r="B4640">
        <v>106529</v>
      </c>
      <c r="C4640">
        <v>100001</v>
      </c>
      <c r="D4640" s="1">
        <v>0.349999</v>
      </c>
      <c r="E4640" s="1">
        <v>0.150034</v>
      </c>
      <c r="F4640" s="1">
        <v>9.6691899999999997E-2</v>
      </c>
      <c r="G4640">
        <v>100001</v>
      </c>
    </row>
    <row r="4641" spans="1:7" x14ac:dyDescent="0.25">
      <c r="A4641" t="s">
        <v>0</v>
      </c>
      <c r="B4641">
        <v>106530</v>
      </c>
      <c r="C4641">
        <v>100001</v>
      </c>
      <c r="D4641" s="1">
        <v>0.29999900000000002</v>
      </c>
      <c r="E4641" s="1">
        <v>0.12503500000000001</v>
      </c>
      <c r="F4641" s="1">
        <v>9.2760899999999993E-2</v>
      </c>
      <c r="G4641">
        <v>100001</v>
      </c>
    </row>
    <row r="4642" spans="1:7" x14ac:dyDescent="0.25">
      <c r="A4642" t="s">
        <v>0</v>
      </c>
      <c r="B4642">
        <v>106531</v>
      </c>
      <c r="C4642">
        <v>100001</v>
      </c>
      <c r="D4642" s="1">
        <v>0.32500000000000001</v>
      </c>
      <c r="E4642" s="1">
        <v>0.12503600000000001</v>
      </c>
      <c r="F4642" s="1">
        <v>9.4319899999999998E-2</v>
      </c>
      <c r="G4642">
        <v>100001</v>
      </c>
    </row>
    <row r="4643" spans="1:7" x14ac:dyDescent="0.25">
      <c r="A4643" t="s">
        <v>0</v>
      </c>
      <c r="B4643">
        <v>106532</v>
      </c>
      <c r="C4643">
        <v>100001</v>
      </c>
      <c r="D4643" s="1">
        <v>0.35</v>
      </c>
      <c r="E4643" s="1">
        <v>0.12503700000000001</v>
      </c>
      <c r="F4643" s="1">
        <v>9.6004900000000004E-2</v>
      </c>
      <c r="G4643">
        <v>100001</v>
      </c>
    </row>
    <row r="4644" spans="1:7" x14ac:dyDescent="0.25">
      <c r="A4644" t="s">
        <v>0</v>
      </c>
      <c r="B4644">
        <v>106533</v>
      </c>
      <c r="C4644">
        <v>100001</v>
      </c>
      <c r="D4644" s="1">
        <v>0.37499900000000003</v>
      </c>
      <c r="E4644" s="1">
        <v>0.150036</v>
      </c>
      <c r="F4644" s="1">
        <v>9.8501900000000003E-2</v>
      </c>
      <c r="G4644">
        <v>100001</v>
      </c>
    </row>
    <row r="4645" spans="1:7" x14ac:dyDescent="0.25">
      <c r="A4645" t="s">
        <v>0</v>
      </c>
      <c r="B4645">
        <v>106534</v>
      </c>
      <c r="C4645">
        <v>100001</v>
      </c>
      <c r="D4645" s="1">
        <v>0.40000200000000002</v>
      </c>
      <c r="E4645" s="1">
        <v>0.150036</v>
      </c>
      <c r="F4645" s="1">
        <v>0.100438</v>
      </c>
      <c r="G4645">
        <v>100001</v>
      </c>
    </row>
    <row r="4646" spans="1:7" x14ac:dyDescent="0.25">
      <c r="A4646" t="s">
        <v>0</v>
      </c>
      <c r="B4646">
        <v>106535</v>
      </c>
      <c r="C4646">
        <v>100001</v>
      </c>
      <c r="D4646" s="1">
        <v>0.42499799999999999</v>
      </c>
      <c r="E4646" s="1">
        <v>0.175043</v>
      </c>
      <c r="F4646" s="1">
        <v>0.103313</v>
      </c>
      <c r="G4646">
        <v>100001</v>
      </c>
    </row>
    <row r="4647" spans="1:7" x14ac:dyDescent="0.25">
      <c r="A4647" t="s">
        <v>0</v>
      </c>
      <c r="B4647">
        <v>106536</v>
      </c>
      <c r="C4647">
        <v>100001</v>
      </c>
      <c r="D4647" s="1">
        <v>0.42500100000000002</v>
      </c>
      <c r="E4647" s="1">
        <v>0.150038</v>
      </c>
      <c r="F4647" s="1">
        <v>0.10249999999999999</v>
      </c>
      <c r="G4647">
        <v>100001</v>
      </c>
    </row>
    <row r="4648" spans="1:7" x14ac:dyDescent="0.25">
      <c r="A4648" t="s">
        <v>0</v>
      </c>
      <c r="B4648">
        <v>106537</v>
      </c>
      <c r="C4648">
        <v>100001</v>
      </c>
      <c r="D4648" s="1">
        <v>0.44999600000000001</v>
      </c>
      <c r="E4648" s="1">
        <v>0.200045</v>
      </c>
      <c r="F4648" s="1">
        <v>0.10643900000000001</v>
      </c>
      <c r="G4648">
        <v>100001</v>
      </c>
    </row>
    <row r="4649" spans="1:7" x14ac:dyDescent="0.25">
      <c r="A4649" t="s">
        <v>0</v>
      </c>
      <c r="B4649">
        <v>106538</v>
      </c>
      <c r="C4649">
        <v>100001</v>
      </c>
      <c r="D4649" s="1">
        <v>0.44999800000000001</v>
      </c>
      <c r="E4649" s="1">
        <v>0.17504500000000001</v>
      </c>
      <c r="F4649" s="1">
        <v>0.105501</v>
      </c>
      <c r="G4649">
        <v>100001</v>
      </c>
    </row>
    <row r="4650" spans="1:7" x14ac:dyDescent="0.25">
      <c r="A4650" t="s">
        <v>0</v>
      </c>
      <c r="B4650">
        <v>106539</v>
      </c>
      <c r="C4650">
        <v>100001</v>
      </c>
      <c r="D4650" s="1">
        <v>0.47498499999999999</v>
      </c>
      <c r="E4650" s="1">
        <v>0.200046</v>
      </c>
      <c r="F4650" s="1">
        <v>0.108753</v>
      </c>
      <c r="G4650">
        <v>100001</v>
      </c>
    </row>
    <row r="4651" spans="1:7" x14ac:dyDescent="0.25">
      <c r="A4651" t="s">
        <v>0</v>
      </c>
      <c r="B4651">
        <v>106540</v>
      </c>
      <c r="C4651">
        <v>100001</v>
      </c>
      <c r="D4651" s="1">
        <v>0.499996</v>
      </c>
      <c r="E4651" s="1">
        <v>0.22504199999999999</v>
      </c>
      <c r="F4651" s="1">
        <v>0.112259</v>
      </c>
      <c r="G4651">
        <v>100001</v>
      </c>
    </row>
    <row r="4652" spans="1:7" x14ac:dyDescent="0.25">
      <c r="A4652" t="s">
        <v>0</v>
      </c>
      <c r="B4652">
        <v>106541</v>
      </c>
      <c r="C4652">
        <v>100001</v>
      </c>
      <c r="D4652" s="1">
        <v>0.49999900000000003</v>
      </c>
      <c r="E4652" s="1">
        <v>0.200048</v>
      </c>
      <c r="F4652" s="1">
        <v>0.111195</v>
      </c>
      <c r="G4652">
        <v>100001</v>
      </c>
    </row>
    <row r="4653" spans="1:7" x14ac:dyDescent="0.25">
      <c r="A4653" t="s">
        <v>0</v>
      </c>
      <c r="B4653">
        <v>106542</v>
      </c>
      <c r="C4653">
        <v>100001</v>
      </c>
      <c r="D4653" s="1">
        <v>0.52499399999999996</v>
      </c>
      <c r="E4653" s="1">
        <v>0.22504299999999999</v>
      </c>
      <c r="F4653" s="1">
        <v>0.114826</v>
      </c>
      <c r="G4653">
        <v>100001</v>
      </c>
    </row>
    <row r="4654" spans="1:7" x14ac:dyDescent="0.25">
      <c r="A4654" t="s">
        <v>0</v>
      </c>
      <c r="B4654">
        <v>106543</v>
      </c>
      <c r="C4654">
        <v>100001</v>
      </c>
      <c r="D4654" s="1">
        <v>0.54998999999999998</v>
      </c>
      <c r="E4654" s="1">
        <v>0.250029</v>
      </c>
      <c r="F4654" s="1">
        <v>0.118709</v>
      </c>
      <c r="G4654">
        <v>100001</v>
      </c>
    </row>
    <row r="4655" spans="1:7" x14ac:dyDescent="0.25">
      <c r="A4655" t="s">
        <v>0</v>
      </c>
      <c r="B4655">
        <v>106544</v>
      </c>
      <c r="C4655">
        <v>100001</v>
      </c>
      <c r="D4655" s="1">
        <v>0.54999399999999998</v>
      </c>
      <c r="E4655" s="1">
        <v>0.22504399999999999</v>
      </c>
      <c r="F4655" s="1">
        <v>0.117521</v>
      </c>
      <c r="G4655">
        <v>100001</v>
      </c>
    </row>
    <row r="4656" spans="1:7" x14ac:dyDescent="0.25">
      <c r="A4656" t="s">
        <v>0</v>
      </c>
      <c r="B4656">
        <v>106545</v>
      </c>
      <c r="C4656">
        <v>100001</v>
      </c>
      <c r="D4656" s="1">
        <v>0.57498800000000005</v>
      </c>
      <c r="E4656" s="1">
        <v>0.27505099999999999</v>
      </c>
      <c r="F4656" s="1">
        <v>0.122852</v>
      </c>
      <c r="G4656">
        <v>100001</v>
      </c>
    </row>
    <row r="4657" spans="1:7" x14ac:dyDescent="0.25">
      <c r="A4657" t="s">
        <v>0</v>
      </c>
      <c r="B4657">
        <v>106546</v>
      </c>
      <c r="C4657">
        <v>100001</v>
      </c>
      <c r="D4657" s="1">
        <v>0.57499100000000003</v>
      </c>
      <c r="E4657" s="1">
        <v>0.25002999999999997</v>
      </c>
      <c r="F4657" s="1">
        <v>0.121532</v>
      </c>
      <c r="G4657">
        <v>100001</v>
      </c>
    </row>
    <row r="4658" spans="1:7" x14ac:dyDescent="0.25">
      <c r="A4658" t="s">
        <v>0</v>
      </c>
      <c r="B4658">
        <v>106547</v>
      </c>
      <c r="C4658">
        <v>100001</v>
      </c>
      <c r="D4658" s="1">
        <v>0.59998899999999999</v>
      </c>
      <c r="E4658" s="1">
        <v>0.300043</v>
      </c>
      <c r="F4658" s="1">
        <v>0.127246</v>
      </c>
      <c r="G4658">
        <v>100001</v>
      </c>
    </row>
    <row r="4659" spans="1:7" x14ac:dyDescent="0.25">
      <c r="A4659" t="s">
        <v>0</v>
      </c>
      <c r="B4659">
        <v>106548</v>
      </c>
      <c r="C4659">
        <v>100001</v>
      </c>
      <c r="D4659" s="1">
        <v>0.59998799999999997</v>
      </c>
      <c r="E4659" s="1">
        <v>0.27505299999999999</v>
      </c>
      <c r="F4659" s="1">
        <v>0.125802</v>
      </c>
      <c r="G4659">
        <v>100001</v>
      </c>
    </row>
    <row r="4660" spans="1:7" x14ac:dyDescent="0.25">
      <c r="A4660" t="s">
        <v>0</v>
      </c>
      <c r="B4660">
        <v>106549</v>
      </c>
      <c r="C4660">
        <v>100001</v>
      </c>
      <c r="D4660" s="1">
        <v>0.62498500000000001</v>
      </c>
      <c r="E4660" s="1">
        <v>0.32504499999999997</v>
      </c>
      <c r="F4660" s="1">
        <v>0.13189500000000001</v>
      </c>
      <c r="G4660">
        <v>100001</v>
      </c>
    </row>
    <row r="4661" spans="1:7" x14ac:dyDescent="0.25">
      <c r="A4661" t="s">
        <v>0</v>
      </c>
      <c r="B4661">
        <v>106550</v>
      </c>
      <c r="C4661">
        <v>100001</v>
      </c>
      <c r="D4661" s="1">
        <v>0.62498900000000002</v>
      </c>
      <c r="E4661" s="1">
        <v>0.30004399999999998</v>
      </c>
      <c r="F4661" s="1">
        <v>0.13032299999999999</v>
      </c>
      <c r="G4661">
        <v>100001</v>
      </c>
    </row>
    <row r="4662" spans="1:7" x14ac:dyDescent="0.25">
      <c r="A4662" t="s">
        <v>0</v>
      </c>
      <c r="B4662">
        <v>106551</v>
      </c>
      <c r="C4662">
        <v>100001</v>
      </c>
      <c r="D4662" s="1">
        <v>0.64995999999999998</v>
      </c>
      <c r="E4662" s="1">
        <v>0.34981800000000002</v>
      </c>
      <c r="F4662" s="1">
        <v>0.136766</v>
      </c>
      <c r="G4662">
        <v>100001</v>
      </c>
    </row>
    <row r="4663" spans="1:7" x14ac:dyDescent="0.25">
      <c r="A4663" t="s">
        <v>0</v>
      </c>
      <c r="B4663">
        <v>106552</v>
      </c>
      <c r="C4663">
        <v>100001</v>
      </c>
      <c r="D4663" s="1">
        <v>0.649953</v>
      </c>
      <c r="E4663" s="1">
        <v>0.325046</v>
      </c>
      <c r="F4663" s="1">
        <v>0.135098</v>
      </c>
      <c r="G4663">
        <v>100001</v>
      </c>
    </row>
    <row r="4664" spans="1:7" x14ac:dyDescent="0.25">
      <c r="A4664" t="s">
        <v>0</v>
      </c>
      <c r="B4664">
        <v>106553</v>
      </c>
      <c r="C4664">
        <v>100001</v>
      </c>
      <c r="D4664" s="1">
        <v>-0.24999399999999999</v>
      </c>
      <c r="E4664" s="1">
        <v>-0.25001699999999999</v>
      </c>
      <c r="F4664" s="1">
        <v>9.4694299999999995E-2</v>
      </c>
      <c r="G4664">
        <v>100001</v>
      </c>
    </row>
    <row r="4665" spans="1:7" x14ac:dyDescent="0.25">
      <c r="A4665" t="s">
        <v>0</v>
      </c>
      <c r="B4665">
        <v>106554</v>
      </c>
      <c r="C4665">
        <v>100001</v>
      </c>
      <c r="D4665" s="1">
        <v>-0.224998</v>
      </c>
      <c r="E4665" s="1">
        <v>-0.20003199999999999</v>
      </c>
      <c r="F4665" s="1">
        <v>9.1265299999999994E-2</v>
      </c>
      <c r="G4665">
        <v>100001</v>
      </c>
    </row>
    <row r="4666" spans="1:7" x14ac:dyDescent="0.25">
      <c r="A4666" t="s">
        <v>0</v>
      </c>
      <c r="B4666">
        <v>106555</v>
      </c>
      <c r="C4666">
        <v>100001</v>
      </c>
      <c r="D4666" s="1">
        <v>-0.22499</v>
      </c>
      <c r="E4666" s="1">
        <v>-0.22502900000000001</v>
      </c>
      <c r="F4666" s="1">
        <v>9.2324299999999998E-2</v>
      </c>
      <c r="G4666">
        <v>100001</v>
      </c>
    </row>
    <row r="4667" spans="1:7" x14ac:dyDescent="0.25">
      <c r="A4667" t="s">
        <v>0</v>
      </c>
      <c r="B4667">
        <v>106556</v>
      </c>
      <c r="C4667">
        <v>100001</v>
      </c>
      <c r="D4667" s="1">
        <v>-0.224994</v>
      </c>
      <c r="E4667" s="1">
        <v>-0.25001699999999999</v>
      </c>
      <c r="F4667" s="1">
        <v>9.3509300000000004E-2</v>
      </c>
      <c r="G4667">
        <v>100001</v>
      </c>
    </row>
    <row r="4668" spans="1:7" x14ac:dyDescent="0.25">
      <c r="A4668" t="s">
        <v>0</v>
      </c>
      <c r="B4668">
        <v>106557</v>
      </c>
      <c r="C4668">
        <v>100001</v>
      </c>
      <c r="D4668" s="1">
        <v>-0.24998500000000001</v>
      </c>
      <c r="E4668" s="1">
        <v>-0.27503499999999997</v>
      </c>
      <c r="F4668" s="1">
        <v>9.6006300000000003E-2</v>
      </c>
      <c r="G4668">
        <v>100001</v>
      </c>
    </row>
    <row r="4669" spans="1:7" x14ac:dyDescent="0.25">
      <c r="A4669" t="s">
        <v>0</v>
      </c>
      <c r="B4669">
        <v>106558</v>
      </c>
      <c r="C4669">
        <v>100001</v>
      </c>
      <c r="D4669" s="1">
        <v>-0.27499200000000001</v>
      </c>
      <c r="E4669" s="1">
        <v>-0.32502399999999998</v>
      </c>
      <c r="F4669" s="1">
        <v>0.100314</v>
      </c>
      <c r="G4669">
        <v>100001</v>
      </c>
    </row>
    <row r="4670" spans="1:7" x14ac:dyDescent="0.25">
      <c r="A4670" t="s">
        <v>0</v>
      </c>
      <c r="B4670">
        <v>106559</v>
      </c>
      <c r="C4670">
        <v>100001</v>
      </c>
      <c r="D4670" s="1">
        <v>-0.24998799999999999</v>
      </c>
      <c r="E4670" s="1">
        <v>-0.30002800000000002</v>
      </c>
      <c r="F4670" s="1">
        <v>9.7441299999999995E-2</v>
      </c>
      <c r="G4670">
        <v>100001</v>
      </c>
    </row>
    <row r="4671" spans="1:7" x14ac:dyDescent="0.25">
      <c r="A4671" t="s">
        <v>0</v>
      </c>
      <c r="B4671">
        <v>106560</v>
      </c>
      <c r="C4671">
        <v>100001</v>
      </c>
      <c r="D4671" s="1">
        <v>-0.24998600000000001</v>
      </c>
      <c r="E4671" s="1">
        <v>-0.32502199999999998</v>
      </c>
      <c r="F4671" s="1">
        <v>9.9002400000000004E-2</v>
      </c>
      <c r="G4671">
        <v>100001</v>
      </c>
    </row>
    <row r="4672" spans="1:7" x14ac:dyDescent="0.25">
      <c r="A4672" t="s">
        <v>0</v>
      </c>
      <c r="B4672">
        <v>106561</v>
      </c>
      <c r="C4672">
        <v>100001</v>
      </c>
      <c r="D4672" s="1">
        <v>-0.27499099999999999</v>
      </c>
      <c r="E4672" s="1">
        <v>-0.34984599999999999</v>
      </c>
      <c r="F4672" s="1">
        <v>0.101976</v>
      </c>
      <c r="G4672">
        <v>100001</v>
      </c>
    </row>
    <row r="4673" spans="1:7" x14ac:dyDescent="0.25">
      <c r="A4673" t="s">
        <v>0</v>
      </c>
      <c r="B4673">
        <v>106562</v>
      </c>
      <c r="C4673">
        <v>100001</v>
      </c>
      <c r="D4673" s="1">
        <v>-0.29998399999999997</v>
      </c>
      <c r="E4673" s="1">
        <v>-0.37484099999999998</v>
      </c>
      <c r="F4673" s="1">
        <v>0.105224</v>
      </c>
      <c r="G4673">
        <v>100001</v>
      </c>
    </row>
    <row r="4674" spans="1:7" x14ac:dyDescent="0.25">
      <c r="A4674" t="s">
        <v>0</v>
      </c>
      <c r="B4674">
        <v>106563</v>
      </c>
      <c r="C4674">
        <v>100001</v>
      </c>
      <c r="D4674" s="1">
        <v>-0.27498499999999998</v>
      </c>
      <c r="E4674" s="1">
        <v>-0.37484299999999998</v>
      </c>
      <c r="F4674" s="1">
        <v>0.103786</v>
      </c>
      <c r="G4674">
        <v>100001</v>
      </c>
    </row>
    <row r="4675" spans="1:7" x14ac:dyDescent="0.25">
      <c r="A4675" t="s">
        <v>0</v>
      </c>
      <c r="B4675">
        <v>106564</v>
      </c>
      <c r="C4675">
        <v>100001</v>
      </c>
      <c r="D4675" s="1">
        <v>-0.324984</v>
      </c>
      <c r="E4675" s="1">
        <v>-0.399835</v>
      </c>
      <c r="F4675" s="1">
        <v>0.108724</v>
      </c>
      <c r="G4675">
        <v>100001</v>
      </c>
    </row>
    <row r="4676" spans="1:7" x14ac:dyDescent="0.25">
      <c r="A4676" t="s">
        <v>0</v>
      </c>
      <c r="B4676">
        <v>106565</v>
      </c>
      <c r="C4676">
        <v>100001</v>
      </c>
      <c r="D4676" s="1">
        <v>-0.299983</v>
      </c>
      <c r="E4676" s="1">
        <v>-0.399839</v>
      </c>
      <c r="F4676" s="1">
        <v>0.107159</v>
      </c>
      <c r="G4676">
        <v>100001</v>
      </c>
    </row>
    <row r="4677" spans="1:7" x14ac:dyDescent="0.25">
      <c r="A4677" t="s">
        <v>0</v>
      </c>
      <c r="B4677">
        <v>106566</v>
      </c>
      <c r="C4677">
        <v>100001</v>
      </c>
      <c r="D4677" s="1">
        <v>-0.32497999999999999</v>
      </c>
      <c r="E4677" s="1">
        <v>-0.42503400000000002</v>
      </c>
      <c r="F4677" s="1">
        <v>0.11082</v>
      </c>
      <c r="G4677">
        <v>100001</v>
      </c>
    </row>
    <row r="4678" spans="1:7" x14ac:dyDescent="0.25">
      <c r="A4678" t="s">
        <v>0</v>
      </c>
      <c r="B4678">
        <v>106567</v>
      </c>
      <c r="C4678">
        <v>100001</v>
      </c>
      <c r="D4678" s="1">
        <v>-0.34998000000000001</v>
      </c>
      <c r="E4678" s="1">
        <v>-0.44983400000000001</v>
      </c>
      <c r="F4678" s="1">
        <v>0.11466700000000001</v>
      </c>
      <c r="G4678">
        <v>100001</v>
      </c>
    </row>
    <row r="4679" spans="1:7" x14ac:dyDescent="0.25">
      <c r="A4679" t="s">
        <v>0</v>
      </c>
      <c r="B4679">
        <v>106568</v>
      </c>
      <c r="C4679">
        <v>100001</v>
      </c>
      <c r="D4679" s="1">
        <v>-0.32498199999999999</v>
      </c>
      <c r="E4679" s="1">
        <v>-0.44983699999999999</v>
      </c>
      <c r="F4679" s="1">
        <v>0.11297699999999999</v>
      </c>
      <c r="G4679">
        <v>100001</v>
      </c>
    </row>
    <row r="4680" spans="1:7" x14ac:dyDescent="0.25">
      <c r="A4680" t="s">
        <v>0</v>
      </c>
      <c r="B4680">
        <v>106569</v>
      </c>
      <c r="C4680">
        <v>100001</v>
      </c>
      <c r="D4680" s="1">
        <v>-0.37497799999999998</v>
      </c>
      <c r="E4680" s="1">
        <v>-0.47503800000000002</v>
      </c>
      <c r="F4680" s="1">
        <v>0.11884</v>
      </c>
      <c r="G4680">
        <v>100001</v>
      </c>
    </row>
    <row r="4681" spans="1:7" x14ac:dyDescent="0.25">
      <c r="A4681" t="s">
        <v>0</v>
      </c>
      <c r="B4681">
        <v>106570</v>
      </c>
      <c r="C4681">
        <v>100001</v>
      </c>
      <c r="D4681" s="1">
        <v>-0.34997800000000001</v>
      </c>
      <c r="E4681" s="1">
        <v>-0.47503600000000001</v>
      </c>
      <c r="F4681" s="1">
        <v>0.117021</v>
      </c>
      <c r="G4681">
        <v>100001</v>
      </c>
    </row>
    <row r="4682" spans="1:7" x14ac:dyDescent="0.25">
      <c r="A4682" t="s">
        <v>0</v>
      </c>
      <c r="B4682">
        <v>106571</v>
      </c>
      <c r="C4682">
        <v>100001</v>
      </c>
      <c r="D4682" s="1">
        <v>-0.37498700000000001</v>
      </c>
      <c r="E4682" s="1">
        <v>-0.49984000000000001</v>
      </c>
      <c r="F4682" s="1">
        <v>0.12124699999999999</v>
      </c>
      <c r="G4682">
        <v>100001</v>
      </c>
    </row>
    <row r="4683" spans="1:7" x14ac:dyDescent="0.25">
      <c r="A4683" t="s">
        <v>0</v>
      </c>
      <c r="B4683">
        <v>106572</v>
      </c>
      <c r="C4683">
        <v>100001</v>
      </c>
      <c r="D4683" s="1">
        <v>-0.42497600000000002</v>
      </c>
      <c r="E4683" s="1">
        <v>-0.52484500000000001</v>
      </c>
      <c r="F4683" s="1">
        <v>0.127835</v>
      </c>
      <c r="G4683">
        <v>100001</v>
      </c>
    </row>
    <row r="4684" spans="1:7" x14ac:dyDescent="0.25">
      <c r="A4684" t="s">
        <v>0</v>
      </c>
      <c r="B4684">
        <v>106573</v>
      </c>
      <c r="C4684">
        <v>100001</v>
      </c>
      <c r="D4684" s="1">
        <v>-0.39997700000000003</v>
      </c>
      <c r="E4684" s="1">
        <v>-0.52484799999999998</v>
      </c>
      <c r="F4684" s="1">
        <v>0.12576399999999999</v>
      </c>
      <c r="G4684">
        <v>100001</v>
      </c>
    </row>
    <row r="4685" spans="1:7" x14ac:dyDescent="0.25">
      <c r="A4685" t="s">
        <v>0</v>
      </c>
      <c r="B4685">
        <v>106574</v>
      </c>
      <c r="C4685">
        <v>100001</v>
      </c>
      <c r="D4685" s="1">
        <v>-0.37498399999999998</v>
      </c>
      <c r="E4685" s="1">
        <v>-0.52484900000000001</v>
      </c>
      <c r="F4685" s="1">
        <v>0.123819</v>
      </c>
      <c r="G4685">
        <v>100001</v>
      </c>
    </row>
    <row r="4686" spans="1:7" x14ac:dyDescent="0.25">
      <c r="A4686" t="s">
        <v>0</v>
      </c>
      <c r="B4686">
        <v>106575</v>
      </c>
      <c r="C4686">
        <v>100001</v>
      </c>
      <c r="D4686" s="1">
        <v>-0.44997500000000001</v>
      </c>
      <c r="E4686" s="1">
        <v>-0.550037</v>
      </c>
      <c r="F4686" s="1">
        <v>0.13277800000000001</v>
      </c>
      <c r="G4686">
        <v>100001</v>
      </c>
    </row>
    <row r="4687" spans="1:7" x14ac:dyDescent="0.25">
      <c r="A4687" t="s">
        <v>0</v>
      </c>
      <c r="B4687">
        <v>106576</v>
      </c>
      <c r="C4687">
        <v>100001</v>
      </c>
      <c r="D4687" s="1">
        <v>-0.42497499999999999</v>
      </c>
      <c r="E4687" s="1">
        <v>-0.55003500000000005</v>
      </c>
      <c r="F4687" s="1">
        <v>0.130577</v>
      </c>
      <c r="G4687">
        <v>100001</v>
      </c>
    </row>
    <row r="4688" spans="1:7" x14ac:dyDescent="0.25">
      <c r="A4688" t="s">
        <v>0</v>
      </c>
      <c r="B4688">
        <v>106577</v>
      </c>
      <c r="C4688">
        <v>100001</v>
      </c>
      <c r="D4688" s="1">
        <v>-0.44997199999999998</v>
      </c>
      <c r="E4688" s="1">
        <v>-0.57503499999999996</v>
      </c>
      <c r="F4688" s="1">
        <v>0.135606</v>
      </c>
      <c r="G4688">
        <v>100001</v>
      </c>
    </row>
    <row r="4689" spans="1:7" x14ac:dyDescent="0.25">
      <c r="A4689" t="s">
        <v>0</v>
      </c>
      <c r="B4689">
        <v>106578</v>
      </c>
      <c r="C4689">
        <v>100001</v>
      </c>
      <c r="D4689" s="1">
        <v>-7.4999999999999997E-2</v>
      </c>
      <c r="E4689" s="1">
        <v>-2.5000000000000001E-2</v>
      </c>
      <c r="F4689" s="1">
        <v>8.2852099999999998E-2</v>
      </c>
      <c r="G4689">
        <v>100001</v>
      </c>
    </row>
    <row r="4690" spans="1:7" x14ac:dyDescent="0.25">
      <c r="A4690" t="s">
        <v>0</v>
      </c>
      <c r="B4690">
        <v>106579</v>
      </c>
      <c r="C4690">
        <v>100001</v>
      </c>
      <c r="D4690" s="1">
        <v>-4.9992000000000002E-2</v>
      </c>
      <c r="E4690" s="1">
        <v>-2.4997999999999999E-2</v>
      </c>
      <c r="F4690" s="1">
        <v>8.2541100000000006E-2</v>
      </c>
      <c r="G4690">
        <v>100001</v>
      </c>
    </row>
    <row r="4691" spans="1:7" x14ac:dyDescent="0.25">
      <c r="A4691" t="s">
        <v>0</v>
      </c>
      <c r="B4691">
        <v>106580</v>
      </c>
      <c r="C4691">
        <v>100001</v>
      </c>
      <c r="D4691" s="1">
        <v>-0.15001600000000001</v>
      </c>
      <c r="E4691" s="1">
        <v>-7.5026999999999996E-2</v>
      </c>
      <c r="F4691" s="1">
        <v>8.50331E-2</v>
      </c>
      <c r="G4691">
        <v>100001</v>
      </c>
    </row>
    <row r="4692" spans="1:7" x14ac:dyDescent="0.25">
      <c r="A4692" t="s">
        <v>0</v>
      </c>
      <c r="B4692">
        <v>106581</v>
      </c>
      <c r="C4692">
        <v>100001</v>
      </c>
      <c r="D4692" s="1">
        <v>-0.12501899999999999</v>
      </c>
      <c r="E4692" s="1">
        <v>-7.5025999999999995E-2</v>
      </c>
      <c r="F4692" s="1">
        <v>8.4348099999999995E-2</v>
      </c>
      <c r="G4692">
        <v>100001</v>
      </c>
    </row>
    <row r="4693" spans="1:7" x14ac:dyDescent="0.25">
      <c r="A4693" t="s">
        <v>0</v>
      </c>
      <c r="B4693">
        <v>106582</v>
      </c>
      <c r="C4693">
        <v>100001</v>
      </c>
      <c r="D4693" s="1">
        <v>-0.175014</v>
      </c>
      <c r="E4693" s="1">
        <v>-0.10002900000000001</v>
      </c>
      <c r="F4693" s="1">
        <v>8.6279099999999997E-2</v>
      </c>
      <c r="G4693">
        <v>100001</v>
      </c>
    </row>
    <row r="4694" spans="1:7" x14ac:dyDescent="0.25">
      <c r="A4694" t="s">
        <v>0</v>
      </c>
      <c r="B4694">
        <v>106583</v>
      </c>
      <c r="C4694">
        <v>100001</v>
      </c>
      <c r="D4694" s="1">
        <v>-0.175014</v>
      </c>
      <c r="E4694" s="1">
        <v>-0.125028</v>
      </c>
      <c r="F4694" s="1">
        <v>8.6839200000000005E-2</v>
      </c>
      <c r="G4694">
        <v>100001</v>
      </c>
    </row>
    <row r="4695" spans="1:7" x14ac:dyDescent="0.25">
      <c r="A4695" t="s">
        <v>0</v>
      </c>
      <c r="B4695">
        <v>106584</v>
      </c>
      <c r="C4695">
        <v>100001</v>
      </c>
      <c r="D4695" s="1">
        <v>-0.15002199999999999</v>
      </c>
      <c r="E4695" s="1">
        <v>-0.10002900000000001</v>
      </c>
      <c r="F4695" s="1">
        <v>8.5469199999999995E-2</v>
      </c>
      <c r="G4695">
        <v>100001</v>
      </c>
    </row>
    <row r="4696" spans="1:7" x14ac:dyDescent="0.25">
      <c r="A4696" t="s">
        <v>0</v>
      </c>
      <c r="B4696">
        <v>106585</v>
      </c>
      <c r="C4696">
        <v>100001</v>
      </c>
      <c r="D4696" s="1">
        <v>-0.175008</v>
      </c>
      <c r="E4696" s="1">
        <v>-0.15002399999999999</v>
      </c>
      <c r="F4696" s="1">
        <v>8.7525199999999997E-2</v>
      </c>
      <c r="G4696">
        <v>100001</v>
      </c>
    </row>
    <row r="4697" spans="1:7" x14ac:dyDescent="0.25">
      <c r="A4697" t="s">
        <v>0</v>
      </c>
      <c r="B4697">
        <v>106586</v>
      </c>
      <c r="C4697">
        <v>100001</v>
      </c>
      <c r="D4697" s="1">
        <v>-0.10002</v>
      </c>
      <c r="E4697" s="1">
        <v>-5.0006000000000002E-2</v>
      </c>
      <c r="F4697" s="1">
        <v>8.3475099999999997E-2</v>
      </c>
      <c r="G4697">
        <v>100001</v>
      </c>
    </row>
    <row r="4698" spans="1:7" x14ac:dyDescent="0.25">
      <c r="A4698" t="s">
        <v>0</v>
      </c>
      <c r="B4698">
        <v>106587</v>
      </c>
      <c r="C4698">
        <v>100001</v>
      </c>
      <c r="D4698" s="1">
        <v>-7.4996999999999994E-2</v>
      </c>
      <c r="E4698" s="1">
        <v>-5.0004E-2</v>
      </c>
      <c r="F4698" s="1">
        <v>8.3039100000000005E-2</v>
      </c>
      <c r="G4698">
        <v>100001</v>
      </c>
    </row>
    <row r="4699" spans="1:7" x14ac:dyDescent="0.25">
      <c r="A4699" t="s">
        <v>0</v>
      </c>
      <c r="B4699">
        <v>106588</v>
      </c>
      <c r="C4699">
        <v>100001</v>
      </c>
      <c r="D4699" s="1">
        <v>-0.10001699999999999</v>
      </c>
      <c r="E4699" s="1">
        <v>-7.5023999999999993E-2</v>
      </c>
      <c r="F4699" s="1">
        <v>8.3787100000000003E-2</v>
      </c>
      <c r="G4699">
        <v>100001</v>
      </c>
    </row>
    <row r="4700" spans="1:7" x14ac:dyDescent="0.25">
      <c r="A4700" t="s">
        <v>0</v>
      </c>
      <c r="B4700">
        <v>106589</v>
      </c>
      <c r="C4700">
        <v>100001</v>
      </c>
      <c r="D4700" s="1">
        <v>-0.20000599999999999</v>
      </c>
      <c r="E4700" s="1">
        <v>-0.17503199999999999</v>
      </c>
      <c r="F4700" s="1">
        <v>8.9270199999999994E-2</v>
      </c>
      <c r="G4700">
        <v>100001</v>
      </c>
    </row>
    <row r="4701" spans="1:7" x14ac:dyDescent="0.25">
      <c r="A4701" t="s">
        <v>0</v>
      </c>
      <c r="B4701">
        <v>106590</v>
      </c>
      <c r="C4701">
        <v>100001</v>
      </c>
      <c r="D4701" s="1">
        <v>-0.20001099999999999</v>
      </c>
      <c r="E4701" s="1">
        <v>-0.20003099999999999</v>
      </c>
      <c r="F4701" s="1">
        <v>9.0205199999999999E-2</v>
      </c>
      <c r="G4701">
        <v>100001</v>
      </c>
    </row>
    <row r="4702" spans="1:7" x14ac:dyDescent="0.25">
      <c r="A4702" t="s">
        <v>0</v>
      </c>
      <c r="B4702">
        <v>106591</v>
      </c>
      <c r="C4702">
        <v>100001</v>
      </c>
      <c r="D4702" s="1">
        <v>-0.175011</v>
      </c>
      <c r="E4702" s="1">
        <v>-0.17502999999999999</v>
      </c>
      <c r="F4702" s="1">
        <v>8.8335200000000003E-2</v>
      </c>
      <c r="G4702">
        <v>100001</v>
      </c>
    </row>
    <row r="4703" spans="1:7" x14ac:dyDescent="0.25">
      <c r="A4703" t="s">
        <v>0</v>
      </c>
      <c r="B4703">
        <v>106592</v>
      </c>
      <c r="C4703">
        <v>100001</v>
      </c>
      <c r="D4703" s="1">
        <v>4.9985500000000002E-2</v>
      </c>
      <c r="E4703" s="1">
        <v>5.0003600000000002E-2</v>
      </c>
      <c r="F4703" s="1">
        <v>8.2727999999999996E-2</v>
      </c>
      <c r="G4703">
        <v>100001</v>
      </c>
    </row>
    <row r="4704" spans="1:7" x14ac:dyDescent="0.25">
      <c r="A4704" t="s">
        <v>0</v>
      </c>
      <c r="B4704">
        <v>106593</v>
      </c>
      <c r="C4704">
        <v>100001</v>
      </c>
      <c r="D4704" s="1">
        <v>7.4996499999999994E-2</v>
      </c>
      <c r="E4704" s="1">
        <v>5.0004800000000002E-2</v>
      </c>
      <c r="F4704" s="1">
        <v>8.3039000000000002E-2</v>
      </c>
      <c r="G4704">
        <v>100001</v>
      </c>
    </row>
    <row r="4705" spans="1:7" x14ac:dyDescent="0.25">
      <c r="A4705" t="s">
        <v>0</v>
      </c>
      <c r="B4705">
        <v>106594</v>
      </c>
      <c r="C4705">
        <v>100001</v>
      </c>
      <c r="D4705" s="1">
        <v>0.10002</v>
      </c>
      <c r="E4705" s="1">
        <v>5.0007000000000003E-2</v>
      </c>
      <c r="F4705" s="1">
        <v>8.3474999999999994E-2</v>
      </c>
      <c r="G4705">
        <v>100001</v>
      </c>
    </row>
    <row r="4706" spans="1:7" x14ac:dyDescent="0.25">
      <c r="A4706" t="s">
        <v>0</v>
      </c>
      <c r="B4706">
        <v>106595</v>
      </c>
      <c r="C4706">
        <v>100001</v>
      </c>
      <c r="D4706" s="1">
        <v>0.12501899999999999</v>
      </c>
      <c r="E4706" s="1">
        <v>5.0008299999999999E-2</v>
      </c>
      <c r="F4706" s="1">
        <v>8.4036E-2</v>
      </c>
      <c r="G4706">
        <v>100001</v>
      </c>
    </row>
    <row r="4707" spans="1:7" x14ac:dyDescent="0.25">
      <c r="A4707" t="s">
        <v>0</v>
      </c>
      <c r="B4707">
        <v>106596</v>
      </c>
      <c r="C4707">
        <v>100001</v>
      </c>
      <c r="D4707" s="1">
        <f>-0.000001284</f>
        <v>-1.2839999999999999E-6</v>
      </c>
      <c r="E4707" s="1">
        <v>2.0358000000000001E-6</v>
      </c>
      <c r="F4707" s="1">
        <v>8.2229999999999998E-2</v>
      </c>
      <c r="G4707">
        <v>100001</v>
      </c>
    </row>
    <row r="4708" spans="1:7" x14ac:dyDescent="0.25">
      <c r="A4708" t="s">
        <v>0</v>
      </c>
      <c r="B4708">
        <v>106597</v>
      </c>
      <c r="C4708">
        <v>100001</v>
      </c>
      <c r="D4708" s="1">
        <v>2.49967E-2</v>
      </c>
      <c r="E4708" s="1">
        <v>2.4996399999999998E-2</v>
      </c>
      <c r="F4708" s="1">
        <v>8.2353999999999997E-2</v>
      </c>
      <c r="G4708">
        <v>100001</v>
      </c>
    </row>
    <row r="4709" spans="1:7" x14ac:dyDescent="0.25">
      <c r="A4709" t="s">
        <v>0</v>
      </c>
      <c r="B4709">
        <v>106598</v>
      </c>
      <c r="C4709">
        <v>100001</v>
      </c>
      <c r="D4709" s="1">
        <v>4.9992700000000001E-2</v>
      </c>
      <c r="E4709" s="1">
        <v>2.4998599999999999E-2</v>
      </c>
      <c r="F4709" s="1">
        <v>8.2541000000000003E-2</v>
      </c>
      <c r="G4709">
        <v>100001</v>
      </c>
    </row>
    <row r="4710" spans="1:7" x14ac:dyDescent="0.25">
      <c r="A4710" t="s">
        <v>0</v>
      </c>
      <c r="B4710">
        <v>106599</v>
      </c>
      <c r="C4710">
        <v>100001</v>
      </c>
      <c r="D4710" s="1">
        <v>2.4993899999999999E-2</v>
      </c>
      <c r="E4710" s="1">
        <v>3.2196000000000001E-6</v>
      </c>
      <c r="F4710" s="1">
        <v>8.2292000000000004E-2</v>
      </c>
      <c r="G4710">
        <v>100001</v>
      </c>
    </row>
    <row r="4711" spans="1:7" x14ac:dyDescent="0.25">
      <c r="A4711" t="s">
        <v>0</v>
      </c>
      <c r="B4711">
        <v>106600</v>
      </c>
      <c r="C4711">
        <v>100001</v>
      </c>
      <c r="D4711" s="1">
        <v>-2.4996000000000001E-2</v>
      </c>
      <c r="E4711" s="1">
        <v>-2.4996000000000001E-2</v>
      </c>
      <c r="F4711" s="1">
        <v>8.23541E-2</v>
      </c>
      <c r="G4711">
        <v>100001</v>
      </c>
    </row>
    <row r="4712" spans="1:7" x14ac:dyDescent="0.25">
      <c r="A4712" t="s">
        <v>0</v>
      </c>
      <c r="B4712">
        <v>106601</v>
      </c>
      <c r="C4712">
        <v>100001</v>
      </c>
      <c r="D4712" s="1">
        <v>2.6635999999999998E-6</v>
      </c>
      <c r="E4712" s="1">
        <v>-2.4999E-2</v>
      </c>
      <c r="F4712" s="1">
        <v>8.2292100000000007E-2</v>
      </c>
      <c r="G4712">
        <v>100001</v>
      </c>
    </row>
    <row r="4713" spans="1:7" x14ac:dyDescent="0.25">
      <c r="A4713" t="s">
        <v>0</v>
      </c>
      <c r="B4713">
        <v>106602</v>
      </c>
      <c r="C4713">
        <v>100001</v>
      </c>
      <c r="D4713" s="1">
        <v>0.15001500000000001</v>
      </c>
      <c r="E4713" s="1">
        <v>7.5027499999999997E-2</v>
      </c>
      <c r="F4713" s="1">
        <v>8.5032899999999995E-2</v>
      </c>
      <c r="G4713">
        <v>100001</v>
      </c>
    </row>
    <row r="4714" spans="1:7" x14ac:dyDescent="0.25">
      <c r="A4714" t="s">
        <v>0</v>
      </c>
      <c r="B4714">
        <v>106603</v>
      </c>
      <c r="C4714">
        <v>100001</v>
      </c>
      <c r="D4714" s="1">
        <v>0.175015</v>
      </c>
      <c r="E4714" s="1">
        <v>7.5028600000000001E-2</v>
      </c>
      <c r="F4714" s="1">
        <v>8.5842000000000002E-2</v>
      </c>
      <c r="G4714">
        <v>100001</v>
      </c>
    </row>
    <row r="4715" spans="1:7" x14ac:dyDescent="0.25">
      <c r="A4715" t="s">
        <v>0</v>
      </c>
      <c r="B4715">
        <v>106604</v>
      </c>
      <c r="C4715">
        <v>100001</v>
      </c>
      <c r="D4715" s="1">
        <v>0.15001800000000001</v>
      </c>
      <c r="E4715" s="1">
        <v>5.0010499999999999E-2</v>
      </c>
      <c r="F4715" s="1">
        <v>8.4720900000000002E-2</v>
      </c>
      <c r="G4715">
        <v>100001</v>
      </c>
    </row>
    <row r="4716" spans="1:7" x14ac:dyDescent="0.25">
      <c r="A4716" t="s">
        <v>0</v>
      </c>
      <c r="B4716">
        <v>106605</v>
      </c>
      <c r="C4716">
        <v>100001</v>
      </c>
      <c r="D4716" s="1">
        <v>0.200018</v>
      </c>
      <c r="E4716" s="1">
        <v>7.5030899999999998E-2</v>
      </c>
      <c r="F4716" s="1">
        <v>8.6776900000000004E-2</v>
      </c>
      <c r="G4716">
        <v>100001</v>
      </c>
    </row>
    <row r="4717" spans="1:7" x14ac:dyDescent="0.25">
      <c r="A4717" t="s">
        <v>0</v>
      </c>
      <c r="B4717">
        <v>106606</v>
      </c>
      <c r="C4717">
        <v>100001</v>
      </c>
      <c r="D4717" s="1">
        <v>0.22500400000000001</v>
      </c>
      <c r="E4717" s="1">
        <v>7.5032100000000004E-2</v>
      </c>
      <c r="F4717" s="1">
        <v>8.7835899999999995E-2</v>
      </c>
      <c r="G4717">
        <v>100001</v>
      </c>
    </row>
    <row r="4718" spans="1:7" x14ac:dyDescent="0.25">
      <c r="A4718" t="s">
        <v>0</v>
      </c>
      <c r="B4718">
        <v>106607</v>
      </c>
      <c r="C4718">
        <v>100001</v>
      </c>
      <c r="D4718" s="1">
        <v>0.24998899999999999</v>
      </c>
      <c r="E4718" s="1">
        <v>0.100034</v>
      </c>
      <c r="F4718" s="1">
        <v>8.9455000000000007E-2</v>
      </c>
      <c r="G4718">
        <v>100001</v>
      </c>
    </row>
    <row r="4719" spans="1:7" x14ac:dyDescent="0.25">
      <c r="A4719" t="s">
        <v>0</v>
      </c>
      <c r="B4719">
        <v>106608</v>
      </c>
      <c r="C4719">
        <v>100001</v>
      </c>
      <c r="D4719" s="1">
        <v>0.249998</v>
      </c>
      <c r="E4719" s="1">
        <v>7.5033299999999997E-2</v>
      </c>
      <c r="F4719" s="1">
        <v>8.9019000000000001E-2</v>
      </c>
      <c r="G4719">
        <v>100001</v>
      </c>
    </row>
    <row r="4720" spans="1:7" x14ac:dyDescent="0.25">
      <c r="A4720" t="s">
        <v>0</v>
      </c>
      <c r="B4720">
        <v>106609</v>
      </c>
      <c r="C4720">
        <v>100001</v>
      </c>
      <c r="D4720" s="1">
        <v>0.275005</v>
      </c>
      <c r="E4720" s="1">
        <v>0.100036</v>
      </c>
      <c r="F4720" s="1">
        <v>9.0764999999999998E-2</v>
      </c>
      <c r="G4720">
        <v>100001</v>
      </c>
    </row>
    <row r="4721" spans="1:7" x14ac:dyDescent="0.25">
      <c r="A4721" t="s">
        <v>0</v>
      </c>
      <c r="B4721">
        <v>106610</v>
      </c>
      <c r="C4721">
        <v>100001</v>
      </c>
      <c r="D4721" s="1">
        <v>0.3</v>
      </c>
      <c r="E4721" s="1">
        <v>0.100037</v>
      </c>
      <c r="F4721" s="1">
        <v>9.2199000000000003E-2</v>
      </c>
      <c r="G4721">
        <v>100001</v>
      </c>
    </row>
    <row r="4722" spans="1:7" x14ac:dyDescent="0.25">
      <c r="A4722" t="s">
        <v>0</v>
      </c>
      <c r="B4722">
        <v>106611</v>
      </c>
      <c r="C4722">
        <v>100001</v>
      </c>
      <c r="D4722" s="1">
        <v>0.375</v>
      </c>
      <c r="E4722" s="1">
        <v>0.12503900000000001</v>
      </c>
      <c r="F4722" s="1">
        <v>9.7814899999999996E-2</v>
      </c>
      <c r="G4722">
        <v>100001</v>
      </c>
    </row>
    <row r="4723" spans="1:7" x14ac:dyDescent="0.25">
      <c r="A4723" t="s">
        <v>0</v>
      </c>
      <c r="B4723">
        <v>106612</v>
      </c>
      <c r="C4723">
        <v>100001</v>
      </c>
      <c r="D4723" s="1">
        <v>0.32500099999999998</v>
      </c>
      <c r="E4723" s="1">
        <v>0.100038</v>
      </c>
      <c r="F4723" s="1">
        <v>9.3758900000000006E-2</v>
      </c>
      <c r="G4723">
        <v>100001</v>
      </c>
    </row>
    <row r="4724" spans="1:7" x14ac:dyDescent="0.25">
      <c r="A4724" t="s">
        <v>0</v>
      </c>
      <c r="B4724">
        <v>106613</v>
      </c>
      <c r="C4724">
        <v>100001</v>
      </c>
      <c r="D4724" s="1">
        <v>0.35000199999999998</v>
      </c>
      <c r="E4724" s="1">
        <v>0.100039</v>
      </c>
      <c r="F4724" s="1">
        <v>9.5442899999999997E-2</v>
      </c>
      <c r="G4724">
        <v>100001</v>
      </c>
    </row>
    <row r="4725" spans="1:7" x14ac:dyDescent="0.25">
      <c r="A4725" t="s">
        <v>0</v>
      </c>
      <c r="B4725">
        <v>106614</v>
      </c>
      <c r="C4725">
        <v>100001</v>
      </c>
      <c r="D4725" s="1">
        <v>0.37500699999999998</v>
      </c>
      <c r="E4725" s="1">
        <v>0.100041</v>
      </c>
      <c r="F4725" s="1">
        <v>9.7253900000000004E-2</v>
      </c>
      <c r="G4725">
        <v>100001</v>
      </c>
    </row>
    <row r="4726" spans="1:7" x14ac:dyDescent="0.25">
      <c r="A4726" t="s">
        <v>0</v>
      </c>
      <c r="B4726">
        <v>106615</v>
      </c>
      <c r="C4726">
        <v>100001</v>
      </c>
      <c r="D4726" s="1">
        <v>0.40000200000000002</v>
      </c>
      <c r="E4726" s="1">
        <v>0.12503900000000001</v>
      </c>
      <c r="F4726" s="1">
        <v>9.9750900000000003E-2</v>
      </c>
      <c r="G4726">
        <v>100001</v>
      </c>
    </row>
    <row r="4727" spans="1:7" x14ac:dyDescent="0.25">
      <c r="A4727" t="s">
        <v>0</v>
      </c>
      <c r="B4727">
        <v>106616</v>
      </c>
      <c r="C4727">
        <v>100001</v>
      </c>
      <c r="D4727" s="1">
        <v>0.42500100000000002</v>
      </c>
      <c r="E4727" s="1">
        <v>0.12504100000000001</v>
      </c>
      <c r="F4727" s="1">
        <v>0.101813</v>
      </c>
      <c r="G4727">
        <v>100001</v>
      </c>
    </row>
    <row r="4728" spans="1:7" x14ac:dyDescent="0.25">
      <c r="A4728" t="s">
        <v>0</v>
      </c>
      <c r="B4728">
        <v>106617</v>
      </c>
      <c r="C4728">
        <v>100001</v>
      </c>
      <c r="D4728" s="1">
        <v>0.45</v>
      </c>
      <c r="E4728" s="1">
        <v>0.15004000000000001</v>
      </c>
      <c r="F4728" s="1">
        <v>0.104688</v>
      </c>
      <c r="G4728">
        <v>100001</v>
      </c>
    </row>
    <row r="4729" spans="1:7" x14ac:dyDescent="0.25">
      <c r="A4729" t="s">
        <v>0</v>
      </c>
      <c r="B4729">
        <v>106618</v>
      </c>
      <c r="C4729">
        <v>100001</v>
      </c>
      <c r="D4729" s="1">
        <v>0.45000200000000001</v>
      </c>
      <c r="E4729" s="1">
        <v>0.12504299999999999</v>
      </c>
      <c r="F4729" s="1">
        <v>0.104</v>
      </c>
      <c r="G4729">
        <v>100001</v>
      </c>
    </row>
    <row r="4730" spans="1:7" x14ac:dyDescent="0.25">
      <c r="A4730" t="s">
        <v>0</v>
      </c>
      <c r="B4730">
        <v>106619</v>
      </c>
      <c r="C4730">
        <v>100001</v>
      </c>
      <c r="D4730" s="1">
        <v>0.47498600000000002</v>
      </c>
      <c r="E4730" s="1">
        <v>0.17504500000000001</v>
      </c>
      <c r="F4730" s="1">
        <v>0.10781399999999999</v>
      </c>
      <c r="G4730">
        <v>100001</v>
      </c>
    </row>
    <row r="4731" spans="1:7" x14ac:dyDescent="0.25">
      <c r="A4731" t="s">
        <v>0</v>
      </c>
      <c r="B4731">
        <v>106620</v>
      </c>
      <c r="C4731">
        <v>100001</v>
      </c>
      <c r="D4731" s="1">
        <v>0.47498600000000002</v>
      </c>
      <c r="E4731" s="1">
        <v>0.15004000000000001</v>
      </c>
      <c r="F4731" s="1">
        <v>0.107</v>
      </c>
      <c r="G4731">
        <v>100001</v>
      </c>
    </row>
    <row r="4732" spans="1:7" x14ac:dyDescent="0.25">
      <c r="A4732" t="s">
        <v>0</v>
      </c>
      <c r="B4732">
        <v>106621</v>
      </c>
      <c r="C4732">
        <v>100001</v>
      </c>
      <c r="D4732" s="1">
        <v>0.49999900000000003</v>
      </c>
      <c r="E4732" s="1">
        <v>0.17504600000000001</v>
      </c>
      <c r="F4732" s="1">
        <v>0.11025600000000001</v>
      </c>
      <c r="G4732">
        <v>100001</v>
      </c>
    </row>
    <row r="4733" spans="1:7" x14ac:dyDescent="0.25">
      <c r="A4733" t="s">
        <v>0</v>
      </c>
      <c r="B4733">
        <v>106622</v>
      </c>
      <c r="C4733">
        <v>100001</v>
      </c>
      <c r="D4733" s="1">
        <v>0.52499099999999999</v>
      </c>
      <c r="E4733" s="1">
        <v>0.200049</v>
      </c>
      <c r="F4733" s="1">
        <v>0.113761</v>
      </c>
      <c r="G4733">
        <v>100001</v>
      </c>
    </row>
    <row r="4734" spans="1:7" x14ac:dyDescent="0.25">
      <c r="A4734" t="s">
        <v>0</v>
      </c>
      <c r="B4734">
        <v>106623</v>
      </c>
      <c r="C4734">
        <v>100001</v>
      </c>
      <c r="D4734" s="1">
        <v>0.52499600000000002</v>
      </c>
      <c r="E4734" s="1">
        <v>0.17504700000000001</v>
      </c>
      <c r="F4734" s="1">
        <v>0.11282200000000001</v>
      </c>
      <c r="G4734">
        <v>100001</v>
      </c>
    </row>
    <row r="4735" spans="1:7" x14ac:dyDescent="0.25">
      <c r="A4735" t="s">
        <v>0</v>
      </c>
      <c r="B4735">
        <v>106624</v>
      </c>
      <c r="C4735">
        <v>100001</v>
      </c>
      <c r="D4735" s="1">
        <v>0.54999500000000001</v>
      </c>
      <c r="E4735" s="1">
        <v>0.20005000000000001</v>
      </c>
      <c r="F4735" s="1">
        <v>0.116456</v>
      </c>
      <c r="G4735">
        <v>100001</v>
      </c>
    </row>
    <row r="4736" spans="1:7" x14ac:dyDescent="0.25">
      <c r="A4736" t="s">
        <v>0</v>
      </c>
      <c r="B4736">
        <v>106625</v>
      </c>
      <c r="C4736">
        <v>100001</v>
      </c>
      <c r="D4736" s="1">
        <v>0.57499199999999995</v>
      </c>
      <c r="E4736" s="1">
        <v>0.225045</v>
      </c>
      <c r="F4736" s="1">
        <v>0.120341</v>
      </c>
      <c r="G4736">
        <v>100001</v>
      </c>
    </row>
    <row r="4737" spans="1:7" x14ac:dyDescent="0.25">
      <c r="A4737" t="s">
        <v>0</v>
      </c>
      <c r="B4737">
        <v>106626</v>
      </c>
      <c r="C4737">
        <v>100001</v>
      </c>
      <c r="D4737" s="1">
        <v>0.57499199999999995</v>
      </c>
      <c r="E4737" s="1">
        <v>0.20005100000000001</v>
      </c>
      <c r="F4737" s="1">
        <v>0.11927599999999999</v>
      </c>
      <c r="G4737">
        <v>100001</v>
      </c>
    </row>
    <row r="4738" spans="1:7" x14ac:dyDescent="0.25">
      <c r="A4738" t="s">
        <v>0</v>
      </c>
      <c r="B4738">
        <v>106627</v>
      </c>
      <c r="C4738">
        <v>100001</v>
      </c>
      <c r="D4738" s="1">
        <v>0.59999199999999997</v>
      </c>
      <c r="E4738" s="1">
        <v>0.250031</v>
      </c>
      <c r="F4738" s="1">
        <v>0.124482</v>
      </c>
      <c r="G4738">
        <v>100001</v>
      </c>
    </row>
    <row r="4739" spans="1:7" x14ac:dyDescent="0.25">
      <c r="A4739" t="s">
        <v>0</v>
      </c>
      <c r="B4739">
        <v>106628</v>
      </c>
      <c r="C4739">
        <v>100001</v>
      </c>
      <c r="D4739" s="1">
        <v>0.59999400000000003</v>
      </c>
      <c r="E4739" s="1">
        <v>0.225047</v>
      </c>
      <c r="F4739" s="1">
        <v>0.123291</v>
      </c>
      <c r="G4739">
        <v>100001</v>
      </c>
    </row>
    <row r="4740" spans="1:7" x14ac:dyDescent="0.25">
      <c r="A4740" t="s">
        <v>0</v>
      </c>
      <c r="B4740">
        <v>106629</v>
      </c>
      <c r="C4740">
        <v>100001</v>
      </c>
      <c r="D4740" s="1">
        <v>0.62498900000000002</v>
      </c>
      <c r="E4740" s="1">
        <v>0.27505400000000002</v>
      </c>
      <c r="F4740" s="1">
        <v>0.12887999999999999</v>
      </c>
      <c r="G4740">
        <v>100001</v>
      </c>
    </row>
    <row r="4741" spans="1:7" x14ac:dyDescent="0.25">
      <c r="A4741" t="s">
        <v>0</v>
      </c>
      <c r="B4741">
        <v>106630</v>
      </c>
      <c r="C4741">
        <v>100001</v>
      </c>
      <c r="D4741" s="1">
        <v>0.62499000000000005</v>
      </c>
      <c r="E4741" s="1">
        <v>0.25003199999999998</v>
      </c>
      <c r="F4741" s="1">
        <v>0.127558</v>
      </c>
      <c r="G4741">
        <v>100001</v>
      </c>
    </row>
    <row r="4742" spans="1:7" x14ac:dyDescent="0.25">
      <c r="A4742" t="s">
        <v>0</v>
      </c>
      <c r="B4742">
        <v>106631</v>
      </c>
      <c r="C4742">
        <v>100001</v>
      </c>
      <c r="D4742" s="1">
        <v>0.64995800000000004</v>
      </c>
      <c r="E4742" s="1">
        <v>0.30004500000000001</v>
      </c>
      <c r="F4742" s="1">
        <v>0.13352600000000001</v>
      </c>
      <c r="G4742">
        <v>100001</v>
      </c>
    </row>
    <row r="4743" spans="1:7" x14ac:dyDescent="0.25">
      <c r="A4743" t="s">
        <v>0</v>
      </c>
      <c r="B4743">
        <v>106632</v>
      </c>
      <c r="C4743">
        <v>100001</v>
      </c>
      <c r="D4743" s="1">
        <v>0.64994799999999997</v>
      </c>
      <c r="E4743" s="1">
        <v>0.27505499999999999</v>
      </c>
      <c r="F4743" s="1">
        <v>0.132078</v>
      </c>
      <c r="G4743">
        <v>100001</v>
      </c>
    </row>
    <row r="4744" spans="1:7" x14ac:dyDescent="0.25">
      <c r="A4744" t="s">
        <v>0</v>
      </c>
      <c r="B4744">
        <v>106633</v>
      </c>
      <c r="C4744">
        <v>100001</v>
      </c>
      <c r="D4744" s="1">
        <v>-0.224991</v>
      </c>
      <c r="E4744" s="1">
        <v>-0.275034</v>
      </c>
      <c r="F4744" s="1">
        <v>9.4821299999999997E-2</v>
      </c>
      <c r="G4744">
        <v>100001</v>
      </c>
    </row>
    <row r="4745" spans="1:7" x14ac:dyDescent="0.25">
      <c r="A4745" t="s">
        <v>0</v>
      </c>
      <c r="B4745">
        <v>106634</v>
      </c>
      <c r="C4745">
        <v>100001</v>
      </c>
      <c r="D4745" s="1">
        <v>-0.20000799999999999</v>
      </c>
      <c r="E4745" s="1">
        <v>-0.22502800000000001</v>
      </c>
      <c r="F4745" s="1">
        <v>9.1265299999999994E-2</v>
      </c>
      <c r="G4745">
        <v>100001</v>
      </c>
    </row>
    <row r="4746" spans="1:7" x14ac:dyDescent="0.25">
      <c r="A4746" t="s">
        <v>0</v>
      </c>
      <c r="B4746">
        <v>106635</v>
      </c>
      <c r="C4746">
        <v>100001</v>
      </c>
      <c r="D4746" s="1">
        <v>-0.20000899999999999</v>
      </c>
      <c r="E4746" s="1">
        <v>-0.25001600000000002</v>
      </c>
      <c r="F4746" s="1">
        <v>9.2449299999999998E-2</v>
      </c>
      <c r="G4746">
        <v>100001</v>
      </c>
    </row>
    <row r="4747" spans="1:7" x14ac:dyDescent="0.25">
      <c r="A4747" t="s">
        <v>0</v>
      </c>
      <c r="B4747">
        <v>106636</v>
      </c>
      <c r="C4747">
        <v>100001</v>
      </c>
      <c r="D4747" s="1">
        <v>-0.20000599999999999</v>
      </c>
      <c r="E4747" s="1">
        <v>-0.27503300000000003</v>
      </c>
      <c r="F4747" s="1">
        <v>9.3761300000000006E-2</v>
      </c>
      <c r="G4747">
        <v>100001</v>
      </c>
    </row>
    <row r="4748" spans="1:7" x14ac:dyDescent="0.25">
      <c r="A4748" t="s">
        <v>0</v>
      </c>
      <c r="B4748">
        <v>106637</v>
      </c>
      <c r="C4748">
        <v>100001</v>
      </c>
      <c r="D4748" s="1">
        <v>-0.224992</v>
      </c>
      <c r="E4748" s="1">
        <v>-0.30002699999999999</v>
      </c>
      <c r="F4748" s="1">
        <v>9.6255300000000002E-2</v>
      </c>
      <c r="G4748">
        <v>100001</v>
      </c>
    </row>
    <row r="4749" spans="1:7" x14ac:dyDescent="0.25">
      <c r="A4749" t="s">
        <v>0</v>
      </c>
      <c r="B4749">
        <v>106638</v>
      </c>
      <c r="C4749">
        <v>100001</v>
      </c>
      <c r="D4749" s="1">
        <v>-0.24998600000000001</v>
      </c>
      <c r="E4749" s="1">
        <v>-0.34985100000000002</v>
      </c>
      <c r="F4749" s="1">
        <v>0.100665</v>
      </c>
      <c r="G4749">
        <v>100001</v>
      </c>
    </row>
    <row r="4750" spans="1:7" x14ac:dyDescent="0.25">
      <c r="A4750" t="s">
        <v>0</v>
      </c>
      <c r="B4750">
        <v>106639</v>
      </c>
      <c r="C4750">
        <v>100001</v>
      </c>
      <c r="D4750" s="1">
        <v>-0.22498799999999999</v>
      </c>
      <c r="E4750" s="1">
        <v>-0.325021</v>
      </c>
      <c r="F4750" s="1">
        <v>9.7815299999999994E-2</v>
      </c>
      <c r="G4750">
        <v>100001</v>
      </c>
    </row>
    <row r="4751" spans="1:7" x14ac:dyDescent="0.25">
      <c r="A4751" t="s">
        <v>0</v>
      </c>
      <c r="B4751">
        <v>106640</v>
      </c>
      <c r="C4751">
        <v>100001</v>
      </c>
      <c r="D4751" s="1">
        <v>-0.22498599999999999</v>
      </c>
      <c r="E4751" s="1">
        <v>-0.349854</v>
      </c>
      <c r="F4751" s="1">
        <v>9.9478499999999997E-2</v>
      </c>
      <c r="G4751">
        <v>100001</v>
      </c>
    </row>
    <row r="4752" spans="1:7" x14ac:dyDescent="0.25">
      <c r="A4752" t="s">
        <v>0</v>
      </c>
      <c r="B4752">
        <v>106641</v>
      </c>
      <c r="C4752">
        <v>100001</v>
      </c>
      <c r="D4752" s="1">
        <v>-0.24998100000000001</v>
      </c>
      <c r="E4752" s="1">
        <v>-0.37484800000000001</v>
      </c>
      <c r="F4752" s="1">
        <v>0.102474</v>
      </c>
      <c r="G4752">
        <v>100001</v>
      </c>
    </row>
    <row r="4753" spans="1:7" x14ac:dyDescent="0.25">
      <c r="A4753" t="s">
        <v>0</v>
      </c>
      <c r="B4753">
        <v>106642</v>
      </c>
      <c r="C4753">
        <v>100001</v>
      </c>
      <c r="D4753" s="1">
        <v>-0.27498400000000001</v>
      </c>
      <c r="E4753" s="1">
        <v>-0.39984199999999998</v>
      </c>
      <c r="F4753" s="1">
        <v>0.105723</v>
      </c>
      <c r="G4753">
        <v>100001</v>
      </c>
    </row>
    <row r="4754" spans="1:7" x14ac:dyDescent="0.25">
      <c r="A4754" t="s">
        <v>0</v>
      </c>
      <c r="B4754">
        <v>106643</v>
      </c>
      <c r="C4754">
        <v>100001</v>
      </c>
      <c r="D4754" s="1">
        <v>-0.24998300000000001</v>
      </c>
      <c r="E4754" s="1">
        <v>-0.39984700000000001</v>
      </c>
      <c r="F4754" s="1">
        <v>0.10441</v>
      </c>
      <c r="G4754">
        <v>100001</v>
      </c>
    </row>
    <row r="4755" spans="1:7" x14ac:dyDescent="0.25">
      <c r="A4755" t="s">
        <v>0</v>
      </c>
      <c r="B4755">
        <v>106644</v>
      </c>
      <c r="C4755">
        <v>100001</v>
      </c>
      <c r="D4755" s="1">
        <v>-0.299981</v>
      </c>
      <c r="E4755" s="1">
        <v>-0.42503299999999999</v>
      </c>
      <c r="F4755" s="1">
        <v>0.10925600000000001</v>
      </c>
      <c r="G4755">
        <v>100001</v>
      </c>
    </row>
    <row r="4756" spans="1:7" x14ac:dyDescent="0.25">
      <c r="A4756" t="s">
        <v>0</v>
      </c>
      <c r="B4756">
        <v>106645</v>
      </c>
      <c r="C4756">
        <v>100001</v>
      </c>
      <c r="D4756" s="1">
        <v>-0.274982</v>
      </c>
      <c r="E4756" s="1">
        <v>-0.42503000000000002</v>
      </c>
      <c r="F4756" s="1">
        <v>0.107816</v>
      </c>
      <c r="G4756">
        <v>100001</v>
      </c>
    </row>
    <row r="4757" spans="1:7" x14ac:dyDescent="0.25">
      <c r="A4757" t="s">
        <v>0</v>
      </c>
      <c r="B4757">
        <v>106646</v>
      </c>
      <c r="C4757">
        <v>100001</v>
      </c>
      <c r="D4757" s="1">
        <v>-0.299981</v>
      </c>
      <c r="E4757" s="1">
        <v>-0.44984099999999999</v>
      </c>
      <c r="F4757" s="1">
        <v>0.111412</v>
      </c>
      <c r="G4757">
        <v>100001</v>
      </c>
    </row>
    <row r="4758" spans="1:7" x14ac:dyDescent="0.25">
      <c r="A4758" t="s">
        <v>0</v>
      </c>
      <c r="B4758">
        <v>106647</v>
      </c>
      <c r="C4758">
        <v>100001</v>
      </c>
      <c r="D4758" s="1">
        <v>-0.32497900000000002</v>
      </c>
      <c r="E4758" s="1">
        <v>-0.47503499999999999</v>
      </c>
      <c r="F4758" s="1">
        <v>0.11533</v>
      </c>
      <c r="G4758">
        <v>100001</v>
      </c>
    </row>
    <row r="4759" spans="1:7" x14ac:dyDescent="0.25">
      <c r="A4759" t="s">
        <v>0</v>
      </c>
      <c r="B4759">
        <v>106648</v>
      </c>
      <c r="C4759">
        <v>100001</v>
      </c>
      <c r="D4759" s="1">
        <v>-0.299979</v>
      </c>
      <c r="E4759" s="1">
        <v>-0.47503299999999998</v>
      </c>
      <c r="F4759" s="1">
        <v>0.113763</v>
      </c>
      <c r="G4759">
        <v>100001</v>
      </c>
    </row>
    <row r="4760" spans="1:7" x14ac:dyDescent="0.25">
      <c r="A4760" t="s">
        <v>0</v>
      </c>
      <c r="B4760">
        <v>106649</v>
      </c>
      <c r="C4760">
        <v>100001</v>
      </c>
      <c r="D4760" s="1">
        <v>-0.34997899999999998</v>
      </c>
      <c r="E4760" s="1">
        <v>-0.49984200000000001</v>
      </c>
      <c r="F4760" s="1">
        <v>0.11942800000000001</v>
      </c>
      <c r="G4760">
        <v>100001</v>
      </c>
    </row>
    <row r="4761" spans="1:7" x14ac:dyDescent="0.25">
      <c r="A4761" t="s">
        <v>0</v>
      </c>
      <c r="B4761">
        <v>106650</v>
      </c>
      <c r="C4761">
        <v>100001</v>
      </c>
      <c r="D4761" s="1">
        <v>-0.32497799999999999</v>
      </c>
      <c r="E4761" s="1">
        <v>-0.49984499999999998</v>
      </c>
      <c r="F4761" s="1">
        <v>0.11773500000000001</v>
      </c>
      <c r="G4761">
        <v>100001</v>
      </c>
    </row>
    <row r="4762" spans="1:7" x14ac:dyDescent="0.25">
      <c r="A4762" t="s">
        <v>0</v>
      </c>
      <c r="B4762">
        <v>106651</v>
      </c>
      <c r="C4762">
        <v>100001</v>
      </c>
      <c r="D4762" s="1">
        <v>-0.34998400000000002</v>
      </c>
      <c r="E4762" s="1">
        <v>-0.52485199999999999</v>
      </c>
      <c r="F4762" s="1">
        <v>0.122001</v>
      </c>
      <c r="G4762">
        <v>100001</v>
      </c>
    </row>
    <row r="4763" spans="1:7" x14ac:dyDescent="0.25">
      <c r="A4763" t="s">
        <v>0</v>
      </c>
      <c r="B4763">
        <v>106652</v>
      </c>
      <c r="C4763">
        <v>100001</v>
      </c>
      <c r="D4763" s="1">
        <v>-0.39997500000000002</v>
      </c>
      <c r="E4763" s="1">
        <v>-0.55003400000000002</v>
      </c>
      <c r="F4763" s="1">
        <v>0.12850300000000001</v>
      </c>
      <c r="G4763">
        <v>100001</v>
      </c>
    </row>
    <row r="4764" spans="1:7" x14ac:dyDescent="0.25">
      <c r="A4764" t="s">
        <v>0</v>
      </c>
      <c r="B4764">
        <v>106653</v>
      </c>
      <c r="C4764">
        <v>100001</v>
      </c>
      <c r="D4764" s="1">
        <v>-0.374973</v>
      </c>
      <c r="E4764" s="1">
        <v>-0.55003199999999997</v>
      </c>
      <c r="F4764" s="1">
        <v>0.126557</v>
      </c>
      <c r="G4764">
        <v>100001</v>
      </c>
    </row>
    <row r="4765" spans="1:7" x14ac:dyDescent="0.25">
      <c r="A4765" t="s">
        <v>0</v>
      </c>
      <c r="B4765">
        <v>106654</v>
      </c>
      <c r="C4765">
        <v>100001</v>
      </c>
      <c r="D4765" s="1">
        <v>-0.34997299999999998</v>
      </c>
      <c r="E4765" s="1">
        <v>-0.55003199999999997</v>
      </c>
      <c r="F4765" s="1">
        <v>0.124736</v>
      </c>
      <c r="G4765">
        <v>100001</v>
      </c>
    </row>
    <row r="4766" spans="1:7" x14ac:dyDescent="0.25">
      <c r="A4766" t="s">
        <v>0</v>
      </c>
      <c r="B4766">
        <v>106655</v>
      </c>
      <c r="C4766">
        <v>100001</v>
      </c>
      <c r="D4766" s="1">
        <v>-0.42497200000000002</v>
      </c>
      <c r="E4766" s="1">
        <v>-0.57503400000000005</v>
      </c>
      <c r="F4766" s="1">
        <v>0.133406</v>
      </c>
      <c r="G4766">
        <v>100001</v>
      </c>
    </row>
    <row r="4767" spans="1:7" x14ac:dyDescent="0.25">
      <c r="A4767" t="s">
        <v>0</v>
      </c>
      <c r="B4767">
        <v>106656</v>
      </c>
      <c r="C4767">
        <v>100001</v>
      </c>
      <c r="D4767" s="1">
        <v>-0.39997300000000002</v>
      </c>
      <c r="E4767" s="1">
        <v>-0.57503300000000002</v>
      </c>
      <c r="F4767" s="1">
        <v>0.131331</v>
      </c>
      <c r="G4767">
        <v>100001</v>
      </c>
    </row>
    <row r="4768" spans="1:7" x14ac:dyDescent="0.25">
      <c r="A4768" t="s">
        <v>0</v>
      </c>
      <c r="B4768">
        <v>106657</v>
      </c>
      <c r="C4768">
        <v>100001</v>
      </c>
      <c r="D4768" s="1">
        <v>-0.42497000000000001</v>
      </c>
      <c r="E4768" s="1">
        <v>-0.60004100000000005</v>
      </c>
      <c r="F4768" s="1">
        <v>0.13636300000000001</v>
      </c>
      <c r="G4768">
        <v>100001</v>
      </c>
    </row>
    <row r="4769" spans="1:7" x14ac:dyDescent="0.25">
      <c r="A4769" t="s">
        <v>0</v>
      </c>
      <c r="B4769">
        <v>106658</v>
      </c>
      <c r="C4769">
        <v>100001</v>
      </c>
      <c r="D4769" s="1">
        <v>-4.9985000000000002E-2</v>
      </c>
      <c r="E4769" s="1">
        <v>-5.0002999999999999E-2</v>
      </c>
      <c r="F4769" s="1">
        <v>8.2728099999999999E-2</v>
      </c>
      <c r="G4769">
        <v>100001</v>
      </c>
    </row>
    <row r="4770" spans="1:7" x14ac:dyDescent="0.25">
      <c r="A4770" t="s">
        <v>0</v>
      </c>
      <c r="B4770">
        <v>106659</v>
      </c>
      <c r="C4770">
        <v>100001</v>
      </c>
      <c r="D4770" s="1">
        <v>-2.5000000000000001E-2</v>
      </c>
      <c r="E4770" s="1">
        <v>-5.0000999999999997E-2</v>
      </c>
      <c r="F4770" s="1">
        <v>8.2541100000000006E-2</v>
      </c>
      <c r="G4770">
        <v>100001</v>
      </c>
    </row>
    <row r="4771" spans="1:7" x14ac:dyDescent="0.25">
      <c r="A4771" t="s">
        <v>0</v>
      </c>
      <c r="B4771">
        <v>106660</v>
      </c>
      <c r="C4771">
        <v>100001</v>
      </c>
      <c r="D4771" s="1">
        <v>-0.12501399999999999</v>
      </c>
      <c r="E4771" s="1">
        <v>-0.100027</v>
      </c>
      <c r="F4771" s="1">
        <v>8.4784200000000004E-2</v>
      </c>
      <c r="G4771">
        <v>100001</v>
      </c>
    </row>
    <row r="4772" spans="1:7" x14ac:dyDescent="0.25">
      <c r="A4772" t="s">
        <v>0</v>
      </c>
      <c r="B4772">
        <v>106661</v>
      </c>
      <c r="C4772">
        <v>100001</v>
      </c>
      <c r="D4772" s="1">
        <v>-9.9995000000000001E-2</v>
      </c>
      <c r="E4772" s="1">
        <v>-0.100025</v>
      </c>
      <c r="F4772" s="1">
        <v>8.4223099999999995E-2</v>
      </c>
      <c r="G4772">
        <v>100001</v>
      </c>
    </row>
    <row r="4773" spans="1:7" x14ac:dyDescent="0.25">
      <c r="A4773" t="s">
        <v>0</v>
      </c>
      <c r="B4773">
        <v>106662</v>
      </c>
      <c r="C4773">
        <v>100001</v>
      </c>
      <c r="D4773" s="1">
        <v>-0.15001500000000001</v>
      </c>
      <c r="E4773" s="1">
        <v>-0.125028</v>
      </c>
      <c r="F4773" s="1">
        <v>8.6030200000000001E-2</v>
      </c>
      <c r="G4773">
        <v>100001</v>
      </c>
    </row>
    <row r="4774" spans="1:7" x14ac:dyDescent="0.25">
      <c r="A4774" t="s">
        <v>0</v>
      </c>
      <c r="B4774">
        <v>106663</v>
      </c>
      <c r="C4774">
        <v>100001</v>
      </c>
      <c r="D4774" s="1">
        <v>-0.15001200000000001</v>
      </c>
      <c r="E4774" s="1">
        <v>-0.15002399999999999</v>
      </c>
      <c r="F4774" s="1">
        <v>8.6715200000000006E-2</v>
      </c>
      <c r="G4774">
        <v>100001</v>
      </c>
    </row>
    <row r="4775" spans="1:7" x14ac:dyDescent="0.25">
      <c r="A4775" t="s">
        <v>0</v>
      </c>
      <c r="B4775">
        <v>106664</v>
      </c>
      <c r="C4775">
        <v>100001</v>
      </c>
      <c r="D4775" s="1">
        <v>-0.12501499999999999</v>
      </c>
      <c r="E4775" s="1">
        <v>-0.125026</v>
      </c>
      <c r="F4775" s="1">
        <v>8.5344199999999995E-2</v>
      </c>
      <c r="G4775">
        <v>100001</v>
      </c>
    </row>
    <row r="4776" spans="1:7" x14ac:dyDescent="0.25">
      <c r="A4776" t="s">
        <v>0</v>
      </c>
      <c r="B4776">
        <v>106665</v>
      </c>
      <c r="C4776">
        <v>100001</v>
      </c>
      <c r="D4776" s="1">
        <v>-0.15001300000000001</v>
      </c>
      <c r="E4776" s="1">
        <v>-0.17502999999999999</v>
      </c>
      <c r="F4776" s="1">
        <v>8.7525199999999997E-2</v>
      </c>
      <c r="G4776">
        <v>100001</v>
      </c>
    </row>
    <row r="4777" spans="1:7" x14ac:dyDescent="0.25">
      <c r="A4777" t="s">
        <v>0</v>
      </c>
      <c r="B4777">
        <v>106666</v>
      </c>
      <c r="C4777">
        <v>100001</v>
      </c>
      <c r="D4777" s="1">
        <v>-7.4995000000000006E-2</v>
      </c>
      <c r="E4777" s="1">
        <v>-7.5022000000000005E-2</v>
      </c>
      <c r="F4777" s="1">
        <v>8.3351099999999997E-2</v>
      </c>
      <c r="G4777">
        <v>100001</v>
      </c>
    </row>
    <row r="4778" spans="1:7" x14ac:dyDescent="0.25">
      <c r="A4778" t="s">
        <v>0</v>
      </c>
      <c r="B4778">
        <v>106667</v>
      </c>
      <c r="C4778">
        <v>100001</v>
      </c>
      <c r="D4778" s="1">
        <v>-4.9965000000000002E-2</v>
      </c>
      <c r="E4778" s="1">
        <v>-7.5021000000000004E-2</v>
      </c>
      <c r="F4778" s="1">
        <v>8.3039100000000005E-2</v>
      </c>
      <c r="G4778">
        <v>100001</v>
      </c>
    </row>
    <row r="4779" spans="1:7" x14ac:dyDescent="0.25">
      <c r="A4779" t="s">
        <v>0</v>
      </c>
      <c r="B4779">
        <v>106668</v>
      </c>
      <c r="C4779">
        <v>100001</v>
      </c>
      <c r="D4779" s="1">
        <v>-7.4993000000000004E-2</v>
      </c>
      <c r="E4779" s="1">
        <v>-0.100025</v>
      </c>
      <c r="F4779" s="1">
        <v>8.3787100000000003E-2</v>
      </c>
      <c r="G4779">
        <v>100001</v>
      </c>
    </row>
    <row r="4780" spans="1:7" x14ac:dyDescent="0.25">
      <c r="A4780" t="s">
        <v>0</v>
      </c>
      <c r="B4780">
        <v>106669</v>
      </c>
      <c r="C4780">
        <v>100001</v>
      </c>
      <c r="D4780" s="1">
        <v>-0.175011</v>
      </c>
      <c r="E4780" s="1">
        <v>-0.20002900000000001</v>
      </c>
      <c r="F4780" s="1">
        <v>8.9270199999999994E-2</v>
      </c>
      <c r="G4780">
        <v>100001</v>
      </c>
    </row>
    <row r="4781" spans="1:7" x14ac:dyDescent="0.25">
      <c r="A4781" t="s">
        <v>0</v>
      </c>
      <c r="B4781">
        <v>106670</v>
      </c>
      <c r="C4781">
        <v>100001</v>
      </c>
      <c r="D4781" s="1">
        <v>-0.175008</v>
      </c>
      <c r="E4781" s="1">
        <v>-0.225026</v>
      </c>
      <c r="F4781" s="1">
        <v>9.0330300000000002E-2</v>
      </c>
      <c r="G4781">
        <v>100001</v>
      </c>
    </row>
    <row r="4782" spans="1:7" x14ac:dyDescent="0.25">
      <c r="A4782" t="s">
        <v>0</v>
      </c>
      <c r="B4782">
        <v>106671</v>
      </c>
      <c r="C4782">
        <v>100001</v>
      </c>
      <c r="D4782" s="1">
        <v>-0.15001100000000001</v>
      </c>
      <c r="E4782" s="1">
        <v>-0.20002900000000001</v>
      </c>
      <c r="F4782" s="1">
        <v>8.8460200000000003E-2</v>
      </c>
      <c r="G4782">
        <v>100001</v>
      </c>
    </row>
    <row r="4783" spans="1:7" x14ac:dyDescent="0.25">
      <c r="A4783" t="s">
        <v>0</v>
      </c>
      <c r="B4783">
        <v>106672</v>
      </c>
      <c r="C4783">
        <v>100001</v>
      </c>
      <c r="D4783" s="1">
        <v>7.5000700000000003E-2</v>
      </c>
      <c r="E4783" s="1">
        <v>2.50008E-2</v>
      </c>
      <c r="F4783" s="1">
        <v>8.2851999999999995E-2</v>
      </c>
      <c r="G4783">
        <v>100001</v>
      </c>
    </row>
    <row r="4784" spans="1:7" x14ac:dyDescent="0.25">
      <c r="A4784" t="s">
        <v>0</v>
      </c>
      <c r="B4784">
        <v>106673</v>
      </c>
      <c r="C4784">
        <v>100001</v>
      </c>
      <c r="D4784" s="1">
        <v>0.100021</v>
      </c>
      <c r="E4784" s="1">
        <v>2.5003000000000001E-2</v>
      </c>
      <c r="F4784" s="1">
        <v>8.3289000000000002E-2</v>
      </c>
      <c r="G4784">
        <v>100001</v>
      </c>
    </row>
    <row r="4785" spans="1:7" x14ac:dyDescent="0.25">
      <c r="A4785" t="s">
        <v>0</v>
      </c>
      <c r="B4785">
        <v>106674</v>
      </c>
      <c r="C4785">
        <v>100001</v>
      </c>
      <c r="D4785" s="1">
        <v>0.12501999999999999</v>
      </c>
      <c r="E4785" s="1">
        <v>2.5005300000000001E-2</v>
      </c>
      <c r="F4785" s="1">
        <v>8.3849099999999996E-2</v>
      </c>
      <c r="G4785">
        <v>100001</v>
      </c>
    </row>
    <row r="4786" spans="1:7" x14ac:dyDescent="0.25">
      <c r="A4786" t="s">
        <v>0</v>
      </c>
      <c r="B4786">
        <v>106675</v>
      </c>
      <c r="C4786">
        <v>100001</v>
      </c>
      <c r="D4786" s="1">
        <v>0.15001900000000001</v>
      </c>
      <c r="E4786" s="1">
        <v>2.5007499999999998E-2</v>
      </c>
      <c r="F4786" s="1">
        <v>8.4533999999999998E-2</v>
      </c>
      <c r="G4786">
        <v>100001</v>
      </c>
    </row>
    <row r="4787" spans="1:7" x14ac:dyDescent="0.25">
      <c r="A4787" t="s">
        <v>0</v>
      </c>
      <c r="B4787">
        <v>106676</v>
      </c>
      <c r="C4787">
        <v>100001</v>
      </c>
      <c r="D4787" s="1">
        <v>2.49961E-2</v>
      </c>
      <c r="E4787" s="1">
        <v>-2.4996000000000001E-2</v>
      </c>
      <c r="F4787" s="1">
        <v>8.2353999999999997E-2</v>
      </c>
      <c r="G4787">
        <v>100001</v>
      </c>
    </row>
    <row r="4788" spans="1:7" x14ac:dyDescent="0.25">
      <c r="A4788" t="s">
        <v>0</v>
      </c>
      <c r="B4788">
        <v>106677</v>
      </c>
      <c r="C4788">
        <v>100001</v>
      </c>
      <c r="D4788" s="1">
        <v>4.9998899999999999E-2</v>
      </c>
      <c r="E4788" s="1">
        <v>4.3321000000000004E-6</v>
      </c>
      <c r="F4788" s="1">
        <v>8.2478999999999997E-2</v>
      </c>
      <c r="G4788">
        <v>100001</v>
      </c>
    </row>
    <row r="4789" spans="1:7" x14ac:dyDescent="0.25">
      <c r="A4789" t="s">
        <v>0</v>
      </c>
      <c r="B4789">
        <v>106678</v>
      </c>
      <c r="C4789">
        <v>100001</v>
      </c>
      <c r="D4789" s="1">
        <v>7.5017899999999998E-2</v>
      </c>
      <c r="E4789" s="1">
        <v>4.9574000000000002E-6</v>
      </c>
      <c r="F4789" s="1">
        <v>8.2791000000000003E-2</v>
      </c>
      <c r="G4789">
        <v>100001</v>
      </c>
    </row>
    <row r="4790" spans="1:7" x14ac:dyDescent="0.25">
      <c r="A4790" t="s">
        <v>0</v>
      </c>
      <c r="B4790">
        <v>106679</v>
      </c>
      <c r="C4790">
        <v>100001</v>
      </c>
      <c r="D4790" s="1">
        <v>5.00011E-2</v>
      </c>
      <c r="E4790" s="1">
        <v>-2.4999E-2</v>
      </c>
      <c r="F4790" s="1">
        <v>8.2541000000000003E-2</v>
      </c>
      <c r="G4790">
        <v>100001</v>
      </c>
    </row>
    <row r="4791" spans="1:7" x14ac:dyDescent="0.25">
      <c r="A4791" t="s">
        <v>0</v>
      </c>
      <c r="B4791">
        <v>106680</v>
      </c>
      <c r="C4791">
        <v>100001</v>
      </c>
      <c r="D4791" s="1">
        <v>4.0164000000000002E-6</v>
      </c>
      <c r="E4791" s="1">
        <v>-4.9994999999999998E-2</v>
      </c>
      <c r="F4791" s="1">
        <v>8.24791E-2</v>
      </c>
      <c r="G4791">
        <v>100001</v>
      </c>
    </row>
    <row r="4792" spans="1:7" x14ac:dyDescent="0.25">
      <c r="A4792" t="s">
        <v>0</v>
      </c>
      <c r="B4792">
        <v>106681</v>
      </c>
      <c r="C4792">
        <v>100001</v>
      </c>
      <c r="D4792" s="1">
        <v>2.4998300000000001E-2</v>
      </c>
      <c r="E4792" s="1">
        <v>-4.9992000000000002E-2</v>
      </c>
      <c r="F4792" s="1">
        <v>8.2541100000000006E-2</v>
      </c>
      <c r="G4792">
        <v>100001</v>
      </c>
    </row>
    <row r="4793" spans="1:7" x14ac:dyDescent="0.25">
      <c r="A4793" t="s">
        <v>0</v>
      </c>
      <c r="B4793">
        <v>106682</v>
      </c>
      <c r="C4793">
        <v>100001</v>
      </c>
      <c r="D4793" s="1">
        <v>0.17501700000000001</v>
      </c>
      <c r="E4793" s="1">
        <v>5.00127E-2</v>
      </c>
      <c r="F4793" s="1">
        <v>8.5530999999999996E-2</v>
      </c>
      <c r="G4793">
        <v>100001</v>
      </c>
    </row>
    <row r="4794" spans="1:7" x14ac:dyDescent="0.25">
      <c r="A4794" t="s">
        <v>0</v>
      </c>
      <c r="B4794">
        <v>106683</v>
      </c>
      <c r="C4794">
        <v>100001</v>
      </c>
      <c r="D4794" s="1">
        <v>0.200018</v>
      </c>
      <c r="E4794" s="1">
        <v>5.00139E-2</v>
      </c>
      <c r="F4794" s="1">
        <v>8.6465E-2</v>
      </c>
      <c r="G4794">
        <v>100001</v>
      </c>
    </row>
    <row r="4795" spans="1:7" x14ac:dyDescent="0.25">
      <c r="A4795" t="s">
        <v>0</v>
      </c>
      <c r="B4795">
        <v>106684</v>
      </c>
      <c r="C4795">
        <v>100001</v>
      </c>
      <c r="D4795" s="1">
        <v>0.17502000000000001</v>
      </c>
      <c r="E4795" s="1">
        <v>2.5009699999999999E-2</v>
      </c>
      <c r="F4795" s="1">
        <v>8.5344100000000006E-2</v>
      </c>
      <c r="G4795">
        <v>100001</v>
      </c>
    </row>
    <row r="4796" spans="1:7" x14ac:dyDescent="0.25">
      <c r="A4796" t="s">
        <v>0</v>
      </c>
      <c r="B4796">
        <v>106685</v>
      </c>
      <c r="C4796">
        <v>100001</v>
      </c>
      <c r="D4796" s="1">
        <v>0.224995</v>
      </c>
      <c r="E4796" s="1">
        <v>5.0016100000000001E-2</v>
      </c>
      <c r="F4796" s="1">
        <v>8.7523000000000004E-2</v>
      </c>
      <c r="G4796">
        <v>100001</v>
      </c>
    </row>
    <row r="4797" spans="1:7" x14ac:dyDescent="0.25">
      <c r="A4797" t="s">
        <v>0</v>
      </c>
      <c r="B4797">
        <v>106686</v>
      </c>
      <c r="C4797">
        <v>100001</v>
      </c>
      <c r="D4797" s="1">
        <v>0.249998</v>
      </c>
      <c r="E4797" s="1">
        <v>5.0017300000000001E-2</v>
      </c>
      <c r="F4797" s="1">
        <v>8.8706999999999994E-2</v>
      </c>
      <c r="G4797">
        <v>100001</v>
      </c>
    </row>
    <row r="4798" spans="1:7" x14ac:dyDescent="0.25">
      <c r="A4798" t="s">
        <v>0</v>
      </c>
      <c r="B4798">
        <v>106687</v>
      </c>
      <c r="C4798">
        <v>100001</v>
      </c>
      <c r="D4798" s="1">
        <v>0.275005</v>
      </c>
      <c r="E4798" s="1">
        <v>7.5034600000000007E-2</v>
      </c>
      <c r="F4798" s="1">
        <v>9.0329000000000007E-2</v>
      </c>
      <c r="G4798">
        <v>100001</v>
      </c>
    </row>
    <row r="4799" spans="1:7" x14ac:dyDescent="0.25">
      <c r="A4799" t="s">
        <v>0</v>
      </c>
      <c r="B4799">
        <v>106688</v>
      </c>
      <c r="C4799">
        <v>100001</v>
      </c>
      <c r="D4799" s="1">
        <v>0.27501100000000001</v>
      </c>
      <c r="E4799" s="1">
        <v>5.0019599999999997E-2</v>
      </c>
      <c r="F4799" s="1">
        <v>9.0017E-2</v>
      </c>
      <c r="G4799">
        <v>100001</v>
      </c>
    </row>
    <row r="4800" spans="1:7" x14ac:dyDescent="0.25">
      <c r="A4800" t="s">
        <v>0</v>
      </c>
      <c r="B4800">
        <v>106689</v>
      </c>
      <c r="C4800">
        <v>100001</v>
      </c>
      <c r="D4800" s="1">
        <v>0.29996899999999999</v>
      </c>
      <c r="E4800" s="1">
        <v>7.5036800000000001E-2</v>
      </c>
      <c r="F4800" s="1">
        <v>9.1760999999999995E-2</v>
      </c>
      <c r="G4800">
        <v>100001</v>
      </c>
    </row>
    <row r="4801" spans="1:7" x14ac:dyDescent="0.25">
      <c r="A4801" t="s">
        <v>0</v>
      </c>
      <c r="B4801">
        <v>106690</v>
      </c>
      <c r="C4801">
        <v>100001</v>
      </c>
      <c r="D4801" s="1">
        <v>0.32500800000000002</v>
      </c>
      <c r="E4801" s="1">
        <v>7.5037999999999994E-2</v>
      </c>
      <c r="F4801" s="1">
        <v>9.3322000000000002E-2</v>
      </c>
      <c r="G4801">
        <v>100001</v>
      </c>
    </row>
    <row r="4802" spans="1:7" x14ac:dyDescent="0.25">
      <c r="A4802" t="s">
        <v>0</v>
      </c>
      <c r="B4802">
        <v>106691</v>
      </c>
      <c r="C4802">
        <v>100001</v>
      </c>
      <c r="D4802" s="1">
        <v>0.400003</v>
      </c>
      <c r="E4802" s="1">
        <v>0.100041</v>
      </c>
      <c r="F4802" s="1">
        <v>9.9188899999999997E-2</v>
      </c>
      <c r="G4802">
        <v>100001</v>
      </c>
    </row>
    <row r="4803" spans="1:7" x14ac:dyDescent="0.25">
      <c r="A4803" t="s">
        <v>0</v>
      </c>
      <c r="B4803">
        <v>106692</v>
      </c>
      <c r="C4803">
        <v>100001</v>
      </c>
      <c r="D4803" s="1">
        <v>0.35000599999999998</v>
      </c>
      <c r="E4803" s="1">
        <v>7.5039300000000003E-2</v>
      </c>
      <c r="F4803" s="1">
        <v>9.5005900000000004E-2</v>
      </c>
      <c r="G4803">
        <v>100001</v>
      </c>
    </row>
    <row r="4804" spans="1:7" x14ac:dyDescent="0.25">
      <c r="A4804" t="s">
        <v>0</v>
      </c>
      <c r="B4804">
        <v>106693</v>
      </c>
      <c r="C4804">
        <v>100001</v>
      </c>
      <c r="D4804" s="1">
        <v>0.37500600000000001</v>
      </c>
      <c r="E4804" s="1">
        <v>7.5040499999999996E-2</v>
      </c>
      <c r="F4804" s="1">
        <v>9.6815899999999996E-2</v>
      </c>
      <c r="G4804">
        <v>100001</v>
      </c>
    </row>
    <row r="4805" spans="1:7" x14ac:dyDescent="0.25">
      <c r="A4805" t="s">
        <v>0</v>
      </c>
      <c r="B4805">
        <v>106694</v>
      </c>
      <c r="C4805">
        <v>100001</v>
      </c>
      <c r="D4805" s="1">
        <v>0.400005</v>
      </c>
      <c r="E4805" s="1">
        <v>7.5042700000000004E-2</v>
      </c>
      <c r="F4805" s="1">
        <v>9.8752000000000006E-2</v>
      </c>
      <c r="G4805">
        <v>100001</v>
      </c>
    </row>
    <row r="4806" spans="1:7" x14ac:dyDescent="0.25">
      <c r="A4806" t="s">
        <v>0</v>
      </c>
      <c r="B4806">
        <v>106695</v>
      </c>
      <c r="C4806">
        <v>100001</v>
      </c>
      <c r="D4806" s="1">
        <v>0.42500500000000002</v>
      </c>
      <c r="E4806" s="1">
        <v>0.10004300000000001</v>
      </c>
      <c r="F4806" s="1">
        <v>0.10125000000000001</v>
      </c>
      <c r="G4806">
        <v>100001</v>
      </c>
    </row>
    <row r="4807" spans="1:7" x14ac:dyDescent="0.25">
      <c r="A4807" t="s">
        <v>0</v>
      </c>
      <c r="B4807">
        <v>106696</v>
      </c>
      <c r="C4807">
        <v>100001</v>
      </c>
      <c r="D4807" s="1">
        <v>0.45000299999999999</v>
      </c>
      <c r="E4807" s="1">
        <v>0.100045</v>
      </c>
      <c r="F4807" s="1">
        <v>0.103437</v>
      </c>
      <c r="G4807">
        <v>100001</v>
      </c>
    </row>
    <row r="4808" spans="1:7" x14ac:dyDescent="0.25">
      <c r="A4808" t="s">
        <v>0</v>
      </c>
      <c r="B4808">
        <v>106697</v>
      </c>
      <c r="C4808">
        <v>100001</v>
      </c>
      <c r="D4808" s="1">
        <v>0.474991</v>
      </c>
      <c r="E4808" s="1">
        <v>0.12504299999999999</v>
      </c>
      <c r="F4808" s="1">
        <v>0.106313</v>
      </c>
      <c r="G4808">
        <v>100001</v>
      </c>
    </row>
    <row r="4809" spans="1:7" x14ac:dyDescent="0.25">
      <c r="A4809" t="s">
        <v>0</v>
      </c>
      <c r="B4809">
        <v>106698</v>
      </c>
      <c r="C4809">
        <v>100001</v>
      </c>
      <c r="D4809" s="1">
        <v>0.47499400000000003</v>
      </c>
      <c r="E4809" s="1">
        <v>0.100046</v>
      </c>
      <c r="F4809" s="1">
        <v>0.10575</v>
      </c>
      <c r="G4809">
        <v>100001</v>
      </c>
    </row>
    <row r="4810" spans="1:7" x14ac:dyDescent="0.25">
      <c r="A4810" t="s">
        <v>0</v>
      </c>
      <c r="B4810">
        <v>106699</v>
      </c>
      <c r="C4810">
        <v>100001</v>
      </c>
      <c r="D4810" s="1">
        <v>0.50000100000000003</v>
      </c>
      <c r="E4810" s="1">
        <v>0.15004200000000001</v>
      </c>
      <c r="F4810" s="1">
        <v>0.109442</v>
      </c>
      <c r="G4810">
        <v>100001</v>
      </c>
    </row>
    <row r="4811" spans="1:7" x14ac:dyDescent="0.25">
      <c r="A4811" t="s">
        <v>0</v>
      </c>
      <c r="B4811">
        <v>106700</v>
      </c>
      <c r="C4811">
        <v>100001</v>
      </c>
      <c r="D4811" s="1">
        <v>0.50000199999999995</v>
      </c>
      <c r="E4811" s="1">
        <v>0.12504499999999999</v>
      </c>
      <c r="F4811" s="1">
        <v>0.108753</v>
      </c>
      <c r="G4811">
        <v>100001</v>
      </c>
    </row>
    <row r="4812" spans="1:7" x14ac:dyDescent="0.25">
      <c r="A4812" t="s">
        <v>0</v>
      </c>
      <c r="B4812">
        <v>106701</v>
      </c>
      <c r="C4812">
        <v>100001</v>
      </c>
      <c r="D4812" s="1">
        <v>0.52499700000000005</v>
      </c>
      <c r="E4812" s="1">
        <v>0.15004300000000001</v>
      </c>
      <c r="F4812" s="1">
        <v>0.112008</v>
      </c>
      <c r="G4812">
        <v>100001</v>
      </c>
    </row>
    <row r="4813" spans="1:7" x14ac:dyDescent="0.25">
      <c r="A4813" t="s">
        <v>0</v>
      </c>
      <c r="B4813">
        <v>106702</v>
      </c>
      <c r="C4813">
        <v>100001</v>
      </c>
      <c r="D4813" s="1">
        <v>0.54999699999999996</v>
      </c>
      <c r="E4813" s="1">
        <v>0.17504800000000001</v>
      </c>
      <c r="F4813" s="1">
        <v>0.11551599999999999</v>
      </c>
      <c r="G4813">
        <v>100001</v>
      </c>
    </row>
    <row r="4814" spans="1:7" x14ac:dyDescent="0.25">
      <c r="A4814" t="s">
        <v>0</v>
      </c>
      <c r="B4814">
        <v>106703</v>
      </c>
      <c r="C4814">
        <v>100001</v>
      </c>
      <c r="D4814" s="1">
        <v>0.54999600000000004</v>
      </c>
      <c r="E4814" s="1">
        <v>0.15004400000000001</v>
      </c>
      <c r="F4814" s="1">
        <v>0.1147</v>
      </c>
      <c r="G4814">
        <v>100001</v>
      </c>
    </row>
    <row r="4815" spans="1:7" x14ac:dyDescent="0.25">
      <c r="A4815" t="s">
        <v>0</v>
      </c>
      <c r="B4815">
        <v>106704</v>
      </c>
      <c r="C4815">
        <v>100001</v>
      </c>
      <c r="D4815" s="1">
        <v>0.57499500000000003</v>
      </c>
      <c r="E4815" s="1">
        <v>0.17504900000000001</v>
      </c>
      <c r="F4815" s="1">
        <v>0.118336</v>
      </c>
      <c r="G4815">
        <v>100001</v>
      </c>
    </row>
    <row r="4816" spans="1:7" x14ac:dyDescent="0.25">
      <c r="A4816" t="s">
        <v>0</v>
      </c>
      <c r="B4816">
        <v>106705</v>
      </c>
      <c r="C4816">
        <v>100001</v>
      </c>
      <c r="D4816" s="1">
        <v>0.59999599999999997</v>
      </c>
      <c r="E4816" s="1">
        <v>0.20005300000000001</v>
      </c>
      <c r="F4816" s="1">
        <v>0.122225</v>
      </c>
      <c r="G4816">
        <v>100001</v>
      </c>
    </row>
    <row r="4817" spans="1:7" x14ac:dyDescent="0.25">
      <c r="A4817" t="s">
        <v>0</v>
      </c>
      <c r="B4817">
        <v>106706</v>
      </c>
      <c r="C4817">
        <v>100001</v>
      </c>
      <c r="D4817" s="1">
        <v>0.59999899999999995</v>
      </c>
      <c r="E4817" s="1">
        <v>0.17505100000000001</v>
      </c>
      <c r="F4817" s="1">
        <v>0.121283</v>
      </c>
      <c r="G4817">
        <v>100001</v>
      </c>
    </row>
    <row r="4818" spans="1:7" x14ac:dyDescent="0.25">
      <c r="A4818" t="s">
        <v>0</v>
      </c>
      <c r="B4818">
        <v>106707</v>
      </c>
      <c r="C4818">
        <v>100001</v>
      </c>
      <c r="D4818" s="1">
        <v>0.62499300000000002</v>
      </c>
      <c r="E4818" s="1">
        <v>0.225047</v>
      </c>
      <c r="F4818" s="1">
        <v>0.12636600000000001</v>
      </c>
      <c r="G4818">
        <v>100001</v>
      </c>
    </row>
    <row r="4819" spans="1:7" x14ac:dyDescent="0.25">
      <c r="A4819" t="s">
        <v>0</v>
      </c>
      <c r="B4819">
        <v>106708</v>
      </c>
      <c r="C4819">
        <v>100001</v>
      </c>
      <c r="D4819" s="1">
        <v>0.624996</v>
      </c>
      <c r="E4819" s="1">
        <v>0.20005400000000001</v>
      </c>
      <c r="F4819" s="1">
        <v>0.12529999999999999</v>
      </c>
      <c r="G4819">
        <v>100001</v>
      </c>
    </row>
    <row r="4820" spans="1:7" x14ac:dyDescent="0.25">
      <c r="A4820" t="s">
        <v>0</v>
      </c>
      <c r="B4820">
        <v>106709</v>
      </c>
      <c r="C4820">
        <v>100001</v>
      </c>
      <c r="D4820" s="1">
        <v>0.64994700000000005</v>
      </c>
      <c r="E4820" s="1">
        <v>0.25003300000000001</v>
      </c>
      <c r="F4820" s="1">
        <v>0.13075600000000001</v>
      </c>
      <c r="G4820">
        <v>100001</v>
      </c>
    </row>
    <row r="4821" spans="1:7" x14ac:dyDescent="0.25">
      <c r="A4821" t="s">
        <v>0</v>
      </c>
      <c r="B4821">
        <v>106710</v>
      </c>
      <c r="C4821">
        <v>100001</v>
      </c>
      <c r="D4821" s="1">
        <v>0.64993999999999996</v>
      </c>
      <c r="E4821" s="1">
        <v>0.225048</v>
      </c>
      <c r="F4821" s="1">
        <v>0.12956300000000001</v>
      </c>
      <c r="G4821">
        <v>100001</v>
      </c>
    </row>
    <row r="4822" spans="1:7" x14ac:dyDescent="0.25">
      <c r="A4822" t="s">
        <v>0</v>
      </c>
      <c r="B4822">
        <v>106711</v>
      </c>
      <c r="C4822">
        <v>100001</v>
      </c>
      <c r="D4822" s="1">
        <v>0.67497799999999997</v>
      </c>
      <c r="E4822" s="1">
        <v>0.275057</v>
      </c>
      <c r="F4822" s="1">
        <v>0.13541600000000001</v>
      </c>
      <c r="G4822">
        <v>100001</v>
      </c>
    </row>
    <row r="4823" spans="1:7" x14ac:dyDescent="0.25">
      <c r="A4823" t="s">
        <v>0</v>
      </c>
      <c r="B4823">
        <v>106712</v>
      </c>
      <c r="C4823">
        <v>100001</v>
      </c>
      <c r="D4823" s="1">
        <v>0.67497300000000005</v>
      </c>
      <c r="E4823" s="1">
        <v>0.25003399999999998</v>
      </c>
      <c r="F4823" s="1">
        <v>0.13409099999999999</v>
      </c>
      <c r="G4823">
        <v>100001</v>
      </c>
    </row>
    <row r="4824" spans="1:7" x14ac:dyDescent="0.25">
      <c r="A4824" t="s">
        <v>0</v>
      </c>
      <c r="B4824">
        <v>106713</v>
      </c>
      <c r="C4824">
        <v>100001</v>
      </c>
      <c r="D4824" s="1">
        <v>-0.20000100000000001</v>
      </c>
      <c r="E4824" s="1">
        <v>-0.30002600000000001</v>
      </c>
      <c r="F4824" s="1">
        <v>9.5195299999999997E-2</v>
      </c>
      <c r="G4824">
        <v>100001</v>
      </c>
    </row>
    <row r="4825" spans="1:7" x14ac:dyDescent="0.25">
      <c r="A4825" t="s">
        <v>0</v>
      </c>
      <c r="B4825">
        <v>106714</v>
      </c>
      <c r="C4825">
        <v>100001</v>
      </c>
      <c r="D4825" s="1">
        <v>-0.175007</v>
      </c>
      <c r="E4825" s="1">
        <v>-0.25001499999999999</v>
      </c>
      <c r="F4825" s="1">
        <v>9.1513300000000006E-2</v>
      </c>
      <c r="G4825">
        <v>100001</v>
      </c>
    </row>
    <row r="4826" spans="1:7" x14ac:dyDescent="0.25">
      <c r="A4826" t="s">
        <v>0</v>
      </c>
      <c r="B4826">
        <v>106715</v>
      </c>
      <c r="C4826">
        <v>100001</v>
      </c>
      <c r="D4826" s="1">
        <v>-0.17500599999999999</v>
      </c>
      <c r="E4826" s="1">
        <v>-0.275032</v>
      </c>
      <c r="F4826" s="1">
        <v>9.2825299999999999E-2</v>
      </c>
      <c r="G4826">
        <v>100001</v>
      </c>
    </row>
    <row r="4827" spans="1:7" x14ac:dyDescent="0.25">
      <c r="A4827" t="s">
        <v>0</v>
      </c>
      <c r="B4827">
        <v>106716</v>
      </c>
      <c r="C4827">
        <v>100001</v>
      </c>
      <c r="D4827" s="1">
        <v>-0.175007</v>
      </c>
      <c r="E4827" s="1">
        <v>-0.30002600000000001</v>
      </c>
      <c r="F4827" s="1">
        <v>9.4259399999999993E-2</v>
      </c>
      <c r="G4827">
        <v>100001</v>
      </c>
    </row>
    <row r="4828" spans="1:7" x14ac:dyDescent="0.25">
      <c r="A4828" t="s">
        <v>0</v>
      </c>
      <c r="B4828">
        <v>106717</v>
      </c>
      <c r="C4828">
        <v>100001</v>
      </c>
      <c r="D4828" s="1">
        <v>-0.20000299999999999</v>
      </c>
      <c r="E4828" s="1">
        <v>-0.32501999999999998</v>
      </c>
      <c r="F4828" s="1">
        <v>9.6755300000000002E-2</v>
      </c>
      <c r="G4828">
        <v>100001</v>
      </c>
    </row>
    <row r="4829" spans="1:7" x14ac:dyDescent="0.25">
      <c r="A4829" t="s">
        <v>0</v>
      </c>
      <c r="B4829">
        <v>106718</v>
      </c>
      <c r="C4829">
        <v>100001</v>
      </c>
      <c r="D4829" s="1">
        <v>-0.22498399999999999</v>
      </c>
      <c r="E4829" s="1">
        <v>-0.37485200000000002</v>
      </c>
      <c r="F4829" s="1">
        <v>0.101289</v>
      </c>
      <c r="G4829">
        <v>100001</v>
      </c>
    </row>
    <row r="4830" spans="1:7" x14ac:dyDescent="0.25">
      <c r="A4830" t="s">
        <v>0</v>
      </c>
      <c r="B4830">
        <v>106719</v>
      </c>
      <c r="C4830">
        <v>100001</v>
      </c>
      <c r="D4830" s="1">
        <v>-0.20000200000000001</v>
      </c>
      <c r="E4830" s="1">
        <v>-0.349858</v>
      </c>
      <c r="F4830" s="1">
        <v>9.8418400000000003E-2</v>
      </c>
      <c r="G4830">
        <v>100001</v>
      </c>
    </row>
    <row r="4831" spans="1:7" x14ac:dyDescent="0.25">
      <c r="A4831" t="s">
        <v>0</v>
      </c>
      <c r="B4831">
        <v>106720</v>
      </c>
      <c r="C4831">
        <v>100001</v>
      </c>
      <c r="D4831" s="1">
        <v>-0.20000100000000001</v>
      </c>
      <c r="E4831" s="1">
        <v>-0.37485499999999999</v>
      </c>
      <c r="F4831" s="1">
        <v>0.100227</v>
      </c>
      <c r="G4831">
        <v>100001</v>
      </c>
    </row>
    <row r="4832" spans="1:7" x14ac:dyDescent="0.25">
      <c r="A4832" t="s">
        <v>0</v>
      </c>
      <c r="B4832">
        <v>106721</v>
      </c>
      <c r="C4832">
        <v>100001</v>
      </c>
      <c r="D4832" s="1">
        <v>-0.22498000000000001</v>
      </c>
      <c r="E4832" s="1">
        <v>-0.39984999999999998</v>
      </c>
      <c r="F4832" s="1">
        <v>0.103223</v>
      </c>
      <c r="G4832">
        <v>100001</v>
      </c>
    </row>
    <row r="4833" spans="1:7" x14ac:dyDescent="0.25">
      <c r="A4833" t="s">
        <v>0</v>
      </c>
      <c r="B4833">
        <v>106722</v>
      </c>
      <c r="C4833">
        <v>100001</v>
      </c>
      <c r="D4833" s="1">
        <v>-0.24998200000000001</v>
      </c>
      <c r="E4833" s="1">
        <v>-0.42503000000000002</v>
      </c>
      <c r="F4833" s="1">
        <v>0.106503</v>
      </c>
      <c r="G4833">
        <v>100001</v>
      </c>
    </row>
    <row r="4834" spans="1:7" x14ac:dyDescent="0.25">
      <c r="A4834" t="s">
        <v>0</v>
      </c>
      <c r="B4834">
        <v>106723</v>
      </c>
      <c r="C4834">
        <v>100001</v>
      </c>
      <c r="D4834" s="1">
        <v>-0.22498099999999999</v>
      </c>
      <c r="E4834" s="1">
        <v>-0.42502699999999999</v>
      </c>
      <c r="F4834" s="1">
        <v>0.10531500000000001</v>
      </c>
      <c r="G4834">
        <v>100001</v>
      </c>
    </row>
    <row r="4835" spans="1:7" x14ac:dyDescent="0.25">
      <c r="A4835" t="s">
        <v>0</v>
      </c>
      <c r="B4835">
        <v>106724</v>
      </c>
      <c r="C4835">
        <v>100001</v>
      </c>
      <c r="D4835" s="1">
        <v>-0.274982</v>
      </c>
      <c r="E4835" s="1">
        <v>-0.44984400000000002</v>
      </c>
      <c r="F4835" s="1">
        <v>0.109974</v>
      </c>
      <c r="G4835">
        <v>100001</v>
      </c>
    </row>
    <row r="4836" spans="1:7" x14ac:dyDescent="0.25">
      <c r="A4836" t="s">
        <v>0</v>
      </c>
      <c r="B4836">
        <v>106725</v>
      </c>
      <c r="C4836">
        <v>100001</v>
      </c>
      <c r="D4836" s="1">
        <v>-0.24998000000000001</v>
      </c>
      <c r="E4836" s="1">
        <v>-0.44984800000000003</v>
      </c>
      <c r="F4836" s="1">
        <v>0.10865900000000001</v>
      </c>
      <c r="G4836">
        <v>100001</v>
      </c>
    </row>
    <row r="4837" spans="1:7" x14ac:dyDescent="0.25">
      <c r="A4837" t="s">
        <v>0</v>
      </c>
      <c r="B4837">
        <v>106726</v>
      </c>
      <c r="C4837">
        <v>100001</v>
      </c>
      <c r="D4837" s="1">
        <v>-0.27498</v>
      </c>
      <c r="E4837" s="1">
        <v>-0.47503099999999998</v>
      </c>
      <c r="F4837" s="1">
        <v>0.11232399999999999</v>
      </c>
      <c r="G4837">
        <v>100001</v>
      </c>
    </row>
    <row r="4838" spans="1:7" x14ac:dyDescent="0.25">
      <c r="A4838" t="s">
        <v>0</v>
      </c>
      <c r="B4838">
        <v>106727</v>
      </c>
      <c r="C4838">
        <v>100001</v>
      </c>
      <c r="D4838" s="1">
        <v>-0.299979</v>
      </c>
      <c r="E4838" s="1">
        <v>-0.49984800000000001</v>
      </c>
      <c r="F4838" s="1">
        <v>0.11617</v>
      </c>
      <c r="G4838">
        <v>100001</v>
      </c>
    </row>
    <row r="4839" spans="1:7" x14ac:dyDescent="0.25">
      <c r="A4839" t="s">
        <v>0</v>
      </c>
      <c r="B4839">
        <v>106728</v>
      </c>
      <c r="C4839">
        <v>100001</v>
      </c>
      <c r="D4839" s="1">
        <v>-0.27498</v>
      </c>
      <c r="E4839" s="1">
        <v>-0.49985000000000002</v>
      </c>
      <c r="F4839" s="1">
        <v>0.11473</v>
      </c>
      <c r="G4839">
        <v>100001</v>
      </c>
    </row>
    <row r="4840" spans="1:7" x14ac:dyDescent="0.25">
      <c r="A4840" t="s">
        <v>0</v>
      </c>
      <c r="B4840">
        <v>106729</v>
      </c>
      <c r="C4840">
        <v>100001</v>
      </c>
      <c r="D4840" s="1">
        <v>-0.32497700000000002</v>
      </c>
      <c r="E4840" s="1">
        <v>-0.52485400000000004</v>
      </c>
      <c r="F4840" s="1">
        <v>0.120307</v>
      </c>
      <c r="G4840">
        <v>100001</v>
      </c>
    </row>
    <row r="4841" spans="1:7" x14ac:dyDescent="0.25">
      <c r="A4841" t="s">
        <v>0</v>
      </c>
      <c r="B4841">
        <v>106730</v>
      </c>
      <c r="C4841">
        <v>100001</v>
      </c>
      <c r="D4841" s="1">
        <v>-0.29997699999999999</v>
      </c>
      <c r="E4841" s="1">
        <v>-0.52485800000000005</v>
      </c>
      <c r="F4841" s="1">
        <v>0.11874</v>
      </c>
      <c r="G4841">
        <v>100001</v>
      </c>
    </row>
    <row r="4842" spans="1:7" x14ac:dyDescent="0.25">
      <c r="A4842" t="s">
        <v>0</v>
      </c>
      <c r="B4842">
        <v>106731</v>
      </c>
      <c r="C4842">
        <v>100001</v>
      </c>
      <c r="D4842" s="1">
        <v>-0.32496999999999998</v>
      </c>
      <c r="E4842" s="1">
        <v>-0.55002899999999999</v>
      </c>
      <c r="F4842" s="1">
        <v>0.123041</v>
      </c>
      <c r="G4842">
        <v>100001</v>
      </c>
    </row>
    <row r="4843" spans="1:7" x14ac:dyDescent="0.25">
      <c r="A4843" t="s">
        <v>0</v>
      </c>
      <c r="B4843">
        <v>106732</v>
      </c>
      <c r="C4843">
        <v>100001</v>
      </c>
      <c r="D4843" s="1">
        <v>-0.374973</v>
      </c>
      <c r="E4843" s="1">
        <v>-0.57503000000000004</v>
      </c>
      <c r="F4843" s="1">
        <v>0.129382</v>
      </c>
      <c r="G4843">
        <v>100001</v>
      </c>
    </row>
    <row r="4844" spans="1:7" x14ac:dyDescent="0.25">
      <c r="A4844" t="s">
        <v>0</v>
      </c>
      <c r="B4844">
        <v>106733</v>
      </c>
      <c r="C4844">
        <v>100001</v>
      </c>
      <c r="D4844" s="1">
        <v>-0.349968</v>
      </c>
      <c r="E4844" s="1">
        <v>-0.57502900000000001</v>
      </c>
      <c r="F4844" s="1">
        <v>0.12756100000000001</v>
      </c>
      <c r="G4844">
        <v>100001</v>
      </c>
    </row>
    <row r="4845" spans="1:7" x14ac:dyDescent="0.25">
      <c r="A4845" t="s">
        <v>0</v>
      </c>
      <c r="B4845">
        <v>106734</v>
      </c>
      <c r="C4845">
        <v>100001</v>
      </c>
      <c r="D4845" s="1">
        <v>-0.32497199999999998</v>
      </c>
      <c r="E4845" s="1">
        <v>-0.57502799999999998</v>
      </c>
      <c r="F4845" s="1">
        <v>0.12586600000000001</v>
      </c>
      <c r="G4845">
        <v>100001</v>
      </c>
    </row>
    <row r="4846" spans="1:7" x14ac:dyDescent="0.25">
      <c r="A4846" t="s">
        <v>0</v>
      </c>
      <c r="B4846">
        <v>106735</v>
      </c>
      <c r="C4846">
        <v>100001</v>
      </c>
      <c r="D4846" s="1">
        <v>-0.39997100000000002</v>
      </c>
      <c r="E4846" s="1">
        <v>-0.60004000000000002</v>
      </c>
      <c r="F4846" s="1">
        <v>0.13428799999999999</v>
      </c>
      <c r="G4846">
        <v>100001</v>
      </c>
    </row>
    <row r="4847" spans="1:7" x14ac:dyDescent="0.25">
      <c r="A4847" t="s">
        <v>0</v>
      </c>
      <c r="B4847">
        <v>106736</v>
      </c>
      <c r="C4847">
        <v>100001</v>
      </c>
      <c r="D4847" s="1">
        <v>-0.374969</v>
      </c>
      <c r="E4847" s="1">
        <v>-0.60003799999999996</v>
      </c>
      <c r="F4847" s="1">
        <v>0.13233900000000001</v>
      </c>
      <c r="G4847">
        <v>100001</v>
      </c>
    </row>
    <row r="4848" spans="1:7" x14ac:dyDescent="0.25">
      <c r="A4848" t="s">
        <v>0</v>
      </c>
      <c r="B4848">
        <v>106737</v>
      </c>
      <c r="C4848">
        <v>100001</v>
      </c>
      <c r="D4848" s="1">
        <v>-2.5007000000000001E-2</v>
      </c>
      <c r="E4848" s="1">
        <v>-7.5019000000000002E-2</v>
      </c>
      <c r="F4848" s="1">
        <v>8.2853099999999999E-2</v>
      </c>
      <c r="G4848">
        <v>100001</v>
      </c>
    </row>
    <row r="4849" spans="1:7" x14ac:dyDescent="0.25">
      <c r="A4849" t="s">
        <v>0</v>
      </c>
      <c r="B4849">
        <v>106738</v>
      </c>
      <c r="C4849">
        <v>100001</v>
      </c>
      <c r="D4849" s="1">
        <v>5.4499000000000001E-6</v>
      </c>
      <c r="E4849" s="1">
        <v>-7.5004000000000001E-2</v>
      </c>
      <c r="F4849" s="1">
        <v>8.2790100000000005E-2</v>
      </c>
      <c r="G4849">
        <v>100001</v>
      </c>
    </row>
    <row r="4850" spans="1:7" x14ac:dyDescent="0.25">
      <c r="A4850" t="s">
        <v>0</v>
      </c>
      <c r="B4850">
        <v>106739</v>
      </c>
      <c r="C4850">
        <v>100001</v>
      </c>
      <c r="D4850" s="1">
        <v>-0.10001400000000001</v>
      </c>
      <c r="E4850" s="1">
        <v>-0.125024</v>
      </c>
      <c r="F4850" s="1">
        <v>8.4784200000000004E-2</v>
      </c>
      <c r="G4850">
        <v>100001</v>
      </c>
    </row>
    <row r="4851" spans="1:7" x14ac:dyDescent="0.25">
      <c r="A4851" t="s">
        <v>0</v>
      </c>
      <c r="B4851">
        <v>106740</v>
      </c>
      <c r="C4851">
        <v>100001</v>
      </c>
      <c r="D4851" s="1">
        <v>-7.4994000000000005E-2</v>
      </c>
      <c r="E4851" s="1">
        <v>-0.125023</v>
      </c>
      <c r="F4851" s="1">
        <v>8.4348099999999995E-2</v>
      </c>
      <c r="G4851">
        <v>100001</v>
      </c>
    </row>
    <row r="4852" spans="1:7" x14ac:dyDescent="0.25">
      <c r="A4852" t="s">
        <v>0</v>
      </c>
      <c r="B4852">
        <v>106741</v>
      </c>
      <c r="C4852">
        <v>100001</v>
      </c>
      <c r="D4852" s="1">
        <v>-0.12500600000000001</v>
      </c>
      <c r="E4852" s="1">
        <v>-0.15002199999999999</v>
      </c>
      <c r="F4852" s="1">
        <v>8.60292E-2</v>
      </c>
      <c r="G4852">
        <v>100001</v>
      </c>
    </row>
    <row r="4853" spans="1:7" x14ac:dyDescent="0.25">
      <c r="A4853" t="s">
        <v>0</v>
      </c>
      <c r="B4853">
        <v>106742</v>
      </c>
      <c r="C4853">
        <v>100001</v>
      </c>
      <c r="D4853" s="1">
        <v>-0.12500500000000001</v>
      </c>
      <c r="E4853" s="1">
        <v>-0.17502799999999999</v>
      </c>
      <c r="F4853" s="1">
        <v>8.6840200000000006E-2</v>
      </c>
      <c r="G4853">
        <v>100001</v>
      </c>
    </row>
    <row r="4854" spans="1:7" x14ac:dyDescent="0.25">
      <c r="A4854" t="s">
        <v>0</v>
      </c>
      <c r="B4854">
        <v>106743</v>
      </c>
      <c r="C4854">
        <v>100001</v>
      </c>
      <c r="D4854" s="1">
        <v>-0.100013</v>
      </c>
      <c r="E4854" s="1">
        <v>-0.15002099999999999</v>
      </c>
      <c r="F4854" s="1">
        <v>8.5469199999999995E-2</v>
      </c>
      <c r="G4854">
        <v>100001</v>
      </c>
    </row>
    <row r="4855" spans="1:7" x14ac:dyDescent="0.25">
      <c r="A4855" t="s">
        <v>0</v>
      </c>
      <c r="B4855">
        <v>106744</v>
      </c>
      <c r="C4855">
        <v>100001</v>
      </c>
      <c r="D4855" s="1">
        <v>-0.12501200000000001</v>
      </c>
      <c r="E4855" s="1">
        <v>-0.20002600000000001</v>
      </c>
      <c r="F4855" s="1">
        <v>8.7774199999999997E-2</v>
      </c>
      <c r="G4855">
        <v>100001</v>
      </c>
    </row>
    <row r="4856" spans="1:7" x14ac:dyDescent="0.25">
      <c r="A4856" t="s">
        <v>0</v>
      </c>
      <c r="B4856">
        <v>106745</v>
      </c>
      <c r="C4856">
        <v>100001</v>
      </c>
      <c r="D4856" s="1">
        <v>-4.9945000000000003E-2</v>
      </c>
      <c r="E4856" s="1">
        <v>-0.100023</v>
      </c>
      <c r="F4856" s="1">
        <v>8.3475099999999997E-2</v>
      </c>
      <c r="G4856">
        <v>100001</v>
      </c>
    </row>
    <row r="4857" spans="1:7" x14ac:dyDescent="0.25">
      <c r="A4857" t="s">
        <v>0</v>
      </c>
      <c r="B4857">
        <v>106746</v>
      </c>
      <c r="C4857">
        <v>100001</v>
      </c>
      <c r="D4857" s="1">
        <v>-2.4952999999999999E-2</v>
      </c>
      <c r="E4857" s="1">
        <v>-0.100022</v>
      </c>
      <c r="F4857" s="1">
        <v>8.3289100000000005E-2</v>
      </c>
      <c r="G4857">
        <v>100001</v>
      </c>
    </row>
    <row r="4858" spans="1:7" x14ac:dyDescent="0.25">
      <c r="A4858" t="s">
        <v>0</v>
      </c>
      <c r="B4858">
        <v>106747</v>
      </c>
      <c r="C4858">
        <v>100001</v>
      </c>
      <c r="D4858" s="1">
        <v>-4.9987999999999998E-2</v>
      </c>
      <c r="E4858" s="1">
        <v>-0.12502099999999999</v>
      </c>
      <c r="F4858" s="1">
        <v>8.4036100000000002E-2</v>
      </c>
      <c r="G4858">
        <v>100001</v>
      </c>
    </row>
    <row r="4859" spans="1:7" x14ac:dyDescent="0.25">
      <c r="A4859" t="s">
        <v>0</v>
      </c>
      <c r="B4859">
        <v>106748</v>
      </c>
      <c r="C4859">
        <v>100001</v>
      </c>
      <c r="D4859" s="1">
        <v>-0.15001</v>
      </c>
      <c r="E4859" s="1">
        <v>-0.225026</v>
      </c>
      <c r="F4859" s="1">
        <v>8.9519199999999993E-2</v>
      </c>
      <c r="G4859">
        <v>100001</v>
      </c>
    </row>
    <row r="4860" spans="1:7" x14ac:dyDescent="0.25">
      <c r="A4860" t="s">
        <v>0</v>
      </c>
      <c r="B4860">
        <v>106749</v>
      </c>
      <c r="C4860">
        <v>100001</v>
      </c>
      <c r="D4860" s="1">
        <v>-0.150002</v>
      </c>
      <c r="E4860" s="1">
        <v>-0.25001499999999999</v>
      </c>
      <c r="F4860" s="1">
        <v>9.0703300000000001E-2</v>
      </c>
      <c r="G4860">
        <v>100001</v>
      </c>
    </row>
    <row r="4861" spans="1:7" x14ac:dyDescent="0.25">
      <c r="A4861" t="s">
        <v>0</v>
      </c>
      <c r="B4861">
        <v>106750</v>
      </c>
      <c r="C4861">
        <v>100001</v>
      </c>
      <c r="D4861" s="1">
        <v>-0.12501000000000001</v>
      </c>
      <c r="E4861" s="1">
        <v>-0.225024</v>
      </c>
      <c r="F4861" s="1">
        <v>8.8834200000000002E-2</v>
      </c>
      <c r="G4861">
        <v>100001</v>
      </c>
    </row>
    <row r="4862" spans="1:7" x14ac:dyDescent="0.25">
      <c r="A4862" t="s">
        <v>0</v>
      </c>
      <c r="B4862">
        <v>106751</v>
      </c>
      <c r="C4862">
        <v>100001</v>
      </c>
      <c r="D4862" s="1">
        <v>0.10002</v>
      </c>
      <c r="E4862" s="1">
        <v>5.7498999999999998E-6</v>
      </c>
      <c r="F4862" s="1">
        <v>8.3226999999999995E-2</v>
      </c>
      <c r="G4862">
        <v>100001</v>
      </c>
    </row>
    <row r="4863" spans="1:7" x14ac:dyDescent="0.25">
      <c r="A4863" t="s">
        <v>0</v>
      </c>
      <c r="B4863">
        <v>106752</v>
      </c>
      <c r="C4863">
        <v>100001</v>
      </c>
      <c r="D4863" s="1">
        <v>0.12501899999999999</v>
      </c>
      <c r="E4863" s="1">
        <v>6.6019000000000003E-6</v>
      </c>
      <c r="F4863" s="1">
        <v>8.3787100000000003E-2</v>
      </c>
      <c r="G4863">
        <v>100001</v>
      </c>
    </row>
    <row r="4864" spans="1:7" x14ac:dyDescent="0.25">
      <c r="A4864" t="s">
        <v>0</v>
      </c>
      <c r="B4864">
        <v>106753</v>
      </c>
      <c r="C4864">
        <v>100001</v>
      </c>
      <c r="D4864" s="1">
        <v>0.15001600000000001</v>
      </c>
      <c r="E4864" s="1">
        <v>7.7669000000000001E-6</v>
      </c>
      <c r="F4864" s="1">
        <v>8.4472099999999994E-2</v>
      </c>
      <c r="G4864">
        <v>100001</v>
      </c>
    </row>
    <row r="4865" spans="1:7" x14ac:dyDescent="0.25">
      <c r="A4865" t="s">
        <v>0</v>
      </c>
      <c r="B4865">
        <v>106754</v>
      </c>
      <c r="C4865">
        <v>100001</v>
      </c>
      <c r="D4865" s="1">
        <v>0.17502200000000001</v>
      </c>
      <c r="E4865" s="1">
        <v>8.3364000000000003E-6</v>
      </c>
      <c r="F4865" s="1">
        <v>8.5281999999999997E-2</v>
      </c>
      <c r="G4865">
        <v>100001</v>
      </c>
    </row>
    <row r="4866" spans="1:7" x14ac:dyDescent="0.25">
      <c r="A4866" t="s">
        <v>0</v>
      </c>
      <c r="B4866">
        <v>106755</v>
      </c>
      <c r="C4866">
        <v>100001</v>
      </c>
      <c r="D4866" s="1">
        <v>5.0003300000000001E-2</v>
      </c>
      <c r="E4866" s="1">
        <v>-4.9984000000000001E-2</v>
      </c>
      <c r="F4866" s="1">
        <v>8.2727999999999996E-2</v>
      </c>
      <c r="G4866">
        <v>100001</v>
      </c>
    </row>
    <row r="4867" spans="1:7" x14ac:dyDescent="0.25">
      <c r="A4867" t="s">
        <v>0</v>
      </c>
      <c r="B4867">
        <v>106756</v>
      </c>
      <c r="C4867">
        <v>100001</v>
      </c>
      <c r="D4867" s="1">
        <v>7.5020100000000006E-2</v>
      </c>
      <c r="E4867" s="1">
        <v>-2.5007000000000001E-2</v>
      </c>
      <c r="F4867" s="1">
        <v>8.2853099999999999E-2</v>
      </c>
      <c r="G4867">
        <v>100001</v>
      </c>
    </row>
    <row r="4868" spans="1:7" x14ac:dyDescent="0.25">
      <c r="A4868" t="s">
        <v>0</v>
      </c>
      <c r="B4868">
        <v>106757</v>
      </c>
      <c r="C4868">
        <v>100001</v>
      </c>
      <c r="D4868" s="1">
        <v>0.100021</v>
      </c>
      <c r="E4868" s="1">
        <v>-2.4952999999999999E-2</v>
      </c>
      <c r="F4868" s="1">
        <v>8.3289000000000002E-2</v>
      </c>
      <c r="G4868">
        <v>100001</v>
      </c>
    </row>
    <row r="4869" spans="1:7" x14ac:dyDescent="0.25">
      <c r="A4869" t="s">
        <v>0</v>
      </c>
      <c r="B4869">
        <v>106758</v>
      </c>
      <c r="C4869">
        <v>100001</v>
      </c>
      <c r="D4869" s="1">
        <v>7.5021299999999999E-2</v>
      </c>
      <c r="E4869" s="1">
        <v>-4.9965000000000002E-2</v>
      </c>
      <c r="F4869" s="1">
        <v>8.3039000000000002E-2</v>
      </c>
      <c r="G4869">
        <v>100001</v>
      </c>
    </row>
    <row r="4870" spans="1:7" x14ac:dyDescent="0.25">
      <c r="A4870" t="s">
        <v>0</v>
      </c>
      <c r="B4870">
        <v>106759</v>
      </c>
      <c r="C4870">
        <v>100001</v>
      </c>
      <c r="D4870" s="1">
        <v>2.5000600000000001E-2</v>
      </c>
      <c r="E4870" s="1">
        <v>-7.4999999999999997E-2</v>
      </c>
      <c r="F4870" s="1">
        <v>8.2852200000000001E-2</v>
      </c>
      <c r="G4870">
        <v>100001</v>
      </c>
    </row>
    <row r="4871" spans="1:7" x14ac:dyDescent="0.25">
      <c r="A4871" t="s">
        <v>0</v>
      </c>
      <c r="B4871">
        <v>106760</v>
      </c>
      <c r="C4871">
        <v>100001</v>
      </c>
      <c r="D4871" s="1">
        <v>5.0004600000000003E-2</v>
      </c>
      <c r="E4871" s="1">
        <v>-7.4995999999999993E-2</v>
      </c>
      <c r="F4871" s="1">
        <v>8.3039100000000005E-2</v>
      </c>
      <c r="G4871">
        <v>100001</v>
      </c>
    </row>
    <row r="4872" spans="1:7" x14ac:dyDescent="0.25">
      <c r="A4872" t="s">
        <v>0</v>
      </c>
      <c r="B4872">
        <v>106761</v>
      </c>
      <c r="C4872">
        <v>100001</v>
      </c>
      <c r="D4872" s="1">
        <v>0.20002</v>
      </c>
      <c r="E4872" s="1">
        <v>2.50119E-2</v>
      </c>
      <c r="F4872" s="1">
        <v>8.6277999999999994E-2</v>
      </c>
      <c r="G4872">
        <v>100001</v>
      </c>
    </row>
    <row r="4873" spans="1:7" x14ac:dyDescent="0.25">
      <c r="A4873" t="s">
        <v>0</v>
      </c>
      <c r="B4873">
        <v>106762</v>
      </c>
      <c r="C4873">
        <v>100001</v>
      </c>
      <c r="D4873" s="1">
        <v>0.22500500000000001</v>
      </c>
      <c r="E4873" s="1">
        <v>2.5014100000000001E-2</v>
      </c>
      <c r="F4873" s="1">
        <v>8.7335999999999997E-2</v>
      </c>
      <c r="G4873">
        <v>100001</v>
      </c>
    </row>
    <row r="4874" spans="1:7" x14ac:dyDescent="0.25">
      <c r="A4874" t="s">
        <v>0</v>
      </c>
      <c r="B4874">
        <v>106763</v>
      </c>
      <c r="C4874">
        <v>100001</v>
      </c>
      <c r="D4874" s="1">
        <v>0.20002</v>
      </c>
      <c r="E4874" s="1">
        <v>1.1885999999999999E-5</v>
      </c>
      <c r="F4874" s="1">
        <v>8.6216100000000004E-2</v>
      </c>
      <c r="G4874">
        <v>100001</v>
      </c>
    </row>
    <row r="4875" spans="1:7" x14ac:dyDescent="0.25">
      <c r="A4875" t="s">
        <v>0</v>
      </c>
      <c r="B4875">
        <v>106764</v>
      </c>
      <c r="C4875">
        <v>100001</v>
      </c>
      <c r="D4875" s="1">
        <v>0.25000099999999997</v>
      </c>
      <c r="E4875" s="1">
        <v>2.5015300000000001E-2</v>
      </c>
      <c r="F4875" s="1">
        <v>8.8520000000000001E-2</v>
      </c>
      <c r="G4875">
        <v>100001</v>
      </c>
    </row>
    <row r="4876" spans="1:7" x14ac:dyDescent="0.25">
      <c r="A4876" t="s">
        <v>0</v>
      </c>
      <c r="B4876">
        <v>106765</v>
      </c>
      <c r="C4876">
        <v>100001</v>
      </c>
      <c r="D4876" s="1">
        <v>0.27500799999999997</v>
      </c>
      <c r="E4876" s="1">
        <v>2.5017600000000001E-2</v>
      </c>
      <c r="F4876" s="1">
        <v>8.9829000000000006E-2</v>
      </c>
      <c r="G4876">
        <v>100001</v>
      </c>
    </row>
    <row r="4877" spans="1:7" x14ac:dyDescent="0.25">
      <c r="A4877" t="s">
        <v>0</v>
      </c>
      <c r="B4877">
        <v>106766</v>
      </c>
      <c r="C4877">
        <v>100001</v>
      </c>
      <c r="D4877" s="1">
        <v>0.30000300000000002</v>
      </c>
      <c r="E4877" s="1">
        <v>5.0020799999999997E-2</v>
      </c>
      <c r="F4877" s="1">
        <v>9.1450000000000004E-2</v>
      </c>
      <c r="G4877">
        <v>100001</v>
      </c>
    </row>
    <row r="4878" spans="1:7" x14ac:dyDescent="0.25">
      <c r="A4878" t="s">
        <v>0</v>
      </c>
      <c r="B4878">
        <v>106767</v>
      </c>
      <c r="C4878">
        <v>100001</v>
      </c>
      <c r="D4878" s="1">
        <v>0.30000599999999999</v>
      </c>
      <c r="E4878" s="1">
        <v>2.5019799999999998E-2</v>
      </c>
      <c r="F4878" s="1">
        <v>9.1262999999999997E-2</v>
      </c>
      <c r="G4878">
        <v>100001</v>
      </c>
    </row>
    <row r="4879" spans="1:7" x14ac:dyDescent="0.25">
      <c r="A4879" t="s">
        <v>0</v>
      </c>
      <c r="B4879">
        <v>106768</v>
      </c>
      <c r="C4879">
        <v>100001</v>
      </c>
      <c r="D4879" s="1">
        <v>0.32500099999999998</v>
      </c>
      <c r="E4879" s="1">
        <v>5.0022999999999998E-2</v>
      </c>
      <c r="F4879" s="1">
        <v>9.3008999999999994E-2</v>
      </c>
      <c r="G4879">
        <v>100001</v>
      </c>
    </row>
    <row r="4880" spans="1:7" x14ac:dyDescent="0.25">
      <c r="A4880" t="s">
        <v>0</v>
      </c>
      <c r="B4880">
        <v>106769</v>
      </c>
      <c r="C4880">
        <v>100001</v>
      </c>
      <c r="D4880" s="1">
        <v>0.35000700000000001</v>
      </c>
      <c r="E4880" s="1">
        <v>5.0024199999999998E-2</v>
      </c>
      <c r="F4880" s="1">
        <v>9.4694E-2</v>
      </c>
      <c r="G4880">
        <v>100001</v>
      </c>
    </row>
    <row r="4881" spans="1:7" x14ac:dyDescent="0.25">
      <c r="A4881" t="s">
        <v>0</v>
      </c>
      <c r="B4881">
        <v>106770</v>
      </c>
      <c r="C4881">
        <v>100001</v>
      </c>
      <c r="D4881" s="1">
        <v>0.42500599999999999</v>
      </c>
      <c r="E4881" s="1">
        <v>7.5043899999999997E-2</v>
      </c>
      <c r="F4881" s="1">
        <v>0.100813</v>
      </c>
      <c r="G4881">
        <v>100001</v>
      </c>
    </row>
    <row r="4882" spans="1:7" x14ac:dyDescent="0.25">
      <c r="A4882" t="s">
        <v>0</v>
      </c>
      <c r="B4882">
        <v>106771</v>
      </c>
      <c r="C4882">
        <v>100001</v>
      </c>
      <c r="D4882" s="1">
        <v>0.37500800000000001</v>
      </c>
      <c r="E4882" s="1">
        <v>5.0026500000000002E-2</v>
      </c>
      <c r="F4882" s="1">
        <v>9.6504000000000006E-2</v>
      </c>
      <c r="G4882">
        <v>100001</v>
      </c>
    </row>
    <row r="4883" spans="1:7" x14ac:dyDescent="0.25">
      <c r="A4883" t="s">
        <v>0</v>
      </c>
      <c r="B4883">
        <v>106772</v>
      </c>
      <c r="C4883">
        <v>100001</v>
      </c>
      <c r="D4883" s="1">
        <v>0.400007</v>
      </c>
      <c r="E4883" s="1">
        <v>5.0027700000000001E-2</v>
      </c>
      <c r="F4883" s="1">
        <v>9.8438899999999996E-2</v>
      </c>
      <c r="G4883">
        <v>100001</v>
      </c>
    </row>
    <row r="4884" spans="1:7" x14ac:dyDescent="0.25">
      <c r="A4884" t="s">
        <v>0</v>
      </c>
      <c r="B4884">
        <v>106773</v>
      </c>
      <c r="C4884">
        <v>100001</v>
      </c>
      <c r="D4884" s="1">
        <v>0.425008</v>
      </c>
      <c r="E4884" s="1">
        <v>5.0029900000000002E-2</v>
      </c>
      <c r="F4884" s="1">
        <v>0.10050000000000001</v>
      </c>
      <c r="G4884">
        <v>100001</v>
      </c>
    </row>
    <row r="4885" spans="1:7" x14ac:dyDescent="0.25">
      <c r="A4885" t="s">
        <v>0</v>
      </c>
      <c r="B4885">
        <v>106774</v>
      </c>
      <c r="C4885">
        <v>100001</v>
      </c>
      <c r="D4885" s="1">
        <v>0.45000400000000002</v>
      </c>
      <c r="E4885" s="1">
        <v>7.5045200000000006E-2</v>
      </c>
      <c r="F4885" s="1">
        <v>0.10299999999999999</v>
      </c>
      <c r="G4885">
        <v>100001</v>
      </c>
    </row>
    <row r="4886" spans="1:7" x14ac:dyDescent="0.25">
      <c r="A4886" t="s">
        <v>0</v>
      </c>
      <c r="B4886">
        <v>106775</v>
      </c>
      <c r="C4886">
        <v>100001</v>
      </c>
      <c r="D4886" s="1">
        <v>0.474997</v>
      </c>
      <c r="E4886" s="1">
        <v>7.5046399999999999E-2</v>
      </c>
      <c r="F4886" s="1">
        <v>0.105312</v>
      </c>
      <c r="G4886">
        <v>100001</v>
      </c>
    </row>
    <row r="4887" spans="1:7" x14ac:dyDescent="0.25">
      <c r="A4887" t="s">
        <v>0</v>
      </c>
      <c r="B4887">
        <v>106776</v>
      </c>
      <c r="C4887">
        <v>100001</v>
      </c>
      <c r="D4887" s="1">
        <v>0.500004</v>
      </c>
      <c r="E4887" s="1">
        <v>0.100048</v>
      </c>
      <c r="F4887" s="1">
        <v>0.10818999999999999</v>
      </c>
      <c r="G4887">
        <v>100001</v>
      </c>
    </row>
    <row r="4888" spans="1:7" x14ac:dyDescent="0.25">
      <c r="A4888" t="s">
        <v>0</v>
      </c>
      <c r="B4888">
        <v>106777</v>
      </c>
      <c r="C4888">
        <v>100001</v>
      </c>
      <c r="D4888" s="1">
        <v>0.50000800000000001</v>
      </c>
      <c r="E4888" s="1">
        <v>7.5047699999999995E-2</v>
      </c>
      <c r="F4888" s="1">
        <v>0.107752</v>
      </c>
      <c r="G4888">
        <v>100001</v>
      </c>
    </row>
    <row r="4889" spans="1:7" x14ac:dyDescent="0.25">
      <c r="A4889" t="s">
        <v>0</v>
      </c>
      <c r="B4889">
        <v>106778</v>
      </c>
      <c r="C4889">
        <v>100001</v>
      </c>
      <c r="D4889" s="1">
        <v>0.52499899999999999</v>
      </c>
      <c r="E4889" s="1">
        <v>0.12504599999999999</v>
      </c>
      <c r="F4889" s="1">
        <v>0.111319</v>
      </c>
      <c r="G4889">
        <v>100001</v>
      </c>
    </row>
    <row r="4890" spans="1:7" x14ac:dyDescent="0.25">
      <c r="A4890" t="s">
        <v>0</v>
      </c>
      <c r="B4890">
        <v>106779</v>
      </c>
      <c r="C4890">
        <v>100001</v>
      </c>
      <c r="D4890" s="1">
        <v>0.52500100000000005</v>
      </c>
      <c r="E4890" s="1">
        <v>0.100049</v>
      </c>
      <c r="F4890" s="1">
        <v>0.11075599999999999</v>
      </c>
      <c r="G4890">
        <v>100001</v>
      </c>
    </row>
    <row r="4891" spans="1:7" x14ac:dyDescent="0.25">
      <c r="A4891" t="s">
        <v>0</v>
      </c>
      <c r="B4891">
        <v>106780</v>
      </c>
      <c r="C4891">
        <v>100001</v>
      </c>
      <c r="D4891" s="1">
        <v>0.55000000000000004</v>
      </c>
      <c r="E4891" s="1">
        <v>0.12504699999999999</v>
      </c>
      <c r="F4891" s="1">
        <v>0.114012</v>
      </c>
      <c r="G4891">
        <v>100001</v>
      </c>
    </row>
    <row r="4892" spans="1:7" x14ac:dyDescent="0.25">
      <c r="A4892" t="s">
        <v>0</v>
      </c>
      <c r="B4892">
        <v>106781</v>
      </c>
      <c r="C4892">
        <v>100001</v>
      </c>
      <c r="D4892" s="1">
        <v>0.57499900000000004</v>
      </c>
      <c r="E4892" s="1">
        <v>0.15004500000000001</v>
      </c>
      <c r="F4892" s="1">
        <v>0.117521</v>
      </c>
      <c r="G4892">
        <v>100001</v>
      </c>
    </row>
    <row r="4893" spans="1:7" x14ac:dyDescent="0.25">
      <c r="A4893" t="s">
        <v>0</v>
      </c>
      <c r="B4893">
        <v>106782</v>
      </c>
      <c r="C4893">
        <v>100001</v>
      </c>
      <c r="D4893" s="1">
        <v>0.57499900000000004</v>
      </c>
      <c r="E4893" s="1">
        <v>0.12504799999999999</v>
      </c>
      <c r="F4893" s="1">
        <v>0.116831</v>
      </c>
      <c r="G4893">
        <v>100001</v>
      </c>
    </row>
    <row r="4894" spans="1:7" x14ac:dyDescent="0.25">
      <c r="A4894" t="s">
        <v>0</v>
      </c>
      <c r="B4894">
        <v>106783</v>
      </c>
      <c r="C4894">
        <v>100001</v>
      </c>
      <c r="D4894" s="1">
        <v>0.59999800000000003</v>
      </c>
      <c r="E4894" s="1">
        <v>0.15004700000000001</v>
      </c>
      <c r="F4894" s="1">
        <v>0.120467</v>
      </c>
      <c r="G4894">
        <v>100001</v>
      </c>
    </row>
    <row r="4895" spans="1:7" x14ac:dyDescent="0.25">
      <c r="A4895" t="s">
        <v>0</v>
      </c>
      <c r="B4895">
        <v>106784</v>
      </c>
      <c r="C4895">
        <v>100001</v>
      </c>
      <c r="D4895" s="1">
        <v>0.62499700000000002</v>
      </c>
      <c r="E4895" s="1">
        <v>0.17505100000000001</v>
      </c>
      <c r="F4895" s="1">
        <v>0.124358</v>
      </c>
      <c r="G4895">
        <v>100001</v>
      </c>
    </row>
    <row r="4896" spans="1:7" x14ac:dyDescent="0.25">
      <c r="A4896" t="s">
        <v>0</v>
      </c>
      <c r="B4896">
        <v>106785</v>
      </c>
      <c r="C4896">
        <v>100001</v>
      </c>
      <c r="D4896" s="1">
        <v>0.62499800000000005</v>
      </c>
      <c r="E4896" s="1">
        <v>0.15004700000000001</v>
      </c>
      <c r="F4896" s="1">
        <v>0.123541</v>
      </c>
      <c r="G4896">
        <v>100001</v>
      </c>
    </row>
    <row r="4897" spans="1:7" x14ac:dyDescent="0.25">
      <c r="A4897" t="s">
        <v>0</v>
      </c>
      <c r="B4897">
        <v>106786</v>
      </c>
      <c r="C4897">
        <v>100001</v>
      </c>
      <c r="D4897" s="1">
        <v>0.64993500000000004</v>
      </c>
      <c r="E4897" s="1">
        <v>0.20005500000000001</v>
      </c>
      <c r="F4897" s="1">
        <v>0.128495</v>
      </c>
      <c r="G4897">
        <v>100001</v>
      </c>
    </row>
    <row r="4898" spans="1:7" x14ac:dyDescent="0.25">
      <c r="A4898" t="s">
        <v>0</v>
      </c>
      <c r="B4898">
        <v>106787</v>
      </c>
      <c r="C4898">
        <v>100001</v>
      </c>
      <c r="D4898" s="1">
        <v>0.64993100000000004</v>
      </c>
      <c r="E4898" s="1">
        <v>0.17505299999999999</v>
      </c>
      <c r="F4898" s="1">
        <v>0.127551</v>
      </c>
      <c r="G4898">
        <v>100001</v>
      </c>
    </row>
    <row r="4899" spans="1:7" x14ac:dyDescent="0.25">
      <c r="A4899" t="s">
        <v>0</v>
      </c>
      <c r="B4899">
        <v>106788</v>
      </c>
      <c r="C4899">
        <v>100001</v>
      </c>
      <c r="D4899" s="1">
        <v>0.67496999999999996</v>
      </c>
      <c r="E4899" s="1">
        <v>0.225049</v>
      </c>
      <c r="F4899" s="1">
        <v>0.13289799999999999</v>
      </c>
      <c r="G4899">
        <v>100001</v>
      </c>
    </row>
    <row r="4900" spans="1:7" x14ac:dyDescent="0.25">
      <c r="A4900" t="s">
        <v>0</v>
      </c>
      <c r="B4900">
        <v>106789</v>
      </c>
      <c r="C4900">
        <v>100001</v>
      </c>
      <c r="D4900" s="1">
        <v>0.67496199999999995</v>
      </c>
      <c r="E4900" s="1">
        <v>0.20005600000000001</v>
      </c>
      <c r="F4900" s="1">
        <v>0.131828</v>
      </c>
      <c r="G4900">
        <v>100001</v>
      </c>
    </row>
    <row r="4901" spans="1:7" x14ac:dyDescent="0.25">
      <c r="A4901" t="s">
        <v>0</v>
      </c>
      <c r="B4901">
        <v>106790</v>
      </c>
      <c r="C4901">
        <v>100001</v>
      </c>
      <c r="D4901" s="1">
        <v>0.69998899999999997</v>
      </c>
      <c r="E4901" s="1">
        <v>0.225051</v>
      </c>
      <c r="F4901" s="1">
        <v>0.13635900000000001</v>
      </c>
      <c r="G4901">
        <v>100001</v>
      </c>
    </row>
    <row r="4902" spans="1:7" x14ac:dyDescent="0.25">
      <c r="A4902" t="s">
        <v>0</v>
      </c>
      <c r="B4902">
        <v>106791</v>
      </c>
      <c r="C4902">
        <v>100001</v>
      </c>
      <c r="D4902" s="1">
        <v>-0.17500399999999999</v>
      </c>
      <c r="E4902" s="1">
        <v>-0.32501799999999997</v>
      </c>
      <c r="F4902" s="1">
        <v>9.5818299999999995E-2</v>
      </c>
      <c r="G4902">
        <v>100001</v>
      </c>
    </row>
    <row r="4903" spans="1:7" x14ac:dyDescent="0.25">
      <c r="A4903" t="s">
        <v>0</v>
      </c>
      <c r="B4903">
        <v>106792</v>
      </c>
      <c r="C4903">
        <v>100001</v>
      </c>
      <c r="D4903" s="1">
        <v>-0.150005</v>
      </c>
      <c r="E4903" s="1">
        <v>-0.27503</v>
      </c>
      <c r="F4903" s="1">
        <v>9.2014399999999996E-2</v>
      </c>
      <c r="G4903">
        <v>100001</v>
      </c>
    </row>
    <row r="4904" spans="1:7" x14ac:dyDescent="0.25">
      <c r="A4904" t="s">
        <v>0</v>
      </c>
      <c r="B4904">
        <v>106793</v>
      </c>
      <c r="C4904">
        <v>100001</v>
      </c>
      <c r="D4904" s="1">
        <v>-0.150005</v>
      </c>
      <c r="E4904" s="1">
        <v>-0.30002400000000001</v>
      </c>
      <c r="F4904" s="1">
        <v>9.3448299999999998E-2</v>
      </c>
      <c r="G4904">
        <v>100001</v>
      </c>
    </row>
    <row r="4905" spans="1:7" x14ac:dyDescent="0.25">
      <c r="A4905" t="s">
        <v>0</v>
      </c>
      <c r="B4905">
        <v>106794</v>
      </c>
      <c r="C4905">
        <v>100001</v>
      </c>
      <c r="D4905" s="1">
        <v>-0.150007</v>
      </c>
      <c r="E4905" s="1">
        <v>-0.32501600000000003</v>
      </c>
      <c r="F4905" s="1">
        <v>9.5007400000000006E-2</v>
      </c>
      <c r="G4905">
        <v>100001</v>
      </c>
    </row>
    <row r="4906" spans="1:7" x14ac:dyDescent="0.25">
      <c r="A4906" t="s">
        <v>0</v>
      </c>
      <c r="B4906">
        <v>106795</v>
      </c>
      <c r="C4906">
        <v>100001</v>
      </c>
      <c r="D4906" s="1">
        <v>-0.17500199999999999</v>
      </c>
      <c r="E4906" s="1">
        <v>-0.34986200000000001</v>
      </c>
      <c r="F4906" s="1">
        <v>9.7482399999999997E-2</v>
      </c>
      <c r="G4906">
        <v>100001</v>
      </c>
    </row>
    <row r="4907" spans="1:7" x14ac:dyDescent="0.25">
      <c r="A4907" t="s">
        <v>0</v>
      </c>
      <c r="B4907">
        <v>106796</v>
      </c>
      <c r="C4907">
        <v>100001</v>
      </c>
      <c r="D4907" s="1">
        <v>-0.19999900000000001</v>
      </c>
      <c r="E4907" s="1">
        <v>-0.39985399999999999</v>
      </c>
      <c r="F4907" s="1">
        <v>0.102163</v>
      </c>
      <c r="G4907">
        <v>100001</v>
      </c>
    </row>
    <row r="4908" spans="1:7" x14ac:dyDescent="0.25">
      <c r="A4908" t="s">
        <v>0</v>
      </c>
      <c r="B4908">
        <v>106797</v>
      </c>
      <c r="C4908">
        <v>100001</v>
      </c>
      <c r="D4908" s="1">
        <v>-0.175015</v>
      </c>
      <c r="E4908" s="1">
        <v>-0.37486000000000003</v>
      </c>
      <c r="F4908" s="1">
        <v>9.9291500000000005E-2</v>
      </c>
      <c r="G4908">
        <v>100001</v>
      </c>
    </row>
    <row r="4909" spans="1:7" x14ac:dyDescent="0.25">
      <c r="A4909" t="s">
        <v>0</v>
      </c>
      <c r="B4909">
        <v>106798</v>
      </c>
      <c r="C4909">
        <v>100001</v>
      </c>
      <c r="D4909" s="1">
        <v>-0.17499999999999999</v>
      </c>
      <c r="E4909" s="1">
        <v>-0.39985900000000002</v>
      </c>
      <c r="F4909" s="1">
        <v>0.101226</v>
      </c>
      <c r="G4909">
        <v>100001</v>
      </c>
    </row>
    <row r="4910" spans="1:7" x14ac:dyDescent="0.25">
      <c r="A4910" t="s">
        <v>0</v>
      </c>
      <c r="B4910">
        <v>106799</v>
      </c>
      <c r="C4910">
        <v>100001</v>
      </c>
      <c r="D4910" s="1">
        <v>-0.19999700000000001</v>
      </c>
      <c r="E4910" s="1">
        <v>-0.42502499999999999</v>
      </c>
      <c r="F4910" s="1">
        <v>0.104252</v>
      </c>
      <c r="G4910">
        <v>100001</v>
      </c>
    </row>
    <row r="4911" spans="1:7" x14ac:dyDescent="0.25">
      <c r="A4911" t="s">
        <v>0</v>
      </c>
      <c r="B4911">
        <v>106800</v>
      </c>
      <c r="C4911">
        <v>100001</v>
      </c>
      <c r="D4911" s="1">
        <v>-0.22498399999999999</v>
      </c>
      <c r="E4911" s="1">
        <v>-0.44985199999999997</v>
      </c>
      <c r="F4911" s="1">
        <v>0.107473</v>
      </c>
      <c r="G4911">
        <v>100001</v>
      </c>
    </row>
    <row r="4912" spans="1:7" x14ac:dyDescent="0.25">
      <c r="A4912" t="s">
        <v>0</v>
      </c>
      <c r="B4912">
        <v>106801</v>
      </c>
      <c r="C4912">
        <v>100001</v>
      </c>
      <c r="D4912" s="1">
        <v>-0.19999600000000001</v>
      </c>
      <c r="E4912" s="1">
        <v>-0.44985599999999998</v>
      </c>
      <c r="F4912" s="1">
        <v>0.10641100000000001</v>
      </c>
      <c r="G4912">
        <v>100001</v>
      </c>
    </row>
    <row r="4913" spans="1:7" x14ac:dyDescent="0.25">
      <c r="A4913" t="s">
        <v>0</v>
      </c>
      <c r="B4913">
        <v>106802</v>
      </c>
      <c r="C4913">
        <v>100001</v>
      </c>
      <c r="D4913" s="1">
        <v>-0.249976</v>
      </c>
      <c r="E4913" s="1">
        <v>-0.47502899999999998</v>
      </c>
      <c r="F4913" s="1">
        <v>0.111009</v>
      </c>
      <c r="G4913">
        <v>100001</v>
      </c>
    </row>
    <row r="4914" spans="1:7" x14ac:dyDescent="0.25">
      <c r="A4914" t="s">
        <v>0</v>
      </c>
      <c r="B4914">
        <v>106803</v>
      </c>
      <c r="C4914">
        <v>100001</v>
      </c>
      <c r="D4914" s="1">
        <v>-0.22498000000000001</v>
      </c>
      <c r="E4914" s="1">
        <v>-0.47502800000000001</v>
      </c>
      <c r="F4914" s="1">
        <v>0.109819</v>
      </c>
      <c r="G4914">
        <v>100001</v>
      </c>
    </row>
    <row r="4915" spans="1:7" x14ac:dyDescent="0.25">
      <c r="A4915" t="s">
        <v>0</v>
      </c>
      <c r="B4915">
        <v>106804</v>
      </c>
      <c r="C4915">
        <v>100001</v>
      </c>
      <c r="D4915" s="1">
        <v>-0.24997800000000001</v>
      </c>
      <c r="E4915" s="1">
        <v>-0.49985400000000002</v>
      </c>
      <c r="F4915" s="1">
        <v>0.113416</v>
      </c>
      <c r="G4915">
        <v>100001</v>
      </c>
    </row>
    <row r="4916" spans="1:7" x14ac:dyDescent="0.25">
      <c r="A4916" t="s">
        <v>0</v>
      </c>
      <c r="B4916">
        <v>106805</v>
      </c>
      <c r="C4916">
        <v>100001</v>
      </c>
      <c r="D4916" s="1">
        <v>-0.27497700000000003</v>
      </c>
      <c r="E4916" s="1">
        <v>-0.52485999999999999</v>
      </c>
      <c r="F4916" s="1">
        <v>0.1173</v>
      </c>
      <c r="G4916">
        <v>100001</v>
      </c>
    </row>
    <row r="4917" spans="1:7" x14ac:dyDescent="0.25">
      <c r="A4917" t="s">
        <v>0</v>
      </c>
      <c r="B4917">
        <v>106806</v>
      </c>
      <c r="C4917">
        <v>100001</v>
      </c>
      <c r="D4917" s="1">
        <v>-0.249976</v>
      </c>
      <c r="E4917" s="1">
        <v>-0.524864</v>
      </c>
      <c r="F4917" s="1">
        <v>0.115985</v>
      </c>
      <c r="G4917">
        <v>100001</v>
      </c>
    </row>
    <row r="4918" spans="1:7" x14ac:dyDescent="0.25">
      <c r="A4918" t="s">
        <v>0</v>
      </c>
      <c r="B4918">
        <v>106807</v>
      </c>
      <c r="C4918">
        <v>100001</v>
      </c>
      <c r="D4918" s="1">
        <v>-0.29997200000000002</v>
      </c>
      <c r="E4918" s="1">
        <v>-0.55002700000000004</v>
      </c>
      <c r="F4918" s="1">
        <v>0.121473</v>
      </c>
      <c r="G4918">
        <v>100001</v>
      </c>
    </row>
    <row r="4919" spans="1:7" x14ac:dyDescent="0.25">
      <c r="A4919" t="s">
        <v>0</v>
      </c>
      <c r="B4919">
        <v>106808</v>
      </c>
      <c r="C4919">
        <v>100001</v>
      </c>
      <c r="D4919" s="1">
        <v>-0.274974</v>
      </c>
      <c r="E4919" s="1">
        <v>-0.55002700000000004</v>
      </c>
      <c r="F4919" s="1">
        <v>0.120029</v>
      </c>
      <c r="G4919">
        <v>100001</v>
      </c>
    </row>
    <row r="4920" spans="1:7" x14ac:dyDescent="0.25">
      <c r="A4920" t="s">
        <v>0</v>
      </c>
      <c r="B4920">
        <v>106809</v>
      </c>
      <c r="C4920">
        <v>100001</v>
      </c>
      <c r="D4920" s="1">
        <v>-0.29996899999999999</v>
      </c>
      <c r="E4920" s="1">
        <v>-0.57502600000000004</v>
      </c>
      <c r="F4920" s="1">
        <v>0.124296</v>
      </c>
      <c r="G4920">
        <v>100001</v>
      </c>
    </row>
    <row r="4921" spans="1:7" x14ac:dyDescent="0.25">
      <c r="A4921" t="s">
        <v>0</v>
      </c>
      <c r="B4921">
        <v>106810</v>
      </c>
      <c r="C4921">
        <v>100001</v>
      </c>
      <c r="D4921" s="1">
        <v>-0.34997099999999998</v>
      </c>
      <c r="E4921" s="1">
        <v>-0.60003600000000001</v>
      </c>
      <c r="F4921" s="1">
        <v>0.13051499999999999</v>
      </c>
      <c r="G4921">
        <v>100001</v>
      </c>
    </row>
    <row r="4922" spans="1:7" x14ac:dyDescent="0.25">
      <c r="A4922" t="s">
        <v>0</v>
      </c>
      <c r="B4922">
        <v>106811</v>
      </c>
      <c r="C4922">
        <v>100001</v>
      </c>
      <c r="D4922" s="1">
        <v>-0.32496999999999998</v>
      </c>
      <c r="E4922" s="1">
        <v>-0.60003499999999999</v>
      </c>
      <c r="F4922" s="1">
        <v>0.12881899999999999</v>
      </c>
      <c r="G4922">
        <v>100001</v>
      </c>
    </row>
    <row r="4923" spans="1:7" x14ac:dyDescent="0.25">
      <c r="A4923" t="s">
        <v>0</v>
      </c>
      <c r="B4923">
        <v>106812</v>
      </c>
      <c r="C4923">
        <v>100001</v>
      </c>
      <c r="D4923" s="1">
        <v>-0.29997099999999999</v>
      </c>
      <c r="E4923" s="1">
        <v>-0.60003200000000001</v>
      </c>
      <c r="F4923" s="1">
        <v>0.127249</v>
      </c>
      <c r="G4923">
        <v>100001</v>
      </c>
    </row>
    <row r="4924" spans="1:7" x14ac:dyDescent="0.25">
      <c r="A4924" t="s">
        <v>0</v>
      </c>
      <c r="B4924">
        <v>106813</v>
      </c>
      <c r="C4924">
        <v>100001</v>
      </c>
      <c r="D4924" s="1">
        <v>-0.374971</v>
      </c>
      <c r="E4924" s="1">
        <v>-0.62489799999999995</v>
      </c>
      <c r="F4924" s="1">
        <v>0.13538500000000001</v>
      </c>
      <c r="G4924">
        <v>100001</v>
      </c>
    </row>
    <row r="4925" spans="1:7" x14ac:dyDescent="0.25">
      <c r="A4925" t="s">
        <v>0</v>
      </c>
      <c r="B4925">
        <v>106814</v>
      </c>
      <c r="C4925">
        <v>100001</v>
      </c>
      <c r="D4925" s="1">
        <v>-0.34997099999999998</v>
      </c>
      <c r="E4925" s="1">
        <v>-0.62489899999999998</v>
      </c>
      <c r="F4925" s="1">
        <v>0.13356199999999999</v>
      </c>
      <c r="G4925">
        <v>100001</v>
      </c>
    </row>
    <row r="4926" spans="1:7" x14ac:dyDescent="0.25">
      <c r="A4926" t="s">
        <v>0</v>
      </c>
      <c r="B4926">
        <v>106815</v>
      </c>
      <c r="C4926">
        <v>100001</v>
      </c>
      <c r="D4926" s="1">
        <v>6.9588000000000002E-6</v>
      </c>
      <c r="E4926" s="1">
        <v>-0.100021</v>
      </c>
      <c r="F4926" s="1">
        <v>8.32262E-2</v>
      </c>
      <c r="G4926">
        <v>100001</v>
      </c>
    </row>
    <row r="4927" spans="1:7" x14ac:dyDescent="0.25">
      <c r="A4927" t="s">
        <v>0</v>
      </c>
      <c r="B4927">
        <v>106816</v>
      </c>
      <c r="C4927">
        <v>100001</v>
      </c>
      <c r="D4927" s="1">
        <v>2.5002799999999999E-2</v>
      </c>
      <c r="E4927" s="1">
        <v>-0.10002</v>
      </c>
      <c r="F4927" s="1">
        <v>8.3289100000000005E-2</v>
      </c>
      <c r="G4927">
        <v>100001</v>
      </c>
    </row>
    <row r="4928" spans="1:7" x14ac:dyDescent="0.25">
      <c r="A4928" t="s">
        <v>0</v>
      </c>
      <c r="B4928">
        <v>106817</v>
      </c>
      <c r="C4928">
        <v>100001</v>
      </c>
      <c r="D4928" s="1">
        <v>-7.4990000000000001E-2</v>
      </c>
      <c r="E4928" s="1">
        <v>-0.15001999999999999</v>
      </c>
      <c r="F4928" s="1">
        <v>8.5032200000000002E-2</v>
      </c>
      <c r="G4928">
        <v>100001</v>
      </c>
    </row>
    <row r="4929" spans="1:7" x14ac:dyDescent="0.25">
      <c r="A4929" t="s">
        <v>0</v>
      </c>
      <c r="B4929">
        <v>106818</v>
      </c>
      <c r="C4929">
        <v>100001</v>
      </c>
      <c r="D4929" s="1">
        <v>-4.9983E-2</v>
      </c>
      <c r="E4929" s="1">
        <v>-0.15001800000000001</v>
      </c>
      <c r="F4929" s="1">
        <v>8.4721199999999997E-2</v>
      </c>
      <c r="G4929">
        <v>100001</v>
      </c>
    </row>
    <row r="4930" spans="1:7" x14ac:dyDescent="0.25">
      <c r="A4930" t="s">
        <v>0</v>
      </c>
      <c r="B4930">
        <v>106819</v>
      </c>
      <c r="C4930">
        <v>100001</v>
      </c>
      <c r="D4930" s="1">
        <v>-0.100012</v>
      </c>
      <c r="E4930" s="1">
        <v>-0.17502699999999999</v>
      </c>
      <c r="F4930" s="1">
        <v>8.62792E-2</v>
      </c>
      <c r="G4930">
        <v>100001</v>
      </c>
    </row>
    <row r="4931" spans="1:7" x14ac:dyDescent="0.25">
      <c r="A4931" t="s">
        <v>0</v>
      </c>
      <c r="B4931">
        <v>106820</v>
      </c>
      <c r="C4931">
        <v>100001</v>
      </c>
      <c r="D4931" s="1">
        <v>-0.10001</v>
      </c>
      <c r="E4931" s="1">
        <v>-0.20002500000000001</v>
      </c>
      <c r="F4931" s="1">
        <v>8.7214200000000006E-2</v>
      </c>
      <c r="G4931">
        <v>100001</v>
      </c>
    </row>
    <row r="4932" spans="1:7" x14ac:dyDescent="0.25">
      <c r="A4932" t="s">
        <v>0</v>
      </c>
      <c r="B4932">
        <v>106821</v>
      </c>
      <c r="C4932">
        <v>100001</v>
      </c>
      <c r="D4932" s="1">
        <v>-7.4987999999999999E-2</v>
      </c>
      <c r="E4932" s="1">
        <v>-0.17502599999999999</v>
      </c>
      <c r="F4932" s="1">
        <v>8.5843299999999997E-2</v>
      </c>
      <c r="G4932">
        <v>100001</v>
      </c>
    </row>
    <row r="4933" spans="1:7" x14ac:dyDescent="0.25">
      <c r="A4933" t="s">
        <v>0</v>
      </c>
      <c r="B4933">
        <v>106822</v>
      </c>
      <c r="C4933">
        <v>100001</v>
      </c>
      <c r="D4933" s="1">
        <v>-0.100008</v>
      </c>
      <c r="E4933" s="1">
        <v>-0.225023</v>
      </c>
      <c r="F4933" s="1">
        <v>8.8273199999999996E-2</v>
      </c>
      <c r="G4933">
        <v>100001</v>
      </c>
    </row>
    <row r="4934" spans="1:7" x14ac:dyDescent="0.25">
      <c r="A4934" t="s">
        <v>0</v>
      </c>
      <c r="B4934">
        <v>106823</v>
      </c>
      <c r="C4934">
        <v>100001</v>
      </c>
      <c r="D4934" s="1">
        <v>-2.4989999999999998E-2</v>
      </c>
      <c r="E4934" s="1">
        <v>-0.12502099999999999</v>
      </c>
      <c r="F4934" s="1">
        <v>8.3849199999999999E-2</v>
      </c>
      <c r="G4934">
        <v>100001</v>
      </c>
    </row>
    <row r="4935" spans="1:7" x14ac:dyDescent="0.25">
      <c r="A4935" t="s">
        <v>0</v>
      </c>
      <c r="B4935">
        <v>106824</v>
      </c>
      <c r="C4935">
        <v>100001</v>
      </c>
      <c r="D4935" s="1">
        <v>8.5358000000000005E-6</v>
      </c>
      <c r="E4935" s="1">
        <v>-0.12502099999999999</v>
      </c>
      <c r="F4935" s="1">
        <v>8.3787200000000006E-2</v>
      </c>
      <c r="G4935">
        <v>100001</v>
      </c>
    </row>
    <row r="4936" spans="1:7" x14ac:dyDescent="0.25">
      <c r="A4936" t="s">
        <v>0</v>
      </c>
      <c r="B4936">
        <v>106825</v>
      </c>
      <c r="C4936">
        <v>100001</v>
      </c>
      <c r="D4936" s="1">
        <v>-2.5003999999999998E-2</v>
      </c>
      <c r="E4936" s="1">
        <v>-0.15001800000000001</v>
      </c>
      <c r="F4936" s="1">
        <v>8.4534100000000001E-2</v>
      </c>
      <c r="G4936">
        <v>100001</v>
      </c>
    </row>
    <row r="4937" spans="1:7" x14ac:dyDescent="0.25">
      <c r="A4937" t="s">
        <v>0</v>
      </c>
      <c r="B4937">
        <v>106826</v>
      </c>
      <c r="C4937">
        <v>100001</v>
      </c>
      <c r="D4937" s="1">
        <v>-0.12499200000000001</v>
      </c>
      <c r="E4937" s="1">
        <v>-0.25001400000000001</v>
      </c>
      <c r="F4937" s="1">
        <v>9.0017399999999997E-2</v>
      </c>
      <c r="G4937">
        <v>100001</v>
      </c>
    </row>
    <row r="4938" spans="1:7" x14ac:dyDescent="0.25">
      <c r="A4938" t="s">
        <v>0</v>
      </c>
      <c r="B4938">
        <v>106827</v>
      </c>
      <c r="C4938">
        <v>100001</v>
      </c>
      <c r="D4938" s="1">
        <v>-0.12500800000000001</v>
      </c>
      <c r="E4938" s="1">
        <v>-0.27502900000000002</v>
      </c>
      <c r="F4938" s="1">
        <v>9.1328400000000004E-2</v>
      </c>
      <c r="G4938">
        <v>100001</v>
      </c>
    </row>
    <row r="4939" spans="1:7" x14ac:dyDescent="0.25">
      <c r="A4939" t="s">
        <v>0</v>
      </c>
      <c r="B4939">
        <v>106828</v>
      </c>
      <c r="C4939">
        <v>100001</v>
      </c>
      <c r="D4939" s="1">
        <v>-0.100009</v>
      </c>
      <c r="E4939" s="1">
        <v>-0.25001299999999999</v>
      </c>
      <c r="F4939" s="1">
        <v>8.9456300000000002E-2</v>
      </c>
      <c r="G4939">
        <v>100001</v>
      </c>
    </row>
    <row r="4940" spans="1:7" x14ac:dyDescent="0.25">
      <c r="A4940" t="s">
        <v>0</v>
      </c>
      <c r="B4940">
        <v>106829</v>
      </c>
      <c r="C4940">
        <v>100001</v>
      </c>
      <c r="D4940" s="1">
        <v>0.12501999999999999</v>
      </c>
      <c r="E4940" s="1">
        <v>-2.4989000000000001E-2</v>
      </c>
      <c r="F4940" s="1">
        <v>8.3849099999999996E-2</v>
      </c>
      <c r="G4940">
        <v>100001</v>
      </c>
    </row>
    <row r="4941" spans="1:7" x14ac:dyDescent="0.25">
      <c r="A4941" t="s">
        <v>0</v>
      </c>
      <c r="B4941">
        <v>106830</v>
      </c>
      <c r="C4941">
        <v>100001</v>
      </c>
      <c r="D4941" s="1">
        <v>0.15001700000000001</v>
      </c>
      <c r="E4941" s="1">
        <v>-2.5003999999999998E-2</v>
      </c>
      <c r="F4941" s="1">
        <v>8.4534100000000001E-2</v>
      </c>
      <c r="G4941">
        <v>100001</v>
      </c>
    </row>
    <row r="4942" spans="1:7" x14ac:dyDescent="0.25">
      <c r="A4942" t="s">
        <v>0</v>
      </c>
      <c r="B4942">
        <v>106831</v>
      </c>
      <c r="C4942">
        <v>100001</v>
      </c>
      <c r="D4942" s="1">
        <v>0.17502300000000001</v>
      </c>
      <c r="E4942" s="1">
        <v>-2.4996000000000001E-2</v>
      </c>
      <c r="F4942" s="1">
        <v>8.5345099999999993E-2</v>
      </c>
      <c r="G4942">
        <v>100001</v>
      </c>
    </row>
    <row r="4943" spans="1:7" x14ac:dyDescent="0.25">
      <c r="A4943" t="s">
        <v>0</v>
      </c>
      <c r="B4943">
        <v>106832</v>
      </c>
      <c r="C4943">
        <v>100001</v>
      </c>
      <c r="D4943" s="1">
        <v>0.200021</v>
      </c>
      <c r="E4943" s="1">
        <v>-2.4983999999999999E-2</v>
      </c>
      <c r="F4943" s="1">
        <v>8.6279099999999997E-2</v>
      </c>
      <c r="G4943">
        <v>100001</v>
      </c>
    </row>
    <row r="4944" spans="1:7" x14ac:dyDescent="0.25">
      <c r="A4944" t="s">
        <v>0</v>
      </c>
      <c r="B4944">
        <v>106833</v>
      </c>
      <c r="C4944">
        <v>100001</v>
      </c>
      <c r="D4944" s="1">
        <v>7.5022500000000006E-2</v>
      </c>
      <c r="E4944" s="1">
        <v>-7.4995000000000006E-2</v>
      </c>
      <c r="F4944" s="1">
        <v>8.33512E-2</v>
      </c>
      <c r="G4944">
        <v>100001</v>
      </c>
    </row>
    <row r="4945" spans="1:7" x14ac:dyDescent="0.25">
      <c r="A4945" t="s">
        <v>0</v>
      </c>
      <c r="B4945">
        <v>106834</v>
      </c>
      <c r="C4945">
        <v>100001</v>
      </c>
      <c r="D4945" s="1">
        <v>0.100023</v>
      </c>
      <c r="E4945" s="1">
        <v>-4.9945000000000003E-2</v>
      </c>
      <c r="F4945" s="1">
        <v>8.3475099999999997E-2</v>
      </c>
      <c r="G4945">
        <v>100001</v>
      </c>
    </row>
    <row r="4946" spans="1:7" x14ac:dyDescent="0.25">
      <c r="A4946" t="s">
        <v>0</v>
      </c>
      <c r="B4946">
        <v>106835</v>
      </c>
      <c r="C4946">
        <v>100001</v>
      </c>
      <c r="D4946" s="1">
        <v>0.12502099999999999</v>
      </c>
      <c r="E4946" s="1">
        <v>-4.9986999999999997E-2</v>
      </c>
      <c r="F4946" s="1">
        <v>8.4036100000000002E-2</v>
      </c>
      <c r="G4946">
        <v>100001</v>
      </c>
    </row>
    <row r="4947" spans="1:7" x14ac:dyDescent="0.25">
      <c r="A4947" t="s">
        <v>0</v>
      </c>
      <c r="B4947">
        <v>106836</v>
      </c>
      <c r="C4947">
        <v>100001</v>
      </c>
      <c r="D4947" s="1">
        <v>0.100025</v>
      </c>
      <c r="E4947" s="1">
        <v>-7.4993000000000004E-2</v>
      </c>
      <c r="F4947" s="1">
        <v>8.3787100000000003E-2</v>
      </c>
      <c r="G4947">
        <v>100001</v>
      </c>
    </row>
    <row r="4948" spans="1:7" x14ac:dyDescent="0.25">
      <c r="A4948" t="s">
        <v>0</v>
      </c>
      <c r="B4948">
        <v>106837</v>
      </c>
      <c r="C4948">
        <v>100001</v>
      </c>
      <c r="D4948" s="1">
        <v>5.0006799999999997E-2</v>
      </c>
      <c r="E4948" s="1">
        <v>-0.10002</v>
      </c>
      <c r="F4948" s="1">
        <v>8.3475199999999999E-2</v>
      </c>
      <c r="G4948">
        <v>100001</v>
      </c>
    </row>
    <row r="4949" spans="1:7" x14ac:dyDescent="0.25">
      <c r="A4949" t="s">
        <v>0</v>
      </c>
      <c r="B4949">
        <v>106838</v>
      </c>
      <c r="C4949">
        <v>100001</v>
      </c>
      <c r="D4949" s="1">
        <v>7.5024800000000003E-2</v>
      </c>
      <c r="E4949" s="1">
        <v>-0.10001599999999999</v>
      </c>
      <c r="F4949" s="1">
        <v>8.3787200000000006E-2</v>
      </c>
      <c r="G4949">
        <v>100001</v>
      </c>
    </row>
    <row r="4950" spans="1:7" x14ac:dyDescent="0.25">
      <c r="A4950" t="s">
        <v>0</v>
      </c>
      <c r="B4950">
        <v>106839</v>
      </c>
      <c r="C4950">
        <v>100001</v>
      </c>
      <c r="D4950" s="1">
        <v>0.225019</v>
      </c>
      <c r="E4950" s="1">
        <v>9.6390000000000004E-6</v>
      </c>
      <c r="F4950" s="1">
        <v>8.7276000000000006E-2</v>
      </c>
      <c r="G4950">
        <v>100001</v>
      </c>
    </row>
    <row r="4951" spans="1:7" x14ac:dyDescent="0.25">
      <c r="A4951" t="s">
        <v>0</v>
      </c>
      <c r="B4951">
        <v>106840</v>
      </c>
      <c r="C4951">
        <v>100001</v>
      </c>
      <c r="D4951" s="1">
        <v>0.25001000000000001</v>
      </c>
      <c r="E4951" s="1">
        <v>1.7623999999999999E-5</v>
      </c>
      <c r="F4951" s="1">
        <v>8.8458999999999996E-2</v>
      </c>
      <c r="G4951">
        <v>100001</v>
      </c>
    </row>
    <row r="4952" spans="1:7" x14ac:dyDescent="0.25">
      <c r="A4952" t="s">
        <v>0</v>
      </c>
      <c r="B4952">
        <v>106841</v>
      </c>
      <c r="C4952">
        <v>100001</v>
      </c>
      <c r="D4952" s="1">
        <v>0.22502</v>
      </c>
      <c r="E4952" s="1">
        <v>-2.4982000000000001E-2</v>
      </c>
      <c r="F4952" s="1">
        <v>8.7338100000000002E-2</v>
      </c>
      <c r="G4952">
        <v>100001</v>
      </c>
    </row>
    <row r="4953" spans="1:7" x14ac:dyDescent="0.25">
      <c r="A4953" t="s">
        <v>0</v>
      </c>
      <c r="B4953">
        <v>106842</v>
      </c>
      <c r="C4953">
        <v>100001</v>
      </c>
      <c r="D4953" s="1">
        <v>0.27502199999999999</v>
      </c>
      <c r="E4953" s="1">
        <v>1.4489E-5</v>
      </c>
      <c r="F4953" s="1">
        <v>8.9769000000000002E-2</v>
      </c>
      <c r="G4953">
        <v>100001</v>
      </c>
    </row>
    <row r="4954" spans="1:7" x14ac:dyDescent="0.25">
      <c r="A4954" t="s">
        <v>0</v>
      </c>
      <c r="B4954">
        <v>106843</v>
      </c>
      <c r="C4954">
        <v>100001</v>
      </c>
      <c r="D4954" s="1">
        <v>0.30001800000000001</v>
      </c>
      <c r="E4954" s="1">
        <v>1.0409E-5</v>
      </c>
      <c r="F4954" s="1">
        <v>9.1203000000000006E-2</v>
      </c>
      <c r="G4954">
        <v>100001</v>
      </c>
    </row>
    <row r="4955" spans="1:7" x14ac:dyDescent="0.25">
      <c r="A4955" t="s">
        <v>0</v>
      </c>
      <c r="B4955">
        <v>106844</v>
      </c>
      <c r="C4955">
        <v>100001</v>
      </c>
      <c r="D4955" s="1">
        <v>0.32500699999999999</v>
      </c>
      <c r="E4955" s="1">
        <v>2.5021999999999999E-2</v>
      </c>
      <c r="F4955" s="1">
        <v>9.2822000000000002E-2</v>
      </c>
      <c r="G4955">
        <v>100001</v>
      </c>
    </row>
    <row r="4956" spans="1:7" x14ac:dyDescent="0.25">
      <c r="A4956" t="s">
        <v>0</v>
      </c>
      <c r="B4956">
        <v>106845</v>
      </c>
      <c r="C4956">
        <v>100001</v>
      </c>
      <c r="D4956" s="1">
        <v>0.32500699999999999</v>
      </c>
      <c r="E4956" s="1">
        <v>2.2274999999999999E-5</v>
      </c>
      <c r="F4956" s="1">
        <v>9.2760099999999998E-2</v>
      </c>
      <c r="G4956">
        <v>100001</v>
      </c>
    </row>
    <row r="4957" spans="1:7" x14ac:dyDescent="0.25">
      <c r="A4957" t="s">
        <v>0</v>
      </c>
      <c r="B4957">
        <v>106846</v>
      </c>
      <c r="C4957">
        <v>100001</v>
      </c>
      <c r="D4957" s="1">
        <v>0.35000599999999998</v>
      </c>
      <c r="E4957" s="1">
        <v>2.50242E-2</v>
      </c>
      <c r="F4957" s="1">
        <v>9.4506999999999994E-2</v>
      </c>
      <c r="G4957">
        <v>100001</v>
      </c>
    </row>
    <row r="4958" spans="1:7" x14ac:dyDescent="0.25">
      <c r="A4958" t="s">
        <v>0</v>
      </c>
      <c r="B4958">
        <v>106847</v>
      </c>
      <c r="C4958">
        <v>100001</v>
      </c>
      <c r="D4958" s="1">
        <v>0.37500800000000001</v>
      </c>
      <c r="E4958" s="1">
        <v>2.5025499999999999E-2</v>
      </c>
      <c r="F4958" s="1">
        <v>9.6315999999999999E-2</v>
      </c>
      <c r="G4958">
        <v>100001</v>
      </c>
    </row>
    <row r="4959" spans="1:7" x14ac:dyDescent="0.25">
      <c r="A4959" t="s">
        <v>0</v>
      </c>
      <c r="B4959">
        <v>106848</v>
      </c>
      <c r="C4959">
        <v>100001</v>
      </c>
      <c r="D4959" s="1">
        <v>0.45000699999999999</v>
      </c>
      <c r="E4959" s="1">
        <v>5.0031199999999998E-2</v>
      </c>
      <c r="F4959" s="1">
        <v>0.102687</v>
      </c>
      <c r="G4959">
        <v>100001</v>
      </c>
    </row>
    <row r="4960" spans="1:7" x14ac:dyDescent="0.25">
      <c r="A4960" t="s">
        <v>0</v>
      </c>
      <c r="B4960">
        <v>106849</v>
      </c>
      <c r="C4960">
        <v>100001</v>
      </c>
      <c r="D4960" s="1">
        <v>0.400009</v>
      </c>
      <c r="E4960" s="1">
        <v>2.50277E-2</v>
      </c>
      <c r="F4960" s="1">
        <v>9.8252000000000006E-2</v>
      </c>
      <c r="G4960">
        <v>100001</v>
      </c>
    </row>
    <row r="4961" spans="1:7" x14ac:dyDescent="0.25">
      <c r="A4961" t="s">
        <v>0</v>
      </c>
      <c r="B4961">
        <v>106850</v>
      </c>
      <c r="C4961">
        <v>100001</v>
      </c>
      <c r="D4961" s="1">
        <v>0.425012</v>
      </c>
      <c r="E4961" s="1">
        <v>2.5029900000000001E-2</v>
      </c>
      <c r="F4961" s="1">
        <v>0.100313</v>
      </c>
      <c r="G4961">
        <v>100001</v>
      </c>
    </row>
    <row r="4962" spans="1:7" x14ac:dyDescent="0.25">
      <c r="A4962" t="s">
        <v>0</v>
      </c>
      <c r="B4962">
        <v>106851</v>
      </c>
      <c r="C4962">
        <v>100001</v>
      </c>
      <c r="D4962" s="1">
        <v>0.45001000000000002</v>
      </c>
      <c r="E4962" s="1">
        <v>2.50312E-2</v>
      </c>
      <c r="F4962" s="1">
        <v>0.10249900000000001</v>
      </c>
      <c r="G4962">
        <v>100001</v>
      </c>
    </row>
    <row r="4963" spans="1:7" x14ac:dyDescent="0.25">
      <c r="A4963" t="s">
        <v>0</v>
      </c>
      <c r="B4963">
        <v>106852</v>
      </c>
      <c r="C4963">
        <v>100001</v>
      </c>
      <c r="D4963" s="1">
        <v>0.47497600000000001</v>
      </c>
      <c r="E4963" s="1">
        <v>5.0033399999999999E-2</v>
      </c>
      <c r="F4963" s="1">
        <v>0.10499699999999999</v>
      </c>
      <c r="G4963">
        <v>100001</v>
      </c>
    </row>
    <row r="4964" spans="1:7" x14ac:dyDescent="0.25">
      <c r="A4964" t="s">
        <v>0</v>
      </c>
      <c r="B4964">
        <v>106853</v>
      </c>
      <c r="C4964">
        <v>100001</v>
      </c>
      <c r="D4964" s="1">
        <v>0.50000900000000004</v>
      </c>
      <c r="E4964" s="1">
        <v>5.0034599999999999E-2</v>
      </c>
      <c r="F4964" s="1">
        <v>0.10743900000000001</v>
      </c>
      <c r="G4964">
        <v>100001</v>
      </c>
    </row>
    <row r="4965" spans="1:7" x14ac:dyDescent="0.25">
      <c r="A4965" t="s">
        <v>0</v>
      </c>
      <c r="B4965">
        <v>106854</v>
      </c>
      <c r="C4965">
        <v>100001</v>
      </c>
      <c r="D4965" s="1">
        <v>0.52500199999999997</v>
      </c>
      <c r="E4965" s="1">
        <v>7.5048799999999999E-2</v>
      </c>
      <c r="F4965" s="1">
        <v>0.110317</v>
      </c>
      <c r="G4965">
        <v>100001</v>
      </c>
    </row>
    <row r="4966" spans="1:7" x14ac:dyDescent="0.25">
      <c r="A4966" t="s">
        <v>0</v>
      </c>
      <c r="B4966">
        <v>106855</v>
      </c>
      <c r="C4966">
        <v>100001</v>
      </c>
      <c r="D4966" s="1">
        <v>0.52500400000000003</v>
      </c>
      <c r="E4966" s="1">
        <v>5.0035799999999998E-2</v>
      </c>
      <c r="F4966" s="1">
        <v>0.110004</v>
      </c>
      <c r="G4966">
        <v>100001</v>
      </c>
    </row>
    <row r="4967" spans="1:7" x14ac:dyDescent="0.25">
      <c r="A4967" t="s">
        <v>0</v>
      </c>
      <c r="B4967">
        <v>106856</v>
      </c>
      <c r="C4967">
        <v>100001</v>
      </c>
      <c r="D4967" s="1">
        <v>0.55000199999999999</v>
      </c>
      <c r="E4967" s="1">
        <v>0.10005</v>
      </c>
      <c r="F4967" s="1">
        <v>0.11344799999999999</v>
      </c>
      <c r="G4967">
        <v>100001</v>
      </c>
    </row>
    <row r="4968" spans="1:7" x14ac:dyDescent="0.25">
      <c r="A4968" t="s">
        <v>0</v>
      </c>
      <c r="B4968">
        <v>106857</v>
      </c>
      <c r="C4968">
        <v>100001</v>
      </c>
      <c r="D4968" s="1">
        <v>0.55000099999999996</v>
      </c>
      <c r="E4968" s="1">
        <v>7.5051099999999996E-2</v>
      </c>
      <c r="F4968" s="1">
        <v>0.113009</v>
      </c>
      <c r="G4968">
        <v>100001</v>
      </c>
    </row>
    <row r="4969" spans="1:7" x14ac:dyDescent="0.25">
      <c r="A4969" t="s">
        <v>0</v>
      </c>
      <c r="B4969">
        <v>106858</v>
      </c>
      <c r="C4969">
        <v>100001</v>
      </c>
      <c r="D4969" s="1">
        <v>0.57500200000000001</v>
      </c>
      <c r="E4969" s="1">
        <v>0.100051</v>
      </c>
      <c r="F4969" s="1">
        <v>0.116267</v>
      </c>
      <c r="G4969">
        <v>100001</v>
      </c>
    </row>
    <row r="4970" spans="1:7" x14ac:dyDescent="0.25">
      <c r="A4970" t="s">
        <v>0</v>
      </c>
      <c r="B4970">
        <v>106859</v>
      </c>
      <c r="C4970">
        <v>100001</v>
      </c>
      <c r="D4970" s="1">
        <v>0.6</v>
      </c>
      <c r="E4970" s="1">
        <v>0.12504999999999999</v>
      </c>
      <c r="F4970" s="1">
        <v>0.119778</v>
      </c>
      <c r="G4970">
        <v>100001</v>
      </c>
    </row>
    <row r="4971" spans="1:7" x14ac:dyDescent="0.25">
      <c r="A4971" t="s">
        <v>0</v>
      </c>
      <c r="B4971">
        <v>106860</v>
      </c>
      <c r="C4971">
        <v>100001</v>
      </c>
      <c r="D4971" s="1">
        <v>0.60000399999999998</v>
      </c>
      <c r="E4971" s="1">
        <v>0.100053</v>
      </c>
      <c r="F4971" s="1">
        <v>0.119213</v>
      </c>
      <c r="G4971">
        <v>100001</v>
      </c>
    </row>
    <row r="4972" spans="1:7" x14ac:dyDescent="0.25">
      <c r="A4972" t="s">
        <v>0</v>
      </c>
      <c r="B4972">
        <v>106861</v>
      </c>
      <c r="C4972">
        <v>100001</v>
      </c>
      <c r="D4972" s="1">
        <v>0.62500100000000003</v>
      </c>
      <c r="E4972" s="1">
        <v>0.12504999999999999</v>
      </c>
      <c r="F4972" s="1">
        <v>0.122851</v>
      </c>
      <c r="G4972">
        <v>100001</v>
      </c>
    </row>
    <row r="4973" spans="1:7" x14ac:dyDescent="0.25">
      <c r="A4973" t="s">
        <v>0</v>
      </c>
      <c r="B4973">
        <v>106862</v>
      </c>
      <c r="C4973">
        <v>100001</v>
      </c>
      <c r="D4973" s="1">
        <v>0.64992300000000003</v>
      </c>
      <c r="E4973" s="1">
        <v>0.15004899999999999</v>
      </c>
      <c r="F4973" s="1">
        <v>0.12673300000000001</v>
      </c>
      <c r="G4973">
        <v>100001</v>
      </c>
    </row>
    <row r="4974" spans="1:7" x14ac:dyDescent="0.25">
      <c r="A4974" t="s">
        <v>0</v>
      </c>
      <c r="B4974">
        <v>106863</v>
      </c>
      <c r="C4974">
        <v>100001</v>
      </c>
      <c r="D4974" s="1">
        <v>0.649918</v>
      </c>
      <c r="E4974" s="1">
        <v>0.125052</v>
      </c>
      <c r="F4974" s="1">
        <v>0.12604199999999999</v>
      </c>
      <c r="G4974">
        <v>100001</v>
      </c>
    </row>
    <row r="4975" spans="1:7" x14ac:dyDescent="0.25">
      <c r="A4975" t="s">
        <v>0</v>
      </c>
      <c r="B4975">
        <v>106864</v>
      </c>
      <c r="C4975">
        <v>100001</v>
      </c>
      <c r="D4975" s="1">
        <v>0.67495899999999998</v>
      </c>
      <c r="E4975" s="1">
        <v>0.17505399999999999</v>
      </c>
      <c r="F4975" s="1">
        <v>0.130884</v>
      </c>
      <c r="G4975">
        <v>100001</v>
      </c>
    </row>
    <row r="4976" spans="1:7" x14ac:dyDescent="0.25">
      <c r="A4976" t="s">
        <v>0</v>
      </c>
      <c r="B4976">
        <v>106865</v>
      </c>
      <c r="C4976">
        <v>100001</v>
      </c>
      <c r="D4976" s="1">
        <v>0.67495300000000003</v>
      </c>
      <c r="E4976" s="1">
        <v>0.15004999999999999</v>
      </c>
      <c r="F4976" s="1">
        <v>0.13006599999999999</v>
      </c>
      <c r="G4976">
        <v>100001</v>
      </c>
    </row>
    <row r="4977" spans="1:7" x14ac:dyDescent="0.25">
      <c r="A4977" t="s">
        <v>0</v>
      </c>
      <c r="B4977">
        <v>106866</v>
      </c>
      <c r="C4977">
        <v>100001</v>
      </c>
      <c r="D4977" s="1">
        <v>0.69999199999999995</v>
      </c>
      <c r="E4977" s="1">
        <v>0.20005800000000001</v>
      </c>
      <c r="F4977" s="1">
        <v>0.13529099999999999</v>
      </c>
      <c r="G4977">
        <v>100001</v>
      </c>
    </row>
    <row r="4978" spans="1:7" x14ac:dyDescent="0.25">
      <c r="A4978" t="s">
        <v>0</v>
      </c>
      <c r="B4978">
        <v>106867</v>
      </c>
      <c r="C4978">
        <v>100001</v>
      </c>
      <c r="D4978" s="1">
        <v>0.69999599999999995</v>
      </c>
      <c r="E4978" s="1">
        <v>0.17505599999999999</v>
      </c>
      <c r="F4978" s="1">
        <v>0.13434699999999999</v>
      </c>
      <c r="G4978">
        <v>100001</v>
      </c>
    </row>
    <row r="4979" spans="1:7" x14ac:dyDescent="0.25">
      <c r="A4979" t="s">
        <v>0</v>
      </c>
      <c r="B4979">
        <v>106868</v>
      </c>
      <c r="C4979">
        <v>100001</v>
      </c>
      <c r="D4979" s="1">
        <v>-0.14998500000000001</v>
      </c>
      <c r="E4979" s="1">
        <v>-0.34986600000000001</v>
      </c>
      <c r="F4979" s="1">
        <v>9.6671400000000005E-2</v>
      </c>
      <c r="G4979">
        <v>100001</v>
      </c>
    </row>
    <row r="4980" spans="1:7" x14ac:dyDescent="0.25">
      <c r="A4980" t="s">
        <v>0</v>
      </c>
      <c r="B4980">
        <v>106869</v>
      </c>
      <c r="C4980">
        <v>100001</v>
      </c>
      <c r="D4980" s="1">
        <v>-0.12500600000000001</v>
      </c>
      <c r="E4980" s="1">
        <v>-0.30002299999999998</v>
      </c>
      <c r="F4980" s="1">
        <v>9.2762399999999995E-2</v>
      </c>
      <c r="G4980">
        <v>100001</v>
      </c>
    </row>
    <row r="4981" spans="1:7" x14ac:dyDescent="0.25">
      <c r="A4981" t="s">
        <v>0</v>
      </c>
      <c r="B4981">
        <v>106870</v>
      </c>
      <c r="C4981">
        <v>100001</v>
      </c>
      <c r="D4981" s="1">
        <v>-0.12500600000000001</v>
      </c>
      <c r="E4981" s="1">
        <v>-0.325015</v>
      </c>
      <c r="F4981" s="1">
        <v>9.43214E-2</v>
      </c>
      <c r="G4981">
        <v>100001</v>
      </c>
    </row>
    <row r="4982" spans="1:7" x14ac:dyDescent="0.25">
      <c r="A4982" t="s">
        <v>0</v>
      </c>
      <c r="B4982">
        <v>106871</v>
      </c>
      <c r="C4982">
        <v>100001</v>
      </c>
      <c r="D4982" s="1">
        <v>-0.12501000000000001</v>
      </c>
      <c r="E4982" s="1">
        <v>-0.34987000000000001</v>
      </c>
      <c r="F4982" s="1">
        <v>9.5985399999999998E-2</v>
      </c>
      <c r="G4982">
        <v>100001</v>
      </c>
    </row>
    <row r="4983" spans="1:7" x14ac:dyDescent="0.25">
      <c r="A4983" t="s">
        <v>0</v>
      </c>
      <c r="B4983">
        <v>106872</v>
      </c>
      <c r="C4983">
        <v>100001</v>
      </c>
      <c r="D4983" s="1">
        <v>-0.14999899999999999</v>
      </c>
      <c r="E4983" s="1">
        <v>-0.37486399999999998</v>
      </c>
      <c r="F4983" s="1">
        <v>9.8480399999999996E-2</v>
      </c>
      <c r="G4983">
        <v>100001</v>
      </c>
    </row>
    <row r="4984" spans="1:7" x14ac:dyDescent="0.25">
      <c r="A4984" t="s">
        <v>0</v>
      </c>
      <c r="B4984">
        <v>106873</v>
      </c>
      <c r="C4984">
        <v>100001</v>
      </c>
      <c r="D4984" s="1">
        <v>-0.17499999999999999</v>
      </c>
      <c r="E4984" s="1">
        <v>-0.42502400000000001</v>
      </c>
      <c r="F4984" s="1">
        <v>0.103315</v>
      </c>
      <c r="G4984">
        <v>100001</v>
      </c>
    </row>
    <row r="4985" spans="1:7" x14ac:dyDescent="0.25">
      <c r="A4985" t="s">
        <v>0</v>
      </c>
      <c r="B4985">
        <v>106874</v>
      </c>
      <c r="C4985">
        <v>100001</v>
      </c>
      <c r="D4985" s="1">
        <v>-0.14996899999999999</v>
      </c>
      <c r="E4985" s="1">
        <v>-0.39986300000000002</v>
      </c>
      <c r="F4985" s="1">
        <v>0.100414</v>
      </c>
      <c r="G4985">
        <v>100001</v>
      </c>
    </row>
    <row r="4986" spans="1:7" x14ac:dyDescent="0.25">
      <c r="A4986" t="s">
        <v>0</v>
      </c>
      <c r="B4986">
        <v>106875</v>
      </c>
      <c r="C4986">
        <v>100001</v>
      </c>
      <c r="D4986" s="1">
        <v>-0.150001</v>
      </c>
      <c r="E4986" s="1">
        <v>-0.42502200000000001</v>
      </c>
      <c r="F4986" s="1">
        <v>0.102502</v>
      </c>
      <c r="G4986">
        <v>100001</v>
      </c>
    </row>
    <row r="4987" spans="1:7" x14ac:dyDescent="0.25">
      <c r="A4987" t="s">
        <v>0</v>
      </c>
      <c r="B4987">
        <v>106876</v>
      </c>
      <c r="C4987">
        <v>100001</v>
      </c>
      <c r="D4987" s="1">
        <v>-0.17499799999999999</v>
      </c>
      <c r="E4987" s="1">
        <v>-0.44986199999999998</v>
      </c>
      <c r="F4987" s="1">
        <v>0.105473</v>
      </c>
      <c r="G4987">
        <v>100001</v>
      </c>
    </row>
    <row r="4988" spans="1:7" x14ac:dyDescent="0.25">
      <c r="A4988" t="s">
        <v>0</v>
      </c>
      <c r="B4988">
        <v>106877</v>
      </c>
      <c r="C4988">
        <v>100001</v>
      </c>
      <c r="D4988" s="1">
        <v>-0.19999500000000001</v>
      </c>
      <c r="E4988" s="1">
        <v>-0.47502499999999998</v>
      </c>
      <c r="F4988" s="1">
        <v>0.10875600000000001</v>
      </c>
      <c r="G4988">
        <v>100001</v>
      </c>
    </row>
    <row r="4989" spans="1:7" x14ac:dyDescent="0.25">
      <c r="A4989" t="s">
        <v>0</v>
      </c>
      <c r="B4989">
        <v>106878</v>
      </c>
      <c r="C4989">
        <v>100001</v>
      </c>
      <c r="D4989" s="1">
        <v>-0.17499500000000001</v>
      </c>
      <c r="E4989" s="1">
        <v>-0.475024</v>
      </c>
      <c r="F4989" s="1">
        <v>0.107818</v>
      </c>
      <c r="G4989">
        <v>100001</v>
      </c>
    </row>
    <row r="4990" spans="1:7" x14ac:dyDescent="0.25">
      <c r="A4990" t="s">
        <v>0</v>
      </c>
      <c r="B4990">
        <v>106879</v>
      </c>
      <c r="C4990">
        <v>100001</v>
      </c>
      <c r="D4990" s="1">
        <v>-0.22498299999999999</v>
      </c>
      <c r="E4990" s="1">
        <v>-0.499857</v>
      </c>
      <c r="F4990" s="1">
        <v>0.11222699999999999</v>
      </c>
      <c r="G4990">
        <v>100001</v>
      </c>
    </row>
    <row r="4991" spans="1:7" x14ac:dyDescent="0.25">
      <c r="A4991" t="s">
        <v>0</v>
      </c>
      <c r="B4991">
        <v>106880</v>
      </c>
      <c r="C4991">
        <v>100001</v>
      </c>
      <c r="D4991" s="1">
        <v>-0.19999400000000001</v>
      </c>
      <c r="E4991" s="1">
        <v>-0.499861</v>
      </c>
      <c r="F4991" s="1">
        <v>0.111163</v>
      </c>
      <c r="G4991">
        <v>100001</v>
      </c>
    </row>
    <row r="4992" spans="1:7" x14ac:dyDescent="0.25">
      <c r="A4992" t="s">
        <v>0</v>
      </c>
      <c r="B4992">
        <v>106881</v>
      </c>
      <c r="C4992">
        <v>100001</v>
      </c>
      <c r="D4992" s="1">
        <v>-0.22497700000000001</v>
      </c>
      <c r="E4992" s="1">
        <v>-0.524868</v>
      </c>
      <c r="F4992" s="1">
        <v>0.11479499999999999</v>
      </c>
      <c r="G4992">
        <v>100001</v>
      </c>
    </row>
    <row r="4993" spans="1:7" x14ac:dyDescent="0.25">
      <c r="A4993" t="s">
        <v>0</v>
      </c>
      <c r="B4993">
        <v>106882</v>
      </c>
      <c r="C4993">
        <v>100001</v>
      </c>
      <c r="D4993" s="1">
        <v>-0.249972</v>
      </c>
      <c r="E4993" s="1">
        <v>-0.55002399999999996</v>
      </c>
      <c r="F4993" s="1">
        <v>0.118714</v>
      </c>
      <c r="G4993">
        <v>100001</v>
      </c>
    </row>
    <row r="4994" spans="1:7" x14ac:dyDescent="0.25">
      <c r="A4994" t="s">
        <v>0</v>
      </c>
      <c r="B4994">
        <v>106883</v>
      </c>
      <c r="C4994">
        <v>100001</v>
      </c>
      <c r="D4994" s="1">
        <v>-0.22497400000000001</v>
      </c>
      <c r="E4994" s="1">
        <v>-0.55002300000000004</v>
      </c>
      <c r="F4994" s="1">
        <v>0.117522</v>
      </c>
      <c r="G4994">
        <v>100001</v>
      </c>
    </row>
    <row r="4995" spans="1:7" x14ac:dyDescent="0.25">
      <c r="A4995" t="s">
        <v>0</v>
      </c>
      <c r="B4995">
        <v>106884</v>
      </c>
      <c r="C4995">
        <v>100001</v>
      </c>
      <c r="D4995" s="1">
        <v>-0.27497300000000002</v>
      </c>
      <c r="E4995" s="1">
        <v>-0.57502500000000001</v>
      </c>
      <c r="F4995" s="1">
        <v>0.122853</v>
      </c>
      <c r="G4995">
        <v>100001</v>
      </c>
    </row>
    <row r="4996" spans="1:7" x14ac:dyDescent="0.25">
      <c r="A4996" t="s">
        <v>0</v>
      </c>
      <c r="B4996">
        <v>106885</v>
      </c>
      <c r="C4996">
        <v>100001</v>
      </c>
      <c r="D4996" s="1">
        <v>-0.249973</v>
      </c>
      <c r="E4996" s="1">
        <v>-0.57502299999999995</v>
      </c>
      <c r="F4996" s="1">
        <v>0.121534</v>
      </c>
      <c r="G4996">
        <v>100001</v>
      </c>
    </row>
    <row r="4997" spans="1:7" x14ac:dyDescent="0.25">
      <c r="A4997" t="s">
        <v>0</v>
      </c>
      <c r="B4997">
        <v>106886</v>
      </c>
      <c r="C4997">
        <v>100001</v>
      </c>
      <c r="D4997" s="1">
        <v>-0.27497100000000002</v>
      </c>
      <c r="E4997" s="1">
        <v>-0.60003200000000001</v>
      </c>
      <c r="F4997" s="1">
        <v>0.125805</v>
      </c>
      <c r="G4997">
        <v>100001</v>
      </c>
    </row>
    <row r="4998" spans="1:7" x14ac:dyDescent="0.25">
      <c r="A4998" t="s">
        <v>0</v>
      </c>
      <c r="B4998">
        <v>106887</v>
      </c>
      <c r="C4998">
        <v>100001</v>
      </c>
      <c r="D4998" s="1">
        <v>-0.32497100000000001</v>
      </c>
      <c r="E4998" s="1">
        <v>-0.62490000000000001</v>
      </c>
      <c r="F4998" s="1">
        <v>0.13186400000000001</v>
      </c>
      <c r="G4998">
        <v>100001</v>
      </c>
    </row>
    <row r="4999" spans="1:7" x14ac:dyDescent="0.25">
      <c r="A4999" t="s">
        <v>0</v>
      </c>
      <c r="B4999">
        <v>106888</v>
      </c>
      <c r="C4999">
        <v>100001</v>
      </c>
      <c r="D4999" s="1">
        <v>-0.29997400000000002</v>
      </c>
      <c r="E4999" s="1">
        <v>-0.62490100000000004</v>
      </c>
      <c r="F4999" s="1">
        <v>0.13029499999999999</v>
      </c>
      <c r="G4999">
        <v>100001</v>
      </c>
    </row>
    <row r="5000" spans="1:7" x14ac:dyDescent="0.25">
      <c r="A5000" t="s">
        <v>0</v>
      </c>
      <c r="B5000">
        <v>106889</v>
      </c>
      <c r="C5000">
        <v>100001</v>
      </c>
      <c r="D5000" s="1">
        <v>-0.27496999999999999</v>
      </c>
      <c r="E5000" s="1">
        <v>-0.62490400000000002</v>
      </c>
      <c r="F5000" s="1">
        <v>0.12884999999999999</v>
      </c>
      <c r="G5000">
        <v>100001</v>
      </c>
    </row>
    <row r="5001" spans="1:7" x14ac:dyDescent="0.25">
      <c r="A5001" t="s">
        <v>0</v>
      </c>
      <c r="B5001">
        <v>106890</v>
      </c>
      <c r="C5001">
        <v>100001</v>
      </c>
      <c r="D5001" s="1">
        <v>-0.34997</v>
      </c>
      <c r="E5001" s="1">
        <v>-0.64981</v>
      </c>
      <c r="F5001" s="1">
        <v>0.13674600000000001</v>
      </c>
      <c r="G5001">
        <v>100001</v>
      </c>
    </row>
    <row r="5002" spans="1:7" x14ac:dyDescent="0.25">
      <c r="A5002" t="s">
        <v>0</v>
      </c>
      <c r="B5002">
        <v>106891</v>
      </c>
      <c r="C5002">
        <v>100001</v>
      </c>
      <c r="D5002" s="1">
        <v>-0.32497199999999998</v>
      </c>
      <c r="E5002" s="1">
        <v>-0.64981299999999997</v>
      </c>
      <c r="F5002" s="1">
        <v>0.135048</v>
      </c>
      <c r="G5002">
        <v>100001</v>
      </c>
    </row>
    <row r="5003" spans="1:7" x14ac:dyDescent="0.25">
      <c r="A5003" t="s">
        <v>0</v>
      </c>
      <c r="B5003">
        <v>106892</v>
      </c>
      <c r="C5003">
        <v>100001</v>
      </c>
      <c r="D5003" s="1">
        <v>2.5004999999999999E-2</v>
      </c>
      <c r="E5003" s="1">
        <v>-0.12501899999999999</v>
      </c>
      <c r="F5003" s="1">
        <v>8.3849199999999999E-2</v>
      </c>
      <c r="G5003">
        <v>100001</v>
      </c>
    </row>
    <row r="5004" spans="1:7" x14ac:dyDescent="0.25">
      <c r="A5004" t="s">
        <v>0</v>
      </c>
      <c r="B5004">
        <v>106893</v>
      </c>
      <c r="C5004">
        <v>100001</v>
      </c>
      <c r="D5004" s="1">
        <v>5.0007999999999997E-2</v>
      </c>
      <c r="E5004" s="1">
        <v>-0.12501899999999999</v>
      </c>
      <c r="F5004" s="1">
        <v>8.4036200000000005E-2</v>
      </c>
      <c r="G5004">
        <v>100001</v>
      </c>
    </row>
    <row r="5005" spans="1:7" x14ac:dyDescent="0.25">
      <c r="A5005" t="s">
        <v>0</v>
      </c>
      <c r="B5005">
        <v>106894</v>
      </c>
      <c r="C5005">
        <v>100001</v>
      </c>
      <c r="D5005" s="1">
        <v>-4.9979999999999997E-2</v>
      </c>
      <c r="E5005" s="1">
        <v>-0.17502400000000001</v>
      </c>
      <c r="F5005" s="1">
        <v>8.5531200000000002E-2</v>
      </c>
      <c r="G5005">
        <v>100001</v>
      </c>
    </row>
    <row r="5006" spans="1:7" x14ac:dyDescent="0.25">
      <c r="A5006" t="s">
        <v>0</v>
      </c>
      <c r="B5006">
        <v>106895</v>
      </c>
      <c r="C5006">
        <v>100001</v>
      </c>
      <c r="D5006" s="1">
        <v>-2.4996999999999998E-2</v>
      </c>
      <c r="E5006" s="1">
        <v>-0.17502400000000001</v>
      </c>
      <c r="F5006" s="1">
        <v>8.5345199999999996E-2</v>
      </c>
      <c r="G5006">
        <v>100001</v>
      </c>
    </row>
    <row r="5007" spans="1:7" x14ac:dyDescent="0.25">
      <c r="A5007" t="s">
        <v>0</v>
      </c>
      <c r="B5007">
        <v>106896</v>
      </c>
      <c r="C5007">
        <v>100001</v>
      </c>
      <c r="D5007" s="1">
        <v>-7.4985999999999997E-2</v>
      </c>
      <c r="E5007" s="1">
        <v>-0.20002400000000001</v>
      </c>
      <c r="F5007" s="1">
        <v>8.6777199999999999E-2</v>
      </c>
      <c r="G5007">
        <v>100001</v>
      </c>
    </row>
    <row r="5008" spans="1:7" x14ac:dyDescent="0.25">
      <c r="A5008" t="s">
        <v>0</v>
      </c>
      <c r="B5008">
        <v>106897</v>
      </c>
      <c r="C5008">
        <v>100001</v>
      </c>
      <c r="D5008" s="1">
        <v>-7.4983999999999995E-2</v>
      </c>
      <c r="E5008" s="1">
        <v>-0.225022</v>
      </c>
      <c r="F5008" s="1">
        <v>8.7836200000000003E-2</v>
      </c>
      <c r="G5008">
        <v>100001</v>
      </c>
    </row>
    <row r="5009" spans="1:7" x14ac:dyDescent="0.25">
      <c r="A5009" t="s">
        <v>0</v>
      </c>
      <c r="B5009">
        <v>106898</v>
      </c>
      <c r="C5009">
        <v>100001</v>
      </c>
      <c r="D5009" s="1">
        <v>-4.9979000000000003E-2</v>
      </c>
      <c r="E5009" s="1">
        <v>-0.20002200000000001</v>
      </c>
      <c r="F5009" s="1">
        <v>8.6466299999999996E-2</v>
      </c>
      <c r="G5009">
        <v>100001</v>
      </c>
    </row>
    <row r="5010" spans="1:7" x14ac:dyDescent="0.25">
      <c r="A5010" t="s">
        <v>0</v>
      </c>
      <c r="B5010">
        <v>106899</v>
      </c>
      <c r="C5010">
        <v>100001</v>
      </c>
      <c r="D5010" s="1">
        <v>-7.4981999999999993E-2</v>
      </c>
      <c r="E5010" s="1">
        <v>-0.25001200000000001</v>
      </c>
      <c r="F5010" s="1">
        <v>8.9019299999999996E-2</v>
      </c>
      <c r="G5010">
        <v>100001</v>
      </c>
    </row>
    <row r="5011" spans="1:7" x14ac:dyDescent="0.25">
      <c r="A5011" t="s">
        <v>0</v>
      </c>
      <c r="B5011">
        <v>106900</v>
      </c>
      <c r="C5011">
        <v>100001</v>
      </c>
      <c r="D5011" s="1">
        <v>1.0176E-5</v>
      </c>
      <c r="E5011" s="1">
        <v>-0.15001999999999999</v>
      </c>
      <c r="F5011" s="1">
        <v>8.4472199999999997E-2</v>
      </c>
      <c r="G5011">
        <v>100001</v>
      </c>
    </row>
    <row r="5012" spans="1:7" x14ac:dyDescent="0.25">
      <c r="A5012" t="s">
        <v>0</v>
      </c>
      <c r="B5012">
        <v>106901</v>
      </c>
      <c r="C5012">
        <v>100001</v>
      </c>
      <c r="D5012" s="1">
        <v>2.50073E-2</v>
      </c>
      <c r="E5012" s="1">
        <v>-0.15001800000000001</v>
      </c>
      <c r="F5012" s="1">
        <v>8.4534200000000004E-2</v>
      </c>
      <c r="G5012">
        <v>100001</v>
      </c>
    </row>
    <row r="5013" spans="1:7" x14ac:dyDescent="0.25">
      <c r="A5013" t="s">
        <v>0</v>
      </c>
      <c r="B5013">
        <v>106902</v>
      </c>
      <c r="C5013">
        <v>100001</v>
      </c>
      <c r="D5013" s="1">
        <v>1.1873E-5</v>
      </c>
      <c r="E5013" s="1">
        <v>-0.17502000000000001</v>
      </c>
      <c r="F5013" s="1">
        <v>8.5281300000000004E-2</v>
      </c>
      <c r="G5013">
        <v>100001</v>
      </c>
    </row>
    <row r="5014" spans="1:7" x14ac:dyDescent="0.25">
      <c r="A5014" t="s">
        <v>0</v>
      </c>
      <c r="B5014">
        <v>106903</v>
      </c>
      <c r="C5014">
        <v>100001</v>
      </c>
      <c r="D5014" s="1">
        <v>-0.100007</v>
      </c>
      <c r="E5014" s="1">
        <v>-0.27502799999999999</v>
      </c>
      <c r="F5014" s="1">
        <v>9.0767399999999998E-2</v>
      </c>
      <c r="G5014">
        <v>100001</v>
      </c>
    </row>
    <row r="5015" spans="1:7" x14ac:dyDescent="0.25">
      <c r="A5015" t="s">
        <v>0</v>
      </c>
      <c r="B5015">
        <v>106904</v>
      </c>
      <c r="C5015">
        <v>100001</v>
      </c>
      <c r="D5015" s="1">
        <v>-0.100005</v>
      </c>
      <c r="E5015" s="1">
        <v>-0.30002200000000001</v>
      </c>
      <c r="F5015" s="1">
        <v>9.2201400000000003E-2</v>
      </c>
      <c r="G5015">
        <v>100001</v>
      </c>
    </row>
    <row r="5016" spans="1:7" x14ac:dyDescent="0.25">
      <c r="A5016" t="s">
        <v>0</v>
      </c>
      <c r="B5016">
        <v>106905</v>
      </c>
      <c r="C5016">
        <v>100001</v>
      </c>
      <c r="D5016" s="1">
        <v>-7.4977000000000002E-2</v>
      </c>
      <c r="E5016" s="1">
        <v>-0.27502700000000002</v>
      </c>
      <c r="F5016" s="1">
        <v>9.0330400000000005E-2</v>
      </c>
      <c r="G5016">
        <v>100001</v>
      </c>
    </row>
    <row r="5017" spans="1:7" x14ac:dyDescent="0.25">
      <c r="A5017" t="s">
        <v>0</v>
      </c>
      <c r="B5017">
        <v>106906</v>
      </c>
      <c r="C5017">
        <v>100001</v>
      </c>
      <c r="D5017" s="1">
        <v>0.15001800000000001</v>
      </c>
      <c r="E5017" s="1">
        <v>-4.9983E-2</v>
      </c>
      <c r="F5017" s="1">
        <v>8.4721099999999994E-2</v>
      </c>
      <c r="G5017">
        <v>100001</v>
      </c>
    </row>
    <row r="5018" spans="1:7" x14ac:dyDescent="0.25">
      <c r="A5018" t="s">
        <v>0</v>
      </c>
      <c r="B5018">
        <v>106907</v>
      </c>
      <c r="C5018">
        <v>100001</v>
      </c>
      <c r="D5018" s="1">
        <v>0.17502400000000001</v>
      </c>
      <c r="E5018" s="1">
        <v>-4.9979000000000003E-2</v>
      </c>
      <c r="F5018" s="1">
        <v>8.5531099999999999E-2</v>
      </c>
      <c r="G5018">
        <v>100001</v>
      </c>
    </row>
    <row r="5019" spans="1:7" x14ac:dyDescent="0.25">
      <c r="A5019" t="s">
        <v>0</v>
      </c>
      <c r="B5019">
        <v>106908</v>
      </c>
      <c r="C5019">
        <v>100001</v>
      </c>
      <c r="D5019" s="1">
        <v>0.20002200000000001</v>
      </c>
      <c r="E5019" s="1">
        <v>-4.9979000000000003E-2</v>
      </c>
      <c r="F5019" s="1">
        <v>8.6466100000000004E-2</v>
      </c>
      <c r="G5019">
        <v>100001</v>
      </c>
    </row>
    <row r="5020" spans="1:7" x14ac:dyDescent="0.25">
      <c r="A5020" t="s">
        <v>0</v>
      </c>
      <c r="B5020">
        <v>106909</v>
      </c>
      <c r="C5020">
        <v>100001</v>
      </c>
      <c r="D5020" s="1">
        <v>0.225022</v>
      </c>
      <c r="E5020" s="1">
        <v>-4.9978000000000002E-2</v>
      </c>
      <c r="F5020" s="1">
        <v>8.7525099999999995E-2</v>
      </c>
      <c r="G5020">
        <v>100001</v>
      </c>
    </row>
    <row r="5021" spans="1:7" x14ac:dyDescent="0.25">
      <c r="A5021" t="s">
        <v>0</v>
      </c>
      <c r="B5021">
        <v>106910</v>
      </c>
      <c r="C5021">
        <v>100001</v>
      </c>
      <c r="D5021" s="1">
        <v>0.100026</v>
      </c>
      <c r="E5021" s="1">
        <v>-9.9996000000000002E-2</v>
      </c>
      <c r="F5021" s="1">
        <v>8.4223199999999998E-2</v>
      </c>
      <c r="G5021">
        <v>100001</v>
      </c>
    </row>
    <row r="5022" spans="1:7" x14ac:dyDescent="0.25">
      <c r="A5022" t="s">
        <v>0</v>
      </c>
      <c r="B5022">
        <v>106911</v>
      </c>
      <c r="C5022">
        <v>100001</v>
      </c>
      <c r="D5022" s="1">
        <v>0.125023</v>
      </c>
      <c r="E5022" s="1">
        <v>-7.4993000000000004E-2</v>
      </c>
      <c r="F5022" s="1">
        <v>8.4348099999999995E-2</v>
      </c>
      <c r="G5022">
        <v>100001</v>
      </c>
    </row>
    <row r="5023" spans="1:7" x14ac:dyDescent="0.25">
      <c r="A5023" t="s">
        <v>0</v>
      </c>
      <c r="B5023">
        <v>106912</v>
      </c>
      <c r="C5023">
        <v>100001</v>
      </c>
      <c r="D5023" s="1">
        <v>0.15001999999999999</v>
      </c>
      <c r="E5023" s="1">
        <v>-7.4991000000000002E-2</v>
      </c>
      <c r="F5023" s="1">
        <v>8.5032099999999999E-2</v>
      </c>
      <c r="G5023">
        <v>100001</v>
      </c>
    </row>
    <row r="5024" spans="1:7" x14ac:dyDescent="0.25">
      <c r="A5024" t="s">
        <v>0</v>
      </c>
      <c r="B5024">
        <v>106913</v>
      </c>
      <c r="C5024">
        <v>100001</v>
      </c>
      <c r="D5024" s="1">
        <v>0.125025</v>
      </c>
      <c r="E5024" s="1">
        <v>-0.10001400000000001</v>
      </c>
      <c r="F5024" s="1">
        <v>8.4784200000000004E-2</v>
      </c>
      <c r="G5024">
        <v>100001</v>
      </c>
    </row>
    <row r="5025" spans="1:7" x14ac:dyDescent="0.25">
      <c r="A5025" t="s">
        <v>0</v>
      </c>
      <c r="B5025">
        <v>106914</v>
      </c>
      <c r="C5025">
        <v>100001</v>
      </c>
      <c r="D5025" s="1">
        <v>7.5025999999999995E-2</v>
      </c>
      <c r="E5025" s="1">
        <v>-0.12501799999999999</v>
      </c>
      <c r="F5025" s="1">
        <v>8.4348199999999998E-2</v>
      </c>
      <c r="G5025">
        <v>100001</v>
      </c>
    </row>
    <row r="5026" spans="1:7" x14ac:dyDescent="0.25">
      <c r="A5026" t="s">
        <v>0</v>
      </c>
      <c r="B5026">
        <v>106915</v>
      </c>
      <c r="C5026">
        <v>100001</v>
      </c>
      <c r="D5026" s="1">
        <v>0.100027</v>
      </c>
      <c r="E5026" s="1">
        <v>-0.12501399999999999</v>
      </c>
      <c r="F5026" s="1">
        <v>8.4784200000000004E-2</v>
      </c>
      <c r="G5026">
        <v>100001</v>
      </c>
    </row>
    <row r="5027" spans="1:7" x14ac:dyDescent="0.25">
      <c r="A5027" t="s">
        <v>0</v>
      </c>
      <c r="B5027">
        <v>106916</v>
      </c>
      <c r="C5027">
        <v>100001</v>
      </c>
      <c r="D5027" s="1">
        <v>0.25001000000000001</v>
      </c>
      <c r="E5027" s="1">
        <v>-2.4981E-2</v>
      </c>
      <c r="F5027" s="1">
        <v>8.8521100000000005E-2</v>
      </c>
      <c r="G5027">
        <v>100001</v>
      </c>
    </row>
    <row r="5028" spans="1:7" x14ac:dyDescent="0.25">
      <c r="A5028" t="s">
        <v>0</v>
      </c>
      <c r="B5028">
        <v>106917</v>
      </c>
      <c r="C5028">
        <v>100001</v>
      </c>
      <c r="D5028" s="1">
        <v>0.27502300000000002</v>
      </c>
      <c r="E5028" s="1">
        <v>-2.4978E-2</v>
      </c>
      <c r="F5028" s="1">
        <v>8.9830999999999994E-2</v>
      </c>
      <c r="G5028">
        <v>100001</v>
      </c>
    </row>
    <row r="5029" spans="1:7" x14ac:dyDescent="0.25">
      <c r="A5029" t="s">
        <v>0</v>
      </c>
      <c r="B5029">
        <v>106918</v>
      </c>
      <c r="C5029">
        <v>100001</v>
      </c>
      <c r="D5029" s="1">
        <v>0.25001200000000001</v>
      </c>
      <c r="E5029" s="1">
        <v>-4.9973999999999998E-2</v>
      </c>
      <c r="F5029" s="1">
        <v>8.8708099999999998E-2</v>
      </c>
      <c r="G5029">
        <v>100001</v>
      </c>
    </row>
    <row r="5030" spans="1:7" x14ac:dyDescent="0.25">
      <c r="A5030" t="s">
        <v>0</v>
      </c>
      <c r="B5030">
        <v>106919</v>
      </c>
      <c r="C5030">
        <v>100001</v>
      </c>
      <c r="D5030" s="1">
        <v>0.30001899999999998</v>
      </c>
      <c r="E5030" s="1">
        <v>-2.496E-2</v>
      </c>
      <c r="F5030" s="1">
        <v>9.1265100000000002E-2</v>
      </c>
      <c r="G5030">
        <v>100001</v>
      </c>
    </row>
    <row r="5031" spans="1:7" x14ac:dyDescent="0.25">
      <c r="A5031" t="s">
        <v>0</v>
      </c>
      <c r="B5031">
        <v>106920</v>
      </c>
      <c r="C5031">
        <v>100001</v>
      </c>
      <c r="D5031" s="1">
        <v>0.32500800000000002</v>
      </c>
      <c r="E5031" s="1">
        <v>-2.4974E-2</v>
      </c>
      <c r="F5031" s="1">
        <v>9.2823000000000003E-2</v>
      </c>
      <c r="G5031">
        <v>100001</v>
      </c>
    </row>
    <row r="5032" spans="1:7" x14ac:dyDescent="0.25">
      <c r="A5032" t="s">
        <v>0</v>
      </c>
      <c r="B5032">
        <v>106921</v>
      </c>
      <c r="C5032">
        <v>100001</v>
      </c>
      <c r="D5032" s="1">
        <v>0.34989300000000001</v>
      </c>
      <c r="E5032" s="1">
        <v>2.5341999999999999E-5</v>
      </c>
      <c r="F5032" s="1">
        <v>9.4429100000000002E-2</v>
      </c>
      <c r="G5032">
        <v>100001</v>
      </c>
    </row>
    <row r="5033" spans="1:7" x14ac:dyDescent="0.25">
      <c r="A5033" t="s">
        <v>0</v>
      </c>
      <c r="B5033">
        <v>106922</v>
      </c>
      <c r="C5033">
        <v>100001</v>
      </c>
      <c r="D5033" s="1">
        <v>0.34988799999999998</v>
      </c>
      <c r="E5033" s="1">
        <v>-2.4997999999999999E-2</v>
      </c>
      <c r="F5033" s="1">
        <v>9.4490000000000005E-2</v>
      </c>
      <c r="G5033">
        <v>100001</v>
      </c>
    </row>
    <row r="5034" spans="1:7" x14ac:dyDescent="0.25">
      <c r="A5034" t="s">
        <v>0</v>
      </c>
      <c r="B5034">
        <v>106923</v>
      </c>
      <c r="C5034">
        <v>100001</v>
      </c>
      <c r="D5034" s="1">
        <v>0.374892</v>
      </c>
      <c r="E5034" s="1">
        <f>-0.0000188</f>
        <v>-1.88E-5</v>
      </c>
      <c r="F5034" s="1">
        <v>9.6237100000000006E-2</v>
      </c>
      <c r="G5034">
        <v>100001</v>
      </c>
    </row>
    <row r="5035" spans="1:7" x14ac:dyDescent="0.25">
      <c r="A5035" t="s">
        <v>0</v>
      </c>
      <c r="B5035">
        <v>106924</v>
      </c>
      <c r="C5035">
        <v>100001</v>
      </c>
      <c r="D5035" s="1">
        <v>0.39989200000000003</v>
      </c>
      <c r="E5035" s="1">
        <v>2.9306E-5</v>
      </c>
      <c r="F5035" s="1">
        <v>9.8171099999999997E-2</v>
      </c>
      <c r="G5035">
        <v>100001</v>
      </c>
    </row>
    <row r="5036" spans="1:7" x14ac:dyDescent="0.25">
      <c r="A5036" t="s">
        <v>0</v>
      </c>
      <c r="B5036">
        <v>106925</v>
      </c>
      <c r="C5036">
        <v>100001</v>
      </c>
      <c r="D5036" s="1">
        <v>0.474999</v>
      </c>
      <c r="E5036" s="1">
        <v>2.5033400000000001E-2</v>
      </c>
      <c r="F5036" s="1">
        <v>0.104811</v>
      </c>
      <c r="G5036">
        <v>100001</v>
      </c>
    </row>
    <row r="5037" spans="1:7" x14ac:dyDescent="0.25">
      <c r="A5037" t="s">
        <v>0</v>
      </c>
      <c r="B5037">
        <v>106926</v>
      </c>
      <c r="C5037">
        <v>100001</v>
      </c>
      <c r="D5037" s="1">
        <v>0.42501</v>
      </c>
      <c r="E5037" s="1">
        <v>3.4929999999999999E-5</v>
      </c>
      <c r="F5037" s="1">
        <v>0.10025100000000001</v>
      </c>
      <c r="G5037">
        <v>100001</v>
      </c>
    </row>
    <row r="5038" spans="1:7" x14ac:dyDescent="0.25">
      <c r="A5038" t="s">
        <v>0</v>
      </c>
      <c r="B5038">
        <v>106927</v>
      </c>
      <c r="C5038">
        <v>100001</v>
      </c>
      <c r="D5038" s="1">
        <v>0.44989499999999999</v>
      </c>
      <c r="E5038" s="1">
        <f>-0.00001829</f>
        <v>-1.8289999999999999E-5</v>
      </c>
      <c r="F5038" s="1">
        <v>0.10241699999999999</v>
      </c>
      <c r="G5038">
        <v>100001</v>
      </c>
    </row>
    <row r="5039" spans="1:7" x14ac:dyDescent="0.25">
      <c r="A5039" t="s">
        <v>0</v>
      </c>
      <c r="B5039">
        <v>106928</v>
      </c>
      <c r="C5039">
        <v>100001</v>
      </c>
      <c r="D5039" s="1">
        <v>0.47501100000000002</v>
      </c>
      <c r="E5039" s="1">
        <v>4.0071999999999999E-5</v>
      </c>
      <c r="F5039" s="1">
        <v>0.104751</v>
      </c>
      <c r="G5039">
        <v>100001</v>
      </c>
    </row>
    <row r="5040" spans="1:7" x14ac:dyDescent="0.25">
      <c r="A5040" t="s">
        <v>0</v>
      </c>
      <c r="B5040">
        <v>106929</v>
      </c>
      <c r="C5040">
        <v>100001</v>
      </c>
      <c r="D5040" s="1">
        <v>0.50000999999999995</v>
      </c>
      <c r="E5040" s="1">
        <v>2.5035600000000002E-2</v>
      </c>
      <c r="F5040" s="1">
        <v>0.107251</v>
      </c>
      <c r="G5040">
        <v>100001</v>
      </c>
    </row>
    <row r="5041" spans="1:7" x14ac:dyDescent="0.25">
      <c r="A5041" t="s">
        <v>0</v>
      </c>
      <c r="B5041">
        <v>106930</v>
      </c>
      <c r="C5041">
        <v>100001</v>
      </c>
      <c r="D5041" s="1">
        <v>0.52500500000000005</v>
      </c>
      <c r="E5041" s="1">
        <v>2.5036800000000001E-2</v>
      </c>
      <c r="F5041" s="1">
        <v>0.109816</v>
      </c>
      <c r="G5041">
        <v>100001</v>
      </c>
    </row>
    <row r="5042" spans="1:7" x14ac:dyDescent="0.25">
      <c r="A5042" t="s">
        <v>0</v>
      </c>
      <c r="B5042">
        <v>106931</v>
      </c>
      <c r="C5042">
        <v>100001</v>
      </c>
      <c r="D5042" s="1">
        <v>0.55000199999999999</v>
      </c>
      <c r="E5042" s="1">
        <v>5.0038100000000002E-2</v>
      </c>
      <c r="F5042" s="1">
        <v>0.112696</v>
      </c>
      <c r="G5042">
        <v>100001</v>
      </c>
    </row>
    <row r="5043" spans="1:7" x14ac:dyDescent="0.25">
      <c r="A5043" t="s">
        <v>0</v>
      </c>
      <c r="B5043">
        <v>106932</v>
      </c>
      <c r="C5043">
        <v>100001</v>
      </c>
      <c r="D5043" s="1">
        <v>0.55000300000000002</v>
      </c>
      <c r="E5043" s="1">
        <v>2.5039100000000002E-2</v>
      </c>
      <c r="F5043" s="1">
        <v>0.112508</v>
      </c>
      <c r="G5043">
        <v>100001</v>
      </c>
    </row>
    <row r="5044" spans="1:7" x14ac:dyDescent="0.25">
      <c r="A5044" t="s">
        <v>0</v>
      </c>
      <c r="B5044">
        <v>106933</v>
      </c>
      <c r="C5044">
        <v>100001</v>
      </c>
      <c r="D5044" s="1">
        <v>0.57500099999999998</v>
      </c>
      <c r="E5044" s="1">
        <v>7.5052300000000002E-2</v>
      </c>
      <c r="F5044" s="1">
        <v>0.115828</v>
      </c>
      <c r="G5044">
        <v>100001</v>
      </c>
    </row>
    <row r="5045" spans="1:7" x14ac:dyDescent="0.25">
      <c r="A5045" t="s">
        <v>0</v>
      </c>
      <c r="B5045">
        <v>106934</v>
      </c>
      <c r="C5045">
        <v>100001</v>
      </c>
      <c r="D5045" s="1">
        <v>0.57500399999999996</v>
      </c>
      <c r="E5045" s="1">
        <v>5.0039300000000002E-2</v>
      </c>
      <c r="F5045" s="1">
        <v>0.11551400000000001</v>
      </c>
      <c r="G5045">
        <v>100001</v>
      </c>
    </row>
    <row r="5046" spans="1:7" x14ac:dyDescent="0.25">
      <c r="A5046" t="s">
        <v>0</v>
      </c>
      <c r="B5046">
        <v>106935</v>
      </c>
      <c r="C5046">
        <v>100001</v>
      </c>
      <c r="D5046" s="1">
        <v>0.60000399999999998</v>
      </c>
      <c r="E5046" s="1">
        <v>7.5053499999999995E-2</v>
      </c>
      <c r="F5046" s="1">
        <v>0.118774</v>
      </c>
      <c r="G5046">
        <v>100001</v>
      </c>
    </row>
    <row r="5047" spans="1:7" x14ac:dyDescent="0.25">
      <c r="A5047" t="s">
        <v>0</v>
      </c>
      <c r="B5047">
        <v>106936</v>
      </c>
      <c r="C5047">
        <v>100001</v>
      </c>
      <c r="D5047" s="1">
        <v>0.625004</v>
      </c>
      <c r="E5047" s="1">
        <v>0.100053</v>
      </c>
      <c r="F5047" s="1">
        <v>0.12228700000000001</v>
      </c>
      <c r="G5047">
        <v>100001</v>
      </c>
    </row>
    <row r="5048" spans="1:7" x14ac:dyDescent="0.25">
      <c r="A5048" t="s">
        <v>0</v>
      </c>
      <c r="B5048">
        <v>106937</v>
      </c>
      <c r="C5048">
        <v>100001</v>
      </c>
      <c r="D5048" s="1">
        <v>0.62500199999999995</v>
      </c>
      <c r="E5048" s="1">
        <v>7.5054800000000005E-2</v>
      </c>
      <c r="F5048" s="1">
        <v>0.121847</v>
      </c>
      <c r="G5048">
        <v>100001</v>
      </c>
    </row>
    <row r="5049" spans="1:7" x14ac:dyDescent="0.25">
      <c r="A5049" t="s">
        <v>0</v>
      </c>
      <c r="B5049">
        <v>106938</v>
      </c>
      <c r="C5049">
        <v>100001</v>
      </c>
      <c r="D5049" s="1">
        <v>0.64990999999999999</v>
      </c>
      <c r="E5049" s="1">
        <v>0.10005500000000001</v>
      </c>
      <c r="F5049" s="1">
        <v>0.125475</v>
      </c>
      <c r="G5049">
        <v>100001</v>
      </c>
    </row>
    <row r="5050" spans="1:7" x14ac:dyDescent="0.25">
      <c r="A5050" t="s">
        <v>0</v>
      </c>
      <c r="B5050">
        <v>106939</v>
      </c>
      <c r="C5050">
        <v>100001</v>
      </c>
      <c r="D5050" s="1">
        <v>0.67494699999999996</v>
      </c>
      <c r="E5050" s="1">
        <v>0.125053</v>
      </c>
      <c r="F5050" s="1">
        <v>0.12937399999999999</v>
      </c>
      <c r="G5050">
        <v>100001</v>
      </c>
    </row>
    <row r="5051" spans="1:7" x14ac:dyDescent="0.25">
      <c r="A5051" t="s">
        <v>0</v>
      </c>
      <c r="B5051">
        <v>106940</v>
      </c>
      <c r="C5051">
        <v>100001</v>
      </c>
      <c r="D5051" s="1">
        <v>0.67494200000000004</v>
      </c>
      <c r="E5051" s="1">
        <v>0.10005600000000001</v>
      </c>
      <c r="F5051" s="1">
        <v>0.128807</v>
      </c>
      <c r="G5051">
        <v>100001</v>
      </c>
    </row>
    <row r="5052" spans="1:7" x14ac:dyDescent="0.25">
      <c r="A5052" t="s">
        <v>0</v>
      </c>
      <c r="B5052">
        <v>106941</v>
      </c>
      <c r="C5052">
        <v>100001</v>
      </c>
      <c r="D5052" s="1">
        <v>0.69999500000000003</v>
      </c>
      <c r="E5052" s="1">
        <v>0.15005199999999999</v>
      </c>
      <c r="F5052" s="1">
        <v>0.13352900000000001</v>
      </c>
      <c r="G5052">
        <v>100001</v>
      </c>
    </row>
    <row r="5053" spans="1:7" x14ac:dyDescent="0.25">
      <c r="A5053" t="s">
        <v>0</v>
      </c>
      <c r="B5053">
        <v>106942</v>
      </c>
      <c r="C5053">
        <v>100001</v>
      </c>
      <c r="D5053" s="1">
        <v>0.69999699999999998</v>
      </c>
      <c r="E5053" s="1">
        <v>0.125055</v>
      </c>
      <c r="F5053" s="1">
        <v>0.13283800000000001</v>
      </c>
      <c r="G5053">
        <v>100001</v>
      </c>
    </row>
    <row r="5054" spans="1:7" x14ac:dyDescent="0.25">
      <c r="A5054" t="s">
        <v>0</v>
      </c>
      <c r="B5054">
        <v>106943</v>
      </c>
      <c r="C5054">
        <v>100001</v>
      </c>
      <c r="D5054" s="1">
        <v>0.72501300000000002</v>
      </c>
      <c r="E5054" s="1">
        <v>0.15005199999999999</v>
      </c>
      <c r="F5054" s="1">
        <v>0.13711699999999999</v>
      </c>
      <c r="G5054">
        <v>100001</v>
      </c>
    </row>
    <row r="5055" spans="1:7" x14ac:dyDescent="0.25">
      <c r="A5055" t="s">
        <v>0</v>
      </c>
      <c r="B5055">
        <v>106944</v>
      </c>
      <c r="C5055">
        <v>100001</v>
      </c>
      <c r="D5055" s="1">
        <v>-0.12502099999999999</v>
      </c>
      <c r="E5055" s="1">
        <v>-0.37486900000000001</v>
      </c>
      <c r="F5055" s="1">
        <v>9.7794400000000004E-2</v>
      </c>
      <c r="G5055">
        <v>100001</v>
      </c>
    </row>
    <row r="5056" spans="1:7" x14ac:dyDescent="0.25">
      <c r="A5056" t="s">
        <v>0</v>
      </c>
      <c r="B5056">
        <v>106945</v>
      </c>
      <c r="C5056">
        <v>100001</v>
      </c>
      <c r="D5056" s="1">
        <v>-0.100005</v>
      </c>
      <c r="E5056" s="1">
        <v>-0.325013</v>
      </c>
      <c r="F5056" s="1">
        <v>9.3759400000000007E-2</v>
      </c>
      <c r="G5056">
        <v>100001</v>
      </c>
    </row>
    <row r="5057" spans="1:7" x14ac:dyDescent="0.25">
      <c r="A5057" t="s">
        <v>0</v>
      </c>
      <c r="B5057">
        <v>106946</v>
      </c>
      <c r="C5057">
        <v>100001</v>
      </c>
      <c r="D5057" s="1">
        <v>-0.100009</v>
      </c>
      <c r="E5057" s="1">
        <v>-0.34987499999999999</v>
      </c>
      <c r="F5057" s="1">
        <v>9.5424400000000006E-2</v>
      </c>
      <c r="G5057">
        <v>100001</v>
      </c>
    </row>
    <row r="5058" spans="1:7" x14ac:dyDescent="0.25">
      <c r="A5058" t="s">
        <v>0</v>
      </c>
      <c r="B5058">
        <v>106947</v>
      </c>
      <c r="C5058">
        <v>100001</v>
      </c>
      <c r="D5058" s="1">
        <v>-0.10000299999999999</v>
      </c>
      <c r="E5058" s="1">
        <v>-0.37487399999999999</v>
      </c>
      <c r="F5058" s="1">
        <v>9.7233399999999998E-2</v>
      </c>
      <c r="G5058">
        <v>100001</v>
      </c>
    </row>
    <row r="5059" spans="1:7" x14ac:dyDescent="0.25">
      <c r="A5059" t="s">
        <v>0</v>
      </c>
      <c r="B5059">
        <v>106948</v>
      </c>
      <c r="C5059">
        <v>100001</v>
      </c>
      <c r="D5059" s="1">
        <v>-0.12501899999999999</v>
      </c>
      <c r="E5059" s="1">
        <v>-0.399868</v>
      </c>
      <c r="F5059" s="1">
        <v>9.9728499999999998E-2</v>
      </c>
      <c r="G5059">
        <v>100001</v>
      </c>
    </row>
    <row r="5060" spans="1:7" x14ac:dyDescent="0.25">
      <c r="A5060" t="s">
        <v>0</v>
      </c>
      <c r="B5060">
        <v>106949</v>
      </c>
      <c r="C5060">
        <v>100001</v>
      </c>
      <c r="D5060" s="1">
        <v>-0.14999899999999999</v>
      </c>
      <c r="E5060" s="1">
        <v>-0.44986500000000001</v>
      </c>
      <c r="F5060" s="1">
        <v>0.10466200000000001</v>
      </c>
      <c r="G5060">
        <v>100001</v>
      </c>
    </row>
    <row r="5061" spans="1:7" x14ac:dyDescent="0.25">
      <c r="A5061" t="s">
        <v>0</v>
      </c>
      <c r="B5061">
        <v>106950</v>
      </c>
      <c r="C5061">
        <v>100001</v>
      </c>
      <c r="D5061" s="1">
        <v>-0.12499</v>
      </c>
      <c r="E5061" s="1">
        <v>-0.42502000000000001</v>
      </c>
      <c r="F5061" s="1">
        <v>0.101815</v>
      </c>
      <c r="G5061">
        <v>100001</v>
      </c>
    </row>
    <row r="5062" spans="1:7" x14ac:dyDescent="0.25">
      <c r="A5062" t="s">
        <v>0</v>
      </c>
      <c r="B5062">
        <v>106951</v>
      </c>
      <c r="C5062">
        <v>100001</v>
      </c>
      <c r="D5062" s="1">
        <v>-0.125001</v>
      </c>
      <c r="E5062" s="1">
        <v>-0.44987100000000002</v>
      </c>
      <c r="F5062" s="1">
        <v>0.103975</v>
      </c>
      <c r="G5062">
        <v>100001</v>
      </c>
    </row>
    <row r="5063" spans="1:7" x14ac:dyDescent="0.25">
      <c r="A5063" t="s">
        <v>0</v>
      </c>
      <c r="B5063">
        <v>106952</v>
      </c>
      <c r="C5063">
        <v>100001</v>
      </c>
      <c r="D5063" s="1">
        <v>-0.14999799999999999</v>
      </c>
      <c r="E5063" s="1">
        <v>-0.475022</v>
      </c>
      <c r="F5063" s="1">
        <v>0.107003</v>
      </c>
      <c r="G5063">
        <v>100001</v>
      </c>
    </row>
    <row r="5064" spans="1:7" x14ac:dyDescent="0.25">
      <c r="A5064" t="s">
        <v>0</v>
      </c>
      <c r="B5064">
        <v>106953</v>
      </c>
      <c r="C5064">
        <v>100001</v>
      </c>
      <c r="D5064" s="1">
        <v>-0.17499300000000001</v>
      </c>
      <c r="E5064" s="1">
        <v>-0.499865</v>
      </c>
      <c r="F5064" s="1">
        <v>0.110226</v>
      </c>
      <c r="G5064">
        <v>100001</v>
      </c>
    </row>
    <row r="5065" spans="1:7" x14ac:dyDescent="0.25">
      <c r="A5065" t="s">
        <v>0</v>
      </c>
      <c r="B5065">
        <v>106954</v>
      </c>
      <c r="C5065">
        <v>100001</v>
      </c>
      <c r="D5065" s="1">
        <v>-0.14999699999999999</v>
      </c>
      <c r="E5065" s="1">
        <v>-0.49986799999999998</v>
      </c>
      <c r="F5065" s="1">
        <v>0.109414</v>
      </c>
      <c r="G5065">
        <v>100001</v>
      </c>
    </row>
    <row r="5066" spans="1:7" x14ac:dyDescent="0.25">
      <c r="A5066" t="s">
        <v>0</v>
      </c>
      <c r="B5066">
        <v>106955</v>
      </c>
      <c r="C5066">
        <v>100001</v>
      </c>
      <c r="D5066" s="1">
        <v>-0.199993</v>
      </c>
      <c r="E5066" s="1">
        <v>-0.52487200000000001</v>
      </c>
      <c r="F5066" s="1">
        <v>0.113732</v>
      </c>
      <c r="G5066">
        <v>100001</v>
      </c>
    </row>
    <row r="5067" spans="1:7" x14ac:dyDescent="0.25">
      <c r="A5067" t="s">
        <v>0</v>
      </c>
      <c r="B5067">
        <v>106956</v>
      </c>
      <c r="C5067">
        <v>100001</v>
      </c>
      <c r="D5067" s="1">
        <v>-0.17499999999999999</v>
      </c>
      <c r="E5067" s="1">
        <v>-0.52487600000000001</v>
      </c>
      <c r="F5067" s="1">
        <v>0.112793</v>
      </c>
      <c r="G5067">
        <v>100001</v>
      </c>
    </row>
    <row r="5068" spans="1:7" x14ac:dyDescent="0.25">
      <c r="A5068" t="s">
        <v>0</v>
      </c>
      <c r="B5068">
        <v>106957</v>
      </c>
      <c r="C5068">
        <v>100001</v>
      </c>
      <c r="D5068" s="1">
        <v>-0.199989</v>
      </c>
      <c r="E5068" s="1">
        <v>-0.55002099999999998</v>
      </c>
      <c r="F5068" s="1">
        <v>0.11645800000000001</v>
      </c>
      <c r="G5068">
        <v>100001</v>
      </c>
    </row>
    <row r="5069" spans="1:7" x14ac:dyDescent="0.25">
      <c r="A5069" t="s">
        <v>0</v>
      </c>
      <c r="B5069">
        <v>106958</v>
      </c>
      <c r="C5069">
        <v>100001</v>
      </c>
      <c r="D5069" s="1">
        <v>-0.22497300000000001</v>
      </c>
      <c r="E5069" s="1">
        <v>-0.57502200000000003</v>
      </c>
      <c r="F5069" s="1">
        <v>0.12034400000000001</v>
      </c>
      <c r="G5069">
        <v>100001</v>
      </c>
    </row>
    <row r="5070" spans="1:7" x14ac:dyDescent="0.25">
      <c r="A5070" t="s">
        <v>0</v>
      </c>
      <c r="B5070">
        <v>106959</v>
      </c>
      <c r="C5070">
        <v>100001</v>
      </c>
      <c r="D5070" s="1">
        <v>-0.199987</v>
      </c>
      <c r="E5070" s="1">
        <v>-0.57501999999999998</v>
      </c>
      <c r="F5070" s="1">
        <v>0.119278</v>
      </c>
      <c r="G5070">
        <v>100001</v>
      </c>
    </row>
    <row r="5071" spans="1:7" x14ac:dyDescent="0.25">
      <c r="A5071" t="s">
        <v>0</v>
      </c>
      <c r="B5071">
        <v>106960</v>
      </c>
      <c r="C5071">
        <v>100001</v>
      </c>
      <c r="D5071" s="1">
        <v>-0.249971</v>
      </c>
      <c r="E5071" s="1">
        <v>-0.60002900000000003</v>
      </c>
      <c r="F5071" s="1">
        <v>0.124486</v>
      </c>
      <c r="G5071">
        <v>100001</v>
      </c>
    </row>
    <row r="5072" spans="1:7" x14ac:dyDescent="0.25">
      <c r="A5072" t="s">
        <v>0</v>
      </c>
      <c r="B5072">
        <v>106961</v>
      </c>
      <c r="C5072">
        <v>100001</v>
      </c>
      <c r="D5072" s="1">
        <v>-0.224969</v>
      </c>
      <c r="E5072" s="1">
        <v>-0.60002800000000001</v>
      </c>
      <c r="F5072" s="1">
        <v>0.123293</v>
      </c>
      <c r="G5072">
        <v>100001</v>
      </c>
    </row>
    <row r="5073" spans="1:7" x14ac:dyDescent="0.25">
      <c r="A5073" t="s">
        <v>0</v>
      </c>
      <c r="B5073">
        <v>106962</v>
      </c>
      <c r="C5073">
        <v>100001</v>
      </c>
      <c r="D5073" s="1">
        <v>-0.249976</v>
      </c>
      <c r="E5073" s="1">
        <v>-0.62490500000000004</v>
      </c>
      <c r="F5073" s="1">
        <v>0.12753200000000001</v>
      </c>
      <c r="G5073">
        <v>100001</v>
      </c>
    </row>
    <row r="5074" spans="1:7" x14ac:dyDescent="0.25">
      <c r="A5074" t="s">
        <v>0</v>
      </c>
      <c r="B5074">
        <v>106963</v>
      </c>
      <c r="C5074">
        <v>100001</v>
      </c>
      <c r="D5074" s="1">
        <v>-0.29997099999999999</v>
      </c>
      <c r="E5074" s="1">
        <v>-0.64981599999999995</v>
      </c>
      <c r="F5074" s="1">
        <v>0.13347600000000001</v>
      </c>
      <c r="G5074">
        <v>100001</v>
      </c>
    </row>
    <row r="5075" spans="1:7" x14ac:dyDescent="0.25">
      <c r="A5075" t="s">
        <v>0</v>
      </c>
      <c r="B5075">
        <v>106964</v>
      </c>
      <c r="C5075">
        <v>100001</v>
      </c>
      <c r="D5075" s="1">
        <v>-0.27496999999999999</v>
      </c>
      <c r="E5075" s="1">
        <v>-0.64982099999999998</v>
      </c>
      <c r="F5075" s="1">
        <v>0.13203200000000001</v>
      </c>
      <c r="G5075">
        <v>100001</v>
      </c>
    </row>
    <row r="5076" spans="1:7" x14ac:dyDescent="0.25">
      <c r="A5076" t="s">
        <v>0</v>
      </c>
      <c r="B5076">
        <v>106965</v>
      </c>
      <c r="C5076">
        <v>100001</v>
      </c>
      <c r="D5076" s="1">
        <v>-0.24997</v>
      </c>
      <c r="E5076" s="1">
        <v>-0.64982399999999996</v>
      </c>
      <c r="F5076" s="1">
        <v>0.130714</v>
      </c>
      <c r="G5076">
        <v>100001</v>
      </c>
    </row>
    <row r="5077" spans="1:7" x14ac:dyDescent="0.25">
      <c r="A5077" t="s">
        <v>0</v>
      </c>
      <c r="B5077">
        <v>106966</v>
      </c>
      <c r="C5077">
        <v>100001</v>
      </c>
      <c r="D5077" s="1">
        <v>5.0010300000000001E-2</v>
      </c>
      <c r="E5077" s="1">
        <v>-0.15001800000000001</v>
      </c>
      <c r="F5077" s="1">
        <v>8.4721099999999994E-2</v>
      </c>
      <c r="G5077">
        <v>100001</v>
      </c>
    </row>
    <row r="5078" spans="1:7" x14ac:dyDescent="0.25">
      <c r="A5078" t="s">
        <v>0</v>
      </c>
      <c r="B5078">
        <v>106967</v>
      </c>
      <c r="C5078">
        <v>100001</v>
      </c>
      <c r="D5078" s="1">
        <v>7.5027300000000005E-2</v>
      </c>
      <c r="E5078" s="1">
        <v>-0.15001500000000001</v>
      </c>
      <c r="F5078" s="1">
        <v>8.5033200000000003E-2</v>
      </c>
      <c r="G5078">
        <v>100001</v>
      </c>
    </row>
    <row r="5079" spans="1:7" x14ac:dyDescent="0.25">
      <c r="A5079" t="s">
        <v>0</v>
      </c>
      <c r="B5079">
        <v>106968</v>
      </c>
      <c r="C5079">
        <v>100001</v>
      </c>
      <c r="D5079" s="1">
        <v>-2.4983000000000002E-2</v>
      </c>
      <c r="E5079" s="1">
        <v>-0.20002200000000001</v>
      </c>
      <c r="F5079" s="1">
        <v>8.62792E-2</v>
      </c>
      <c r="G5079">
        <v>100001</v>
      </c>
    </row>
    <row r="5080" spans="1:7" x14ac:dyDescent="0.25">
      <c r="A5080" t="s">
        <v>0</v>
      </c>
      <c r="B5080">
        <v>106969</v>
      </c>
      <c r="C5080">
        <v>100001</v>
      </c>
      <c r="D5080" s="1">
        <v>1.3621999999999999E-5</v>
      </c>
      <c r="E5080" s="1">
        <v>-0.20002</v>
      </c>
      <c r="F5080" s="1">
        <v>8.6216200000000007E-2</v>
      </c>
      <c r="G5080">
        <v>100001</v>
      </c>
    </row>
    <row r="5081" spans="1:7" x14ac:dyDescent="0.25">
      <c r="A5081" t="s">
        <v>0</v>
      </c>
      <c r="B5081">
        <v>106970</v>
      </c>
      <c r="C5081">
        <v>100001</v>
      </c>
      <c r="D5081" s="1">
        <v>-4.9978000000000002E-2</v>
      </c>
      <c r="E5081" s="1">
        <v>-0.225021</v>
      </c>
      <c r="F5081" s="1">
        <v>8.75253E-2</v>
      </c>
      <c r="G5081">
        <v>100001</v>
      </c>
    </row>
    <row r="5082" spans="1:7" x14ac:dyDescent="0.25">
      <c r="A5082" t="s">
        <v>0</v>
      </c>
      <c r="B5082">
        <v>106971</v>
      </c>
      <c r="C5082">
        <v>100001</v>
      </c>
      <c r="D5082" s="1">
        <v>-4.9974999999999999E-2</v>
      </c>
      <c r="E5082" s="1">
        <v>-0.25001099999999998</v>
      </c>
      <c r="F5082" s="1">
        <v>8.8708300000000004E-2</v>
      </c>
      <c r="G5082">
        <v>100001</v>
      </c>
    </row>
    <row r="5083" spans="1:7" x14ac:dyDescent="0.25">
      <c r="A5083" t="s">
        <v>0</v>
      </c>
      <c r="B5083">
        <v>106972</v>
      </c>
      <c r="C5083">
        <v>100001</v>
      </c>
      <c r="D5083" s="1">
        <v>-2.4982000000000001E-2</v>
      </c>
      <c r="E5083" s="1">
        <v>-0.225021</v>
      </c>
      <c r="F5083" s="1">
        <v>8.7338200000000005E-2</v>
      </c>
      <c r="G5083">
        <v>100001</v>
      </c>
    </row>
    <row r="5084" spans="1:7" x14ac:dyDescent="0.25">
      <c r="A5084" t="s">
        <v>0</v>
      </c>
      <c r="B5084">
        <v>106973</v>
      </c>
      <c r="C5084">
        <v>100001</v>
      </c>
      <c r="D5084" s="1">
        <v>-4.9970000000000001E-2</v>
      </c>
      <c r="E5084" s="1">
        <v>-0.27502399999999999</v>
      </c>
      <c r="F5084" s="1">
        <v>9.0018299999999996E-2</v>
      </c>
      <c r="G5084">
        <v>100001</v>
      </c>
    </row>
    <row r="5085" spans="1:7" x14ac:dyDescent="0.25">
      <c r="A5085" t="s">
        <v>0</v>
      </c>
      <c r="B5085">
        <v>106974</v>
      </c>
      <c r="C5085">
        <v>100001</v>
      </c>
      <c r="D5085" s="1">
        <v>2.50095E-2</v>
      </c>
      <c r="E5085" s="1">
        <v>-0.17501900000000001</v>
      </c>
      <c r="F5085" s="1">
        <v>8.5344199999999995E-2</v>
      </c>
      <c r="G5085">
        <v>100001</v>
      </c>
    </row>
    <row r="5086" spans="1:7" x14ac:dyDescent="0.25">
      <c r="A5086" t="s">
        <v>0</v>
      </c>
      <c r="B5086">
        <v>106975</v>
      </c>
      <c r="C5086">
        <v>100001</v>
      </c>
      <c r="D5086" s="1">
        <v>5.0012500000000001E-2</v>
      </c>
      <c r="E5086" s="1">
        <v>-0.17501800000000001</v>
      </c>
      <c r="F5086" s="1">
        <v>8.5531200000000002E-2</v>
      </c>
      <c r="G5086">
        <v>100001</v>
      </c>
    </row>
    <row r="5087" spans="1:7" x14ac:dyDescent="0.25">
      <c r="A5087" t="s">
        <v>0</v>
      </c>
      <c r="B5087">
        <v>106976</v>
      </c>
      <c r="C5087">
        <v>100001</v>
      </c>
      <c r="D5087" s="1">
        <v>2.5011700000000001E-2</v>
      </c>
      <c r="E5087" s="1">
        <v>-0.200019</v>
      </c>
      <c r="F5087" s="1">
        <v>8.6278300000000002E-2</v>
      </c>
      <c r="G5087">
        <v>100001</v>
      </c>
    </row>
    <row r="5088" spans="1:7" x14ac:dyDescent="0.25">
      <c r="A5088" t="s">
        <v>0</v>
      </c>
      <c r="B5088">
        <v>106977</v>
      </c>
      <c r="C5088">
        <v>100001</v>
      </c>
      <c r="D5088" s="1">
        <v>-7.4978000000000003E-2</v>
      </c>
      <c r="E5088" s="1">
        <v>-0.30002200000000001</v>
      </c>
      <c r="F5088" s="1">
        <v>9.1764399999999996E-2</v>
      </c>
      <c r="G5088">
        <v>100001</v>
      </c>
    </row>
    <row r="5089" spans="1:7" x14ac:dyDescent="0.25">
      <c r="A5089" t="s">
        <v>0</v>
      </c>
      <c r="B5089">
        <v>106978</v>
      </c>
      <c r="C5089">
        <v>100001</v>
      </c>
      <c r="D5089" s="1">
        <v>-7.4976000000000001E-2</v>
      </c>
      <c r="E5089" s="1">
        <v>-0.32501200000000002</v>
      </c>
      <c r="F5089" s="1">
        <v>9.33224E-2</v>
      </c>
      <c r="G5089">
        <v>100001</v>
      </c>
    </row>
    <row r="5090" spans="1:7" x14ac:dyDescent="0.25">
      <c r="A5090" t="s">
        <v>0</v>
      </c>
      <c r="B5090">
        <v>106979</v>
      </c>
      <c r="C5090">
        <v>100001</v>
      </c>
      <c r="D5090" s="1">
        <v>-4.9973999999999998E-2</v>
      </c>
      <c r="E5090" s="1">
        <v>-0.30002000000000001</v>
      </c>
      <c r="F5090" s="1">
        <v>9.1452400000000003E-2</v>
      </c>
      <c r="G5090">
        <v>100001</v>
      </c>
    </row>
    <row r="5091" spans="1:7" x14ac:dyDescent="0.25">
      <c r="A5091" t="s">
        <v>0</v>
      </c>
      <c r="B5091">
        <v>106980</v>
      </c>
      <c r="C5091">
        <v>100001</v>
      </c>
      <c r="D5091" s="1">
        <v>0.17502599999999999</v>
      </c>
      <c r="E5091" s="1">
        <v>-7.4986999999999998E-2</v>
      </c>
      <c r="F5091" s="1">
        <v>8.5843100000000006E-2</v>
      </c>
      <c r="G5091">
        <v>100001</v>
      </c>
    </row>
    <row r="5092" spans="1:7" x14ac:dyDescent="0.25">
      <c r="A5092" t="s">
        <v>0</v>
      </c>
      <c r="B5092">
        <v>106981</v>
      </c>
      <c r="C5092">
        <v>100001</v>
      </c>
      <c r="D5092" s="1">
        <v>0.20002400000000001</v>
      </c>
      <c r="E5092" s="1">
        <v>-7.4985999999999997E-2</v>
      </c>
      <c r="F5092" s="1">
        <v>8.6777099999999996E-2</v>
      </c>
      <c r="G5092">
        <v>100001</v>
      </c>
    </row>
    <row r="5093" spans="1:7" x14ac:dyDescent="0.25">
      <c r="A5093" t="s">
        <v>0</v>
      </c>
      <c r="B5093">
        <v>106982</v>
      </c>
      <c r="C5093">
        <v>100001</v>
      </c>
      <c r="D5093" s="1">
        <v>0.225022</v>
      </c>
      <c r="E5093" s="1">
        <v>-7.4983999999999995E-2</v>
      </c>
      <c r="F5093" s="1">
        <v>8.78361E-2</v>
      </c>
      <c r="G5093">
        <v>100001</v>
      </c>
    </row>
    <row r="5094" spans="1:7" x14ac:dyDescent="0.25">
      <c r="A5094" t="s">
        <v>0</v>
      </c>
      <c r="B5094">
        <v>106983</v>
      </c>
      <c r="C5094">
        <v>100001</v>
      </c>
      <c r="D5094" s="1">
        <v>0.25001099999999998</v>
      </c>
      <c r="E5094" s="1">
        <v>-7.4981999999999993E-2</v>
      </c>
      <c r="F5094" s="1">
        <v>8.9019100000000004E-2</v>
      </c>
      <c r="G5094">
        <v>100001</v>
      </c>
    </row>
    <row r="5095" spans="1:7" x14ac:dyDescent="0.25">
      <c r="A5095" t="s">
        <v>0</v>
      </c>
      <c r="B5095">
        <v>106984</v>
      </c>
      <c r="C5095">
        <v>100001</v>
      </c>
      <c r="D5095" s="1">
        <v>0.125026</v>
      </c>
      <c r="E5095" s="1">
        <v>-0.12501499999999999</v>
      </c>
      <c r="F5095" s="1">
        <v>8.5344199999999995E-2</v>
      </c>
      <c r="G5095">
        <v>100001</v>
      </c>
    </row>
    <row r="5096" spans="1:7" x14ac:dyDescent="0.25">
      <c r="A5096" t="s">
        <v>0</v>
      </c>
      <c r="B5096">
        <v>106985</v>
      </c>
      <c r="C5096">
        <v>100001</v>
      </c>
      <c r="D5096" s="1">
        <v>0.15002099999999999</v>
      </c>
      <c r="E5096" s="1">
        <v>-0.100012</v>
      </c>
      <c r="F5096" s="1">
        <v>8.5469100000000006E-2</v>
      </c>
      <c r="G5096">
        <v>100001</v>
      </c>
    </row>
    <row r="5097" spans="1:7" x14ac:dyDescent="0.25">
      <c r="A5097" t="s">
        <v>0</v>
      </c>
      <c r="B5097">
        <v>106986</v>
      </c>
      <c r="C5097">
        <v>100001</v>
      </c>
      <c r="D5097" s="1">
        <v>0.17502699999999999</v>
      </c>
      <c r="E5097" s="1">
        <v>-0.100012</v>
      </c>
      <c r="F5097" s="1">
        <v>8.6279099999999997E-2</v>
      </c>
      <c r="G5097">
        <v>100001</v>
      </c>
    </row>
    <row r="5098" spans="1:7" x14ac:dyDescent="0.25">
      <c r="A5098" t="s">
        <v>0</v>
      </c>
      <c r="B5098">
        <v>106987</v>
      </c>
      <c r="C5098">
        <v>100001</v>
      </c>
      <c r="D5098" s="1">
        <v>0.15002199999999999</v>
      </c>
      <c r="E5098" s="1">
        <v>-0.12500500000000001</v>
      </c>
      <c r="F5098" s="1">
        <v>8.60292E-2</v>
      </c>
      <c r="G5098">
        <v>100001</v>
      </c>
    </row>
    <row r="5099" spans="1:7" x14ac:dyDescent="0.25">
      <c r="A5099" t="s">
        <v>0</v>
      </c>
      <c r="B5099">
        <v>106988</v>
      </c>
      <c r="C5099">
        <v>100001</v>
      </c>
      <c r="D5099" s="1">
        <v>0.10002800000000001</v>
      </c>
      <c r="E5099" s="1">
        <v>-0.15002199999999999</v>
      </c>
      <c r="F5099" s="1">
        <v>8.5469199999999995E-2</v>
      </c>
      <c r="G5099">
        <v>100001</v>
      </c>
    </row>
    <row r="5100" spans="1:7" x14ac:dyDescent="0.25">
      <c r="A5100" t="s">
        <v>0</v>
      </c>
      <c r="B5100">
        <v>106989</v>
      </c>
      <c r="C5100">
        <v>100001</v>
      </c>
      <c r="D5100" s="1">
        <v>0.125027</v>
      </c>
      <c r="E5100" s="1">
        <v>-0.15001500000000001</v>
      </c>
      <c r="F5100" s="1">
        <v>8.6030200000000001E-2</v>
      </c>
      <c r="G5100">
        <v>100001</v>
      </c>
    </row>
    <row r="5101" spans="1:7" x14ac:dyDescent="0.25">
      <c r="A5101" t="s">
        <v>0</v>
      </c>
      <c r="B5101">
        <v>106990</v>
      </c>
      <c r="C5101">
        <v>100001</v>
      </c>
      <c r="D5101" s="1">
        <v>0.27502500000000002</v>
      </c>
      <c r="E5101" s="1">
        <v>-4.9970000000000001E-2</v>
      </c>
      <c r="F5101" s="1">
        <v>9.0018100000000004E-2</v>
      </c>
      <c r="G5101">
        <v>100001</v>
      </c>
    </row>
    <row r="5102" spans="1:7" x14ac:dyDescent="0.25">
      <c r="A5102" t="s">
        <v>0</v>
      </c>
      <c r="B5102">
        <v>106991</v>
      </c>
      <c r="C5102">
        <v>100001</v>
      </c>
      <c r="D5102" s="1">
        <v>0.30002099999999998</v>
      </c>
      <c r="E5102" s="1">
        <v>-4.9972999999999997E-2</v>
      </c>
      <c r="F5102" s="1">
        <v>9.1452099999999995E-2</v>
      </c>
      <c r="G5102">
        <v>100001</v>
      </c>
    </row>
    <row r="5103" spans="1:7" x14ac:dyDescent="0.25">
      <c r="A5103" t="s">
        <v>0</v>
      </c>
      <c r="B5103">
        <v>106992</v>
      </c>
      <c r="C5103">
        <v>100001</v>
      </c>
      <c r="D5103" s="1">
        <v>0.27502599999999999</v>
      </c>
      <c r="E5103" s="1">
        <v>-7.4977000000000002E-2</v>
      </c>
      <c r="F5103" s="1">
        <v>9.0330099999999997E-2</v>
      </c>
      <c r="G5103">
        <v>100001</v>
      </c>
    </row>
    <row r="5104" spans="1:7" x14ac:dyDescent="0.25">
      <c r="A5104" t="s">
        <v>0</v>
      </c>
      <c r="B5104">
        <v>106993</v>
      </c>
      <c r="C5104">
        <v>100001</v>
      </c>
      <c r="D5104" s="1">
        <v>0.32501099999999999</v>
      </c>
      <c r="E5104" s="1">
        <v>-4.9969E-2</v>
      </c>
      <c r="F5104" s="1">
        <v>9.3010099999999998E-2</v>
      </c>
      <c r="G5104">
        <v>100001</v>
      </c>
    </row>
    <row r="5105" spans="1:7" x14ac:dyDescent="0.25">
      <c r="A5105" t="s">
        <v>0</v>
      </c>
      <c r="B5105">
        <v>106994</v>
      </c>
      <c r="C5105">
        <v>100001</v>
      </c>
      <c r="D5105" s="1">
        <v>0.34988399999999997</v>
      </c>
      <c r="E5105" s="1">
        <v>-4.9986999999999997E-2</v>
      </c>
      <c r="F5105" s="1">
        <v>9.4676999999999997E-2</v>
      </c>
      <c r="G5105">
        <v>100001</v>
      </c>
    </row>
    <row r="5106" spans="1:7" x14ac:dyDescent="0.25">
      <c r="A5106" t="s">
        <v>0</v>
      </c>
      <c r="B5106">
        <v>106995</v>
      </c>
      <c r="C5106">
        <v>100001</v>
      </c>
      <c r="D5106" s="1">
        <v>0.37488700000000003</v>
      </c>
      <c r="E5106" s="1">
        <v>-2.4972999999999999E-2</v>
      </c>
      <c r="F5106" s="1">
        <v>9.6299099999999999E-2</v>
      </c>
      <c r="G5106">
        <v>100001</v>
      </c>
    </row>
    <row r="5107" spans="1:7" x14ac:dyDescent="0.25">
      <c r="A5107" t="s">
        <v>0</v>
      </c>
      <c r="B5107">
        <v>106996</v>
      </c>
      <c r="C5107">
        <v>100001</v>
      </c>
      <c r="D5107" s="1">
        <v>0.37488300000000002</v>
      </c>
      <c r="E5107" s="1">
        <v>-4.9967999999999999E-2</v>
      </c>
      <c r="F5107" s="1">
        <v>9.6485100000000004E-2</v>
      </c>
      <c r="G5107">
        <v>100001</v>
      </c>
    </row>
    <row r="5108" spans="1:7" x14ac:dyDescent="0.25">
      <c r="A5108" t="s">
        <v>0</v>
      </c>
      <c r="B5108">
        <v>106997</v>
      </c>
      <c r="C5108">
        <v>100001</v>
      </c>
      <c r="D5108" s="1">
        <v>0.39988699999999999</v>
      </c>
      <c r="E5108" s="1">
        <v>-2.4968000000000001E-2</v>
      </c>
      <c r="F5108" s="1">
        <v>9.8233100000000004E-2</v>
      </c>
      <c r="G5108">
        <v>100001</v>
      </c>
    </row>
    <row r="5109" spans="1:7" x14ac:dyDescent="0.25">
      <c r="A5109" t="s">
        <v>0</v>
      </c>
      <c r="B5109">
        <v>106998</v>
      </c>
      <c r="C5109">
        <v>100001</v>
      </c>
      <c r="D5109" s="1">
        <v>0.42501299999999997</v>
      </c>
      <c r="E5109" s="1">
        <v>-2.4968000000000001E-2</v>
      </c>
      <c r="F5109" s="1">
        <v>0.100314</v>
      </c>
      <c r="G5109">
        <v>100001</v>
      </c>
    </row>
    <row r="5110" spans="1:7" x14ac:dyDescent="0.25">
      <c r="A5110" t="s">
        <v>0</v>
      </c>
      <c r="B5110">
        <v>106999</v>
      </c>
      <c r="C5110">
        <v>100001</v>
      </c>
      <c r="D5110" s="1">
        <v>0.49989400000000001</v>
      </c>
      <c r="E5110" s="1">
        <v>6.7692000000000003E-6</v>
      </c>
      <c r="F5110" s="1">
        <v>0.107166</v>
      </c>
      <c r="G5110">
        <v>100001</v>
      </c>
    </row>
    <row r="5111" spans="1:7" x14ac:dyDescent="0.25">
      <c r="A5111" t="s">
        <v>0</v>
      </c>
      <c r="B5111">
        <v>107000</v>
      </c>
      <c r="C5111">
        <v>100001</v>
      </c>
      <c r="D5111" s="1">
        <v>0.44989000000000001</v>
      </c>
      <c r="E5111" s="1">
        <v>-2.4965999999999999E-2</v>
      </c>
      <c r="F5111" s="1">
        <v>0.102478</v>
      </c>
      <c r="G5111">
        <v>100001</v>
      </c>
    </row>
    <row r="5112" spans="1:7" x14ac:dyDescent="0.25">
      <c r="A5112" t="s">
        <v>0</v>
      </c>
      <c r="B5112">
        <v>107001</v>
      </c>
      <c r="C5112">
        <v>100001</v>
      </c>
      <c r="D5112" s="1">
        <v>0.47501300000000002</v>
      </c>
      <c r="E5112" s="1">
        <v>-2.4965999999999999E-2</v>
      </c>
      <c r="F5112" s="1">
        <v>0.104813</v>
      </c>
      <c r="G5112">
        <v>100001</v>
      </c>
    </row>
    <row r="5113" spans="1:7" x14ac:dyDescent="0.25">
      <c r="A5113" t="s">
        <v>0</v>
      </c>
      <c r="B5113">
        <v>107002</v>
      </c>
      <c r="C5113">
        <v>100001</v>
      </c>
      <c r="D5113" s="1">
        <v>0.49988900000000003</v>
      </c>
      <c r="E5113" s="1">
        <v>-2.4958999999999999E-2</v>
      </c>
      <c r="F5113" s="1">
        <v>0.107229</v>
      </c>
      <c r="G5113">
        <v>100001</v>
      </c>
    </row>
    <row r="5114" spans="1:7" x14ac:dyDescent="0.25">
      <c r="A5114" t="s">
        <v>0</v>
      </c>
      <c r="B5114">
        <v>107003</v>
      </c>
      <c r="C5114">
        <v>100001</v>
      </c>
      <c r="D5114" s="1">
        <v>0.52490800000000004</v>
      </c>
      <c r="E5114" s="1">
        <f>-0.000001441</f>
        <v>-1.4410000000000001E-6</v>
      </c>
      <c r="F5114" s="1">
        <v>0.109733</v>
      </c>
      <c r="G5114">
        <v>100001</v>
      </c>
    </row>
    <row r="5115" spans="1:7" x14ac:dyDescent="0.25">
      <c r="A5115" t="s">
        <v>0</v>
      </c>
      <c r="B5115">
        <v>107004</v>
      </c>
      <c r="C5115">
        <v>100001</v>
      </c>
      <c r="D5115" s="1">
        <v>0.55000800000000005</v>
      </c>
      <c r="E5115" s="1">
        <v>4.2033000000000002E-5</v>
      </c>
      <c r="F5115" s="1">
        <v>0.112446</v>
      </c>
      <c r="G5115">
        <v>100001</v>
      </c>
    </row>
    <row r="5116" spans="1:7" x14ac:dyDescent="0.25">
      <c r="A5116" t="s">
        <v>0</v>
      </c>
      <c r="B5116">
        <v>107005</v>
      </c>
      <c r="C5116">
        <v>100001</v>
      </c>
      <c r="D5116" s="1">
        <v>0.57500600000000002</v>
      </c>
      <c r="E5116" s="1">
        <v>2.5040300000000001E-2</v>
      </c>
      <c r="F5116" s="1">
        <v>0.115326</v>
      </c>
      <c r="G5116">
        <v>100001</v>
      </c>
    </row>
    <row r="5117" spans="1:7" x14ac:dyDescent="0.25">
      <c r="A5117" t="s">
        <v>0</v>
      </c>
      <c r="B5117">
        <v>107006</v>
      </c>
      <c r="C5117">
        <v>100001</v>
      </c>
      <c r="D5117" s="1">
        <v>0.57500700000000005</v>
      </c>
      <c r="E5117" s="1">
        <v>4.2438999999999998E-5</v>
      </c>
      <c r="F5117" s="1">
        <v>0.11526400000000001</v>
      </c>
      <c r="G5117">
        <v>100001</v>
      </c>
    </row>
    <row r="5118" spans="1:7" x14ac:dyDescent="0.25">
      <c r="A5118" t="s">
        <v>0</v>
      </c>
      <c r="B5118">
        <v>107007</v>
      </c>
      <c r="C5118">
        <v>100001</v>
      </c>
      <c r="D5118" s="1">
        <v>0.60000399999999998</v>
      </c>
      <c r="E5118" s="1">
        <v>5.0040500000000002E-2</v>
      </c>
      <c r="F5118" s="1">
        <v>0.11846</v>
      </c>
      <c r="G5118">
        <v>100001</v>
      </c>
    </row>
    <row r="5119" spans="1:7" x14ac:dyDescent="0.25">
      <c r="A5119" t="s">
        <v>0</v>
      </c>
      <c r="B5119">
        <v>107008</v>
      </c>
      <c r="C5119">
        <v>100001</v>
      </c>
      <c r="D5119" s="1">
        <v>0.60000600000000004</v>
      </c>
      <c r="E5119" s="1">
        <v>2.5042499999999999E-2</v>
      </c>
      <c r="F5119" s="1">
        <v>0.118272</v>
      </c>
      <c r="G5119">
        <v>100001</v>
      </c>
    </row>
    <row r="5120" spans="1:7" x14ac:dyDescent="0.25">
      <c r="A5120" t="s">
        <v>0</v>
      </c>
      <c r="B5120">
        <v>107009</v>
      </c>
      <c r="C5120">
        <v>100001</v>
      </c>
      <c r="D5120" s="1">
        <v>0.62500699999999998</v>
      </c>
      <c r="E5120" s="1">
        <v>5.0041799999999997E-2</v>
      </c>
      <c r="F5120" s="1">
        <v>0.121533</v>
      </c>
      <c r="G5120">
        <v>100001</v>
      </c>
    </row>
    <row r="5121" spans="1:7" x14ac:dyDescent="0.25">
      <c r="A5121" t="s">
        <v>0</v>
      </c>
      <c r="B5121">
        <v>107010</v>
      </c>
      <c r="C5121">
        <v>100001</v>
      </c>
      <c r="D5121" s="1">
        <v>0.64990400000000004</v>
      </c>
      <c r="E5121" s="1">
        <v>7.5055999999999998E-2</v>
      </c>
      <c r="F5121" s="1">
        <v>0.12503500000000001</v>
      </c>
      <c r="G5121">
        <v>100001</v>
      </c>
    </row>
    <row r="5122" spans="1:7" x14ac:dyDescent="0.25">
      <c r="A5122" t="s">
        <v>0</v>
      </c>
      <c r="B5122">
        <v>107011</v>
      </c>
      <c r="C5122">
        <v>100001</v>
      </c>
      <c r="D5122" s="1">
        <v>0.64989699999999995</v>
      </c>
      <c r="E5122" s="1">
        <v>5.0043999999999998E-2</v>
      </c>
      <c r="F5122" s="1">
        <v>0.124719</v>
      </c>
      <c r="G5122">
        <v>100001</v>
      </c>
    </row>
    <row r="5123" spans="1:7" x14ac:dyDescent="0.25">
      <c r="A5123" t="s">
        <v>0</v>
      </c>
      <c r="B5123">
        <v>107012</v>
      </c>
      <c r="C5123">
        <v>100001</v>
      </c>
      <c r="D5123" s="1">
        <v>0.67493599999999998</v>
      </c>
      <c r="E5123" s="1">
        <v>7.5057200000000004E-2</v>
      </c>
      <c r="F5123" s="1">
        <v>0.12836700000000001</v>
      </c>
      <c r="G5123">
        <v>100001</v>
      </c>
    </row>
    <row r="5124" spans="1:7" x14ac:dyDescent="0.25">
      <c r="A5124" t="s">
        <v>0</v>
      </c>
      <c r="B5124">
        <v>107013</v>
      </c>
      <c r="C5124">
        <v>100001</v>
      </c>
      <c r="D5124" s="1">
        <v>0.70000099999999998</v>
      </c>
      <c r="E5124" s="1">
        <v>0.10005799999999999</v>
      </c>
      <c r="F5124" s="1">
        <v>0.132273</v>
      </c>
      <c r="G5124">
        <v>100001</v>
      </c>
    </row>
    <row r="5125" spans="1:7" x14ac:dyDescent="0.25">
      <c r="A5125" t="s">
        <v>0</v>
      </c>
      <c r="B5125">
        <v>107014</v>
      </c>
      <c r="C5125">
        <v>100001</v>
      </c>
      <c r="D5125" s="1">
        <v>0.70000200000000001</v>
      </c>
      <c r="E5125" s="1">
        <v>7.50585E-2</v>
      </c>
      <c r="F5125" s="1">
        <v>0.131832</v>
      </c>
      <c r="G5125">
        <v>100001</v>
      </c>
    </row>
    <row r="5126" spans="1:7" x14ac:dyDescent="0.25">
      <c r="A5126" t="s">
        <v>0</v>
      </c>
      <c r="B5126">
        <v>107015</v>
      </c>
      <c r="C5126">
        <v>100001</v>
      </c>
      <c r="D5126" s="1">
        <v>0.72501599999999999</v>
      </c>
      <c r="E5126" s="1">
        <v>0.125056</v>
      </c>
      <c r="F5126" s="1">
        <v>0.13642499999999999</v>
      </c>
      <c r="G5126">
        <v>100001</v>
      </c>
    </row>
    <row r="5127" spans="1:7" x14ac:dyDescent="0.25">
      <c r="A5127" t="s">
        <v>0</v>
      </c>
      <c r="B5127">
        <v>107016</v>
      </c>
      <c r="C5127">
        <v>100001</v>
      </c>
      <c r="D5127" s="1">
        <v>0.72501700000000002</v>
      </c>
      <c r="E5127" s="1">
        <v>0.100059</v>
      </c>
      <c r="F5127" s="1">
        <v>0.13585900000000001</v>
      </c>
      <c r="G5127">
        <v>100001</v>
      </c>
    </row>
    <row r="5128" spans="1:7" x14ac:dyDescent="0.25">
      <c r="A5128" t="s">
        <v>0</v>
      </c>
      <c r="B5128">
        <v>107017</v>
      </c>
      <c r="C5128">
        <v>100001</v>
      </c>
      <c r="D5128" s="1">
        <v>-0.10001400000000001</v>
      </c>
      <c r="E5128" s="1">
        <v>-0.39987299999999998</v>
      </c>
      <c r="F5128" s="1">
        <v>9.9167400000000003E-2</v>
      </c>
      <c r="G5128">
        <v>100001</v>
      </c>
    </row>
    <row r="5129" spans="1:7" x14ac:dyDescent="0.25">
      <c r="A5129" t="s">
        <v>0</v>
      </c>
      <c r="B5129">
        <v>107018</v>
      </c>
      <c r="C5129">
        <v>100001</v>
      </c>
      <c r="D5129" s="1">
        <v>-7.4971999999999997E-2</v>
      </c>
      <c r="E5129" s="1">
        <v>-0.34988000000000002</v>
      </c>
      <c r="F5129" s="1">
        <v>9.4988400000000001E-2</v>
      </c>
      <c r="G5129">
        <v>100001</v>
      </c>
    </row>
    <row r="5130" spans="1:7" x14ac:dyDescent="0.25">
      <c r="A5130" t="s">
        <v>0</v>
      </c>
      <c r="B5130">
        <v>107019</v>
      </c>
      <c r="C5130">
        <v>100001</v>
      </c>
      <c r="D5130" s="1">
        <v>-7.4975E-2</v>
      </c>
      <c r="E5130" s="1">
        <v>-0.37487799999999999</v>
      </c>
      <c r="F5130" s="1">
        <v>9.6796400000000005E-2</v>
      </c>
      <c r="G5130">
        <v>100001</v>
      </c>
    </row>
    <row r="5131" spans="1:7" x14ac:dyDescent="0.25">
      <c r="A5131" t="s">
        <v>0</v>
      </c>
      <c r="B5131">
        <v>107020</v>
      </c>
      <c r="C5131">
        <v>100001</v>
      </c>
      <c r="D5131" s="1">
        <v>-7.4959999999999999E-2</v>
      </c>
      <c r="E5131" s="1">
        <v>-0.39987699999999998</v>
      </c>
      <c r="F5131" s="1">
        <v>9.8730399999999996E-2</v>
      </c>
      <c r="G5131">
        <v>100001</v>
      </c>
    </row>
    <row r="5132" spans="1:7" x14ac:dyDescent="0.25">
      <c r="A5132" t="s">
        <v>0</v>
      </c>
      <c r="B5132">
        <v>107021</v>
      </c>
      <c r="C5132">
        <v>100001</v>
      </c>
      <c r="D5132" s="1">
        <v>-9.9998000000000004E-2</v>
      </c>
      <c r="E5132" s="1">
        <v>-0.42501800000000001</v>
      </c>
      <c r="F5132" s="1">
        <v>0.10125199999999999</v>
      </c>
      <c r="G5132">
        <v>100001</v>
      </c>
    </row>
    <row r="5133" spans="1:7" x14ac:dyDescent="0.25">
      <c r="A5133" t="s">
        <v>0</v>
      </c>
      <c r="B5133">
        <v>107022</v>
      </c>
      <c r="C5133">
        <v>100001</v>
      </c>
      <c r="D5133" s="1">
        <v>-0.124999</v>
      </c>
      <c r="E5133" s="1">
        <v>-0.47502</v>
      </c>
      <c r="F5133" s="1">
        <v>0.10631599999999999</v>
      </c>
      <c r="G5133">
        <v>100001</v>
      </c>
    </row>
    <row r="5134" spans="1:7" x14ac:dyDescent="0.25">
      <c r="A5134" t="s">
        <v>0</v>
      </c>
      <c r="B5134">
        <v>107023</v>
      </c>
      <c r="C5134">
        <v>100001</v>
      </c>
      <c r="D5134" s="1">
        <v>-9.9998000000000004E-2</v>
      </c>
      <c r="E5134" s="1">
        <v>-0.44987500000000002</v>
      </c>
      <c r="F5134" s="1">
        <v>0.10341400000000001</v>
      </c>
      <c r="G5134">
        <v>100001</v>
      </c>
    </row>
    <row r="5135" spans="1:7" x14ac:dyDescent="0.25">
      <c r="A5135" t="s">
        <v>0</v>
      </c>
      <c r="B5135">
        <v>107024</v>
      </c>
      <c r="C5135">
        <v>100001</v>
      </c>
      <c r="D5135" s="1">
        <v>-9.9997000000000003E-2</v>
      </c>
      <c r="E5135" s="1">
        <v>-0.47501900000000002</v>
      </c>
      <c r="F5135" s="1">
        <v>0.105752</v>
      </c>
      <c r="G5135">
        <v>100001</v>
      </c>
    </row>
    <row r="5136" spans="1:7" x14ac:dyDescent="0.25">
      <c r="A5136" t="s">
        <v>0</v>
      </c>
      <c r="B5136">
        <v>107025</v>
      </c>
      <c r="C5136">
        <v>100001</v>
      </c>
      <c r="D5136" s="1">
        <v>-0.125</v>
      </c>
      <c r="E5136" s="1">
        <v>-0.49987300000000001</v>
      </c>
      <c r="F5136" s="1">
        <v>0.108725</v>
      </c>
      <c r="G5136">
        <v>100001</v>
      </c>
    </row>
    <row r="5137" spans="1:7" x14ac:dyDescent="0.25">
      <c r="A5137" t="s">
        <v>0</v>
      </c>
      <c r="B5137">
        <v>107026</v>
      </c>
      <c r="C5137">
        <v>100001</v>
      </c>
      <c r="D5137" s="1">
        <v>-0.14999799999999999</v>
      </c>
      <c r="E5137" s="1">
        <v>-0.52488000000000001</v>
      </c>
      <c r="F5137" s="1">
        <v>0.111981</v>
      </c>
      <c r="G5137">
        <v>100001</v>
      </c>
    </row>
    <row r="5138" spans="1:7" x14ac:dyDescent="0.25">
      <c r="A5138" t="s">
        <v>0</v>
      </c>
      <c r="B5138">
        <v>107027</v>
      </c>
      <c r="C5138">
        <v>100001</v>
      </c>
      <c r="D5138" s="1">
        <v>-0.12501300000000001</v>
      </c>
      <c r="E5138" s="1">
        <v>-0.52488400000000002</v>
      </c>
      <c r="F5138" s="1">
        <v>0.111294</v>
      </c>
      <c r="G5138">
        <v>100001</v>
      </c>
    </row>
    <row r="5139" spans="1:7" x14ac:dyDescent="0.25">
      <c r="A5139" t="s">
        <v>0</v>
      </c>
      <c r="B5139">
        <v>107028</v>
      </c>
      <c r="C5139">
        <v>100001</v>
      </c>
      <c r="D5139" s="1">
        <v>-0.17499200000000001</v>
      </c>
      <c r="E5139" s="1">
        <v>-0.55001900000000004</v>
      </c>
      <c r="F5139" s="1">
        <v>0.115518</v>
      </c>
      <c r="G5139">
        <v>100001</v>
      </c>
    </row>
    <row r="5140" spans="1:7" x14ac:dyDescent="0.25">
      <c r="A5140" t="s">
        <v>0</v>
      </c>
      <c r="B5140">
        <v>107029</v>
      </c>
      <c r="C5140">
        <v>100001</v>
      </c>
      <c r="D5140" s="1">
        <v>-0.14999499999999999</v>
      </c>
      <c r="E5140" s="1">
        <v>-0.55001800000000001</v>
      </c>
      <c r="F5140" s="1">
        <v>0.114702</v>
      </c>
      <c r="G5140">
        <v>100001</v>
      </c>
    </row>
    <row r="5141" spans="1:7" x14ac:dyDescent="0.25">
      <c r="A5141" t="s">
        <v>0</v>
      </c>
      <c r="B5141">
        <v>107030</v>
      </c>
      <c r="C5141">
        <v>100001</v>
      </c>
      <c r="D5141" s="1">
        <v>-0.17499200000000001</v>
      </c>
      <c r="E5141" s="1">
        <v>-0.57501800000000003</v>
      </c>
      <c r="F5141" s="1">
        <v>0.118338</v>
      </c>
      <c r="G5141">
        <v>100001</v>
      </c>
    </row>
    <row r="5142" spans="1:7" x14ac:dyDescent="0.25">
      <c r="A5142" t="s">
        <v>0</v>
      </c>
      <c r="B5142">
        <v>107031</v>
      </c>
      <c r="C5142">
        <v>100001</v>
      </c>
      <c r="D5142" s="1">
        <v>-0.199989</v>
      </c>
      <c r="E5142" s="1">
        <v>-0.60002599999999995</v>
      </c>
      <c r="F5142" s="1">
        <v>0.122228</v>
      </c>
      <c r="G5142">
        <v>100001</v>
      </c>
    </row>
    <row r="5143" spans="1:7" x14ac:dyDescent="0.25">
      <c r="A5143" t="s">
        <v>0</v>
      </c>
      <c r="B5143">
        <v>107032</v>
      </c>
      <c r="C5143">
        <v>100001</v>
      </c>
      <c r="D5143" s="1">
        <v>-0.17499100000000001</v>
      </c>
      <c r="E5143" s="1">
        <v>-0.60002299999999997</v>
      </c>
      <c r="F5143" s="1">
        <v>0.121286</v>
      </c>
      <c r="G5143">
        <v>100001</v>
      </c>
    </row>
    <row r="5144" spans="1:7" x14ac:dyDescent="0.25">
      <c r="A5144" t="s">
        <v>0</v>
      </c>
      <c r="B5144">
        <v>107033</v>
      </c>
      <c r="C5144">
        <v>100001</v>
      </c>
      <c r="D5144" s="1">
        <v>-0.22497</v>
      </c>
      <c r="E5144" s="1">
        <v>-0.62490800000000002</v>
      </c>
      <c r="F5144" s="1">
        <v>0.12634000000000001</v>
      </c>
      <c r="G5144">
        <v>100001</v>
      </c>
    </row>
    <row r="5145" spans="1:7" x14ac:dyDescent="0.25">
      <c r="A5145" t="s">
        <v>0</v>
      </c>
      <c r="B5145">
        <v>107034</v>
      </c>
      <c r="C5145">
        <v>100001</v>
      </c>
      <c r="D5145" s="1">
        <v>-0.199988</v>
      </c>
      <c r="E5145" s="1">
        <v>-0.62491099999999999</v>
      </c>
      <c r="F5145" s="1">
        <v>0.125273</v>
      </c>
      <c r="G5145">
        <v>100001</v>
      </c>
    </row>
    <row r="5146" spans="1:7" x14ac:dyDescent="0.25">
      <c r="A5146" t="s">
        <v>0</v>
      </c>
      <c r="B5146">
        <v>107035</v>
      </c>
      <c r="C5146">
        <v>100001</v>
      </c>
      <c r="D5146" s="1">
        <v>-0.224969</v>
      </c>
      <c r="E5146" s="1">
        <v>-0.64983000000000002</v>
      </c>
      <c r="F5146" s="1">
        <v>0.129521</v>
      </c>
      <c r="G5146">
        <v>100001</v>
      </c>
    </row>
    <row r="5147" spans="1:7" x14ac:dyDescent="0.25">
      <c r="A5147" t="s">
        <v>0</v>
      </c>
      <c r="B5147">
        <v>107036</v>
      </c>
      <c r="C5147">
        <v>100001</v>
      </c>
      <c r="D5147" s="1">
        <v>-0.27496799999999999</v>
      </c>
      <c r="E5147" s="1">
        <v>-0.67485099999999998</v>
      </c>
      <c r="F5147" s="1">
        <v>0.13537099999999999</v>
      </c>
      <c r="G5147">
        <v>100001</v>
      </c>
    </row>
    <row r="5148" spans="1:7" x14ac:dyDescent="0.25">
      <c r="A5148" t="s">
        <v>0</v>
      </c>
      <c r="B5148">
        <v>107037</v>
      </c>
      <c r="C5148">
        <v>100001</v>
      </c>
      <c r="D5148" s="1">
        <v>-0.249969</v>
      </c>
      <c r="E5148" s="1">
        <v>-0.67485499999999998</v>
      </c>
      <c r="F5148" s="1">
        <v>0.134052</v>
      </c>
      <c r="G5148">
        <v>100001</v>
      </c>
    </row>
    <row r="5149" spans="1:7" x14ac:dyDescent="0.25">
      <c r="A5149" t="s">
        <v>0</v>
      </c>
      <c r="B5149">
        <v>107038</v>
      </c>
      <c r="C5149">
        <v>100001</v>
      </c>
      <c r="D5149" s="1">
        <v>-0.224969</v>
      </c>
      <c r="E5149" s="1">
        <v>-0.67485899999999999</v>
      </c>
      <c r="F5149" s="1">
        <v>0.132859</v>
      </c>
      <c r="G5149">
        <v>100001</v>
      </c>
    </row>
    <row r="5150" spans="1:7" x14ac:dyDescent="0.25">
      <c r="A5150" t="s">
        <v>0</v>
      </c>
      <c r="B5150">
        <v>107039</v>
      </c>
      <c r="C5150">
        <v>100001</v>
      </c>
      <c r="D5150" s="1">
        <v>7.5028499999999998E-2</v>
      </c>
      <c r="E5150" s="1">
        <v>-0.175015</v>
      </c>
      <c r="F5150" s="1">
        <v>8.5842199999999994E-2</v>
      </c>
      <c r="G5150">
        <v>100001</v>
      </c>
    </row>
    <row r="5151" spans="1:7" x14ac:dyDescent="0.25">
      <c r="A5151" t="s">
        <v>0</v>
      </c>
      <c r="B5151">
        <v>107040</v>
      </c>
      <c r="C5151">
        <v>100001</v>
      </c>
      <c r="D5151" s="1">
        <v>0.10002999999999999</v>
      </c>
      <c r="E5151" s="1">
        <v>-0.175014</v>
      </c>
      <c r="F5151" s="1">
        <v>8.62792E-2</v>
      </c>
      <c r="G5151">
        <v>100001</v>
      </c>
    </row>
    <row r="5152" spans="1:7" x14ac:dyDescent="0.25">
      <c r="A5152" t="s">
        <v>0</v>
      </c>
      <c r="B5152">
        <v>107041</v>
      </c>
      <c r="C5152">
        <v>100001</v>
      </c>
      <c r="D5152" s="1">
        <v>1.5413999999999998E-5</v>
      </c>
      <c r="E5152" s="1">
        <v>-0.22500999999999999</v>
      </c>
      <c r="F5152" s="1">
        <v>8.7274299999999999E-2</v>
      </c>
      <c r="G5152">
        <v>100001</v>
      </c>
    </row>
    <row r="5153" spans="1:7" x14ac:dyDescent="0.25">
      <c r="A5153" t="s">
        <v>0</v>
      </c>
      <c r="B5153">
        <v>107042</v>
      </c>
      <c r="C5153">
        <v>100001</v>
      </c>
      <c r="D5153" s="1">
        <v>2.5013899999999999E-2</v>
      </c>
      <c r="E5153" s="1">
        <v>-0.22500500000000001</v>
      </c>
      <c r="F5153" s="1">
        <v>8.7336300000000006E-2</v>
      </c>
      <c r="G5153">
        <v>100001</v>
      </c>
    </row>
    <row r="5154" spans="1:7" x14ac:dyDescent="0.25">
      <c r="A5154" t="s">
        <v>0</v>
      </c>
      <c r="B5154">
        <v>107043</v>
      </c>
      <c r="C5154">
        <v>100001</v>
      </c>
      <c r="D5154" s="1">
        <v>-2.4982000000000001E-2</v>
      </c>
      <c r="E5154" s="1">
        <v>-0.25001000000000001</v>
      </c>
      <c r="F5154" s="1">
        <v>8.8521299999999997E-2</v>
      </c>
      <c r="G5154">
        <v>100001</v>
      </c>
    </row>
    <row r="5155" spans="1:7" x14ac:dyDescent="0.25">
      <c r="A5155" t="s">
        <v>0</v>
      </c>
      <c r="B5155">
        <v>107044</v>
      </c>
      <c r="C5155">
        <v>100001</v>
      </c>
      <c r="D5155" s="1">
        <v>-2.4978E-2</v>
      </c>
      <c r="E5155" s="1">
        <v>-0.27502300000000002</v>
      </c>
      <c r="F5155" s="1">
        <v>8.9831300000000003E-2</v>
      </c>
      <c r="G5155">
        <v>100001</v>
      </c>
    </row>
    <row r="5156" spans="1:7" x14ac:dyDescent="0.25">
      <c r="A5156" t="s">
        <v>0</v>
      </c>
      <c r="B5156">
        <v>107045</v>
      </c>
      <c r="C5156">
        <v>100001</v>
      </c>
      <c r="D5156" s="1">
        <v>1.7246999999999999E-5</v>
      </c>
      <c r="E5156" s="1">
        <v>-0.25000099999999997</v>
      </c>
      <c r="F5156" s="1">
        <v>8.8458300000000004E-2</v>
      </c>
      <c r="G5156">
        <v>100001</v>
      </c>
    </row>
    <row r="5157" spans="1:7" x14ac:dyDescent="0.25">
      <c r="A5157" t="s">
        <v>0</v>
      </c>
      <c r="B5157">
        <v>107046</v>
      </c>
      <c r="C5157">
        <v>100001</v>
      </c>
      <c r="D5157" s="1">
        <v>-2.496E-2</v>
      </c>
      <c r="E5157" s="1">
        <v>-0.30001899999999998</v>
      </c>
      <c r="F5157" s="1">
        <v>9.1265299999999994E-2</v>
      </c>
      <c r="G5157">
        <v>100001</v>
      </c>
    </row>
    <row r="5158" spans="1:7" x14ac:dyDescent="0.25">
      <c r="A5158" t="s">
        <v>0</v>
      </c>
      <c r="B5158">
        <v>107047</v>
      </c>
      <c r="C5158">
        <v>100001</v>
      </c>
      <c r="D5158" s="1">
        <v>5.0013700000000001E-2</v>
      </c>
      <c r="E5158" s="1">
        <v>-0.200019</v>
      </c>
      <c r="F5158" s="1">
        <v>8.6465299999999995E-2</v>
      </c>
      <c r="G5158">
        <v>100001</v>
      </c>
    </row>
    <row r="5159" spans="1:7" x14ac:dyDescent="0.25">
      <c r="A5159" t="s">
        <v>0</v>
      </c>
      <c r="B5159">
        <v>107048</v>
      </c>
      <c r="C5159">
        <v>100001</v>
      </c>
      <c r="D5159" s="1">
        <v>7.5030700000000006E-2</v>
      </c>
      <c r="E5159" s="1">
        <v>-0.200018</v>
      </c>
      <c r="F5159" s="1">
        <v>8.6777199999999999E-2</v>
      </c>
      <c r="G5159">
        <v>100001</v>
      </c>
    </row>
    <row r="5160" spans="1:7" x14ac:dyDescent="0.25">
      <c r="A5160" t="s">
        <v>0</v>
      </c>
      <c r="B5160">
        <v>107049</v>
      </c>
      <c r="C5160">
        <v>100001</v>
      </c>
      <c r="D5160" s="1">
        <v>5.0015900000000002E-2</v>
      </c>
      <c r="E5160" s="1">
        <v>-0.224996</v>
      </c>
      <c r="F5160" s="1">
        <v>8.7523299999999998E-2</v>
      </c>
      <c r="G5160">
        <v>100001</v>
      </c>
    </row>
    <row r="5161" spans="1:7" x14ac:dyDescent="0.25">
      <c r="A5161" t="s">
        <v>0</v>
      </c>
      <c r="B5161">
        <v>107050</v>
      </c>
      <c r="C5161">
        <v>100001</v>
      </c>
      <c r="D5161" s="1">
        <v>-4.9969E-2</v>
      </c>
      <c r="E5161" s="1">
        <v>-0.32501000000000002</v>
      </c>
      <c r="F5161" s="1">
        <v>9.3010399999999993E-2</v>
      </c>
      <c r="G5161">
        <v>100001</v>
      </c>
    </row>
    <row r="5162" spans="1:7" x14ac:dyDescent="0.25">
      <c r="A5162" t="s">
        <v>0</v>
      </c>
      <c r="B5162">
        <v>107051</v>
      </c>
      <c r="C5162">
        <v>100001</v>
      </c>
      <c r="D5162" s="1">
        <v>-4.9986999999999997E-2</v>
      </c>
      <c r="E5162" s="1">
        <v>-0.34988399999999997</v>
      </c>
      <c r="F5162" s="1">
        <v>9.4677399999999995E-2</v>
      </c>
      <c r="G5162">
        <v>100001</v>
      </c>
    </row>
    <row r="5163" spans="1:7" x14ac:dyDescent="0.25">
      <c r="A5163" t="s">
        <v>0</v>
      </c>
      <c r="B5163">
        <v>107052</v>
      </c>
      <c r="C5163">
        <v>100001</v>
      </c>
      <c r="D5163" s="1">
        <v>-2.4975000000000001E-2</v>
      </c>
      <c r="E5163" s="1">
        <v>-0.32500800000000002</v>
      </c>
      <c r="F5163" s="1">
        <v>9.28234E-2</v>
      </c>
      <c r="G5163">
        <v>100001</v>
      </c>
    </row>
    <row r="5164" spans="1:7" x14ac:dyDescent="0.25">
      <c r="A5164" t="s">
        <v>0</v>
      </c>
      <c r="B5164">
        <v>107053</v>
      </c>
      <c r="C5164">
        <v>100001</v>
      </c>
      <c r="D5164" s="1">
        <v>0.20002500000000001</v>
      </c>
      <c r="E5164" s="1">
        <v>-0.10001</v>
      </c>
      <c r="F5164" s="1">
        <v>8.7214100000000003E-2</v>
      </c>
      <c r="G5164">
        <v>100001</v>
      </c>
    </row>
    <row r="5165" spans="1:7" x14ac:dyDescent="0.25">
      <c r="A5165" t="s">
        <v>0</v>
      </c>
      <c r="B5165">
        <v>107054</v>
      </c>
      <c r="C5165">
        <v>100001</v>
      </c>
      <c r="D5165" s="1">
        <v>0.225023</v>
      </c>
      <c r="E5165" s="1">
        <v>-0.100008</v>
      </c>
      <c r="F5165" s="1">
        <v>8.8273099999999993E-2</v>
      </c>
      <c r="G5165">
        <v>100001</v>
      </c>
    </row>
    <row r="5166" spans="1:7" x14ac:dyDescent="0.25">
      <c r="A5166" t="s">
        <v>0</v>
      </c>
      <c r="B5166">
        <v>107055</v>
      </c>
      <c r="C5166">
        <v>100001</v>
      </c>
      <c r="D5166" s="1">
        <v>0.25001299999999999</v>
      </c>
      <c r="E5166" s="1">
        <v>-0.100009</v>
      </c>
      <c r="F5166" s="1">
        <v>8.94562E-2</v>
      </c>
      <c r="G5166">
        <v>100001</v>
      </c>
    </row>
    <row r="5167" spans="1:7" x14ac:dyDescent="0.25">
      <c r="A5167" t="s">
        <v>0</v>
      </c>
      <c r="B5167">
        <v>107056</v>
      </c>
      <c r="C5167">
        <v>100001</v>
      </c>
      <c r="D5167" s="1">
        <v>0.27502799999999999</v>
      </c>
      <c r="E5167" s="1">
        <v>-0.100006</v>
      </c>
      <c r="F5167" s="1">
        <v>9.0767200000000006E-2</v>
      </c>
      <c r="G5167">
        <v>100001</v>
      </c>
    </row>
    <row r="5168" spans="1:7" x14ac:dyDescent="0.25">
      <c r="A5168" t="s">
        <v>0</v>
      </c>
      <c r="B5168">
        <v>107057</v>
      </c>
      <c r="C5168">
        <v>100001</v>
      </c>
      <c r="D5168" s="1">
        <v>0.15002299999999999</v>
      </c>
      <c r="E5168" s="1">
        <v>-0.15001100000000001</v>
      </c>
      <c r="F5168" s="1">
        <v>8.6715200000000006E-2</v>
      </c>
      <c r="G5168">
        <v>100001</v>
      </c>
    </row>
    <row r="5169" spans="1:7" x14ac:dyDescent="0.25">
      <c r="A5169" t="s">
        <v>0</v>
      </c>
      <c r="B5169">
        <v>107058</v>
      </c>
      <c r="C5169">
        <v>100001</v>
      </c>
      <c r="D5169" s="1">
        <v>0.17502799999999999</v>
      </c>
      <c r="E5169" s="1">
        <v>-0.12500500000000001</v>
      </c>
      <c r="F5169" s="1">
        <v>8.6840200000000006E-2</v>
      </c>
      <c r="G5169">
        <v>100001</v>
      </c>
    </row>
    <row r="5170" spans="1:7" x14ac:dyDescent="0.25">
      <c r="A5170" t="s">
        <v>0</v>
      </c>
      <c r="B5170">
        <v>107059</v>
      </c>
      <c r="C5170">
        <v>100001</v>
      </c>
      <c r="D5170" s="1">
        <v>0.20002600000000001</v>
      </c>
      <c r="E5170" s="1">
        <v>-0.12501100000000001</v>
      </c>
      <c r="F5170" s="1">
        <v>8.7774099999999994E-2</v>
      </c>
      <c r="G5170">
        <v>100001</v>
      </c>
    </row>
    <row r="5171" spans="1:7" x14ac:dyDescent="0.25">
      <c r="A5171" t="s">
        <v>0</v>
      </c>
      <c r="B5171">
        <v>107060</v>
      </c>
      <c r="C5171">
        <v>100001</v>
      </c>
      <c r="D5171" s="1">
        <v>0.17502899999999999</v>
      </c>
      <c r="E5171" s="1">
        <v>-0.15001300000000001</v>
      </c>
      <c r="F5171" s="1">
        <v>8.7525199999999997E-2</v>
      </c>
      <c r="G5171">
        <v>100001</v>
      </c>
    </row>
    <row r="5172" spans="1:7" x14ac:dyDescent="0.25">
      <c r="A5172" t="s">
        <v>0</v>
      </c>
      <c r="B5172">
        <v>107061</v>
      </c>
      <c r="C5172">
        <v>100001</v>
      </c>
      <c r="D5172" s="1">
        <v>0.125029</v>
      </c>
      <c r="E5172" s="1">
        <v>-0.175014</v>
      </c>
      <c r="F5172" s="1">
        <v>8.6839200000000005E-2</v>
      </c>
      <c r="G5172">
        <v>100001</v>
      </c>
    </row>
    <row r="5173" spans="1:7" x14ac:dyDescent="0.25">
      <c r="A5173" t="s">
        <v>0</v>
      </c>
      <c r="B5173">
        <v>107062</v>
      </c>
      <c r="C5173">
        <v>100001</v>
      </c>
      <c r="D5173" s="1">
        <v>0.15002499999999999</v>
      </c>
      <c r="E5173" s="1">
        <v>-0.175007</v>
      </c>
      <c r="F5173" s="1">
        <v>8.7525199999999997E-2</v>
      </c>
      <c r="G5173">
        <v>100001</v>
      </c>
    </row>
    <row r="5174" spans="1:7" x14ac:dyDescent="0.25">
      <c r="A5174" t="s">
        <v>0</v>
      </c>
      <c r="B5174">
        <v>107063</v>
      </c>
      <c r="C5174">
        <v>100001</v>
      </c>
      <c r="D5174" s="1">
        <v>0.30002099999999998</v>
      </c>
      <c r="E5174" s="1">
        <v>-7.4978000000000003E-2</v>
      </c>
      <c r="F5174" s="1">
        <v>9.1764100000000001E-2</v>
      </c>
      <c r="G5174">
        <v>100001</v>
      </c>
    </row>
    <row r="5175" spans="1:7" x14ac:dyDescent="0.25">
      <c r="A5175" t="s">
        <v>0</v>
      </c>
      <c r="B5175">
        <v>107064</v>
      </c>
      <c r="C5175">
        <v>100001</v>
      </c>
      <c r="D5175" s="1">
        <v>0.32501099999999999</v>
      </c>
      <c r="E5175" s="1">
        <v>-7.4975E-2</v>
      </c>
      <c r="F5175" s="1">
        <v>9.3322100000000005E-2</v>
      </c>
      <c r="G5175">
        <v>100001</v>
      </c>
    </row>
    <row r="5176" spans="1:7" x14ac:dyDescent="0.25">
      <c r="A5176" t="s">
        <v>0</v>
      </c>
      <c r="B5176">
        <v>107065</v>
      </c>
      <c r="C5176">
        <v>100001</v>
      </c>
      <c r="D5176" s="1">
        <v>0.30002200000000001</v>
      </c>
      <c r="E5176" s="1">
        <v>-0.100005</v>
      </c>
      <c r="F5176" s="1">
        <v>9.2201199999999997E-2</v>
      </c>
      <c r="G5176">
        <v>100001</v>
      </c>
    </row>
    <row r="5177" spans="1:7" x14ac:dyDescent="0.25">
      <c r="A5177" t="s">
        <v>0</v>
      </c>
      <c r="B5177">
        <v>107066</v>
      </c>
      <c r="C5177">
        <v>100001</v>
      </c>
      <c r="D5177" s="1">
        <v>0.349879</v>
      </c>
      <c r="E5177" s="1">
        <v>-7.4972999999999998E-2</v>
      </c>
      <c r="F5177" s="1">
        <v>9.4988100000000006E-2</v>
      </c>
      <c r="G5177">
        <v>100001</v>
      </c>
    </row>
    <row r="5178" spans="1:7" x14ac:dyDescent="0.25">
      <c r="A5178" t="s">
        <v>0</v>
      </c>
      <c r="B5178">
        <v>107067</v>
      </c>
      <c r="C5178">
        <v>100001</v>
      </c>
      <c r="D5178" s="1">
        <v>0.37487700000000002</v>
      </c>
      <c r="E5178" s="1">
        <v>-7.4975E-2</v>
      </c>
      <c r="F5178" s="1">
        <v>9.6796099999999996E-2</v>
      </c>
      <c r="G5178">
        <v>100001</v>
      </c>
    </row>
    <row r="5179" spans="1:7" x14ac:dyDescent="0.25">
      <c r="A5179" t="s">
        <v>0</v>
      </c>
      <c r="B5179">
        <v>107068</v>
      </c>
      <c r="C5179">
        <v>100001</v>
      </c>
      <c r="D5179" s="1">
        <v>0.39988299999999999</v>
      </c>
      <c r="E5179" s="1">
        <v>-4.9960999999999998E-2</v>
      </c>
      <c r="F5179" s="1">
        <v>9.8419099999999995E-2</v>
      </c>
      <c r="G5179">
        <v>100001</v>
      </c>
    </row>
    <row r="5180" spans="1:7" x14ac:dyDescent="0.25">
      <c r="A5180" t="s">
        <v>0</v>
      </c>
      <c r="B5180">
        <v>107069</v>
      </c>
      <c r="C5180">
        <v>100001</v>
      </c>
      <c r="D5180" s="1">
        <v>0.39987699999999998</v>
      </c>
      <c r="E5180" s="1">
        <v>-7.4958999999999998E-2</v>
      </c>
      <c r="F5180" s="1">
        <v>9.8730100000000001E-2</v>
      </c>
      <c r="G5180">
        <v>100001</v>
      </c>
    </row>
    <row r="5181" spans="1:7" x14ac:dyDescent="0.25">
      <c r="A5181" t="s">
        <v>0</v>
      </c>
      <c r="B5181">
        <v>107070</v>
      </c>
      <c r="C5181">
        <v>100001</v>
      </c>
      <c r="D5181" s="1">
        <v>0.42501499999999998</v>
      </c>
      <c r="E5181" s="1">
        <v>-4.9963E-2</v>
      </c>
      <c r="F5181" s="1">
        <v>0.10050099999999999</v>
      </c>
      <c r="G5181">
        <v>100001</v>
      </c>
    </row>
    <row r="5182" spans="1:7" x14ac:dyDescent="0.25">
      <c r="A5182" t="s">
        <v>0</v>
      </c>
      <c r="B5182">
        <v>107071</v>
      </c>
      <c r="C5182">
        <v>100001</v>
      </c>
      <c r="D5182" s="1">
        <v>0.44988499999999998</v>
      </c>
      <c r="E5182" s="1">
        <v>-4.9959999999999997E-2</v>
      </c>
      <c r="F5182" s="1">
        <v>0.10266500000000001</v>
      </c>
      <c r="G5182">
        <v>100001</v>
      </c>
    </row>
    <row r="5183" spans="1:7" x14ac:dyDescent="0.25">
      <c r="A5183" t="s">
        <v>0</v>
      </c>
      <c r="B5183">
        <v>107072</v>
      </c>
      <c r="C5183">
        <v>100001</v>
      </c>
      <c r="D5183" s="1">
        <v>0.52490300000000001</v>
      </c>
      <c r="E5183" s="1">
        <v>-2.4955999999999999E-2</v>
      </c>
      <c r="F5183" s="1">
        <v>0.109795</v>
      </c>
      <c r="G5183">
        <v>100001</v>
      </c>
    </row>
    <row r="5184" spans="1:7" x14ac:dyDescent="0.25">
      <c r="A5184" t="s">
        <v>0</v>
      </c>
      <c r="B5184">
        <v>107073</v>
      </c>
      <c r="C5184">
        <v>100001</v>
      </c>
      <c r="D5184" s="1">
        <v>0.47501500000000002</v>
      </c>
      <c r="E5184" s="1">
        <v>-4.9958000000000002E-2</v>
      </c>
      <c r="F5184" s="1">
        <v>0.105001</v>
      </c>
      <c r="G5184">
        <v>100001</v>
      </c>
    </row>
    <row r="5185" spans="1:7" x14ac:dyDescent="0.25">
      <c r="A5185" t="s">
        <v>0</v>
      </c>
      <c r="B5185">
        <v>107074</v>
      </c>
      <c r="C5185">
        <v>100001</v>
      </c>
      <c r="D5185" s="1">
        <v>0.499886</v>
      </c>
      <c r="E5185" s="1">
        <v>-4.9958000000000002E-2</v>
      </c>
      <c r="F5185" s="1">
        <v>0.107414</v>
      </c>
      <c r="G5185">
        <v>100001</v>
      </c>
    </row>
    <row r="5186" spans="1:7" x14ac:dyDescent="0.25">
      <c r="A5186" t="s">
        <v>0</v>
      </c>
      <c r="B5186">
        <v>107075</v>
      </c>
      <c r="C5186">
        <v>100001</v>
      </c>
      <c r="D5186" s="1">
        <v>0.524899</v>
      </c>
      <c r="E5186" s="1">
        <v>-4.9954999999999999E-2</v>
      </c>
      <c r="F5186" s="1">
        <v>0.109982</v>
      </c>
      <c r="G5186">
        <v>100001</v>
      </c>
    </row>
    <row r="5187" spans="1:7" x14ac:dyDescent="0.25">
      <c r="A5187" t="s">
        <v>0</v>
      </c>
      <c r="B5187">
        <v>107076</v>
      </c>
      <c r="C5187">
        <v>100001</v>
      </c>
      <c r="D5187" s="1">
        <v>0.55000899999999997</v>
      </c>
      <c r="E5187" s="1">
        <v>-2.4958999999999999E-2</v>
      </c>
      <c r="F5187" s="1">
        <v>0.112509</v>
      </c>
      <c r="G5187">
        <v>100001</v>
      </c>
    </row>
    <row r="5188" spans="1:7" x14ac:dyDescent="0.25">
      <c r="A5188" t="s">
        <v>0</v>
      </c>
      <c r="B5188">
        <v>107077</v>
      </c>
      <c r="C5188">
        <v>100001</v>
      </c>
      <c r="D5188" s="1">
        <v>0.57500799999999996</v>
      </c>
      <c r="E5188" s="1">
        <v>-2.4958000000000001E-2</v>
      </c>
      <c r="F5188" s="1">
        <v>0.115327</v>
      </c>
      <c r="G5188">
        <v>100001</v>
      </c>
    </row>
    <row r="5189" spans="1:7" x14ac:dyDescent="0.25">
      <c r="A5189" t="s">
        <v>0</v>
      </c>
      <c r="B5189">
        <v>107078</v>
      </c>
      <c r="C5189">
        <v>100001</v>
      </c>
      <c r="D5189" s="1">
        <v>0.60001000000000004</v>
      </c>
      <c r="E5189" s="1">
        <v>5.3745999999999997E-5</v>
      </c>
      <c r="F5189" s="1">
        <v>0.118211</v>
      </c>
      <c r="G5189">
        <v>100001</v>
      </c>
    </row>
    <row r="5190" spans="1:7" x14ac:dyDescent="0.25">
      <c r="A5190" t="s">
        <v>0</v>
      </c>
      <c r="B5190">
        <v>107079</v>
      </c>
      <c r="C5190">
        <v>100001</v>
      </c>
      <c r="D5190" s="1">
        <v>0.60001199999999999</v>
      </c>
      <c r="E5190" s="1">
        <v>-2.4955999999999999E-2</v>
      </c>
      <c r="F5190" s="1">
        <v>0.118274</v>
      </c>
      <c r="G5190">
        <v>100001</v>
      </c>
    </row>
    <row r="5191" spans="1:7" x14ac:dyDescent="0.25">
      <c r="A5191" t="s">
        <v>0</v>
      </c>
      <c r="B5191">
        <v>107080</v>
      </c>
      <c r="C5191">
        <v>100001</v>
      </c>
      <c r="D5191" s="1">
        <v>0.62500900000000004</v>
      </c>
      <c r="E5191" s="1">
        <v>2.5043800000000001E-2</v>
      </c>
      <c r="F5191" s="1">
        <v>0.12134499999999999</v>
      </c>
      <c r="G5191">
        <v>100001</v>
      </c>
    </row>
    <row r="5192" spans="1:7" x14ac:dyDescent="0.25">
      <c r="A5192" t="s">
        <v>0</v>
      </c>
      <c r="B5192">
        <v>107081</v>
      </c>
      <c r="C5192">
        <v>100001</v>
      </c>
      <c r="D5192" s="1">
        <v>0.62493799999999999</v>
      </c>
      <c r="E5192" s="1">
        <v>4.6270000000000003E-5</v>
      </c>
      <c r="F5192" s="1">
        <v>0.121266</v>
      </c>
      <c r="G5192">
        <v>100001</v>
      </c>
    </row>
    <row r="5193" spans="1:7" x14ac:dyDescent="0.25">
      <c r="A5193" t="s">
        <v>0</v>
      </c>
      <c r="B5193">
        <v>107082</v>
      </c>
      <c r="C5193">
        <v>100001</v>
      </c>
      <c r="D5193" s="1">
        <v>0.64988999999999997</v>
      </c>
      <c r="E5193" s="1">
        <v>2.5044899999999998E-2</v>
      </c>
      <c r="F5193" s="1">
        <v>0.124531</v>
      </c>
      <c r="G5193">
        <v>100001</v>
      </c>
    </row>
    <row r="5194" spans="1:7" x14ac:dyDescent="0.25">
      <c r="A5194" t="s">
        <v>0</v>
      </c>
      <c r="B5194">
        <v>107083</v>
      </c>
      <c r="C5194">
        <v>100001</v>
      </c>
      <c r="D5194" s="1">
        <v>0.674929</v>
      </c>
      <c r="E5194" s="1">
        <v>5.0045199999999998E-2</v>
      </c>
      <c r="F5194" s="1">
        <v>0.128051</v>
      </c>
      <c r="G5194">
        <v>100001</v>
      </c>
    </row>
    <row r="5195" spans="1:7" x14ac:dyDescent="0.25">
      <c r="A5195" t="s">
        <v>0</v>
      </c>
      <c r="B5195">
        <v>107084</v>
      </c>
      <c r="C5195">
        <v>100001</v>
      </c>
      <c r="D5195" s="1">
        <v>0.67491900000000005</v>
      </c>
      <c r="E5195" s="1">
        <v>2.5047099999999999E-2</v>
      </c>
      <c r="F5195" s="1">
        <v>0.127861</v>
      </c>
      <c r="G5195">
        <v>100001</v>
      </c>
    </row>
    <row r="5196" spans="1:7" x14ac:dyDescent="0.25">
      <c r="A5196" t="s">
        <v>0</v>
      </c>
      <c r="B5196">
        <v>107085</v>
      </c>
      <c r="C5196">
        <v>100001</v>
      </c>
      <c r="D5196" s="1">
        <v>0.70000300000000004</v>
      </c>
      <c r="E5196" s="1">
        <v>5.0046500000000001E-2</v>
      </c>
      <c r="F5196" s="1">
        <v>0.131517</v>
      </c>
      <c r="G5196">
        <v>100001</v>
      </c>
    </row>
    <row r="5197" spans="1:7" x14ac:dyDescent="0.25">
      <c r="A5197" t="s">
        <v>0</v>
      </c>
      <c r="B5197">
        <v>107086</v>
      </c>
      <c r="C5197">
        <v>100001</v>
      </c>
      <c r="D5197" s="1">
        <v>0.72501700000000002</v>
      </c>
      <c r="E5197" s="1">
        <v>7.5059699999999993E-2</v>
      </c>
      <c r="F5197" s="1">
        <v>0.13541900000000001</v>
      </c>
      <c r="G5197">
        <v>100001</v>
      </c>
    </row>
    <row r="5198" spans="1:7" x14ac:dyDescent="0.25">
      <c r="A5198" t="s">
        <v>0</v>
      </c>
      <c r="B5198">
        <v>107087</v>
      </c>
      <c r="C5198">
        <v>100001</v>
      </c>
      <c r="D5198" s="1">
        <v>0.72501599999999999</v>
      </c>
      <c r="E5198" s="1">
        <v>5.0047700000000001E-2</v>
      </c>
      <c r="F5198" s="1">
        <v>0.135103</v>
      </c>
      <c r="G5198">
        <v>100001</v>
      </c>
    </row>
    <row r="5199" spans="1:7" x14ac:dyDescent="0.25">
      <c r="A5199" t="s">
        <v>0</v>
      </c>
      <c r="B5199">
        <v>107088</v>
      </c>
      <c r="C5199">
        <v>100001</v>
      </c>
      <c r="D5199" s="1">
        <v>-7.4981000000000006E-2</v>
      </c>
      <c r="E5199" s="1">
        <v>-0.425016</v>
      </c>
      <c r="F5199" s="1">
        <v>0.100814</v>
      </c>
      <c r="G5199">
        <v>100001</v>
      </c>
    </row>
    <row r="5200" spans="1:7" x14ac:dyDescent="0.25">
      <c r="A5200" t="s">
        <v>0</v>
      </c>
      <c r="B5200">
        <v>107089</v>
      </c>
      <c r="C5200">
        <v>100001</v>
      </c>
      <c r="D5200" s="1">
        <v>-4.9967999999999999E-2</v>
      </c>
      <c r="E5200" s="1">
        <v>-0.37488300000000002</v>
      </c>
      <c r="F5200" s="1">
        <v>9.6485399999999999E-2</v>
      </c>
      <c r="G5200">
        <v>100001</v>
      </c>
    </row>
    <row r="5201" spans="1:7" x14ac:dyDescent="0.25">
      <c r="A5201" t="s">
        <v>0</v>
      </c>
      <c r="B5201">
        <v>107090</v>
      </c>
      <c r="C5201">
        <v>100001</v>
      </c>
      <c r="D5201" s="1">
        <v>-4.9961999999999999E-2</v>
      </c>
      <c r="E5201" s="1">
        <v>-0.39988299999999999</v>
      </c>
      <c r="F5201" s="1">
        <v>9.8419400000000004E-2</v>
      </c>
      <c r="G5201">
        <v>100001</v>
      </c>
    </row>
    <row r="5202" spans="1:7" x14ac:dyDescent="0.25">
      <c r="A5202" t="s">
        <v>0</v>
      </c>
      <c r="B5202">
        <v>107091</v>
      </c>
      <c r="C5202">
        <v>100001</v>
      </c>
      <c r="D5202" s="1">
        <v>-4.9964000000000001E-2</v>
      </c>
      <c r="E5202" s="1">
        <v>-0.42501499999999998</v>
      </c>
      <c r="F5202" s="1">
        <v>0.10050199999999999</v>
      </c>
      <c r="G5202">
        <v>100001</v>
      </c>
    </row>
    <row r="5203" spans="1:7" x14ac:dyDescent="0.25">
      <c r="A5203" t="s">
        <v>0</v>
      </c>
      <c r="B5203">
        <v>107092</v>
      </c>
      <c r="C5203">
        <v>100001</v>
      </c>
      <c r="D5203" s="1">
        <v>-7.4966000000000005E-2</v>
      </c>
      <c r="E5203" s="1">
        <v>-0.44987899999999997</v>
      </c>
      <c r="F5203" s="1">
        <v>0.102977</v>
      </c>
      <c r="G5203">
        <v>100001</v>
      </c>
    </row>
    <row r="5204" spans="1:7" x14ac:dyDescent="0.25">
      <c r="A5204" t="s">
        <v>0</v>
      </c>
      <c r="B5204">
        <v>107093</v>
      </c>
      <c r="C5204">
        <v>100001</v>
      </c>
      <c r="D5204" s="1">
        <v>-0.10000100000000001</v>
      </c>
      <c r="E5204" s="1">
        <v>-0.49987700000000002</v>
      </c>
      <c r="F5204" s="1">
        <v>0.108164</v>
      </c>
      <c r="G5204">
        <v>100001</v>
      </c>
    </row>
    <row r="5205" spans="1:7" x14ac:dyDescent="0.25">
      <c r="A5205" t="s">
        <v>0</v>
      </c>
      <c r="B5205">
        <v>107094</v>
      </c>
      <c r="C5205">
        <v>100001</v>
      </c>
      <c r="D5205" s="1">
        <v>-7.4965000000000004E-2</v>
      </c>
      <c r="E5205" s="1">
        <v>-0.47501599999999999</v>
      </c>
      <c r="F5205" s="1">
        <v>0.10531500000000001</v>
      </c>
      <c r="G5205">
        <v>100001</v>
      </c>
    </row>
    <row r="5206" spans="1:7" x14ac:dyDescent="0.25">
      <c r="A5206" t="s">
        <v>0</v>
      </c>
      <c r="B5206">
        <v>107095</v>
      </c>
      <c r="C5206">
        <v>100001</v>
      </c>
      <c r="D5206" s="1">
        <v>-7.4962000000000001E-2</v>
      </c>
      <c r="E5206" s="1">
        <v>-0.49987999999999999</v>
      </c>
      <c r="F5206" s="1">
        <v>0.107726</v>
      </c>
      <c r="G5206">
        <v>100001</v>
      </c>
    </row>
    <row r="5207" spans="1:7" x14ac:dyDescent="0.25">
      <c r="A5207" t="s">
        <v>0</v>
      </c>
      <c r="B5207">
        <v>107096</v>
      </c>
      <c r="C5207">
        <v>100001</v>
      </c>
      <c r="D5207" s="1">
        <v>-0.100007</v>
      </c>
      <c r="E5207" s="1">
        <v>-0.52488900000000005</v>
      </c>
      <c r="F5207" s="1">
        <v>0.11073</v>
      </c>
      <c r="G5207">
        <v>100001</v>
      </c>
    </row>
    <row r="5208" spans="1:7" x14ac:dyDescent="0.25">
      <c r="A5208" t="s">
        <v>0</v>
      </c>
      <c r="B5208">
        <v>107097</v>
      </c>
      <c r="C5208">
        <v>100001</v>
      </c>
      <c r="D5208" s="1">
        <v>-0.124991</v>
      </c>
      <c r="E5208" s="1">
        <v>-0.55001599999999995</v>
      </c>
      <c r="F5208" s="1">
        <v>0.114014</v>
      </c>
      <c r="G5208">
        <v>100001</v>
      </c>
    </row>
    <row r="5209" spans="1:7" x14ac:dyDescent="0.25">
      <c r="A5209" t="s">
        <v>0</v>
      </c>
      <c r="B5209">
        <v>107098</v>
      </c>
      <c r="C5209">
        <v>100001</v>
      </c>
      <c r="D5209" s="1">
        <v>-9.9991999999999998E-2</v>
      </c>
      <c r="E5209" s="1">
        <v>-0.55001500000000003</v>
      </c>
      <c r="F5209" s="1">
        <v>0.11345</v>
      </c>
      <c r="G5209">
        <v>100001</v>
      </c>
    </row>
    <row r="5210" spans="1:7" x14ac:dyDescent="0.25">
      <c r="A5210" t="s">
        <v>0</v>
      </c>
      <c r="B5210">
        <v>107099</v>
      </c>
      <c r="C5210">
        <v>100001</v>
      </c>
      <c r="D5210" s="1">
        <v>-0.14999299999999999</v>
      </c>
      <c r="E5210" s="1">
        <v>-0.57501599999999997</v>
      </c>
      <c r="F5210" s="1">
        <v>0.117523</v>
      </c>
      <c r="G5210">
        <v>100001</v>
      </c>
    </row>
    <row r="5211" spans="1:7" x14ac:dyDescent="0.25">
      <c r="A5211" t="s">
        <v>0</v>
      </c>
      <c r="B5211">
        <v>107100</v>
      </c>
      <c r="C5211">
        <v>100001</v>
      </c>
      <c r="D5211" s="1">
        <v>-0.12499399999999999</v>
      </c>
      <c r="E5211" s="1">
        <v>-0.57501500000000005</v>
      </c>
      <c r="F5211" s="1">
        <v>0.11683200000000001</v>
      </c>
      <c r="G5211">
        <v>100001</v>
      </c>
    </row>
    <row r="5212" spans="1:7" x14ac:dyDescent="0.25">
      <c r="A5212" t="s">
        <v>0</v>
      </c>
      <c r="B5212">
        <v>107101</v>
      </c>
      <c r="C5212">
        <v>100001</v>
      </c>
      <c r="D5212" s="1">
        <v>-0.14999299999999999</v>
      </c>
      <c r="E5212" s="1">
        <v>-0.60002299999999997</v>
      </c>
      <c r="F5212" s="1">
        <v>0.12047099999999999</v>
      </c>
      <c r="G5212">
        <v>100001</v>
      </c>
    </row>
    <row r="5213" spans="1:7" x14ac:dyDescent="0.25">
      <c r="A5213" t="s">
        <v>0</v>
      </c>
      <c r="B5213">
        <v>107102</v>
      </c>
      <c r="C5213">
        <v>100001</v>
      </c>
      <c r="D5213" s="1">
        <v>-0.17499300000000001</v>
      </c>
      <c r="E5213" s="1">
        <v>-0.62491300000000005</v>
      </c>
      <c r="F5213" s="1">
        <v>0.124334</v>
      </c>
      <c r="G5213">
        <v>100001</v>
      </c>
    </row>
    <row r="5214" spans="1:7" x14ac:dyDescent="0.25">
      <c r="A5214" t="s">
        <v>0</v>
      </c>
      <c r="B5214">
        <v>107103</v>
      </c>
      <c r="C5214">
        <v>100001</v>
      </c>
      <c r="D5214" s="1">
        <v>-0.14999399999999999</v>
      </c>
      <c r="E5214" s="1">
        <v>-0.62491699999999994</v>
      </c>
      <c r="F5214" s="1">
        <v>0.123519</v>
      </c>
      <c r="G5214">
        <v>100001</v>
      </c>
    </row>
    <row r="5215" spans="1:7" x14ac:dyDescent="0.25">
      <c r="A5215" t="s">
        <v>0</v>
      </c>
      <c r="B5215">
        <v>107104</v>
      </c>
      <c r="C5215">
        <v>100001</v>
      </c>
      <c r="D5215" s="1">
        <v>-0.199987</v>
      </c>
      <c r="E5215" s="1">
        <v>-0.64983599999999997</v>
      </c>
      <c r="F5215" s="1">
        <v>0.12845599999999999</v>
      </c>
      <c r="G5215">
        <v>100001</v>
      </c>
    </row>
    <row r="5216" spans="1:7" x14ac:dyDescent="0.25">
      <c r="A5216" t="s">
        <v>0</v>
      </c>
      <c r="B5216">
        <v>107105</v>
      </c>
      <c r="C5216">
        <v>100001</v>
      </c>
      <c r="D5216" s="1">
        <v>-0.174987</v>
      </c>
      <c r="E5216" s="1">
        <v>-0.649841</v>
      </c>
      <c r="F5216" s="1">
        <v>0.12751499999999999</v>
      </c>
      <c r="G5216">
        <v>100001</v>
      </c>
    </row>
    <row r="5217" spans="1:7" x14ac:dyDescent="0.25">
      <c r="A5217" t="s">
        <v>0</v>
      </c>
      <c r="B5217">
        <v>107106</v>
      </c>
      <c r="C5217">
        <v>100001</v>
      </c>
      <c r="D5217" s="1">
        <v>-0.20000100000000001</v>
      </c>
      <c r="E5217" s="1">
        <v>-0.67486400000000002</v>
      </c>
      <c r="F5217" s="1">
        <v>0.13179299999999999</v>
      </c>
      <c r="G5217">
        <v>100001</v>
      </c>
    </row>
    <row r="5218" spans="1:7" x14ac:dyDescent="0.25">
      <c r="A5218" t="s">
        <v>0</v>
      </c>
      <c r="B5218">
        <v>107107</v>
      </c>
      <c r="C5218">
        <v>100001</v>
      </c>
      <c r="D5218" s="1">
        <v>-0.224967</v>
      </c>
      <c r="E5218" s="1">
        <v>-0.69989000000000001</v>
      </c>
      <c r="F5218" s="1">
        <v>0.136325</v>
      </c>
      <c r="G5218">
        <v>100001</v>
      </c>
    </row>
    <row r="5219" spans="1:7" x14ac:dyDescent="0.25">
      <c r="A5219" t="s">
        <v>0</v>
      </c>
      <c r="B5219">
        <v>107108</v>
      </c>
      <c r="C5219">
        <v>100001</v>
      </c>
      <c r="D5219" s="1">
        <v>-0.20001099999999999</v>
      </c>
      <c r="E5219" s="1">
        <v>-0.69989400000000002</v>
      </c>
      <c r="F5219" s="1">
        <v>0.13525899999999999</v>
      </c>
      <c r="G5219">
        <v>100001</v>
      </c>
    </row>
    <row r="5220" spans="1:7" x14ac:dyDescent="0.25">
      <c r="A5220" t="s">
        <v>0</v>
      </c>
      <c r="B5220">
        <v>107109</v>
      </c>
      <c r="C5220">
        <v>100001</v>
      </c>
      <c r="D5220" s="1">
        <v>0.10003099999999999</v>
      </c>
      <c r="E5220" s="1">
        <v>-0.19997500000000001</v>
      </c>
      <c r="F5220" s="1">
        <v>8.7212200000000004E-2</v>
      </c>
      <c r="G5220">
        <v>100001</v>
      </c>
    </row>
    <row r="5221" spans="1:7" x14ac:dyDescent="0.25">
      <c r="A5221" t="s">
        <v>0</v>
      </c>
      <c r="B5221">
        <v>107110</v>
      </c>
      <c r="C5221">
        <v>100001</v>
      </c>
      <c r="D5221" s="1">
        <v>0.12503</v>
      </c>
      <c r="E5221" s="1">
        <v>-0.200017</v>
      </c>
      <c r="F5221" s="1">
        <v>8.7774199999999997E-2</v>
      </c>
      <c r="G5221">
        <v>100001</v>
      </c>
    </row>
    <row r="5222" spans="1:7" x14ac:dyDescent="0.25">
      <c r="A5222" t="s">
        <v>0</v>
      </c>
      <c r="B5222">
        <v>107111</v>
      </c>
      <c r="C5222">
        <v>100001</v>
      </c>
      <c r="D5222" s="1">
        <v>2.5015200000000001E-2</v>
      </c>
      <c r="E5222" s="1">
        <v>-0.25000099999999997</v>
      </c>
      <c r="F5222" s="1">
        <v>8.8520299999999996E-2</v>
      </c>
      <c r="G5222">
        <v>100001</v>
      </c>
    </row>
    <row r="5223" spans="1:7" x14ac:dyDescent="0.25">
      <c r="A5223" t="s">
        <v>0</v>
      </c>
      <c r="B5223">
        <v>107112</v>
      </c>
      <c r="C5223">
        <v>100001</v>
      </c>
      <c r="D5223" s="1">
        <v>5.0017199999999998E-2</v>
      </c>
      <c r="E5223" s="1">
        <v>-0.249999</v>
      </c>
      <c r="F5223" s="1">
        <v>8.8707300000000003E-2</v>
      </c>
      <c r="G5223">
        <v>100001</v>
      </c>
    </row>
    <row r="5224" spans="1:7" x14ac:dyDescent="0.25">
      <c r="A5224" t="s">
        <v>0</v>
      </c>
      <c r="B5224">
        <v>107113</v>
      </c>
      <c r="C5224">
        <v>100001</v>
      </c>
      <c r="D5224" s="1">
        <v>1.9116000000000001E-5</v>
      </c>
      <c r="E5224" s="1">
        <v>-0.27500999999999998</v>
      </c>
      <c r="F5224" s="1">
        <v>8.9767299999999994E-2</v>
      </c>
      <c r="G5224">
        <v>100001</v>
      </c>
    </row>
    <row r="5225" spans="1:7" x14ac:dyDescent="0.25">
      <c r="A5225" t="s">
        <v>0</v>
      </c>
      <c r="B5225">
        <v>107114</v>
      </c>
      <c r="C5225">
        <v>100001</v>
      </c>
      <c r="D5225" s="1">
        <v>2.101E-5</v>
      </c>
      <c r="E5225" s="1">
        <v>-0.30000700000000002</v>
      </c>
      <c r="F5225" s="1">
        <v>9.1201299999999999E-2</v>
      </c>
      <c r="G5225">
        <v>100001</v>
      </c>
    </row>
    <row r="5226" spans="1:7" x14ac:dyDescent="0.25">
      <c r="A5226" t="s">
        <v>0</v>
      </c>
      <c r="B5226">
        <v>107115</v>
      </c>
      <c r="C5226">
        <v>100001</v>
      </c>
      <c r="D5226" s="1">
        <v>2.5017399999999999E-2</v>
      </c>
      <c r="E5226" s="1">
        <v>-0.27500799999999997</v>
      </c>
      <c r="F5226" s="1">
        <v>8.9829300000000001E-2</v>
      </c>
      <c r="G5226">
        <v>100001</v>
      </c>
    </row>
    <row r="5227" spans="1:7" x14ac:dyDescent="0.25">
      <c r="A5227" t="s">
        <v>0</v>
      </c>
      <c r="B5227">
        <v>107116</v>
      </c>
      <c r="C5227">
        <v>100001</v>
      </c>
      <c r="D5227" s="1">
        <v>2.2926999999999999E-5</v>
      </c>
      <c r="E5227" s="1">
        <v>-0.32500699999999999</v>
      </c>
      <c r="F5227" s="1">
        <v>9.2760400000000007E-2</v>
      </c>
      <c r="G5227">
        <v>100001</v>
      </c>
    </row>
    <row r="5228" spans="1:7" x14ac:dyDescent="0.25">
      <c r="A5228" t="s">
        <v>0</v>
      </c>
      <c r="B5228">
        <v>107117</v>
      </c>
      <c r="C5228">
        <v>100001</v>
      </c>
      <c r="D5228" s="1">
        <v>7.5031899999999999E-2</v>
      </c>
      <c r="E5228" s="1">
        <v>-0.22500400000000001</v>
      </c>
      <c r="F5228" s="1">
        <v>8.7836300000000006E-2</v>
      </c>
      <c r="G5228">
        <v>100001</v>
      </c>
    </row>
    <row r="5229" spans="1:7" x14ac:dyDescent="0.25">
      <c r="A5229" t="s">
        <v>0</v>
      </c>
      <c r="B5229">
        <v>107118</v>
      </c>
      <c r="C5229">
        <v>100001</v>
      </c>
      <c r="D5229" s="1">
        <v>0.100032</v>
      </c>
      <c r="E5229" s="1">
        <v>-0.22500600000000001</v>
      </c>
      <c r="F5229" s="1">
        <v>8.8272199999999995E-2</v>
      </c>
      <c r="G5229">
        <v>100001</v>
      </c>
    </row>
    <row r="5230" spans="1:7" x14ac:dyDescent="0.25">
      <c r="A5230" t="s">
        <v>0</v>
      </c>
      <c r="B5230">
        <v>107119</v>
      </c>
      <c r="C5230">
        <v>100001</v>
      </c>
      <c r="D5230" s="1">
        <v>7.5033199999999994E-2</v>
      </c>
      <c r="E5230" s="1">
        <v>-0.249998</v>
      </c>
      <c r="F5230" s="1">
        <v>8.9019299999999996E-2</v>
      </c>
      <c r="G5230">
        <v>100001</v>
      </c>
    </row>
    <row r="5231" spans="1:7" x14ac:dyDescent="0.25">
      <c r="A5231" t="s">
        <v>0</v>
      </c>
      <c r="B5231">
        <v>107120</v>
      </c>
      <c r="C5231">
        <v>100001</v>
      </c>
      <c r="D5231" s="1">
        <v>-2.4997999999999999E-2</v>
      </c>
      <c r="E5231" s="1">
        <v>-0.34988799999999998</v>
      </c>
      <c r="F5231" s="1">
        <v>9.4490400000000002E-2</v>
      </c>
      <c r="G5231">
        <v>100001</v>
      </c>
    </row>
    <row r="5232" spans="1:7" x14ac:dyDescent="0.25">
      <c r="A5232" t="s">
        <v>0</v>
      </c>
      <c r="B5232">
        <v>107121</v>
      </c>
      <c r="C5232">
        <v>100001</v>
      </c>
      <c r="D5232" s="1">
        <v>-2.4972999999999999E-2</v>
      </c>
      <c r="E5232" s="1">
        <v>-0.37488700000000003</v>
      </c>
      <c r="F5232" s="1">
        <v>9.6299399999999993E-2</v>
      </c>
      <c r="G5232">
        <v>100001</v>
      </c>
    </row>
    <row r="5233" spans="1:7" x14ac:dyDescent="0.25">
      <c r="A5233" t="s">
        <v>0</v>
      </c>
      <c r="B5233">
        <v>107122</v>
      </c>
      <c r="C5233">
        <v>100001</v>
      </c>
      <c r="D5233" s="1">
        <v>2.4859999999999999E-5</v>
      </c>
      <c r="E5233" s="1">
        <v>-0.35000900000000001</v>
      </c>
      <c r="F5233" s="1">
        <v>9.4444399999999998E-2</v>
      </c>
      <c r="G5233">
        <v>100001</v>
      </c>
    </row>
    <row r="5234" spans="1:7" x14ac:dyDescent="0.25">
      <c r="A5234" t="s">
        <v>0</v>
      </c>
      <c r="B5234">
        <v>107123</v>
      </c>
      <c r="C5234">
        <v>100001</v>
      </c>
      <c r="D5234" s="1">
        <v>0.225024</v>
      </c>
      <c r="E5234" s="1">
        <v>-0.12501000000000001</v>
      </c>
      <c r="F5234" s="1">
        <v>8.8834099999999999E-2</v>
      </c>
      <c r="G5234">
        <v>100001</v>
      </c>
    </row>
    <row r="5235" spans="1:7" x14ac:dyDescent="0.25">
      <c r="A5235" t="s">
        <v>0</v>
      </c>
      <c r="B5235">
        <v>107124</v>
      </c>
      <c r="C5235">
        <v>100001</v>
      </c>
      <c r="D5235" s="1">
        <v>0.25001400000000001</v>
      </c>
      <c r="E5235" s="1">
        <v>-0.12499200000000001</v>
      </c>
      <c r="F5235" s="1">
        <v>9.0017200000000006E-2</v>
      </c>
      <c r="G5235">
        <v>100001</v>
      </c>
    </row>
    <row r="5236" spans="1:7" x14ac:dyDescent="0.25">
      <c r="A5236" t="s">
        <v>0</v>
      </c>
      <c r="B5236">
        <v>107125</v>
      </c>
      <c r="C5236">
        <v>100001</v>
      </c>
      <c r="D5236" s="1">
        <v>0.27502900000000002</v>
      </c>
      <c r="E5236" s="1">
        <v>-0.12500800000000001</v>
      </c>
      <c r="F5236" s="1">
        <v>9.1328199999999998E-2</v>
      </c>
      <c r="G5236">
        <v>100001</v>
      </c>
    </row>
    <row r="5237" spans="1:7" x14ac:dyDescent="0.25">
      <c r="A5237" t="s">
        <v>0</v>
      </c>
      <c r="B5237">
        <v>107126</v>
      </c>
      <c r="C5237">
        <v>100001</v>
      </c>
      <c r="D5237" s="1">
        <v>0.30002299999999998</v>
      </c>
      <c r="E5237" s="1">
        <v>-0.12500600000000001</v>
      </c>
      <c r="F5237" s="1">
        <v>9.2762200000000003E-2</v>
      </c>
      <c r="G5237">
        <v>100001</v>
      </c>
    </row>
    <row r="5238" spans="1:7" x14ac:dyDescent="0.25">
      <c r="A5238" t="s">
        <v>0</v>
      </c>
      <c r="B5238">
        <v>107127</v>
      </c>
      <c r="C5238">
        <v>100001</v>
      </c>
      <c r="D5238" s="1">
        <v>0.17503099999999999</v>
      </c>
      <c r="E5238" s="1">
        <v>-0.175011</v>
      </c>
      <c r="F5238" s="1">
        <v>8.8335200000000003E-2</v>
      </c>
      <c r="G5238">
        <v>100001</v>
      </c>
    </row>
    <row r="5239" spans="1:7" x14ac:dyDescent="0.25">
      <c r="A5239" t="s">
        <v>0</v>
      </c>
      <c r="B5239">
        <v>107128</v>
      </c>
      <c r="C5239">
        <v>100001</v>
      </c>
      <c r="D5239" s="1">
        <v>0.20002800000000001</v>
      </c>
      <c r="E5239" s="1">
        <v>-0.15001</v>
      </c>
      <c r="F5239" s="1">
        <v>8.8460200000000003E-2</v>
      </c>
      <c r="G5239">
        <v>100001</v>
      </c>
    </row>
    <row r="5240" spans="1:7" x14ac:dyDescent="0.25">
      <c r="A5240" t="s">
        <v>0</v>
      </c>
      <c r="B5240">
        <v>107129</v>
      </c>
      <c r="C5240">
        <v>100001</v>
      </c>
      <c r="D5240" s="1">
        <v>0.225025</v>
      </c>
      <c r="E5240" s="1">
        <v>-0.15001</v>
      </c>
      <c r="F5240" s="1">
        <v>8.9519299999999996E-2</v>
      </c>
      <c r="G5240">
        <v>100001</v>
      </c>
    </row>
    <row r="5241" spans="1:7" x14ac:dyDescent="0.25">
      <c r="A5241" t="s">
        <v>0</v>
      </c>
      <c r="B5241">
        <v>107130</v>
      </c>
      <c r="C5241">
        <v>100001</v>
      </c>
      <c r="D5241" s="1">
        <v>0.20003000000000001</v>
      </c>
      <c r="E5241" s="1">
        <v>-0.17501</v>
      </c>
      <c r="F5241" s="1">
        <v>8.9270199999999994E-2</v>
      </c>
      <c r="G5241">
        <v>100001</v>
      </c>
    </row>
    <row r="5242" spans="1:7" x14ac:dyDescent="0.25">
      <c r="A5242" t="s">
        <v>0</v>
      </c>
      <c r="B5242">
        <v>107131</v>
      </c>
      <c r="C5242">
        <v>100001</v>
      </c>
      <c r="D5242" s="1">
        <v>0.15002599999999999</v>
      </c>
      <c r="E5242" s="1">
        <v>-0.20001099999999999</v>
      </c>
      <c r="F5242" s="1">
        <v>8.8460200000000003E-2</v>
      </c>
      <c r="G5242">
        <v>100001</v>
      </c>
    </row>
    <row r="5243" spans="1:7" x14ac:dyDescent="0.25">
      <c r="A5243" t="s">
        <v>0</v>
      </c>
      <c r="B5243">
        <v>107132</v>
      </c>
      <c r="C5243">
        <v>100001</v>
      </c>
      <c r="D5243" s="1">
        <v>0.17503199999999999</v>
      </c>
      <c r="E5243" s="1">
        <v>-0.20000599999999999</v>
      </c>
      <c r="F5243" s="1">
        <v>8.9270199999999994E-2</v>
      </c>
      <c r="G5243">
        <v>100001</v>
      </c>
    </row>
    <row r="5244" spans="1:7" x14ac:dyDescent="0.25">
      <c r="A5244" t="s">
        <v>0</v>
      </c>
      <c r="B5244">
        <v>107133</v>
      </c>
      <c r="C5244">
        <v>100001</v>
      </c>
      <c r="D5244" s="1">
        <v>0.325013</v>
      </c>
      <c r="E5244" s="1">
        <v>-0.100004</v>
      </c>
      <c r="F5244" s="1">
        <v>9.3759200000000001E-2</v>
      </c>
      <c r="G5244">
        <v>100001</v>
      </c>
    </row>
    <row r="5245" spans="1:7" x14ac:dyDescent="0.25">
      <c r="A5245" t="s">
        <v>0</v>
      </c>
      <c r="B5245">
        <v>107134</v>
      </c>
      <c r="C5245">
        <v>100001</v>
      </c>
      <c r="D5245" s="1">
        <v>0.34987499999999999</v>
      </c>
      <c r="E5245" s="1">
        <v>-0.100009</v>
      </c>
      <c r="F5245" s="1">
        <v>9.5424200000000001E-2</v>
      </c>
      <c r="G5245">
        <v>100001</v>
      </c>
    </row>
    <row r="5246" spans="1:7" x14ac:dyDescent="0.25">
      <c r="A5246" t="s">
        <v>0</v>
      </c>
      <c r="B5246">
        <v>107135</v>
      </c>
      <c r="C5246">
        <v>100001</v>
      </c>
      <c r="D5246" s="1">
        <v>0.325015</v>
      </c>
      <c r="E5246" s="1">
        <v>-0.12500500000000001</v>
      </c>
      <c r="F5246" s="1">
        <v>9.4321199999999994E-2</v>
      </c>
      <c r="G5246">
        <v>100001</v>
      </c>
    </row>
    <row r="5247" spans="1:7" x14ac:dyDescent="0.25">
      <c r="A5247" t="s">
        <v>0</v>
      </c>
      <c r="B5247">
        <v>107136</v>
      </c>
      <c r="C5247">
        <v>100001</v>
      </c>
      <c r="D5247" s="1">
        <v>0.37487399999999999</v>
      </c>
      <c r="E5247" s="1">
        <v>-0.10000199999999999</v>
      </c>
      <c r="F5247" s="1">
        <v>9.7233200000000006E-2</v>
      </c>
      <c r="G5247">
        <v>100001</v>
      </c>
    </row>
    <row r="5248" spans="1:7" x14ac:dyDescent="0.25">
      <c r="A5248" t="s">
        <v>0</v>
      </c>
      <c r="B5248">
        <v>107137</v>
      </c>
      <c r="C5248">
        <v>100001</v>
      </c>
      <c r="D5248" s="1">
        <v>0.39987299999999998</v>
      </c>
      <c r="E5248" s="1">
        <v>-0.10001400000000001</v>
      </c>
      <c r="F5248" s="1">
        <v>9.9167099999999994E-2</v>
      </c>
      <c r="G5248">
        <v>100001</v>
      </c>
    </row>
    <row r="5249" spans="1:7" x14ac:dyDescent="0.25">
      <c r="A5249" t="s">
        <v>0</v>
      </c>
      <c r="B5249">
        <v>107138</v>
      </c>
      <c r="C5249">
        <v>100001</v>
      </c>
      <c r="D5249" s="1">
        <v>0.425016</v>
      </c>
      <c r="E5249" s="1">
        <v>-7.4981000000000006E-2</v>
      </c>
      <c r="F5249" s="1">
        <v>0.100815</v>
      </c>
      <c r="G5249">
        <v>100001</v>
      </c>
    </row>
    <row r="5250" spans="1:7" x14ac:dyDescent="0.25">
      <c r="A5250" t="s">
        <v>0</v>
      </c>
      <c r="B5250">
        <v>107139</v>
      </c>
      <c r="C5250">
        <v>100001</v>
      </c>
      <c r="D5250" s="1">
        <v>0.42501800000000001</v>
      </c>
      <c r="E5250" s="1">
        <v>-9.9998000000000004E-2</v>
      </c>
      <c r="F5250" s="1">
        <v>0.10125099999999999</v>
      </c>
      <c r="G5250">
        <v>100001</v>
      </c>
    </row>
    <row r="5251" spans="1:7" x14ac:dyDescent="0.25">
      <c r="A5251" t="s">
        <v>0</v>
      </c>
      <c r="B5251">
        <v>107140</v>
      </c>
      <c r="C5251">
        <v>100001</v>
      </c>
      <c r="D5251" s="1">
        <v>0.44987899999999997</v>
      </c>
      <c r="E5251" s="1">
        <v>-7.4966000000000005E-2</v>
      </c>
      <c r="F5251" s="1">
        <v>0.102976</v>
      </c>
      <c r="G5251">
        <v>100001</v>
      </c>
    </row>
    <row r="5252" spans="1:7" x14ac:dyDescent="0.25">
      <c r="A5252" t="s">
        <v>0</v>
      </c>
      <c r="B5252">
        <v>107141</v>
      </c>
      <c r="C5252">
        <v>100001</v>
      </c>
      <c r="D5252" s="1">
        <v>0.47501599999999999</v>
      </c>
      <c r="E5252" s="1">
        <v>-7.4964000000000003E-2</v>
      </c>
      <c r="F5252" s="1">
        <v>0.105314</v>
      </c>
      <c r="G5252">
        <v>100001</v>
      </c>
    </row>
    <row r="5253" spans="1:7" x14ac:dyDescent="0.25">
      <c r="A5253" t="s">
        <v>0</v>
      </c>
      <c r="B5253">
        <v>107142</v>
      </c>
      <c r="C5253">
        <v>100001</v>
      </c>
      <c r="D5253" s="1">
        <v>0.55001199999999995</v>
      </c>
      <c r="E5253" s="1">
        <v>-4.9945000000000003E-2</v>
      </c>
      <c r="F5253" s="1">
        <v>0.11269700000000001</v>
      </c>
      <c r="G5253">
        <v>100001</v>
      </c>
    </row>
    <row r="5254" spans="1:7" x14ac:dyDescent="0.25">
      <c r="A5254" t="s">
        <v>0</v>
      </c>
      <c r="B5254">
        <v>107143</v>
      </c>
      <c r="C5254">
        <v>100001</v>
      </c>
      <c r="D5254" s="1">
        <v>0.49987999999999999</v>
      </c>
      <c r="E5254" s="1">
        <v>-7.4963000000000002E-2</v>
      </c>
      <c r="F5254" s="1">
        <v>0.107726</v>
      </c>
      <c r="G5254">
        <v>100001</v>
      </c>
    </row>
    <row r="5255" spans="1:7" x14ac:dyDescent="0.25">
      <c r="A5255" t="s">
        <v>0</v>
      </c>
      <c r="B5255">
        <v>107144</v>
      </c>
      <c r="C5255">
        <v>100001</v>
      </c>
      <c r="D5255" s="1">
        <v>0.52489399999999997</v>
      </c>
      <c r="E5255" s="1">
        <v>-7.4959999999999999E-2</v>
      </c>
      <c r="F5255" s="1">
        <v>0.110293</v>
      </c>
      <c r="G5255">
        <v>100001</v>
      </c>
    </row>
    <row r="5256" spans="1:7" x14ac:dyDescent="0.25">
      <c r="A5256" t="s">
        <v>0</v>
      </c>
      <c r="B5256">
        <v>107145</v>
      </c>
      <c r="C5256">
        <v>100001</v>
      </c>
      <c r="D5256" s="1">
        <v>0.55001299999999997</v>
      </c>
      <c r="E5256" s="1">
        <v>-7.4954999999999994E-2</v>
      </c>
      <c r="F5256" s="1">
        <v>0.113011</v>
      </c>
      <c r="G5256">
        <v>100001</v>
      </c>
    </row>
    <row r="5257" spans="1:7" x14ac:dyDescent="0.25">
      <c r="A5257" t="s">
        <v>0</v>
      </c>
      <c r="B5257">
        <v>107146</v>
      </c>
      <c r="C5257">
        <v>100001</v>
      </c>
      <c r="D5257" s="1">
        <v>0.57501000000000002</v>
      </c>
      <c r="E5257" s="1">
        <v>-4.9952000000000003E-2</v>
      </c>
      <c r="F5257" s="1">
        <v>0.11551500000000001</v>
      </c>
      <c r="G5257">
        <v>100001</v>
      </c>
    </row>
    <row r="5258" spans="1:7" x14ac:dyDescent="0.25">
      <c r="A5258" t="s">
        <v>0</v>
      </c>
      <c r="B5258">
        <v>107147</v>
      </c>
      <c r="C5258">
        <v>100001</v>
      </c>
      <c r="D5258" s="1">
        <v>0.60001400000000005</v>
      </c>
      <c r="E5258" s="1">
        <v>-4.9952000000000003E-2</v>
      </c>
      <c r="F5258" s="1">
        <v>0.118463</v>
      </c>
      <c r="G5258">
        <v>100001</v>
      </c>
    </row>
    <row r="5259" spans="1:7" x14ac:dyDescent="0.25">
      <c r="A5259" t="s">
        <v>0</v>
      </c>
      <c r="B5259">
        <v>107148</v>
      </c>
      <c r="C5259">
        <v>100001</v>
      </c>
      <c r="D5259" s="1">
        <v>0.62493399999999999</v>
      </c>
      <c r="E5259" s="1">
        <v>-2.4955000000000001E-2</v>
      </c>
      <c r="F5259" s="1">
        <v>0.121327</v>
      </c>
      <c r="G5259">
        <v>100001</v>
      </c>
    </row>
    <row r="5260" spans="1:7" x14ac:dyDescent="0.25">
      <c r="A5260" t="s">
        <v>0</v>
      </c>
      <c r="B5260">
        <v>107149</v>
      </c>
      <c r="C5260">
        <v>100001</v>
      </c>
      <c r="D5260" s="1">
        <v>0.62492999999999999</v>
      </c>
      <c r="E5260" s="1">
        <v>-4.9952999999999997E-2</v>
      </c>
      <c r="F5260" s="1">
        <v>0.121514</v>
      </c>
      <c r="G5260">
        <v>100001</v>
      </c>
    </row>
    <row r="5261" spans="1:7" x14ac:dyDescent="0.25">
      <c r="A5261" t="s">
        <v>0</v>
      </c>
      <c r="B5261">
        <v>107150</v>
      </c>
      <c r="C5261">
        <v>100001</v>
      </c>
      <c r="D5261" s="1">
        <v>0.64989399999999997</v>
      </c>
      <c r="E5261" s="1">
        <v>4.7926000000000002E-5</v>
      </c>
      <c r="F5261" s="1">
        <v>0.12445299999999999</v>
      </c>
      <c r="G5261">
        <v>100001</v>
      </c>
    </row>
    <row r="5262" spans="1:7" x14ac:dyDescent="0.25">
      <c r="A5262" t="s">
        <v>0</v>
      </c>
      <c r="B5262">
        <v>107151</v>
      </c>
      <c r="C5262">
        <v>100001</v>
      </c>
      <c r="D5262" s="1">
        <v>0.64988599999999996</v>
      </c>
      <c r="E5262" s="1">
        <v>-2.4954E-2</v>
      </c>
      <c r="F5262" s="1">
        <v>0.124514</v>
      </c>
      <c r="G5262">
        <v>100001</v>
      </c>
    </row>
    <row r="5263" spans="1:7" x14ac:dyDescent="0.25">
      <c r="A5263" t="s">
        <v>0</v>
      </c>
      <c r="B5263">
        <v>107152</v>
      </c>
      <c r="C5263">
        <v>100001</v>
      </c>
      <c r="D5263" s="1">
        <v>0.67491299999999999</v>
      </c>
      <c r="E5263" s="1">
        <v>4.9573999999999997E-5</v>
      </c>
      <c r="F5263" s="1">
        <v>0.12779799999999999</v>
      </c>
      <c r="G5263">
        <v>100001</v>
      </c>
    </row>
    <row r="5264" spans="1:7" x14ac:dyDescent="0.25">
      <c r="A5264" t="s">
        <v>0</v>
      </c>
      <c r="B5264">
        <v>107153</v>
      </c>
      <c r="C5264">
        <v>100001</v>
      </c>
      <c r="D5264" s="1">
        <v>0.70000399999999996</v>
      </c>
      <c r="E5264" s="1">
        <v>2.5048399999999998E-2</v>
      </c>
      <c r="F5264" s="1">
        <v>0.131328</v>
      </c>
      <c r="G5264">
        <v>100001</v>
      </c>
    </row>
    <row r="5265" spans="1:7" x14ac:dyDescent="0.25">
      <c r="A5265" t="s">
        <v>0</v>
      </c>
      <c r="B5265">
        <v>107154</v>
      </c>
      <c r="C5265">
        <v>100001</v>
      </c>
      <c r="D5265" s="1">
        <v>0.69993399999999995</v>
      </c>
      <c r="E5265" s="1">
        <v>1.6549999999999999E-5</v>
      </c>
      <c r="F5265" s="1">
        <v>0.131246</v>
      </c>
      <c r="G5265">
        <v>100001</v>
      </c>
    </row>
    <row r="5266" spans="1:7" x14ac:dyDescent="0.25">
      <c r="A5266" t="s">
        <v>0</v>
      </c>
      <c r="B5266">
        <v>107155</v>
      </c>
      <c r="C5266">
        <v>100001</v>
      </c>
      <c r="D5266" s="1">
        <v>0.72501700000000002</v>
      </c>
      <c r="E5266" s="1">
        <v>2.5049700000000001E-2</v>
      </c>
      <c r="F5266" s="1">
        <v>0.13491400000000001</v>
      </c>
      <c r="G5266">
        <v>100001</v>
      </c>
    </row>
    <row r="5267" spans="1:7" x14ac:dyDescent="0.25">
      <c r="A5267" t="s">
        <v>0</v>
      </c>
      <c r="B5267">
        <v>107156</v>
      </c>
      <c r="C5267">
        <v>100001</v>
      </c>
      <c r="D5267" s="1">
        <v>-4.9959999999999997E-2</v>
      </c>
      <c r="E5267" s="1">
        <v>-0.44988499999999998</v>
      </c>
      <c r="F5267" s="1">
        <v>0.10266500000000001</v>
      </c>
      <c r="G5267">
        <v>100001</v>
      </c>
    </row>
    <row r="5268" spans="1:7" x14ac:dyDescent="0.25">
      <c r="A5268" t="s">
        <v>0</v>
      </c>
      <c r="B5268">
        <v>107157</v>
      </c>
      <c r="C5268">
        <v>100001</v>
      </c>
      <c r="D5268" s="1">
        <v>-2.4968000000000001E-2</v>
      </c>
      <c r="E5268" s="1">
        <v>-0.39988699999999999</v>
      </c>
      <c r="F5268" s="1">
        <v>9.8233399999999998E-2</v>
      </c>
      <c r="G5268">
        <v>100001</v>
      </c>
    </row>
    <row r="5269" spans="1:7" x14ac:dyDescent="0.25">
      <c r="A5269" t="s">
        <v>0</v>
      </c>
      <c r="B5269">
        <v>107158</v>
      </c>
      <c r="C5269">
        <v>100001</v>
      </c>
      <c r="D5269" s="1">
        <v>-2.4968000000000001E-2</v>
      </c>
      <c r="E5269" s="1">
        <v>-0.42501299999999997</v>
      </c>
      <c r="F5269" s="1">
        <v>0.100314</v>
      </c>
      <c r="G5269">
        <v>100001</v>
      </c>
    </row>
    <row r="5270" spans="1:7" x14ac:dyDescent="0.25">
      <c r="A5270" t="s">
        <v>0</v>
      </c>
      <c r="B5270">
        <v>107159</v>
      </c>
      <c r="C5270">
        <v>100001</v>
      </c>
      <c r="D5270" s="1">
        <v>-2.4965999999999999E-2</v>
      </c>
      <c r="E5270" s="1">
        <v>-0.44989000000000001</v>
      </c>
      <c r="F5270" s="1">
        <v>0.102479</v>
      </c>
      <c r="G5270">
        <v>100001</v>
      </c>
    </row>
    <row r="5271" spans="1:7" x14ac:dyDescent="0.25">
      <c r="A5271" t="s">
        <v>0</v>
      </c>
      <c r="B5271">
        <v>107160</v>
      </c>
      <c r="C5271">
        <v>100001</v>
      </c>
      <c r="D5271" s="1">
        <v>-4.9959000000000003E-2</v>
      </c>
      <c r="E5271" s="1">
        <v>-0.47501500000000002</v>
      </c>
      <c r="F5271" s="1">
        <v>0.105002</v>
      </c>
      <c r="G5271">
        <v>100001</v>
      </c>
    </row>
    <row r="5272" spans="1:7" x14ac:dyDescent="0.25">
      <c r="A5272" t="s">
        <v>0</v>
      </c>
      <c r="B5272">
        <v>107161</v>
      </c>
      <c r="C5272">
        <v>100001</v>
      </c>
      <c r="D5272" s="1">
        <v>-7.4959999999999999E-2</v>
      </c>
      <c r="E5272" s="1">
        <v>-0.52489300000000005</v>
      </c>
      <c r="F5272" s="1">
        <v>0.110294</v>
      </c>
      <c r="G5272">
        <v>100001</v>
      </c>
    </row>
    <row r="5273" spans="1:7" x14ac:dyDescent="0.25">
      <c r="A5273" t="s">
        <v>0</v>
      </c>
      <c r="B5273">
        <v>107162</v>
      </c>
      <c r="C5273">
        <v>100001</v>
      </c>
      <c r="D5273" s="1">
        <v>-4.9958000000000002E-2</v>
      </c>
      <c r="E5273" s="1">
        <v>-0.499886</v>
      </c>
      <c r="F5273" s="1">
        <v>0.107415</v>
      </c>
      <c r="G5273">
        <v>100001</v>
      </c>
    </row>
    <row r="5274" spans="1:7" x14ac:dyDescent="0.25">
      <c r="A5274" t="s">
        <v>0</v>
      </c>
      <c r="B5274">
        <v>107163</v>
      </c>
      <c r="C5274">
        <v>100001</v>
      </c>
      <c r="D5274" s="1">
        <v>-4.9954999999999999E-2</v>
      </c>
      <c r="E5274" s="1">
        <v>-0.524899</v>
      </c>
      <c r="F5274" s="1">
        <v>0.109981</v>
      </c>
      <c r="G5274">
        <v>100001</v>
      </c>
    </row>
    <row r="5275" spans="1:7" x14ac:dyDescent="0.25">
      <c r="A5275" t="s">
        <v>0</v>
      </c>
      <c r="B5275">
        <v>107164</v>
      </c>
      <c r="C5275">
        <v>100001</v>
      </c>
      <c r="D5275" s="1">
        <v>-7.4955999999999995E-2</v>
      </c>
      <c r="E5275" s="1">
        <v>-0.55001299999999997</v>
      </c>
      <c r="F5275" s="1">
        <v>0.11301</v>
      </c>
      <c r="G5275">
        <v>100001</v>
      </c>
    </row>
    <row r="5276" spans="1:7" x14ac:dyDescent="0.25">
      <c r="A5276" t="s">
        <v>0</v>
      </c>
      <c r="B5276">
        <v>107165</v>
      </c>
      <c r="C5276">
        <v>100001</v>
      </c>
      <c r="D5276" s="1">
        <v>-9.9984000000000003E-2</v>
      </c>
      <c r="E5276" s="1">
        <v>-0.575013</v>
      </c>
      <c r="F5276" s="1">
        <v>0.116269</v>
      </c>
      <c r="G5276">
        <v>100001</v>
      </c>
    </row>
    <row r="5277" spans="1:7" x14ac:dyDescent="0.25">
      <c r="A5277" t="s">
        <v>0</v>
      </c>
      <c r="B5277">
        <v>107166</v>
      </c>
      <c r="C5277">
        <v>100001</v>
      </c>
      <c r="D5277" s="1">
        <v>-7.4957999999999997E-2</v>
      </c>
      <c r="E5277" s="1">
        <v>-0.57501199999999997</v>
      </c>
      <c r="F5277" s="1">
        <v>0.115829</v>
      </c>
      <c r="G5277">
        <v>100001</v>
      </c>
    </row>
    <row r="5278" spans="1:7" x14ac:dyDescent="0.25">
      <c r="A5278" t="s">
        <v>0</v>
      </c>
      <c r="B5278">
        <v>107167</v>
      </c>
      <c r="C5278">
        <v>100001</v>
      </c>
      <c r="D5278" s="1">
        <v>-0.12499300000000001</v>
      </c>
      <c r="E5278" s="1">
        <v>-0.60002</v>
      </c>
      <c r="F5278" s="1">
        <v>0.119781</v>
      </c>
      <c r="G5278">
        <v>100001</v>
      </c>
    </row>
    <row r="5279" spans="1:7" x14ac:dyDescent="0.25">
      <c r="A5279" t="s">
        <v>0</v>
      </c>
      <c r="B5279">
        <v>107168</v>
      </c>
      <c r="C5279">
        <v>100001</v>
      </c>
      <c r="D5279" s="1">
        <v>-9.9988999999999995E-2</v>
      </c>
      <c r="E5279" s="1">
        <v>-0.60001800000000005</v>
      </c>
      <c r="F5279" s="1">
        <v>0.119215</v>
      </c>
      <c r="G5279">
        <v>100001</v>
      </c>
    </row>
    <row r="5280" spans="1:7" x14ac:dyDescent="0.25">
      <c r="A5280" t="s">
        <v>0</v>
      </c>
      <c r="B5280">
        <v>107169</v>
      </c>
      <c r="C5280">
        <v>100001</v>
      </c>
      <c r="D5280" s="1">
        <v>-0.12499300000000001</v>
      </c>
      <c r="E5280" s="1">
        <v>-0.62492000000000003</v>
      </c>
      <c r="F5280" s="1">
        <v>0.12282899999999999</v>
      </c>
      <c r="G5280">
        <v>100001</v>
      </c>
    </row>
    <row r="5281" spans="1:7" x14ac:dyDescent="0.25">
      <c r="A5281" t="s">
        <v>0</v>
      </c>
      <c r="B5281">
        <v>107170</v>
      </c>
      <c r="C5281">
        <v>100001</v>
      </c>
      <c r="D5281" s="1">
        <v>-0.14999499999999999</v>
      </c>
      <c r="E5281" s="1">
        <v>-0.64984900000000001</v>
      </c>
      <c r="F5281" s="1">
        <v>0.12670100000000001</v>
      </c>
      <c r="G5281">
        <v>100001</v>
      </c>
    </row>
    <row r="5282" spans="1:7" x14ac:dyDescent="0.25">
      <c r="A5282" t="s">
        <v>0</v>
      </c>
      <c r="B5282">
        <v>107171</v>
      </c>
      <c r="C5282">
        <v>100001</v>
      </c>
      <c r="D5282" s="1">
        <v>-0.12499300000000001</v>
      </c>
      <c r="E5282" s="1">
        <v>-0.64985499999999996</v>
      </c>
      <c r="F5282" s="1">
        <v>0.12601299999999999</v>
      </c>
      <c r="G5282">
        <v>100001</v>
      </c>
    </row>
    <row r="5283" spans="1:7" x14ac:dyDescent="0.25">
      <c r="A5283" t="s">
        <v>0</v>
      </c>
      <c r="B5283">
        <v>107172</v>
      </c>
      <c r="C5283">
        <v>100001</v>
      </c>
      <c r="D5283" s="1">
        <v>-0.174987</v>
      </c>
      <c r="E5283" s="1">
        <v>-0.67486800000000002</v>
      </c>
      <c r="F5283" s="1">
        <v>0.130851</v>
      </c>
      <c r="G5283">
        <v>100001</v>
      </c>
    </row>
    <row r="5284" spans="1:7" x14ac:dyDescent="0.25">
      <c r="A5284" t="s">
        <v>0</v>
      </c>
      <c r="B5284">
        <v>107173</v>
      </c>
      <c r="C5284">
        <v>100001</v>
      </c>
      <c r="D5284" s="1">
        <v>-0.14998900000000001</v>
      </c>
      <c r="E5284" s="1">
        <v>-0.674875</v>
      </c>
      <c r="F5284" s="1">
        <v>0.13003500000000001</v>
      </c>
      <c r="G5284">
        <v>100001</v>
      </c>
    </row>
    <row r="5285" spans="1:7" x14ac:dyDescent="0.25">
      <c r="A5285" t="s">
        <v>0</v>
      </c>
      <c r="B5285">
        <v>107174</v>
      </c>
      <c r="C5285">
        <v>100001</v>
      </c>
      <c r="D5285" s="1">
        <v>-0.174986</v>
      </c>
      <c r="E5285" s="1">
        <v>-0.69989800000000002</v>
      </c>
      <c r="F5285" s="1">
        <v>0.13431599999999999</v>
      </c>
      <c r="G5285">
        <v>100001</v>
      </c>
    </row>
    <row r="5286" spans="1:7" x14ac:dyDescent="0.25">
      <c r="A5286" t="s">
        <v>0</v>
      </c>
      <c r="B5286">
        <v>107175</v>
      </c>
      <c r="C5286">
        <v>100001</v>
      </c>
      <c r="D5286" s="1">
        <v>0.125031</v>
      </c>
      <c r="E5286" s="1">
        <v>-0.22500200000000001</v>
      </c>
      <c r="F5286" s="1">
        <v>8.8833200000000001E-2</v>
      </c>
      <c r="G5286">
        <v>100001</v>
      </c>
    </row>
    <row r="5287" spans="1:7" x14ac:dyDescent="0.25">
      <c r="A5287" t="s">
        <v>0</v>
      </c>
      <c r="B5287">
        <v>107176</v>
      </c>
      <c r="C5287">
        <v>100001</v>
      </c>
      <c r="D5287" s="1">
        <v>0.15002699999999999</v>
      </c>
      <c r="E5287" s="1">
        <v>-0.224997</v>
      </c>
      <c r="F5287" s="1">
        <v>8.9518299999999995E-2</v>
      </c>
      <c r="G5287">
        <v>100001</v>
      </c>
    </row>
    <row r="5288" spans="1:7" x14ac:dyDescent="0.25">
      <c r="A5288" t="s">
        <v>0</v>
      </c>
      <c r="B5288">
        <v>107177</v>
      </c>
      <c r="C5288">
        <v>100001</v>
      </c>
      <c r="D5288" s="1">
        <v>5.0019399999999999E-2</v>
      </c>
      <c r="E5288" s="1">
        <v>-0.27501199999999998</v>
      </c>
      <c r="F5288" s="1">
        <v>9.0017299999999995E-2</v>
      </c>
      <c r="G5288">
        <v>100001</v>
      </c>
    </row>
    <row r="5289" spans="1:7" x14ac:dyDescent="0.25">
      <c r="A5289" t="s">
        <v>0</v>
      </c>
      <c r="B5289">
        <v>107178</v>
      </c>
      <c r="C5289">
        <v>100001</v>
      </c>
      <c r="D5289" s="1">
        <v>7.5034299999999998E-2</v>
      </c>
      <c r="E5289" s="1">
        <v>-0.27500400000000003</v>
      </c>
      <c r="F5289" s="1">
        <v>9.0329300000000001E-2</v>
      </c>
      <c r="G5289">
        <v>100001</v>
      </c>
    </row>
    <row r="5290" spans="1:7" x14ac:dyDescent="0.25">
      <c r="A5290" t="s">
        <v>0</v>
      </c>
      <c r="B5290">
        <v>107179</v>
      </c>
      <c r="C5290">
        <v>100001</v>
      </c>
      <c r="D5290" s="1">
        <v>2.5019599999999999E-2</v>
      </c>
      <c r="E5290" s="1">
        <v>-0.30000599999999999</v>
      </c>
      <c r="F5290" s="1">
        <v>9.1263300000000006E-2</v>
      </c>
      <c r="G5290">
        <v>100001</v>
      </c>
    </row>
    <row r="5291" spans="1:7" x14ac:dyDescent="0.25">
      <c r="A5291" t="s">
        <v>0</v>
      </c>
      <c r="B5291">
        <v>107180</v>
      </c>
      <c r="C5291">
        <v>100001</v>
      </c>
      <c r="D5291" s="1">
        <v>2.50218E-2</v>
      </c>
      <c r="E5291" s="1">
        <v>-0.32500699999999999</v>
      </c>
      <c r="F5291" s="1">
        <v>9.2822299999999996E-2</v>
      </c>
      <c r="G5291">
        <v>100001</v>
      </c>
    </row>
    <row r="5292" spans="1:7" x14ac:dyDescent="0.25">
      <c r="A5292" t="s">
        <v>0</v>
      </c>
      <c r="B5292">
        <v>107181</v>
      </c>
      <c r="C5292">
        <v>100001</v>
      </c>
      <c r="D5292" s="1">
        <v>5.0020500000000002E-2</v>
      </c>
      <c r="E5292" s="1">
        <v>-0.30000399999999999</v>
      </c>
      <c r="F5292" s="1">
        <v>9.1450299999999998E-2</v>
      </c>
      <c r="G5292">
        <v>100001</v>
      </c>
    </row>
    <row r="5293" spans="1:7" x14ac:dyDescent="0.25">
      <c r="A5293" t="s">
        <v>0</v>
      </c>
      <c r="B5293">
        <v>107182</v>
      </c>
      <c r="C5293">
        <v>100001</v>
      </c>
      <c r="D5293" s="1">
        <v>2.5024000000000001E-2</v>
      </c>
      <c r="E5293" s="1">
        <v>-0.35000599999999998</v>
      </c>
      <c r="F5293" s="1">
        <v>9.4507400000000005E-2</v>
      </c>
      <c r="G5293">
        <v>100001</v>
      </c>
    </row>
    <row r="5294" spans="1:7" x14ac:dyDescent="0.25">
      <c r="A5294" t="s">
        <v>0</v>
      </c>
      <c r="B5294">
        <v>107183</v>
      </c>
      <c r="C5294">
        <v>100001</v>
      </c>
      <c r="D5294" s="1">
        <v>0.100034</v>
      </c>
      <c r="E5294" s="1">
        <v>-0.24998899999999999</v>
      </c>
      <c r="F5294" s="1">
        <v>8.9455300000000001E-2</v>
      </c>
      <c r="G5294">
        <v>100001</v>
      </c>
    </row>
    <row r="5295" spans="1:7" x14ac:dyDescent="0.25">
      <c r="A5295" t="s">
        <v>0</v>
      </c>
      <c r="B5295">
        <v>107184</v>
      </c>
      <c r="C5295">
        <v>100001</v>
      </c>
      <c r="D5295" s="1">
        <v>0.125032</v>
      </c>
      <c r="E5295" s="1">
        <v>-0.24998699999999999</v>
      </c>
      <c r="F5295" s="1">
        <v>9.0016399999999996E-2</v>
      </c>
      <c r="G5295">
        <v>100001</v>
      </c>
    </row>
    <row r="5296" spans="1:7" x14ac:dyDescent="0.25">
      <c r="A5296" t="s">
        <v>0</v>
      </c>
      <c r="B5296">
        <v>107185</v>
      </c>
      <c r="C5296">
        <v>100001</v>
      </c>
      <c r="D5296" s="1">
        <v>0.100035</v>
      </c>
      <c r="E5296" s="1">
        <v>-0.275005</v>
      </c>
      <c r="F5296" s="1">
        <v>9.0765299999999993E-2</v>
      </c>
      <c r="G5296">
        <v>100001</v>
      </c>
    </row>
    <row r="5297" spans="1:7" x14ac:dyDescent="0.25">
      <c r="A5297" t="s">
        <v>0</v>
      </c>
      <c r="B5297">
        <v>107186</v>
      </c>
      <c r="C5297">
        <v>100001</v>
      </c>
      <c r="D5297" s="1">
        <v>2.6804E-5</v>
      </c>
      <c r="E5297" s="1">
        <v>-0.37500899999999998</v>
      </c>
      <c r="F5297" s="1">
        <v>9.6254400000000004E-2</v>
      </c>
      <c r="G5297">
        <v>100001</v>
      </c>
    </row>
    <row r="5298" spans="1:7" x14ac:dyDescent="0.25">
      <c r="A5298" t="s">
        <v>0</v>
      </c>
      <c r="B5298">
        <v>107187</v>
      </c>
      <c r="C5298">
        <v>100001</v>
      </c>
      <c r="D5298" s="1">
        <v>2.8751E-5</v>
      </c>
      <c r="E5298" s="1">
        <v>-0.40000999999999998</v>
      </c>
      <c r="F5298" s="1">
        <v>9.8189399999999996E-2</v>
      </c>
      <c r="G5298">
        <v>100001</v>
      </c>
    </row>
    <row r="5299" spans="1:7" x14ac:dyDescent="0.25">
      <c r="A5299" t="s">
        <v>0</v>
      </c>
      <c r="B5299">
        <v>107188</v>
      </c>
      <c r="C5299">
        <v>100001</v>
      </c>
      <c r="D5299" s="1">
        <v>2.5025200000000001E-2</v>
      </c>
      <c r="E5299" s="1">
        <v>-0.37500800000000001</v>
      </c>
      <c r="F5299" s="1">
        <v>9.6316399999999996E-2</v>
      </c>
      <c r="G5299">
        <v>100001</v>
      </c>
    </row>
    <row r="5300" spans="1:7" x14ac:dyDescent="0.25">
      <c r="A5300" t="s">
        <v>0</v>
      </c>
      <c r="B5300">
        <v>107189</v>
      </c>
      <c r="C5300">
        <v>100001</v>
      </c>
      <c r="D5300" s="1">
        <v>0.25001400000000001</v>
      </c>
      <c r="E5300" s="1">
        <v>-0.150002</v>
      </c>
      <c r="F5300" s="1">
        <v>9.0703199999999998E-2</v>
      </c>
      <c r="G5300">
        <v>100001</v>
      </c>
    </row>
    <row r="5301" spans="1:7" x14ac:dyDescent="0.25">
      <c r="A5301" t="s">
        <v>0</v>
      </c>
      <c r="B5301">
        <v>107190</v>
      </c>
      <c r="C5301">
        <v>100001</v>
      </c>
      <c r="D5301" s="1">
        <v>0.27503</v>
      </c>
      <c r="E5301" s="1">
        <v>-0.150005</v>
      </c>
      <c r="F5301" s="1">
        <v>9.2014200000000004E-2</v>
      </c>
      <c r="G5301">
        <v>100001</v>
      </c>
    </row>
    <row r="5302" spans="1:7" x14ac:dyDescent="0.25">
      <c r="A5302" t="s">
        <v>0</v>
      </c>
      <c r="B5302">
        <v>107191</v>
      </c>
      <c r="C5302">
        <v>100001</v>
      </c>
      <c r="D5302" s="1">
        <v>0.30002400000000001</v>
      </c>
      <c r="E5302" s="1">
        <v>-0.150005</v>
      </c>
      <c r="F5302" s="1">
        <v>9.3448199999999995E-2</v>
      </c>
      <c r="G5302">
        <v>100001</v>
      </c>
    </row>
    <row r="5303" spans="1:7" x14ac:dyDescent="0.25">
      <c r="A5303" t="s">
        <v>0</v>
      </c>
      <c r="B5303">
        <v>107192</v>
      </c>
      <c r="C5303">
        <v>100001</v>
      </c>
      <c r="D5303" s="1">
        <v>0.32501600000000003</v>
      </c>
      <c r="E5303" s="1">
        <v>-0.150006</v>
      </c>
      <c r="F5303" s="1">
        <v>9.50072E-2</v>
      </c>
      <c r="G5303">
        <v>100001</v>
      </c>
    </row>
    <row r="5304" spans="1:7" x14ac:dyDescent="0.25">
      <c r="A5304" t="s">
        <v>0</v>
      </c>
      <c r="B5304">
        <v>107193</v>
      </c>
      <c r="C5304">
        <v>100001</v>
      </c>
      <c r="D5304" s="1">
        <v>0.20003099999999999</v>
      </c>
      <c r="E5304" s="1">
        <v>-0.20000999999999999</v>
      </c>
      <c r="F5304" s="1">
        <v>9.0205300000000002E-2</v>
      </c>
      <c r="G5304">
        <v>100001</v>
      </c>
    </row>
    <row r="5305" spans="1:7" x14ac:dyDescent="0.25">
      <c r="A5305" t="s">
        <v>0</v>
      </c>
      <c r="B5305">
        <v>107194</v>
      </c>
      <c r="C5305">
        <v>100001</v>
      </c>
      <c r="D5305" s="1">
        <v>0.225027</v>
      </c>
      <c r="E5305" s="1">
        <v>-0.175008</v>
      </c>
      <c r="F5305" s="1">
        <v>9.0330300000000002E-2</v>
      </c>
      <c r="G5305">
        <v>100001</v>
      </c>
    </row>
    <row r="5306" spans="1:7" x14ac:dyDescent="0.25">
      <c r="A5306" t="s">
        <v>0</v>
      </c>
      <c r="B5306">
        <v>107195</v>
      </c>
      <c r="C5306">
        <v>100001</v>
      </c>
      <c r="D5306" s="1">
        <v>0.25001600000000002</v>
      </c>
      <c r="E5306" s="1">
        <v>-0.175007</v>
      </c>
      <c r="F5306" s="1">
        <v>9.1513200000000003E-2</v>
      </c>
      <c r="G5306">
        <v>100001</v>
      </c>
    </row>
    <row r="5307" spans="1:7" x14ac:dyDescent="0.25">
      <c r="A5307" t="s">
        <v>0</v>
      </c>
      <c r="B5307">
        <v>107196</v>
      </c>
      <c r="C5307">
        <v>100001</v>
      </c>
      <c r="D5307" s="1">
        <v>0.22502800000000001</v>
      </c>
      <c r="E5307" s="1">
        <v>-0.20000799999999999</v>
      </c>
      <c r="F5307" s="1">
        <v>9.1265299999999994E-2</v>
      </c>
      <c r="G5307">
        <v>100001</v>
      </c>
    </row>
    <row r="5308" spans="1:7" x14ac:dyDescent="0.25">
      <c r="A5308" t="s">
        <v>0</v>
      </c>
      <c r="B5308">
        <v>107197</v>
      </c>
      <c r="C5308">
        <v>100001</v>
      </c>
      <c r="D5308" s="1">
        <v>0.17503299999999999</v>
      </c>
      <c r="E5308" s="1">
        <v>-0.224998</v>
      </c>
      <c r="F5308" s="1">
        <v>9.0329199999999998E-2</v>
      </c>
      <c r="G5308">
        <v>100001</v>
      </c>
    </row>
    <row r="5309" spans="1:7" x14ac:dyDescent="0.25">
      <c r="A5309" t="s">
        <v>0</v>
      </c>
      <c r="B5309">
        <v>107198</v>
      </c>
      <c r="C5309">
        <v>100001</v>
      </c>
      <c r="D5309" s="1">
        <v>0.20003199999999999</v>
      </c>
      <c r="E5309" s="1">
        <v>-0.224997</v>
      </c>
      <c r="F5309" s="1">
        <v>9.1265299999999994E-2</v>
      </c>
      <c r="G5309">
        <v>100001</v>
      </c>
    </row>
    <row r="5310" spans="1:7" x14ac:dyDescent="0.25">
      <c r="A5310" t="s">
        <v>0</v>
      </c>
      <c r="B5310">
        <v>107199</v>
      </c>
      <c r="C5310">
        <v>100001</v>
      </c>
      <c r="D5310" s="1">
        <v>0.34987000000000001</v>
      </c>
      <c r="E5310" s="1">
        <v>-0.12501000000000001</v>
      </c>
      <c r="F5310" s="1">
        <v>9.5985200000000007E-2</v>
      </c>
      <c r="G5310">
        <v>100001</v>
      </c>
    </row>
    <row r="5311" spans="1:7" x14ac:dyDescent="0.25">
      <c r="A5311" t="s">
        <v>0</v>
      </c>
      <c r="B5311">
        <v>107200</v>
      </c>
      <c r="C5311">
        <v>100001</v>
      </c>
      <c r="D5311" s="1">
        <v>0.37486900000000001</v>
      </c>
      <c r="E5311" s="1">
        <v>-0.12502099999999999</v>
      </c>
      <c r="F5311" s="1">
        <v>9.7794199999999998E-2</v>
      </c>
      <c r="G5311">
        <v>100001</v>
      </c>
    </row>
    <row r="5312" spans="1:7" x14ac:dyDescent="0.25">
      <c r="A5312" t="s">
        <v>0</v>
      </c>
      <c r="B5312">
        <v>107201</v>
      </c>
      <c r="C5312">
        <v>100001</v>
      </c>
      <c r="D5312" s="1">
        <v>0.34986600000000001</v>
      </c>
      <c r="E5312" s="1">
        <v>-0.14998500000000001</v>
      </c>
      <c r="F5312" s="1">
        <v>9.6671199999999999E-2</v>
      </c>
      <c r="G5312">
        <v>100001</v>
      </c>
    </row>
    <row r="5313" spans="1:7" x14ac:dyDescent="0.25">
      <c r="A5313" t="s">
        <v>0</v>
      </c>
      <c r="B5313">
        <v>107202</v>
      </c>
      <c r="C5313">
        <v>100001</v>
      </c>
      <c r="D5313" s="1">
        <v>0.39986899999999997</v>
      </c>
      <c r="E5313" s="1">
        <v>-0.12501899999999999</v>
      </c>
      <c r="F5313" s="1">
        <v>9.9728200000000003E-2</v>
      </c>
      <c r="G5313">
        <v>100001</v>
      </c>
    </row>
    <row r="5314" spans="1:7" x14ac:dyDescent="0.25">
      <c r="A5314" t="s">
        <v>0</v>
      </c>
      <c r="B5314">
        <v>107203</v>
      </c>
      <c r="C5314">
        <v>100001</v>
      </c>
      <c r="D5314" s="1">
        <v>0.42502099999999998</v>
      </c>
      <c r="E5314" s="1">
        <v>-0.12499</v>
      </c>
      <c r="F5314" s="1">
        <v>0.101814</v>
      </c>
      <c r="G5314">
        <v>100001</v>
      </c>
    </row>
    <row r="5315" spans="1:7" x14ac:dyDescent="0.25">
      <c r="A5315" t="s">
        <v>0</v>
      </c>
      <c r="B5315">
        <v>107204</v>
      </c>
      <c r="C5315">
        <v>100001</v>
      </c>
      <c r="D5315" s="1">
        <v>0.44987500000000002</v>
      </c>
      <c r="E5315" s="1">
        <v>-9.9998000000000004E-2</v>
      </c>
      <c r="F5315" s="1">
        <v>0.10341400000000001</v>
      </c>
      <c r="G5315">
        <v>100001</v>
      </c>
    </row>
    <row r="5316" spans="1:7" x14ac:dyDescent="0.25">
      <c r="A5316" t="s">
        <v>0</v>
      </c>
      <c r="B5316">
        <v>107205</v>
      </c>
      <c r="C5316">
        <v>100001</v>
      </c>
      <c r="D5316" s="1">
        <v>0.44986999999999999</v>
      </c>
      <c r="E5316" s="1">
        <v>-0.125</v>
      </c>
      <c r="F5316" s="1">
        <v>0.103975</v>
      </c>
      <c r="G5316">
        <v>100001</v>
      </c>
    </row>
    <row r="5317" spans="1:7" x14ac:dyDescent="0.25">
      <c r="A5317" t="s">
        <v>0</v>
      </c>
      <c r="B5317">
        <v>107206</v>
      </c>
      <c r="C5317">
        <v>100001</v>
      </c>
      <c r="D5317" s="1">
        <v>0.47501900000000002</v>
      </c>
      <c r="E5317" s="1">
        <v>-9.9996000000000002E-2</v>
      </c>
      <c r="F5317" s="1">
        <v>0.105752</v>
      </c>
      <c r="G5317">
        <v>100001</v>
      </c>
    </row>
    <row r="5318" spans="1:7" x14ac:dyDescent="0.25">
      <c r="A5318" t="s">
        <v>0</v>
      </c>
      <c r="B5318">
        <v>107207</v>
      </c>
      <c r="C5318">
        <v>100001</v>
      </c>
      <c r="D5318" s="1">
        <v>0.49987700000000002</v>
      </c>
      <c r="E5318" s="1">
        <v>-0.10000100000000001</v>
      </c>
      <c r="F5318" s="1">
        <v>0.108163</v>
      </c>
      <c r="G5318">
        <v>100001</v>
      </c>
    </row>
    <row r="5319" spans="1:7" x14ac:dyDescent="0.25">
      <c r="A5319" t="s">
        <v>0</v>
      </c>
      <c r="B5319">
        <v>107208</v>
      </c>
      <c r="C5319">
        <v>100001</v>
      </c>
      <c r="D5319" s="1">
        <v>0.57501199999999997</v>
      </c>
      <c r="E5319" s="1">
        <v>-7.4957999999999997E-2</v>
      </c>
      <c r="F5319" s="1">
        <v>0.115828</v>
      </c>
      <c r="G5319">
        <v>100001</v>
      </c>
    </row>
    <row r="5320" spans="1:7" x14ac:dyDescent="0.25">
      <c r="A5320" t="s">
        <v>0</v>
      </c>
      <c r="B5320">
        <v>107209</v>
      </c>
      <c r="C5320">
        <v>100001</v>
      </c>
      <c r="D5320" s="1">
        <v>0.52488900000000005</v>
      </c>
      <c r="E5320" s="1">
        <v>-0.100006</v>
      </c>
      <c r="F5320" s="1">
        <v>0.11073</v>
      </c>
      <c r="G5320">
        <v>100001</v>
      </c>
    </row>
    <row r="5321" spans="1:7" x14ac:dyDescent="0.25">
      <c r="A5321" t="s">
        <v>0</v>
      </c>
      <c r="B5321">
        <v>107210</v>
      </c>
      <c r="C5321">
        <v>100001</v>
      </c>
      <c r="D5321" s="1">
        <v>0.55001500000000003</v>
      </c>
      <c r="E5321" s="1">
        <v>-9.9990999999999997E-2</v>
      </c>
      <c r="F5321" s="1">
        <v>0.11344899999999999</v>
      </c>
      <c r="G5321">
        <v>100001</v>
      </c>
    </row>
    <row r="5322" spans="1:7" x14ac:dyDescent="0.25">
      <c r="A5322" t="s">
        <v>0</v>
      </c>
      <c r="B5322">
        <v>107211</v>
      </c>
      <c r="C5322">
        <v>100001</v>
      </c>
      <c r="D5322" s="1">
        <v>0.575013</v>
      </c>
      <c r="E5322" s="1">
        <v>-9.9985000000000004E-2</v>
      </c>
      <c r="F5322" s="1">
        <v>0.116269</v>
      </c>
      <c r="G5322">
        <v>100001</v>
      </c>
    </row>
    <row r="5323" spans="1:7" x14ac:dyDescent="0.25">
      <c r="A5323" t="s">
        <v>0</v>
      </c>
      <c r="B5323">
        <v>107212</v>
      </c>
      <c r="C5323">
        <v>100001</v>
      </c>
      <c r="D5323" s="1">
        <v>0.60001700000000002</v>
      </c>
      <c r="E5323" s="1">
        <v>-7.4954999999999994E-2</v>
      </c>
      <c r="F5323" s="1">
        <v>0.11877500000000001</v>
      </c>
      <c r="G5323">
        <v>100001</v>
      </c>
    </row>
    <row r="5324" spans="1:7" x14ac:dyDescent="0.25">
      <c r="A5324" t="s">
        <v>0</v>
      </c>
      <c r="B5324">
        <v>107213</v>
      </c>
      <c r="C5324">
        <v>100001</v>
      </c>
      <c r="D5324" s="1">
        <v>0.62492800000000004</v>
      </c>
      <c r="E5324" s="1">
        <v>-7.4970999999999996E-2</v>
      </c>
      <c r="F5324" s="1">
        <v>0.121827</v>
      </c>
      <c r="G5324">
        <v>100001</v>
      </c>
    </row>
    <row r="5325" spans="1:7" x14ac:dyDescent="0.25">
      <c r="A5325" t="s">
        <v>0</v>
      </c>
      <c r="B5325">
        <v>107214</v>
      </c>
      <c r="C5325">
        <v>100001</v>
      </c>
      <c r="D5325" s="1">
        <v>0.64987799999999996</v>
      </c>
      <c r="E5325" s="1">
        <v>-4.9947999999999999E-2</v>
      </c>
      <c r="F5325" s="1">
        <v>0.12470000000000001</v>
      </c>
      <c r="G5325">
        <v>100001</v>
      </c>
    </row>
    <row r="5326" spans="1:7" x14ac:dyDescent="0.25">
      <c r="A5326" t="s">
        <v>0</v>
      </c>
      <c r="B5326">
        <v>107215</v>
      </c>
      <c r="C5326">
        <v>100001</v>
      </c>
      <c r="D5326" s="1">
        <v>0.64987099999999998</v>
      </c>
      <c r="E5326" s="1">
        <v>-7.4953000000000006E-2</v>
      </c>
      <c r="F5326" s="1">
        <v>0.12501100000000001</v>
      </c>
      <c r="G5326">
        <v>100001</v>
      </c>
    </row>
    <row r="5327" spans="1:7" x14ac:dyDescent="0.25">
      <c r="A5327" t="s">
        <v>0</v>
      </c>
      <c r="B5327">
        <v>107216</v>
      </c>
      <c r="C5327">
        <v>100001</v>
      </c>
      <c r="D5327" s="1">
        <v>0.67490799999999995</v>
      </c>
      <c r="E5327" s="1">
        <v>-2.4951999999999998E-2</v>
      </c>
      <c r="F5327" s="1">
        <v>0.12784599999999999</v>
      </c>
      <c r="G5327">
        <v>100001</v>
      </c>
    </row>
    <row r="5328" spans="1:7" x14ac:dyDescent="0.25">
      <c r="A5328" t="s">
        <v>0</v>
      </c>
      <c r="B5328">
        <v>107217</v>
      </c>
      <c r="C5328">
        <v>100001</v>
      </c>
      <c r="D5328" s="1">
        <v>0.67490000000000006</v>
      </c>
      <c r="E5328" s="1">
        <v>-4.9945999999999997E-2</v>
      </c>
      <c r="F5328" s="1">
        <v>0.12803200000000001</v>
      </c>
      <c r="G5328">
        <v>100001</v>
      </c>
    </row>
    <row r="5329" spans="1:7" x14ac:dyDescent="0.25">
      <c r="A5329" t="s">
        <v>0</v>
      </c>
      <c r="B5329">
        <v>107218</v>
      </c>
      <c r="C5329">
        <v>100001</v>
      </c>
      <c r="D5329" s="1">
        <v>0.69992900000000002</v>
      </c>
      <c r="E5329" s="1">
        <v>-2.495E-2</v>
      </c>
      <c r="F5329" s="1">
        <v>0.13130800000000001</v>
      </c>
      <c r="G5329">
        <v>100001</v>
      </c>
    </row>
    <row r="5330" spans="1:7" x14ac:dyDescent="0.25">
      <c r="A5330" t="s">
        <v>0</v>
      </c>
      <c r="B5330">
        <v>107219</v>
      </c>
      <c r="C5330">
        <v>100001</v>
      </c>
      <c r="D5330" s="1">
        <v>0.72495500000000002</v>
      </c>
      <c r="E5330" s="1">
        <v>5.2601E-5</v>
      </c>
      <c r="F5330" s="1">
        <v>0.13483500000000001</v>
      </c>
      <c r="G5330">
        <v>100001</v>
      </c>
    </row>
    <row r="5331" spans="1:7" x14ac:dyDescent="0.25">
      <c r="A5331" t="s">
        <v>0</v>
      </c>
      <c r="B5331">
        <v>107220</v>
      </c>
      <c r="C5331">
        <v>100001</v>
      </c>
      <c r="D5331" s="1">
        <v>0.72495100000000001</v>
      </c>
      <c r="E5331" s="1">
        <v>-2.4955999999999999E-2</v>
      </c>
      <c r="F5331" s="1">
        <v>0.13489599999999999</v>
      </c>
      <c r="G5331">
        <v>100001</v>
      </c>
    </row>
    <row r="5332" spans="1:7" x14ac:dyDescent="0.25">
      <c r="A5332" t="s">
        <v>0</v>
      </c>
      <c r="B5332">
        <v>107221</v>
      </c>
      <c r="C5332">
        <v>100001</v>
      </c>
      <c r="D5332" s="1">
        <v>-2.4967E-2</v>
      </c>
      <c r="E5332" s="1">
        <v>-0.47501300000000002</v>
      </c>
      <c r="F5332" s="1">
        <v>0.104813</v>
      </c>
      <c r="G5332">
        <v>100001</v>
      </c>
    </row>
    <row r="5333" spans="1:7" x14ac:dyDescent="0.25">
      <c r="A5333" t="s">
        <v>0</v>
      </c>
      <c r="B5333">
        <v>107222</v>
      </c>
      <c r="C5333">
        <v>100001</v>
      </c>
      <c r="D5333" s="1">
        <v>3.0695999999999999E-5</v>
      </c>
      <c r="E5333" s="1">
        <v>-0.42501100000000003</v>
      </c>
      <c r="F5333" s="1">
        <v>0.10025100000000001</v>
      </c>
      <c r="G5333">
        <v>100001</v>
      </c>
    </row>
    <row r="5334" spans="1:7" x14ac:dyDescent="0.25">
      <c r="A5334" t="s">
        <v>0</v>
      </c>
      <c r="B5334">
        <v>107223</v>
      </c>
      <c r="C5334">
        <v>100001</v>
      </c>
      <c r="D5334" s="1">
        <v>3.2629999999999998E-5</v>
      </c>
      <c r="E5334" s="1">
        <v>-0.45001099999999999</v>
      </c>
      <c r="F5334" s="1">
        <v>0.102437</v>
      </c>
      <c r="G5334">
        <v>100001</v>
      </c>
    </row>
    <row r="5335" spans="1:7" x14ac:dyDescent="0.25">
      <c r="A5335" t="s">
        <v>0</v>
      </c>
      <c r="B5335">
        <v>107224</v>
      </c>
      <c r="C5335">
        <v>100001</v>
      </c>
      <c r="D5335" s="1">
        <v>3.4554000000000002E-5</v>
      </c>
      <c r="E5335" s="1">
        <v>-0.47500300000000001</v>
      </c>
      <c r="F5335" s="1">
        <v>0.10475</v>
      </c>
      <c r="G5335">
        <v>100001</v>
      </c>
    </row>
    <row r="5336" spans="1:7" x14ac:dyDescent="0.25">
      <c r="A5336" t="s">
        <v>0</v>
      </c>
      <c r="B5336">
        <v>107225</v>
      </c>
      <c r="C5336">
        <v>100001</v>
      </c>
      <c r="D5336" s="1">
        <v>-2.4958999999999999E-2</v>
      </c>
      <c r="E5336" s="1">
        <v>-0.49988900000000003</v>
      </c>
      <c r="F5336" s="1">
        <v>0.107229</v>
      </c>
      <c r="G5336">
        <v>100001</v>
      </c>
    </row>
    <row r="5337" spans="1:7" x14ac:dyDescent="0.25">
      <c r="A5337" t="s">
        <v>0</v>
      </c>
      <c r="B5337">
        <v>107226</v>
      </c>
      <c r="C5337">
        <v>100001</v>
      </c>
      <c r="D5337" s="1">
        <v>-4.9945999999999997E-2</v>
      </c>
      <c r="E5337" s="1">
        <v>-0.55001199999999995</v>
      </c>
      <c r="F5337" s="1">
        <v>0.11269800000000001</v>
      </c>
      <c r="G5337">
        <v>100001</v>
      </c>
    </row>
    <row r="5338" spans="1:7" x14ac:dyDescent="0.25">
      <c r="A5338" t="s">
        <v>0</v>
      </c>
      <c r="B5338">
        <v>107227</v>
      </c>
      <c r="C5338">
        <v>100001</v>
      </c>
      <c r="D5338" s="1">
        <v>-2.4955999999999999E-2</v>
      </c>
      <c r="E5338" s="1">
        <v>-0.52490300000000001</v>
      </c>
      <c r="F5338" s="1">
        <v>0.109796</v>
      </c>
      <c r="G5338">
        <v>100001</v>
      </c>
    </row>
    <row r="5339" spans="1:7" x14ac:dyDescent="0.25">
      <c r="A5339" t="s">
        <v>0</v>
      </c>
      <c r="B5339">
        <v>107228</v>
      </c>
      <c r="C5339">
        <v>100001</v>
      </c>
      <c r="D5339" s="1">
        <v>-2.496E-2</v>
      </c>
      <c r="E5339" s="1">
        <v>-0.55000899999999997</v>
      </c>
      <c r="F5339" s="1">
        <v>0.112509</v>
      </c>
      <c r="G5339">
        <v>100001</v>
      </c>
    </row>
    <row r="5340" spans="1:7" x14ac:dyDescent="0.25">
      <c r="A5340" t="s">
        <v>0</v>
      </c>
      <c r="B5340">
        <v>107229</v>
      </c>
      <c r="C5340">
        <v>100001</v>
      </c>
      <c r="D5340" s="1">
        <v>-4.9952000000000003E-2</v>
      </c>
      <c r="E5340" s="1">
        <v>-0.57501000000000002</v>
      </c>
      <c r="F5340" s="1">
        <v>0.11551500000000001</v>
      </c>
      <c r="G5340">
        <v>100001</v>
      </c>
    </row>
    <row r="5341" spans="1:7" x14ac:dyDescent="0.25">
      <c r="A5341" t="s">
        <v>0</v>
      </c>
      <c r="B5341">
        <v>107230</v>
      </c>
      <c r="C5341">
        <v>100001</v>
      </c>
      <c r="D5341" s="1">
        <v>-7.4955999999999995E-2</v>
      </c>
      <c r="E5341" s="1">
        <v>-0.60001700000000002</v>
      </c>
      <c r="F5341" s="1">
        <v>0.11877600000000001</v>
      </c>
      <c r="G5341">
        <v>100001</v>
      </c>
    </row>
    <row r="5342" spans="1:7" x14ac:dyDescent="0.25">
      <c r="A5342" t="s">
        <v>0</v>
      </c>
      <c r="B5342">
        <v>107231</v>
      </c>
      <c r="C5342">
        <v>100001</v>
      </c>
      <c r="D5342" s="1">
        <v>-4.9952000000000003E-2</v>
      </c>
      <c r="E5342" s="1">
        <v>-0.60001400000000005</v>
      </c>
      <c r="F5342" s="1">
        <v>0.118463</v>
      </c>
      <c r="G5342">
        <v>100001</v>
      </c>
    </row>
    <row r="5343" spans="1:7" x14ac:dyDescent="0.25">
      <c r="A5343" t="s">
        <v>0</v>
      </c>
      <c r="B5343">
        <v>107232</v>
      </c>
      <c r="C5343">
        <v>100001</v>
      </c>
      <c r="D5343" s="1">
        <v>-9.9988999999999995E-2</v>
      </c>
      <c r="E5343" s="1">
        <v>-0.62492300000000001</v>
      </c>
      <c r="F5343" s="1">
        <v>0.122266</v>
      </c>
      <c r="G5343">
        <v>100001</v>
      </c>
    </row>
    <row r="5344" spans="1:7" x14ac:dyDescent="0.25">
      <c r="A5344" t="s">
        <v>0</v>
      </c>
      <c r="B5344">
        <v>107233</v>
      </c>
      <c r="C5344">
        <v>100001</v>
      </c>
      <c r="D5344" s="1">
        <v>-7.4970999999999996E-2</v>
      </c>
      <c r="E5344" s="1">
        <v>-0.62492800000000004</v>
      </c>
      <c r="F5344" s="1">
        <v>0.121826</v>
      </c>
      <c r="G5344">
        <v>100001</v>
      </c>
    </row>
    <row r="5345" spans="1:7" x14ac:dyDescent="0.25">
      <c r="A5345" t="s">
        <v>0</v>
      </c>
      <c r="B5345">
        <v>107234</v>
      </c>
      <c r="C5345">
        <v>100001</v>
      </c>
      <c r="D5345" s="1">
        <v>-9.9987000000000006E-2</v>
      </c>
      <c r="E5345" s="1">
        <v>-0.64986200000000005</v>
      </c>
      <c r="F5345" s="1">
        <v>0.12545000000000001</v>
      </c>
      <c r="G5345">
        <v>100001</v>
      </c>
    </row>
    <row r="5346" spans="1:7" x14ac:dyDescent="0.25">
      <c r="A5346" t="s">
        <v>0</v>
      </c>
      <c r="B5346">
        <v>107235</v>
      </c>
      <c r="C5346">
        <v>100001</v>
      </c>
      <c r="D5346" s="1">
        <v>-0.12499200000000001</v>
      </c>
      <c r="E5346" s="1">
        <v>-0.67488000000000004</v>
      </c>
      <c r="F5346" s="1">
        <v>0.12934699999999999</v>
      </c>
      <c r="G5346">
        <v>100001</v>
      </c>
    </row>
    <row r="5347" spans="1:7" x14ac:dyDescent="0.25">
      <c r="A5347" t="s">
        <v>0</v>
      </c>
      <c r="B5347">
        <v>107236</v>
      </c>
      <c r="C5347">
        <v>100001</v>
      </c>
      <c r="D5347" s="1">
        <v>-9.9986000000000005E-2</v>
      </c>
      <c r="E5347" s="1">
        <v>-0.67488700000000001</v>
      </c>
      <c r="F5347" s="1">
        <v>0.12878300000000001</v>
      </c>
      <c r="G5347">
        <v>100001</v>
      </c>
    </row>
    <row r="5348" spans="1:7" x14ac:dyDescent="0.25">
      <c r="A5348" t="s">
        <v>0</v>
      </c>
      <c r="B5348">
        <v>107237</v>
      </c>
      <c r="C5348">
        <v>100001</v>
      </c>
      <c r="D5348" s="1">
        <v>-0.14998900000000001</v>
      </c>
      <c r="E5348" s="1">
        <v>-0.699901</v>
      </c>
      <c r="F5348" s="1">
        <v>0.13350000000000001</v>
      </c>
      <c r="G5348">
        <v>100001</v>
      </c>
    </row>
    <row r="5349" spans="1:7" x14ac:dyDescent="0.25">
      <c r="A5349" t="s">
        <v>0</v>
      </c>
      <c r="B5349">
        <v>107238</v>
      </c>
      <c r="C5349">
        <v>100001</v>
      </c>
      <c r="D5349" s="1">
        <v>-0.124988</v>
      </c>
      <c r="E5349" s="1">
        <v>-0.69990600000000003</v>
      </c>
      <c r="F5349" s="1">
        <v>0.13280900000000001</v>
      </c>
      <c r="G5349">
        <v>100001</v>
      </c>
    </row>
    <row r="5350" spans="1:7" x14ac:dyDescent="0.25">
      <c r="A5350" t="s">
        <v>0</v>
      </c>
      <c r="B5350">
        <v>107239</v>
      </c>
      <c r="C5350">
        <v>100001</v>
      </c>
      <c r="D5350" s="1">
        <v>-0.14998600000000001</v>
      </c>
      <c r="E5350" s="1">
        <v>-0.72492999999999996</v>
      </c>
      <c r="F5350" s="1">
        <v>0.13709199999999999</v>
      </c>
      <c r="G5350">
        <v>100001</v>
      </c>
    </row>
    <row r="5351" spans="1:7" x14ac:dyDescent="0.25">
      <c r="A5351" t="s">
        <v>0</v>
      </c>
      <c r="B5351">
        <v>107240</v>
      </c>
      <c r="C5351">
        <v>100001</v>
      </c>
      <c r="D5351" s="1">
        <v>0.150029</v>
      </c>
      <c r="E5351" s="1">
        <v>-0.24999299999999999</v>
      </c>
      <c r="F5351" s="1">
        <v>9.0703300000000001E-2</v>
      </c>
      <c r="G5351">
        <v>100001</v>
      </c>
    </row>
    <row r="5352" spans="1:7" x14ac:dyDescent="0.25">
      <c r="A5352" t="s">
        <v>0</v>
      </c>
      <c r="B5352">
        <v>107241</v>
      </c>
      <c r="C5352">
        <v>100001</v>
      </c>
      <c r="D5352" s="1">
        <v>0.175034</v>
      </c>
      <c r="E5352" s="1">
        <v>-0.24999199999999999</v>
      </c>
      <c r="F5352" s="1">
        <v>9.1514300000000007E-2</v>
      </c>
      <c r="G5352">
        <v>100001</v>
      </c>
    </row>
    <row r="5353" spans="1:7" x14ac:dyDescent="0.25">
      <c r="A5353" t="s">
        <v>0</v>
      </c>
      <c r="B5353">
        <v>107242</v>
      </c>
      <c r="C5353">
        <v>100001</v>
      </c>
      <c r="D5353" s="1">
        <v>7.5036500000000006E-2</v>
      </c>
      <c r="E5353" s="1">
        <v>-0.29996800000000001</v>
      </c>
      <c r="F5353" s="1">
        <v>9.1761300000000004E-2</v>
      </c>
      <c r="G5353">
        <v>100001</v>
      </c>
    </row>
    <row r="5354" spans="1:7" x14ac:dyDescent="0.25">
      <c r="A5354" t="s">
        <v>0</v>
      </c>
      <c r="B5354">
        <v>107243</v>
      </c>
      <c r="C5354">
        <v>100001</v>
      </c>
      <c r="D5354" s="1">
        <v>0.100037</v>
      </c>
      <c r="E5354" s="1">
        <v>-0.3</v>
      </c>
      <c r="F5354" s="1">
        <v>9.2199299999999998E-2</v>
      </c>
      <c r="G5354">
        <v>100001</v>
      </c>
    </row>
    <row r="5355" spans="1:7" x14ac:dyDescent="0.25">
      <c r="A5355" t="s">
        <v>0</v>
      </c>
      <c r="B5355">
        <v>107244</v>
      </c>
      <c r="C5355">
        <v>100001</v>
      </c>
      <c r="D5355" s="1">
        <v>5.0022799999999999E-2</v>
      </c>
      <c r="E5355" s="1">
        <v>-0.32500200000000001</v>
      </c>
      <c r="F5355" s="1">
        <v>9.3009300000000003E-2</v>
      </c>
      <c r="G5355">
        <v>100001</v>
      </c>
    </row>
    <row r="5356" spans="1:7" x14ac:dyDescent="0.25">
      <c r="A5356" t="s">
        <v>0</v>
      </c>
      <c r="B5356">
        <v>107245</v>
      </c>
      <c r="C5356">
        <v>100001</v>
      </c>
      <c r="D5356" s="1">
        <v>5.0023999999999999E-2</v>
      </c>
      <c r="E5356" s="1">
        <v>-0.35000700000000001</v>
      </c>
      <c r="F5356" s="1">
        <v>9.4694500000000001E-2</v>
      </c>
      <c r="G5356">
        <v>100001</v>
      </c>
    </row>
    <row r="5357" spans="1:7" x14ac:dyDescent="0.25">
      <c r="A5357" t="s">
        <v>0</v>
      </c>
      <c r="B5357">
        <v>107246</v>
      </c>
      <c r="C5357">
        <v>100001</v>
      </c>
      <c r="D5357" s="1">
        <v>7.5037800000000002E-2</v>
      </c>
      <c r="E5357" s="1">
        <v>-0.32500699999999999</v>
      </c>
      <c r="F5357" s="1">
        <v>9.3322299999999997E-2</v>
      </c>
      <c r="G5357">
        <v>100001</v>
      </c>
    </row>
    <row r="5358" spans="1:7" x14ac:dyDescent="0.25">
      <c r="A5358" t="s">
        <v>0</v>
      </c>
      <c r="B5358">
        <v>107247</v>
      </c>
      <c r="C5358">
        <v>100001</v>
      </c>
      <c r="D5358" s="1">
        <v>5.00262E-2</v>
      </c>
      <c r="E5358" s="1">
        <v>-0.37500800000000001</v>
      </c>
      <c r="F5358" s="1">
        <v>9.6504400000000004E-2</v>
      </c>
      <c r="G5358">
        <v>100001</v>
      </c>
    </row>
    <row r="5359" spans="1:7" x14ac:dyDescent="0.25">
      <c r="A5359" t="s">
        <v>0</v>
      </c>
      <c r="B5359">
        <v>107248</v>
      </c>
      <c r="C5359">
        <v>100001</v>
      </c>
      <c r="D5359" s="1">
        <v>0.12503300000000001</v>
      </c>
      <c r="E5359" s="1">
        <v>-0.27500200000000002</v>
      </c>
      <c r="F5359" s="1">
        <v>9.1326299999999999E-2</v>
      </c>
      <c r="G5359">
        <v>100001</v>
      </c>
    </row>
    <row r="5360" spans="1:7" x14ac:dyDescent="0.25">
      <c r="A5360" t="s">
        <v>0</v>
      </c>
      <c r="B5360">
        <v>107249</v>
      </c>
      <c r="C5360">
        <v>100001</v>
      </c>
      <c r="D5360" s="1">
        <v>0.15003</v>
      </c>
      <c r="E5360" s="1">
        <v>-0.27500000000000002</v>
      </c>
      <c r="F5360" s="1">
        <v>9.2012300000000005E-2</v>
      </c>
      <c r="G5360">
        <v>100001</v>
      </c>
    </row>
    <row r="5361" spans="1:7" x14ac:dyDescent="0.25">
      <c r="A5361" t="s">
        <v>0</v>
      </c>
      <c r="B5361">
        <v>107250</v>
      </c>
      <c r="C5361">
        <v>100001</v>
      </c>
      <c r="D5361" s="1">
        <v>0.12503500000000001</v>
      </c>
      <c r="E5361" s="1">
        <v>-0.29999900000000002</v>
      </c>
      <c r="F5361" s="1">
        <v>9.2761300000000005E-2</v>
      </c>
      <c r="G5361">
        <v>100001</v>
      </c>
    </row>
    <row r="5362" spans="1:7" x14ac:dyDescent="0.25">
      <c r="A5362" t="s">
        <v>0</v>
      </c>
      <c r="B5362">
        <v>107251</v>
      </c>
      <c r="C5362">
        <v>100001</v>
      </c>
      <c r="D5362" s="1">
        <v>2.5027500000000001E-2</v>
      </c>
      <c r="E5362" s="1">
        <v>-0.400009</v>
      </c>
      <c r="F5362" s="1">
        <v>9.8252500000000006E-2</v>
      </c>
      <c r="G5362">
        <v>100001</v>
      </c>
    </row>
    <row r="5363" spans="1:7" x14ac:dyDescent="0.25">
      <c r="A5363" t="s">
        <v>0</v>
      </c>
      <c r="B5363">
        <v>107252</v>
      </c>
      <c r="C5363">
        <v>100001</v>
      </c>
      <c r="D5363" s="1">
        <v>2.5029699999999998E-2</v>
      </c>
      <c r="E5363" s="1">
        <v>-0.425012</v>
      </c>
      <c r="F5363" s="1">
        <v>0.100314</v>
      </c>
      <c r="G5363">
        <v>100001</v>
      </c>
    </row>
    <row r="5364" spans="1:7" x14ac:dyDescent="0.25">
      <c r="A5364" t="s">
        <v>0</v>
      </c>
      <c r="B5364">
        <v>107253</v>
      </c>
      <c r="C5364">
        <v>100001</v>
      </c>
      <c r="D5364" s="1">
        <v>5.0027500000000003E-2</v>
      </c>
      <c r="E5364" s="1">
        <v>-0.400007</v>
      </c>
      <c r="F5364" s="1">
        <v>9.8439399999999996E-2</v>
      </c>
      <c r="G5364">
        <v>100001</v>
      </c>
    </row>
    <row r="5365" spans="1:7" x14ac:dyDescent="0.25">
      <c r="A5365" t="s">
        <v>0</v>
      </c>
      <c r="B5365">
        <v>107254</v>
      </c>
      <c r="C5365">
        <v>100001</v>
      </c>
      <c r="D5365" s="1">
        <v>0.275032</v>
      </c>
      <c r="E5365" s="1">
        <v>-0.17500599999999999</v>
      </c>
      <c r="F5365" s="1">
        <v>9.2825199999999997E-2</v>
      </c>
      <c r="G5365">
        <v>100001</v>
      </c>
    </row>
    <row r="5366" spans="1:7" x14ac:dyDescent="0.25">
      <c r="A5366" t="s">
        <v>0</v>
      </c>
      <c r="B5366">
        <v>107255</v>
      </c>
      <c r="C5366">
        <v>100001</v>
      </c>
      <c r="D5366" s="1">
        <v>0.30002600000000001</v>
      </c>
      <c r="E5366" s="1">
        <v>-0.175007</v>
      </c>
      <c r="F5366" s="1">
        <v>9.4259200000000001E-2</v>
      </c>
      <c r="G5366">
        <v>100001</v>
      </c>
    </row>
    <row r="5367" spans="1:7" x14ac:dyDescent="0.25">
      <c r="A5367" t="s">
        <v>0</v>
      </c>
      <c r="B5367">
        <v>107256</v>
      </c>
      <c r="C5367">
        <v>100001</v>
      </c>
      <c r="D5367" s="1">
        <v>0.32501799999999997</v>
      </c>
      <c r="E5367" s="1">
        <v>-0.17500299999999999</v>
      </c>
      <c r="F5367" s="1">
        <v>9.5818200000000006E-2</v>
      </c>
      <c r="G5367">
        <v>100001</v>
      </c>
    </row>
    <row r="5368" spans="1:7" x14ac:dyDescent="0.25">
      <c r="A5368" t="s">
        <v>0</v>
      </c>
      <c r="B5368">
        <v>107257</v>
      </c>
      <c r="C5368">
        <v>100001</v>
      </c>
      <c r="D5368" s="1">
        <v>0.34986200000000001</v>
      </c>
      <c r="E5368" s="1">
        <v>-0.17500199999999999</v>
      </c>
      <c r="F5368" s="1">
        <v>9.7482200000000005E-2</v>
      </c>
      <c r="G5368">
        <v>100001</v>
      </c>
    </row>
    <row r="5369" spans="1:7" x14ac:dyDescent="0.25">
      <c r="A5369" t="s">
        <v>0</v>
      </c>
      <c r="B5369">
        <v>107258</v>
      </c>
      <c r="C5369">
        <v>100001</v>
      </c>
      <c r="D5369" s="1">
        <v>0.22502900000000001</v>
      </c>
      <c r="E5369" s="1">
        <v>-0.22499</v>
      </c>
      <c r="F5369" s="1">
        <v>9.2324299999999998E-2</v>
      </c>
      <c r="G5369">
        <v>100001</v>
      </c>
    </row>
    <row r="5370" spans="1:7" x14ac:dyDescent="0.25">
      <c r="A5370" t="s">
        <v>0</v>
      </c>
      <c r="B5370">
        <v>107259</v>
      </c>
      <c r="C5370">
        <v>100001</v>
      </c>
      <c r="D5370" s="1">
        <v>0.25001600000000002</v>
      </c>
      <c r="E5370" s="1">
        <v>-0.20000899999999999</v>
      </c>
      <c r="F5370" s="1">
        <v>9.2449299999999998E-2</v>
      </c>
      <c r="G5370">
        <v>100001</v>
      </c>
    </row>
    <row r="5371" spans="1:7" x14ac:dyDescent="0.25">
      <c r="A5371" t="s">
        <v>0</v>
      </c>
      <c r="B5371">
        <v>107260</v>
      </c>
      <c r="C5371">
        <v>100001</v>
      </c>
      <c r="D5371" s="1">
        <v>0.27503300000000003</v>
      </c>
      <c r="E5371" s="1">
        <v>-0.20000599999999999</v>
      </c>
      <c r="F5371" s="1">
        <v>9.3761200000000003E-2</v>
      </c>
      <c r="G5371">
        <v>100001</v>
      </c>
    </row>
    <row r="5372" spans="1:7" x14ac:dyDescent="0.25">
      <c r="A5372" t="s">
        <v>0</v>
      </c>
      <c r="B5372">
        <v>107261</v>
      </c>
      <c r="C5372">
        <v>100001</v>
      </c>
      <c r="D5372" s="1">
        <v>0.25001699999999999</v>
      </c>
      <c r="E5372" s="1">
        <v>-0.224994</v>
      </c>
      <c r="F5372" s="1">
        <v>9.3509300000000004E-2</v>
      </c>
      <c r="G5372">
        <v>100001</v>
      </c>
    </row>
    <row r="5373" spans="1:7" x14ac:dyDescent="0.25">
      <c r="A5373" t="s">
        <v>0</v>
      </c>
      <c r="B5373">
        <v>107262</v>
      </c>
      <c r="C5373">
        <v>100001</v>
      </c>
      <c r="D5373" s="1">
        <v>0.20003299999999999</v>
      </c>
      <c r="E5373" s="1">
        <v>-0.24999099999999999</v>
      </c>
      <c r="F5373" s="1">
        <v>9.2449299999999998E-2</v>
      </c>
      <c r="G5373">
        <v>100001</v>
      </c>
    </row>
    <row r="5374" spans="1:7" x14ac:dyDescent="0.25">
      <c r="A5374" t="s">
        <v>0</v>
      </c>
      <c r="B5374">
        <v>107263</v>
      </c>
      <c r="C5374">
        <v>100001</v>
      </c>
      <c r="D5374" s="1">
        <v>0.22503000000000001</v>
      </c>
      <c r="E5374" s="1">
        <v>-0.24998999999999999</v>
      </c>
      <c r="F5374" s="1">
        <v>9.3509300000000004E-2</v>
      </c>
      <c r="G5374">
        <v>100001</v>
      </c>
    </row>
    <row r="5375" spans="1:7" x14ac:dyDescent="0.25">
      <c r="A5375" t="s">
        <v>0</v>
      </c>
      <c r="B5375">
        <v>107264</v>
      </c>
      <c r="C5375">
        <v>100001</v>
      </c>
      <c r="D5375" s="1">
        <v>0.37486399999999998</v>
      </c>
      <c r="E5375" s="1">
        <v>-0.14999899999999999</v>
      </c>
      <c r="F5375" s="1">
        <v>9.8480200000000004E-2</v>
      </c>
      <c r="G5375">
        <v>100001</v>
      </c>
    </row>
    <row r="5376" spans="1:7" x14ac:dyDescent="0.25">
      <c r="A5376" t="s">
        <v>0</v>
      </c>
      <c r="B5376">
        <v>107265</v>
      </c>
      <c r="C5376">
        <v>100001</v>
      </c>
      <c r="D5376" s="1">
        <v>0.39986300000000002</v>
      </c>
      <c r="E5376" s="1">
        <v>-0.14996899999999999</v>
      </c>
      <c r="F5376" s="1">
        <v>0.100413</v>
      </c>
      <c r="G5376">
        <v>100001</v>
      </c>
    </row>
    <row r="5377" spans="1:7" x14ac:dyDescent="0.25">
      <c r="A5377" t="s">
        <v>0</v>
      </c>
      <c r="B5377">
        <v>107266</v>
      </c>
      <c r="C5377">
        <v>100001</v>
      </c>
      <c r="D5377" s="1">
        <v>0.37486000000000003</v>
      </c>
      <c r="E5377" s="1">
        <v>-0.175015</v>
      </c>
      <c r="F5377" s="1">
        <v>9.9291199999999996E-2</v>
      </c>
      <c r="G5377">
        <v>100001</v>
      </c>
    </row>
    <row r="5378" spans="1:7" x14ac:dyDescent="0.25">
      <c r="A5378" t="s">
        <v>0</v>
      </c>
      <c r="B5378">
        <v>107267</v>
      </c>
      <c r="C5378">
        <v>100001</v>
      </c>
      <c r="D5378" s="1">
        <v>0.42502200000000001</v>
      </c>
      <c r="E5378" s="1">
        <v>-0.150001</v>
      </c>
      <c r="F5378" s="1">
        <v>0.102502</v>
      </c>
      <c r="G5378">
        <v>100001</v>
      </c>
    </row>
    <row r="5379" spans="1:7" x14ac:dyDescent="0.25">
      <c r="A5379" t="s">
        <v>0</v>
      </c>
      <c r="B5379">
        <v>107268</v>
      </c>
      <c r="C5379">
        <v>100001</v>
      </c>
      <c r="D5379" s="1">
        <v>0.44986500000000001</v>
      </c>
      <c r="E5379" s="1">
        <v>-0.14999799999999999</v>
      </c>
      <c r="F5379" s="1">
        <v>0.104661</v>
      </c>
      <c r="G5379">
        <v>100001</v>
      </c>
    </row>
    <row r="5380" spans="1:7" x14ac:dyDescent="0.25">
      <c r="A5380" t="s">
        <v>0</v>
      </c>
      <c r="B5380">
        <v>107269</v>
      </c>
      <c r="C5380">
        <v>100001</v>
      </c>
      <c r="D5380" s="1">
        <v>0.47502</v>
      </c>
      <c r="E5380" s="1">
        <v>-0.124999</v>
      </c>
      <c r="F5380" s="1">
        <v>0.10631599999999999</v>
      </c>
      <c r="G5380">
        <v>100001</v>
      </c>
    </row>
    <row r="5381" spans="1:7" x14ac:dyDescent="0.25">
      <c r="A5381" t="s">
        <v>0</v>
      </c>
      <c r="B5381">
        <v>107270</v>
      </c>
      <c r="C5381">
        <v>100001</v>
      </c>
      <c r="D5381" s="1">
        <v>0.475022</v>
      </c>
      <c r="E5381" s="1">
        <v>-0.14999799999999999</v>
      </c>
      <c r="F5381" s="1">
        <v>0.107003</v>
      </c>
      <c r="G5381">
        <v>100001</v>
      </c>
    </row>
    <row r="5382" spans="1:7" x14ac:dyDescent="0.25">
      <c r="A5382" t="s">
        <v>0</v>
      </c>
      <c r="B5382">
        <v>107271</v>
      </c>
      <c r="C5382">
        <v>100001</v>
      </c>
      <c r="D5382" s="1">
        <v>0.49987300000000001</v>
      </c>
      <c r="E5382" s="1">
        <v>-0.125</v>
      </c>
      <c r="F5382" s="1">
        <v>0.108725</v>
      </c>
      <c r="G5382">
        <v>100001</v>
      </c>
    </row>
    <row r="5383" spans="1:7" x14ac:dyDescent="0.25">
      <c r="A5383" t="s">
        <v>0</v>
      </c>
      <c r="B5383">
        <v>107272</v>
      </c>
      <c r="C5383">
        <v>100001</v>
      </c>
      <c r="D5383" s="1">
        <v>0.52488400000000002</v>
      </c>
      <c r="E5383" s="1">
        <v>-0.12501200000000001</v>
      </c>
      <c r="F5383" s="1">
        <v>0.111293</v>
      </c>
      <c r="G5383">
        <v>100001</v>
      </c>
    </row>
    <row r="5384" spans="1:7" x14ac:dyDescent="0.25">
      <c r="A5384" t="s">
        <v>0</v>
      </c>
      <c r="B5384">
        <v>107273</v>
      </c>
      <c r="C5384">
        <v>100001</v>
      </c>
      <c r="D5384" s="1">
        <v>0.60001800000000005</v>
      </c>
      <c r="E5384" s="1">
        <v>-9.9987999999999994E-2</v>
      </c>
      <c r="F5384" s="1">
        <v>0.119215</v>
      </c>
      <c r="G5384">
        <v>100001</v>
      </c>
    </row>
    <row r="5385" spans="1:7" x14ac:dyDescent="0.25">
      <c r="A5385" t="s">
        <v>0</v>
      </c>
      <c r="B5385">
        <v>107274</v>
      </c>
      <c r="C5385">
        <v>100001</v>
      </c>
      <c r="D5385" s="1">
        <v>0.55001599999999995</v>
      </c>
      <c r="E5385" s="1">
        <v>-0.124991</v>
      </c>
      <c r="F5385" s="1">
        <v>0.114014</v>
      </c>
      <c r="G5385">
        <v>100001</v>
      </c>
    </row>
    <row r="5386" spans="1:7" x14ac:dyDescent="0.25">
      <c r="A5386" t="s">
        <v>0</v>
      </c>
      <c r="B5386">
        <v>107275</v>
      </c>
      <c r="C5386">
        <v>100001</v>
      </c>
      <c r="D5386" s="1">
        <v>0.57501500000000005</v>
      </c>
      <c r="E5386" s="1">
        <v>-0.12499399999999999</v>
      </c>
      <c r="F5386" s="1">
        <v>0.11683200000000001</v>
      </c>
      <c r="G5386">
        <v>100001</v>
      </c>
    </row>
    <row r="5387" spans="1:7" x14ac:dyDescent="0.25">
      <c r="A5387" t="s">
        <v>0</v>
      </c>
      <c r="B5387">
        <v>107276</v>
      </c>
      <c r="C5387">
        <v>100001</v>
      </c>
      <c r="D5387" s="1">
        <v>0.60002</v>
      </c>
      <c r="E5387" s="1">
        <v>-0.12499200000000001</v>
      </c>
      <c r="F5387" s="1">
        <v>0.119781</v>
      </c>
      <c r="G5387">
        <v>100001</v>
      </c>
    </row>
    <row r="5388" spans="1:7" x14ac:dyDescent="0.25">
      <c r="A5388" t="s">
        <v>0</v>
      </c>
      <c r="B5388">
        <v>107277</v>
      </c>
      <c r="C5388">
        <v>100001</v>
      </c>
      <c r="D5388" s="1">
        <v>0.62492400000000004</v>
      </c>
      <c r="E5388" s="1">
        <v>-9.9988999999999995E-2</v>
      </c>
      <c r="F5388" s="1">
        <v>0.122265</v>
      </c>
      <c r="G5388">
        <v>100001</v>
      </c>
    </row>
    <row r="5389" spans="1:7" x14ac:dyDescent="0.25">
      <c r="A5389" t="s">
        <v>0</v>
      </c>
      <c r="B5389">
        <v>107278</v>
      </c>
      <c r="C5389">
        <v>100001</v>
      </c>
      <c r="D5389" s="1">
        <v>0.64986299999999997</v>
      </c>
      <c r="E5389" s="1">
        <v>-9.9986000000000005E-2</v>
      </c>
      <c r="F5389" s="1">
        <v>0.12545000000000001</v>
      </c>
      <c r="G5389">
        <v>100001</v>
      </c>
    </row>
    <row r="5390" spans="1:7" x14ac:dyDescent="0.25">
      <c r="A5390" t="s">
        <v>0</v>
      </c>
      <c r="B5390">
        <v>107279</v>
      </c>
      <c r="C5390">
        <v>100001</v>
      </c>
      <c r="D5390" s="1">
        <v>0.67489399999999999</v>
      </c>
      <c r="E5390" s="1">
        <v>-7.4951000000000004E-2</v>
      </c>
      <c r="F5390" s="1">
        <v>0.12834400000000001</v>
      </c>
      <c r="G5390">
        <v>100001</v>
      </c>
    </row>
    <row r="5391" spans="1:7" x14ac:dyDescent="0.25">
      <c r="A5391" t="s">
        <v>0</v>
      </c>
      <c r="B5391">
        <v>107280</v>
      </c>
      <c r="C5391">
        <v>100001</v>
      </c>
      <c r="D5391" s="1">
        <v>0.67488700000000001</v>
      </c>
      <c r="E5391" s="1">
        <v>-9.9986000000000005E-2</v>
      </c>
      <c r="F5391" s="1">
        <v>0.12878200000000001</v>
      </c>
      <c r="G5391">
        <v>100001</v>
      </c>
    </row>
    <row r="5392" spans="1:7" x14ac:dyDescent="0.25">
      <c r="A5392" t="s">
        <v>0</v>
      </c>
      <c r="B5392">
        <v>107281</v>
      </c>
      <c r="C5392">
        <v>100001</v>
      </c>
      <c r="D5392" s="1">
        <v>0.69992200000000004</v>
      </c>
      <c r="E5392" s="1">
        <v>-4.9957000000000001E-2</v>
      </c>
      <c r="F5392" s="1">
        <v>0.131493</v>
      </c>
      <c r="G5392">
        <v>100001</v>
      </c>
    </row>
    <row r="5393" spans="1:7" x14ac:dyDescent="0.25">
      <c r="A5393" t="s">
        <v>0</v>
      </c>
      <c r="B5393">
        <v>107282</v>
      </c>
      <c r="C5393">
        <v>100001</v>
      </c>
      <c r="D5393" s="1">
        <v>0.69991700000000001</v>
      </c>
      <c r="E5393" s="1">
        <v>-7.4949000000000002E-2</v>
      </c>
      <c r="F5393" s="1">
        <v>0.13180600000000001</v>
      </c>
      <c r="G5393">
        <v>100001</v>
      </c>
    </row>
    <row r="5394" spans="1:7" x14ac:dyDescent="0.25">
      <c r="A5394" t="s">
        <v>0</v>
      </c>
      <c r="B5394">
        <v>107283</v>
      </c>
      <c r="C5394">
        <v>100001</v>
      </c>
      <c r="D5394" s="1">
        <v>0.72494599999999998</v>
      </c>
      <c r="E5394" s="1">
        <v>-4.9942E-2</v>
      </c>
      <c r="F5394" s="1">
        <v>0.13508400000000001</v>
      </c>
      <c r="G5394">
        <v>100001</v>
      </c>
    </row>
    <row r="5395" spans="1:7" x14ac:dyDescent="0.25">
      <c r="A5395" t="s">
        <v>0</v>
      </c>
      <c r="B5395">
        <v>107284</v>
      </c>
      <c r="C5395">
        <v>100001</v>
      </c>
      <c r="D5395" s="1">
        <v>3.6467999999999997E-5</v>
      </c>
      <c r="E5395" s="1">
        <v>-0.50001200000000001</v>
      </c>
      <c r="F5395" s="1">
        <v>0.10718900000000001</v>
      </c>
      <c r="G5395">
        <v>100001</v>
      </c>
    </row>
    <row r="5396" spans="1:7" x14ac:dyDescent="0.25">
      <c r="A5396" t="s">
        <v>0</v>
      </c>
      <c r="B5396">
        <v>107285</v>
      </c>
      <c r="C5396">
        <v>100001</v>
      </c>
      <c r="D5396" s="1">
        <v>2.5031000000000001E-2</v>
      </c>
      <c r="E5396" s="1">
        <v>-0.45001000000000002</v>
      </c>
      <c r="F5396" s="1">
        <v>0.10249999999999999</v>
      </c>
      <c r="G5396">
        <v>100001</v>
      </c>
    </row>
    <row r="5397" spans="1:7" x14ac:dyDescent="0.25">
      <c r="A5397" t="s">
        <v>0</v>
      </c>
      <c r="B5397">
        <v>107286</v>
      </c>
      <c r="C5397">
        <v>100001</v>
      </c>
      <c r="D5397" s="1">
        <v>2.5033099999999999E-2</v>
      </c>
      <c r="E5397" s="1">
        <v>-0.474999</v>
      </c>
      <c r="F5397" s="1">
        <v>0.104811</v>
      </c>
      <c r="G5397">
        <v>100001</v>
      </c>
    </row>
    <row r="5398" spans="1:7" x14ac:dyDescent="0.25">
      <c r="A5398" t="s">
        <v>0</v>
      </c>
      <c r="B5398">
        <v>107287</v>
      </c>
      <c r="C5398">
        <v>100001</v>
      </c>
      <c r="D5398" s="1">
        <v>2.5035399999999999E-2</v>
      </c>
      <c r="E5398" s="1">
        <v>-0.50000999999999995</v>
      </c>
      <c r="F5398" s="1">
        <v>0.107252</v>
      </c>
      <c r="G5398">
        <v>100001</v>
      </c>
    </row>
    <row r="5399" spans="1:7" x14ac:dyDescent="0.25">
      <c r="A5399" t="s">
        <v>0</v>
      </c>
      <c r="B5399">
        <v>107288</v>
      </c>
      <c r="C5399">
        <v>100001</v>
      </c>
      <c r="D5399" s="1">
        <v>3.8342E-5</v>
      </c>
      <c r="E5399" s="1">
        <v>-0.52500800000000003</v>
      </c>
      <c r="F5399" s="1">
        <v>0.10975500000000001</v>
      </c>
      <c r="G5399">
        <v>100001</v>
      </c>
    </row>
    <row r="5400" spans="1:7" x14ac:dyDescent="0.25">
      <c r="A5400" t="s">
        <v>0</v>
      </c>
      <c r="B5400">
        <v>107289</v>
      </c>
      <c r="C5400">
        <v>100001</v>
      </c>
      <c r="D5400" s="1">
        <v>-2.4958000000000001E-2</v>
      </c>
      <c r="E5400" s="1">
        <v>-0.57500799999999996</v>
      </c>
      <c r="F5400" s="1">
        <v>0.115328</v>
      </c>
      <c r="G5400">
        <v>100001</v>
      </c>
    </row>
    <row r="5401" spans="1:7" x14ac:dyDescent="0.25">
      <c r="A5401" t="s">
        <v>0</v>
      </c>
      <c r="B5401">
        <v>107290</v>
      </c>
      <c r="C5401">
        <v>100001</v>
      </c>
      <c r="D5401" s="1">
        <v>4.0185000000000002E-5</v>
      </c>
      <c r="E5401" s="1">
        <v>-0.55000800000000005</v>
      </c>
      <c r="F5401" s="1">
        <v>0.112446</v>
      </c>
      <c r="G5401">
        <v>100001</v>
      </c>
    </row>
    <row r="5402" spans="1:7" x14ac:dyDescent="0.25">
      <c r="A5402" t="s">
        <v>0</v>
      </c>
      <c r="B5402">
        <v>107291</v>
      </c>
      <c r="C5402">
        <v>100001</v>
      </c>
      <c r="D5402" s="1">
        <v>4.1999000000000002E-5</v>
      </c>
      <c r="E5402" s="1">
        <v>-0.57500700000000005</v>
      </c>
      <c r="F5402" s="1">
        <v>0.11526400000000001</v>
      </c>
      <c r="G5402">
        <v>100001</v>
      </c>
    </row>
    <row r="5403" spans="1:7" x14ac:dyDescent="0.25">
      <c r="A5403" t="s">
        <v>0</v>
      </c>
      <c r="B5403">
        <v>107292</v>
      </c>
      <c r="C5403">
        <v>100001</v>
      </c>
      <c r="D5403" s="1">
        <v>-2.4957E-2</v>
      </c>
      <c r="E5403" s="1">
        <v>-0.60001199999999999</v>
      </c>
      <c r="F5403" s="1">
        <v>0.11827500000000001</v>
      </c>
      <c r="G5403">
        <v>100001</v>
      </c>
    </row>
    <row r="5404" spans="1:7" x14ac:dyDescent="0.25">
      <c r="A5404" t="s">
        <v>0</v>
      </c>
      <c r="B5404">
        <v>107293</v>
      </c>
      <c r="C5404">
        <v>100001</v>
      </c>
      <c r="D5404" s="1">
        <v>-4.9952999999999997E-2</v>
      </c>
      <c r="E5404" s="1">
        <v>-0.62492999999999999</v>
      </c>
      <c r="F5404" s="1">
        <v>0.121515</v>
      </c>
      <c r="G5404">
        <v>100001</v>
      </c>
    </row>
    <row r="5405" spans="1:7" x14ac:dyDescent="0.25">
      <c r="A5405" t="s">
        <v>0</v>
      </c>
      <c r="B5405">
        <v>107294</v>
      </c>
      <c r="C5405">
        <v>100001</v>
      </c>
      <c r="D5405" s="1">
        <v>-2.4955000000000001E-2</v>
      </c>
      <c r="E5405" s="1">
        <v>-0.62493500000000002</v>
      </c>
      <c r="F5405" s="1">
        <v>0.12132800000000001</v>
      </c>
      <c r="G5405">
        <v>100001</v>
      </c>
    </row>
    <row r="5406" spans="1:7" x14ac:dyDescent="0.25">
      <c r="A5406" t="s">
        <v>0</v>
      </c>
      <c r="B5406">
        <v>107295</v>
      </c>
      <c r="C5406">
        <v>100001</v>
      </c>
      <c r="D5406" s="1">
        <v>-7.4953000000000006E-2</v>
      </c>
      <c r="E5406" s="1">
        <v>-0.64987099999999998</v>
      </c>
      <c r="F5406" s="1">
        <v>0.12501200000000001</v>
      </c>
      <c r="G5406">
        <v>100001</v>
      </c>
    </row>
    <row r="5407" spans="1:7" x14ac:dyDescent="0.25">
      <c r="A5407" t="s">
        <v>0</v>
      </c>
      <c r="B5407">
        <v>107296</v>
      </c>
      <c r="C5407">
        <v>100001</v>
      </c>
      <c r="D5407" s="1">
        <v>-4.9947999999999999E-2</v>
      </c>
      <c r="E5407" s="1">
        <v>-0.64987799999999996</v>
      </c>
      <c r="F5407" s="1">
        <v>0.12470000000000001</v>
      </c>
      <c r="G5407">
        <v>100001</v>
      </c>
    </row>
    <row r="5408" spans="1:7" x14ac:dyDescent="0.25">
      <c r="A5408" t="s">
        <v>0</v>
      </c>
      <c r="B5408">
        <v>107297</v>
      </c>
      <c r="C5408">
        <v>100001</v>
      </c>
      <c r="D5408" s="1">
        <v>-7.4951000000000004E-2</v>
      </c>
      <c r="E5408" s="1">
        <v>-0.67489399999999999</v>
      </c>
      <c r="F5408" s="1">
        <v>0.12834499999999999</v>
      </c>
      <c r="G5408">
        <v>100001</v>
      </c>
    </row>
    <row r="5409" spans="1:7" x14ac:dyDescent="0.25">
      <c r="A5409" t="s">
        <v>0</v>
      </c>
      <c r="B5409">
        <v>107298</v>
      </c>
      <c r="C5409">
        <v>100001</v>
      </c>
      <c r="D5409" s="1">
        <v>-9.9982000000000001E-2</v>
      </c>
      <c r="E5409" s="1">
        <v>-0.69991199999999998</v>
      </c>
      <c r="F5409" s="1">
        <v>0.132245</v>
      </c>
      <c r="G5409">
        <v>100001</v>
      </c>
    </row>
    <row r="5410" spans="1:7" x14ac:dyDescent="0.25">
      <c r="A5410" t="s">
        <v>0</v>
      </c>
      <c r="B5410">
        <v>107299</v>
      </c>
      <c r="C5410">
        <v>100001</v>
      </c>
      <c r="D5410" s="1">
        <v>-7.4949000000000002E-2</v>
      </c>
      <c r="E5410" s="1">
        <v>-0.69991700000000001</v>
      </c>
      <c r="F5410" s="1">
        <v>0.13180700000000001</v>
      </c>
      <c r="G5410">
        <v>100001</v>
      </c>
    </row>
    <row r="5411" spans="1:7" x14ac:dyDescent="0.25">
      <c r="A5411" t="s">
        <v>0</v>
      </c>
      <c r="B5411">
        <v>107300</v>
      </c>
      <c r="C5411">
        <v>100001</v>
      </c>
      <c r="D5411" s="1">
        <v>-0.124986</v>
      </c>
      <c r="E5411" s="1">
        <v>-0.72493300000000005</v>
      </c>
      <c r="F5411" s="1">
        <v>0.13640099999999999</v>
      </c>
      <c r="G5411">
        <v>100001</v>
      </c>
    </row>
    <row r="5412" spans="1:7" x14ac:dyDescent="0.25">
      <c r="A5412" t="s">
        <v>0</v>
      </c>
      <c r="B5412">
        <v>107301</v>
      </c>
      <c r="C5412">
        <v>100001</v>
      </c>
      <c r="D5412" s="1">
        <v>-9.9983000000000002E-2</v>
      </c>
      <c r="E5412" s="1">
        <v>-0.72493700000000005</v>
      </c>
      <c r="F5412" s="1">
        <v>0.13583600000000001</v>
      </c>
      <c r="G5412">
        <v>100001</v>
      </c>
    </row>
    <row r="5413" spans="1:7" x14ac:dyDescent="0.25">
      <c r="A5413" t="s">
        <v>0</v>
      </c>
      <c r="B5413">
        <v>107302</v>
      </c>
      <c r="C5413">
        <v>100001</v>
      </c>
      <c r="D5413" s="1">
        <v>0.175035</v>
      </c>
      <c r="E5413" s="1">
        <v>-0.27499800000000002</v>
      </c>
      <c r="F5413" s="1">
        <v>9.2824400000000001E-2</v>
      </c>
      <c r="G5413">
        <v>100001</v>
      </c>
    </row>
    <row r="5414" spans="1:7" x14ac:dyDescent="0.25">
      <c r="A5414" t="s">
        <v>0</v>
      </c>
      <c r="B5414">
        <v>107303</v>
      </c>
      <c r="C5414">
        <v>100001</v>
      </c>
      <c r="D5414" s="1">
        <v>0.20003399999999999</v>
      </c>
      <c r="E5414" s="1">
        <v>-0.27499699999999999</v>
      </c>
      <c r="F5414" s="1">
        <v>9.3759300000000004E-2</v>
      </c>
      <c r="G5414">
        <v>100001</v>
      </c>
    </row>
    <row r="5415" spans="1:7" x14ac:dyDescent="0.25">
      <c r="A5415" t="s">
        <v>0</v>
      </c>
      <c r="B5415">
        <v>107304</v>
      </c>
      <c r="C5415">
        <v>100001</v>
      </c>
      <c r="D5415" s="1">
        <v>0.100038</v>
      </c>
      <c r="E5415" s="1">
        <v>-0.32500099999999998</v>
      </c>
      <c r="F5415" s="1">
        <v>9.3759400000000007E-2</v>
      </c>
      <c r="G5415">
        <v>100001</v>
      </c>
    </row>
    <row r="5416" spans="1:7" x14ac:dyDescent="0.25">
      <c r="A5416" t="s">
        <v>0</v>
      </c>
      <c r="B5416">
        <v>107305</v>
      </c>
      <c r="C5416">
        <v>100001</v>
      </c>
      <c r="D5416" s="1">
        <v>0.12503600000000001</v>
      </c>
      <c r="E5416" s="1">
        <v>-0.32500000000000001</v>
      </c>
      <c r="F5416" s="1">
        <v>9.4320399999999999E-2</v>
      </c>
      <c r="G5416">
        <v>100001</v>
      </c>
    </row>
    <row r="5417" spans="1:7" x14ac:dyDescent="0.25">
      <c r="A5417" t="s">
        <v>0</v>
      </c>
      <c r="B5417">
        <v>107306</v>
      </c>
      <c r="C5417">
        <v>100001</v>
      </c>
      <c r="D5417" s="1">
        <v>7.5038999999999995E-2</v>
      </c>
      <c r="E5417" s="1">
        <v>-0.35000500000000001</v>
      </c>
      <c r="F5417" s="1">
        <v>9.5006300000000002E-2</v>
      </c>
      <c r="G5417">
        <v>100001</v>
      </c>
    </row>
    <row r="5418" spans="1:7" x14ac:dyDescent="0.25">
      <c r="A5418" t="s">
        <v>0</v>
      </c>
      <c r="B5418">
        <v>107307</v>
      </c>
      <c r="C5418">
        <v>100001</v>
      </c>
      <c r="D5418" s="1">
        <v>7.5040200000000001E-2</v>
      </c>
      <c r="E5418" s="1">
        <v>-0.37500499999999998</v>
      </c>
      <c r="F5418" s="1">
        <v>9.68165E-2</v>
      </c>
      <c r="G5418">
        <v>100001</v>
      </c>
    </row>
    <row r="5419" spans="1:7" x14ac:dyDescent="0.25">
      <c r="A5419" t="s">
        <v>0</v>
      </c>
      <c r="B5419">
        <v>107308</v>
      </c>
      <c r="C5419">
        <v>100001</v>
      </c>
      <c r="D5419" s="1">
        <v>0.100039</v>
      </c>
      <c r="E5419" s="1">
        <v>-0.35000199999999998</v>
      </c>
      <c r="F5419" s="1">
        <v>9.5443399999999998E-2</v>
      </c>
      <c r="G5419">
        <v>100001</v>
      </c>
    </row>
    <row r="5420" spans="1:7" x14ac:dyDescent="0.25">
      <c r="A5420" t="s">
        <v>0</v>
      </c>
      <c r="B5420">
        <v>107309</v>
      </c>
      <c r="C5420">
        <v>100001</v>
      </c>
      <c r="D5420" s="1">
        <v>7.5042499999999998E-2</v>
      </c>
      <c r="E5420" s="1">
        <v>-0.400005</v>
      </c>
      <c r="F5420" s="1">
        <v>9.8752499999999993E-2</v>
      </c>
      <c r="G5420">
        <v>100001</v>
      </c>
    </row>
    <row r="5421" spans="1:7" x14ac:dyDescent="0.25">
      <c r="A5421" t="s">
        <v>0</v>
      </c>
      <c r="B5421">
        <v>107310</v>
      </c>
      <c r="C5421">
        <v>100001</v>
      </c>
      <c r="D5421" s="1">
        <v>0.150032</v>
      </c>
      <c r="E5421" s="1">
        <v>-0.29999700000000001</v>
      </c>
      <c r="F5421" s="1">
        <v>9.3447299999999997E-2</v>
      </c>
      <c r="G5421">
        <v>100001</v>
      </c>
    </row>
    <row r="5422" spans="1:7" x14ac:dyDescent="0.25">
      <c r="A5422" t="s">
        <v>0</v>
      </c>
      <c r="B5422">
        <v>107311</v>
      </c>
      <c r="C5422">
        <v>100001</v>
      </c>
      <c r="D5422" s="1">
        <v>0.175037</v>
      </c>
      <c r="E5422" s="1">
        <v>-0.29999599999999998</v>
      </c>
      <c r="F5422" s="1">
        <v>9.4258400000000006E-2</v>
      </c>
      <c r="G5422">
        <v>100001</v>
      </c>
    </row>
    <row r="5423" spans="1:7" x14ac:dyDescent="0.25">
      <c r="A5423" t="s">
        <v>0</v>
      </c>
      <c r="B5423">
        <v>107312</v>
      </c>
      <c r="C5423">
        <v>100001</v>
      </c>
      <c r="D5423" s="1">
        <v>0.150033</v>
      </c>
      <c r="E5423" s="1">
        <v>-0.32499800000000001</v>
      </c>
      <c r="F5423" s="1">
        <v>9.5006400000000005E-2</v>
      </c>
      <c r="G5423">
        <v>100001</v>
      </c>
    </row>
    <row r="5424" spans="1:7" x14ac:dyDescent="0.25">
      <c r="A5424" t="s">
        <v>0</v>
      </c>
      <c r="B5424">
        <v>107313</v>
      </c>
      <c r="C5424">
        <v>100001</v>
      </c>
      <c r="D5424" s="1">
        <v>5.0029700000000003E-2</v>
      </c>
      <c r="E5424" s="1">
        <v>-0.425008</v>
      </c>
      <c r="F5424" s="1">
        <v>0.10050000000000001</v>
      </c>
      <c r="G5424">
        <v>100001</v>
      </c>
    </row>
    <row r="5425" spans="1:7" x14ac:dyDescent="0.25">
      <c r="A5425" t="s">
        <v>0</v>
      </c>
      <c r="B5425">
        <v>107314</v>
      </c>
      <c r="C5425">
        <v>100001</v>
      </c>
      <c r="D5425" s="1">
        <v>5.0030999999999999E-2</v>
      </c>
      <c r="E5425" s="1">
        <v>-0.45000699999999999</v>
      </c>
      <c r="F5425" s="1">
        <v>0.102688</v>
      </c>
      <c r="G5425">
        <v>100001</v>
      </c>
    </row>
    <row r="5426" spans="1:7" x14ac:dyDescent="0.25">
      <c r="A5426" t="s">
        <v>0</v>
      </c>
      <c r="B5426">
        <v>107315</v>
      </c>
      <c r="C5426">
        <v>100001</v>
      </c>
      <c r="D5426" s="1">
        <v>7.5043700000000005E-2</v>
      </c>
      <c r="E5426" s="1">
        <v>-0.42500599999999999</v>
      </c>
      <c r="F5426" s="1">
        <v>0.100814</v>
      </c>
      <c r="G5426">
        <v>100001</v>
      </c>
    </row>
    <row r="5427" spans="1:7" x14ac:dyDescent="0.25">
      <c r="A5427" t="s">
        <v>0</v>
      </c>
      <c r="B5427">
        <v>107316</v>
      </c>
      <c r="C5427">
        <v>100001</v>
      </c>
      <c r="D5427" s="1">
        <v>0.30002499999999999</v>
      </c>
      <c r="E5427" s="1">
        <v>-0.20000100000000001</v>
      </c>
      <c r="F5427" s="1">
        <v>9.5195299999999997E-2</v>
      </c>
      <c r="G5427">
        <v>100001</v>
      </c>
    </row>
    <row r="5428" spans="1:7" x14ac:dyDescent="0.25">
      <c r="A5428" t="s">
        <v>0</v>
      </c>
      <c r="B5428">
        <v>107317</v>
      </c>
      <c r="C5428">
        <v>100001</v>
      </c>
      <c r="D5428" s="1">
        <v>0.325019</v>
      </c>
      <c r="E5428" s="1">
        <v>-0.20000200000000001</v>
      </c>
      <c r="F5428" s="1">
        <v>9.67552E-2</v>
      </c>
      <c r="G5428">
        <v>100001</v>
      </c>
    </row>
    <row r="5429" spans="1:7" x14ac:dyDescent="0.25">
      <c r="A5429" t="s">
        <v>0</v>
      </c>
      <c r="B5429">
        <v>107318</v>
      </c>
      <c r="C5429">
        <v>100001</v>
      </c>
      <c r="D5429" s="1">
        <v>0.34985699999999997</v>
      </c>
      <c r="E5429" s="1">
        <v>-0.20000200000000001</v>
      </c>
      <c r="F5429" s="1">
        <v>9.8418199999999997E-2</v>
      </c>
      <c r="G5429">
        <v>100001</v>
      </c>
    </row>
    <row r="5430" spans="1:7" x14ac:dyDescent="0.25">
      <c r="A5430" t="s">
        <v>0</v>
      </c>
      <c r="B5430">
        <v>107319</v>
      </c>
      <c r="C5430">
        <v>100001</v>
      </c>
      <c r="D5430" s="1">
        <v>0.37485499999999999</v>
      </c>
      <c r="E5430" s="1">
        <v>-0.20000100000000001</v>
      </c>
      <c r="F5430" s="1">
        <v>0.100227</v>
      </c>
      <c r="G5430">
        <v>100001</v>
      </c>
    </row>
    <row r="5431" spans="1:7" x14ac:dyDescent="0.25">
      <c r="A5431" t="s">
        <v>0</v>
      </c>
      <c r="B5431">
        <v>107320</v>
      </c>
      <c r="C5431">
        <v>100001</v>
      </c>
      <c r="D5431" s="1">
        <v>0.25001800000000002</v>
      </c>
      <c r="E5431" s="1">
        <v>-0.24999399999999999</v>
      </c>
      <c r="F5431" s="1">
        <v>9.4694299999999995E-2</v>
      </c>
      <c r="G5431">
        <v>100001</v>
      </c>
    </row>
    <row r="5432" spans="1:7" x14ac:dyDescent="0.25">
      <c r="A5432" t="s">
        <v>0</v>
      </c>
      <c r="B5432">
        <v>107321</v>
      </c>
      <c r="C5432">
        <v>100001</v>
      </c>
      <c r="D5432" s="1">
        <v>0.275034</v>
      </c>
      <c r="E5432" s="1">
        <v>-0.224991</v>
      </c>
      <c r="F5432" s="1">
        <v>9.4821299999999997E-2</v>
      </c>
      <c r="G5432">
        <v>100001</v>
      </c>
    </row>
    <row r="5433" spans="1:7" x14ac:dyDescent="0.25">
      <c r="A5433" t="s">
        <v>0</v>
      </c>
      <c r="B5433">
        <v>107322</v>
      </c>
      <c r="C5433">
        <v>100001</v>
      </c>
      <c r="D5433" s="1">
        <v>0.30002699999999999</v>
      </c>
      <c r="E5433" s="1">
        <v>-0.224992</v>
      </c>
      <c r="F5433" s="1">
        <v>9.6255300000000002E-2</v>
      </c>
      <c r="G5433">
        <v>100001</v>
      </c>
    </row>
    <row r="5434" spans="1:7" x14ac:dyDescent="0.25">
      <c r="A5434" t="s">
        <v>0</v>
      </c>
      <c r="B5434">
        <v>107323</v>
      </c>
      <c r="C5434">
        <v>100001</v>
      </c>
      <c r="D5434" s="1">
        <v>0.275036</v>
      </c>
      <c r="E5434" s="1">
        <v>-0.24998500000000001</v>
      </c>
      <c r="F5434" s="1">
        <v>9.6006300000000003E-2</v>
      </c>
      <c r="G5434">
        <v>100001</v>
      </c>
    </row>
    <row r="5435" spans="1:7" x14ac:dyDescent="0.25">
      <c r="A5435" t="s">
        <v>0</v>
      </c>
      <c r="B5435">
        <v>107324</v>
      </c>
      <c r="C5435">
        <v>100001</v>
      </c>
      <c r="D5435" s="1">
        <v>0.22503100000000001</v>
      </c>
      <c r="E5435" s="1">
        <v>-0.27499499999999999</v>
      </c>
      <c r="F5435" s="1">
        <v>9.4820299999999996E-2</v>
      </c>
      <c r="G5435">
        <v>100001</v>
      </c>
    </row>
    <row r="5436" spans="1:7" x14ac:dyDescent="0.25">
      <c r="A5436" t="s">
        <v>0</v>
      </c>
      <c r="B5436">
        <v>107325</v>
      </c>
      <c r="C5436">
        <v>100001</v>
      </c>
      <c r="D5436" s="1">
        <v>0.25001800000000002</v>
      </c>
      <c r="E5436" s="1">
        <v>-0.27499400000000002</v>
      </c>
      <c r="F5436" s="1">
        <v>9.6004300000000001E-2</v>
      </c>
      <c r="G5436">
        <v>100001</v>
      </c>
    </row>
    <row r="5437" spans="1:7" x14ac:dyDescent="0.25">
      <c r="A5437" t="s">
        <v>0</v>
      </c>
      <c r="B5437">
        <v>107326</v>
      </c>
      <c r="C5437">
        <v>100001</v>
      </c>
      <c r="D5437" s="1">
        <v>0.39985900000000002</v>
      </c>
      <c r="E5437" s="1">
        <v>-0.17499999999999999</v>
      </c>
      <c r="F5437" s="1">
        <v>0.101227</v>
      </c>
      <c r="G5437">
        <v>100001</v>
      </c>
    </row>
    <row r="5438" spans="1:7" x14ac:dyDescent="0.25">
      <c r="A5438" t="s">
        <v>0</v>
      </c>
      <c r="B5438">
        <v>107327</v>
      </c>
      <c r="C5438">
        <v>100001</v>
      </c>
      <c r="D5438" s="1">
        <v>0.42502400000000001</v>
      </c>
      <c r="E5438" s="1">
        <v>-0.17499999999999999</v>
      </c>
      <c r="F5438" s="1">
        <v>0.103314</v>
      </c>
      <c r="G5438">
        <v>100001</v>
      </c>
    </row>
    <row r="5439" spans="1:7" x14ac:dyDescent="0.25">
      <c r="A5439" t="s">
        <v>0</v>
      </c>
      <c r="B5439">
        <v>107328</v>
      </c>
      <c r="C5439">
        <v>100001</v>
      </c>
      <c r="D5439" s="1">
        <v>0.39985399999999999</v>
      </c>
      <c r="E5439" s="1">
        <v>-0.19999900000000001</v>
      </c>
      <c r="F5439" s="1">
        <v>0.102162</v>
      </c>
      <c r="G5439">
        <v>100001</v>
      </c>
    </row>
    <row r="5440" spans="1:7" x14ac:dyDescent="0.25">
      <c r="A5440" t="s">
        <v>0</v>
      </c>
      <c r="B5440">
        <v>107329</v>
      </c>
      <c r="C5440">
        <v>100001</v>
      </c>
      <c r="D5440" s="1">
        <v>0.44986199999999998</v>
      </c>
      <c r="E5440" s="1">
        <v>-0.17499700000000001</v>
      </c>
      <c r="F5440" s="1">
        <v>0.105473</v>
      </c>
      <c r="G5440">
        <v>100001</v>
      </c>
    </row>
    <row r="5441" spans="1:7" x14ac:dyDescent="0.25">
      <c r="A5441" t="s">
        <v>0</v>
      </c>
      <c r="B5441">
        <v>107330</v>
      </c>
      <c r="C5441">
        <v>100001</v>
      </c>
      <c r="D5441" s="1">
        <v>0.475024</v>
      </c>
      <c r="E5441" s="1">
        <v>-0.17499500000000001</v>
      </c>
      <c r="F5441" s="1">
        <v>0.107817</v>
      </c>
      <c r="G5441">
        <v>100001</v>
      </c>
    </row>
    <row r="5442" spans="1:7" x14ac:dyDescent="0.25">
      <c r="A5442" t="s">
        <v>0</v>
      </c>
      <c r="B5442">
        <v>107331</v>
      </c>
      <c r="C5442">
        <v>100001</v>
      </c>
      <c r="D5442" s="1">
        <v>0.49986799999999998</v>
      </c>
      <c r="E5442" s="1">
        <v>-0.14999699999999999</v>
      </c>
      <c r="F5442" s="1">
        <v>0.109414</v>
      </c>
      <c r="G5442">
        <v>100001</v>
      </c>
    </row>
    <row r="5443" spans="1:7" x14ac:dyDescent="0.25">
      <c r="A5443" t="s">
        <v>0</v>
      </c>
      <c r="B5443">
        <v>107332</v>
      </c>
      <c r="C5443">
        <v>100001</v>
      </c>
      <c r="D5443" s="1">
        <v>0.499865</v>
      </c>
      <c r="E5443" s="1">
        <v>-0.17499300000000001</v>
      </c>
      <c r="F5443" s="1">
        <v>0.110225</v>
      </c>
      <c r="G5443">
        <v>100001</v>
      </c>
    </row>
    <row r="5444" spans="1:7" x14ac:dyDescent="0.25">
      <c r="A5444" t="s">
        <v>0</v>
      </c>
      <c r="B5444">
        <v>107333</v>
      </c>
      <c r="C5444">
        <v>100001</v>
      </c>
      <c r="D5444" s="1">
        <v>0.52488000000000001</v>
      </c>
      <c r="E5444" s="1">
        <v>-0.14999699999999999</v>
      </c>
      <c r="F5444" s="1">
        <v>0.11198</v>
      </c>
      <c r="G5444">
        <v>100001</v>
      </c>
    </row>
    <row r="5445" spans="1:7" x14ac:dyDescent="0.25">
      <c r="A5445" t="s">
        <v>0</v>
      </c>
      <c r="B5445">
        <v>107334</v>
      </c>
      <c r="C5445">
        <v>100001</v>
      </c>
      <c r="D5445" s="1">
        <v>0.55001800000000001</v>
      </c>
      <c r="E5445" s="1">
        <v>-0.14999499999999999</v>
      </c>
      <c r="F5445" s="1">
        <v>0.114702</v>
      </c>
      <c r="G5445">
        <v>100001</v>
      </c>
    </row>
    <row r="5446" spans="1:7" x14ac:dyDescent="0.25">
      <c r="A5446" t="s">
        <v>0</v>
      </c>
      <c r="B5446">
        <v>107335</v>
      </c>
      <c r="C5446">
        <v>100001</v>
      </c>
      <c r="D5446" s="1">
        <v>0.62492000000000003</v>
      </c>
      <c r="E5446" s="1">
        <v>-0.12499300000000001</v>
      </c>
      <c r="F5446" s="1">
        <v>0.12282800000000001</v>
      </c>
      <c r="G5446">
        <v>100001</v>
      </c>
    </row>
    <row r="5447" spans="1:7" x14ac:dyDescent="0.25">
      <c r="A5447" t="s">
        <v>0</v>
      </c>
      <c r="B5447">
        <v>107336</v>
      </c>
      <c r="C5447">
        <v>100001</v>
      </c>
      <c r="D5447" s="1">
        <v>0.57501599999999997</v>
      </c>
      <c r="E5447" s="1">
        <v>-0.14999299999999999</v>
      </c>
      <c r="F5447" s="1">
        <v>0.117523</v>
      </c>
      <c r="G5447">
        <v>100001</v>
      </c>
    </row>
    <row r="5448" spans="1:7" x14ac:dyDescent="0.25">
      <c r="A5448" t="s">
        <v>0</v>
      </c>
      <c r="B5448">
        <v>107337</v>
      </c>
      <c r="C5448">
        <v>100001</v>
      </c>
      <c r="D5448" s="1">
        <v>0.60002200000000006</v>
      </c>
      <c r="E5448" s="1">
        <v>-0.14999199999999999</v>
      </c>
      <c r="F5448" s="1">
        <v>0.12046999999999999</v>
      </c>
      <c r="G5448">
        <v>100001</v>
      </c>
    </row>
    <row r="5449" spans="1:7" x14ac:dyDescent="0.25">
      <c r="A5449" t="s">
        <v>0</v>
      </c>
      <c r="B5449">
        <v>107338</v>
      </c>
      <c r="C5449">
        <v>100001</v>
      </c>
      <c r="D5449" s="1">
        <v>0.62491699999999994</v>
      </c>
      <c r="E5449" s="1">
        <v>-0.14999399999999999</v>
      </c>
      <c r="F5449" s="1">
        <v>0.123519</v>
      </c>
      <c r="G5449">
        <v>100001</v>
      </c>
    </row>
    <row r="5450" spans="1:7" x14ac:dyDescent="0.25">
      <c r="A5450" t="s">
        <v>0</v>
      </c>
      <c r="B5450">
        <v>107339</v>
      </c>
      <c r="C5450">
        <v>100001</v>
      </c>
      <c r="D5450" s="1">
        <v>0.64985499999999996</v>
      </c>
      <c r="E5450" s="1">
        <v>-0.12499300000000001</v>
      </c>
      <c r="F5450" s="1">
        <v>0.12601200000000001</v>
      </c>
      <c r="G5450">
        <v>100001</v>
      </c>
    </row>
    <row r="5451" spans="1:7" x14ac:dyDescent="0.25">
      <c r="A5451" t="s">
        <v>0</v>
      </c>
      <c r="B5451">
        <v>107340</v>
      </c>
      <c r="C5451">
        <v>100001</v>
      </c>
      <c r="D5451" s="1">
        <v>0.67488000000000004</v>
      </c>
      <c r="E5451" s="1">
        <v>-0.12499200000000001</v>
      </c>
      <c r="F5451" s="1">
        <v>0.12934699999999999</v>
      </c>
      <c r="G5451">
        <v>100001</v>
      </c>
    </row>
    <row r="5452" spans="1:7" x14ac:dyDescent="0.25">
      <c r="A5452" t="s">
        <v>0</v>
      </c>
      <c r="B5452">
        <v>107341</v>
      </c>
      <c r="C5452">
        <v>100001</v>
      </c>
      <c r="D5452" s="1">
        <v>0.69991099999999995</v>
      </c>
      <c r="E5452" s="1">
        <v>-9.9982000000000001E-2</v>
      </c>
      <c r="F5452" s="1">
        <v>0.132244</v>
      </c>
      <c r="G5452">
        <v>100001</v>
      </c>
    </row>
    <row r="5453" spans="1:7" x14ac:dyDescent="0.25">
      <c r="A5453" t="s">
        <v>0</v>
      </c>
      <c r="B5453">
        <v>107342</v>
      </c>
      <c r="C5453">
        <v>100001</v>
      </c>
      <c r="D5453" s="1">
        <v>0.69990600000000003</v>
      </c>
      <c r="E5453" s="1">
        <v>-0.124988</v>
      </c>
      <c r="F5453" s="1">
        <v>0.13280900000000001</v>
      </c>
      <c r="G5453">
        <v>100001</v>
      </c>
    </row>
    <row r="5454" spans="1:7" x14ac:dyDescent="0.25">
      <c r="A5454" t="s">
        <v>0</v>
      </c>
      <c r="B5454">
        <v>107343</v>
      </c>
      <c r="C5454">
        <v>100001</v>
      </c>
      <c r="D5454" s="1">
        <v>0.72494199999999998</v>
      </c>
      <c r="E5454" s="1">
        <v>-7.4947E-2</v>
      </c>
      <c r="F5454" s="1">
        <v>0.13539599999999999</v>
      </c>
      <c r="G5454">
        <v>100001</v>
      </c>
    </row>
    <row r="5455" spans="1:7" x14ac:dyDescent="0.25">
      <c r="A5455" t="s">
        <v>0</v>
      </c>
      <c r="B5455">
        <v>107344</v>
      </c>
      <c r="C5455">
        <v>100001</v>
      </c>
      <c r="D5455" s="1">
        <v>0.72493600000000002</v>
      </c>
      <c r="E5455" s="1">
        <v>-9.9983000000000002E-2</v>
      </c>
      <c r="F5455" s="1">
        <v>0.13583600000000001</v>
      </c>
      <c r="G5455">
        <v>100001</v>
      </c>
    </row>
    <row r="5456" spans="1:7" x14ac:dyDescent="0.25">
      <c r="A5456" t="s">
        <v>0</v>
      </c>
      <c r="B5456">
        <v>107345</v>
      </c>
      <c r="C5456">
        <v>100001</v>
      </c>
      <c r="D5456" s="1">
        <v>2.5036599999999999E-2</v>
      </c>
      <c r="E5456" s="1">
        <v>-0.52500500000000005</v>
      </c>
      <c r="F5456" s="1">
        <v>0.109816</v>
      </c>
      <c r="G5456">
        <v>100001</v>
      </c>
    </row>
    <row r="5457" spans="1:7" x14ac:dyDescent="0.25">
      <c r="A5457" t="s">
        <v>0</v>
      </c>
      <c r="B5457">
        <v>107346</v>
      </c>
      <c r="C5457">
        <v>100001</v>
      </c>
      <c r="D5457" s="1">
        <v>5.0033099999999997E-2</v>
      </c>
      <c r="E5457" s="1">
        <v>-0.47497600000000001</v>
      </c>
      <c r="F5457" s="1">
        <v>0.10499799999999999</v>
      </c>
      <c r="G5457">
        <v>100001</v>
      </c>
    </row>
    <row r="5458" spans="1:7" x14ac:dyDescent="0.25">
      <c r="A5458" t="s">
        <v>0</v>
      </c>
      <c r="B5458">
        <v>107347</v>
      </c>
      <c r="C5458">
        <v>100001</v>
      </c>
      <c r="D5458" s="1">
        <v>5.00344E-2</v>
      </c>
      <c r="E5458" s="1">
        <v>-0.50000900000000004</v>
      </c>
      <c r="F5458" s="1">
        <v>0.10743900000000001</v>
      </c>
      <c r="G5458">
        <v>100001</v>
      </c>
    </row>
    <row r="5459" spans="1:7" x14ac:dyDescent="0.25">
      <c r="A5459" t="s">
        <v>0</v>
      </c>
      <c r="B5459">
        <v>107348</v>
      </c>
      <c r="C5459">
        <v>100001</v>
      </c>
      <c r="D5459" s="1">
        <v>5.00356E-2</v>
      </c>
      <c r="E5459" s="1">
        <v>-0.52500400000000003</v>
      </c>
      <c r="F5459" s="1">
        <v>0.11000500000000001</v>
      </c>
      <c r="G5459">
        <v>100001</v>
      </c>
    </row>
    <row r="5460" spans="1:7" x14ac:dyDescent="0.25">
      <c r="A5460" t="s">
        <v>0</v>
      </c>
      <c r="B5460">
        <v>107349</v>
      </c>
      <c r="C5460">
        <v>100001</v>
      </c>
      <c r="D5460" s="1">
        <v>2.5038899999999999E-2</v>
      </c>
      <c r="E5460" s="1">
        <v>-0.55000300000000002</v>
      </c>
      <c r="F5460" s="1">
        <v>0.112509</v>
      </c>
      <c r="G5460">
        <v>100001</v>
      </c>
    </row>
    <row r="5461" spans="1:7" x14ac:dyDescent="0.25">
      <c r="A5461" t="s">
        <v>0</v>
      </c>
      <c r="B5461">
        <v>107350</v>
      </c>
      <c r="C5461">
        <v>100001</v>
      </c>
      <c r="D5461" s="1">
        <v>4.3764000000000003E-5</v>
      </c>
      <c r="E5461" s="1">
        <v>-0.60001000000000004</v>
      </c>
      <c r="F5461" s="1">
        <v>0.118211</v>
      </c>
      <c r="G5461">
        <v>100001</v>
      </c>
    </row>
    <row r="5462" spans="1:7" x14ac:dyDescent="0.25">
      <c r="A5462" t="s">
        <v>0</v>
      </c>
      <c r="B5462">
        <v>107351</v>
      </c>
      <c r="C5462">
        <v>100001</v>
      </c>
      <c r="D5462" s="1">
        <v>2.504E-2</v>
      </c>
      <c r="E5462" s="1">
        <v>-0.57500600000000002</v>
      </c>
      <c r="F5462" s="1">
        <v>0.115327</v>
      </c>
      <c r="G5462">
        <v>100001</v>
      </c>
    </row>
    <row r="5463" spans="1:7" x14ac:dyDescent="0.25">
      <c r="A5463" t="s">
        <v>0</v>
      </c>
      <c r="B5463">
        <v>107352</v>
      </c>
      <c r="C5463">
        <v>100001</v>
      </c>
      <c r="D5463" s="1">
        <v>2.50423E-2</v>
      </c>
      <c r="E5463" s="1">
        <v>-0.60000500000000001</v>
      </c>
      <c r="F5463" s="1">
        <v>0.118272</v>
      </c>
      <c r="G5463">
        <v>100001</v>
      </c>
    </row>
    <row r="5464" spans="1:7" x14ac:dyDescent="0.25">
      <c r="A5464" t="s">
        <v>0</v>
      </c>
      <c r="B5464">
        <v>107353</v>
      </c>
      <c r="C5464">
        <v>100001</v>
      </c>
      <c r="D5464" s="1">
        <v>4.5478000000000001E-5</v>
      </c>
      <c r="E5464" s="1">
        <v>-0.62501099999999998</v>
      </c>
      <c r="F5464" s="1">
        <v>0.121283</v>
      </c>
      <c r="G5464">
        <v>100001</v>
      </c>
    </row>
    <row r="5465" spans="1:7" x14ac:dyDescent="0.25">
      <c r="A5465" t="s">
        <v>0</v>
      </c>
      <c r="B5465">
        <v>107354</v>
      </c>
      <c r="C5465">
        <v>100001</v>
      </c>
      <c r="D5465" s="1">
        <v>-2.4954E-2</v>
      </c>
      <c r="E5465" s="1">
        <v>-0.64988699999999999</v>
      </c>
      <c r="F5465" s="1">
        <v>0.124515</v>
      </c>
      <c r="G5465">
        <v>100001</v>
      </c>
    </row>
    <row r="5466" spans="1:7" x14ac:dyDescent="0.25">
      <c r="A5466" t="s">
        <v>0</v>
      </c>
      <c r="B5466">
        <v>107355</v>
      </c>
      <c r="C5466">
        <v>100001</v>
      </c>
      <c r="D5466" s="1">
        <v>4.7135999999999997E-5</v>
      </c>
      <c r="E5466" s="1">
        <v>-0.64988299999999999</v>
      </c>
      <c r="F5466" s="1">
        <v>0.12446699999999999</v>
      </c>
      <c r="G5466">
        <v>100001</v>
      </c>
    </row>
    <row r="5467" spans="1:7" x14ac:dyDescent="0.25">
      <c r="A5467" t="s">
        <v>0</v>
      </c>
      <c r="B5467">
        <v>107356</v>
      </c>
      <c r="C5467">
        <v>100001</v>
      </c>
      <c r="D5467" s="1">
        <v>-4.9945999999999997E-2</v>
      </c>
      <c r="E5467" s="1">
        <v>-0.67490000000000006</v>
      </c>
      <c r="F5467" s="1">
        <v>0.12803300000000001</v>
      </c>
      <c r="G5467">
        <v>100001</v>
      </c>
    </row>
    <row r="5468" spans="1:7" x14ac:dyDescent="0.25">
      <c r="A5468" t="s">
        <v>0</v>
      </c>
      <c r="B5468">
        <v>107357</v>
      </c>
      <c r="C5468">
        <v>100001</v>
      </c>
      <c r="D5468" s="1">
        <v>-2.4951999999999998E-2</v>
      </c>
      <c r="E5468" s="1">
        <v>-0.67490700000000003</v>
      </c>
      <c r="F5468" s="1">
        <v>0.12784599999999999</v>
      </c>
      <c r="G5468">
        <v>100001</v>
      </c>
    </row>
    <row r="5469" spans="1:7" x14ac:dyDescent="0.25">
      <c r="A5469" t="s">
        <v>0</v>
      </c>
      <c r="B5469">
        <v>107358</v>
      </c>
      <c r="C5469">
        <v>100001</v>
      </c>
      <c r="D5469" s="1">
        <v>-4.9957000000000001E-2</v>
      </c>
      <c r="E5469" s="1">
        <v>-0.69992200000000004</v>
      </c>
      <c r="F5469" s="1">
        <v>0.131494</v>
      </c>
      <c r="G5469">
        <v>100001</v>
      </c>
    </row>
    <row r="5470" spans="1:7" x14ac:dyDescent="0.25">
      <c r="A5470" t="s">
        <v>0</v>
      </c>
      <c r="B5470">
        <v>107359</v>
      </c>
      <c r="C5470">
        <v>100001</v>
      </c>
      <c r="D5470" s="1">
        <v>-7.4948000000000001E-2</v>
      </c>
      <c r="E5470" s="1">
        <v>-0.72494199999999998</v>
      </c>
      <c r="F5470" s="1">
        <v>0.13539699999999999</v>
      </c>
      <c r="G5470">
        <v>100001</v>
      </c>
    </row>
    <row r="5471" spans="1:7" x14ac:dyDescent="0.25">
      <c r="A5471" t="s">
        <v>0</v>
      </c>
      <c r="B5471">
        <v>107360</v>
      </c>
      <c r="C5471">
        <v>100001</v>
      </c>
      <c r="D5471" s="1">
        <v>-4.9943000000000001E-2</v>
      </c>
      <c r="E5471" s="1">
        <v>-0.72494599999999998</v>
      </c>
      <c r="F5471" s="1">
        <v>0.13508400000000001</v>
      </c>
      <c r="G5471">
        <v>100001</v>
      </c>
    </row>
    <row r="5472" spans="1:7" x14ac:dyDescent="0.25">
      <c r="A5472" t="s">
        <v>0</v>
      </c>
      <c r="B5472">
        <v>107361</v>
      </c>
      <c r="C5472">
        <v>100001</v>
      </c>
      <c r="D5472" s="1">
        <v>0.20003699999999999</v>
      </c>
      <c r="E5472" s="1">
        <v>-0.29999399999999998</v>
      </c>
      <c r="F5472" s="1">
        <v>9.5194399999999998E-2</v>
      </c>
      <c r="G5472">
        <v>100001</v>
      </c>
    </row>
    <row r="5473" spans="1:7" x14ac:dyDescent="0.25">
      <c r="A5473" t="s">
        <v>0</v>
      </c>
      <c r="B5473">
        <v>107362</v>
      </c>
      <c r="C5473">
        <v>100001</v>
      </c>
      <c r="D5473" s="1">
        <v>0.22503200000000001</v>
      </c>
      <c r="E5473" s="1">
        <v>-0.29999300000000001</v>
      </c>
      <c r="F5473" s="1">
        <v>9.6255400000000005E-2</v>
      </c>
      <c r="G5473">
        <v>100001</v>
      </c>
    </row>
    <row r="5474" spans="1:7" x14ac:dyDescent="0.25">
      <c r="A5474" t="s">
        <v>0</v>
      </c>
      <c r="B5474">
        <v>107363</v>
      </c>
      <c r="C5474">
        <v>100001</v>
      </c>
      <c r="D5474" s="1">
        <v>0.12503700000000001</v>
      </c>
      <c r="E5474" s="1">
        <v>-0.35000100000000001</v>
      </c>
      <c r="F5474" s="1">
        <v>9.6005400000000005E-2</v>
      </c>
      <c r="G5474">
        <v>100001</v>
      </c>
    </row>
    <row r="5475" spans="1:7" x14ac:dyDescent="0.25">
      <c r="A5475" t="s">
        <v>0</v>
      </c>
      <c r="B5475">
        <v>107364</v>
      </c>
      <c r="C5475">
        <v>100001</v>
      </c>
      <c r="D5475" s="1">
        <v>0.150034</v>
      </c>
      <c r="E5475" s="1">
        <v>-0.349999</v>
      </c>
      <c r="F5475" s="1">
        <v>9.6692399999999998E-2</v>
      </c>
      <c r="G5475">
        <v>100001</v>
      </c>
    </row>
    <row r="5476" spans="1:7" x14ac:dyDescent="0.25">
      <c r="A5476" t="s">
        <v>0</v>
      </c>
      <c r="B5476">
        <v>107365</v>
      </c>
      <c r="C5476">
        <v>100001</v>
      </c>
      <c r="D5476" s="1">
        <v>0.100041</v>
      </c>
      <c r="E5476" s="1">
        <v>-0.37500699999999998</v>
      </c>
      <c r="F5476" s="1">
        <v>9.7254499999999994E-2</v>
      </c>
      <c r="G5476">
        <v>100001</v>
      </c>
    </row>
    <row r="5477" spans="1:7" x14ac:dyDescent="0.25">
      <c r="A5477" t="s">
        <v>0</v>
      </c>
      <c r="B5477">
        <v>107366</v>
      </c>
      <c r="C5477">
        <v>100001</v>
      </c>
      <c r="D5477" s="1">
        <v>0.100041</v>
      </c>
      <c r="E5477" s="1">
        <v>-0.400003</v>
      </c>
      <c r="F5477" s="1">
        <v>9.91895E-2</v>
      </c>
      <c r="G5477">
        <v>100001</v>
      </c>
    </row>
    <row r="5478" spans="1:7" x14ac:dyDescent="0.25">
      <c r="A5478" t="s">
        <v>0</v>
      </c>
      <c r="B5478">
        <v>107367</v>
      </c>
      <c r="C5478">
        <v>100001</v>
      </c>
      <c r="D5478" s="1">
        <v>0.12503900000000001</v>
      </c>
      <c r="E5478" s="1">
        <v>-0.37500099999999997</v>
      </c>
      <c r="F5478" s="1">
        <v>9.7815399999999997E-2</v>
      </c>
      <c r="G5478">
        <v>100001</v>
      </c>
    </row>
    <row r="5479" spans="1:7" x14ac:dyDescent="0.25">
      <c r="A5479" t="s">
        <v>0</v>
      </c>
      <c r="B5479">
        <v>107368</v>
      </c>
      <c r="C5479">
        <v>100001</v>
      </c>
      <c r="D5479" s="1">
        <v>0.10004300000000001</v>
      </c>
      <c r="E5479" s="1">
        <v>-0.42500500000000002</v>
      </c>
      <c r="F5479" s="1">
        <v>0.10125000000000001</v>
      </c>
      <c r="G5479">
        <v>100001</v>
      </c>
    </row>
    <row r="5480" spans="1:7" x14ac:dyDescent="0.25">
      <c r="A5480" t="s">
        <v>0</v>
      </c>
      <c r="B5480">
        <v>107369</v>
      </c>
      <c r="C5480">
        <v>100001</v>
      </c>
      <c r="D5480" s="1">
        <v>0.175038</v>
      </c>
      <c r="E5480" s="1">
        <v>-0.32499600000000001</v>
      </c>
      <c r="F5480" s="1">
        <v>9.5818399999999998E-2</v>
      </c>
      <c r="G5480">
        <v>100001</v>
      </c>
    </row>
    <row r="5481" spans="1:7" x14ac:dyDescent="0.25">
      <c r="A5481" t="s">
        <v>0</v>
      </c>
      <c r="B5481">
        <v>107370</v>
      </c>
      <c r="C5481">
        <v>100001</v>
      </c>
      <c r="D5481" s="1">
        <v>0.20003799999999999</v>
      </c>
      <c r="E5481" s="1">
        <v>-0.32499299999999998</v>
      </c>
      <c r="F5481" s="1">
        <v>9.6755400000000005E-2</v>
      </c>
      <c r="G5481">
        <v>100001</v>
      </c>
    </row>
    <row r="5482" spans="1:7" x14ac:dyDescent="0.25">
      <c r="A5482" t="s">
        <v>0</v>
      </c>
      <c r="B5482">
        <v>107371</v>
      </c>
      <c r="C5482">
        <v>100001</v>
      </c>
      <c r="D5482" s="1">
        <v>0.175039</v>
      </c>
      <c r="E5482" s="1">
        <v>-0.349997</v>
      </c>
      <c r="F5482" s="1">
        <v>9.7504400000000005E-2</v>
      </c>
      <c r="G5482">
        <v>100001</v>
      </c>
    </row>
    <row r="5483" spans="1:7" x14ac:dyDescent="0.25">
      <c r="A5483" t="s">
        <v>0</v>
      </c>
      <c r="B5483">
        <v>107372</v>
      </c>
      <c r="C5483">
        <v>100001</v>
      </c>
      <c r="D5483" s="1">
        <v>7.5044899999999998E-2</v>
      </c>
      <c r="E5483" s="1">
        <v>-0.45000400000000002</v>
      </c>
      <c r="F5483" s="1">
        <v>0.10299999999999999</v>
      </c>
      <c r="G5483">
        <v>100001</v>
      </c>
    </row>
    <row r="5484" spans="1:7" x14ac:dyDescent="0.25">
      <c r="A5484" t="s">
        <v>0</v>
      </c>
      <c r="B5484">
        <v>107373</v>
      </c>
      <c r="C5484">
        <v>100001</v>
      </c>
      <c r="D5484" s="1">
        <v>7.5046100000000004E-2</v>
      </c>
      <c r="E5484" s="1">
        <v>-0.474997</v>
      </c>
      <c r="F5484" s="1">
        <v>0.105313</v>
      </c>
      <c r="G5484">
        <v>100001</v>
      </c>
    </row>
    <row r="5485" spans="1:7" x14ac:dyDescent="0.25">
      <c r="A5485" t="s">
        <v>0</v>
      </c>
      <c r="B5485">
        <v>107374</v>
      </c>
      <c r="C5485">
        <v>100001</v>
      </c>
      <c r="D5485" s="1">
        <v>0.10004399999999999</v>
      </c>
      <c r="E5485" s="1">
        <v>-0.45000299999999999</v>
      </c>
      <c r="F5485" s="1">
        <v>0.103438</v>
      </c>
      <c r="G5485">
        <v>100001</v>
      </c>
    </row>
    <row r="5486" spans="1:7" x14ac:dyDescent="0.25">
      <c r="A5486" t="s">
        <v>0</v>
      </c>
      <c r="B5486">
        <v>107375</v>
      </c>
      <c r="C5486">
        <v>100001</v>
      </c>
      <c r="D5486" s="1">
        <v>0.325021</v>
      </c>
      <c r="E5486" s="1">
        <v>-0.22498699999999999</v>
      </c>
      <c r="F5486" s="1">
        <v>9.7815299999999994E-2</v>
      </c>
      <c r="G5486">
        <v>100001</v>
      </c>
    </row>
    <row r="5487" spans="1:7" x14ac:dyDescent="0.25">
      <c r="A5487" t="s">
        <v>0</v>
      </c>
      <c r="B5487">
        <v>107376</v>
      </c>
      <c r="C5487">
        <v>100001</v>
      </c>
      <c r="D5487" s="1">
        <v>0.349854</v>
      </c>
      <c r="E5487" s="1">
        <v>-0.22498599999999999</v>
      </c>
      <c r="F5487" s="1">
        <v>9.9478200000000003E-2</v>
      </c>
      <c r="G5487">
        <v>100001</v>
      </c>
    </row>
    <row r="5488" spans="1:7" x14ac:dyDescent="0.25">
      <c r="A5488" t="s">
        <v>0</v>
      </c>
      <c r="B5488">
        <v>107377</v>
      </c>
      <c r="C5488">
        <v>100001</v>
      </c>
      <c r="D5488" s="1">
        <v>0.37485200000000002</v>
      </c>
      <c r="E5488" s="1">
        <v>-0.22498399999999999</v>
      </c>
      <c r="F5488" s="1">
        <v>0.101288</v>
      </c>
      <c r="G5488">
        <v>100001</v>
      </c>
    </row>
    <row r="5489" spans="1:7" x14ac:dyDescent="0.25">
      <c r="A5489" t="s">
        <v>0</v>
      </c>
      <c r="B5489">
        <v>107378</v>
      </c>
      <c r="C5489">
        <v>100001</v>
      </c>
      <c r="D5489" s="1">
        <v>0.39984999999999998</v>
      </c>
      <c r="E5489" s="1">
        <v>-0.22498000000000001</v>
      </c>
      <c r="F5489" s="1">
        <v>0.103224</v>
      </c>
      <c r="G5489">
        <v>100001</v>
      </c>
    </row>
    <row r="5490" spans="1:7" x14ac:dyDescent="0.25">
      <c r="A5490" t="s">
        <v>0</v>
      </c>
      <c r="B5490">
        <v>107379</v>
      </c>
      <c r="C5490">
        <v>100001</v>
      </c>
      <c r="D5490" s="1">
        <v>0.275036</v>
      </c>
      <c r="E5490" s="1">
        <v>-0.27499099999999999</v>
      </c>
      <c r="F5490" s="1">
        <v>9.7317299999999995E-2</v>
      </c>
      <c r="G5490">
        <v>100001</v>
      </c>
    </row>
    <row r="5491" spans="1:7" x14ac:dyDescent="0.25">
      <c r="A5491" t="s">
        <v>0</v>
      </c>
      <c r="B5491">
        <v>107380</v>
      </c>
      <c r="C5491">
        <v>100001</v>
      </c>
      <c r="D5491" s="1">
        <v>0.30002899999999999</v>
      </c>
      <c r="E5491" s="1">
        <v>-0.24998799999999999</v>
      </c>
      <c r="F5491" s="1">
        <v>9.7441299999999995E-2</v>
      </c>
      <c r="G5491">
        <v>100001</v>
      </c>
    </row>
    <row r="5492" spans="1:7" x14ac:dyDescent="0.25">
      <c r="A5492" t="s">
        <v>0</v>
      </c>
      <c r="B5492">
        <v>107381</v>
      </c>
      <c r="C5492">
        <v>100001</v>
      </c>
      <c r="D5492" s="1">
        <v>0.32502300000000001</v>
      </c>
      <c r="E5492" s="1">
        <v>-0.24998500000000001</v>
      </c>
      <c r="F5492" s="1">
        <v>9.9002300000000001E-2</v>
      </c>
      <c r="G5492">
        <v>100001</v>
      </c>
    </row>
    <row r="5493" spans="1:7" x14ac:dyDescent="0.25">
      <c r="A5493" t="s">
        <v>0</v>
      </c>
      <c r="B5493">
        <v>107382</v>
      </c>
      <c r="C5493">
        <v>100001</v>
      </c>
      <c r="D5493" s="1">
        <v>0.30002899999999999</v>
      </c>
      <c r="E5493" s="1">
        <v>-0.27498899999999998</v>
      </c>
      <c r="F5493" s="1">
        <v>9.8753300000000002E-2</v>
      </c>
      <c r="G5493">
        <v>100001</v>
      </c>
    </row>
    <row r="5494" spans="1:7" x14ac:dyDescent="0.25">
      <c r="A5494" t="s">
        <v>0</v>
      </c>
      <c r="B5494">
        <v>107383</v>
      </c>
      <c r="C5494">
        <v>100001</v>
      </c>
      <c r="D5494" s="1">
        <v>0.25002000000000002</v>
      </c>
      <c r="E5494" s="1">
        <v>-0.29999199999999998</v>
      </c>
      <c r="F5494" s="1">
        <v>9.7440299999999994E-2</v>
      </c>
      <c r="G5494">
        <v>100001</v>
      </c>
    </row>
    <row r="5495" spans="1:7" x14ac:dyDescent="0.25">
      <c r="A5495" t="s">
        <v>0</v>
      </c>
      <c r="B5495">
        <v>107384</v>
      </c>
      <c r="C5495">
        <v>100001</v>
      </c>
      <c r="D5495" s="1">
        <v>0.275038</v>
      </c>
      <c r="E5495" s="1">
        <v>-0.29999100000000001</v>
      </c>
      <c r="F5495" s="1">
        <v>9.8753300000000002E-2</v>
      </c>
      <c r="G5495">
        <v>100001</v>
      </c>
    </row>
    <row r="5496" spans="1:7" x14ac:dyDescent="0.25">
      <c r="A5496" t="s">
        <v>0</v>
      </c>
      <c r="B5496">
        <v>107385</v>
      </c>
      <c r="C5496">
        <v>100001</v>
      </c>
      <c r="D5496" s="1">
        <v>0.42502499999999999</v>
      </c>
      <c r="E5496" s="1">
        <v>-0.19999700000000001</v>
      </c>
      <c r="F5496" s="1">
        <v>0.104253</v>
      </c>
      <c r="G5496">
        <v>100001</v>
      </c>
    </row>
    <row r="5497" spans="1:7" x14ac:dyDescent="0.25">
      <c r="A5497" t="s">
        <v>0</v>
      </c>
      <c r="B5497">
        <v>107386</v>
      </c>
      <c r="C5497">
        <v>100001</v>
      </c>
      <c r="D5497" s="1">
        <v>0.44985599999999998</v>
      </c>
      <c r="E5497" s="1">
        <v>-0.19999500000000001</v>
      </c>
      <c r="F5497" s="1">
        <v>0.10641</v>
      </c>
      <c r="G5497">
        <v>100001</v>
      </c>
    </row>
    <row r="5498" spans="1:7" x14ac:dyDescent="0.25">
      <c r="A5498" t="s">
        <v>0</v>
      </c>
      <c r="B5498">
        <v>107387</v>
      </c>
      <c r="C5498">
        <v>100001</v>
      </c>
      <c r="D5498" s="1">
        <v>0.42502699999999999</v>
      </c>
      <c r="E5498" s="1">
        <v>-0.22498099999999999</v>
      </c>
      <c r="F5498" s="1">
        <v>0.105314</v>
      </c>
      <c r="G5498">
        <v>100001</v>
      </c>
    </row>
    <row r="5499" spans="1:7" x14ac:dyDescent="0.25">
      <c r="A5499" t="s">
        <v>0</v>
      </c>
      <c r="B5499">
        <v>107388</v>
      </c>
      <c r="C5499">
        <v>100001</v>
      </c>
      <c r="D5499" s="1">
        <v>0.475026</v>
      </c>
      <c r="E5499" s="1">
        <v>-0.19999500000000001</v>
      </c>
      <c r="F5499" s="1">
        <v>0.108755</v>
      </c>
      <c r="G5499">
        <v>100001</v>
      </c>
    </row>
    <row r="5500" spans="1:7" x14ac:dyDescent="0.25">
      <c r="A5500" t="s">
        <v>0</v>
      </c>
      <c r="B5500">
        <v>107389</v>
      </c>
      <c r="C5500">
        <v>100001</v>
      </c>
      <c r="D5500" s="1">
        <v>0.499861</v>
      </c>
      <c r="E5500" s="1">
        <v>-0.199993</v>
      </c>
      <c r="F5500" s="1">
        <v>0.111164</v>
      </c>
      <c r="G5500">
        <v>100001</v>
      </c>
    </row>
    <row r="5501" spans="1:7" x14ac:dyDescent="0.25">
      <c r="A5501" t="s">
        <v>0</v>
      </c>
      <c r="B5501">
        <v>107390</v>
      </c>
      <c r="C5501">
        <v>100001</v>
      </c>
      <c r="D5501" s="1">
        <v>0.52487600000000001</v>
      </c>
      <c r="E5501" s="1">
        <v>-0.17499899999999999</v>
      </c>
      <c r="F5501" s="1">
        <v>0.11279400000000001</v>
      </c>
      <c r="G5501">
        <v>100001</v>
      </c>
    </row>
    <row r="5502" spans="1:7" x14ac:dyDescent="0.25">
      <c r="A5502" t="s">
        <v>0</v>
      </c>
      <c r="B5502">
        <v>107391</v>
      </c>
      <c r="C5502">
        <v>100001</v>
      </c>
      <c r="D5502" s="1">
        <v>0.52487200000000001</v>
      </c>
      <c r="E5502" s="1">
        <v>-0.199992</v>
      </c>
      <c r="F5502" s="1">
        <v>0.113731</v>
      </c>
      <c r="G5502">
        <v>100001</v>
      </c>
    </row>
    <row r="5503" spans="1:7" x14ac:dyDescent="0.25">
      <c r="A5503" t="s">
        <v>0</v>
      </c>
      <c r="B5503">
        <v>107392</v>
      </c>
      <c r="C5503">
        <v>100001</v>
      </c>
      <c r="D5503" s="1">
        <v>0.55001999999999995</v>
      </c>
      <c r="E5503" s="1">
        <v>-0.17499200000000001</v>
      </c>
      <c r="F5503" s="1">
        <v>0.11551699999999999</v>
      </c>
      <c r="G5503">
        <v>100001</v>
      </c>
    </row>
    <row r="5504" spans="1:7" x14ac:dyDescent="0.25">
      <c r="A5504" t="s">
        <v>0</v>
      </c>
      <c r="B5504">
        <v>107393</v>
      </c>
      <c r="C5504">
        <v>100001</v>
      </c>
      <c r="D5504" s="1">
        <v>0.57501899999999995</v>
      </c>
      <c r="E5504" s="1">
        <v>-0.17499200000000001</v>
      </c>
      <c r="F5504" s="1">
        <v>0.118337</v>
      </c>
      <c r="G5504">
        <v>100001</v>
      </c>
    </row>
    <row r="5505" spans="1:7" x14ac:dyDescent="0.25">
      <c r="A5505" t="s">
        <v>0</v>
      </c>
      <c r="B5505">
        <v>107394</v>
      </c>
      <c r="C5505">
        <v>100001</v>
      </c>
      <c r="D5505" s="1">
        <v>0.64984900000000001</v>
      </c>
      <c r="E5505" s="1">
        <v>-0.14999499999999999</v>
      </c>
      <c r="F5505" s="1">
        <v>0.12670000000000001</v>
      </c>
      <c r="G5505">
        <v>100001</v>
      </c>
    </row>
    <row r="5506" spans="1:7" x14ac:dyDescent="0.25">
      <c r="A5506" t="s">
        <v>0</v>
      </c>
      <c r="B5506">
        <v>107395</v>
      </c>
      <c r="C5506">
        <v>100001</v>
      </c>
      <c r="D5506" s="1">
        <v>0.60002299999999997</v>
      </c>
      <c r="E5506" s="1">
        <v>-0.17499000000000001</v>
      </c>
      <c r="F5506" s="1">
        <v>0.121286</v>
      </c>
      <c r="G5506">
        <v>100001</v>
      </c>
    </row>
    <row r="5507" spans="1:7" x14ac:dyDescent="0.25">
      <c r="A5507" t="s">
        <v>0</v>
      </c>
      <c r="B5507">
        <v>107396</v>
      </c>
      <c r="C5507">
        <v>100001</v>
      </c>
      <c r="D5507" s="1">
        <v>0.62491300000000005</v>
      </c>
      <c r="E5507" s="1">
        <v>-0.17499300000000001</v>
      </c>
      <c r="F5507" s="1">
        <v>0.124333</v>
      </c>
      <c r="G5507">
        <v>100001</v>
      </c>
    </row>
    <row r="5508" spans="1:7" x14ac:dyDescent="0.25">
      <c r="A5508" t="s">
        <v>0</v>
      </c>
      <c r="B5508">
        <v>107397</v>
      </c>
      <c r="C5508">
        <v>100001</v>
      </c>
      <c r="D5508" s="1">
        <v>0.649841</v>
      </c>
      <c r="E5508" s="1">
        <v>-0.174987</v>
      </c>
      <c r="F5508" s="1">
        <v>0.12751599999999999</v>
      </c>
      <c r="G5508">
        <v>100001</v>
      </c>
    </row>
    <row r="5509" spans="1:7" x14ac:dyDescent="0.25">
      <c r="A5509" t="s">
        <v>0</v>
      </c>
      <c r="B5509">
        <v>107398</v>
      </c>
      <c r="C5509">
        <v>100001</v>
      </c>
      <c r="D5509" s="1">
        <v>0.674875</v>
      </c>
      <c r="E5509" s="1">
        <v>-0.14998800000000001</v>
      </c>
      <c r="F5509" s="1">
        <v>0.13003500000000001</v>
      </c>
      <c r="G5509">
        <v>100001</v>
      </c>
    </row>
    <row r="5510" spans="1:7" x14ac:dyDescent="0.25">
      <c r="A5510" t="s">
        <v>0</v>
      </c>
      <c r="B5510">
        <v>107399</v>
      </c>
      <c r="C5510">
        <v>100001</v>
      </c>
      <c r="D5510" s="1">
        <v>0.69990200000000002</v>
      </c>
      <c r="E5510" s="1">
        <v>-0.14998900000000001</v>
      </c>
      <c r="F5510" s="1">
        <v>0.13350000000000001</v>
      </c>
      <c r="G5510">
        <v>100001</v>
      </c>
    </row>
    <row r="5511" spans="1:7" x14ac:dyDescent="0.25">
      <c r="A5511" t="s">
        <v>0</v>
      </c>
      <c r="B5511">
        <v>107400</v>
      </c>
      <c r="C5511">
        <v>100001</v>
      </c>
      <c r="D5511" s="1">
        <v>0.72493300000000005</v>
      </c>
      <c r="E5511" s="1">
        <v>-0.124987</v>
      </c>
      <c r="F5511" s="1">
        <v>0.13639999999999999</v>
      </c>
      <c r="G5511">
        <v>100001</v>
      </c>
    </row>
    <row r="5512" spans="1:7" x14ac:dyDescent="0.25">
      <c r="A5512" t="s">
        <v>0</v>
      </c>
      <c r="B5512">
        <v>107401</v>
      </c>
      <c r="C5512">
        <v>100001</v>
      </c>
      <c r="D5512" s="1">
        <v>0.72493099999999999</v>
      </c>
      <c r="E5512" s="1">
        <v>-0.14998700000000001</v>
      </c>
      <c r="F5512" s="1">
        <v>0.13709099999999999</v>
      </c>
      <c r="G5512">
        <v>100001</v>
      </c>
    </row>
    <row r="5513" spans="1:7" x14ac:dyDescent="0.25">
      <c r="A5513" t="s">
        <v>0</v>
      </c>
      <c r="B5513">
        <v>107402</v>
      </c>
      <c r="C5513">
        <v>100001</v>
      </c>
      <c r="D5513" s="1">
        <v>5.0037900000000003E-2</v>
      </c>
      <c r="E5513" s="1">
        <v>-0.55000199999999999</v>
      </c>
      <c r="F5513" s="1">
        <v>0.112696</v>
      </c>
      <c r="G5513">
        <v>100001</v>
      </c>
    </row>
    <row r="5514" spans="1:7" x14ac:dyDescent="0.25">
      <c r="A5514" t="s">
        <v>0</v>
      </c>
      <c r="B5514">
        <v>107403</v>
      </c>
      <c r="C5514">
        <v>100001</v>
      </c>
      <c r="D5514" s="1">
        <v>7.50474E-2</v>
      </c>
      <c r="E5514" s="1">
        <v>-0.50000800000000001</v>
      </c>
      <c r="F5514" s="1">
        <v>0.107753</v>
      </c>
      <c r="G5514">
        <v>100001</v>
      </c>
    </row>
    <row r="5515" spans="1:7" x14ac:dyDescent="0.25">
      <c r="A5515" t="s">
        <v>0</v>
      </c>
      <c r="B5515">
        <v>107404</v>
      </c>
      <c r="C5515">
        <v>100001</v>
      </c>
      <c r="D5515" s="1">
        <v>7.5048599999999993E-2</v>
      </c>
      <c r="E5515" s="1">
        <v>-0.52500199999999997</v>
      </c>
      <c r="F5515" s="1">
        <v>0.110317</v>
      </c>
      <c r="G5515">
        <v>100001</v>
      </c>
    </row>
    <row r="5516" spans="1:7" x14ac:dyDescent="0.25">
      <c r="A5516" t="s">
        <v>0</v>
      </c>
      <c r="B5516">
        <v>107405</v>
      </c>
      <c r="C5516">
        <v>100001</v>
      </c>
      <c r="D5516" s="1">
        <v>7.5050900000000004E-2</v>
      </c>
      <c r="E5516" s="1">
        <v>-0.55000099999999996</v>
      </c>
      <c r="F5516" s="1">
        <v>0.11301</v>
      </c>
      <c r="G5516">
        <v>100001</v>
      </c>
    </row>
    <row r="5517" spans="1:7" x14ac:dyDescent="0.25">
      <c r="A5517" t="s">
        <v>0</v>
      </c>
      <c r="B5517">
        <v>107406</v>
      </c>
      <c r="C5517">
        <v>100001</v>
      </c>
      <c r="D5517" s="1">
        <v>5.0039E-2</v>
      </c>
      <c r="E5517" s="1">
        <v>-0.57500399999999996</v>
      </c>
      <c r="F5517" s="1">
        <v>0.11551500000000001</v>
      </c>
      <c r="G5517">
        <v>100001</v>
      </c>
    </row>
    <row r="5518" spans="1:7" x14ac:dyDescent="0.25">
      <c r="A5518" t="s">
        <v>0</v>
      </c>
      <c r="B5518">
        <v>107407</v>
      </c>
      <c r="C5518">
        <v>100001</v>
      </c>
      <c r="D5518" s="1">
        <v>2.50435E-2</v>
      </c>
      <c r="E5518" s="1">
        <v>-0.62500800000000001</v>
      </c>
      <c r="F5518" s="1">
        <v>0.121346</v>
      </c>
      <c r="G5518">
        <v>100001</v>
      </c>
    </row>
    <row r="5519" spans="1:7" x14ac:dyDescent="0.25">
      <c r="A5519" t="s">
        <v>0</v>
      </c>
      <c r="B5519">
        <v>107408</v>
      </c>
      <c r="C5519">
        <v>100001</v>
      </c>
      <c r="D5519" s="1">
        <v>5.0040300000000003E-2</v>
      </c>
      <c r="E5519" s="1">
        <v>-0.60000399999999998</v>
      </c>
      <c r="F5519" s="1">
        <v>0.118461</v>
      </c>
      <c r="G5519">
        <v>100001</v>
      </c>
    </row>
    <row r="5520" spans="1:7" x14ac:dyDescent="0.25">
      <c r="A5520" t="s">
        <v>0</v>
      </c>
      <c r="B5520">
        <v>107409</v>
      </c>
      <c r="C5520">
        <v>100001</v>
      </c>
      <c r="D5520" s="1">
        <v>5.0041500000000003E-2</v>
      </c>
      <c r="E5520" s="1">
        <v>-0.62500699999999998</v>
      </c>
      <c r="F5520" s="1">
        <v>0.121533</v>
      </c>
      <c r="G5520">
        <v>100001</v>
      </c>
    </row>
    <row r="5521" spans="1:7" x14ac:dyDescent="0.25">
      <c r="A5521" t="s">
        <v>0</v>
      </c>
      <c r="B5521">
        <v>107410</v>
      </c>
      <c r="C5521">
        <v>100001</v>
      </c>
      <c r="D5521" s="1">
        <v>2.50447E-2</v>
      </c>
      <c r="E5521" s="1">
        <v>-0.64988900000000005</v>
      </c>
      <c r="F5521" s="1">
        <v>0.124531</v>
      </c>
      <c r="G5521">
        <v>100001</v>
      </c>
    </row>
    <row r="5522" spans="1:7" x14ac:dyDescent="0.25">
      <c r="A5522" t="s">
        <v>0</v>
      </c>
      <c r="B5522">
        <v>107411</v>
      </c>
      <c r="C5522">
        <v>100001</v>
      </c>
      <c r="D5522" s="1">
        <v>4.8730999999999998E-5</v>
      </c>
      <c r="E5522" s="1">
        <v>-0.67491199999999996</v>
      </c>
      <c r="F5522" s="1">
        <v>0.12779799999999999</v>
      </c>
      <c r="G5522">
        <v>100001</v>
      </c>
    </row>
    <row r="5523" spans="1:7" x14ac:dyDescent="0.25">
      <c r="A5523" t="s">
        <v>0</v>
      </c>
      <c r="B5523">
        <v>107412</v>
      </c>
      <c r="C5523">
        <v>100001</v>
      </c>
      <c r="D5523" s="1">
        <v>2.50469E-2</v>
      </c>
      <c r="E5523" s="1">
        <v>-0.67491900000000005</v>
      </c>
      <c r="F5523" s="1">
        <v>0.127862</v>
      </c>
      <c r="G5523">
        <v>100001</v>
      </c>
    </row>
    <row r="5524" spans="1:7" x14ac:dyDescent="0.25">
      <c r="A5524" t="s">
        <v>0</v>
      </c>
      <c r="B5524">
        <v>107413</v>
      </c>
      <c r="C5524">
        <v>100001</v>
      </c>
      <c r="D5524" s="1">
        <v>-2.495E-2</v>
      </c>
      <c r="E5524" s="1">
        <v>-0.69992799999999999</v>
      </c>
      <c r="F5524" s="1">
        <v>0.13130800000000001</v>
      </c>
      <c r="G5524">
        <v>100001</v>
      </c>
    </row>
    <row r="5525" spans="1:7" x14ac:dyDescent="0.25">
      <c r="A5525" t="s">
        <v>0</v>
      </c>
      <c r="B5525">
        <v>107414</v>
      </c>
      <c r="C5525">
        <v>100001</v>
      </c>
      <c r="D5525" s="1">
        <v>5.0269000000000003E-5</v>
      </c>
      <c r="E5525" s="1">
        <v>-0.70000700000000005</v>
      </c>
      <c r="F5525" s="1">
        <v>0.13126499999999999</v>
      </c>
      <c r="G5525">
        <v>100001</v>
      </c>
    </row>
    <row r="5526" spans="1:7" x14ac:dyDescent="0.25">
      <c r="A5526" t="s">
        <v>0</v>
      </c>
      <c r="B5526">
        <v>107415</v>
      </c>
      <c r="C5526">
        <v>100001</v>
      </c>
      <c r="D5526" s="1">
        <v>-2.4955999999999999E-2</v>
      </c>
      <c r="E5526" s="1">
        <v>-0.72494999999999998</v>
      </c>
      <c r="F5526" s="1">
        <v>0.13489699999999999</v>
      </c>
      <c r="G5526">
        <v>100001</v>
      </c>
    </row>
    <row r="5527" spans="1:7" x14ac:dyDescent="0.25">
      <c r="A5527" t="s">
        <v>0</v>
      </c>
      <c r="B5527">
        <v>107416</v>
      </c>
      <c r="C5527">
        <v>100001</v>
      </c>
      <c r="D5527" s="1">
        <v>0.22503300000000001</v>
      </c>
      <c r="E5527" s="1">
        <v>-0.32499299999999998</v>
      </c>
      <c r="F5527" s="1">
        <v>9.7816399999999998E-2</v>
      </c>
      <c r="G5527">
        <v>100001</v>
      </c>
    </row>
    <row r="5528" spans="1:7" x14ac:dyDescent="0.25">
      <c r="A5528" t="s">
        <v>0</v>
      </c>
      <c r="B5528">
        <v>107417</v>
      </c>
      <c r="C5528">
        <v>100001</v>
      </c>
      <c r="D5528" s="1">
        <v>0.25001899999999999</v>
      </c>
      <c r="E5528" s="1">
        <v>-0.32499099999999997</v>
      </c>
      <c r="F5528" s="1">
        <v>9.9001400000000003E-2</v>
      </c>
      <c r="G5528">
        <v>100001</v>
      </c>
    </row>
    <row r="5529" spans="1:7" x14ac:dyDescent="0.25">
      <c r="A5529" t="s">
        <v>0</v>
      </c>
      <c r="B5529">
        <v>107418</v>
      </c>
      <c r="C5529">
        <v>100001</v>
      </c>
      <c r="D5529" s="1">
        <v>0.150036</v>
      </c>
      <c r="E5529" s="1">
        <v>-0.37499900000000003</v>
      </c>
      <c r="F5529" s="1">
        <v>9.8502400000000004E-2</v>
      </c>
      <c r="G5529">
        <v>100001</v>
      </c>
    </row>
    <row r="5530" spans="1:7" x14ac:dyDescent="0.25">
      <c r="A5530" t="s">
        <v>0</v>
      </c>
      <c r="B5530">
        <v>107419</v>
      </c>
      <c r="C5530">
        <v>100001</v>
      </c>
      <c r="D5530" s="1">
        <v>0.175041</v>
      </c>
      <c r="E5530" s="1">
        <v>-0.37499700000000002</v>
      </c>
      <c r="F5530" s="1">
        <v>9.9314399999999997E-2</v>
      </c>
      <c r="G5530">
        <v>100001</v>
      </c>
    </row>
    <row r="5531" spans="1:7" x14ac:dyDescent="0.25">
      <c r="A5531" t="s">
        <v>0</v>
      </c>
      <c r="B5531">
        <v>107420</v>
      </c>
      <c r="C5531">
        <v>100001</v>
      </c>
      <c r="D5531" s="1">
        <v>0.12503900000000001</v>
      </c>
      <c r="E5531" s="1">
        <v>-0.40000200000000002</v>
      </c>
      <c r="F5531" s="1">
        <v>9.9751500000000007E-2</v>
      </c>
      <c r="G5531">
        <v>100001</v>
      </c>
    </row>
    <row r="5532" spans="1:7" x14ac:dyDescent="0.25">
      <c r="A5532" t="s">
        <v>0</v>
      </c>
      <c r="B5532">
        <v>107421</v>
      </c>
      <c r="C5532">
        <v>100001</v>
      </c>
      <c r="D5532" s="1">
        <v>0.12504100000000001</v>
      </c>
      <c r="E5532" s="1">
        <v>-0.42500100000000002</v>
      </c>
      <c r="F5532" s="1">
        <v>0.101814</v>
      </c>
      <c r="G5532">
        <v>100001</v>
      </c>
    </row>
    <row r="5533" spans="1:7" x14ac:dyDescent="0.25">
      <c r="A5533" t="s">
        <v>0</v>
      </c>
      <c r="B5533">
        <v>107422</v>
      </c>
      <c r="C5533">
        <v>100001</v>
      </c>
      <c r="D5533" s="1">
        <v>0.150036</v>
      </c>
      <c r="E5533" s="1">
        <v>-0.40000200000000002</v>
      </c>
      <c r="F5533" s="1">
        <v>0.100438</v>
      </c>
      <c r="G5533">
        <v>100001</v>
      </c>
    </row>
    <row r="5534" spans="1:7" x14ac:dyDescent="0.25">
      <c r="A5534" t="s">
        <v>0</v>
      </c>
      <c r="B5534">
        <v>107423</v>
      </c>
      <c r="C5534">
        <v>100001</v>
      </c>
      <c r="D5534" s="1">
        <v>0.12504199999999999</v>
      </c>
      <c r="E5534" s="1">
        <v>-0.45000200000000001</v>
      </c>
      <c r="F5534" s="1">
        <v>0.104</v>
      </c>
      <c r="G5534">
        <v>100001</v>
      </c>
    </row>
    <row r="5535" spans="1:7" x14ac:dyDescent="0.25">
      <c r="A5535" t="s">
        <v>0</v>
      </c>
      <c r="B5535">
        <v>107424</v>
      </c>
      <c r="C5535">
        <v>100001</v>
      </c>
      <c r="D5535" s="1">
        <v>0.20003899999999999</v>
      </c>
      <c r="E5535" s="1">
        <v>-0.349995</v>
      </c>
      <c r="F5535" s="1">
        <v>9.8440399999999997E-2</v>
      </c>
      <c r="G5535">
        <v>100001</v>
      </c>
    </row>
    <row r="5536" spans="1:7" x14ac:dyDescent="0.25">
      <c r="A5536" t="s">
        <v>0</v>
      </c>
      <c r="B5536">
        <v>107425</v>
      </c>
      <c r="C5536">
        <v>100001</v>
      </c>
      <c r="D5536" s="1">
        <v>0.22503400000000001</v>
      </c>
      <c r="E5536" s="1">
        <v>-0.34999400000000003</v>
      </c>
      <c r="F5536" s="1">
        <v>9.9502400000000005E-2</v>
      </c>
      <c r="G5536">
        <v>100001</v>
      </c>
    </row>
    <row r="5537" spans="1:7" x14ac:dyDescent="0.25">
      <c r="A5537" t="s">
        <v>0</v>
      </c>
      <c r="B5537">
        <v>107426</v>
      </c>
      <c r="C5537">
        <v>100001</v>
      </c>
      <c r="D5537" s="1">
        <v>0.200041</v>
      </c>
      <c r="E5537" s="1">
        <v>-0.37499700000000002</v>
      </c>
      <c r="F5537" s="1">
        <v>0.10025100000000001</v>
      </c>
      <c r="G5537">
        <v>100001</v>
      </c>
    </row>
    <row r="5538" spans="1:7" x14ac:dyDescent="0.25">
      <c r="A5538" t="s">
        <v>0</v>
      </c>
      <c r="B5538">
        <v>107427</v>
      </c>
      <c r="C5538">
        <v>100001</v>
      </c>
      <c r="D5538" s="1">
        <v>0.100046</v>
      </c>
      <c r="E5538" s="1">
        <v>-0.47499400000000003</v>
      </c>
      <c r="F5538" s="1">
        <v>0.10575</v>
      </c>
      <c r="G5538">
        <v>100001</v>
      </c>
    </row>
    <row r="5539" spans="1:7" x14ac:dyDescent="0.25">
      <c r="A5539" t="s">
        <v>0</v>
      </c>
      <c r="B5539">
        <v>107428</v>
      </c>
      <c r="C5539">
        <v>100001</v>
      </c>
      <c r="D5539" s="1">
        <v>0.100048</v>
      </c>
      <c r="E5539" s="1">
        <v>-0.500004</v>
      </c>
      <c r="F5539" s="1">
        <v>0.108191</v>
      </c>
      <c r="G5539">
        <v>100001</v>
      </c>
    </row>
    <row r="5540" spans="1:7" x14ac:dyDescent="0.25">
      <c r="A5540" t="s">
        <v>0</v>
      </c>
      <c r="B5540">
        <v>107429</v>
      </c>
      <c r="C5540">
        <v>100001</v>
      </c>
      <c r="D5540" s="1">
        <v>0.12504299999999999</v>
      </c>
      <c r="E5540" s="1">
        <v>-0.474991</v>
      </c>
      <c r="F5540" s="1">
        <v>0.10631400000000001</v>
      </c>
      <c r="G5540">
        <v>100001</v>
      </c>
    </row>
    <row r="5541" spans="1:7" x14ac:dyDescent="0.25">
      <c r="A5541" t="s">
        <v>0</v>
      </c>
      <c r="B5541">
        <v>107430</v>
      </c>
      <c r="C5541">
        <v>100001</v>
      </c>
      <c r="D5541" s="1">
        <v>0.34985100000000002</v>
      </c>
      <c r="E5541" s="1">
        <v>-0.24998600000000001</v>
      </c>
      <c r="F5541" s="1">
        <v>0.100665</v>
      </c>
      <c r="G5541">
        <v>100001</v>
      </c>
    </row>
    <row r="5542" spans="1:7" x14ac:dyDescent="0.25">
      <c r="A5542" t="s">
        <v>0</v>
      </c>
      <c r="B5542">
        <v>107431</v>
      </c>
      <c r="C5542">
        <v>100001</v>
      </c>
      <c r="D5542" s="1">
        <v>0.37484800000000001</v>
      </c>
      <c r="E5542" s="1">
        <v>-0.24998100000000001</v>
      </c>
      <c r="F5542" s="1">
        <v>0.102474</v>
      </c>
      <c r="G5542">
        <v>100001</v>
      </c>
    </row>
    <row r="5543" spans="1:7" x14ac:dyDescent="0.25">
      <c r="A5543" t="s">
        <v>0</v>
      </c>
      <c r="B5543">
        <v>107432</v>
      </c>
      <c r="C5543">
        <v>100001</v>
      </c>
      <c r="D5543" s="1">
        <v>0.39984700000000001</v>
      </c>
      <c r="E5543" s="1">
        <v>-0.24998300000000001</v>
      </c>
      <c r="F5543" s="1">
        <v>0.10441</v>
      </c>
      <c r="G5543">
        <v>100001</v>
      </c>
    </row>
    <row r="5544" spans="1:7" x14ac:dyDescent="0.25">
      <c r="A5544" t="s">
        <v>0</v>
      </c>
      <c r="B5544">
        <v>107433</v>
      </c>
      <c r="C5544">
        <v>100001</v>
      </c>
      <c r="D5544" s="1">
        <v>0.42503000000000002</v>
      </c>
      <c r="E5544" s="1">
        <v>-0.24998200000000001</v>
      </c>
      <c r="F5544" s="1">
        <v>0.106502</v>
      </c>
      <c r="G5544">
        <v>100001</v>
      </c>
    </row>
    <row r="5545" spans="1:7" x14ac:dyDescent="0.25">
      <c r="A5545" t="s">
        <v>0</v>
      </c>
      <c r="B5545">
        <v>107434</v>
      </c>
      <c r="C5545">
        <v>100001</v>
      </c>
      <c r="D5545" s="1">
        <v>0.30003000000000002</v>
      </c>
      <c r="E5545" s="1">
        <v>-0.29999199999999998</v>
      </c>
      <c r="F5545" s="1">
        <v>0.100189</v>
      </c>
      <c r="G5545">
        <v>100001</v>
      </c>
    </row>
    <row r="5546" spans="1:7" x14ac:dyDescent="0.25">
      <c r="A5546" t="s">
        <v>0</v>
      </c>
      <c r="B5546">
        <v>107435</v>
      </c>
      <c r="C5546">
        <v>100001</v>
      </c>
      <c r="D5546" s="1">
        <v>0.32502399999999998</v>
      </c>
      <c r="E5546" s="1">
        <v>-0.27499200000000001</v>
      </c>
      <c r="F5546" s="1">
        <v>0.100313</v>
      </c>
      <c r="G5546">
        <v>100001</v>
      </c>
    </row>
    <row r="5547" spans="1:7" x14ac:dyDescent="0.25">
      <c r="A5547" t="s">
        <v>0</v>
      </c>
      <c r="B5547">
        <v>107436</v>
      </c>
      <c r="C5547">
        <v>100001</v>
      </c>
      <c r="D5547" s="1">
        <v>0.34984599999999999</v>
      </c>
      <c r="E5547" s="1">
        <v>-0.27499099999999999</v>
      </c>
      <c r="F5547" s="1">
        <v>0.101976</v>
      </c>
      <c r="G5547">
        <v>100001</v>
      </c>
    </row>
    <row r="5548" spans="1:7" x14ac:dyDescent="0.25">
      <c r="A5548" t="s">
        <v>0</v>
      </c>
      <c r="B5548">
        <v>107437</v>
      </c>
      <c r="C5548">
        <v>100001</v>
      </c>
      <c r="D5548" s="1">
        <v>0.32502599999999998</v>
      </c>
      <c r="E5548" s="1">
        <v>-0.29998900000000001</v>
      </c>
      <c r="F5548" s="1">
        <v>0.10175099999999999</v>
      </c>
      <c r="G5548">
        <v>100001</v>
      </c>
    </row>
    <row r="5549" spans="1:7" x14ac:dyDescent="0.25">
      <c r="A5549" t="s">
        <v>0</v>
      </c>
      <c r="B5549">
        <v>107438</v>
      </c>
      <c r="C5549">
        <v>100001</v>
      </c>
      <c r="D5549" s="1">
        <v>0.275038</v>
      </c>
      <c r="E5549" s="1">
        <v>-0.32499099999999997</v>
      </c>
      <c r="F5549" s="1">
        <v>0.100315</v>
      </c>
      <c r="G5549">
        <v>100001</v>
      </c>
    </row>
    <row r="5550" spans="1:7" x14ac:dyDescent="0.25">
      <c r="A5550" t="s">
        <v>0</v>
      </c>
      <c r="B5550">
        <v>107439</v>
      </c>
      <c r="C5550">
        <v>100001</v>
      </c>
      <c r="D5550" s="1">
        <v>0.30003000000000002</v>
      </c>
      <c r="E5550" s="1">
        <v>-0.324988</v>
      </c>
      <c r="F5550" s="1">
        <v>0.101752</v>
      </c>
      <c r="G5550">
        <v>100001</v>
      </c>
    </row>
    <row r="5551" spans="1:7" x14ac:dyDescent="0.25">
      <c r="A5551" t="s">
        <v>0</v>
      </c>
      <c r="B5551">
        <v>107440</v>
      </c>
      <c r="C5551">
        <v>100001</v>
      </c>
      <c r="D5551" s="1">
        <v>0.44985199999999997</v>
      </c>
      <c r="E5551" s="1">
        <v>-0.22498299999999999</v>
      </c>
      <c r="F5551" s="1">
        <v>0.107473</v>
      </c>
      <c r="G5551">
        <v>100001</v>
      </c>
    </row>
    <row r="5552" spans="1:7" x14ac:dyDescent="0.25">
      <c r="A5552" t="s">
        <v>0</v>
      </c>
      <c r="B5552">
        <v>107441</v>
      </c>
      <c r="C5552">
        <v>100001</v>
      </c>
      <c r="D5552" s="1">
        <v>0.47502800000000001</v>
      </c>
      <c r="E5552" s="1">
        <v>-0.22498000000000001</v>
      </c>
      <c r="F5552" s="1">
        <v>0.109819</v>
      </c>
      <c r="G5552">
        <v>100001</v>
      </c>
    </row>
    <row r="5553" spans="1:7" x14ac:dyDescent="0.25">
      <c r="A5553" t="s">
        <v>0</v>
      </c>
      <c r="B5553">
        <v>107442</v>
      </c>
      <c r="C5553">
        <v>100001</v>
      </c>
      <c r="D5553" s="1">
        <v>0.44984800000000003</v>
      </c>
      <c r="E5553" s="1">
        <v>-0.24997900000000001</v>
      </c>
      <c r="F5553" s="1">
        <v>0.10865900000000001</v>
      </c>
      <c r="G5553">
        <v>100001</v>
      </c>
    </row>
    <row r="5554" spans="1:7" x14ac:dyDescent="0.25">
      <c r="A5554" t="s">
        <v>0</v>
      </c>
      <c r="B5554">
        <v>107443</v>
      </c>
      <c r="C5554">
        <v>100001</v>
      </c>
      <c r="D5554" s="1">
        <v>0.499857</v>
      </c>
      <c r="E5554" s="1">
        <v>-0.22498299999999999</v>
      </c>
      <c r="F5554" s="1">
        <v>0.11222600000000001</v>
      </c>
      <c r="G5554">
        <v>100001</v>
      </c>
    </row>
    <row r="5555" spans="1:7" x14ac:dyDescent="0.25">
      <c r="A5555" t="s">
        <v>0</v>
      </c>
      <c r="B5555">
        <v>107444</v>
      </c>
      <c r="C5555">
        <v>100001</v>
      </c>
      <c r="D5555" s="1">
        <v>0.524868</v>
      </c>
      <c r="E5555" s="1">
        <v>-0.22497600000000001</v>
      </c>
      <c r="F5555" s="1">
        <v>0.11479499999999999</v>
      </c>
      <c r="G5555">
        <v>100001</v>
      </c>
    </row>
    <row r="5556" spans="1:7" x14ac:dyDescent="0.25">
      <c r="A5556" t="s">
        <v>0</v>
      </c>
      <c r="B5556">
        <v>107445</v>
      </c>
      <c r="C5556">
        <v>100001</v>
      </c>
      <c r="D5556" s="1">
        <v>0.55002099999999998</v>
      </c>
      <c r="E5556" s="1">
        <v>-0.199989</v>
      </c>
      <c r="F5556" s="1">
        <v>0.11645800000000001</v>
      </c>
      <c r="G5556">
        <v>100001</v>
      </c>
    </row>
    <row r="5557" spans="1:7" x14ac:dyDescent="0.25">
      <c r="A5557" t="s">
        <v>0</v>
      </c>
      <c r="B5557">
        <v>107446</v>
      </c>
      <c r="C5557">
        <v>100001</v>
      </c>
      <c r="D5557" s="1">
        <v>0.55002300000000004</v>
      </c>
      <c r="E5557" s="1">
        <v>-0.22497400000000001</v>
      </c>
      <c r="F5557" s="1">
        <v>0.117521</v>
      </c>
      <c r="G5557">
        <v>100001</v>
      </c>
    </row>
    <row r="5558" spans="1:7" x14ac:dyDescent="0.25">
      <c r="A5558" t="s">
        <v>0</v>
      </c>
      <c r="B5558">
        <v>107447</v>
      </c>
      <c r="C5558">
        <v>100001</v>
      </c>
      <c r="D5558" s="1">
        <v>0.57501999999999998</v>
      </c>
      <c r="E5558" s="1">
        <v>-0.199987</v>
      </c>
      <c r="F5558" s="1">
        <v>0.11927699999999999</v>
      </c>
      <c r="G5558">
        <v>100001</v>
      </c>
    </row>
    <row r="5559" spans="1:7" x14ac:dyDescent="0.25">
      <c r="A5559" t="s">
        <v>0</v>
      </c>
      <c r="B5559">
        <v>107448</v>
      </c>
      <c r="C5559">
        <v>100001</v>
      </c>
      <c r="D5559" s="1">
        <v>0.60002599999999995</v>
      </c>
      <c r="E5559" s="1">
        <v>-0.199988</v>
      </c>
      <c r="F5559" s="1">
        <v>0.122227</v>
      </c>
      <c r="G5559">
        <v>100001</v>
      </c>
    </row>
    <row r="5560" spans="1:7" x14ac:dyDescent="0.25">
      <c r="A5560" t="s">
        <v>0</v>
      </c>
      <c r="B5560">
        <v>107449</v>
      </c>
      <c r="C5560">
        <v>100001</v>
      </c>
      <c r="D5560" s="1">
        <v>0.62491099999999999</v>
      </c>
      <c r="E5560" s="1">
        <v>-0.199988</v>
      </c>
      <c r="F5560" s="1">
        <v>0.125274</v>
      </c>
      <c r="G5560">
        <v>100001</v>
      </c>
    </row>
    <row r="5561" spans="1:7" x14ac:dyDescent="0.25">
      <c r="A5561" t="s">
        <v>0</v>
      </c>
      <c r="B5561">
        <v>107450</v>
      </c>
      <c r="C5561">
        <v>100001</v>
      </c>
      <c r="D5561" s="1">
        <v>0.64983599999999997</v>
      </c>
      <c r="E5561" s="1">
        <v>-0.199987</v>
      </c>
      <c r="F5561" s="1">
        <v>0.12845500000000001</v>
      </c>
      <c r="G5561">
        <v>100001</v>
      </c>
    </row>
    <row r="5562" spans="1:7" x14ac:dyDescent="0.25">
      <c r="A5562" t="s">
        <v>0</v>
      </c>
      <c r="B5562">
        <v>107451</v>
      </c>
      <c r="C5562">
        <v>100001</v>
      </c>
      <c r="D5562" s="1">
        <v>0.67486800000000002</v>
      </c>
      <c r="E5562" s="1">
        <v>-0.174986</v>
      </c>
      <c r="F5562" s="1">
        <v>0.13084999999999999</v>
      </c>
      <c r="G5562">
        <v>100001</v>
      </c>
    </row>
    <row r="5563" spans="1:7" x14ac:dyDescent="0.25">
      <c r="A5563" t="s">
        <v>0</v>
      </c>
      <c r="B5563">
        <v>107452</v>
      </c>
      <c r="C5563">
        <v>100001</v>
      </c>
      <c r="D5563" s="1">
        <v>0.67486400000000002</v>
      </c>
      <c r="E5563" s="1">
        <v>-0.2</v>
      </c>
      <c r="F5563" s="1">
        <v>0.13179299999999999</v>
      </c>
      <c r="G5563">
        <v>100001</v>
      </c>
    </row>
    <row r="5564" spans="1:7" x14ac:dyDescent="0.25">
      <c r="A5564" t="s">
        <v>0</v>
      </c>
      <c r="B5564">
        <v>107453</v>
      </c>
      <c r="C5564">
        <v>100001</v>
      </c>
      <c r="D5564" s="1">
        <v>0.69989699999999999</v>
      </c>
      <c r="E5564" s="1">
        <v>-0.174986</v>
      </c>
      <c r="F5564" s="1">
        <v>0.13431499999999999</v>
      </c>
      <c r="G5564">
        <v>100001</v>
      </c>
    </row>
    <row r="5565" spans="1:7" x14ac:dyDescent="0.25">
      <c r="A5565" t="s">
        <v>0</v>
      </c>
      <c r="B5565">
        <v>107454</v>
      </c>
      <c r="C5565">
        <v>100001</v>
      </c>
      <c r="D5565" s="1">
        <v>7.5051999999999994E-2</v>
      </c>
      <c r="E5565" s="1">
        <v>-0.57500099999999998</v>
      </c>
      <c r="F5565" s="1">
        <v>0.115828</v>
      </c>
      <c r="G5565">
        <v>100001</v>
      </c>
    </row>
    <row r="5566" spans="1:7" x14ac:dyDescent="0.25">
      <c r="A5566" t="s">
        <v>0</v>
      </c>
      <c r="B5566">
        <v>107455</v>
      </c>
      <c r="C5566">
        <v>100001</v>
      </c>
      <c r="D5566" s="1">
        <v>0.100048</v>
      </c>
      <c r="E5566" s="1">
        <v>-0.52500100000000005</v>
      </c>
      <c r="F5566" s="1">
        <v>0.11075699999999999</v>
      </c>
      <c r="G5566">
        <v>100001</v>
      </c>
    </row>
    <row r="5567" spans="1:7" x14ac:dyDescent="0.25">
      <c r="A5567" t="s">
        <v>0</v>
      </c>
      <c r="B5567">
        <v>107456</v>
      </c>
      <c r="C5567">
        <v>100001</v>
      </c>
      <c r="D5567" s="1">
        <v>0.10005</v>
      </c>
      <c r="E5567" s="1">
        <v>-0.55000199999999999</v>
      </c>
      <c r="F5567" s="1">
        <v>0.11344899999999999</v>
      </c>
      <c r="G5567">
        <v>100001</v>
      </c>
    </row>
    <row r="5568" spans="1:7" x14ac:dyDescent="0.25">
      <c r="A5568" t="s">
        <v>0</v>
      </c>
      <c r="B5568">
        <v>107457</v>
      </c>
      <c r="C5568">
        <v>100001</v>
      </c>
      <c r="D5568" s="1">
        <v>0.100051</v>
      </c>
      <c r="E5568" s="1">
        <v>-0.57500200000000001</v>
      </c>
      <c r="F5568" s="1">
        <v>0.116268</v>
      </c>
      <c r="G5568">
        <v>100001</v>
      </c>
    </row>
    <row r="5569" spans="1:7" x14ac:dyDescent="0.25">
      <c r="A5569" t="s">
        <v>0</v>
      </c>
      <c r="B5569">
        <v>107458</v>
      </c>
      <c r="C5569">
        <v>100001</v>
      </c>
      <c r="D5569" s="1">
        <v>7.5053300000000003E-2</v>
      </c>
      <c r="E5569" s="1">
        <v>-0.60000399999999998</v>
      </c>
      <c r="F5569" s="1">
        <v>0.11877500000000001</v>
      </c>
      <c r="G5569">
        <v>100001</v>
      </c>
    </row>
    <row r="5570" spans="1:7" x14ac:dyDescent="0.25">
      <c r="A5570" t="s">
        <v>0</v>
      </c>
      <c r="B5570">
        <v>107459</v>
      </c>
      <c r="C5570">
        <v>100001</v>
      </c>
      <c r="D5570" s="1">
        <v>5.0043700000000003E-2</v>
      </c>
      <c r="E5570" s="1">
        <v>-0.64989699999999995</v>
      </c>
      <c r="F5570" s="1">
        <v>0.12472</v>
      </c>
      <c r="G5570">
        <v>100001</v>
      </c>
    </row>
    <row r="5571" spans="1:7" x14ac:dyDescent="0.25">
      <c r="A5571" t="s">
        <v>0</v>
      </c>
      <c r="B5571">
        <v>107460</v>
      </c>
      <c r="C5571">
        <v>100001</v>
      </c>
      <c r="D5571" s="1">
        <v>7.5054499999999996E-2</v>
      </c>
      <c r="E5571" s="1">
        <v>-0.62500199999999995</v>
      </c>
      <c r="F5571" s="1">
        <v>0.121848</v>
      </c>
      <c r="G5571">
        <v>100001</v>
      </c>
    </row>
    <row r="5572" spans="1:7" x14ac:dyDescent="0.25">
      <c r="A5572" t="s">
        <v>0</v>
      </c>
      <c r="B5572">
        <v>107461</v>
      </c>
      <c r="C5572">
        <v>100001</v>
      </c>
      <c r="D5572" s="1">
        <v>7.5055700000000003E-2</v>
      </c>
      <c r="E5572" s="1">
        <v>-0.64990400000000004</v>
      </c>
      <c r="F5572" s="1">
        <v>0.12503500000000001</v>
      </c>
      <c r="G5572">
        <v>100001</v>
      </c>
    </row>
    <row r="5573" spans="1:7" x14ac:dyDescent="0.25">
      <c r="A5573" t="s">
        <v>0</v>
      </c>
      <c r="B5573">
        <v>107462</v>
      </c>
      <c r="C5573">
        <v>100001</v>
      </c>
      <c r="D5573" s="1">
        <v>5.0044900000000003E-2</v>
      </c>
      <c r="E5573" s="1">
        <v>-0.674929</v>
      </c>
      <c r="F5573" s="1">
        <v>0.128052</v>
      </c>
      <c r="G5573">
        <v>100001</v>
      </c>
    </row>
    <row r="5574" spans="1:7" x14ac:dyDescent="0.25">
      <c r="A5574" t="s">
        <v>0</v>
      </c>
      <c r="B5574">
        <v>107463</v>
      </c>
      <c r="C5574">
        <v>100001</v>
      </c>
      <c r="D5574" s="1">
        <v>2.50482E-2</v>
      </c>
      <c r="E5574" s="1">
        <v>-0.70000499999999999</v>
      </c>
      <c r="F5574" s="1">
        <v>0.131329</v>
      </c>
      <c r="G5574">
        <v>100001</v>
      </c>
    </row>
    <row r="5575" spans="1:7" x14ac:dyDescent="0.25">
      <c r="A5575" t="s">
        <v>0</v>
      </c>
      <c r="B5575">
        <v>107464</v>
      </c>
      <c r="C5575">
        <v>100001</v>
      </c>
      <c r="D5575" s="1">
        <v>5.0046100000000003E-2</v>
      </c>
      <c r="E5575" s="1">
        <v>-0.70000300000000004</v>
      </c>
      <c r="F5575" s="1">
        <v>0.131518</v>
      </c>
      <c r="G5575">
        <v>100001</v>
      </c>
    </row>
    <row r="5576" spans="1:7" x14ac:dyDescent="0.25">
      <c r="A5576" t="s">
        <v>0</v>
      </c>
      <c r="B5576">
        <v>107465</v>
      </c>
      <c r="C5576">
        <v>100001</v>
      </c>
      <c r="D5576" s="1">
        <v>5.1724999999999997E-5</v>
      </c>
      <c r="E5576" s="1">
        <v>-0.72501800000000005</v>
      </c>
      <c r="F5576" s="1">
        <v>0.134852</v>
      </c>
      <c r="G5576">
        <v>100001</v>
      </c>
    </row>
    <row r="5577" spans="1:7" x14ac:dyDescent="0.25">
      <c r="A5577" t="s">
        <v>0</v>
      </c>
      <c r="B5577">
        <v>107466</v>
      </c>
      <c r="C5577">
        <v>100001</v>
      </c>
      <c r="D5577" s="1">
        <v>2.5049399999999999E-2</v>
      </c>
      <c r="E5577" s="1">
        <v>-0.72501800000000005</v>
      </c>
      <c r="F5577" s="1">
        <v>0.13491500000000001</v>
      </c>
      <c r="G5577">
        <v>100001</v>
      </c>
    </row>
    <row r="5578" spans="1:7" x14ac:dyDescent="0.25">
      <c r="A5578" t="s">
        <v>0</v>
      </c>
      <c r="B5578">
        <v>107467</v>
      </c>
      <c r="C5578">
        <v>100001</v>
      </c>
      <c r="D5578" s="1">
        <v>0.25002099999999999</v>
      </c>
      <c r="E5578" s="1">
        <v>-0.34999200000000003</v>
      </c>
      <c r="F5578" s="1">
        <v>0.100688</v>
      </c>
      <c r="G5578">
        <v>100001</v>
      </c>
    </row>
    <row r="5579" spans="1:7" x14ac:dyDescent="0.25">
      <c r="A5579" t="s">
        <v>0</v>
      </c>
      <c r="B5579">
        <v>107468</v>
      </c>
      <c r="C5579">
        <v>100001</v>
      </c>
      <c r="D5579" s="1">
        <v>0.27504000000000001</v>
      </c>
      <c r="E5579" s="1">
        <v>-0.349991</v>
      </c>
      <c r="F5579" s="1">
        <v>0.10200099999999999</v>
      </c>
      <c r="G5579">
        <v>100001</v>
      </c>
    </row>
    <row r="5580" spans="1:7" x14ac:dyDescent="0.25">
      <c r="A5580" t="s">
        <v>0</v>
      </c>
      <c r="B5580">
        <v>107469</v>
      </c>
      <c r="C5580">
        <v>100001</v>
      </c>
      <c r="D5580" s="1">
        <v>0.175041</v>
      </c>
      <c r="E5580" s="1">
        <v>-0.39999699999999999</v>
      </c>
      <c r="F5580" s="1">
        <v>0.10125199999999999</v>
      </c>
      <c r="G5580">
        <v>100001</v>
      </c>
    </row>
    <row r="5581" spans="1:7" x14ac:dyDescent="0.25">
      <c r="A5581" t="s">
        <v>0</v>
      </c>
      <c r="B5581">
        <v>107470</v>
      </c>
      <c r="C5581">
        <v>100001</v>
      </c>
      <c r="D5581" s="1">
        <v>0.200041</v>
      </c>
      <c r="E5581" s="1">
        <v>-0.39999699999999999</v>
      </c>
      <c r="F5581" s="1">
        <v>0.102188</v>
      </c>
      <c r="G5581">
        <v>100001</v>
      </c>
    </row>
    <row r="5582" spans="1:7" x14ac:dyDescent="0.25">
      <c r="A5582" t="s">
        <v>0</v>
      </c>
      <c r="B5582">
        <v>107471</v>
      </c>
      <c r="C5582">
        <v>100001</v>
      </c>
      <c r="D5582" s="1">
        <v>0.150038</v>
      </c>
      <c r="E5582" s="1">
        <v>-0.42500100000000002</v>
      </c>
      <c r="F5582" s="1">
        <v>0.10250099999999999</v>
      </c>
      <c r="G5582">
        <v>100001</v>
      </c>
    </row>
    <row r="5583" spans="1:7" x14ac:dyDescent="0.25">
      <c r="A5583" t="s">
        <v>0</v>
      </c>
      <c r="B5583">
        <v>107472</v>
      </c>
      <c r="C5583">
        <v>100001</v>
      </c>
      <c r="D5583" s="1">
        <v>0.15003900000000001</v>
      </c>
      <c r="E5583" s="1">
        <v>-0.45</v>
      </c>
      <c r="F5583" s="1">
        <v>0.104689</v>
      </c>
      <c r="G5583">
        <v>100001</v>
      </c>
    </row>
    <row r="5584" spans="1:7" x14ac:dyDescent="0.25">
      <c r="A5584" t="s">
        <v>0</v>
      </c>
      <c r="B5584">
        <v>107473</v>
      </c>
      <c r="C5584">
        <v>100001</v>
      </c>
      <c r="D5584" s="1">
        <v>0.175043</v>
      </c>
      <c r="E5584" s="1">
        <v>-0.42499799999999999</v>
      </c>
      <c r="F5584" s="1">
        <v>0.103313</v>
      </c>
      <c r="G5584">
        <v>100001</v>
      </c>
    </row>
    <row r="5585" spans="1:7" x14ac:dyDescent="0.25">
      <c r="A5585" t="s">
        <v>0</v>
      </c>
      <c r="B5585">
        <v>107474</v>
      </c>
      <c r="C5585">
        <v>100001</v>
      </c>
      <c r="D5585" s="1">
        <v>0.15004000000000001</v>
      </c>
      <c r="E5585" s="1">
        <v>-0.47498600000000002</v>
      </c>
      <c r="F5585" s="1">
        <v>0.107</v>
      </c>
      <c r="G5585">
        <v>100001</v>
      </c>
    </row>
    <row r="5586" spans="1:7" x14ac:dyDescent="0.25">
      <c r="A5586" t="s">
        <v>0</v>
      </c>
      <c r="B5586">
        <v>107475</v>
      </c>
      <c r="C5586">
        <v>100001</v>
      </c>
      <c r="D5586" s="1">
        <v>0.22503600000000001</v>
      </c>
      <c r="E5586" s="1">
        <v>-0.37499199999999999</v>
      </c>
      <c r="F5586" s="1">
        <v>0.101314</v>
      </c>
      <c r="G5586">
        <v>100001</v>
      </c>
    </row>
    <row r="5587" spans="1:7" x14ac:dyDescent="0.25">
      <c r="A5587" t="s">
        <v>0</v>
      </c>
      <c r="B5587">
        <v>107476</v>
      </c>
      <c r="C5587">
        <v>100001</v>
      </c>
      <c r="D5587" s="1">
        <v>0.250023</v>
      </c>
      <c r="E5587" s="1">
        <v>-0.37499199999999999</v>
      </c>
      <c r="F5587" s="1">
        <v>0.10249900000000001</v>
      </c>
      <c r="G5587">
        <v>100001</v>
      </c>
    </row>
    <row r="5588" spans="1:7" x14ac:dyDescent="0.25">
      <c r="A5588" t="s">
        <v>0</v>
      </c>
      <c r="B5588">
        <v>107477</v>
      </c>
      <c r="C5588">
        <v>100001</v>
      </c>
      <c r="D5588" s="1">
        <v>0.22503600000000001</v>
      </c>
      <c r="E5588" s="1">
        <v>-0.39999400000000002</v>
      </c>
      <c r="F5588" s="1">
        <v>0.10324999999999999</v>
      </c>
      <c r="G5588">
        <v>100001</v>
      </c>
    </row>
    <row r="5589" spans="1:7" x14ac:dyDescent="0.25">
      <c r="A5589" t="s">
        <v>0</v>
      </c>
      <c r="B5589">
        <v>107478</v>
      </c>
      <c r="C5589">
        <v>100001</v>
      </c>
      <c r="D5589" s="1">
        <v>0.12504499999999999</v>
      </c>
      <c r="E5589" s="1">
        <v>-0.50000199999999995</v>
      </c>
      <c r="F5589" s="1">
        <v>0.108753</v>
      </c>
      <c r="G5589">
        <v>100001</v>
      </c>
    </row>
    <row r="5590" spans="1:7" x14ac:dyDescent="0.25">
      <c r="A5590" t="s">
        <v>0</v>
      </c>
      <c r="B5590">
        <v>107479</v>
      </c>
      <c r="C5590">
        <v>100001</v>
      </c>
      <c r="D5590" s="1">
        <v>0.12504499999999999</v>
      </c>
      <c r="E5590" s="1">
        <v>-0.52499899999999999</v>
      </c>
      <c r="F5590" s="1">
        <v>0.11132</v>
      </c>
      <c r="G5590">
        <v>100001</v>
      </c>
    </row>
    <row r="5591" spans="1:7" x14ac:dyDescent="0.25">
      <c r="A5591" t="s">
        <v>0</v>
      </c>
      <c r="B5591">
        <v>107480</v>
      </c>
      <c r="C5591">
        <v>100001</v>
      </c>
      <c r="D5591" s="1">
        <v>0.15004200000000001</v>
      </c>
      <c r="E5591" s="1">
        <v>-0.50000100000000003</v>
      </c>
      <c r="F5591" s="1">
        <v>0.109443</v>
      </c>
      <c r="G5591">
        <v>100001</v>
      </c>
    </row>
    <row r="5592" spans="1:7" x14ac:dyDescent="0.25">
      <c r="A5592" t="s">
        <v>0</v>
      </c>
      <c r="B5592">
        <v>107481</v>
      </c>
      <c r="C5592">
        <v>100001</v>
      </c>
      <c r="D5592" s="1">
        <v>0.37484299999999998</v>
      </c>
      <c r="E5592" s="1">
        <v>-0.27498499999999998</v>
      </c>
      <c r="F5592" s="1">
        <v>0.103787</v>
      </c>
      <c r="G5592">
        <v>100001</v>
      </c>
    </row>
    <row r="5593" spans="1:7" x14ac:dyDescent="0.25">
      <c r="A5593" t="s">
        <v>0</v>
      </c>
      <c r="B5593">
        <v>107482</v>
      </c>
      <c r="C5593">
        <v>100001</v>
      </c>
      <c r="D5593" s="1">
        <v>0.39984199999999998</v>
      </c>
      <c r="E5593" s="1">
        <v>-0.27498400000000001</v>
      </c>
      <c r="F5593" s="1">
        <v>0.105722</v>
      </c>
      <c r="G5593">
        <v>100001</v>
      </c>
    </row>
    <row r="5594" spans="1:7" x14ac:dyDescent="0.25">
      <c r="A5594" t="s">
        <v>0</v>
      </c>
      <c r="B5594">
        <v>107483</v>
      </c>
      <c r="C5594">
        <v>100001</v>
      </c>
      <c r="D5594" s="1">
        <v>0.42503000000000002</v>
      </c>
      <c r="E5594" s="1">
        <v>-0.274982</v>
      </c>
      <c r="F5594" s="1">
        <v>0.107817</v>
      </c>
      <c r="G5594">
        <v>100001</v>
      </c>
    </row>
    <row r="5595" spans="1:7" x14ac:dyDescent="0.25">
      <c r="A5595" t="s">
        <v>0</v>
      </c>
      <c r="B5595">
        <v>107484</v>
      </c>
      <c r="C5595">
        <v>100001</v>
      </c>
      <c r="D5595" s="1">
        <v>0.44984400000000002</v>
      </c>
      <c r="E5595" s="1">
        <v>-0.274982</v>
      </c>
      <c r="F5595" s="1">
        <v>0.109974</v>
      </c>
      <c r="G5595">
        <v>100001</v>
      </c>
    </row>
    <row r="5596" spans="1:7" x14ac:dyDescent="0.25">
      <c r="A5596" t="s">
        <v>0</v>
      </c>
      <c r="B5596">
        <v>107485</v>
      </c>
      <c r="C5596">
        <v>100001</v>
      </c>
      <c r="D5596" s="1">
        <v>0.32502599999999998</v>
      </c>
      <c r="E5596" s="1">
        <v>-0.324988</v>
      </c>
      <c r="F5596" s="1">
        <v>0.103313</v>
      </c>
      <c r="G5596">
        <v>100001</v>
      </c>
    </row>
    <row r="5597" spans="1:7" x14ac:dyDescent="0.25">
      <c r="A5597" t="s">
        <v>0</v>
      </c>
      <c r="B5597">
        <v>107486</v>
      </c>
      <c r="C5597">
        <v>100001</v>
      </c>
      <c r="D5597" s="1">
        <v>0.34984300000000002</v>
      </c>
      <c r="E5597" s="1">
        <v>-0.299987</v>
      </c>
      <c r="F5597" s="1">
        <v>0.103412</v>
      </c>
      <c r="G5597">
        <v>100001</v>
      </c>
    </row>
    <row r="5598" spans="1:7" x14ac:dyDescent="0.25">
      <c r="A5598" t="s">
        <v>0</v>
      </c>
      <c r="B5598">
        <v>107487</v>
      </c>
      <c r="C5598">
        <v>100001</v>
      </c>
      <c r="D5598" s="1">
        <v>0.37484099999999998</v>
      </c>
      <c r="E5598" s="1">
        <v>-0.29998399999999997</v>
      </c>
      <c r="F5598" s="1">
        <v>0.105223</v>
      </c>
      <c r="G5598">
        <v>100001</v>
      </c>
    </row>
    <row r="5599" spans="1:7" x14ac:dyDescent="0.25">
      <c r="A5599" t="s">
        <v>0</v>
      </c>
      <c r="B5599">
        <v>107488</v>
      </c>
      <c r="C5599">
        <v>100001</v>
      </c>
      <c r="D5599" s="1">
        <v>0.34983799999999998</v>
      </c>
      <c r="E5599" s="1">
        <v>-0.324988</v>
      </c>
      <c r="F5599" s="1">
        <v>0.104975</v>
      </c>
      <c r="G5599">
        <v>100001</v>
      </c>
    </row>
    <row r="5600" spans="1:7" x14ac:dyDescent="0.25">
      <c r="A5600" t="s">
        <v>0</v>
      </c>
      <c r="B5600">
        <v>107489</v>
      </c>
      <c r="C5600">
        <v>100001</v>
      </c>
      <c r="D5600" s="1">
        <v>0.30003200000000002</v>
      </c>
      <c r="E5600" s="1">
        <v>-0.34998899999999999</v>
      </c>
      <c r="F5600" s="1">
        <v>0.103438</v>
      </c>
      <c r="G5600">
        <v>100001</v>
      </c>
    </row>
    <row r="5601" spans="1:7" x14ac:dyDescent="0.25">
      <c r="A5601" t="s">
        <v>0</v>
      </c>
      <c r="B5601">
        <v>107490</v>
      </c>
      <c r="C5601">
        <v>100001</v>
      </c>
      <c r="D5601" s="1">
        <v>0.32502900000000001</v>
      </c>
      <c r="E5601" s="1">
        <v>-0.34998800000000002</v>
      </c>
      <c r="F5601" s="1">
        <v>0.105001</v>
      </c>
      <c r="G5601">
        <v>100001</v>
      </c>
    </row>
    <row r="5602" spans="1:7" x14ac:dyDescent="0.25">
      <c r="A5602" t="s">
        <v>0</v>
      </c>
      <c r="B5602">
        <v>107491</v>
      </c>
      <c r="C5602">
        <v>100001</v>
      </c>
      <c r="D5602" s="1">
        <v>0.47502899999999998</v>
      </c>
      <c r="E5602" s="1">
        <v>-0.249976</v>
      </c>
      <c r="F5602" s="1">
        <v>0.111009</v>
      </c>
      <c r="G5602">
        <v>100001</v>
      </c>
    </row>
    <row r="5603" spans="1:7" x14ac:dyDescent="0.25">
      <c r="A5603" t="s">
        <v>0</v>
      </c>
      <c r="B5603">
        <v>107492</v>
      </c>
      <c r="C5603">
        <v>100001</v>
      </c>
      <c r="D5603" s="1">
        <v>0.49985400000000002</v>
      </c>
      <c r="E5603" s="1">
        <v>-0.24997800000000001</v>
      </c>
      <c r="F5603" s="1">
        <v>0.113415</v>
      </c>
      <c r="G5603">
        <v>100001</v>
      </c>
    </row>
    <row r="5604" spans="1:7" x14ac:dyDescent="0.25">
      <c r="A5604" t="s">
        <v>0</v>
      </c>
      <c r="B5604">
        <v>107493</v>
      </c>
      <c r="C5604">
        <v>100001</v>
      </c>
      <c r="D5604" s="1">
        <v>0.47503099999999998</v>
      </c>
      <c r="E5604" s="1">
        <v>-0.27498</v>
      </c>
      <c r="F5604" s="1">
        <v>0.11232300000000001</v>
      </c>
      <c r="G5604">
        <v>100001</v>
      </c>
    </row>
    <row r="5605" spans="1:7" x14ac:dyDescent="0.25">
      <c r="A5605" t="s">
        <v>0</v>
      </c>
      <c r="B5605">
        <v>107494</v>
      </c>
      <c r="C5605">
        <v>100001</v>
      </c>
      <c r="D5605" s="1">
        <v>0.524864</v>
      </c>
      <c r="E5605" s="1">
        <v>-0.249975</v>
      </c>
      <c r="F5605" s="1">
        <v>0.115984</v>
      </c>
      <c r="G5605">
        <v>100001</v>
      </c>
    </row>
    <row r="5606" spans="1:7" x14ac:dyDescent="0.25">
      <c r="A5606" t="s">
        <v>0</v>
      </c>
      <c r="B5606">
        <v>107495</v>
      </c>
      <c r="C5606">
        <v>100001</v>
      </c>
      <c r="D5606" s="1">
        <v>0.55002399999999996</v>
      </c>
      <c r="E5606" s="1">
        <v>-0.249972</v>
      </c>
      <c r="F5606" s="1">
        <v>0.118714</v>
      </c>
      <c r="G5606">
        <v>100001</v>
      </c>
    </row>
    <row r="5607" spans="1:7" x14ac:dyDescent="0.25">
      <c r="A5607" t="s">
        <v>0</v>
      </c>
      <c r="B5607">
        <v>107496</v>
      </c>
      <c r="C5607">
        <v>100001</v>
      </c>
      <c r="D5607" s="1">
        <v>0.57502200000000003</v>
      </c>
      <c r="E5607" s="1">
        <v>-0.22497300000000001</v>
      </c>
      <c r="F5607" s="1">
        <v>0.12034400000000001</v>
      </c>
      <c r="G5607">
        <v>100001</v>
      </c>
    </row>
    <row r="5608" spans="1:7" x14ac:dyDescent="0.25">
      <c r="A5608" t="s">
        <v>0</v>
      </c>
      <c r="B5608">
        <v>107497</v>
      </c>
      <c r="C5608">
        <v>100001</v>
      </c>
      <c r="D5608" s="1">
        <v>0.57502299999999995</v>
      </c>
      <c r="E5608" s="1">
        <v>-0.249973</v>
      </c>
      <c r="F5608" s="1">
        <v>0.121534</v>
      </c>
      <c r="G5608">
        <v>100001</v>
      </c>
    </row>
    <row r="5609" spans="1:7" x14ac:dyDescent="0.25">
      <c r="A5609" t="s">
        <v>0</v>
      </c>
      <c r="B5609">
        <v>107498</v>
      </c>
      <c r="C5609">
        <v>100001</v>
      </c>
      <c r="D5609" s="1">
        <v>0.60002800000000001</v>
      </c>
      <c r="E5609" s="1">
        <v>-0.224968</v>
      </c>
      <c r="F5609" s="1">
        <v>0.123293</v>
      </c>
      <c r="G5609">
        <v>100001</v>
      </c>
    </row>
    <row r="5610" spans="1:7" x14ac:dyDescent="0.25">
      <c r="A5610" t="s">
        <v>0</v>
      </c>
      <c r="B5610">
        <v>107499</v>
      </c>
      <c r="C5610">
        <v>100001</v>
      </c>
      <c r="D5610" s="1">
        <v>0.62490800000000002</v>
      </c>
      <c r="E5610" s="1">
        <v>-0.22497</v>
      </c>
      <c r="F5610" s="1">
        <v>0.12633900000000001</v>
      </c>
      <c r="G5610">
        <v>100001</v>
      </c>
    </row>
    <row r="5611" spans="1:7" x14ac:dyDescent="0.25">
      <c r="A5611" t="s">
        <v>0</v>
      </c>
      <c r="B5611">
        <v>107500</v>
      </c>
      <c r="C5611">
        <v>100001</v>
      </c>
      <c r="D5611" s="1">
        <v>0.64983000000000002</v>
      </c>
      <c r="E5611" s="1">
        <v>-0.224969</v>
      </c>
      <c r="F5611" s="1">
        <v>0.129521</v>
      </c>
      <c r="G5611">
        <v>100001</v>
      </c>
    </row>
    <row r="5612" spans="1:7" x14ac:dyDescent="0.25">
      <c r="A5612" t="s">
        <v>0</v>
      </c>
      <c r="B5612">
        <v>107501</v>
      </c>
      <c r="C5612">
        <v>100001</v>
      </c>
      <c r="D5612" s="1">
        <v>0.67486000000000002</v>
      </c>
      <c r="E5612" s="1">
        <v>-0.224968</v>
      </c>
      <c r="F5612" s="1">
        <v>0.132858</v>
      </c>
      <c r="G5612">
        <v>100001</v>
      </c>
    </row>
    <row r="5613" spans="1:7" x14ac:dyDescent="0.25">
      <c r="A5613" t="s">
        <v>0</v>
      </c>
      <c r="B5613">
        <v>107502</v>
      </c>
      <c r="C5613">
        <v>100001</v>
      </c>
      <c r="D5613" s="1">
        <v>0.69989400000000002</v>
      </c>
      <c r="E5613" s="1">
        <v>-0.20001099999999999</v>
      </c>
      <c r="F5613" s="1">
        <v>0.13525799999999999</v>
      </c>
      <c r="G5613">
        <v>100001</v>
      </c>
    </row>
    <row r="5614" spans="1:7" x14ac:dyDescent="0.25">
      <c r="A5614" t="s">
        <v>0</v>
      </c>
      <c r="B5614">
        <v>107503</v>
      </c>
      <c r="C5614">
        <v>100001</v>
      </c>
      <c r="D5614" s="1">
        <v>0.69989000000000001</v>
      </c>
      <c r="E5614" s="1">
        <v>-0.224966</v>
      </c>
      <c r="F5614" s="1">
        <v>0.136325</v>
      </c>
      <c r="G5614">
        <v>100001</v>
      </c>
    </row>
    <row r="5615" spans="1:7" x14ac:dyDescent="0.25">
      <c r="A5615" t="s">
        <v>0</v>
      </c>
      <c r="B5615">
        <v>107504</v>
      </c>
      <c r="C5615">
        <v>100001</v>
      </c>
      <c r="D5615" s="1">
        <v>0.100052</v>
      </c>
      <c r="E5615" s="1">
        <v>-0.60000399999999998</v>
      </c>
      <c r="F5615" s="1">
        <v>0.119213</v>
      </c>
      <c r="G5615">
        <v>100001</v>
      </c>
    </row>
    <row r="5616" spans="1:7" x14ac:dyDescent="0.25">
      <c r="A5616" t="s">
        <v>0</v>
      </c>
      <c r="B5616">
        <v>107505</v>
      </c>
      <c r="C5616">
        <v>100001</v>
      </c>
      <c r="D5616" s="1">
        <v>0.12504699999999999</v>
      </c>
      <c r="E5616" s="1">
        <v>-0.55000000000000004</v>
      </c>
      <c r="F5616" s="1">
        <v>0.114013</v>
      </c>
      <c r="G5616">
        <v>100001</v>
      </c>
    </row>
    <row r="5617" spans="1:7" x14ac:dyDescent="0.25">
      <c r="A5617" t="s">
        <v>0</v>
      </c>
      <c r="B5617">
        <v>107506</v>
      </c>
      <c r="C5617">
        <v>100001</v>
      </c>
      <c r="D5617" s="1">
        <v>0.12504799999999999</v>
      </c>
      <c r="E5617" s="1">
        <v>-0.57499900000000004</v>
      </c>
      <c r="F5617" s="1">
        <v>0.11683200000000001</v>
      </c>
      <c r="G5617">
        <v>100001</v>
      </c>
    </row>
    <row r="5618" spans="1:7" x14ac:dyDescent="0.25">
      <c r="A5618" t="s">
        <v>0</v>
      </c>
      <c r="B5618">
        <v>107507</v>
      </c>
      <c r="C5618">
        <v>100001</v>
      </c>
      <c r="D5618" s="1">
        <v>0.12504899999999999</v>
      </c>
      <c r="E5618" s="1">
        <v>-0.6</v>
      </c>
      <c r="F5618" s="1">
        <v>0.119779</v>
      </c>
      <c r="G5618">
        <v>100001</v>
      </c>
    </row>
    <row r="5619" spans="1:7" x14ac:dyDescent="0.25">
      <c r="A5619" t="s">
        <v>0</v>
      </c>
      <c r="B5619">
        <v>107508</v>
      </c>
      <c r="C5619">
        <v>100001</v>
      </c>
      <c r="D5619" s="1">
        <v>0.100053</v>
      </c>
      <c r="E5619" s="1">
        <v>-0.62500500000000003</v>
      </c>
      <c r="F5619" s="1">
        <v>0.12228799999999999</v>
      </c>
      <c r="G5619">
        <v>100001</v>
      </c>
    </row>
    <row r="5620" spans="1:7" x14ac:dyDescent="0.25">
      <c r="A5620" t="s">
        <v>0</v>
      </c>
      <c r="B5620">
        <v>107509</v>
      </c>
      <c r="C5620">
        <v>100001</v>
      </c>
      <c r="D5620" s="1">
        <v>7.5056899999999996E-2</v>
      </c>
      <c r="E5620" s="1">
        <v>-0.67493599999999998</v>
      </c>
      <c r="F5620" s="1">
        <v>0.12836800000000001</v>
      </c>
      <c r="G5620">
        <v>100001</v>
      </c>
    </row>
    <row r="5621" spans="1:7" x14ac:dyDescent="0.25">
      <c r="A5621" t="s">
        <v>0</v>
      </c>
      <c r="B5621">
        <v>107510</v>
      </c>
      <c r="C5621">
        <v>100001</v>
      </c>
      <c r="D5621" s="1">
        <v>0.10005500000000001</v>
      </c>
      <c r="E5621" s="1">
        <v>-0.64990999999999999</v>
      </c>
      <c r="F5621" s="1">
        <v>0.125476</v>
      </c>
      <c r="G5621">
        <v>100001</v>
      </c>
    </row>
    <row r="5622" spans="1:7" x14ac:dyDescent="0.25">
      <c r="A5622" t="s">
        <v>0</v>
      </c>
      <c r="B5622">
        <v>107511</v>
      </c>
      <c r="C5622">
        <v>100001</v>
      </c>
      <c r="D5622" s="1">
        <v>0.10005600000000001</v>
      </c>
      <c r="E5622" s="1">
        <v>-0.67494100000000001</v>
      </c>
      <c r="F5622" s="1">
        <v>0.12880800000000001</v>
      </c>
      <c r="G5622">
        <v>100001</v>
      </c>
    </row>
    <row r="5623" spans="1:7" x14ac:dyDescent="0.25">
      <c r="A5623" t="s">
        <v>0</v>
      </c>
      <c r="B5623">
        <v>107512</v>
      </c>
      <c r="C5623">
        <v>100001</v>
      </c>
      <c r="D5623" s="1">
        <v>7.5058100000000003E-2</v>
      </c>
      <c r="E5623" s="1">
        <v>-0.70000200000000001</v>
      </c>
      <c r="F5623" s="1">
        <v>0.13183300000000001</v>
      </c>
      <c r="G5623">
        <v>100001</v>
      </c>
    </row>
    <row r="5624" spans="1:7" x14ac:dyDescent="0.25">
      <c r="A5624" t="s">
        <v>0</v>
      </c>
      <c r="B5624">
        <v>107513</v>
      </c>
      <c r="C5624">
        <v>100001</v>
      </c>
      <c r="D5624" s="1">
        <v>5.0047399999999999E-2</v>
      </c>
      <c r="E5624" s="1">
        <v>-0.72501499999999997</v>
      </c>
      <c r="F5624" s="1">
        <v>0.135104</v>
      </c>
      <c r="G5624">
        <v>100001</v>
      </c>
    </row>
    <row r="5625" spans="1:7" x14ac:dyDescent="0.25">
      <c r="A5625" t="s">
        <v>0</v>
      </c>
      <c r="B5625">
        <v>107514</v>
      </c>
      <c r="C5625">
        <v>100001</v>
      </c>
      <c r="D5625" s="1">
        <v>7.5059399999999998E-2</v>
      </c>
      <c r="E5625" s="1">
        <v>-0.72501700000000002</v>
      </c>
      <c r="F5625" s="1">
        <v>0.13541900000000001</v>
      </c>
      <c r="G5625">
        <v>100001</v>
      </c>
    </row>
    <row r="5626" spans="1:7" x14ac:dyDescent="0.25">
      <c r="A5626" t="s">
        <v>0</v>
      </c>
      <c r="B5626">
        <v>107515</v>
      </c>
      <c r="C5626">
        <v>100001</v>
      </c>
      <c r="D5626" s="1">
        <v>0.27504200000000001</v>
      </c>
      <c r="E5626" s="1">
        <v>-0.37498999999999999</v>
      </c>
      <c r="F5626" s="1">
        <v>0.103815</v>
      </c>
      <c r="G5626">
        <v>100001</v>
      </c>
    </row>
    <row r="5627" spans="1:7" x14ac:dyDescent="0.25">
      <c r="A5627" t="s">
        <v>0</v>
      </c>
      <c r="B5627">
        <v>107516</v>
      </c>
      <c r="C5627">
        <v>100001</v>
      </c>
      <c r="D5627" s="1">
        <v>0.30003400000000002</v>
      </c>
      <c r="E5627" s="1">
        <v>-0.37498900000000002</v>
      </c>
      <c r="F5627" s="1">
        <v>0.105252</v>
      </c>
      <c r="G5627">
        <v>100001</v>
      </c>
    </row>
    <row r="5628" spans="1:7" x14ac:dyDescent="0.25">
      <c r="A5628" t="s">
        <v>0</v>
      </c>
      <c r="B5628">
        <v>107517</v>
      </c>
      <c r="C5628">
        <v>100001</v>
      </c>
      <c r="D5628" s="1">
        <v>0.200043</v>
      </c>
      <c r="E5628" s="1">
        <v>-0.42499700000000001</v>
      </c>
      <c r="F5628" s="1">
        <v>0.104252</v>
      </c>
      <c r="G5628">
        <v>100001</v>
      </c>
    </row>
    <row r="5629" spans="1:7" x14ac:dyDescent="0.25">
      <c r="A5629" t="s">
        <v>0</v>
      </c>
      <c r="B5629">
        <v>107518</v>
      </c>
      <c r="C5629">
        <v>100001</v>
      </c>
      <c r="D5629" s="1">
        <v>0.22503799999999999</v>
      </c>
      <c r="E5629" s="1">
        <v>-0.42499599999999998</v>
      </c>
      <c r="F5629" s="1">
        <v>0.105313</v>
      </c>
      <c r="G5629">
        <v>100001</v>
      </c>
    </row>
    <row r="5630" spans="1:7" x14ac:dyDescent="0.25">
      <c r="A5630" t="s">
        <v>0</v>
      </c>
      <c r="B5630">
        <v>107519</v>
      </c>
      <c r="C5630">
        <v>100001</v>
      </c>
      <c r="D5630" s="1">
        <v>0.17504400000000001</v>
      </c>
      <c r="E5630" s="1">
        <v>-0.44999800000000001</v>
      </c>
      <c r="F5630" s="1">
        <v>0.105502</v>
      </c>
      <c r="G5630">
        <v>100001</v>
      </c>
    </row>
    <row r="5631" spans="1:7" x14ac:dyDescent="0.25">
      <c r="A5631" t="s">
        <v>0</v>
      </c>
      <c r="B5631">
        <v>107520</v>
      </c>
      <c r="C5631">
        <v>100001</v>
      </c>
      <c r="D5631" s="1">
        <v>0.17504500000000001</v>
      </c>
      <c r="E5631" s="1">
        <v>-0.47498600000000002</v>
      </c>
      <c r="F5631" s="1">
        <v>0.10781499999999999</v>
      </c>
      <c r="G5631">
        <v>100001</v>
      </c>
    </row>
    <row r="5632" spans="1:7" x14ac:dyDescent="0.25">
      <c r="A5632" t="s">
        <v>0</v>
      </c>
      <c r="B5632">
        <v>107521</v>
      </c>
      <c r="C5632">
        <v>100001</v>
      </c>
      <c r="D5632" s="1">
        <v>0.200044</v>
      </c>
      <c r="E5632" s="1">
        <v>-0.44999600000000001</v>
      </c>
      <c r="F5632" s="1">
        <v>0.10643900000000001</v>
      </c>
      <c r="G5632">
        <v>100001</v>
      </c>
    </row>
    <row r="5633" spans="1:7" x14ac:dyDescent="0.25">
      <c r="A5633" t="s">
        <v>0</v>
      </c>
      <c r="B5633">
        <v>107522</v>
      </c>
      <c r="C5633">
        <v>100001</v>
      </c>
      <c r="D5633" s="1">
        <v>0.17504600000000001</v>
      </c>
      <c r="E5633" s="1">
        <v>-0.49999900000000003</v>
      </c>
      <c r="F5633" s="1">
        <v>0.11025699999999999</v>
      </c>
      <c r="G5633">
        <v>100001</v>
      </c>
    </row>
    <row r="5634" spans="1:7" x14ac:dyDescent="0.25">
      <c r="A5634" t="s">
        <v>0</v>
      </c>
      <c r="B5634">
        <v>107523</v>
      </c>
      <c r="C5634">
        <v>100001</v>
      </c>
      <c r="D5634" s="1">
        <v>0.25002200000000002</v>
      </c>
      <c r="E5634" s="1">
        <v>-0.39999200000000001</v>
      </c>
      <c r="F5634" s="1">
        <v>0.104438</v>
      </c>
      <c r="G5634">
        <v>100001</v>
      </c>
    </row>
    <row r="5635" spans="1:7" x14ac:dyDescent="0.25">
      <c r="A5635" t="s">
        <v>0</v>
      </c>
      <c r="B5635">
        <v>107524</v>
      </c>
      <c r="C5635">
        <v>100001</v>
      </c>
      <c r="D5635" s="1">
        <v>0.27504200000000001</v>
      </c>
      <c r="E5635" s="1">
        <v>-0.39999000000000001</v>
      </c>
      <c r="F5635" s="1">
        <v>0.105752</v>
      </c>
      <c r="G5635">
        <v>100001</v>
      </c>
    </row>
    <row r="5636" spans="1:7" x14ac:dyDescent="0.25">
      <c r="A5636" t="s">
        <v>0</v>
      </c>
      <c r="B5636">
        <v>107525</v>
      </c>
      <c r="C5636">
        <v>100001</v>
      </c>
      <c r="D5636" s="1">
        <v>0.25002400000000002</v>
      </c>
      <c r="E5636" s="1">
        <v>-0.42499199999999998</v>
      </c>
      <c r="F5636" s="1">
        <v>0.1065</v>
      </c>
      <c r="G5636">
        <v>100001</v>
      </c>
    </row>
    <row r="5637" spans="1:7" x14ac:dyDescent="0.25">
      <c r="A5637" t="s">
        <v>0</v>
      </c>
      <c r="B5637">
        <v>107526</v>
      </c>
      <c r="C5637">
        <v>100001</v>
      </c>
      <c r="D5637" s="1">
        <v>0.15004200000000001</v>
      </c>
      <c r="E5637" s="1">
        <v>-0.52499700000000005</v>
      </c>
      <c r="F5637" s="1">
        <v>0.112008</v>
      </c>
      <c r="G5637">
        <v>100001</v>
      </c>
    </row>
    <row r="5638" spans="1:7" x14ac:dyDescent="0.25">
      <c r="A5638" t="s">
        <v>0</v>
      </c>
      <c r="B5638">
        <v>107527</v>
      </c>
      <c r="C5638">
        <v>100001</v>
      </c>
      <c r="D5638" s="1">
        <v>0.15004400000000001</v>
      </c>
      <c r="E5638" s="1">
        <v>-0.54999600000000004</v>
      </c>
      <c r="F5638" s="1">
        <v>0.114701</v>
      </c>
      <c r="G5638">
        <v>100001</v>
      </c>
    </row>
    <row r="5639" spans="1:7" x14ac:dyDescent="0.25">
      <c r="A5639" t="s">
        <v>0</v>
      </c>
      <c r="B5639">
        <v>107528</v>
      </c>
      <c r="C5639">
        <v>100001</v>
      </c>
      <c r="D5639" s="1">
        <v>0.17504600000000001</v>
      </c>
      <c r="E5639" s="1">
        <v>-0.52499600000000002</v>
      </c>
      <c r="F5639" s="1">
        <v>0.11282300000000001</v>
      </c>
      <c r="G5639">
        <v>100001</v>
      </c>
    </row>
    <row r="5640" spans="1:7" x14ac:dyDescent="0.25">
      <c r="A5640" t="s">
        <v>0</v>
      </c>
      <c r="B5640">
        <v>107529</v>
      </c>
      <c r="C5640">
        <v>100001</v>
      </c>
      <c r="D5640" s="1">
        <v>0.399839</v>
      </c>
      <c r="E5640" s="1">
        <v>-0.299983</v>
      </c>
      <c r="F5640" s="1">
        <v>0.10716000000000001</v>
      </c>
      <c r="G5640">
        <v>100001</v>
      </c>
    </row>
    <row r="5641" spans="1:7" x14ac:dyDescent="0.25">
      <c r="A5641" t="s">
        <v>0</v>
      </c>
      <c r="B5641">
        <v>107530</v>
      </c>
      <c r="C5641">
        <v>100001</v>
      </c>
      <c r="D5641" s="1">
        <v>0.42503299999999999</v>
      </c>
      <c r="E5641" s="1">
        <v>-0.299981</v>
      </c>
      <c r="F5641" s="1">
        <v>0.109255</v>
      </c>
      <c r="G5641">
        <v>100001</v>
      </c>
    </row>
    <row r="5642" spans="1:7" x14ac:dyDescent="0.25">
      <c r="A5642" t="s">
        <v>0</v>
      </c>
      <c r="B5642">
        <v>107531</v>
      </c>
      <c r="C5642">
        <v>100001</v>
      </c>
      <c r="D5642" s="1">
        <v>0.44984099999999999</v>
      </c>
      <c r="E5642" s="1">
        <v>-0.299981</v>
      </c>
      <c r="F5642" s="1">
        <v>0.111412</v>
      </c>
      <c r="G5642">
        <v>100001</v>
      </c>
    </row>
    <row r="5643" spans="1:7" x14ac:dyDescent="0.25">
      <c r="A5643" t="s">
        <v>0</v>
      </c>
      <c r="B5643">
        <v>107532</v>
      </c>
      <c r="C5643">
        <v>100001</v>
      </c>
      <c r="D5643" s="1">
        <v>0.47503299999999998</v>
      </c>
      <c r="E5643" s="1">
        <v>-0.299979</v>
      </c>
      <c r="F5643" s="1">
        <v>0.113764</v>
      </c>
      <c r="G5643">
        <v>100001</v>
      </c>
    </row>
    <row r="5644" spans="1:7" x14ac:dyDescent="0.25">
      <c r="A5644" t="s">
        <v>0</v>
      </c>
      <c r="B5644">
        <v>107533</v>
      </c>
      <c r="C5644">
        <v>100001</v>
      </c>
      <c r="D5644" s="1">
        <v>0.34983599999999998</v>
      </c>
      <c r="E5644" s="1">
        <v>-0.34998699999999999</v>
      </c>
      <c r="F5644" s="1">
        <v>0.10666200000000001</v>
      </c>
      <c r="G5644">
        <v>100001</v>
      </c>
    </row>
    <row r="5645" spans="1:7" x14ac:dyDescent="0.25">
      <c r="A5645" t="s">
        <v>0</v>
      </c>
      <c r="B5645">
        <v>107534</v>
      </c>
      <c r="C5645">
        <v>100001</v>
      </c>
      <c r="D5645" s="1">
        <v>0.37483699999999998</v>
      </c>
      <c r="E5645" s="1">
        <v>-0.324984</v>
      </c>
      <c r="F5645" s="1">
        <v>0.10678700000000001</v>
      </c>
      <c r="G5645">
        <v>100001</v>
      </c>
    </row>
    <row r="5646" spans="1:7" x14ac:dyDescent="0.25">
      <c r="A5646" t="s">
        <v>0</v>
      </c>
      <c r="B5646">
        <v>107535</v>
      </c>
      <c r="C5646">
        <v>100001</v>
      </c>
      <c r="D5646" s="1">
        <v>0.399835</v>
      </c>
      <c r="E5646" s="1">
        <v>-0.324984</v>
      </c>
      <c r="F5646" s="1">
        <v>0.108723</v>
      </c>
      <c r="G5646">
        <v>100001</v>
      </c>
    </row>
    <row r="5647" spans="1:7" x14ac:dyDescent="0.25">
      <c r="A5647" t="s">
        <v>0</v>
      </c>
      <c r="B5647">
        <v>107536</v>
      </c>
      <c r="C5647">
        <v>100001</v>
      </c>
      <c r="D5647" s="1">
        <v>0.37483300000000003</v>
      </c>
      <c r="E5647" s="1">
        <v>-0.34998499999999999</v>
      </c>
      <c r="F5647" s="1">
        <v>0.108475</v>
      </c>
      <c r="G5647">
        <v>100001</v>
      </c>
    </row>
    <row r="5648" spans="1:7" x14ac:dyDescent="0.25">
      <c r="A5648" t="s">
        <v>0</v>
      </c>
      <c r="B5648">
        <v>107537</v>
      </c>
      <c r="C5648">
        <v>100001</v>
      </c>
      <c r="D5648" s="1">
        <v>0.32503100000000001</v>
      </c>
      <c r="E5648" s="1">
        <v>-0.37499100000000002</v>
      </c>
      <c r="F5648" s="1">
        <v>0.10681400000000001</v>
      </c>
      <c r="G5648">
        <v>100001</v>
      </c>
    </row>
    <row r="5649" spans="1:7" x14ac:dyDescent="0.25">
      <c r="A5649" t="s">
        <v>0</v>
      </c>
      <c r="B5649">
        <v>107538</v>
      </c>
      <c r="C5649">
        <v>100001</v>
      </c>
      <c r="D5649" s="1">
        <v>0.34983399999999998</v>
      </c>
      <c r="E5649" s="1">
        <v>-0.37498399999999998</v>
      </c>
      <c r="F5649" s="1">
        <v>0.108476</v>
      </c>
      <c r="G5649">
        <v>100001</v>
      </c>
    </row>
    <row r="5650" spans="1:7" x14ac:dyDescent="0.25">
      <c r="A5650" t="s">
        <v>0</v>
      </c>
      <c r="B5650">
        <v>107539</v>
      </c>
      <c r="C5650">
        <v>100001</v>
      </c>
      <c r="D5650" s="1">
        <v>0.49985000000000002</v>
      </c>
      <c r="E5650" s="1">
        <v>-0.27498</v>
      </c>
      <c r="F5650" s="1">
        <v>0.11473</v>
      </c>
      <c r="G5650">
        <v>100001</v>
      </c>
    </row>
    <row r="5651" spans="1:7" x14ac:dyDescent="0.25">
      <c r="A5651" t="s">
        <v>0</v>
      </c>
      <c r="B5651">
        <v>107540</v>
      </c>
      <c r="C5651">
        <v>100001</v>
      </c>
      <c r="D5651" s="1">
        <v>0.52485999999999999</v>
      </c>
      <c r="E5651" s="1">
        <v>-0.274976</v>
      </c>
      <c r="F5651" s="1">
        <v>0.117299</v>
      </c>
      <c r="G5651">
        <v>100001</v>
      </c>
    </row>
    <row r="5652" spans="1:7" x14ac:dyDescent="0.25">
      <c r="A5652" t="s">
        <v>0</v>
      </c>
      <c r="B5652">
        <v>107541</v>
      </c>
      <c r="C5652">
        <v>100001</v>
      </c>
      <c r="D5652" s="1">
        <v>0.49984800000000001</v>
      </c>
      <c r="E5652" s="1">
        <v>-0.299979</v>
      </c>
      <c r="F5652" s="1">
        <v>0.11616899999999999</v>
      </c>
      <c r="G5652">
        <v>100001</v>
      </c>
    </row>
    <row r="5653" spans="1:7" x14ac:dyDescent="0.25">
      <c r="A5653" t="s">
        <v>0</v>
      </c>
      <c r="B5653">
        <v>107542</v>
      </c>
      <c r="C5653">
        <v>100001</v>
      </c>
      <c r="D5653" s="1">
        <v>0.55002700000000004</v>
      </c>
      <c r="E5653" s="1">
        <v>-0.274974</v>
      </c>
      <c r="F5653" s="1">
        <v>0.120029</v>
      </c>
      <c r="G5653">
        <v>100001</v>
      </c>
    </row>
    <row r="5654" spans="1:7" x14ac:dyDescent="0.25">
      <c r="A5654" t="s">
        <v>0</v>
      </c>
      <c r="B5654">
        <v>107543</v>
      </c>
      <c r="C5654">
        <v>100001</v>
      </c>
      <c r="D5654" s="1">
        <v>0.57502500000000001</v>
      </c>
      <c r="E5654" s="1">
        <v>-0.27497300000000002</v>
      </c>
      <c r="F5654" s="1">
        <v>0.122853</v>
      </c>
      <c r="G5654">
        <v>100001</v>
      </c>
    </row>
    <row r="5655" spans="1:7" x14ac:dyDescent="0.25">
      <c r="A5655" t="s">
        <v>0</v>
      </c>
      <c r="B5655">
        <v>107544</v>
      </c>
      <c r="C5655">
        <v>100001</v>
      </c>
      <c r="D5655" s="1">
        <v>0.60002900000000003</v>
      </c>
      <c r="E5655" s="1">
        <v>-0.24997</v>
      </c>
      <c r="F5655" s="1">
        <v>0.124486</v>
      </c>
      <c r="G5655">
        <v>100001</v>
      </c>
    </row>
    <row r="5656" spans="1:7" x14ac:dyDescent="0.25">
      <c r="A5656" t="s">
        <v>0</v>
      </c>
      <c r="B5656">
        <v>107545</v>
      </c>
      <c r="C5656">
        <v>100001</v>
      </c>
      <c r="D5656" s="1">
        <v>0.60003200000000001</v>
      </c>
      <c r="E5656" s="1">
        <v>-0.27496999999999999</v>
      </c>
      <c r="F5656" s="1">
        <v>0.125804</v>
      </c>
      <c r="G5656">
        <v>100001</v>
      </c>
    </row>
    <row r="5657" spans="1:7" x14ac:dyDescent="0.25">
      <c r="A5657" t="s">
        <v>0</v>
      </c>
      <c r="B5657">
        <v>107546</v>
      </c>
      <c r="C5657">
        <v>100001</v>
      </c>
      <c r="D5657" s="1">
        <v>0.62490500000000004</v>
      </c>
      <c r="E5657" s="1">
        <v>-0.249976</v>
      </c>
      <c r="F5657" s="1">
        <v>0.12753100000000001</v>
      </c>
      <c r="G5657">
        <v>100001</v>
      </c>
    </row>
    <row r="5658" spans="1:7" x14ac:dyDescent="0.25">
      <c r="A5658" t="s">
        <v>0</v>
      </c>
      <c r="B5658">
        <v>107547</v>
      </c>
      <c r="C5658">
        <v>100001</v>
      </c>
      <c r="D5658" s="1">
        <v>0.64982399999999996</v>
      </c>
      <c r="E5658" s="1">
        <v>-0.24997</v>
      </c>
      <c r="F5658" s="1">
        <v>0.130713</v>
      </c>
      <c r="G5658">
        <v>100001</v>
      </c>
    </row>
    <row r="5659" spans="1:7" x14ac:dyDescent="0.25">
      <c r="A5659" t="s">
        <v>0</v>
      </c>
      <c r="B5659">
        <v>107548</v>
      </c>
      <c r="C5659">
        <v>100001</v>
      </c>
      <c r="D5659" s="1">
        <v>0.67485499999999998</v>
      </c>
      <c r="E5659" s="1">
        <v>-0.249968</v>
      </c>
      <c r="F5659" s="1">
        <v>0.134052</v>
      </c>
      <c r="G5659">
        <v>100001</v>
      </c>
    </row>
    <row r="5660" spans="1:7" x14ac:dyDescent="0.25">
      <c r="A5660" t="s">
        <v>0</v>
      </c>
      <c r="B5660">
        <v>107549</v>
      </c>
      <c r="C5660">
        <v>100001</v>
      </c>
      <c r="D5660" s="1">
        <v>0.12504999999999999</v>
      </c>
      <c r="E5660" s="1">
        <v>-0.62500100000000003</v>
      </c>
      <c r="F5660" s="1">
        <v>0.122851</v>
      </c>
      <c r="G5660">
        <v>100001</v>
      </c>
    </row>
    <row r="5661" spans="1:7" x14ac:dyDescent="0.25">
      <c r="A5661" t="s">
        <v>0</v>
      </c>
      <c r="B5661">
        <v>107550</v>
      </c>
      <c r="C5661">
        <v>100001</v>
      </c>
      <c r="D5661" s="1">
        <v>0.15004500000000001</v>
      </c>
      <c r="E5661" s="1">
        <v>-0.57499800000000001</v>
      </c>
      <c r="F5661" s="1">
        <v>0.117522</v>
      </c>
      <c r="G5661">
        <v>100001</v>
      </c>
    </row>
    <row r="5662" spans="1:7" x14ac:dyDescent="0.25">
      <c r="A5662" t="s">
        <v>0</v>
      </c>
      <c r="B5662">
        <v>107551</v>
      </c>
      <c r="C5662">
        <v>100001</v>
      </c>
      <c r="D5662" s="1">
        <v>0.15004600000000001</v>
      </c>
      <c r="E5662" s="1">
        <v>-0.59999800000000003</v>
      </c>
      <c r="F5662" s="1">
        <v>0.12046800000000001</v>
      </c>
      <c r="G5662">
        <v>100001</v>
      </c>
    </row>
    <row r="5663" spans="1:7" x14ac:dyDescent="0.25">
      <c r="A5663" t="s">
        <v>0</v>
      </c>
      <c r="B5663">
        <v>107552</v>
      </c>
      <c r="C5663">
        <v>100001</v>
      </c>
      <c r="D5663" s="1">
        <v>0.15004700000000001</v>
      </c>
      <c r="E5663" s="1">
        <v>-0.62499800000000005</v>
      </c>
      <c r="F5663" s="1">
        <v>0.123542</v>
      </c>
      <c r="G5663">
        <v>100001</v>
      </c>
    </row>
    <row r="5664" spans="1:7" x14ac:dyDescent="0.25">
      <c r="A5664" t="s">
        <v>0</v>
      </c>
      <c r="B5664">
        <v>107553</v>
      </c>
      <c r="C5664">
        <v>100001</v>
      </c>
      <c r="D5664" s="1">
        <v>0.125052</v>
      </c>
      <c r="E5664" s="1">
        <v>-0.649918</v>
      </c>
      <c r="F5664" s="1">
        <v>0.12604299999999999</v>
      </c>
      <c r="G5664">
        <v>100001</v>
      </c>
    </row>
    <row r="5665" spans="1:7" x14ac:dyDescent="0.25">
      <c r="A5665" t="s">
        <v>0</v>
      </c>
      <c r="B5665">
        <v>107554</v>
      </c>
      <c r="C5665">
        <v>100001</v>
      </c>
      <c r="D5665" s="1">
        <v>0.10005699999999999</v>
      </c>
      <c r="E5665" s="1">
        <v>-0.7</v>
      </c>
      <c r="F5665" s="1">
        <v>0.132273</v>
      </c>
      <c r="G5665">
        <v>100001</v>
      </c>
    </row>
    <row r="5666" spans="1:7" x14ac:dyDescent="0.25">
      <c r="A5666" t="s">
        <v>0</v>
      </c>
      <c r="B5666">
        <v>107555</v>
      </c>
      <c r="C5666">
        <v>100001</v>
      </c>
      <c r="D5666" s="1">
        <v>0.125053</v>
      </c>
      <c r="E5666" s="1">
        <v>-0.67494699999999996</v>
      </c>
      <c r="F5666" s="1">
        <v>0.12937499999999999</v>
      </c>
      <c r="G5666">
        <v>100001</v>
      </c>
    </row>
    <row r="5667" spans="1:7" x14ac:dyDescent="0.25">
      <c r="A5667" t="s">
        <v>0</v>
      </c>
      <c r="B5667">
        <v>107556</v>
      </c>
      <c r="C5667">
        <v>100001</v>
      </c>
      <c r="D5667" s="1">
        <v>0.125054</v>
      </c>
      <c r="E5667" s="1">
        <v>-0.69999699999999998</v>
      </c>
      <c r="F5667" s="1">
        <v>0.13283900000000001</v>
      </c>
      <c r="G5667">
        <v>100001</v>
      </c>
    </row>
    <row r="5668" spans="1:7" x14ac:dyDescent="0.25">
      <c r="A5668" t="s">
        <v>0</v>
      </c>
      <c r="B5668">
        <v>107557</v>
      </c>
      <c r="C5668">
        <v>100001</v>
      </c>
      <c r="D5668" s="1">
        <v>0.100059</v>
      </c>
      <c r="E5668" s="1">
        <v>-0.72501700000000002</v>
      </c>
      <c r="F5668" s="1">
        <v>0.13586000000000001</v>
      </c>
      <c r="G5668">
        <v>100001</v>
      </c>
    </row>
    <row r="5669" spans="1:7" x14ac:dyDescent="0.25">
      <c r="A5669" t="s">
        <v>0</v>
      </c>
      <c r="B5669">
        <v>107558</v>
      </c>
      <c r="C5669">
        <v>100001</v>
      </c>
      <c r="D5669" s="1">
        <v>0.30003299999999999</v>
      </c>
      <c r="E5669" s="1">
        <v>-0.39998899999999998</v>
      </c>
      <c r="F5669" s="1">
        <v>0.10718999999999999</v>
      </c>
      <c r="G5669">
        <v>100001</v>
      </c>
    </row>
    <row r="5670" spans="1:7" x14ac:dyDescent="0.25">
      <c r="A5670" t="s">
        <v>0</v>
      </c>
      <c r="B5670">
        <v>107559</v>
      </c>
      <c r="C5670">
        <v>100001</v>
      </c>
      <c r="D5670" s="1">
        <v>0.32503100000000001</v>
      </c>
      <c r="E5670" s="1">
        <v>-0.39998499999999998</v>
      </c>
      <c r="F5670" s="1">
        <v>0.108754</v>
      </c>
      <c r="G5670">
        <v>100001</v>
      </c>
    </row>
    <row r="5671" spans="1:7" x14ac:dyDescent="0.25">
      <c r="A5671" t="s">
        <v>0</v>
      </c>
      <c r="B5671">
        <v>107560</v>
      </c>
      <c r="C5671">
        <v>100001</v>
      </c>
      <c r="D5671" s="1">
        <v>0.22503899999999999</v>
      </c>
      <c r="E5671" s="1">
        <v>-0.44999400000000001</v>
      </c>
      <c r="F5671" s="1">
        <v>0.107503</v>
      </c>
      <c r="G5671">
        <v>100001</v>
      </c>
    </row>
    <row r="5672" spans="1:7" x14ac:dyDescent="0.25">
      <c r="A5672" t="s">
        <v>0</v>
      </c>
      <c r="B5672">
        <v>107561</v>
      </c>
      <c r="C5672">
        <v>100001</v>
      </c>
      <c r="D5672" s="1">
        <v>0.250025</v>
      </c>
      <c r="E5672" s="1">
        <v>-0.44999299999999998</v>
      </c>
      <c r="F5672" s="1">
        <v>0.108691</v>
      </c>
      <c r="G5672">
        <v>100001</v>
      </c>
    </row>
    <row r="5673" spans="1:7" x14ac:dyDescent="0.25">
      <c r="A5673" t="s">
        <v>0</v>
      </c>
      <c r="B5673">
        <v>107562</v>
      </c>
      <c r="C5673">
        <v>100001</v>
      </c>
      <c r="D5673" s="1">
        <v>0.200046</v>
      </c>
      <c r="E5673" s="1">
        <v>-0.47498499999999999</v>
      </c>
      <c r="F5673" s="1">
        <v>0.108754</v>
      </c>
      <c r="G5673">
        <v>100001</v>
      </c>
    </row>
    <row r="5674" spans="1:7" x14ac:dyDescent="0.25">
      <c r="A5674" t="s">
        <v>0</v>
      </c>
      <c r="B5674">
        <v>107563</v>
      </c>
      <c r="C5674">
        <v>100001</v>
      </c>
      <c r="D5674" s="1">
        <v>0.200048</v>
      </c>
      <c r="E5674" s="1">
        <v>-0.49999900000000003</v>
      </c>
      <c r="F5674" s="1">
        <v>0.111196</v>
      </c>
      <c r="G5674">
        <v>100001</v>
      </c>
    </row>
    <row r="5675" spans="1:7" x14ac:dyDescent="0.25">
      <c r="A5675" t="s">
        <v>0</v>
      </c>
      <c r="B5675">
        <v>107564</v>
      </c>
      <c r="C5675">
        <v>100001</v>
      </c>
      <c r="D5675" s="1">
        <v>0.22503999999999999</v>
      </c>
      <c r="E5675" s="1">
        <v>-0.47498200000000002</v>
      </c>
      <c r="F5675" s="1">
        <v>0.109816</v>
      </c>
      <c r="G5675">
        <v>100001</v>
      </c>
    </row>
    <row r="5676" spans="1:7" x14ac:dyDescent="0.25">
      <c r="A5676" t="s">
        <v>0</v>
      </c>
      <c r="B5676">
        <v>107565</v>
      </c>
      <c r="C5676">
        <v>100001</v>
      </c>
      <c r="D5676" s="1">
        <v>0.200048</v>
      </c>
      <c r="E5676" s="1">
        <v>-0.52499099999999999</v>
      </c>
      <c r="F5676" s="1">
        <v>0.113762</v>
      </c>
      <c r="G5676">
        <v>100001</v>
      </c>
    </row>
    <row r="5677" spans="1:7" x14ac:dyDescent="0.25">
      <c r="A5677" t="s">
        <v>0</v>
      </c>
      <c r="B5677">
        <v>107566</v>
      </c>
      <c r="C5677">
        <v>100001</v>
      </c>
      <c r="D5677" s="1">
        <v>0.27504400000000001</v>
      </c>
      <c r="E5677" s="1">
        <v>-0.42499399999999998</v>
      </c>
      <c r="F5677" s="1">
        <v>0.107817</v>
      </c>
      <c r="G5677">
        <v>100001</v>
      </c>
    </row>
    <row r="5678" spans="1:7" x14ac:dyDescent="0.25">
      <c r="A5678" t="s">
        <v>0</v>
      </c>
      <c r="B5678">
        <v>107567</v>
      </c>
      <c r="C5678">
        <v>100001</v>
      </c>
      <c r="D5678" s="1">
        <v>0.300035</v>
      </c>
      <c r="E5678" s="1">
        <v>-0.42498999999999998</v>
      </c>
      <c r="F5678" s="1">
        <v>0.109254</v>
      </c>
      <c r="G5678">
        <v>100001</v>
      </c>
    </row>
    <row r="5679" spans="1:7" x14ac:dyDescent="0.25">
      <c r="A5679" t="s">
        <v>0</v>
      </c>
      <c r="B5679">
        <v>107568</v>
      </c>
      <c r="C5679">
        <v>100001</v>
      </c>
      <c r="D5679" s="1">
        <v>0.27504499999999998</v>
      </c>
      <c r="E5679" s="1">
        <v>-0.44998899999999997</v>
      </c>
      <c r="F5679" s="1">
        <v>0.11000600000000001</v>
      </c>
      <c r="G5679">
        <v>100001</v>
      </c>
    </row>
    <row r="5680" spans="1:7" x14ac:dyDescent="0.25">
      <c r="A5680" t="s">
        <v>0</v>
      </c>
      <c r="B5680">
        <v>107569</v>
      </c>
      <c r="C5680">
        <v>100001</v>
      </c>
      <c r="D5680" s="1">
        <v>0.17504800000000001</v>
      </c>
      <c r="E5680" s="1">
        <v>-0.54999699999999996</v>
      </c>
      <c r="F5680" s="1">
        <v>0.11551599999999999</v>
      </c>
      <c r="G5680">
        <v>100001</v>
      </c>
    </row>
    <row r="5681" spans="1:7" x14ac:dyDescent="0.25">
      <c r="A5681" t="s">
        <v>0</v>
      </c>
      <c r="B5681">
        <v>107570</v>
      </c>
      <c r="C5681">
        <v>100001</v>
      </c>
      <c r="D5681" s="1">
        <v>0.17504900000000001</v>
      </c>
      <c r="E5681" s="1">
        <v>-0.57499599999999995</v>
      </c>
      <c r="F5681" s="1">
        <v>0.118337</v>
      </c>
      <c r="G5681">
        <v>100001</v>
      </c>
    </row>
    <row r="5682" spans="1:7" x14ac:dyDescent="0.25">
      <c r="A5682" t="s">
        <v>0</v>
      </c>
      <c r="B5682">
        <v>107571</v>
      </c>
      <c r="C5682">
        <v>100001</v>
      </c>
      <c r="D5682" s="1">
        <v>0.20005000000000001</v>
      </c>
      <c r="E5682" s="1">
        <v>-0.54999500000000001</v>
      </c>
      <c r="F5682" s="1">
        <v>0.116457</v>
      </c>
      <c r="G5682">
        <v>100001</v>
      </c>
    </row>
    <row r="5683" spans="1:7" x14ac:dyDescent="0.25">
      <c r="A5683" t="s">
        <v>0</v>
      </c>
      <c r="B5683">
        <v>107572</v>
      </c>
      <c r="C5683">
        <v>100001</v>
      </c>
      <c r="D5683" s="1">
        <v>0.42503400000000002</v>
      </c>
      <c r="E5683" s="1">
        <v>-0.32497999999999999</v>
      </c>
      <c r="F5683" s="1">
        <v>0.110821</v>
      </c>
      <c r="G5683">
        <v>100001</v>
      </c>
    </row>
    <row r="5684" spans="1:7" x14ac:dyDescent="0.25">
      <c r="A5684" t="s">
        <v>0</v>
      </c>
      <c r="B5684">
        <v>107573</v>
      </c>
      <c r="C5684">
        <v>100001</v>
      </c>
      <c r="D5684" s="1">
        <v>0.44983699999999999</v>
      </c>
      <c r="E5684" s="1">
        <v>-0.32498199999999999</v>
      </c>
      <c r="F5684" s="1">
        <v>0.11297599999999999</v>
      </c>
      <c r="G5684">
        <v>100001</v>
      </c>
    </row>
    <row r="5685" spans="1:7" x14ac:dyDescent="0.25">
      <c r="A5685" t="s">
        <v>0</v>
      </c>
      <c r="B5685">
        <v>107574</v>
      </c>
      <c r="C5685">
        <v>100001</v>
      </c>
      <c r="D5685" s="1">
        <v>0.47503499999999999</v>
      </c>
      <c r="E5685" s="1">
        <v>-0.32497900000000002</v>
      </c>
      <c r="F5685" s="1">
        <v>0.11533</v>
      </c>
      <c r="G5685">
        <v>100001</v>
      </c>
    </row>
    <row r="5686" spans="1:7" x14ac:dyDescent="0.25">
      <c r="A5686" t="s">
        <v>0</v>
      </c>
      <c r="B5686">
        <v>107575</v>
      </c>
      <c r="C5686">
        <v>100001</v>
      </c>
      <c r="D5686" s="1">
        <v>0.49984499999999998</v>
      </c>
      <c r="E5686" s="1">
        <v>-0.32497799999999999</v>
      </c>
      <c r="F5686" s="1">
        <v>0.11773599999999999</v>
      </c>
      <c r="G5686">
        <v>100001</v>
      </c>
    </row>
    <row r="5687" spans="1:7" x14ac:dyDescent="0.25">
      <c r="A5687" t="s">
        <v>0</v>
      </c>
      <c r="B5687">
        <v>107576</v>
      </c>
      <c r="C5687">
        <v>100001</v>
      </c>
      <c r="D5687" s="1">
        <v>0.37483100000000003</v>
      </c>
      <c r="E5687" s="1">
        <v>-0.37498700000000001</v>
      </c>
      <c r="F5687" s="1">
        <v>0.110288</v>
      </c>
      <c r="G5687">
        <v>100001</v>
      </c>
    </row>
    <row r="5688" spans="1:7" x14ac:dyDescent="0.25">
      <c r="A5688" t="s">
        <v>0</v>
      </c>
      <c r="B5688">
        <v>107577</v>
      </c>
      <c r="C5688">
        <v>100001</v>
      </c>
      <c r="D5688" s="1">
        <v>0.39983200000000002</v>
      </c>
      <c r="E5688" s="1">
        <v>-0.34998400000000002</v>
      </c>
      <c r="F5688" s="1">
        <v>0.110413</v>
      </c>
      <c r="G5688">
        <v>100001</v>
      </c>
    </row>
    <row r="5689" spans="1:7" x14ac:dyDescent="0.25">
      <c r="A5689" t="s">
        <v>0</v>
      </c>
      <c r="B5689">
        <v>107578</v>
      </c>
      <c r="C5689">
        <v>100001</v>
      </c>
      <c r="D5689" s="1">
        <v>0.42503600000000002</v>
      </c>
      <c r="E5689" s="1">
        <v>-0.34998000000000001</v>
      </c>
      <c r="F5689" s="1">
        <v>0.11251</v>
      </c>
      <c r="G5689">
        <v>100001</v>
      </c>
    </row>
    <row r="5690" spans="1:7" x14ac:dyDescent="0.25">
      <c r="A5690" t="s">
        <v>0</v>
      </c>
      <c r="B5690">
        <v>107579</v>
      </c>
      <c r="C5690">
        <v>100001</v>
      </c>
      <c r="D5690" s="1">
        <v>0.39982899999999999</v>
      </c>
      <c r="E5690" s="1">
        <v>-0.37498399999999998</v>
      </c>
      <c r="F5690" s="1">
        <v>0.11222699999999999</v>
      </c>
      <c r="G5690">
        <v>100001</v>
      </c>
    </row>
    <row r="5691" spans="1:7" x14ac:dyDescent="0.25">
      <c r="A5691" t="s">
        <v>0</v>
      </c>
      <c r="B5691">
        <v>107580</v>
      </c>
      <c r="C5691">
        <v>100001</v>
      </c>
      <c r="D5691" s="1">
        <v>0.34982999999999997</v>
      </c>
      <c r="E5691" s="1">
        <v>-0.39998800000000001</v>
      </c>
      <c r="F5691" s="1">
        <v>0.110415</v>
      </c>
      <c r="G5691">
        <v>100001</v>
      </c>
    </row>
    <row r="5692" spans="1:7" x14ac:dyDescent="0.25">
      <c r="A5692" t="s">
        <v>0</v>
      </c>
      <c r="B5692">
        <v>107581</v>
      </c>
      <c r="C5692">
        <v>100001</v>
      </c>
      <c r="D5692" s="1">
        <v>0.37482700000000002</v>
      </c>
      <c r="E5692" s="1">
        <v>-0.39998600000000001</v>
      </c>
      <c r="F5692" s="1">
        <v>0.112229</v>
      </c>
      <c r="G5692">
        <v>100001</v>
      </c>
    </row>
    <row r="5693" spans="1:7" x14ac:dyDescent="0.25">
      <c r="A5693" t="s">
        <v>0</v>
      </c>
      <c r="B5693">
        <v>107582</v>
      </c>
      <c r="C5693">
        <v>100001</v>
      </c>
      <c r="D5693" s="1">
        <v>0.52485800000000005</v>
      </c>
      <c r="E5693" s="1">
        <v>-0.29997600000000002</v>
      </c>
      <c r="F5693" s="1">
        <v>0.118741</v>
      </c>
      <c r="G5693">
        <v>100001</v>
      </c>
    </row>
    <row r="5694" spans="1:7" x14ac:dyDescent="0.25">
      <c r="A5694" t="s">
        <v>0</v>
      </c>
      <c r="B5694">
        <v>107583</v>
      </c>
      <c r="C5694">
        <v>100001</v>
      </c>
      <c r="D5694" s="1">
        <v>0.55002799999999996</v>
      </c>
      <c r="E5694" s="1">
        <v>-0.29997200000000002</v>
      </c>
      <c r="F5694" s="1">
        <v>0.121472</v>
      </c>
      <c r="G5694">
        <v>100001</v>
      </c>
    </row>
    <row r="5695" spans="1:7" x14ac:dyDescent="0.25">
      <c r="A5695" t="s">
        <v>0</v>
      </c>
      <c r="B5695">
        <v>107584</v>
      </c>
      <c r="C5695">
        <v>100001</v>
      </c>
      <c r="D5695" s="1">
        <v>0.52485400000000004</v>
      </c>
      <c r="E5695" s="1">
        <v>-0.32497599999999999</v>
      </c>
      <c r="F5695" s="1">
        <v>0.120306</v>
      </c>
      <c r="G5695">
        <v>100001</v>
      </c>
    </row>
    <row r="5696" spans="1:7" x14ac:dyDescent="0.25">
      <c r="A5696" t="s">
        <v>0</v>
      </c>
      <c r="B5696">
        <v>107585</v>
      </c>
      <c r="C5696">
        <v>100001</v>
      </c>
      <c r="D5696" s="1">
        <v>0.57502699999999995</v>
      </c>
      <c r="E5696" s="1">
        <v>-0.29996899999999999</v>
      </c>
      <c r="F5696" s="1">
        <v>0.124295</v>
      </c>
      <c r="G5696">
        <v>100001</v>
      </c>
    </row>
    <row r="5697" spans="1:7" x14ac:dyDescent="0.25">
      <c r="A5697" t="s">
        <v>0</v>
      </c>
      <c r="B5697">
        <v>107586</v>
      </c>
      <c r="C5697">
        <v>100001</v>
      </c>
      <c r="D5697" s="1">
        <v>0.60003200000000001</v>
      </c>
      <c r="E5697" s="1">
        <v>-0.29997000000000001</v>
      </c>
      <c r="F5697" s="1">
        <v>0.127249</v>
      </c>
      <c r="G5697">
        <v>100001</v>
      </c>
    </row>
    <row r="5698" spans="1:7" x14ac:dyDescent="0.25">
      <c r="A5698" t="s">
        <v>0</v>
      </c>
      <c r="B5698">
        <v>107587</v>
      </c>
      <c r="C5698">
        <v>100001</v>
      </c>
      <c r="D5698" s="1">
        <v>0.62490400000000002</v>
      </c>
      <c r="E5698" s="1">
        <v>-0.27496999999999999</v>
      </c>
      <c r="F5698" s="1">
        <v>0.12884999999999999</v>
      </c>
      <c r="G5698">
        <v>100001</v>
      </c>
    </row>
    <row r="5699" spans="1:7" x14ac:dyDescent="0.25">
      <c r="A5699" t="s">
        <v>0</v>
      </c>
      <c r="B5699">
        <v>107588</v>
      </c>
      <c r="C5699">
        <v>100001</v>
      </c>
      <c r="D5699" s="1">
        <v>0.62490100000000004</v>
      </c>
      <c r="E5699" s="1">
        <v>-0.29997299999999999</v>
      </c>
      <c r="F5699" s="1">
        <v>0.13029399999999999</v>
      </c>
      <c r="G5699">
        <v>100001</v>
      </c>
    </row>
    <row r="5700" spans="1:7" x14ac:dyDescent="0.25">
      <c r="A5700" t="s">
        <v>0</v>
      </c>
      <c r="B5700">
        <v>107589</v>
      </c>
      <c r="C5700">
        <v>100001</v>
      </c>
      <c r="D5700" s="1">
        <v>0.64982099999999998</v>
      </c>
      <c r="E5700" s="1">
        <v>-0.27496999999999999</v>
      </c>
      <c r="F5700" s="1">
        <v>0.13203100000000001</v>
      </c>
      <c r="G5700">
        <v>100001</v>
      </c>
    </row>
    <row r="5701" spans="1:7" x14ac:dyDescent="0.25">
      <c r="A5701" t="s">
        <v>0</v>
      </c>
      <c r="B5701">
        <v>107590</v>
      </c>
      <c r="C5701">
        <v>100001</v>
      </c>
      <c r="D5701" s="1">
        <v>0.67485200000000001</v>
      </c>
      <c r="E5701" s="1">
        <v>-0.27496700000000002</v>
      </c>
      <c r="F5701" s="1">
        <v>0.13537099999999999</v>
      </c>
      <c r="G5701">
        <v>100001</v>
      </c>
    </row>
    <row r="5702" spans="1:7" x14ac:dyDescent="0.25">
      <c r="A5702" t="s">
        <v>0</v>
      </c>
      <c r="B5702">
        <v>107591</v>
      </c>
      <c r="C5702">
        <v>100001</v>
      </c>
      <c r="D5702" s="1">
        <v>0.15004899999999999</v>
      </c>
      <c r="E5702" s="1">
        <v>-0.64992300000000003</v>
      </c>
      <c r="F5702" s="1">
        <v>0.12673300000000001</v>
      </c>
      <c r="G5702">
        <v>100001</v>
      </c>
    </row>
    <row r="5703" spans="1:7" x14ac:dyDescent="0.25">
      <c r="A5703" t="s">
        <v>0</v>
      </c>
      <c r="B5703">
        <v>107592</v>
      </c>
      <c r="C5703">
        <v>100001</v>
      </c>
      <c r="D5703" s="1">
        <v>0.17505000000000001</v>
      </c>
      <c r="E5703" s="1">
        <v>-0.59999899999999995</v>
      </c>
      <c r="F5703" s="1">
        <v>0.121284</v>
      </c>
      <c r="G5703">
        <v>100001</v>
      </c>
    </row>
    <row r="5704" spans="1:7" x14ac:dyDescent="0.25">
      <c r="A5704" t="s">
        <v>0</v>
      </c>
      <c r="B5704">
        <v>107593</v>
      </c>
      <c r="C5704">
        <v>100001</v>
      </c>
      <c r="D5704" s="1">
        <v>0.17505100000000001</v>
      </c>
      <c r="E5704" s="1">
        <v>-0.62499700000000002</v>
      </c>
      <c r="F5704" s="1">
        <v>0.124359</v>
      </c>
      <c r="G5704">
        <v>100001</v>
      </c>
    </row>
    <row r="5705" spans="1:7" x14ac:dyDescent="0.25">
      <c r="A5705" t="s">
        <v>0</v>
      </c>
      <c r="B5705">
        <v>107594</v>
      </c>
      <c r="C5705">
        <v>100001</v>
      </c>
      <c r="D5705" s="1">
        <v>0.17505299999999999</v>
      </c>
      <c r="E5705" s="1">
        <v>-0.64993100000000004</v>
      </c>
      <c r="F5705" s="1">
        <v>0.127552</v>
      </c>
      <c r="G5705">
        <v>100001</v>
      </c>
    </row>
    <row r="5706" spans="1:7" x14ac:dyDescent="0.25">
      <c r="A5706" t="s">
        <v>0</v>
      </c>
      <c r="B5706">
        <v>107595</v>
      </c>
      <c r="C5706">
        <v>100001</v>
      </c>
      <c r="D5706" s="1">
        <v>0.15004999999999999</v>
      </c>
      <c r="E5706" s="1">
        <v>-0.67495300000000003</v>
      </c>
      <c r="F5706" s="1">
        <v>0.13006699999999999</v>
      </c>
      <c r="G5706">
        <v>100001</v>
      </c>
    </row>
    <row r="5707" spans="1:7" x14ac:dyDescent="0.25">
      <c r="A5707" t="s">
        <v>0</v>
      </c>
      <c r="B5707">
        <v>107596</v>
      </c>
      <c r="C5707">
        <v>100001</v>
      </c>
      <c r="D5707" s="1">
        <v>0.125056</v>
      </c>
      <c r="E5707" s="1">
        <v>-0.72501599999999999</v>
      </c>
      <c r="F5707" s="1">
        <v>0.13642599999999999</v>
      </c>
      <c r="G5707">
        <v>100001</v>
      </c>
    </row>
    <row r="5708" spans="1:7" x14ac:dyDescent="0.25">
      <c r="A5708" t="s">
        <v>0</v>
      </c>
      <c r="B5708">
        <v>107597</v>
      </c>
      <c r="C5708">
        <v>100001</v>
      </c>
      <c r="D5708" s="1">
        <v>0.15005099999999999</v>
      </c>
      <c r="E5708" s="1">
        <v>-0.69999599999999995</v>
      </c>
      <c r="F5708" s="1">
        <v>0.13353000000000001</v>
      </c>
      <c r="G5708">
        <v>100001</v>
      </c>
    </row>
    <row r="5709" spans="1:7" x14ac:dyDescent="0.25">
      <c r="A5709" t="s">
        <v>0</v>
      </c>
      <c r="B5709">
        <v>107598</v>
      </c>
      <c r="C5709">
        <v>100001</v>
      </c>
      <c r="D5709" s="1">
        <v>0.15005299999999999</v>
      </c>
      <c r="E5709" s="1">
        <v>-0.72501400000000005</v>
      </c>
      <c r="F5709" s="1">
        <v>0.13711799999999999</v>
      </c>
      <c r="G5709">
        <v>100001</v>
      </c>
    </row>
    <row r="5710" spans="1:7" x14ac:dyDescent="0.25">
      <c r="A5710" t="s">
        <v>0</v>
      </c>
      <c r="B5710">
        <v>107599</v>
      </c>
      <c r="C5710">
        <v>100001</v>
      </c>
      <c r="D5710" s="1">
        <v>0.32503300000000002</v>
      </c>
      <c r="E5710" s="1">
        <v>-0.42499100000000001</v>
      </c>
      <c r="F5710" s="1">
        <v>0.11082</v>
      </c>
      <c r="G5710">
        <v>100001</v>
      </c>
    </row>
    <row r="5711" spans="1:7" x14ac:dyDescent="0.25">
      <c r="A5711" t="s">
        <v>0</v>
      </c>
      <c r="B5711">
        <v>107600</v>
      </c>
      <c r="C5711">
        <v>100001</v>
      </c>
      <c r="D5711" s="1">
        <v>0.34982799999999997</v>
      </c>
      <c r="E5711" s="1">
        <v>-0.42498599999999997</v>
      </c>
      <c r="F5711" s="1">
        <v>0.112481</v>
      </c>
      <c r="G5711">
        <v>100001</v>
      </c>
    </row>
    <row r="5712" spans="1:7" x14ac:dyDescent="0.25">
      <c r="A5712" t="s">
        <v>0</v>
      </c>
      <c r="B5712">
        <v>107601</v>
      </c>
      <c r="C5712">
        <v>100001</v>
      </c>
      <c r="D5712" s="1">
        <v>0.250025</v>
      </c>
      <c r="E5712" s="1">
        <v>-0.47497899999999998</v>
      </c>
      <c r="F5712" s="1">
        <v>0.11100500000000001</v>
      </c>
      <c r="G5712">
        <v>100001</v>
      </c>
    </row>
    <row r="5713" spans="1:7" x14ac:dyDescent="0.25">
      <c r="A5713" t="s">
        <v>0</v>
      </c>
      <c r="B5713">
        <v>107602</v>
      </c>
      <c r="C5713">
        <v>100001</v>
      </c>
      <c r="D5713" s="1">
        <v>0.27504600000000001</v>
      </c>
      <c r="E5713" s="1">
        <v>-0.47497800000000001</v>
      </c>
      <c r="F5713" s="1">
        <v>0.11232200000000001</v>
      </c>
      <c r="G5713">
        <v>100001</v>
      </c>
    </row>
    <row r="5714" spans="1:7" x14ac:dyDescent="0.25">
      <c r="A5714" t="s">
        <v>0</v>
      </c>
      <c r="B5714">
        <v>107603</v>
      </c>
      <c r="C5714">
        <v>100001</v>
      </c>
      <c r="D5714" s="1">
        <v>0.22504199999999999</v>
      </c>
      <c r="E5714" s="1">
        <v>-0.499996</v>
      </c>
      <c r="F5714" s="1">
        <v>0.11226</v>
      </c>
      <c r="G5714">
        <v>100001</v>
      </c>
    </row>
    <row r="5715" spans="1:7" x14ac:dyDescent="0.25">
      <c r="A5715" t="s">
        <v>0</v>
      </c>
      <c r="B5715">
        <v>107604</v>
      </c>
      <c r="C5715">
        <v>100001</v>
      </c>
      <c r="D5715" s="1">
        <v>0.22504299999999999</v>
      </c>
      <c r="E5715" s="1">
        <v>-0.52499399999999996</v>
      </c>
      <c r="F5715" s="1">
        <v>0.114827</v>
      </c>
      <c r="G5715">
        <v>100001</v>
      </c>
    </row>
    <row r="5716" spans="1:7" x14ac:dyDescent="0.25">
      <c r="A5716" t="s">
        <v>0</v>
      </c>
      <c r="B5716">
        <v>107605</v>
      </c>
      <c r="C5716">
        <v>100001</v>
      </c>
      <c r="D5716" s="1">
        <v>0.250027</v>
      </c>
      <c r="E5716" s="1">
        <v>-0.49999399999999999</v>
      </c>
      <c r="F5716" s="1">
        <v>0.11344700000000001</v>
      </c>
      <c r="G5716">
        <v>100001</v>
      </c>
    </row>
    <row r="5717" spans="1:7" x14ac:dyDescent="0.25">
      <c r="A5717" t="s">
        <v>0</v>
      </c>
      <c r="B5717">
        <v>107606</v>
      </c>
      <c r="C5717">
        <v>100001</v>
      </c>
      <c r="D5717" s="1">
        <v>0.22504399999999999</v>
      </c>
      <c r="E5717" s="1">
        <v>-0.54999399999999998</v>
      </c>
      <c r="F5717" s="1">
        <v>0.117522</v>
      </c>
      <c r="G5717">
        <v>100001</v>
      </c>
    </row>
    <row r="5718" spans="1:7" x14ac:dyDescent="0.25">
      <c r="A5718" t="s">
        <v>0</v>
      </c>
      <c r="B5718">
        <v>107607</v>
      </c>
      <c r="C5718">
        <v>100001</v>
      </c>
      <c r="D5718" s="1">
        <v>0.30003600000000002</v>
      </c>
      <c r="E5718" s="1">
        <v>-0.44999099999999997</v>
      </c>
      <c r="F5718" s="1">
        <v>0.111446</v>
      </c>
      <c r="G5718">
        <v>100001</v>
      </c>
    </row>
    <row r="5719" spans="1:7" x14ac:dyDescent="0.25">
      <c r="A5719" t="s">
        <v>0</v>
      </c>
      <c r="B5719">
        <v>107608</v>
      </c>
      <c r="C5719">
        <v>100001</v>
      </c>
      <c r="D5719" s="1">
        <v>0.32503399999999999</v>
      </c>
      <c r="E5719" s="1">
        <v>-0.44998700000000003</v>
      </c>
      <c r="F5719" s="1">
        <v>0.11301</v>
      </c>
      <c r="G5719">
        <v>100001</v>
      </c>
    </row>
    <row r="5720" spans="1:7" x14ac:dyDescent="0.25">
      <c r="A5720" t="s">
        <v>0</v>
      </c>
      <c r="B5720">
        <v>107609</v>
      </c>
      <c r="C5720">
        <v>100001</v>
      </c>
      <c r="D5720" s="1">
        <v>0.300037</v>
      </c>
      <c r="E5720" s="1">
        <v>-0.47497699999999998</v>
      </c>
      <c r="F5720" s="1">
        <v>0.11376</v>
      </c>
      <c r="G5720">
        <v>100001</v>
      </c>
    </row>
    <row r="5721" spans="1:7" x14ac:dyDescent="0.25">
      <c r="A5721" t="s">
        <v>0</v>
      </c>
      <c r="B5721">
        <v>107610</v>
      </c>
      <c r="C5721">
        <v>100001</v>
      </c>
      <c r="D5721" s="1">
        <v>0.20005100000000001</v>
      </c>
      <c r="E5721" s="1">
        <v>-0.57499199999999995</v>
      </c>
      <c r="F5721" s="1">
        <v>0.11927599999999999</v>
      </c>
      <c r="G5721">
        <v>100001</v>
      </c>
    </row>
    <row r="5722" spans="1:7" x14ac:dyDescent="0.25">
      <c r="A5722" t="s">
        <v>0</v>
      </c>
      <c r="B5722">
        <v>107611</v>
      </c>
      <c r="C5722">
        <v>100001</v>
      </c>
      <c r="D5722" s="1">
        <v>0.20005200000000001</v>
      </c>
      <c r="E5722" s="1">
        <v>-0.59999599999999997</v>
      </c>
      <c r="F5722" s="1">
        <v>0.122226</v>
      </c>
      <c r="G5722">
        <v>100001</v>
      </c>
    </row>
    <row r="5723" spans="1:7" x14ac:dyDescent="0.25">
      <c r="A5723" t="s">
        <v>0</v>
      </c>
      <c r="B5723">
        <v>107612</v>
      </c>
      <c r="C5723">
        <v>100001</v>
      </c>
      <c r="D5723" s="1">
        <v>0.225045</v>
      </c>
      <c r="E5723" s="1">
        <v>-0.57499199999999995</v>
      </c>
      <c r="F5723" s="1">
        <v>0.12034300000000001</v>
      </c>
      <c r="G5723">
        <v>100001</v>
      </c>
    </row>
    <row r="5724" spans="1:7" x14ac:dyDescent="0.25">
      <c r="A5724" t="s">
        <v>0</v>
      </c>
      <c r="B5724">
        <v>107613</v>
      </c>
      <c r="C5724">
        <v>100001</v>
      </c>
      <c r="D5724" s="1">
        <v>0.20005300000000001</v>
      </c>
      <c r="E5724" s="1">
        <v>-0.624996</v>
      </c>
      <c r="F5724" s="1">
        <v>0.125301</v>
      </c>
      <c r="G5724">
        <v>100001</v>
      </c>
    </row>
    <row r="5725" spans="1:7" x14ac:dyDescent="0.25">
      <c r="A5725" t="s">
        <v>0</v>
      </c>
      <c r="B5725">
        <v>107614</v>
      </c>
      <c r="C5725">
        <v>100001</v>
      </c>
      <c r="D5725" s="1">
        <v>0.17505399999999999</v>
      </c>
      <c r="E5725" s="1">
        <v>-0.67495899999999998</v>
      </c>
      <c r="F5725" s="1">
        <v>0.130884</v>
      </c>
      <c r="G5725">
        <v>100001</v>
      </c>
    </row>
    <row r="5726" spans="1:7" x14ac:dyDescent="0.25">
      <c r="A5726" t="s">
        <v>0</v>
      </c>
      <c r="B5726">
        <v>107615</v>
      </c>
      <c r="C5726">
        <v>100001</v>
      </c>
      <c r="D5726" s="1">
        <v>0.20005500000000001</v>
      </c>
      <c r="E5726" s="1">
        <v>-0.64993500000000004</v>
      </c>
      <c r="F5726" s="1">
        <v>0.128496</v>
      </c>
      <c r="G5726">
        <v>100001</v>
      </c>
    </row>
    <row r="5727" spans="1:7" x14ac:dyDescent="0.25">
      <c r="A5727" t="s">
        <v>0</v>
      </c>
      <c r="B5727">
        <v>107616</v>
      </c>
      <c r="C5727">
        <v>100001</v>
      </c>
      <c r="D5727" s="1">
        <v>0.20005600000000001</v>
      </c>
      <c r="E5727" s="1">
        <v>-0.67496199999999995</v>
      </c>
      <c r="F5727" s="1">
        <v>0.131829</v>
      </c>
      <c r="G5727">
        <v>100001</v>
      </c>
    </row>
    <row r="5728" spans="1:7" x14ac:dyDescent="0.25">
      <c r="A5728" t="s">
        <v>0</v>
      </c>
      <c r="B5728">
        <v>107617</v>
      </c>
      <c r="C5728">
        <v>100001</v>
      </c>
      <c r="D5728" s="1">
        <v>0.17505499999999999</v>
      </c>
      <c r="E5728" s="1">
        <v>-0.69999500000000003</v>
      </c>
      <c r="F5728" s="1">
        <v>0.134348</v>
      </c>
      <c r="G5728">
        <v>100001</v>
      </c>
    </row>
    <row r="5729" spans="1:7" x14ac:dyDescent="0.25">
      <c r="A5729" t="s">
        <v>0</v>
      </c>
      <c r="B5729">
        <v>107618</v>
      </c>
      <c r="C5729">
        <v>100001</v>
      </c>
      <c r="D5729" s="1">
        <v>0.44983400000000001</v>
      </c>
      <c r="E5729" s="1">
        <v>-0.34998000000000001</v>
      </c>
      <c r="F5729" s="1">
        <v>0.11466700000000001</v>
      </c>
      <c r="G5729">
        <v>100001</v>
      </c>
    </row>
    <row r="5730" spans="1:7" x14ac:dyDescent="0.25">
      <c r="A5730" t="s">
        <v>0</v>
      </c>
      <c r="B5730">
        <v>107619</v>
      </c>
      <c r="C5730">
        <v>100001</v>
      </c>
      <c r="D5730" s="1">
        <v>0.47503600000000001</v>
      </c>
      <c r="E5730" s="1">
        <v>-0.34997699999999998</v>
      </c>
      <c r="F5730" s="1">
        <v>0.117021</v>
      </c>
      <c r="G5730">
        <v>100001</v>
      </c>
    </row>
    <row r="5731" spans="1:7" x14ac:dyDescent="0.25">
      <c r="A5731" t="s">
        <v>0</v>
      </c>
      <c r="B5731">
        <v>107620</v>
      </c>
      <c r="C5731">
        <v>100001</v>
      </c>
      <c r="D5731" s="1">
        <v>0.49984200000000001</v>
      </c>
      <c r="E5731" s="1">
        <v>-0.34997899999999998</v>
      </c>
      <c r="F5731" s="1">
        <v>0.11942800000000001</v>
      </c>
      <c r="G5731">
        <v>100001</v>
      </c>
    </row>
    <row r="5732" spans="1:7" x14ac:dyDescent="0.25">
      <c r="A5732" t="s">
        <v>0</v>
      </c>
      <c r="B5732">
        <v>107621</v>
      </c>
      <c r="C5732">
        <v>100001</v>
      </c>
      <c r="D5732" s="1">
        <v>0.52485199999999999</v>
      </c>
      <c r="E5732" s="1">
        <v>-0.34998400000000002</v>
      </c>
      <c r="F5732" s="1">
        <v>0.122001</v>
      </c>
      <c r="G5732">
        <v>100001</v>
      </c>
    </row>
    <row r="5733" spans="1:7" x14ac:dyDescent="0.25">
      <c r="A5733" t="s">
        <v>0</v>
      </c>
      <c r="B5733">
        <v>107622</v>
      </c>
      <c r="C5733">
        <v>100001</v>
      </c>
      <c r="D5733" s="1">
        <v>0.39982499999999999</v>
      </c>
      <c r="E5733" s="1">
        <v>-0.39998400000000001</v>
      </c>
      <c r="F5733" s="1">
        <v>0.114167</v>
      </c>
      <c r="G5733">
        <v>100001</v>
      </c>
    </row>
    <row r="5734" spans="1:7" x14ac:dyDescent="0.25">
      <c r="A5734" t="s">
        <v>0</v>
      </c>
      <c r="B5734">
        <v>107623</v>
      </c>
      <c r="C5734">
        <v>100001</v>
      </c>
      <c r="D5734" s="1">
        <v>0.425037</v>
      </c>
      <c r="E5734" s="1">
        <v>-0.37498100000000001</v>
      </c>
      <c r="F5734" s="1">
        <v>0.114328</v>
      </c>
      <c r="G5734">
        <v>100001</v>
      </c>
    </row>
    <row r="5735" spans="1:7" x14ac:dyDescent="0.25">
      <c r="A5735" t="s">
        <v>0</v>
      </c>
      <c r="B5735">
        <v>107624</v>
      </c>
      <c r="C5735">
        <v>100001</v>
      </c>
      <c r="D5735" s="1">
        <v>0.44983099999999998</v>
      </c>
      <c r="E5735" s="1">
        <v>-0.37498100000000001</v>
      </c>
      <c r="F5735" s="1">
        <v>0.116482</v>
      </c>
      <c r="G5735">
        <v>100001</v>
      </c>
    </row>
    <row r="5736" spans="1:7" x14ac:dyDescent="0.25">
      <c r="A5736" t="s">
        <v>0</v>
      </c>
      <c r="B5736">
        <v>107625</v>
      </c>
      <c r="C5736">
        <v>100001</v>
      </c>
      <c r="D5736" s="1">
        <v>0.42503800000000003</v>
      </c>
      <c r="E5736" s="1">
        <v>-0.399978</v>
      </c>
      <c r="F5736" s="1">
        <v>0.11627</v>
      </c>
      <c r="G5736">
        <v>100001</v>
      </c>
    </row>
    <row r="5737" spans="1:7" x14ac:dyDescent="0.25">
      <c r="A5737" t="s">
        <v>0</v>
      </c>
      <c r="B5737">
        <v>107626</v>
      </c>
      <c r="C5737">
        <v>100001</v>
      </c>
      <c r="D5737" s="1">
        <v>0.37482500000000002</v>
      </c>
      <c r="E5737" s="1">
        <v>-0.42498599999999997</v>
      </c>
      <c r="F5737" s="1">
        <v>0.11429400000000001</v>
      </c>
      <c r="G5737">
        <v>100001</v>
      </c>
    </row>
    <row r="5738" spans="1:7" x14ac:dyDescent="0.25">
      <c r="A5738" t="s">
        <v>0</v>
      </c>
      <c r="B5738">
        <v>107627</v>
      </c>
      <c r="C5738">
        <v>100001</v>
      </c>
      <c r="D5738" s="1">
        <v>0.39982299999999998</v>
      </c>
      <c r="E5738" s="1">
        <v>-0.42498399999999997</v>
      </c>
      <c r="F5738" s="1">
        <v>0.116235</v>
      </c>
      <c r="G5738">
        <v>100001</v>
      </c>
    </row>
    <row r="5739" spans="1:7" x14ac:dyDescent="0.25">
      <c r="A5739" t="s">
        <v>0</v>
      </c>
      <c r="B5739">
        <v>107628</v>
      </c>
      <c r="C5739">
        <v>100001</v>
      </c>
      <c r="D5739" s="1">
        <v>0.55002899999999999</v>
      </c>
      <c r="E5739" s="1">
        <v>-0.32497100000000001</v>
      </c>
      <c r="F5739" s="1">
        <v>0.123041</v>
      </c>
      <c r="G5739">
        <v>100001</v>
      </c>
    </row>
    <row r="5740" spans="1:7" x14ac:dyDescent="0.25">
      <c r="A5740" t="s">
        <v>0</v>
      </c>
      <c r="B5740">
        <v>107629</v>
      </c>
      <c r="C5740">
        <v>100001</v>
      </c>
      <c r="D5740" s="1">
        <v>0.57502799999999998</v>
      </c>
      <c r="E5740" s="1">
        <v>-0.32497199999999998</v>
      </c>
      <c r="F5740" s="1">
        <v>0.125865</v>
      </c>
      <c r="G5740">
        <v>100001</v>
      </c>
    </row>
    <row r="5741" spans="1:7" x14ac:dyDescent="0.25">
      <c r="A5741" t="s">
        <v>0</v>
      </c>
      <c r="B5741">
        <v>107630</v>
      </c>
      <c r="C5741">
        <v>100001</v>
      </c>
      <c r="D5741" s="1">
        <v>0.55003100000000005</v>
      </c>
      <c r="E5741" s="1">
        <v>-0.34997299999999998</v>
      </c>
      <c r="F5741" s="1">
        <v>0.124735</v>
      </c>
      <c r="G5741">
        <v>100001</v>
      </c>
    </row>
    <row r="5742" spans="1:7" x14ac:dyDescent="0.25">
      <c r="A5742" t="s">
        <v>0</v>
      </c>
      <c r="B5742">
        <v>107631</v>
      </c>
      <c r="C5742">
        <v>100001</v>
      </c>
      <c r="D5742" s="1">
        <v>0.60003499999999999</v>
      </c>
      <c r="E5742" s="1">
        <v>-0.32496900000000001</v>
      </c>
      <c r="F5742" s="1">
        <v>0.12881799999999999</v>
      </c>
      <c r="G5742">
        <v>100001</v>
      </c>
    </row>
    <row r="5743" spans="1:7" x14ac:dyDescent="0.25">
      <c r="A5743" t="s">
        <v>0</v>
      </c>
      <c r="B5743">
        <v>107632</v>
      </c>
      <c r="C5743">
        <v>100001</v>
      </c>
      <c r="D5743" s="1">
        <v>0.62490000000000001</v>
      </c>
      <c r="E5743" s="1">
        <v>-0.32496999999999998</v>
      </c>
      <c r="F5743" s="1">
        <v>0.13186500000000001</v>
      </c>
      <c r="G5743">
        <v>100001</v>
      </c>
    </row>
    <row r="5744" spans="1:7" x14ac:dyDescent="0.25">
      <c r="A5744" t="s">
        <v>0</v>
      </c>
      <c r="B5744">
        <v>107633</v>
      </c>
      <c r="C5744">
        <v>100001</v>
      </c>
      <c r="D5744" s="1">
        <v>0.64981500000000003</v>
      </c>
      <c r="E5744" s="1">
        <v>-0.29997099999999999</v>
      </c>
      <c r="F5744" s="1">
        <v>0.13347700000000001</v>
      </c>
      <c r="G5744">
        <v>100001</v>
      </c>
    </row>
    <row r="5745" spans="1:7" x14ac:dyDescent="0.25">
      <c r="A5745" t="s">
        <v>0</v>
      </c>
      <c r="B5745">
        <v>107634</v>
      </c>
      <c r="C5745">
        <v>100001</v>
      </c>
      <c r="D5745" s="1">
        <v>0.64981299999999997</v>
      </c>
      <c r="E5745" s="1">
        <v>-0.32497199999999998</v>
      </c>
      <c r="F5745" s="1">
        <v>0.135047</v>
      </c>
      <c r="G5745">
        <v>100001</v>
      </c>
    </row>
    <row r="5746" spans="1:7" x14ac:dyDescent="0.25">
      <c r="A5746" t="s">
        <v>0</v>
      </c>
      <c r="B5746">
        <v>107635</v>
      </c>
      <c r="C5746">
        <v>100001</v>
      </c>
      <c r="D5746" s="1">
        <v>0.34982600000000003</v>
      </c>
      <c r="E5746" s="1">
        <v>-0.44998899999999997</v>
      </c>
      <c r="F5746" s="1">
        <v>0.114673</v>
      </c>
      <c r="G5746">
        <v>100001</v>
      </c>
    </row>
    <row r="5747" spans="1:7" x14ac:dyDescent="0.25">
      <c r="A5747" t="s">
        <v>0</v>
      </c>
      <c r="B5747">
        <v>107636</v>
      </c>
      <c r="C5747">
        <v>100001</v>
      </c>
      <c r="D5747" s="1">
        <v>0.37482300000000002</v>
      </c>
      <c r="E5747" s="1">
        <v>-0.44998700000000003</v>
      </c>
      <c r="F5747" s="1">
        <v>0.11648799999999999</v>
      </c>
      <c r="G5747">
        <v>100001</v>
      </c>
    </row>
    <row r="5748" spans="1:7" x14ac:dyDescent="0.25">
      <c r="A5748" t="s">
        <v>0</v>
      </c>
      <c r="B5748">
        <v>107637</v>
      </c>
      <c r="C5748">
        <v>100001</v>
      </c>
      <c r="D5748" s="1">
        <v>0.27504800000000001</v>
      </c>
      <c r="E5748" s="1">
        <v>-0.49998999999999999</v>
      </c>
      <c r="F5748" s="1">
        <v>0.11476600000000001</v>
      </c>
      <c r="G5748">
        <v>100001</v>
      </c>
    </row>
    <row r="5749" spans="1:7" x14ac:dyDescent="0.25">
      <c r="A5749" t="s">
        <v>0</v>
      </c>
      <c r="B5749">
        <v>107638</v>
      </c>
      <c r="C5749">
        <v>100001</v>
      </c>
      <c r="D5749" s="1">
        <v>0.300039</v>
      </c>
      <c r="E5749" s="1">
        <v>-0.49998799999999999</v>
      </c>
      <c r="F5749" s="1">
        <v>0.116206</v>
      </c>
      <c r="G5749">
        <v>100001</v>
      </c>
    </row>
    <row r="5750" spans="1:7" x14ac:dyDescent="0.25">
      <c r="A5750" t="s">
        <v>0</v>
      </c>
      <c r="B5750">
        <v>107639</v>
      </c>
      <c r="C5750">
        <v>100001</v>
      </c>
      <c r="D5750" s="1">
        <v>0.25002799999999997</v>
      </c>
      <c r="E5750" s="1">
        <v>-0.52498999999999996</v>
      </c>
      <c r="F5750" s="1">
        <v>0.11601599999999999</v>
      </c>
      <c r="G5750">
        <v>100001</v>
      </c>
    </row>
    <row r="5751" spans="1:7" x14ac:dyDescent="0.25">
      <c r="A5751" t="s">
        <v>0</v>
      </c>
      <c r="B5751">
        <v>107640</v>
      </c>
      <c r="C5751">
        <v>100001</v>
      </c>
      <c r="D5751" s="1">
        <v>0.250029</v>
      </c>
      <c r="E5751" s="1">
        <v>-0.54998999999999998</v>
      </c>
      <c r="F5751" s="1">
        <v>0.118711</v>
      </c>
      <c r="G5751">
        <v>100001</v>
      </c>
    </row>
    <row r="5752" spans="1:7" x14ac:dyDescent="0.25">
      <c r="A5752" t="s">
        <v>0</v>
      </c>
      <c r="B5752">
        <v>107641</v>
      </c>
      <c r="C5752">
        <v>100001</v>
      </c>
      <c r="D5752" s="1">
        <v>0.27504899999999999</v>
      </c>
      <c r="E5752" s="1">
        <v>-0.52498900000000004</v>
      </c>
      <c r="F5752" s="1">
        <v>0.11733399999999999</v>
      </c>
      <c r="G5752">
        <v>100001</v>
      </c>
    </row>
    <row r="5753" spans="1:7" x14ac:dyDescent="0.25">
      <c r="A5753" t="s">
        <v>0</v>
      </c>
      <c r="B5753">
        <v>107642</v>
      </c>
      <c r="C5753">
        <v>100001</v>
      </c>
      <c r="D5753" s="1">
        <v>0.25002999999999997</v>
      </c>
      <c r="E5753" s="1">
        <v>-0.57499100000000003</v>
      </c>
      <c r="F5753" s="1">
        <v>0.121533</v>
      </c>
      <c r="G5753">
        <v>100001</v>
      </c>
    </row>
    <row r="5754" spans="1:7" x14ac:dyDescent="0.25">
      <c r="A5754" t="s">
        <v>0</v>
      </c>
      <c r="B5754">
        <v>107643</v>
      </c>
      <c r="C5754">
        <v>100001</v>
      </c>
      <c r="D5754" s="1">
        <v>0.32503599999999999</v>
      </c>
      <c r="E5754" s="1">
        <v>-0.47497200000000001</v>
      </c>
      <c r="F5754" s="1">
        <v>0.115327</v>
      </c>
      <c r="G5754">
        <v>100001</v>
      </c>
    </row>
    <row r="5755" spans="1:7" x14ac:dyDescent="0.25">
      <c r="A5755" t="s">
        <v>0</v>
      </c>
      <c r="B5755">
        <v>107644</v>
      </c>
      <c r="C5755">
        <v>100001</v>
      </c>
      <c r="D5755" s="1">
        <v>0.349823</v>
      </c>
      <c r="E5755" s="1">
        <v>-0.47497400000000001</v>
      </c>
      <c r="F5755" s="1">
        <v>0.116989</v>
      </c>
      <c r="G5755">
        <v>100001</v>
      </c>
    </row>
    <row r="5756" spans="1:7" x14ac:dyDescent="0.25">
      <c r="A5756" t="s">
        <v>0</v>
      </c>
      <c r="B5756">
        <v>107645</v>
      </c>
      <c r="C5756">
        <v>100001</v>
      </c>
      <c r="D5756" s="1">
        <v>0.32503700000000002</v>
      </c>
      <c r="E5756" s="1">
        <v>-0.49998900000000002</v>
      </c>
      <c r="F5756" s="1">
        <v>0.117772</v>
      </c>
      <c r="G5756">
        <v>100001</v>
      </c>
    </row>
    <row r="5757" spans="1:7" x14ac:dyDescent="0.25">
      <c r="A5757" t="s">
        <v>0</v>
      </c>
      <c r="B5757">
        <v>107646</v>
      </c>
      <c r="C5757">
        <v>100001</v>
      </c>
      <c r="D5757" s="1">
        <v>0.225046</v>
      </c>
      <c r="E5757" s="1">
        <v>-0.599993</v>
      </c>
      <c r="F5757" s="1">
        <v>0.123291</v>
      </c>
      <c r="G5757">
        <v>100001</v>
      </c>
    </row>
    <row r="5758" spans="1:7" x14ac:dyDescent="0.25">
      <c r="A5758" t="s">
        <v>0</v>
      </c>
      <c r="B5758">
        <v>107647</v>
      </c>
      <c r="C5758">
        <v>100001</v>
      </c>
      <c r="D5758" s="1">
        <v>0.225046</v>
      </c>
      <c r="E5758" s="1">
        <v>-0.62499300000000002</v>
      </c>
      <c r="F5758" s="1">
        <v>0.12636700000000001</v>
      </c>
      <c r="G5758">
        <v>100001</v>
      </c>
    </row>
    <row r="5759" spans="1:7" x14ac:dyDescent="0.25">
      <c r="A5759" t="s">
        <v>0</v>
      </c>
      <c r="B5759">
        <v>107648</v>
      </c>
      <c r="C5759">
        <v>100001</v>
      </c>
      <c r="D5759" s="1">
        <v>0.250031</v>
      </c>
      <c r="E5759" s="1">
        <v>-0.59999199999999997</v>
      </c>
      <c r="F5759" s="1">
        <v>0.124483</v>
      </c>
      <c r="G5759">
        <v>100001</v>
      </c>
    </row>
    <row r="5760" spans="1:7" x14ac:dyDescent="0.25">
      <c r="A5760" t="s">
        <v>0</v>
      </c>
      <c r="B5760">
        <v>107649</v>
      </c>
      <c r="C5760">
        <v>100001</v>
      </c>
      <c r="D5760" s="1">
        <v>0.225048</v>
      </c>
      <c r="E5760" s="1">
        <v>-0.64994099999999999</v>
      </c>
      <c r="F5760" s="1">
        <v>0.12956400000000001</v>
      </c>
      <c r="G5760">
        <v>100001</v>
      </c>
    </row>
    <row r="5761" spans="1:7" x14ac:dyDescent="0.25">
      <c r="A5761" t="s">
        <v>0</v>
      </c>
      <c r="B5761">
        <v>107650</v>
      </c>
      <c r="C5761">
        <v>100001</v>
      </c>
      <c r="D5761" s="1">
        <v>0.20005700000000001</v>
      </c>
      <c r="E5761" s="1">
        <v>-0.69999199999999995</v>
      </c>
      <c r="F5761" s="1">
        <v>0.13529099999999999</v>
      </c>
      <c r="G5761">
        <v>100001</v>
      </c>
    </row>
    <row r="5762" spans="1:7" x14ac:dyDescent="0.25">
      <c r="A5762" t="s">
        <v>0</v>
      </c>
      <c r="B5762">
        <v>107651</v>
      </c>
      <c r="C5762">
        <v>100001</v>
      </c>
      <c r="D5762" s="1">
        <v>0.225049</v>
      </c>
      <c r="E5762" s="1">
        <v>-0.67496999999999996</v>
      </c>
      <c r="F5762" s="1">
        <v>0.13289899999999999</v>
      </c>
      <c r="G5762">
        <v>100001</v>
      </c>
    </row>
    <row r="5763" spans="1:7" x14ac:dyDescent="0.25">
      <c r="A5763" t="s">
        <v>0</v>
      </c>
      <c r="B5763">
        <v>107652</v>
      </c>
      <c r="C5763">
        <v>100001</v>
      </c>
      <c r="D5763" s="1">
        <v>0.22505</v>
      </c>
      <c r="E5763" s="1">
        <v>-0.69998899999999997</v>
      </c>
      <c r="F5763" s="1">
        <v>0.13636100000000001</v>
      </c>
      <c r="G5763">
        <v>100001</v>
      </c>
    </row>
    <row r="5764" spans="1:7" x14ac:dyDescent="0.25">
      <c r="A5764" t="s">
        <v>0</v>
      </c>
      <c r="B5764">
        <v>107653</v>
      </c>
      <c r="C5764">
        <v>100001</v>
      </c>
      <c r="D5764" s="1">
        <v>0.47503800000000002</v>
      </c>
      <c r="E5764" s="1">
        <v>-0.374977</v>
      </c>
      <c r="F5764" s="1">
        <v>0.11884</v>
      </c>
      <c r="G5764">
        <v>100001</v>
      </c>
    </row>
    <row r="5765" spans="1:7" x14ac:dyDescent="0.25">
      <c r="A5765" t="s">
        <v>0</v>
      </c>
      <c r="B5765">
        <v>107654</v>
      </c>
      <c r="C5765">
        <v>100001</v>
      </c>
      <c r="D5765" s="1">
        <v>0.49984000000000001</v>
      </c>
      <c r="E5765" s="1">
        <v>-0.37498700000000001</v>
      </c>
      <c r="F5765" s="1">
        <v>0.12124600000000001</v>
      </c>
      <c r="G5765">
        <v>100001</v>
      </c>
    </row>
    <row r="5766" spans="1:7" x14ac:dyDescent="0.25">
      <c r="A5766" t="s">
        <v>0</v>
      </c>
      <c r="B5766">
        <v>107655</v>
      </c>
      <c r="C5766">
        <v>100001</v>
      </c>
      <c r="D5766" s="1">
        <v>0.52484900000000001</v>
      </c>
      <c r="E5766" s="1">
        <v>-0.37498399999999998</v>
      </c>
      <c r="F5766" s="1">
        <v>0.12382</v>
      </c>
      <c r="G5766">
        <v>100001</v>
      </c>
    </row>
    <row r="5767" spans="1:7" x14ac:dyDescent="0.25">
      <c r="A5767" t="s">
        <v>0</v>
      </c>
      <c r="B5767">
        <v>107656</v>
      </c>
      <c r="C5767">
        <v>100001</v>
      </c>
      <c r="D5767" s="1">
        <v>0.55003199999999997</v>
      </c>
      <c r="E5767" s="1">
        <v>-0.37497200000000003</v>
      </c>
      <c r="F5767" s="1">
        <v>0.126557</v>
      </c>
      <c r="G5767">
        <v>100001</v>
      </c>
    </row>
    <row r="5768" spans="1:7" x14ac:dyDescent="0.25">
      <c r="A5768" t="s">
        <v>0</v>
      </c>
      <c r="B5768">
        <v>107657</v>
      </c>
      <c r="C5768">
        <v>100001</v>
      </c>
      <c r="D5768" s="1">
        <v>0.425041</v>
      </c>
      <c r="E5768" s="1">
        <v>-0.424981</v>
      </c>
      <c r="F5768" s="1">
        <v>0.118337</v>
      </c>
      <c r="G5768">
        <v>100001</v>
      </c>
    </row>
    <row r="5769" spans="1:7" x14ac:dyDescent="0.25">
      <c r="A5769" t="s">
        <v>0</v>
      </c>
      <c r="B5769">
        <v>107658</v>
      </c>
      <c r="C5769">
        <v>100001</v>
      </c>
      <c r="D5769" s="1">
        <v>0.44982899999999998</v>
      </c>
      <c r="E5769" s="1">
        <v>-0.39998099999999998</v>
      </c>
      <c r="F5769" s="1">
        <v>0.118426</v>
      </c>
      <c r="G5769">
        <v>100001</v>
      </c>
    </row>
    <row r="5770" spans="1:7" x14ac:dyDescent="0.25">
      <c r="A5770" t="s">
        <v>0</v>
      </c>
      <c r="B5770">
        <v>107659</v>
      </c>
      <c r="C5770">
        <v>100001</v>
      </c>
      <c r="D5770" s="1">
        <v>0.47504000000000002</v>
      </c>
      <c r="E5770" s="1">
        <v>-0.39997300000000002</v>
      </c>
      <c r="F5770" s="1">
        <v>0.120783</v>
      </c>
      <c r="G5770">
        <v>100001</v>
      </c>
    </row>
    <row r="5771" spans="1:7" x14ac:dyDescent="0.25">
      <c r="A5771" t="s">
        <v>0</v>
      </c>
      <c r="B5771">
        <v>107660</v>
      </c>
      <c r="C5771">
        <v>100001</v>
      </c>
      <c r="D5771" s="1">
        <v>0.449826</v>
      </c>
      <c r="E5771" s="1">
        <v>-0.42498000000000002</v>
      </c>
      <c r="F5771" s="1">
        <v>0.12051199999999999</v>
      </c>
      <c r="G5771">
        <v>100001</v>
      </c>
    </row>
    <row r="5772" spans="1:7" x14ac:dyDescent="0.25">
      <c r="A5772" t="s">
        <v>0</v>
      </c>
      <c r="B5772">
        <v>107661</v>
      </c>
      <c r="C5772">
        <v>100001</v>
      </c>
      <c r="D5772" s="1">
        <v>0.39982099999999998</v>
      </c>
      <c r="E5772" s="1">
        <v>-0.44998500000000002</v>
      </c>
      <c r="F5772" s="1">
        <v>0.118427</v>
      </c>
      <c r="G5772">
        <v>100001</v>
      </c>
    </row>
    <row r="5773" spans="1:7" x14ac:dyDescent="0.25">
      <c r="A5773" t="s">
        <v>0</v>
      </c>
      <c r="B5773">
        <v>107662</v>
      </c>
      <c r="C5773">
        <v>100001</v>
      </c>
      <c r="D5773" s="1">
        <v>0.42504199999999998</v>
      </c>
      <c r="E5773" s="1">
        <v>-0.44998199999999999</v>
      </c>
      <c r="F5773" s="1">
        <v>0.120533</v>
      </c>
      <c r="G5773">
        <v>100001</v>
      </c>
    </row>
    <row r="5774" spans="1:7" x14ac:dyDescent="0.25">
      <c r="A5774" t="s">
        <v>0</v>
      </c>
      <c r="B5774">
        <v>107663</v>
      </c>
      <c r="C5774">
        <v>100001</v>
      </c>
      <c r="D5774" s="1">
        <v>0.449824</v>
      </c>
      <c r="E5774" s="1">
        <v>-0.44998199999999999</v>
      </c>
      <c r="F5774" s="1">
        <v>0.12268800000000001</v>
      </c>
      <c r="G5774">
        <v>100001</v>
      </c>
    </row>
    <row r="5775" spans="1:7" x14ac:dyDescent="0.25">
      <c r="A5775" t="s">
        <v>0</v>
      </c>
      <c r="B5775">
        <v>107664</v>
      </c>
      <c r="C5775">
        <v>100001</v>
      </c>
      <c r="D5775" s="1">
        <v>0.47504099999999999</v>
      </c>
      <c r="E5775" s="1">
        <v>-0.42497600000000002</v>
      </c>
      <c r="F5775" s="1">
        <v>0.122854</v>
      </c>
      <c r="G5775">
        <v>100001</v>
      </c>
    </row>
    <row r="5776" spans="1:7" x14ac:dyDescent="0.25">
      <c r="A5776" t="s">
        <v>0</v>
      </c>
      <c r="B5776">
        <v>107665</v>
      </c>
      <c r="C5776">
        <v>100001</v>
      </c>
      <c r="D5776" s="1">
        <v>0.47504299999999999</v>
      </c>
      <c r="E5776" s="1">
        <v>-0.44997700000000002</v>
      </c>
      <c r="F5776" s="1">
        <v>0.125051</v>
      </c>
      <c r="G5776">
        <v>100001</v>
      </c>
    </row>
    <row r="5777" spans="1:7" x14ac:dyDescent="0.25">
      <c r="A5777" t="s">
        <v>0</v>
      </c>
      <c r="B5777">
        <v>107666</v>
      </c>
      <c r="C5777">
        <v>100001</v>
      </c>
      <c r="D5777" s="1">
        <v>0.49983899999999998</v>
      </c>
      <c r="E5777" s="1">
        <v>-0.39998499999999998</v>
      </c>
      <c r="F5777" s="1">
        <v>0.12319099999999999</v>
      </c>
      <c r="G5777">
        <v>100001</v>
      </c>
    </row>
    <row r="5778" spans="1:7" x14ac:dyDescent="0.25">
      <c r="A5778" t="s">
        <v>0</v>
      </c>
      <c r="B5778">
        <v>107667</v>
      </c>
      <c r="C5778">
        <v>100001</v>
      </c>
      <c r="D5778" s="1">
        <v>0.52484799999999998</v>
      </c>
      <c r="E5778" s="1">
        <v>-0.39997700000000003</v>
      </c>
      <c r="F5778" s="1">
        <v>0.12576300000000001</v>
      </c>
      <c r="G5778">
        <v>100001</v>
      </c>
    </row>
    <row r="5779" spans="1:7" x14ac:dyDescent="0.25">
      <c r="A5779" t="s">
        <v>0</v>
      </c>
      <c r="B5779">
        <v>107668</v>
      </c>
      <c r="C5779">
        <v>100001</v>
      </c>
      <c r="D5779" s="1">
        <v>0.49983699999999998</v>
      </c>
      <c r="E5779" s="1">
        <v>-0.424981</v>
      </c>
      <c r="F5779" s="1">
        <v>0.12526000000000001</v>
      </c>
      <c r="G5779">
        <v>100001</v>
      </c>
    </row>
    <row r="5780" spans="1:7" x14ac:dyDescent="0.25">
      <c r="A5780" t="s">
        <v>0</v>
      </c>
      <c r="B5780">
        <v>107669</v>
      </c>
      <c r="C5780">
        <v>100001</v>
      </c>
      <c r="D5780" s="1">
        <v>0.57503000000000004</v>
      </c>
      <c r="E5780" s="1">
        <v>-0.349968</v>
      </c>
      <c r="F5780" s="1">
        <v>0.12756100000000001</v>
      </c>
      <c r="G5780">
        <v>100001</v>
      </c>
    </row>
    <row r="5781" spans="1:7" x14ac:dyDescent="0.25">
      <c r="A5781" t="s">
        <v>0</v>
      </c>
      <c r="B5781">
        <v>107670</v>
      </c>
      <c r="C5781">
        <v>100001</v>
      </c>
      <c r="D5781" s="1">
        <v>0.60003600000000001</v>
      </c>
      <c r="E5781" s="1">
        <v>-0.34997</v>
      </c>
      <c r="F5781" s="1">
        <v>0.13051499999999999</v>
      </c>
      <c r="G5781">
        <v>100001</v>
      </c>
    </row>
    <row r="5782" spans="1:7" x14ac:dyDescent="0.25">
      <c r="A5782" t="s">
        <v>0</v>
      </c>
      <c r="B5782">
        <v>107671</v>
      </c>
      <c r="C5782">
        <v>100001</v>
      </c>
      <c r="D5782" s="1">
        <v>0.57503000000000004</v>
      </c>
      <c r="E5782" s="1">
        <v>-0.374973</v>
      </c>
      <c r="F5782" s="1">
        <v>0.129382</v>
      </c>
      <c r="G5782">
        <v>100001</v>
      </c>
    </row>
    <row r="5783" spans="1:7" x14ac:dyDescent="0.25">
      <c r="A5783" t="s">
        <v>0</v>
      </c>
      <c r="B5783">
        <v>107672</v>
      </c>
      <c r="C5783">
        <v>100001</v>
      </c>
      <c r="D5783" s="1">
        <v>0.62490000000000001</v>
      </c>
      <c r="E5783" s="1">
        <v>-0.34997</v>
      </c>
      <c r="F5783" s="1">
        <v>0.13356100000000001</v>
      </c>
      <c r="G5783">
        <v>100001</v>
      </c>
    </row>
    <row r="5784" spans="1:7" x14ac:dyDescent="0.25">
      <c r="A5784" t="s">
        <v>0</v>
      </c>
      <c r="B5784">
        <v>107673</v>
      </c>
      <c r="C5784">
        <v>100001</v>
      </c>
      <c r="D5784" s="1">
        <v>0.64981</v>
      </c>
      <c r="E5784" s="1">
        <v>-0.34997</v>
      </c>
      <c r="F5784" s="1">
        <v>0.13674600000000001</v>
      </c>
      <c r="G5784">
        <v>100001</v>
      </c>
    </row>
    <row r="5785" spans="1:7" x14ac:dyDescent="0.25">
      <c r="A5785" t="s">
        <v>0</v>
      </c>
      <c r="B5785">
        <v>107674</v>
      </c>
      <c r="C5785">
        <v>100001</v>
      </c>
      <c r="D5785" s="1">
        <v>0.52484500000000001</v>
      </c>
      <c r="E5785" s="1">
        <v>-0.42497600000000002</v>
      </c>
      <c r="F5785" s="1">
        <v>0.12783600000000001</v>
      </c>
      <c r="G5785">
        <v>100001</v>
      </c>
    </row>
    <row r="5786" spans="1:7" x14ac:dyDescent="0.25">
      <c r="A5786" t="s">
        <v>0</v>
      </c>
      <c r="B5786">
        <v>107675</v>
      </c>
      <c r="C5786">
        <v>100001</v>
      </c>
      <c r="D5786" s="1">
        <v>0.55003400000000002</v>
      </c>
      <c r="E5786" s="1">
        <v>-0.399974</v>
      </c>
      <c r="F5786" s="1">
        <v>0.12850400000000001</v>
      </c>
      <c r="G5786">
        <v>100001</v>
      </c>
    </row>
    <row r="5787" spans="1:7" x14ac:dyDescent="0.25">
      <c r="A5787" t="s">
        <v>0</v>
      </c>
      <c r="B5787">
        <v>107676</v>
      </c>
      <c r="C5787">
        <v>100001</v>
      </c>
      <c r="D5787" s="1">
        <v>0.55003500000000005</v>
      </c>
      <c r="E5787" s="1">
        <v>-0.42497400000000002</v>
      </c>
      <c r="F5787" s="1">
        <v>0.130576</v>
      </c>
      <c r="G5787">
        <v>100001</v>
      </c>
    </row>
    <row r="5788" spans="1:7" x14ac:dyDescent="0.25">
      <c r="A5788" t="s">
        <v>0</v>
      </c>
      <c r="B5788">
        <v>107677</v>
      </c>
      <c r="C5788">
        <v>100001</v>
      </c>
      <c r="D5788" s="1">
        <v>0.57503300000000002</v>
      </c>
      <c r="E5788" s="1">
        <v>-0.39997300000000002</v>
      </c>
      <c r="F5788" s="1">
        <v>0.131331</v>
      </c>
      <c r="G5788">
        <v>100001</v>
      </c>
    </row>
    <row r="5789" spans="1:7" x14ac:dyDescent="0.25">
      <c r="A5789" t="s">
        <v>0</v>
      </c>
      <c r="B5789">
        <v>107678</v>
      </c>
      <c r="C5789">
        <v>100001</v>
      </c>
      <c r="D5789" s="1">
        <v>0.60003799999999996</v>
      </c>
      <c r="E5789" s="1">
        <v>-0.37497000000000003</v>
      </c>
      <c r="F5789" s="1">
        <v>0.13233900000000001</v>
      </c>
      <c r="G5789">
        <v>100001</v>
      </c>
    </row>
    <row r="5790" spans="1:7" x14ac:dyDescent="0.25">
      <c r="A5790" t="s">
        <v>0</v>
      </c>
      <c r="B5790">
        <v>107679</v>
      </c>
      <c r="C5790">
        <v>100001</v>
      </c>
      <c r="D5790" s="1">
        <v>0.60004000000000002</v>
      </c>
      <c r="E5790" s="1">
        <v>-0.39997199999999999</v>
      </c>
      <c r="F5790" s="1">
        <v>0.13428699999999999</v>
      </c>
      <c r="G5790">
        <v>100001</v>
      </c>
    </row>
    <row r="5791" spans="1:7" x14ac:dyDescent="0.25">
      <c r="A5791" t="s">
        <v>0</v>
      </c>
      <c r="B5791">
        <v>107680</v>
      </c>
      <c r="C5791">
        <v>100001</v>
      </c>
      <c r="D5791" s="1">
        <v>0.62489799999999995</v>
      </c>
      <c r="E5791" s="1">
        <v>-0.37497000000000003</v>
      </c>
      <c r="F5791" s="1">
        <v>0.135384</v>
      </c>
      <c r="G5791">
        <v>100001</v>
      </c>
    </row>
    <row r="5792" spans="1:7" x14ac:dyDescent="0.25">
      <c r="A5792" t="s">
        <v>0</v>
      </c>
      <c r="B5792">
        <v>107681</v>
      </c>
      <c r="C5792">
        <v>100001</v>
      </c>
      <c r="D5792" s="1">
        <v>0.57503300000000002</v>
      </c>
      <c r="E5792" s="1">
        <v>-0.42497200000000002</v>
      </c>
      <c r="F5792" s="1">
        <v>0.133406</v>
      </c>
      <c r="G5792">
        <v>100001</v>
      </c>
    </row>
    <row r="5793" spans="1:7" x14ac:dyDescent="0.25">
      <c r="A5793" t="s">
        <v>0</v>
      </c>
      <c r="B5793">
        <v>107682</v>
      </c>
      <c r="C5793">
        <v>100001</v>
      </c>
      <c r="D5793" s="1">
        <v>0.60004000000000002</v>
      </c>
      <c r="E5793" s="1">
        <v>-0.42497099999999999</v>
      </c>
      <c r="F5793" s="1">
        <v>0.13636400000000001</v>
      </c>
      <c r="G5793">
        <v>100001</v>
      </c>
    </row>
    <row r="5794" spans="1:7" x14ac:dyDescent="0.25">
      <c r="A5794" t="s">
        <v>0</v>
      </c>
      <c r="B5794">
        <v>107683</v>
      </c>
      <c r="C5794">
        <v>100001</v>
      </c>
      <c r="D5794" s="1">
        <v>0.37482100000000002</v>
      </c>
      <c r="E5794" s="1">
        <v>-0.47497299999999998</v>
      </c>
      <c r="F5794" s="1">
        <v>0.11880499999999999</v>
      </c>
      <c r="G5794">
        <v>100001</v>
      </c>
    </row>
    <row r="5795" spans="1:7" x14ac:dyDescent="0.25">
      <c r="A5795" t="s">
        <v>0</v>
      </c>
      <c r="B5795">
        <v>107684</v>
      </c>
      <c r="C5795">
        <v>100001</v>
      </c>
      <c r="D5795" s="1">
        <v>0.39981899999999998</v>
      </c>
      <c r="E5795" s="1">
        <v>-0.474968</v>
      </c>
      <c r="F5795" s="1">
        <v>0.12074600000000001</v>
      </c>
      <c r="G5795">
        <v>100001</v>
      </c>
    </row>
    <row r="5796" spans="1:7" x14ac:dyDescent="0.25">
      <c r="A5796" t="s">
        <v>0</v>
      </c>
      <c r="B5796">
        <v>107685</v>
      </c>
      <c r="C5796">
        <v>100001</v>
      </c>
      <c r="D5796" s="1">
        <v>0.425043</v>
      </c>
      <c r="E5796" s="1">
        <v>-0.474966</v>
      </c>
      <c r="F5796" s="1">
        <v>0.122852</v>
      </c>
      <c r="G5796">
        <v>100001</v>
      </c>
    </row>
    <row r="5797" spans="1:7" x14ac:dyDescent="0.25">
      <c r="A5797" t="s">
        <v>0</v>
      </c>
      <c r="B5797">
        <v>107686</v>
      </c>
      <c r="C5797">
        <v>100001</v>
      </c>
      <c r="D5797" s="1">
        <v>0.449822</v>
      </c>
      <c r="E5797" s="1">
        <v>-0.474966</v>
      </c>
      <c r="F5797" s="1">
        <v>0.12500900000000001</v>
      </c>
      <c r="G5797">
        <v>100001</v>
      </c>
    </row>
    <row r="5798" spans="1:7" x14ac:dyDescent="0.25">
      <c r="A5798" t="s">
        <v>0</v>
      </c>
      <c r="B5798">
        <v>107687</v>
      </c>
      <c r="C5798">
        <v>100001</v>
      </c>
      <c r="D5798" s="1">
        <v>0.30003999999999997</v>
      </c>
      <c r="E5798" s="1">
        <v>-0.52498900000000004</v>
      </c>
      <c r="F5798" s="1">
        <v>0.11877600000000001</v>
      </c>
      <c r="G5798">
        <v>100001</v>
      </c>
    </row>
    <row r="5799" spans="1:7" x14ac:dyDescent="0.25">
      <c r="A5799" t="s">
        <v>0</v>
      </c>
      <c r="B5799">
        <v>107688</v>
      </c>
      <c r="C5799">
        <v>100001</v>
      </c>
      <c r="D5799" s="1">
        <v>0.32503900000000002</v>
      </c>
      <c r="E5799" s="1">
        <v>-0.52498500000000003</v>
      </c>
      <c r="F5799" s="1">
        <v>0.12034300000000001</v>
      </c>
      <c r="G5799">
        <v>100001</v>
      </c>
    </row>
    <row r="5800" spans="1:7" x14ac:dyDescent="0.25">
      <c r="A5800" t="s">
        <v>0</v>
      </c>
      <c r="B5800">
        <v>107689</v>
      </c>
      <c r="C5800">
        <v>100001</v>
      </c>
      <c r="D5800" s="1">
        <v>0.27505000000000002</v>
      </c>
      <c r="E5800" s="1">
        <v>-0.54998899999999995</v>
      </c>
      <c r="F5800" s="1">
        <v>0.120031</v>
      </c>
      <c r="G5800">
        <v>100001</v>
      </c>
    </row>
    <row r="5801" spans="1:7" x14ac:dyDescent="0.25">
      <c r="A5801" t="s">
        <v>0</v>
      </c>
      <c r="B5801">
        <v>107690</v>
      </c>
      <c r="C5801">
        <v>100001</v>
      </c>
      <c r="D5801" s="1">
        <v>0.27505099999999999</v>
      </c>
      <c r="E5801" s="1">
        <v>-0.57498800000000005</v>
      </c>
      <c r="F5801" s="1">
        <v>0.122853</v>
      </c>
      <c r="G5801">
        <v>100001</v>
      </c>
    </row>
    <row r="5802" spans="1:7" x14ac:dyDescent="0.25">
      <c r="A5802" t="s">
        <v>0</v>
      </c>
      <c r="B5802">
        <v>107691</v>
      </c>
      <c r="C5802">
        <v>100001</v>
      </c>
      <c r="D5802" s="1">
        <v>0.300041</v>
      </c>
      <c r="E5802" s="1">
        <v>-0.549987</v>
      </c>
      <c r="F5802" s="1">
        <v>0.121471</v>
      </c>
      <c r="G5802">
        <v>100001</v>
      </c>
    </row>
    <row r="5803" spans="1:7" x14ac:dyDescent="0.25">
      <c r="A5803" t="s">
        <v>0</v>
      </c>
      <c r="B5803">
        <v>107692</v>
      </c>
      <c r="C5803">
        <v>100001</v>
      </c>
      <c r="D5803" s="1">
        <v>0.27505299999999999</v>
      </c>
      <c r="E5803" s="1">
        <v>-0.59998799999999997</v>
      </c>
      <c r="F5803" s="1">
        <v>0.125803</v>
      </c>
      <c r="G5803">
        <v>100001</v>
      </c>
    </row>
    <row r="5804" spans="1:7" x14ac:dyDescent="0.25">
      <c r="A5804" t="s">
        <v>0</v>
      </c>
      <c r="B5804">
        <v>107693</v>
      </c>
      <c r="C5804">
        <v>100001</v>
      </c>
      <c r="D5804" s="1">
        <v>0.34982099999999999</v>
      </c>
      <c r="E5804" s="1">
        <v>-0.49998599999999999</v>
      </c>
      <c r="F5804" s="1">
        <v>0.119435</v>
      </c>
      <c r="G5804">
        <v>100001</v>
      </c>
    </row>
    <row r="5805" spans="1:7" x14ac:dyDescent="0.25">
      <c r="A5805" t="s">
        <v>0</v>
      </c>
      <c r="B5805">
        <v>107694</v>
      </c>
      <c r="C5805">
        <v>100001</v>
      </c>
      <c r="D5805" s="1">
        <v>0.37481900000000001</v>
      </c>
      <c r="E5805" s="1">
        <v>-0.49998500000000001</v>
      </c>
      <c r="F5805" s="1">
        <v>0.12125</v>
      </c>
      <c r="G5805">
        <v>100001</v>
      </c>
    </row>
    <row r="5806" spans="1:7" x14ac:dyDescent="0.25">
      <c r="A5806" t="s">
        <v>0</v>
      </c>
      <c r="B5806">
        <v>107695</v>
      </c>
      <c r="C5806">
        <v>100001</v>
      </c>
      <c r="D5806" s="1">
        <v>0.34982099999999999</v>
      </c>
      <c r="E5806" s="1">
        <v>-0.52498699999999998</v>
      </c>
      <c r="F5806" s="1">
        <v>0.122005</v>
      </c>
      <c r="G5806">
        <v>100001</v>
      </c>
    </row>
    <row r="5807" spans="1:7" x14ac:dyDescent="0.25">
      <c r="A5807" t="s">
        <v>0</v>
      </c>
      <c r="B5807">
        <v>107696</v>
      </c>
      <c r="C5807">
        <v>100001</v>
      </c>
      <c r="D5807" s="1">
        <v>0.300041</v>
      </c>
      <c r="E5807" s="1">
        <v>-0.57498899999999997</v>
      </c>
      <c r="F5807" s="1">
        <v>0.124296</v>
      </c>
      <c r="G5807">
        <v>100001</v>
      </c>
    </row>
    <row r="5808" spans="1:7" x14ac:dyDescent="0.25">
      <c r="A5808" t="s">
        <v>0</v>
      </c>
      <c r="B5808">
        <v>107697</v>
      </c>
      <c r="C5808">
        <v>100001</v>
      </c>
      <c r="D5808" s="1">
        <v>0.300043</v>
      </c>
      <c r="E5808" s="1">
        <v>-0.59998899999999999</v>
      </c>
      <c r="F5808" s="1">
        <v>0.127247</v>
      </c>
      <c r="G5808">
        <v>100001</v>
      </c>
    </row>
    <row r="5809" spans="1:7" x14ac:dyDescent="0.25">
      <c r="A5809" t="s">
        <v>0</v>
      </c>
      <c r="B5809">
        <v>107698</v>
      </c>
      <c r="C5809">
        <v>100001</v>
      </c>
      <c r="D5809" s="1">
        <v>0.32504</v>
      </c>
      <c r="E5809" s="1">
        <v>-0.549987</v>
      </c>
      <c r="F5809" s="1">
        <v>0.123041</v>
      </c>
      <c r="G5809">
        <v>100001</v>
      </c>
    </row>
    <row r="5810" spans="1:7" x14ac:dyDescent="0.25">
      <c r="A5810" t="s">
        <v>0</v>
      </c>
      <c r="B5810">
        <v>107699</v>
      </c>
      <c r="C5810">
        <v>100001</v>
      </c>
      <c r="D5810" s="1">
        <v>0.32504100000000002</v>
      </c>
      <c r="E5810" s="1">
        <v>-0.574986</v>
      </c>
      <c r="F5810" s="1">
        <v>0.125864</v>
      </c>
      <c r="G5810">
        <v>100001</v>
      </c>
    </row>
    <row r="5811" spans="1:7" x14ac:dyDescent="0.25">
      <c r="A5811" t="s">
        <v>0</v>
      </c>
      <c r="B5811">
        <v>107700</v>
      </c>
      <c r="C5811">
        <v>100001</v>
      </c>
      <c r="D5811" s="1">
        <v>0.34981899999999999</v>
      </c>
      <c r="E5811" s="1">
        <v>-0.549987</v>
      </c>
      <c r="F5811" s="1">
        <v>0.124704</v>
      </c>
      <c r="G5811">
        <v>100001</v>
      </c>
    </row>
    <row r="5812" spans="1:7" x14ac:dyDescent="0.25">
      <c r="A5812" t="s">
        <v>0</v>
      </c>
      <c r="B5812">
        <v>107701</v>
      </c>
      <c r="C5812">
        <v>100001</v>
      </c>
      <c r="D5812" s="1">
        <v>0.37481799999999998</v>
      </c>
      <c r="E5812" s="1">
        <v>-0.52498400000000001</v>
      </c>
      <c r="F5812" s="1">
        <v>0.123823</v>
      </c>
      <c r="G5812">
        <v>100001</v>
      </c>
    </row>
    <row r="5813" spans="1:7" x14ac:dyDescent="0.25">
      <c r="A5813" t="s">
        <v>0</v>
      </c>
      <c r="B5813">
        <v>107702</v>
      </c>
      <c r="C5813">
        <v>100001</v>
      </c>
      <c r="D5813" s="1">
        <v>0.37481700000000001</v>
      </c>
      <c r="E5813" s="1">
        <v>-0.54998499999999995</v>
      </c>
      <c r="F5813" s="1">
        <v>0.126522</v>
      </c>
      <c r="G5813">
        <v>100001</v>
      </c>
    </row>
    <row r="5814" spans="1:7" x14ac:dyDescent="0.25">
      <c r="A5814" t="s">
        <v>0</v>
      </c>
      <c r="B5814">
        <v>107703</v>
      </c>
      <c r="C5814">
        <v>100001</v>
      </c>
      <c r="D5814" s="1">
        <v>0.39981699999999998</v>
      </c>
      <c r="E5814" s="1">
        <v>-0.49998300000000001</v>
      </c>
      <c r="F5814" s="1">
        <v>0.123194</v>
      </c>
      <c r="G5814">
        <v>100001</v>
      </c>
    </row>
    <row r="5815" spans="1:7" x14ac:dyDescent="0.25">
      <c r="A5815" t="s">
        <v>0</v>
      </c>
      <c r="B5815">
        <v>107704</v>
      </c>
      <c r="C5815">
        <v>100001</v>
      </c>
      <c r="D5815" s="1">
        <v>0.399816</v>
      </c>
      <c r="E5815" s="1">
        <v>-0.52498299999999998</v>
      </c>
      <c r="F5815" s="1">
        <v>0.12576599999999999</v>
      </c>
      <c r="G5815">
        <v>100001</v>
      </c>
    </row>
    <row r="5816" spans="1:7" x14ac:dyDescent="0.25">
      <c r="A5816" t="s">
        <v>0</v>
      </c>
      <c r="B5816">
        <v>107705</v>
      </c>
      <c r="C5816">
        <v>100001</v>
      </c>
      <c r="D5816" s="1">
        <v>0.42504500000000001</v>
      </c>
      <c r="E5816" s="1">
        <v>-0.49998199999999998</v>
      </c>
      <c r="F5816" s="1">
        <v>0.125302</v>
      </c>
      <c r="G5816">
        <v>100001</v>
      </c>
    </row>
    <row r="5817" spans="1:7" x14ac:dyDescent="0.25">
      <c r="A5817" t="s">
        <v>0</v>
      </c>
      <c r="B5817">
        <v>107706</v>
      </c>
      <c r="C5817">
        <v>100001</v>
      </c>
      <c r="D5817" s="1">
        <v>0.47504400000000002</v>
      </c>
      <c r="E5817" s="1">
        <v>-0.47496300000000002</v>
      </c>
      <c r="F5817" s="1">
        <v>0.12737200000000001</v>
      </c>
      <c r="G5817">
        <v>100001</v>
      </c>
    </row>
    <row r="5818" spans="1:7" x14ac:dyDescent="0.25">
      <c r="A5818" t="s">
        <v>0</v>
      </c>
      <c r="B5818">
        <v>107707</v>
      </c>
      <c r="C5818">
        <v>100001</v>
      </c>
      <c r="D5818" s="1">
        <v>0.49983499999999997</v>
      </c>
      <c r="E5818" s="1">
        <v>-0.44997900000000002</v>
      </c>
      <c r="F5818" s="1">
        <v>0.12745899999999999</v>
      </c>
      <c r="G5818">
        <v>100001</v>
      </c>
    </row>
    <row r="5819" spans="1:7" x14ac:dyDescent="0.25">
      <c r="A5819" t="s">
        <v>0</v>
      </c>
      <c r="B5819">
        <v>107708</v>
      </c>
      <c r="C5819">
        <v>100001</v>
      </c>
      <c r="D5819" s="1">
        <v>0.52484399999999998</v>
      </c>
      <c r="E5819" s="1">
        <v>-0.44997700000000002</v>
      </c>
      <c r="F5819" s="1">
        <v>0.13003300000000001</v>
      </c>
      <c r="G5819">
        <v>100001</v>
      </c>
    </row>
    <row r="5820" spans="1:7" x14ac:dyDescent="0.25">
      <c r="A5820" t="s">
        <v>0</v>
      </c>
      <c r="B5820">
        <v>107709</v>
      </c>
      <c r="C5820">
        <v>100001</v>
      </c>
      <c r="D5820" s="1">
        <v>0.49983499999999997</v>
      </c>
      <c r="E5820" s="1">
        <v>-0.47496300000000002</v>
      </c>
      <c r="F5820" s="1">
        <v>0.12978100000000001</v>
      </c>
      <c r="G5820">
        <v>100001</v>
      </c>
    </row>
    <row r="5821" spans="1:7" x14ac:dyDescent="0.25">
      <c r="A5821" t="s">
        <v>0</v>
      </c>
      <c r="B5821">
        <v>107710</v>
      </c>
      <c r="C5821">
        <v>100001</v>
      </c>
      <c r="D5821" s="1">
        <v>0.550037</v>
      </c>
      <c r="E5821" s="1">
        <v>-0.44997399999999999</v>
      </c>
      <c r="F5821" s="1">
        <v>0.13277800000000001</v>
      </c>
      <c r="G5821">
        <v>100001</v>
      </c>
    </row>
    <row r="5822" spans="1:7" x14ac:dyDescent="0.25">
      <c r="A5822" t="s">
        <v>0</v>
      </c>
      <c r="B5822">
        <v>107711</v>
      </c>
      <c r="C5822">
        <v>100001</v>
      </c>
      <c r="D5822" s="1">
        <v>0.57503499999999996</v>
      </c>
      <c r="E5822" s="1">
        <v>-0.44997199999999998</v>
      </c>
      <c r="F5822" s="1">
        <v>0.135606</v>
      </c>
      <c r="G5822">
        <v>100001</v>
      </c>
    </row>
    <row r="5823" spans="1:7" x14ac:dyDescent="0.25">
      <c r="A5823" t="s">
        <v>0</v>
      </c>
      <c r="B5823">
        <v>107712</v>
      </c>
      <c r="C5823">
        <v>100001</v>
      </c>
      <c r="D5823" s="1">
        <v>0.250031</v>
      </c>
      <c r="E5823" s="1">
        <v>-0.62499000000000005</v>
      </c>
      <c r="F5823" s="1">
        <v>0.127558</v>
      </c>
      <c r="G5823">
        <v>100001</v>
      </c>
    </row>
    <row r="5824" spans="1:7" x14ac:dyDescent="0.25">
      <c r="A5824" t="s">
        <v>0</v>
      </c>
      <c r="B5824">
        <v>107713</v>
      </c>
      <c r="C5824">
        <v>100001</v>
      </c>
      <c r="D5824" s="1">
        <v>0.25003300000000001</v>
      </c>
      <c r="E5824" s="1">
        <v>-0.64994700000000005</v>
      </c>
      <c r="F5824" s="1">
        <v>0.13075700000000001</v>
      </c>
      <c r="G5824">
        <v>100001</v>
      </c>
    </row>
    <row r="5825" spans="1:7" x14ac:dyDescent="0.25">
      <c r="A5825" t="s">
        <v>0</v>
      </c>
      <c r="B5825">
        <v>107714</v>
      </c>
      <c r="C5825">
        <v>100001</v>
      </c>
      <c r="D5825" s="1">
        <v>0.27505299999999999</v>
      </c>
      <c r="E5825" s="1">
        <v>-0.62498900000000002</v>
      </c>
      <c r="F5825" s="1">
        <v>0.128881</v>
      </c>
      <c r="G5825">
        <v>100001</v>
      </c>
    </row>
    <row r="5826" spans="1:7" x14ac:dyDescent="0.25">
      <c r="A5826" t="s">
        <v>0</v>
      </c>
      <c r="B5826">
        <v>107715</v>
      </c>
      <c r="C5826">
        <v>100001</v>
      </c>
      <c r="D5826" s="1">
        <v>0.300043</v>
      </c>
      <c r="E5826" s="1">
        <v>-0.62498799999999999</v>
      </c>
      <c r="F5826" s="1">
        <v>0.130325</v>
      </c>
      <c r="G5826">
        <v>100001</v>
      </c>
    </row>
    <row r="5827" spans="1:7" x14ac:dyDescent="0.25">
      <c r="A5827" t="s">
        <v>0</v>
      </c>
      <c r="B5827">
        <v>107716</v>
      </c>
      <c r="C5827">
        <v>100001</v>
      </c>
      <c r="D5827" s="1">
        <v>0.32504300000000003</v>
      </c>
      <c r="E5827" s="1">
        <v>-0.59998799999999997</v>
      </c>
      <c r="F5827" s="1">
        <v>0.12881699999999999</v>
      </c>
      <c r="G5827">
        <v>100001</v>
      </c>
    </row>
    <row r="5828" spans="1:7" x14ac:dyDescent="0.25">
      <c r="A5828" t="s">
        <v>0</v>
      </c>
      <c r="B5828">
        <v>107717</v>
      </c>
      <c r="C5828">
        <v>100001</v>
      </c>
      <c r="D5828" s="1">
        <v>0.325044</v>
      </c>
      <c r="E5828" s="1">
        <v>-0.62498500000000001</v>
      </c>
      <c r="F5828" s="1">
        <v>0.13189600000000001</v>
      </c>
      <c r="G5828">
        <v>100001</v>
      </c>
    </row>
    <row r="5829" spans="1:7" x14ac:dyDescent="0.25">
      <c r="A5829" t="s">
        <v>0</v>
      </c>
      <c r="B5829">
        <v>107718</v>
      </c>
      <c r="C5829">
        <v>100001</v>
      </c>
      <c r="D5829" s="1">
        <v>0.34981800000000002</v>
      </c>
      <c r="E5829" s="1">
        <v>-0.574986</v>
      </c>
      <c r="F5829" s="1">
        <v>0.12753</v>
      </c>
      <c r="G5829">
        <v>100001</v>
      </c>
    </row>
    <row r="5830" spans="1:7" x14ac:dyDescent="0.25">
      <c r="A5830" t="s">
        <v>0</v>
      </c>
      <c r="B5830">
        <v>107719</v>
      </c>
      <c r="C5830">
        <v>100001</v>
      </c>
      <c r="D5830" s="1">
        <v>0.34981899999999999</v>
      </c>
      <c r="E5830" s="1">
        <v>-0.59998600000000002</v>
      </c>
      <c r="F5830" s="1">
        <v>0.13048100000000001</v>
      </c>
      <c r="G5830">
        <v>100001</v>
      </c>
    </row>
    <row r="5831" spans="1:7" x14ac:dyDescent="0.25">
      <c r="A5831" t="s">
        <v>0</v>
      </c>
      <c r="B5831">
        <v>107720</v>
      </c>
      <c r="C5831">
        <v>100001</v>
      </c>
      <c r="D5831" s="1">
        <v>0.37481599999999998</v>
      </c>
      <c r="E5831" s="1">
        <v>-0.57498499999999997</v>
      </c>
      <c r="F5831" s="1">
        <v>0.12934899999999999</v>
      </c>
      <c r="G5831">
        <v>100001</v>
      </c>
    </row>
    <row r="5832" spans="1:7" x14ac:dyDescent="0.25">
      <c r="A5832" t="s">
        <v>0</v>
      </c>
      <c r="B5832">
        <v>107721</v>
      </c>
      <c r="C5832">
        <v>100001</v>
      </c>
      <c r="D5832" s="1">
        <v>0.39981499999999998</v>
      </c>
      <c r="E5832" s="1">
        <v>-0.54998400000000003</v>
      </c>
      <c r="F5832" s="1">
        <v>0.128467</v>
      </c>
      <c r="G5832">
        <v>100001</v>
      </c>
    </row>
    <row r="5833" spans="1:7" x14ac:dyDescent="0.25">
      <c r="A5833" t="s">
        <v>0</v>
      </c>
      <c r="B5833">
        <v>107722</v>
      </c>
      <c r="C5833">
        <v>100001</v>
      </c>
      <c r="D5833" s="1">
        <v>0.399814</v>
      </c>
      <c r="E5833" s="1">
        <v>-0.57498400000000005</v>
      </c>
      <c r="F5833" s="1">
        <v>0.13129399999999999</v>
      </c>
      <c r="G5833">
        <v>100001</v>
      </c>
    </row>
    <row r="5834" spans="1:7" x14ac:dyDescent="0.25">
      <c r="A5834" t="s">
        <v>0</v>
      </c>
      <c r="B5834">
        <v>107723</v>
      </c>
      <c r="C5834">
        <v>100001</v>
      </c>
      <c r="D5834" s="1">
        <v>0.42504700000000001</v>
      </c>
      <c r="E5834" s="1">
        <v>-0.52498199999999995</v>
      </c>
      <c r="F5834" s="1">
        <v>0.12787699999999999</v>
      </c>
      <c r="G5834">
        <v>100001</v>
      </c>
    </row>
    <row r="5835" spans="1:7" x14ac:dyDescent="0.25">
      <c r="A5835" t="s">
        <v>0</v>
      </c>
      <c r="B5835">
        <v>107724</v>
      </c>
      <c r="C5835">
        <v>100001</v>
      </c>
      <c r="D5835" s="1">
        <v>0.42504799999999998</v>
      </c>
      <c r="E5835" s="1">
        <v>-0.54997799999999997</v>
      </c>
      <c r="F5835" s="1">
        <v>0.130577</v>
      </c>
      <c r="G5835">
        <v>100001</v>
      </c>
    </row>
    <row r="5836" spans="1:7" x14ac:dyDescent="0.25">
      <c r="A5836" t="s">
        <v>0</v>
      </c>
      <c r="B5836">
        <v>107725</v>
      </c>
      <c r="C5836">
        <v>100001</v>
      </c>
      <c r="D5836" s="1">
        <v>0.44982</v>
      </c>
      <c r="E5836" s="1">
        <v>-0.49998100000000001</v>
      </c>
      <c r="F5836" s="1">
        <v>0.12745799999999999</v>
      </c>
      <c r="G5836">
        <v>100001</v>
      </c>
    </row>
    <row r="5837" spans="1:7" x14ac:dyDescent="0.25">
      <c r="A5837" t="s">
        <v>0</v>
      </c>
      <c r="B5837">
        <v>107726</v>
      </c>
      <c r="C5837">
        <v>100001</v>
      </c>
      <c r="D5837" s="1">
        <v>0.44982</v>
      </c>
      <c r="E5837" s="1">
        <v>-0.52498100000000003</v>
      </c>
      <c r="F5837" s="1">
        <v>0.13003500000000001</v>
      </c>
      <c r="G5837">
        <v>100001</v>
      </c>
    </row>
    <row r="5838" spans="1:7" x14ac:dyDescent="0.25">
      <c r="A5838" t="s">
        <v>0</v>
      </c>
      <c r="B5838">
        <v>107727</v>
      </c>
      <c r="C5838">
        <v>100001</v>
      </c>
      <c r="D5838" s="1">
        <v>0.475045</v>
      </c>
      <c r="E5838" s="1">
        <v>-0.49997200000000003</v>
      </c>
      <c r="F5838" s="1">
        <v>0.12982399999999999</v>
      </c>
      <c r="G5838">
        <v>100001</v>
      </c>
    </row>
    <row r="5839" spans="1:7" x14ac:dyDescent="0.25">
      <c r="A5839" t="s">
        <v>0</v>
      </c>
      <c r="B5839">
        <v>107728</v>
      </c>
      <c r="C5839">
        <v>100001</v>
      </c>
      <c r="D5839" s="1">
        <v>0.25003500000000001</v>
      </c>
      <c r="E5839" s="1">
        <v>-0.67497300000000005</v>
      </c>
      <c r="F5839" s="1">
        <v>0.13409299999999999</v>
      </c>
      <c r="G5839">
        <v>100001</v>
      </c>
    </row>
    <row r="5840" spans="1:7" x14ac:dyDescent="0.25">
      <c r="A5840" t="s">
        <v>0</v>
      </c>
      <c r="B5840">
        <v>107729</v>
      </c>
      <c r="C5840">
        <v>100001</v>
      </c>
      <c r="D5840" s="1">
        <v>0.27505499999999999</v>
      </c>
      <c r="E5840" s="1">
        <v>-0.64994799999999997</v>
      </c>
      <c r="F5840" s="1">
        <v>0.132079</v>
      </c>
      <c r="G5840">
        <v>100001</v>
      </c>
    </row>
    <row r="5841" spans="1:7" x14ac:dyDescent="0.25">
      <c r="A5841" t="s">
        <v>0</v>
      </c>
      <c r="B5841">
        <v>107730</v>
      </c>
      <c r="C5841">
        <v>100001</v>
      </c>
      <c r="D5841" s="1">
        <v>0.275057</v>
      </c>
      <c r="E5841" s="1">
        <v>-0.674979</v>
      </c>
      <c r="F5841" s="1">
        <v>0.13541700000000001</v>
      </c>
      <c r="G5841">
        <v>100001</v>
      </c>
    </row>
    <row r="5842" spans="1:7" x14ac:dyDescent="0.25">
      <c r="A5842" t="s">
        <v>0</v>
      </c>
      <c r="B5842">
        <v>107731</v>
      </c>
      <c r="C5842">
        <v>100001</v>
      </c>
      <c r="D5842" s="1">
        <v>0.30004500000000001</v>
      </c>
      <c r="E5842" s="1">
        <v>-0.64995700000000001</v>
      </c>
      <c r="F5842" s="1">
        <v>0.13352700000000001</v>
      </c>
      <c r="G5842">
        <v>100001</v>
      </c>
    </row>
    <row r="5843" spans="1:7" x14ac:dyDescent="0.25">
      <c r="A5843" t="s">
        <v>0</v>
      </c>
      <c r="B5843">
        <v>107732</v>
      </c>
      <c r="C5843">
        <v>100001</v>
      </c>
      <c r="D5843" s="1">
        <v>0.325046</v>
      </c>
      <c r="E5843" s="1">
        <v>-0.649953</v>
      </c>
      <c r="F5843" s="1">
        <v>0.135099</v>
      </c>
      <c r="G5843">
        <v>100001</v>
      </c>
    </row>
    <row r="5844" spans="1:7" x14ac:dyDescent="0.25">
      <c r="A5844" t="s">
        <v>0</v>
      </c>
      <c r="B5844">
        <v>107733</v>
      </c>
      <c r="C5844">
        <v>100001</v>
      </c>
      <c r="D5844" s="1">
        <v>0.34981699999999999</v>
      </c>
      <c r="E5844" s="1">
        <v>-0.62498600000000004</v>
      </c>
      <c r="F5844" s="1">
        <v>0.13356199999999999</v>
      </c>
      <c r="G5844">
        <v>100001</v>
      </c>
    </row>
    <row r="5845" spans="1:7" x14ac:dyDescent="0.25">
      <c r="A5845" t="s">
        <v>0</v>
      </c>
      <c r="B5845">
        <v>107734</v>
      </c>
      <c r="C5845">
        <v>100001</v>
      </c>
      <c r="D5845" s="1">
        <v>0.34981800000000002</v>
      </c>
      <c r="E5845" s="1">
        <v>-0.64995999999999998</v>
      </c>
      <c r="F5845" s="1">
        <v>0.136767</v>
      </c>
      <c r="G5845">
        <v>100001</v>
      </c>
    </row>
    <row r="5846" spans="1:7" x14ac:dyDescent="0.25">
      <c r="A5846" t="s">
        <v>0</v>
      </c>
      <c r="B5846">
        <v>107735</v>
      </c>
      <c r="C5846">
        <v>100001</v>
      </c>
      <c r="D5846" s="1">
        <v>0.37481599999999998</v>
      </c>
      <c r="E5846" s="1">
        <v>-0.59998499999999999</v>
      </c>
      <c r="F5846" s="1">
        <v>0.132302</v>
      </c>
      <c r="G5846">
        <v>100001</v>
      </c>
    </row>
    <row r="5847" spans="1:7" x14ac:dyDescent="0.25">
      <c r="A5847" t="s">
        <v>0</v>
      </c>
      <c r="B5847">
        <v>107736</v>
      </c>
      <c r="C5847">
        <v>100001</v>
      </c>
      <c r="D5847" s="1">
        <v>0.37481500000000001</v>
      </c>
      <c r="E5847" s="1">
        <v>-0.62498399999999998</v>
      </c>
      <c r="F5847" s="1">
        <v>0.135383</v>
      </c>
      <c r="G5847">
        <v>100001</v>
      </c>
    </row>
    <row r="5848" spans="1:7" x14ac:dyDescent="0.25">
      <c r="A5848" t="s">
        <v>0</v>
      </c>
      <c r="B5848">
        <v>107737</v>
      </c>
      <c r="C5848">
        <v>100001</v>
      </c>
      <c r="D5848" s="1">
        <v>0.39981499999999998</v>
      </c>
      <c r="E5848" s="1">
        <v>-0.59998499999999999</v>
      </c>
      <c r="F5848" s="1">
        <v>0.13424900000000001</v>
      </c>
      <c r="G5848">
        <v>100001</v>
      </c>
    </row>
    <row r="5849" spans="1:7" x14ac:dyDescent="0.25">
      <c r="A5849" t="s">
        <v>0</v>
      </c>
      <c r="B5849">
        <v>107738</v>
      </c>
      <c r="C5849">
        <v>100001</v>
      </c>
      <c r="D5849" s="1">
        <v>0.42504900000000001</v>
      </c>
      <c r="E5849" s="1">
        <v>-0.57498000000000005</v>
      </c>
      <c r="F5849" s="1">
        <v>0.133407</v>
      </c>
      <c r="G5849">
        <v>100001</v>
      </c>
    </row>
    <row r="5850" spans="1:7" x14ac:dyDescent="0.25">
      <c r="A5850" t="s">
        <v>0</v>
      </c>
      <c r="B5850">
        <v>107739</v>
      </c>
      <c r="C5850">
        <v>100001</v>
      </c>
      <c r="D5850" s="1">
        <v>0.42505100000000001</v>
      </c>
      <c r="E5850" s="1">
        <v>-0.59997900000000004</v>
      </c>
      <c r="F5850" s="1">
        <v>0.13636300000000001</v>
      </c>
      <c r="G5850">
        <v>100001</v>
      </c>
    </row>
    <row r="5851" spans="1:7" x14ac:dyDescent="0.25">
      <c r="A5851" t="s">
        <v>0</v>
      </c>
      <c r="B5851">
        <v>107740</v>
      </c>
      <c r="C5851">
        <v>100001</v>
      </c>
      <c r="D5851" s="1">
        <v>0.49983300000000003</v>
      </c>
      <c r="E5851" s="1">
        <v>-0.499977</v>
      </c>
      <c r="F5851" s="1">
        <v>0.13223199999999999</v>
      </c>
      <c r="G5851">
        <v>100001</v>
      </c>
    </row>
    <row r="5852" spans="1:7" x14ac:dyDescent="0.25">
      <c r="A5852" t="s">
        <v>0</v>
      </c>
      <c r="B5852">
        <v>107741</v>
      </c>
      <c r="C5852">
        <v>100001</v>
      </c>
      <c r="D5852" s="1">
        <v>0.52484399999999998</v>
      </c>
      <c r="E5852" s="1">
        <v>-0.47495999999999999</v>
      </c>
      <c r="F5852" s="1">
        <v>0.132358</v>
      </c>
      <c r="G5852">
        <v>100001</v>
      </c>
    </row>
    <row r="5853" spans="1:7" x14ac:dyDescent="0.25">
      <c r="A5853" t="s">
        <v>0</v>
      </c>
      <c r="B5853">
        <v>107742</v>
      </c>
      <c r="C5853">
        <v>100001</v>
      </c>
      <c r="D5853" s="1">
        <v>0.55003899999999994</v>
      </c>
      <c r="E5853" s="1">
        <v>-0.47495700000000002</v>
      </c>
      <c r="F5853" s="1">
        <v>0.135102</v>
      </c>
      <c r="G5853">
        <v>100001</v>
      </c>
    </row>
    <row r="5854" spans="1:7" x14ac:dyDescent="0.25">
      <c r="A5854" t="s">
        <v>0</v>
      </c>
      <c r="B5854">
        <v>107743</v>
      </c>
      <c r="C5854">
        <v>100001</v>
      </c>
      <c r="D5854" s="1">
        <v>0.52484200000000003</v>
      </c>
      <c r="E5854" s="1">
        <v>-0.49997599999999998</v>
      </c>
      <c r="F5854" s="1">
        <v>0.13481099999999999</v>
      </c>
      <c r="G5854">
        <v>100001</v>
      </c>
    </row>
    <row r="5855" spans="1:7" x14ac:dyDescent="0.25">
      <c r="A5855" t="s">
        <v>0</v>
      </c>
      <c r="B5855">
        <v>107744</v>
      </c>
      <c r="C5855">
        <v>100001</v>
      </c>
      <c r="D5855" s="1">
        <v>0.449818</v>
      </c>
      <c r="E5855" s="1">
        <v>-0.54998100000000005</v>
      </c>
      <c r="F5855" s="1">
        <v>0.13273699999999999</v>
      </c>
      <c r="G5855">
        <v>100001</v>
      </c>
    </row>
    <row r="5856" spans="1:7" x14ac:dyDescent="0.25">
      <c r="A5856" t="s">
        <v>0</v>
      </c>
      <c r="B5856">
        <v>107745</v>
      </c>
      <c r="C5856">
        <v>100001</v>
      </c>
      <c r="D5856" s="1">
        <v>0.44981900000000002</v>
      </c>
      <c r="E5856" s="1">
        <v>-0.57498099999999996</v>
      </c>
      <c r="F5856" s="1">
        <v>0.13556599999999999</v>
      </c>
      <c r="G5856">
        <v>100001</v>
      </c>
    </row>
    <row r="5857" spans="1:7" x14ac:dyDescent="0.25">
      <c r="A5857" t="s">
        <v>0</v>
      </c>
      <c r="B5857">
        <v>107746</v>
      </c>
      <c r="C5857">
        <v>100001</v>
      </c>
      <c r="D5857" s="1">
        <v>0.475047</v>
      </c>
      <c r="E5857" s="1">
        <v>-0.52497799999999994</v>
      </c>
      <c r="F5857" s="1">
        <v>0.13239999999999999</v>
      </c>
      <c r="G5857">
        <v>100001</v>
      </c>
    </row>
    <row r="5858" spans="1:7" x14ac:dyDescent="0.25">
      <c r="A5858" t="s">
        <v>0</v>
      </c>
      <c r="B5858">
        <v>107747</v>
      </c>
      <c r="C5858">
        <v>100001</v>
      </c>
      <c r="D5858" s="1">
        <v>0.47504800000000003</v>
      </c>
      <c r="E5858" s="1">
        <v>-0.54997700000000005</v>
      </c>
      <c r="F5858" s="1">
        <v>0.135105</v>
      </c>
      <c r="G5858">
        <v>100001</v>
      </c>
    </row>
    <row r="5859" spans="1:7" x14ac:dyDescent="0.25">
      <c r="A5859" t="s">
        <v>0</v>
      </c>
      <c r="B5859">
        <v>107748</v>
      </c>
      <c r="C5859">
        <v>100001</v>
      </c>
      <c r="D5859" s="1">
        <v>0.49983300000000003</v>
      </c>
      <c r="E5859" s="1">
        <v>-0.52497799999999994</v>
      </c>
      <c r="F5859" s="1">
        <v>0.13481099999999999</v>
      </c>
      <c r="G5859">
        <v>100001</v>
      </c>
    </row>
    <row r="5860" spans="1:7" x14ac:dyDescent="0.25">
      <c r="A5860" t="s">
        <v>0</v>
      </c>
      <c r="B5860">
        <v>107749</v>
      </c>
      <c r="C5860">
        <v>100001</v>
      </c>
      <c r="D5860" s="1">
        <v>-0.25003700000000001</v>
      </c>
      <c r="E5860" s="1">
        <v>0.72501099999999996</v>
      </c>
      <c r="F5860" s="1">
        <v>0.14114499999999999</v>
      </c>
      <c r="G5860">
        <v>100001</v>
      </c>
    </row>
    <row r="5861" spans="1:7" x14ac:dyDescent="0.25">
      <c r="A5861" t="s">
        <v>0</v>
      </c>
      <c r="B5861">
        <v>107750</v>
      </c>
      <c r="C5861">
        <v>100001</v>
      </c>
      <c r="D5861" s="1">
        <v>-0.17505799999999999</v>
      </c>
      <c r="E5861" s="1">
        <v>0.74998699999999996</v>
      </c>
      <c r="F5861" s="1">
        <v>0.14164599999999999</v>
      </c>
      <c r="G5861">
        <v>100001</v>
      </c>
    </row>
    <row r="5862" spans="1:7" x14ac:dyDescent="0.25">
      <c r="A5862" t="s">
        <v>0</v>
      </c>
      <c r="B5862">
        <v>107751</v>
      </c>
      <c r="C5862">
        <v>100001</v>
      </c>
      <c r="D5862" s="1">
        <v>-0.37481700000000001</v>
      </c>
      <c r="E5862" s="1">
        <v>0.67498400000000003</v>
      </c>
      <c r="F5862" s="1">
        <v>0.141929</v>
      </c>
      <c r="G5862">
        <v>100001</v>
      </c>
    </row>
    <row r="5863" spans="1:7" x14ac:dyDescent="0.25">
      <c r="A5863" t="s">
        <v>0</v>
      </c>
      <c r="B5863">
        <v>107752</v>
      </c>
      <c r="C5863">
        <v>100001</v>
      </c>
      <c r="D5863" s="1">
        <v>-0.34981899999999999</v>
      </c>
      <c r="E5863" s="1">
        <v>0.67498400000000003</v>
      </c>
      <c r="F5863" s="1">
        <v>0.14010400000000001</v>
      </c>
      <c r="G5863">
        <v>100001</v>
      </c>
    </row>
    <row r="5864" spans="1:7" x14ac:dyDescent="0.25">
      <c r="A5864" t="s">
        <v>0</v>
      </c>
      <c r="B5864">
        <v>107753</v>
      </c>
      <c r="C5864">
        <v>100001</v>
      </c>
      <c r="D5864" s="1">
        <v>-0.30004700000000001</v>
      </c>
      <c r="E5864" s="1">
        <v>0.69998499999999997</v>
      </c>
      <c r="F5864" s="1">
        <v>0.140324</v>
      </c>
      <c r="G5864">
        <v>100001</v>
      </c>
    </row>
    <row r="5865" spans="1:7" x14ac:dyDescent="0.25">
      <c r="A5865" t="s">
        <v>0</v>
      </c>
      <c r="B5865">
        <v>107754</v>
      </c>
      <c r="C5865">
        <v>100001</v>
      </c>
      <c r="D5865" s="1">
        <v>-0.225052</v>
      </c>
      <c r="E5865" s="1">
        <v>0.72501300000000002</v>
      </c>
      <c r="F5865" s="1">
        <v>0.13995099999999999</v>
      </c>
      <c r="G5865">
        <v>100001</v>
      </c>
    </row>
    <row r="5866" spans="1:7" x14ac:dyDescent="0.25">
      <c r="A5866" t="s">
        <v>0</v>
      </c>
      <c r="B5866">
        <v>107755</v>
      </c>
      <c r="C5866">
        <v>100001</v>
      </c>
      <c r="D5866" s="1">
        <v>-0.27505800000000002</v>
      </c>
      <c r="E5866" s="1">
        <v>0.69998800000000005</v>
      </c>
      <c r="F5866" s="1">
        <v>0.138878</v>
      </c>
      <c r="G5866">
        <v>100001</v>
      </c>
    </row>
    <row r="5867" spans="1:7" x14ac:dyDescent="0.25">
      <c r="A5867" t="s">
        <v>0</v>
      </c>
      <c r="B5867">
        <v>107756</v>
      </c>
      <c r="C5867">
        <v>100001</v>
      </c>
      <c r="D5867" s="1">
        <v>-0.25003500000000001</v>
      </c>
      <c r="E5867" s="1">
        <v>0.69999</v>
      </c>
      <c r="F5867" s="1">
        <v>0.13755300000000001</v>
      </c>
      <c r="G5867">
        <v>100001</v>
      </c>
    </row>
    <row r="5868" spans="1:7" x14ac:dyDescent="0.25">
      <c r="A5868" t="s">
        <v>0</v>
      </c>
      <c r="B5868">
        <v>107757</v>
      </c>
      <c r="C5868">
        <v>100001</v>
      </c>
      <c r="D5868" s="1">
        <v>-0.20005899999999999</v>
      </c>
      <c r="E5868" s="1">
        <v>0.72501300000000002</v>
      </c>
      <c r="F5868" s="1">
        <v>0.13888</v>
      </c>
      <c r="G5868">
        <v>100001</v>
      </c>
    </row>
    <row r="5869" spans="1:7" x14ac:dyDescent="0.25">
      <c r="A5869" t="s">
        <v>0</v>
      </c>
      <c r="B5869">
        <v>107758</v>
      </c>
      <c r="C5869">
        <v>100001</v>
      </c>
      <c r="D5869" s="1">
        <v>-0.17505699999999999</v>
      </c>
      <c r="E5869" s="1">
        <v>0.72501400000000005</v>
      </c>
      <c r="F5869" s="1">
        <v>0.137935</v>
      </c>
      <c r="G5869">
        <v>100001</v>
      </c>
    </row>
    <row r="5870" spans="1:7" x14ac:dyDescent="0.25">
      <c r="A5870" t="s">
        <v>0</v>
      </c>
      <c r="B5870">
        <v>107759</v>
      </c>
      <c r="C5870">
        <v>100001</v>
      </c>
      <c r="D5870" s="1">
        <v>-0.15005399999999999</v>
      </c>
      <c r="E5870" s="1">
        <v>0.74998399999999998</v>
      </c>
      <c r="F5870" s="1">
        <v>0.14082600000000001</v>
      </c>
      <c r="G5870">
        <v>100001</v>
      </c>
    </row>
    <row r="5871" spans="1:7" x14ac:dyDescent="0.25">
      <c r="A5871" t="s">
        <v>0</v>
      </c>
      <c r="B5871">
        <v>107760</v>
      </c>
      <c r="C5871">
        <v>100001</v>
      </c>
      <c r="D5871" s="1">
        <v>-0.125057</v>
      </c>
      <c r="E5871" s="1">
        <v>0.74997800000000003</v>
      </c>
      <c r="F5871" s="1">
        <v>0.14013300000000001</v>
      </c>
      <c r="G5871">
        <v>100001</v>
      </c>
    </row>
    <row r="5872" spans="1:7" x14ac:dyDescent="0.25">
      <c r="A5872" t="s">
        <v>0</v>
      </c>
      <c r="B5872">
        <v>107761</v>
      </c>
      <c r="C5872">
        <v>100001</v>
      </c>
      <c r="D5872" s="1">
        <v>-0.44982100000000003</v>
      </c>
      <c r="E5872" s="1">
        <v>0.62498200000000004</v>
      </c>
      <c r="F5872" s="1">
        <v>0.14160800000000001</v>
      </c>
      <c r="G5872">
        <v>100001</v>
      </c>
    </row>
    <row r="5873" spans="1:7" x14ac:dyDescent="0.25">
      <c r="A5873" t="s">
        <v>0</v>
      </c>
      <c r="B5873">
        <v>107762</v>
      </c>
      <c r="C5873">
        <v>100001</v>
      </c>
      <c r="D5873" s="1">
        <v>-0.399816</v>
      </c>
      <c r="E5873" s="1">
        <v>0.64996299999999996</v>
      </c>
      <c r="F5873" s="1">
        <v>0.140538</v>
      </c>
      <c r="G5873">
        <v>100001</v>
      </c>
    </row>
    <row r="5874" spans="1:7" x14ac:dyDescent="0.25">
      <c r="A5874" t="s">
        <v>0</v>
      </c>
      <c r="B5874">
        <v>107763</v>
      </c>
      <c r="C5874">
        <v>100001</v>
      </c>
      <c r="D5874" s="1">
        <v>-0.42505300000000001</v>
      </c>
      <c r="E5874" s="1">
        <v>0.62497899999999995</v>
      </c>
      <c r="F5874" s="1">
        <v>0.13944500000000001</v>
      </c>
      <c r="G5874">
        <v>100001</v>
      </c>
    </row>
    <row r="5875" spans="1:7" x14ac:dyDescent="0.25">
      <c r="A5875" t="s">
        <v>0</v>
      </c>
      <c r="B5875">
        <v>107764</v>
      </c>
      <c r="C5875">
        <v>100001</v>
      </c>
      <c r="D5875" s="1">
        <v>-0.37481599999999998</v>
      </c>
      <c r="E5875" s="1">
        <v>0.64996200000000004</v>
      </c>
      <c r="F5875" s="1">
        <v>0.13858799999999999</v>
      </c>
      <c r="G5875">
        <v>100001</v>
      </c>
    </row>
    <row r="5876" spans="1:7" x14ac:dyDescent="0.25">
      <c r="A5876" t="s">
        <v>0</v>
      </c>
      <c r="B5876">
        <v>107765</v>
      </c>
      <c r="C5876">
        <v>100001</v>
      </c>
      <c r="D5876" s="1">
        <v>-0.32504699999999997</v>
      </c>
      <c r="E5876" s="1">
        <v>0.674983</v>
      </c>
      <c r="F5876" s="1">
        <v>0.138435</v>
      </c>
      <c r="G5876">
        <v>100001</v>
      </c>
    </row>
    <row r="5877" spans="1:7" x14ac:dyDescent="0.25">
      <c r="A5877" t="s">
        <v>0</v>
      </c>
      <c r="B5877">
        <v>107766</v>
      </c>
      <c r="C5877">
        <v>100001</v>
      </c>
      <c r="D5877" s="1">
        <v>-0.30004700000000001</v>
      </c>
      <c r="E5877" s="1">
        <v>0.67497700000000005</v>
      </c>
      <c r="F5877" s="1">
        <v>0.13686200000000001</v>
      </c>
      <c r="G5877">
        <v>100001</v>
      </c>
    </row>
    <row r="5878" spans="1:7" x14ac:dyDescent="0.25">
      <c r="A5878" t="s">
        <v>0</v>
      </c>
      <c r="B5878">
        <v>107767</v>
      </c>
      <c r="C5878">
        <v>100001</v>
      </c>
      <c r="D5878" s="1">
        <v>-0.10006</v>
      </c>
      <c r="E5878" s="1">
        <v>0.749969</v>
      </c>
      <c r="F5878" s="1">
        <v>0.13956399999999999</v>
      </c>
      <c r="G5878">
        <v>100001</v>
      </c>
    </row>
    <row r="5879" spans="1:7" x14ac:dyDescent="0.25">
      <c r="A5879" t="s">
        <v>0</v>
      </c>
      <c r="B5879">
        <v>107768</v>
      </c>
      <c r="C5879">
        <v>100001</v>
      </c>
      <c r="D5879" s="1">
        <v>-7.5061000000000003E-2</v>
      </c>
      <c r="E5879" s="1">
        <v>0.74995999999999996</v>
      </c>
      <c r="F5879" s="1">
        <v>0.13912099999999999</v>
      </c>
      <c r="G5879">
        <v>100001</v>
      </c>
    </row>
    <row r="5880" spans="1:7" x14ac:dyDescent="0.25">
      <c r="A5880" t="s">
        <v>0</v>
      </c>
      <c r="B5880">
        <v>107769</v>
      </c>
      <c r="C5880">
        <v>100001</v>
      </c>
      <c r="D5880" s="1">
        <v>-5.0048000000000002E-2</v>
      </c>
      <c r="E5880" s="1">
        <v>0.74995000000000001</v>
      </c>
      <c r="F5880" s="1">
        <v>0.13880600000000001</v>
      </c>
      <c r="G5880">
        <v>100001</v>
      </c>
    </row>
    <row r="5881" spans="1:7" x14ac:dyDescent="0.25">
      <c r="A5881" t="s">
        <v>0</v>
      </c>
      <c r="B5881">
        <v>107770</v>
      </c>
      <c r="C5881">
        <v>100001</v>
      </c>
      <c r="D5881" s="1">
        <v>-0.47505199999999997</v>
      </c>
      <c r="E5881" s="1">
        <v>0.59997500000000004</v>
      </c>
      <c r="F5881" s="1">
        <v>0.14089399999999999</v>
      </c>
      <c r="G5881">
        <v>100001</v>
      </c>
    </row>
    <row r="5882" spans="1:7" x14ac:dyDescent="0.25">
      <c r="A5882" t="s">
        <v>0</v>
      </c>
      <c r="B5882">
        <v>107771</v>
      </c>
      <c r="C5882">
        <v>100001</v>
      </c>
      <c r="D5882" s="1">
        <v>-0.44982</v>
      </c>
      <c r="E5882" s="1">
        <v>0.59998099999999999</v>
      </c>
      <c r="F5882" s="1">
        <v>0.13852200000000001</v>
      </c>
      <c r="G5882">
        <v>100001</v>
      </c>
    </row>
    <row r="5883" spans="1:7" x14ac:dyDescent="0.25">
      <c r="A5883" t="s">
        <v>0</v>
      </c>
      <c r="B5883">
        <v>107772</v>
      </c>
      <c r="C5883">
        <v>100001</v>
      </c>
      <c r="D5883" s="1">
        <v>-0.499834</v>
      </c>
      <c r="E5883" s="1">
        <v>0.57497900000000002</v>
      </c>
      <c r="F5883" s="1">
        <v>0.140347</v>
      </c>
      <c r="G5883">
        <v>100001</v>
      </c>
    </row>
    <row r="5884" spans="1:7" x14ac:dyDescent="0.25">
      <c r="A5884" t="s">
        <v>0</v>
      </c>
      <c r="B5884">
        <v>107773</v>
      </c>
      <c r="C5884">
        <v>100001</v>
      </c>
      <c r="D5884" s="1">
        <v>-0.52484299999999995</v>
      </c>
      <c r="E5884" s="1">
        <v>0.54997799999999997</v>
      </c>
      <c r="F5884" s="1">
        <v>0.140095</v>
      </c>
      <c r="G5884">
        <v>100001</v>
      </c>
    </row>
    <row r="5885" spans="1:7" x14ac:dyDescent="0.25">
      <c r="A5885" t="s">
        <v>0</v>
      </c>
      <c r="B5885">
        <v>107774</v>
      </c>
      <c r="C5885">
        <v>100001</v>
      </c>
      <c r="D5885" s="1">
        <v>-0.550041</v>
      </c>
      <c r="E5885" s="1">
        <v>0.52497300000000002</v>
      </c>
      <c r="F5885" s="1">
        <v>0.14013800000000001</v>
      </c>
      <c r="G5885">
        <v>100001</v>
      </c>
    </row>
    <row r="5886" spans="1:7" x14ac:dyDescent="0.25">
      <c r="A5886" t="s">
        <v>0</v>
      </c>
      <c r="B5886">
        <v>107775</v>
      </c>
      <c r="C5886">
        <v>100001</v>
      </c>
      <c r="D5886" s="1">
        <v>-0.39981499999999998</v>
      </c>
      <c r="E5886" s="1">
        <v>0.62498399999999998</v>
      </c>
      <c r="F5886" s="1">
        <v>0.13733000000000001</v>
      </c>
      <c r="G5886">
        <v>100001</v>
      </c>
    </row>
    <row r="5887" spans="1:7" x14ac:dyDescent="0.25">
      <c r="A5887" t="s">
        <v>0</v>
      </c>
      <c r="B5887">
        <v>107776</v>
      </c>
      <c r="C5887">
        <v>100001</v>
      </c>
      <c r="D5887" s="1">
        <v>-2.5049999999999999E-2</v>
      </c>
      <c r="E5887" s="1">
        <v>0.74993799999999999</v>
      </c>
      <c r="F5887" s="1">
        <v>0.13861399999999999</v>
      </c>
      <c r="G5887">
        <v>100001</v>
      </c>
    </row>
    <row r="5888" spans="1:7" x14ac:dyDescent="0.25">
      <c r="A5888" t="s">
        <v>0</v>
      </c>
      <c r="B5888">
        <v>107777</v>
      </c>
      <c r="C5888">
        <v>100001</v>
      </c>
      <c r="D5888" s="1">
        <f>-0.00005335</f>
        <v>-5.3350000000000003E-5</v>
      </c>
      <c r="E5888" s="1">
        <v>0.74992599999999998</v>
      </c>
      <c r="F5888" s="1">
        <v>0.13855000000000001</v>
      </c>
      <c r="G5888">
        <v>100001</v>
      </c>
    </row>
    <row r="5889" spans="1:7" x14ac:dyDescent="0.25">
      <c r="A5889" t="s">
        <v>0</v>
      </c>
      <c r="B5889">
        <v>107778</v>
      </c>
      <c r="C5889">
        <v>100001</v>
      </c>
      <c r="D5889" s="1">
        <v>-0.57503800000000005</v>
      </c>
      <c r="E5889" s="1">
        <v>0.499971</v>
      </c>
      <c r="F5889" s="1">
        <v>0.14038900000000001</v>
      </c>
      <c r="G5889">
        <v>100001</v>
      </c>
    </row>
    <row r="5890" spans="1:7" x14ac:dyDescent="0.25">
      <c r="A5890" t="s">
        <v>0</v>
      </c>
      <c r="B5890">
        <v>107779</v>
      </c>
      <c r="C5890">
        <v>100001</v>
      </c>
      <c r="D5890" s="1">
        <v>-0.60004400000000002</v>
      </c>
      <c r="E5890" s="1">
        <v>0.47495500000000002</v>
      </c>
      <c r="F5890" s="1">
        <v>0.14089399999999999</v>
      </c>
      <c r="G5890">
        <v>100001</v>
      </c>
    </row>
    <row r="5891" spans="1:7" x14ac:dyDescent="0.25">
      <c r="A5891" t="s">
        <v>0</v>
      </c>
      <c r="B5891">
        <v>107780</v>
      </c>
      <c r="C5891">
        <v>100001</v>
      </c>
      <c r="D5891" s="1">
        <v>-0.62489799999999995</v>
      </c>
      <c r="E5891" s="1">
        <v>0.44996999999999998</v>
      </c>
      <c r="F5891" s="1">
        <v>0.14161399999999999</v>
      </c>
      <c r="G5891">
        <v>100001</v>
      </c>
    </row>
    <row r="5892" spans="1:7" x14ac:dyDescent="0.25">
      <c r="A5892" t="s">
        <v>0</v>
      </c>
      <c r="B5892">
        <v>107781</v>
      </c>
      <c r="C5892">
        <v>100001</v>
      </c>
      <c r="D5892" s="1">
        <v>-0.47504999999999997</v>
      </c>
      <c r="E5892" s="1">
        <v>0.57497699999999996</v>
      </c>
      <c r="F5892" s="1">
        <v>0.137935</v>
      </c>
      <c r="G5892">
        <v>100001</v>
      </c>
    </row>
    <row r="5893" spans="1:7" x14ac:dyDescent="0.25">
      <c r="A5893" t="s">
        <v>0</v>
      </c>
      <c r="B5893">
        <v>107782</v>
      </c>
      <c r="C5893">
        <v>100001</v>
      </c>
      <c r="D5893" s="1">
        <v>-0.52484299999999995</v>
      </c>
      <c r="E5893" s="1">
        <v>0.52497799999999994</v>
      </c>
      <c r="F5893" s="1">
        <v>0.13738900000000001</v>
      </c>
      <c r="G5893">
        <v>100001</v>
      </c>
    </row>
    <row r="5894" spans="1:7" x14ac:dyDescent="0.25">
      <c r="A5894" t="s">
        <v>0</v>
      </c>
      <c r="B5894">
        <v>107783</v>
      </c>
      <c r="C5894">
        <v>100001</v>
      </c>
      <c r="D5894" s="1">
        <v>-0.49983300000000003</v>
      </c>
      <c r="E5894" s="1">
        <v>0.549979</v>
      </c>
      <c r="F5894" s="1">
        <v>0.137515</v>
      </c>
      <c r="G5894">
        <v>100001</v>
      </c>
    </row>
    <row r="5895" spans="1:7" x14ac:dyDescent="0.25">
      <c r="A5895" t="s">
        <v>0</v>
      </c>
      <c r="B5895">
        <v>107784</v>
      </c>
      <c r="C5895">
        <v>100001</v>
      </c>
      <c r="D5895" s="1">
        <v>-0.55003899999999994</v>
      </c>
      <c r="E5895" s="1">
        <v>0.499973</v>
      </c>
      <c r="F5895" s="1">
        <v>0.13755600000000001</v>
      </c>
      <c r="G5895">
        <v>100001</v>
      </c>
    </row>
    <row r="5896" spans="1:7" x14ac:dyDescent="0.25">
      <c r="A5896" t="s">
        <v>0</v>
      </c>
      <c r="B5896">
        <v>107785</v>
      </c>
      <c r="C5896">
        <v>100001</v>
      </c>
      <c r="D5896" s="1">
        <v>2.49482E-2</v>
      </c>
      <c r="E5896" s="1">
        <v>0.749915</v>
      </c>
      <c r="F5896" s="1">
        <v>0.138597</v>
      </c>
      <c r="G5896">
        <v>100001</v>
      </c>
    </row>
    <row r="5897" spans="1:7" x14ac:dyDescent="0.25">
      <c r="A5897" t="s">
        <v>0</v>
      </c>
      <c r="B5897">
        <v>107786</v>
      </c>
      <c r="C5897">
        <v>100001</v>
      </c>
      <c r="D5897" s="1">
        <v>4.9941199999999998E-2</v>
      </c>
      <c r="E5897" s="1">
        <v>0.74990500000000004</v>
      </c>
      <c r="F5897" s="1">
        <v>0.13878199999999999</v>
      </c>
      <c r="G5897">
        <v>100001</v>
      </c>
    </row>
    <row r="5898" spans="1:7" x14ac:dyDescent="0.25">
      <c r="A5898" t="s">
        <v>0</v>
      </c>
      <c r="B5898">
        <v>107787</v>
      </c>
      <c r="C5898">
        <v>100001</v>
      </c>
      <c r="D5898" s="1">
        <v>-0.72492299999999998</v>
      </c>
      <c r="E5898" s="1">
        <v>0.24996599999999999</v>
      </c>
      <c r="F5898" s="1">
        <v>0.14111599999999999</v>
      </c>
      <c r="G5898">
        <v>100001</v>
      </c>
    </row>
    <row r="5899" spans="1:7" x14ac:dyDescent="0.25">
      <c r="A5899" t="s">
        <v>0</v>
      </c>
      <c r="B5899">
        <v>107788</v>
      </c>
      <c r="C5899">
        <v>100001</v>
      </c>
      <c r="D5899" s="1">
        <v>-0.74986600000000003</v>
      </c>
      <c r="E5899" s="1">
        <v>0.17498900000000001</v>
      </c>
      <c r="F5899" s="1">
        <v>0.14160400000000001</v>
      </c>
      <c r="G5899">
        <v>100001</v>
      </c>
    </row>
    <row r="5900" spans="1:7" x14ac:dyDescent="0.25">
      <c r="A5900" t="s">
        <v>0</v>
      </c>
      <c r="B5900">
        <v>107789</v>
      </c>
      <c r="C5900">
        <v>100001</v>
      </c>
      <c r="D5900" s="1">
        <v>-0.57503700000000002</v>
      </c>
      <c r="E5900" s="1">
        <v>0.47495599999999999</v>
      </c>
      <c r="F5900" s="1">
        <v>0.137932</v>
      </c>
      <c r="G5900">
        <v>100001</v>
      </c>
    </row>
    <row r="5901" spans="1:7" x14ac:dyDescent="0.25">
      <c r="A5901" t="s">
        <v>0</v>
      </c>
      <c r="B5901">
        <v>107790</v>
      </c>
      <c r="C5901">
        <v>100001</v>
      </c>
      <c r="D5901" s="1">
        <v>-0.62489799999999995</v>
      </c>
      <c r="E5901" s="1">
        <v>0.42497200000000002</v>
      </c>
      <c r="F5901" s="1">
        <v>0.13941100000000001</v>
      </c>
      <c r="G5901">
        <v>100001</v>
      </c>
    </row>
    <row r="5902" spans="1:7" x14ac:dyDescent="0.25">
      <c r="A5902" t="s">
        <v>0</v>
      </c>
      <c r="B5902">
        <v>107791</v>
      </c>
      <c r="C5902">
        <v>100001</v>
      </c>
      <c r="D5902" s="1">
        <v>-0.67484599999999995</v>
      </c>
      <c r="E5902" s="1">
        <v>0.374969</v>
      </c>
      <c r="F5902" s="1">
        <v>0.14191300000000001</v>
      </c>
      <c r="G5902">
        <v>100001</v>
      </c>
    </row>
    <row r="5903" spans="1:7" x14ac:dyDescent="0.25">
      <c r="A5903" t="s">
        <v>0</v>
      </c>
      <c r="B5903">
        <v>107792</v>
      </c>
      <c r="C5903">
        <v>100001</v>
      </c>
      <c r="D5903" s="1">
        <v>-0.64980899999999997</v>
      </c>
      <c r="E5903" s="1">
        <v>0.39997100000000002</v>
      </c>
      <c r="F5903" s="1">
        <v>0.14052000000000001</v>
      </c>
      <c r="G5903">
        <v>100001</v>
      </c>
    </row>
    <row r="5904" spans="1:7" x14ac:dyDescent="0.25">
      <c r="A5904" t="s">
        <v>0</v>
      </c>
      <c r="B5904">
        <v>107793</v>
      </c>
      <c r="C5904">
        <v>100001</v>
      </c>
      <c r="D5904" s="1">
        <v>-0.67484699999999997</v>
      </c>
      <c r="E5904" s="1">
        <v>0.34996899999999997</v>
      </c>
      <c r="F5904" s="1">
        <v>0.14008799999999999</v>
      </c>
      <c r="G5904">
        <v>100001</v>
      </c>
    </row>
    <row r="5905" spans="1:7" x14ac:dyDescent="0.25">
      <c r="A5905" t="s">
        <v>0</v>
      </c>
      <c r="B5905">
        <v>107794</v>
      </c>
      <c r="C5905">
        <v>100001</v>
      </c>
      <c r="D5905" s="1">
        <v>-0.60004199999999996</v>
      </c>
      <c r="E5905" s="1">
        <v>0.44997399999999999</v>
      </c>
      <c r="F5905" s="1">
        <v>0.13856599999999999</v>
      </c>
      <c r="G5905">
        <v>100001</v>
      </c>
    </row>
    <row r="5906" spans="1:7" x14ac:dyDescent="0.25">
      <c r="A5906" t="s">
        <v>0</v>
      </c>
      <c r="B5906">
        <v>107795</v>
      </c>
      <c r="C5906">
        <v>100001</v>
      </c>
      <c r="D5906" s="1">
        <v>-0.69988499999999998</v>
      </c>
      <c r="E5906" s="1">
        <v>0.29996699999999998</v>
      </c>
      <c r="F5906" s="1">
        <v>0.140287</v>
      </c>
      <c r="G5906">
        <v>100001</v>
      </c>
    </row>
    <row r="5907" spans="1:7" x14ac:dyDescent="0.25">
      <c r="A5907" t="s">
        <v>0</v>
      </c>
      <c r="B5907">
        <v>107796</v>
      </c>
      <c r="C5907">
        <v>100001</v>
      </c>
      <c r="D5907" s="1">
        <v>-0.674848</v>
      </c>
      <c r="E5907" s="1">
        <v>0.32497300000000001</v>
      </c>
      <c r="F5907" s="1">
        <v>0.13838900000000001</v>
      </c>
      <c r="G5907">
        <v>100001</v>
      </c>
    </row>
    <row r="5908" spans="1:7" x14ac:dyDescent="0.25">
      <c r="A5908" t="s">
        <v>0</v>
      </c>
      <c r="B5908">
        <v>107797</v>
      </c>
      <c r="C5908">
        <v>100001</v>
      </c>
      <c r="D5908" s="1">
        <v>7.4960200000000005E-2</v>
      </c>
      <c r="E5908" s="1">
        <v>0.74989399999999995</v>
      </c>
      <c r="F5908" s="1">
        <v>0.139094</v>
      </c>
      <c r="G5908">
        <v>100001</v>
      </c>
    </row>
    <row r="5909" spans="1:7" x14ac:dyDescent="0.25">
      <c r="A5909" t="s">
        <v>0</v>
      </c>
      <c r="B5909">
        <v>107798</v>
      </c>
      <c r="C5909">
        <v>100001</v>
      </c>
      <c r="D5909" s="1">
        <v>-0.72492500000000004</v>
      </c>
      <c r="E5909" s="1">
        <v>0.224965</v>
      </c>
      <c r="F5909" s="1">
        <v>0.13991999999999999</v>
      </c>
      <c r="G5909">
        <v>100001</v>
      </c>
    </row>
    <row r="5910" spans="1:7" x14ac:dyDescent="0.25">
      <c r="A5910" t="s">
        <v>0</v>
      </c>
      <c r="B5910">
        <v>107799</v>
      </c>
      <c r="C5910">
        <v>100001</v>
      </c>
      <c r="D5910" s="1">
        <v>-0.69988600000000001</v>
      </c>
      <c r="E5910" s="1">
        <v>0.27496700000000002</v>
      </c>
      <c r="F5910" s="1">
        <v>0.13883899999999999</v>
      </c>
      <c r="G5910">
        <v>100001</v>
      </c>
    </row>
    <row r="5911" spans="1:7" x14ac:dyDescent="0.25">
      <c r="A5911" t="s">
        <v>0</v>
      </c>
      <c r="B5911">
        <v>107800</v>
      </c>
      <c r="C5911">
        <v>100001</v>
      </c>
      <c r="D5911" s="1">
        <v>-0.69988700000000004</v>
      </c>
      <c r="E5911" s="1">
        <v>0.24996599999999999</v>
      </c>
      <c r="F5911" s="1">
        <v>0.137519</v>
      </c>
      <c r="G5911">
        <v>100001</v>
      </c>
    </row>
    <row r="5912" spans="1:7" x14ac:dyDescent="0.25">
      <c r="A5912" t="s">
        <v>0</v>
      </c>
      <c r="B5912">
        <v>107801</v>
      </c>
      <c r="C5912">
        <v>100001</v>
      </c>
      <c r="D5912" s="1">
        <v>-0.72492599999999996</v>
      </c>
      <c r="E5912" s="1">
        <v>0.19998299999999999</v>
      </c>
      <c r="F5912" s="1">
        <v>0.138852</v>
      </c>
      <c r="G5912">
        <v>100001</v>
      </c>
    </row>
    <row r="5913" spans="1:7" x14ac:dyDescent="0.25">
      <c r="A5913" t="s">
        <v>0</v>
      </c>
      <c r="B5913">
        <v>107802</v>
      </c>
      <c r="C5913">
        <v>100001</v>
      </c>
      <c r="D5913" s="1">
        <v>-0.74987000000000004</v>
      </c>
      <c r="E5913" s="1">
        <v>0.14998300000000001</v>
      </c>
      <c r="F5913" s="1">
        <v>0.14078599999999999</v>
      </c>
      <c r="G5913">
        <v>100001</v>
      </c>
    </row>
    <row r="5914" spans="1:7" x14ac:dyDescent="0.25">
      <c r="A5914" t="s">
        <v>0</v>
      </c>
      <c r="B5914">
        <v>107803</v>
      </c>
      <c r="C5914">
        <v>100001</v>
      </c>
      <c r="D5914" s="1">
        <v>-0.72492699999999999</v>
      </c>
      <c r="E5914" s="1">
        <v>0.174984</v>
      </c>
      <c r="F5914" s="1">
        <v>0.137907</v>
      </c>
      <c r="G5914">
        <v>100001</v>
      </c>
    </row>
    <row r="5915" spans="1:7" x14ac:dyDescent="0.25">
      <c r="A5915" t="s">
        <v>0</v>
      </c>
      <c r="B5915">
        <v>107804</v>
      </c>
      <c r="C5915">
        <v>100001</v>
      </c>
      <c r="D5915" s="1">
        <v>-0.74987599999999999</v>
      </c>
      <c r="E5915" s="1">
        <v>0.124985</v>
      </c>
      <c r="F5915" s="1">
        <v>0.140096</v>
      </c>
      <c r="G5915">
        <v>100001</v>
      </c>
    </row>
    <row r="5916" spans="1:7" x14ac:dyDescent="0.25">
      <c r="A5916" t="s">
        <v>0</v>
      </c>
      <c r="B5916">
        <v>107805</v>
      </c>
      <c r="C5916">
        <v>100001</v>
      </c>
      <c r="D5916" s="1">
        <v>-0.749884</v>
      </c>
      <c r="E5916" s="1">
        <v>9.9989999999999996E-2</v>
      </c>
      <c r="F5916" s="1">
        <v>0.13953199999999999</v>
      </c>
      <c r="G5916">
        <v>100001</v>
      </c>
    </row>
    <row r="5917" spans="1:7" x14ac:dyDescent="0.25">
      <c r="A5917" t="s">
        <v>0</v>
      </c>
      <c r="B5917">
        <v>107806</v>
      </c>
      <c r="C5917">
        <v>100001</v>
      </c>
      <c r="D5917" s="1">
        <v>-0.62489799999999995</v>
      </c>
      <c r="E5917" s="1">
        <v>0.39997199999999999</v>
      </c>
      <c r="F5917" s="1">
        <v>0.13733300000000001</v>
      </c>
      <c r="G5917">
        <v>100001</v>
      </c>
    </row>
    <row r="5918" spans="1:7" x14ac:dyDescent="0.25">
      <c r="A5918" t="s">
        <v>0</v>
      </c>
      <c r="B5918">
        <v>107807</v>
      </c>
      <c r="C5918">
        <v>100001</v>
      </c>
      <c r="D5918" s="1">
        <v>-0.64980899999999997</v>
      </c>
      <c r="E5918" s="1">
        <v>0.37497000000000003</v>
      </c>
      <c r="F5918" s="1">
        <v>0.138569</v>
      </c>
      <c r="G5918">
        <v>100001</v>
      </c>
    </row>
    <row r="5919" spans="1:7" x14ac:dyDescent="0.25">
      <c r="A5919" t="s">
        <v>0</v>
      </c>
      <c r="B5919">
        <v>107808</v>
      </c>
      <c r="C5919">
        <v>100001</v>
      </c>
      <c r="D5919" s="1">
        <v>-0.67484999999999995</v>
      </c>
      <c r="E5919" s="1">
        <v>0.29997000000000001</v>
      </c>
      <c r="F5919" s="1">
        <v>0.13681699999999999</v>
      </c>
      <c r="G5919">
        <v>100001</v>
      </c>
    </row>
    <row r="5920" spans="1:7" x14ac:dyDescent="0.25">
      <c r="A5920" t="s">
        <v>0</v>
      </c>
      <c r="B5920">
        <v>107809</v>
      </c>
      <c r="C5920">
        <v>100001</v>
      </c>
      <c r="D5920" s="1">
        <v>9.9990399999999993E-2</v>
      </c>
      <c r="E5920" s="1">
        <v>0.749884</v>
      </c>
      <c r="F5920" s="1">
        <v>0.13953099999999999</v>
      </c>
      <c r="G5920">
        <v>100001</v>
      </c>
    </row>
    <row r="5921" spans="1:7" x14ac:dyDescent="0.25">
      <c r="A5921" t="s">
        <v>0</v>
      </c>
      <c r="B5921">
        <v>107810</v>
      </c>
      <c r="C5921">
        <v>100001</v>
      </c>
      <c r="D5921" s="1">
        <v>0.124985</v>
      </c>
      <c r="E5921" s="1">
        <v>0.74987700000000002</v>
      </c>
      <c r="F5921" s="1">
        <v>0.140096</v>
      </c>
      <c r="G5921">
        <v>100001</v>
      </c>
    </row>
    <row r="5922" spans="1:7" x14ac:dyDescent="0.25">
      <c r="A5922" t="s">
        <v>0</v>
      </c>
      <c r="B5922">
        <v>107811</v>
      </c>
      <c r="C5922">
        <v>100001</v>
      </c>
      <c r="D5922" s="1">
        <v>-0.74989399999999995</v>
      </c>
      <c r="E5922" s="1">
        <v>7.4960399999999996E-2</v>
      </c>
      <c r="F5922" s="1">
        <v>0.139095</v>
      </c>
      <c r="G5922">
        <v>100001</v>
      </c>
    </row>
    <row r="5923" spans="1:7" x14ac:dyDescent="0.25">
      <c r="A5923" t="s">
        <v>0</v>
      </c>
      <c r="B5923">
        <v>107812</v>
      </c>
      <c r="C5923">
        <v>100001</v>
      </c>
      <c r="D5923" s="1">
        <v>-0.74990400000000002</v>
      </c>
      <c r="E5923" s="1">
        <v>4.9941399999999997E-2</v>
      </c>
      <c r="F5923" s="1">
        <v>0.13878299999999999</v>
      </c>
      <c r="G5923">
        <v>100001</v>
      </c>
    </row>
    <row r="5924" spans="1:7" x14ac:dyDescent="0.25">
      <c r="A5924" t="s">
        <v>0</v>
      </c>
      <c r="B5924">
        <v>107813</v>
      </c>
      <c r="C5924">
        <v>100001</v>
      </c>
      <c r="D5924" s="1">
        <v>0.174983</v>
      </c>
      <c r="E5924" s="1">
        <v>0.72492800000000002</v>
      </c>
      <c r="F5924" s="1">
        <v>0.137907</v>
      </c>
      <c r="G5924">
        <v>100001</v>
      </c>
    </row>
    <row r="5925" spans="1:7" x14ac:dyDescent="0.25">
      <c r="A5925" t="s">
        <v>0</v>
      </c>
      <c r="B5925">
        <v>107814</v>
      </c>
      <c r="C5925">
        <v>100001</v>
      </c>
      <c r="D5925" s="1">
        <v>0.14998300000000001</v>
      </c>
      <c r="E5925" s="1">
        <v>0.74986900000000001</v>
      </c>
      <c r="F5925" s="1">
        <v>0.14078499999999999</v>
      </c>
      <c r="G5925">
        <v>100001</v>
      </c>
    </row>
    <row r="5926" spans="1:7" x14ac:dyDescent="0.25">
      <c r="A5926" t="s">
        <v>0</v>
      </c>
      <c r="B5926">
        <v>107815</v>
      </c>
      <c r="C5926">
        <v>100001</v>
      </c>
      <c r="D5926" s="1">
        <v>0.17498900000000001</v>
      </c>
      <c r="E5926" s="1">
        <v>0.74986600000000003</v>
      </c>
      <c r="F5926" s="1">
        <v>0.14160300000000001</v>
      </c>
      <c r="G5926">
        <v>100001</v>
      </c>
    </row>
    <row r="5927" spans="1:7" x14ac:dyDescent="0.25">
      <c r="A5927" t="s">
        <v>0</v>
      </c>
      <c r="B5927">
        <v>107816</v>
      </c>
      <c r="C5927">
        <v>100001</v>
      </c>
      <c r="D5927" s="1">
        <v>-0.74991600000000003</v>
      </c>
      <c r="E5927" s="1">
        <v>2.4948399999999999E-2</v>
      </c>
      <c r="F5927" s="1">
        <v>0.138598</v>
      </c>
      <c r="G5927">
        <v>100001</v>
      </c>
    </row>
    <row r="5928" spans="1:7" x14ac:dyDescent="0.25">
      <c r="A5928" t="s">
        <v>0</v>
      </c>
      <c r="B5928">
        <v>107817</v>
      </c>
      <c r="C5928">
        <v>100001</v>
      </c>
      <c r="D5928" s="1">
        <v>-0.74992599999999998</v>
      </c>
      <c r="E5928" s="1">
        <f>-0.00005307</f>
        <v>-5.3069999999999998E-5</v>
      </c>
      <c r="F5928" s="1">
        <v>0.13855000000000001</v>
      </c>
      <c r="G5928">
        <v>100001</v>
      </c>
    </row>
    <row r="5929" spans="1:7" x14ac:dyDescent="0.25">
      <c r="A5929" t="s">
        <v>0</v>
      </c>
      <c r="B5929">
        <v>107818</v>
      </c>
      <c r="C5929">
        <v>100001</v>
      </c>
      <c r="D5929" s="1">
        <v>0.19998199999999999</v>
      </c>
      <c r="E5929" s="1">
        <v>0.72492599999999996</v>
      </c>
      <c r="F5929" s="1">
        <v>0.138851</v>
      </c>
      <c r="G5929">
        <v>100001</v>
      </c>
    </row>
    <row r="5930" spans="1:7" x14ac:dyDescent="0.25">
      <c r="A5930" t="s">
        <v>0</v>
      </c>
      <c r="B5930">
        <v>107819</v>
      </c>
      <c r="C5930">
        <v>100001</v>
      </c>
      <c r="D5930" s="1">
        <v>-0.74993799999999999</v>
      </c>
      <c r="E5930" s="1">
        <v>-2.5051E-2</v>
      </c>
      <c r="F5930" s="1">
        <v>0.13861499999999999</v>
      </c>
      <c r="G5930">
        <v>100001</v>
      </c>
    </row>
    <row r="5931" spans="1:7" x14ac:dyDescent="0.25">
      <c r="A5931" t="s">
        <v>0</v>
      </c>
      <c r="B5931">
        <v>107820</v>
      </c>
      <c r="C5931">
        <v>100001</v>
      </c>
      <c r="D5931" s="1">
        <v>-0.74995100000000003</v>
      </c>
      <c r="E5931" s="1">
        <v>-5.0049000000000003E-2</v>
      </c>
      <c r="F5931" s="1">
        <v>0.13880700000000001</v>
      </c>
      <c r="G5931">
        <v>100001</v>
      </c>
    </row>
    <row r="5932" spans="1:7" x14ac:dyDescent="0.25">
      <c r="A5932" t="s">
        <v>0</v>
      </c>
      <c r="B5932">
        <v>107821</v>
      </c>
      <c r="C5932">
        <v>100001</v>
      </c>
      <c r="D5932" s="1">
        <v>0.224964</v>
      </c>
      <c r="E5932" s="1">
        <v>0.72492400000000001</v>
      </c>
      <c r="F5932" s="1">
        <v>0.13991999999999999</v>
      </c>
      <c r="G5932">
        <v>100001</v>
      </c>
    </row>
    <row r="5933" spans="1:7" x14ac:dyDescent="0.25">
      <c r="A5933" t="s">
        <v>0</v>
      </c>
      <c r="B5933">
        <v>107822</v>
      </c>
      <c r="C5933">
        <v>100001</v>
      </c>
      <c r="D5933" s="1">
        <v>0.24996599999999999</v>
      </c>
      <c r="E5933" s="1">
        <v>0.69988799999999995</v>
      </c>
      <c r="F5933" s="1">
        <v>0.137519</v>
      </c>
      <c r="G5933">
        <v>100001</v>
      </c>
    </row>
    <row r="5934" spans="1:7" x14ac:dyDescent="0.25">
      <c r="A5934" t="s">
        <v>0</v>
      </c>
      <c r="B5934">
        <v>107823</v>
      </c>
      <c r="C5934">
        <v>100001</v>
      </c>
      <c r="D5934" s="1">
        <v>0.24996499999999999</v>
      </c>
      <c r="E5934" s="1">
        <v>0.72492400000000001</v>
      </c>
      <c r="F5934" s="1">
        <v>0.14111499999999999</v>
      </c>
      <c r="G5934">
        <v>100001</v>
      </c>
    </row>
    <row r="5935" spans="1:7" x14ac:dyDescent="0.25">
      <c r="A5935" t="s">
        <v>0</v>
      </c>
      <c r="B5935">
        <v>107824</v>
      </c>
      <c r="C5935">
        <v>100001</v>
      </c>
      <c r="D5935" s="1">
        <v>-0.74995900000000004</v>
      </c>
      <c r="E5935" s="1">
        <v>-7.5061000000000003E-2</v>
      </c>
      <c r="F5935" s="1">
        <v>0.139122</v>
      </c>
      <c r="G5935">
        <v>100001</v>
      </c>
    </row>
    <row r="5936" spans="1:7" x14ac:dyDescent="0.25">
      <c r="A5936" t="s">
        <v>0</v>
      </c>
      <c r="B5936">
        <v>107825</v>
      </c>
      <c r="C5936">
        <v>100001</v>
      </c>
      <c r="D5936" s="1">
        <v>-0.74997000000000003</v>
      </c>
      <c r="E5936" s="1">
        <v>-0.10006</v>
      </c>
      <c r="F5936" s="1">
        <v>0.13956499999999999</v>
      </c>
      <c r="G5936">
        <v>100001</v>
      </c>
    </row>
    <row r="5937" spans="1:7" x14ac:dyDescent="0.25">
      <c r="A5937" t="s">
        <v>0</v>
      </c>
      <c r="B5937">
        <v>107826</v>
      </c>
      <c r="C5937">
        <v>100001</v>
      </c>
      <c r="D5937" s="1">
        <v>0.27496700000000002</v>
      </c>
      <c r="E5937" s="1">
        <v>0.69988499999999998</v>
      </c>
      <c r="F5937" s="1">
        <v>0.13883899999999999</v>
      </c>
      <c r="G5937">
        <v>100001</v>
      </c>
    </row>
    <row r="5938" spans="1:7" x14ac:dyDescent="0.25">
      <c r="A5938" t="s">
        <v>0</v>
      </c>
      <c r="B5938">
        <v>107827</v>
      </c>
      <c r="C5938">
        <v>100001</v>
      </c>
      <c r="D5938" s="1">
        <v>-0.74997800000000003</v>
      </c>
      <c r="E5938" s="1">
        <v>-0.125057</v>
      </c>
      <c r="F5938" s="1">
        <v>0.14013300000000001</v>
      </c>
      <c r="G5938">
        <v>100001</v>
      </c>
    </row>
    <row r="5939" spans="1:7" x14ac:dyDescent="0.25">
      <c r="A5939" t="s">
        <v>0</v>
      </c>
      <c r="B5939">
        <v>107828</v>
      </c>
      <c r="C5939">
        <v>100001</v>
      </c>
      <c r="D5939" s="1">
        <v>0.29997000000000001</v>
      </c>
      <c r="E5939" s="1">
        <v>0.67484999999999995</v>
      </c>
      <c r="F5939" s="1">
        <v>0.13681599999999999</v>
      </c>
      <c r="G5939">
        <v>100001</v>
      </c>
    </row>
    <row r="5940" spans="1:7" x14ac:dyDescent="0.25">
      <c r="A5940" t="s">
        <v>0</v>
      </c>
      <c r="B5940">
        <v>107829</v>
      </c>
      <c r="C5940">
        <v>100001</v>
      </c>
      <c r="D5940" s="1">
        <v>0.29996699999999998</v>
      </c>
      <c r="E5940" s="1">
        <v>0.69988499999999998</v>
      </c>
      <c r="F5940" s="1">
        <v>0.14028599999999999</v>
      </c>
      <c r="G5940">
        <v>100001</v>
      </c>
    </row>
    <row r="5941" spans="1:7" x14ac:dyDescent="0.25">
      <c r="A5941" t="s">
        <v>0</v>
      </c>
      <c r="B5941">
        <v>107830</v>
      </c>
      <c r="C5941">
        <v>100001</v>
      </c>
      <c r="D5941" s="1">
        <v>-0.74998399999999998</v>
      </c>
      <c r="E5941" s="1">
        <v>-0.15005399999999999</v>
      </c>
      <c r="F5941" s="1">
        <v>0.14082700000000001</v>
      </c>
      <c r="G5941">
        <v>100001</v>
      </c>
    </row>
    <row r="5942" spans="1:7" x14ac:dyDescent="0.25">
      <c r="A5942" t="s">
        <v>0</v>
      </c>
      <c r="B5942">
        <v>107831</v>
      </c>
      <c r="C5942">
        <v>100001</v>
      </c>
      <c r="D5942" s="1">
        <v>-0.72501400000000005</v>
      </c>
      <c r="E5942" s="1">
        <v>-0.17505599999999999</v>
      </c>
      <c r="F5942" s="1">
        <v>0.137936</v>
      </c>
      <c r="G5942">
        <v>100001</v>
      </c>
    </row>
    <row r="5943" spans="1:7" x14ac:dyDescent="0.25">
      <c r="A5943" t="s">
        <v>0</v>
      </c>
      <c r="B5943">
        <v>107832</v>
      </c>
      <c r="C5943">
        <v>100001</v>
      </c>
      <c r="D5943" s="1">
        <v>-0.74998799999999999</v>
      </c>
      <c r="E5943" s="1">
        <v>-0.17505799999999999</v>
      </c>
      <c r="F5943" s="1">
        <v>0.141648</v>
      </c>
      <c r="G5943">
        <v>100001</v>
      </c>
    </row>
    <row r="5944" spans="1:7" x14ac:dyDescent="0.25">
      <c r="A5944" t="s">
        <v>0</v>
      </c>
      <c r="B5944">
        <v>107833</v>
      </c>
      <c r="C5944">
        <v>100001</v>
      </c>
      <c r="D5944" s="1">
        <v>0.32497300000000001</v>
      </c>
      <c r="E5944" s="1">
        <v>0.674848</v>
      </c>
      <c r="F5944" s="1">
        <v>0.13838800000000001</v>
      </c>
      <c r="G5944">
        <v>100001</v>
      </c>
    </row>
    <row r="5945" spans="1:7" x14ac:dyDescent="0.25">
      <c r="A5945" t="s">
        <v>0</v>
      </c>
      <c r="B5945">
        <v>107834</v>
      </c>
      <c r="C5945">
        <v>100001</v>
      </c>
      <c r="D5945" s="1">
        <v>0.34996899999999997</v>
      </c>
      <c r="E5945" s="1">
        <v>0.67484599999999995</v>
      </c>
      <c r="F5945" s="1">
        <v>0.14008799999999999</v>
      </c>
      <c r="G5945">
        <v>100001</v>
      </c>
    </row>
    <row r="5946" spans="1:7" x14ac:dyDescent="0.25">
      <c r="A5946" t="s">
        <v>0</v>
      </c>
      <c r="B5946">
        <v>107835</v>
      </c>
      <c r="C5946">
        <v>100001</v>
      </c>
      <c r="D5946" s="1">
        <v>-0.72501199999999999</v>
      </c>
      <c r="E5946" s="1">
        <v>-0.20005800000000001</v>
      </c>
      <c r="F5946" s="1">
        <v>0.13888200000000001</v>
      </c>
      <c r="G5946">
        <v>100001</v>
      </c>
    </row>
    <row r="5947" spans="1:7" x14ac:dyDescent="0.25">
      <c r="A5947" t="s">
        <v>0</v>
      </c>
      <c r="B5947">
        <v>107836</v>
      </c>
      <c r="C5947">
        <v>100001</v>
      </c>
      <c r="D5947" s="1">
        <v>0.374969</v>
      </c>
      <c r="E5947" s="1">
        <v>0.64981</v>
      </c>
      <c r="F5947" s="1">
        <v>0.138569</v>
      </c>
      <c r="G5947">
        <v>100001</v>
      </c>
    </row>
    <row r="5948" spans="1:7" x14ac:dyDescent="0.25">
      <c r="A5948" t="s">
        <v>0</v>
      </c>
      <c r="B5948">
        <v>107837</v>
      </c>
      <c r="C5948">
        <v>100001</v>
      </c>
      <c r="D5948" s="1">
        <v>0.374969</v>
      </c>
      <c r="E5948" s="1">
        <v>0.67484699999999997</v>
      </c>
      <c r="F5948" s="1">
        <v>0.14191300000000001</v>
      </c>
      <c r="G5948">
        <v>100001</v>
      </c>
    </row>
    <row r="5949" spans="1:7" x14ac:dyDescent="0.25">
      <c r="A5949" t="s">
        <v>0</v>
      </c>
      <c r="B5949">
        <v>107838</v>
      </c>
      <c r="C5949">
        <v>100001</v>
      </c>
      <c r="D5949" s="1">
        <v>-0.72501300000000002</v>
      </c>
      <c r="E5949" s="1">
        <v>-0.225051</v>
      </c>
      <c r="F5949" s="1">
        <v>0.13995099999999999</v>
      </c>
      <c r="G5949">
        <v>100001</v>
      </c>
    </row>
    <row r="5950" spans="1:7" x14ac:dyDescent="0.25">
      <c r="A5950" t="s">
        <v>0</v>
      </c>
      <c r="B5950">
        <v>107839</v>
      </c>
      <c r="C5950">
        <v>100001</v>
      </c>
      <c r="D5950" s="1">
        <v>-0.69999</v>
      </c>
      <c r="E5950" s="1">
        <v>-0.25003500000000001</v>
      </c>
      <c r="F5950" s="1">
        <v>0.13755400000000001</v>
      </c>
      <c r="G5950">
        <v>100001</v>
      </c>
    </row>
    <row r="5951" spans="1:7" x14ac:dyDescent="0.25">
      <c r="A5951" t="s">
        <v>0</v>
      </c>
      <c r="B5951">
        <v>107840</v>
      </c>
      <c r="C5951">
        <v>100001</v>
      </c>
      <c r="D5951" s="1">
        <v>-0.72501099999999996</v>
      </c>
      <c r="E5951" s="1">
        <v>-0.25003599999999998</v>
      </c>
      <c r="F5951" s="1">
        <v>0.14114599999999999</v>
      </c>
      <c r="G5951">
        <v>100001</v>
      </c>
    </row>
    <row r="5952" spans="1:7" x14ac:dyDescent="0.25">
      <c r="A5952" t="s">
        <v>0</v>
      </c>
      <c r="B5952">
        <v>107841</v>
      </c>
      <c r="C5952">
        <v>100001</v>
      </c>
      <c r="D5952" s="1">
        <v>0.39997199999999999</v>
      </c>
      <c r="E5952" s="1">
        <v>0.62489799999999995</v>
      </c>
      <c r="F5952" s="1">
        <v>0.13733400000000001</v>
      </c>
      <c r="G5952">
        <v>100001</v>
      </c>
    </row>
    <row r="5953" spans="1:7" x14ac:dyDescent="0.25">
      <c r="A5953" t="s">
        <v>0</v>
      </c>
      <c r="B5953">
        <v>107842</v>
      </c>
      <c r="C5953">
        <v>100001</v>
      </c>
      <c r="D5953" s="1">
        <v>0.39996999999999999</v>
      </c>
      <c r="E5953" s="1">
        <v>0.64980800000000005</v>
      </c>
      <c r="F5953" s="1">
        <v>0.14051900000000001</v>
      </c>
      <c r="G5953">
        <v>100001</v>
      </c>
    </row>
    <row r="5954" spans="1:7" x14ac:dyDescent="0.25">
      <c r="A5954" t="s">
        <v>0</v>
      </c>
      <c r="B5954">
        <v>107843</v>
      </c>
      <c r="C5954">
        <v>100001</v>
      </c>
      <c r="D5954" s="1">
        <v>0.42497200000000002</v>
      </c>
      <c r="E5954" s="1">
        <v>0.62489799999999995</v>
      </c>
      <c r="F5954" s="1">
        <v>0.13941000000000001</v>
      </c>
      <c r="G5954">
        <v>100001</v>
      </c>
    </row>
    <row r="5955" spans="1:7" x14ac:dyDescent="0.25">
      <c r="A5955" t="s">
        <v>0</v>
      </c>
      <c r="B5955">
        <v>107844</v>
      </c>
      <c r="C5955">
        <v>100001</v>
      </c>
      <c r="D5955" s="1">
        <v>-0.69998700000000003</v>
      </c>
      <c r="E5955" s="1">
        <v>-0.27505800000000002</v>
      </c>
      <c r="F5955" s="1">
        <v>0.138878</v>
      </c>
      <c r="G5955">
        <v>100001</v>
      </c>
    </row>
    <row r="5956" spans="1:7" x14ac:dyDescent="0.25">
      <c r="A5956" t="s">
        <v>0</v>
      </c>
      <c r="B5956">
        <v>107845</v>
      </c>
      <c r="C5956">
        <v>100001</v>
      </c>
      <c r="D5956" s="1">
        <v>0.44997300000000001</v>
      </c>
      <c r="E5956" s="1">
        <v>0.60004299999999999</v>
      </c>
      <c r="F5956" s="1">
        <v>0.13856499999999999</v>
      </c>
      <c r="G5956">
        <v>100001</v>
      </c>
    </row>
    <row r="5957" spans="1:7" x14ac:dyDescent="0.25">
      <c r="A5957" t="s">
        <v>0</v>
      </c>
      <c r="B5957">
        <v>107846</v>
      </c>
      <c r="C5957">
        <v>100001</v>
      </c>
      <c r="D5957" s="1">
        <v>0.44996999999999998</v>
      </c>
      <c r="E5957" s="1">
        <v>0.62489899999999998</v>
      </c>
      <c r="F5957" s="1">
        <v>0.14161499999999999</v>
      </c>
      <c r="G5957">
        <v>100001</v>
      </c>
    </row>
    <row r="5958" spans="1:7" x14ac:dyDescent="0.25">
      <c r="A5958" t="s">
        <v>0</v>
      </c>
      <c r="B5958">
        <v>107847</v>
      </c>
      <c r="C5958">
        <v>100001</v>
      </c>
      <c r="D5958" s="1">
        <v>-0.67497700000000005</v>
      </c>
      <c r="E5958" s="1">
        <v>-0.30004599999999998</v>
      </c>
      <c r="F5958" s="1">
        <v>0.13686200000000001</v>
      </c>
      <c r="G5958">
        <v>100001</v>
      </c>
    </row>
    <row r="5959" spans="1:7" x14ac:dyDescent="0.25">
      <c r="A5959" t="s">
        <v>0</v>
      </c>
      <c r="B5959">
        <v>107848</v>
      </c>
      <c r="C5959">
        <v>100001</v>
      </c>
      <c r="D5959" s="1">
        <v>-0.699986</v>
      </c>
      <c r="E5959" s="1">
        <v>-0.30004700000000001</v>
      </c>
      <c r="F5959" s="1">
        <v>0.14032600000000001</v>
      </c>
      <c r="G5959">
        <v>100001</v>
      </c>
    </row>
    <row r="5960" spans="1:7" x14ac:dyDescent="0.25">
      <c r="A5960" t="s">
        <v>0</v>
      </c>
      <c r="B5960">
        <v>107849</v>
      </c>
      <c r="C5960">
        <v>100001</v>
      </c>
      <c r="D5960" s="1">
        <v>-0.674983</v>
      </c>
      <c r="E5960" s="1">
        <v>-0.32504699999999997</v>
      </c>
      <c r="F5960" s="1">
        <v>0.138437</v>
      </c>
      <c r="G5960">
        <v>100001</v>
      </c>
    </row>
    <row r="5961" spans="1:7" x14ac:dyDescent="0.25">
      <c r="A5961" t="s">
        <v>0</v>
      </c>
      <c r="B5961">
        <v>107850</v>
      </c>
      <c r="C5961">
        <v>100001</v>
      </c>
      <c r="D5961" s="1">
        <v>0.47495599999999999</v>
      </c>
      <c r="E5961" s="1">
        <v>0.57503599999999999</v>
      </c>
      <c r="F5961" s="1">
        <v>0.137932</v>
      </c>
      <c r="G5961">
        <v>100001</v>
      </c>
    </row>
    <row r="5962" spans="1:7" x14ac:dyDescent="0.25">
      <c r="A5962" t="s">
        <v>0</v>
      </c>
      <c r="B5962">
        <v>107851</v>
      </c>
      <c r="C5962">
        <v>100001</v>
      </c>
      <c r="D5962" s="1">
        <v>0.47495399999999999</v>
      </c>
      <c r="E5962" s="1">
        <v>0.60004299999999999</v>
      </c>
      <c r="F5962" s="1">
        <v>0.14089399999999999</v>
      </c>
      <c r="G5962">
        <v>100001</v>
      </c>
    </row>
    <row r="5963" spans="1:7" x14ac:dyDescent="0.25">
      <c r="A5963" t="s">
        <v>0</v>
      </c>
      <c r="B5963">
        <v>107852</v>
      </c>
      <c r="C5963">
        <v>100001</v>
      </c>
      <c r="D5963" s="1">
        <v>-0.67498400000000003</v>
      </c>
      <c r="E5963" s="1">
        <v>-0.34981899999999999</v>
      </c>
      <c r="F5963" s="1">
        <v>0.14010500000000001</v>
      </c>
      <c r="G5963">
        <v>100001</v>
      </c>
    </row>
    <row r="5964" spans="1:7" x14ac:dyDescent="0.25">
      <c r="A5964" t="s">
        <v>0</v>
      </c>
      <c r="B5964">
        <v>107853</v>
      </c>
      <c r="C5964">
        <v>100001</v>
      </c>
      <c r="D5964" s="1">
        <v>0.499973</v>
      </c>
      <c r="E5964" s="1">
        <v>0.55003999999999997</v>
      </c>
      <c r="F5964" s="1">
        <v>0.13755600000000001</v>
      </c>
      <c r="G5964">
        <v>100001</v>
      </c>
    </row>
    <row r="5965" spans="1:7" x14ac:dyDescent="0.25">
      <c r="A5965" t="s">
        <v>0</v>
      </c>
      <c r="B5965">
        <v>107854</v>
      </c>
      <c r="C5965">
        <v>100001</v>
      </c>
      <c r="D5965" s="1">
        <v>0.499971</v>
      </c>
      <c r="E5965" s="1">
        <v>0.57503800000000005</v>
      </c>
      <c r="F5965" s="1">
        <v>0.14038900000000001</v>
      </c>
      <c r="G5965">
        <v>100001</v>
      </c>
    </row>
    <row r="5966" spans="1:7" x14ac:dyDescent="0.25">
      <c r="A5966" t="s">
        <v>0</v>
      </c>
      <c r="B5966">
        <v>107855</v>
      </c>
      <c r="C5966">
        <v>100001</v>
      </c>
      <c r="D5966" s="1">
        <v>0.52497300000000002</v>
      </c>
      <c r="E5966" s="1">
        <v>0.55003999999999997</v>
      </c>
      <c r="F5966" s="1">
        <v>0.14013800000000001</v>
      </c>
      <c r="G5966">
        <v>100001</v>
      </c>
    </row>
    <row r="5967" spans="1:7" x14ac:dyDescent="0.25">
      <c r="A5967" t="s">
        <v>0</v>
      </c>
      <c r="B5967">
        <v>107856</v>
      </c>
      <c r="C5967">
        <v>100001</v>
      </c>
      <c r="D5967" s="1">
        <v>-0.64996200000000004</v>
      </c>
      <c r="E5967" s="1">
        <v>-0.37481599999999998</v>
      </c>
      <c r="F5967" s="1">
        <v>0.13858899999999999</v>
      </c>
      <c r="G5967">
        <v>100001</v>
      </c>
    </row>
    <row r="5968" spans="1:7" x14ac:dyDescent="0.25">
      <c r="A5968" t="s">
        <v>0</v>
      </c>
      <c r="B5968">
        <v>107857</v>
      </c>
      <c r="C5968">
        <v>100001</v>
      </c>
      <c r="D5968" s="1">
        <v>-0.67498400000000003</v>
      </c>
      <c r="E5968" s="1">
        <v>-0.37481700000000001</v>
      </c>
      <c r="F5968" s="1">
        <v>0.14193</v>
      </c>
      <c r="G5968">
        <v>100001</v>
      </c>
    </row>
    <row r="5969" spans="1:7" x14ac:dyDescent="0.25">
      <c r="A5969" t="s">
        <v>0</v>
      </c>
      <c r="B5969">
        <v>107858</v>
      </c>
      <c r="C5969">
        <v>100001</v>
      </c>
      <c r="D5969" s="1">
        <v>0.52497700000000003</v>
      </c>
      <c r="E5969" s="1">
        <v>0.52484299999999995</v>
      </c>
      <c r="F5969" s="1">
        <v>0.13738800000000001</v>
      </c>
      <c r="G5969">
        <v>100001</v>
      </c>
    </row>
    <row r="5970" spans="1:7" x14ac:dyDescent="0.25">
      <c r="A5970" t="s">
        <v>0</v>
      </c>
      <c r="B5970">
        <v>107859</v>
      </c>
      <c r="C5970">
        <v>100001</v>
      </c>
      <c r="D5970" s="1">
        <v>0.54997700000000005</v>
      </c>
      <c r="E5970" s="1">
        <v>0.52484299999999995</v>
      </c>
      <c r="F5970" s="1">
        <v>0.140096</v>
      </c>
      <c r="G5970">
        <v>100001</v>
      </c>
    </row>
    <row r="5971" spans="1:7" x14ac:dyDescent="0.25">
      <c r="A5971" t="s">
        <v>0</v>
      </c>
      <c r="B5971">
        <v>107860</v>
      </c>
      <c r="C5971">
        <v>100001</v>
      </c>
      <c r="D5971" s="1">
        <v>-0.62498299999999996</v>
      </c>
      <c r="E5971" s="1">
        <v>-0.39981499999999998</v>
      </c>
      <c r="F5971" s="1">
        <v>0.13733100000000001</v>
      </c>
      <c r="G5971">
        <v>100001</v>
      </c>
    </row>
    <row r="5972" spans="1:7" x14ac:dyDescent="0.25">
      <c r="A5972" t="s">
        <v>0</v>
      </c>
      <c r="B5972">
        <v>107861</v>
      </c>
      <c r="C5972">
        <v>100001</v>
      </c>
      <c r="D5972" s="1">
        <v>-0.64996200000000004</v>
      </c>
      <c r="E5972" s="1">
        <v>-0.399816</v>
      </c>
      <c r="F5972" s="1">
        <v>0.140539</v>
      </c>
      <c r="G5972">
        <v>100001</v>
      </c>
    </row>
    <row r="5973" spans="1:7" x14ac:dyDescent="0.25">
      <c r="A5973" t="s">
        <v>0</v>
      </c>
      <c r="B5973">
        <v>107862</v>
      </c>
      <c r="C5973">
        <v>100001</v>
      </c>
      <c r="D5973" s="1">
        <v>-0.62497999999999998</v>
      </c>
      <c r="E5973" s="1">
        <v>-0.42505300000000001</v>
      </c>
      <c r="F5973" s="1">
        <v>0.13944699999999999</v>
      </c>
      <c r="G5973">
        <v>100001</v>
      </c>
    </row>
    <row r="5974" spans="1:7" x14ac:dyDescent="0.25">
      <c r="A5974" t="s">
        <v>0</v>
      </c>
      <c r="B5974">
        <v>107863</v>
      </c>
      <c r="C5974">
        <v>100001</v>
      </c>
      <c r="D5974" s="1">
        <v>0.549979</v>
      </c>
      <c r="E5974" s="1">
        <v>0.49983300000000003</v>
      </c>
      <c r="F5974" s="1">
        <v>0.137514</v>
      </c>
      <c r="G5974">
        <v>100001</v>
      </c>
    </row>
    <row r="5975" spans="1:7" x14ac:dyDescent="0.25">
      <c r="A5975" t="s">
        <v>0</v>
      </c>
      <c r="B5975">
        <v>107864</v>
      </c>
      <c r="C5975">
        <v>100001</v>
      </c>
      <c r="D5975" s="1">
        <v>0.57497900000000002</v>
      </c>
      <c r="E5975" s="1">
        <v>0.49983499999999997</v>
      </c>
      <c r="F5975" s="1">
        <v>0.140348</v>
      </c>
      <c r="G5975">
        <v>100001</v>
      </c>
    </row>
    <row r="5976" spans="1:7" x14ac:dyDescent="0.25">
      <c r="A5976" t="s">
        <v>0</v>
      </c>
      <c r="B5976">
        <v>107865</v>
      </c>
      <c r="C5976">
        <v>100001</v>
      </c>
      <c r="D5976" s="1">
        <v>-0.59998099999999999</v>
      </c>
      <c r="E5976" s="1">
        <v>-0.44981900000000002</v>
      </c>
      <c r="F5976" s="1">
        <v>0.13852400000000001</v>
      </c>
      <c r="G5976">
        <v>100001</v>
      </c>
    </row>
    <row r="5977" spans="1:7" x14ac:dyDescent="0.25">
      <c r="A5977" t="s">
        <v>0</v>
      </c>
      <c r="B5977">
        <v>107866</v>
      </c>
      <c r="C5977">
        <v>100001</v>
      </c>
      <c r="D5977" s="1">
        <v>-0.62498100000000001</v>
      </c>
      <c r="E5977" s="1">
        <v>-0.44982100000000003</v>
      </c>
      <c r="F5977" s="1">
        <v>0.14160800000000001</v>
      </c>
      <c r="G5977">
        <v>100001</v>
      </c>
    </row>
    <row r="5978" spans="1:7" x14ac:dyDescent="0.25">
      <c r="A5978" t="s">
        <v>0</v>
      </c>
      <c r="B5978">
        <v>107867</v>
      </c>
      <c r="C5978">
        <v>100001</v>
      </c>
      <c r="D5978" s="1">
        <v>0.57497699999999996</v>
      </c>
      <c r="E5978" s="1">
        <v>0.475051</v>
      </c>
      <c r="F5978" s="1">
        <v>0.137935</v>
      </c>
      <c r="G5978">
        <v>100001</v>
      </c>
    </row>
    <row r="5979" spans="1:7" x14ac:dyDescent="0.25">
      <c r="A5979" t="s">
        <v>0</v>
      </c>
      <c r="B5979">
        <v>107868</v>
      </c>
      <c r="C5979">
        <v>100001</v>
      </c>
      <c r="D5979" s="1">
        <v>0.59997500000000004</v>
      </c>
      <c r="E5979" s="1">
        <v>0.475051</v>
      </c>
      <c r="F5979" s="1">
        <v>0.14089399999999999</v>
      </c>
      <c r="G5979">
        <v>100001</v>
      </c>
    </row>
    <row r="5980" spans="1:7" x14ac:dyDescent="0.25">
      <c r="A5980" t="s">
        <v>0</v>
      </c>
      <c r="B5980">
        <v>107869</v>
      </c>
      <c r="C5980">
        <v>100001</v>
      </c>
      <c r="D5980" s="1">
        <v>-0.57497699999999996</v>
      </c>
      <c r="E5980" s="1">
        <v>-0.47504999999999997</v>
      </c>
      <c r="F5980" s="1">
        <v>0.137937</v>
      </c>
      <c r="G5980">
        <v>100001</v>
      </c>
    </row>
    <row r="5981" spans="1:7" x14ac:dyDescent="0.25">
      <c r="A5981" t="s">
        <v>0</v>
      </c>
      <c r="B5981">
        <v>107870</v>
      </c>
      <c r="C5981">
        <v>100001</v>
      </c>
      <c r="D5981" s="1">
        <v>-0.59997500000000004</v>
      </c>
      <c r="E5981" s="1">
        <v>-0.475051</v>
      </c>
      <c r="F5981" s="1">
        <v>0.14089399999999999</v>
      </c>
      <c r="G5981">
        <v>100001</v>
      </c>
    </row>
    <row r="5982" spans="1:7" x14ac:dyDescent="0.25">
      <c r="A5982" t="s">
        <v>0</v>
      </c>
      <c r="B5982">
        <v>107871</v>
      </c>
      <c r="C5982">
        <v>100001</v>
      </c>
      <c r="D5982" s="1">
        <v>0.59998099999999999</v>
      </c>
      <c r="E5982" s="1">
        <v>0.44981900000000002</v>
      </c>
      <c r="F5982" s="1">
        <v>0.13852200000000001</v>
      </c>
      <c r="G5982">
        <v>100001</v>
      </c>
    </row>
    <row r="5983" spans="1:7" x14ac:dyDescent="0.25">
      <c r="A5983" t="s">
        <v>0</v>
      </c>
      <c r="B5983">
        <v>107872</v>
      </c>
      <c r="C5983">
        <v>100001</v>
      </c>
      <c r="D5983" s="1">
        <v>0.62498100000000001</v>
      </c>
      <c r="E5983" s="1">
        <v>0.44982100000000003</v>
      </c>
      <c r="F5983" s="1">
        <v>0.14160800000000001</v>
      </c>
      <c r="G5983">
        <v>100001</v>
      </c>
    </row>
    <row r="5984" spans="1:7" x14ac:dyDescent="0.25">
      <c r="A5984" t="s">
        <v>0</v>
      </c>
      <c r="B5984">
        <v>107873</v>
      </c>
      <c r="C5984">
        <v>100001</v>
      </c>
      <c r="D5984" s="1">
        <v>-0.549979</v>
      </c>
      <c r="E5984" s="1">
        <v>-0.49983300000000003</v>
      </c>
      <c r="F5984" s="1">
        <v>0.137516</v>
      </c>
      <c r="G5984">
        <v>100001</v>
      </c>
    </row>
    <row r="5985" spans="1:7" x14ac:dyDescent="0.25">
      <c r="A5985" t="s">
        <v>0</v>
      </c>
      <c r="B5985">
        <v>107874</v>
      </c>
      <c r="C5985">
        <v>100001</v>
      </c>
      <c r="D5985" s="1">
        <v>-0.57497900000000002</v>
      </c>
      <c r="E5985" s="1">
        <v>-0.499834</v>
      </c>
      <c r="F5985" s="1">
        <v>0.140348</v>
      </c>
      <c r="G5985">
        <v>100001</v>
      </c>
    </row>
    <row r="5986" spans="1:7" x14ac:dyDescent="0.25">
      <c r="A5986" t="s">
        <v>0</v>
      </c>
      <c r="B5986">
        <v>107875</v>
      </c>
      <c r="C5986">
        <v>100001</v>
      </c>
      <c r="D5986" s="1">
        <v>0.62497899999999995</v>
      </c>
      <c r="E5986" s="1">
        <v>0.42505300000000001</v>
      </c>
      <c r="F5986" s="1">
        <v>0.13944500000000001</v>
      </c>
      <c r="G5986">
        <v>100001</v>
      </c>
    </row>
    <row r="5987" spans="1:7" x14ac:dyDescent="0.25">
      <c r="A5987" t="s">
        <v>0</v>
      </c>
      <c r="B5987">
        <v>107876</v>
      </c>
      <c r="C5987">
        <v>100001</v>
      </c>
      <c r="D5987" s="1">
        <v>0.62498299999999996</v>
      </c>
      <c r="E5987" s="1">
        <v>0.39981499999999998</v>
      </c>
      <c r="F5987" s="1">
        <v>0.13733100000000001</v>
      </c>
      <c r="G5987">
        <v>100001</v>
      </c>
    </row>
    <row r="5988" spans="1:7" x14ac:dyDescent="0.25">
      <c r="A5988" t="s">
        <v>0</v>
      </c>
      <c r="B5988">
        <v>107877</v>
      </c>
      <c r="C5988">
        <v>100001</v>
      </c>
      <c r="D5988" s="1">
        <v>-0.52497700000000003</v>
      </c>
      <c r="E5988" s="1">
        <v>-0.52484299999999995</v>
      </c>
      <c r="F5988" s="1">
        <v>0.13739000000000001</v>
      </c>
      <c r="G5988">
        <v>100001</v>
      </c>
    </row>
    <row r="5989" spans="1:7" x14ac:dyDescent="0.25">
      <c r="A5989" t="s">
        <v>0</v>
      </c>
      <c r="B5989">
        <v>107878</v>
      </c>
      <c r="C5989">
        <v>100001</v>
      </c>
      <c r="D5989" s="1">
        <v>-0.49997399999999997</v>
      </c>
      <c r="E5989" s="1">
        <v>-0.55003899999999994</v>
      </c>
      <c r="F5989" s="1">
        <v>0.13755800000000001</v>
      </c>
      <c r="G5989">
        <v>100001</v>
      </c>
    </row>
    <row r="5990" spans="1:7" x14ac:dyDescent="0.25">
      <c r="A5990" t="s">
        <v>0</v>
      </c>
      <c r="B5990">
        <v>107879</v>
      </c>
      <c r="C5990">
        <v>100001</v>
      </c>
      <c r="D5990" s="1">
        <v>-0.54997700000000005</v>
      </c>
      <c r="E5990" s="1">
        <v>-0.52484299999999995</v>
      </c>
      <c r="F5990" s="1">
        <v>0.140096</v>
      </c>
      <c r="G5990">
        <v>100001</v>
      </c>
    </row>
    <row r="5991" spans="1:7" x14ac:dyDescent="0.25">
      <c r="A5991" t="s">
        <v>0</v>
      </c>
      <c r="B5991">
        <v>107880</v>
      </c>
      <c r="C5991">
        <v>100001</v>
      </c>
      <c r="D5991" s="1">
        <v>-0.52497400000000005</v>
      </c>
      <c r="E5991" s="1">
        <v>-0.55003999999999997</v>
      </c>
      <c r="F5991" s="1">
        <v>0.14013800000000001</v>
      </c>
      <c r="G5991">
        <v>100001</v>
      </c>
    </row>
    <row r="5992" spans="1:7" x14ac:dyDescent="0.25">
      <c r="A5992" t="s">
        <v>0</v>
      </c>
      <c r="B5992">
        <v>107881</v>
      </c>
      <c r="C5992">
        <v>100001</v>
      </c>
      <c r="D5992" s="1">
        <v>0.64996200000000004</v>
      </c>
      <c r="E5992" s="1">
        <v>0.39981699999999998</v>
      </c>
      <c r="F5992" s="1">
        <v>0.140537</v>
      </c>
      <c r="G5992">
        <v>100001</v>
      </c>
    </row>
    <row r="5993" spans="1:7" x14ac:dyDescent="0.25">
      <c r="A5993" t="s">
        <v>0</v>
      </c>
      <c r="B5993">
        <v>107882</v>
      </c>
      <c r="C5993">
        <v>100001</v>
      </c>
      <c r="D5993" s="1">
        <v>0.64996200000000004</v>
      </c>
      <c r="E5993" s="1">
        <v>0.37481599999999998</v>
      </c>
      <c r="F5993" s="1">
        <v>0.13858899999999999</v>
      </c>
      <c r="G5993">
        <v>100001</v>
      </c>
    </row>
    <row r="5994" spans="1:7" x14ac:dyDescent="0.25">
      <c r="A5994" t="s">
        <v>0</v>
      </c>
      <c r="B5994">
        <v>107883</v>
      </c>
      <c r="C5994">
        <v>100001</v>
      </c>
      <c r="D5994" s="1">
        <v>-0.47495599999999999</v>
      </c>
      <c r="E5994" s="1">
        <v>-0.57503599999999999</v>
      </c>
      <c r="F5994" s="1">
        <v>0.137934</v>
      </c>
      <c r="G5994">
        <v>100001</v>
      </c>
    </row>
    <row r="5995" spans="1:7" x14ac:dyDescent="0.25">
      <c r="A5995" t="s">
        <v>0</v>
      </c>
      <c r="B5995">
        <v>107884</v>
      </c>
      <c r="C5995">
        <v>100001</v>
      </c>
      <c r="D5995" s="1">
        <v>-0.499971</v>
      </c>
      <c r="E5995" s="1">
        <v>-0.57503800000000005</v>
      </c>
      <c r="F5995" s="1">
        <v>0.14038900000000001</v>
      </c>
      <c r="G5995">
        <v>100001</v>
      </c>
    </row>
    <row r="5996" spans="1:7" x14ac:dyDescent="0.25">
      <c r="A5996" t="s">
        <v>0</v>
      </c>
      <c r="B5996">
        <v>107885</v>
      </c>
      <c r="C5996">
        <v>100001</v>
      </c>
      <c r="D5996" s="1">
        <v>0.67498400000000003</v>
      </c>
      <c r="E5996" s="1">
        <v>0.37481700000000001</v>
      </c>
      <c r="F5996" s="1">
        <v>0.141928</v>
      </c>
      <c r="G5996">
        <v>100001</v>
      </c>
    </row>
    <row r="5997" spans="1:7" x14ac:dyDescent="0.25">
      <c r="A5997" t="s">
        <v>0</v>
      </c>
      <c r="B5997">
        <v>107886</v>
      </c>
      <c r="C5997">
        <v>100001</v>
      </c>
      <c r="D5997" s="1">
        <v>0.67498400000000003</v>
      </c>
      <c r="E5997" s="1">
        <v>0.34981899999999999</v>
      </c>
      <c r="F5997" s="1">
        <v>0.14010500000000001</v>
      </c>
      <c r="G5997">
        <v>100001</v>
      </c>
    </row>
    <row r="5998" spans="1:7" x14ac:dyDescent="0.25">
      <c r="A5998" t="s">
        <v>0</v>
      </c>
      <c r="B5998">
        <v>107887</v>
      </c>
      <c r="C5998">
        <v>100001</v>
      </c>
      <c r="D5998" s="1">
        <v>-0.44997300000000001</v>
      </c>
      <c r="E5998" s="1">
        <v>-0.60004199999999996</v>
      </c>
      <c r="F5998" s="1">
        <v>0.138567</v>
      </c>
      <c r="G5998">
        <v>100001</v>
      </c>
    </row>
    <row r="5999" spans="1:7" x14ac:dyDescent="0.25">
      <c r="A5999" t="s">
        <v>0</v>
      </c>
      <c r="B5999">
        <v>107888</v>
      </c>
      <c r="C5999">
        <v>100001</v>
      </c>
      <c r="D5999" s="1">
        <v>-0.47495500000000002</v>
      </c>
      <c r="E5999" s="1">
        <v>-0.60004299999999999</v>
      </c>
      <c r="F5999" s="1">
        <v>0.14089399999999999</v>
      </c>
      <c r="G5999">
        <v>100001</v>
      </c>
    </row>
    <row r="6000" spans="1:7" x14ac:dyDescent="0.25">
      <c r="A6000" t="s">
        <v>0</v>
      </c>
      <c r="B6000">
        <v>107889</v>
      </c>
      <c r="C6000">
        <v>100001</v>
      </c>
      <c r="D6000" s="1">
        <v>0.67497700000000005</v>
      </c>
      <c r="E6000" s="1">
        <v>0.30004599999999998</v>
      </c>
      <c r="F6000" s="1">
        <v>0.13686200000000001</v>
      </c>
      <c r="G6000">
        <v>100001</v>
      </c>
    </row>
    <row r="6001" spans="1:7" x14ac:dyDescent="0.25">
      <c r="A6001" t="s">
        <v>0</v>
      </c>
      <c r="B6001">
        <v>107890</v>
      </c>
      <c r="C6001">
        <v>100001</v>
      </c>
      <c r="D6001" s="1">
        <v>0.674983</v>
      </c>
      <c r="E6001" s="1">
        <v>0.32504699999999997</v>
      </c>
      <c r="F6001" s="1">
        <v>0.138436</v>
      </c>
      <c r="G6001">
        <v>100001</v>
      </c>
    </row>
    <row r="6002" spans="1:7" x14ac:dyDescent="0.25">
      <c r="A6002" t="s">
        <v>0</v>
      </c>
      <c r="B6002">
        <v>107891</v>
      </c>
      <c r="C6002">
        <v>100001</v>
      </c>
      <c r="D6002" s="1">
        <v>-0.42497200000000002</v>
      </c>
      <c r="E6002" s="1">
        <v>-0.62489799999999995</v>
      </c>
      <c r="F6002" s="1">
        <v>0.13941200000000001</v>
      </c>
      <c r="G6002">
        <v>100001</v>
      </c>
    </row>
    <row r="6003" spans="1:7" x14ac:dyDescent="0.25">
      <c r="A6003" t="s">
        <v>0</v>
      </c>
      <c r="B6003">
        <v>107892</v>
      </c>
      <c r="C6003">
        <v>100001</v>
      </c>
      <c r="D6003" s="1">
        <v>-0.44997100000000001</v>
      </c>
      <c r="E6003" s="1">
        <v>-0.62489799999999995</v>
      </c>
      <c r="F6003" s="1">
        <v>0.14161499999999999</v>
      </c>
      <c r="G6003">
        <v>100001</v>
      </c>
    </row>
    <row r="6004" spans="1:7" x14ac:dyDescent="0.25">
      <c r="A6004" t="s">
        <v>0</v>
      </c>
      <c r="B6004">
        <v>107893</v>
      </c>
      <c r="C6004">
        <v>100001</v>
      </c>
      <c r="D6004" s="1">
        <v>0.69998700000000003</v>
      </c>
      <c r="E6004" s="1">
        <v>0.275059</v>
      </c>
      <c r="F6004" s="1">
        <v>0.138878</v>
      </c>
      <c r="G6004">
        <v>100001</v>
      </c>
    </row>
    <row r="6005" spans="1:7" x14ac:dyDescent="0.25">
      <c r="A6005" t="s">
        <v>0</v>
      </c>
      <c r="B6005">
        <v>107894</v>
      </c>
      <c r="C6005">
        <v>100001</v>
      </c>
      <c r="D6005" s="1">
        <v>0.69998499999999997</v>
      </c>
      <c r="E6005" s="1">
        <v>0.30004799999999998</v>
      </c>
      <c r="F6005" s="1">
        <v>0.14032500000000001</v>
      </c>
      <c r="G6005">
        <v>100001</v>
      </c>
    </row>
    <row r="6006" spans="1:7" x14ac:dyDescent="0.25">
      <c r="A6006" t="s">
        <v>0</v>
      </c>
      <c r="B6006">
        <v>107895</v>
      </c>
      <c r="C6006">
        <v>100001</v>
      </c>
      <c r="D6006" s="1">
        <v>-0.39997199999999999</v>
      </c>
      <c r="E6006" s="1">
        <v>-0.62489700000000004</v>
      </c>
      <c r="F6006" s="1">
        <v>0.13733500000000001</v>
      </c>
      <c r="G6006">
        <v>100001</v>
      </c>
    </row>
    <row r="6007" spans="1:7" x14ac:dyDescent="0.25">
      <c r="A6007" t="s">
        <v>0</v>
      </c>
      <c r="B6007">
        <v>107896</v>
      </c>
      <c r="C6007">
        <v>100001</v>
      </c>
      <c r="D6007" s="1">
        <v>-0.39996999999999999</v>
      </c>
      <c r="E6007" s="1">
        <v>-0.64980800000000005</v>
      </c>
      <c r="F6007" s="1">
        <v>0.14052100000000001</v>
      </c>
      <c r="G6007">
        <v>100001</v>
      </c>
    </row>
    <row r="6008" spans="1:7" x14ac:dyDescent="0.25">
      <c r="A6008" t="s">
        <v>0</v>
      </c>
      <c r="B6008">
        <v>107897</v>
      </c>
      <c r="C6008">
        <v>100001</v>
      </c>
      <c r="D6008" s="1">
        <v>0.69999</v>
      </c>
      <c r="E6008" s="1">
        <v>0.25003599999999998</v>
      </c>
      <c r="F6008" s="1">
        <v>0.13755400000000001</v>
      </c>
      <c r="G6008">
        <v>100001</v>
      </c>
    </row>
    <row r="6009" spans="1:7" x14ac:dyDescent="0.25">
      <c r="A6009" t="s">
        <v>0</v>
      </c>
      <c r="B6009">
        <v>107898</v>
      </c>
      <c r="C6009">
        <v>100001</v>
      </c>
      <c r="D6009" s="1">
        <v>0.72501099999999996</v>
      </c>
      <c r="E6009" s="1">
        <v>0.25003599999999998</v>
      </c>
      <c r="F6009" s="1">
        <v>0.14114599999999999</v>
      </c>
      <c r="G6009">
        <v>100001</v>
      </c>
    </row>
    <row r="6010" spans="1:7" x14ac:dyDescent="0.25">
      <c r="A6010" t="s">
        <v>0</v>
      </c>
      <c r="B6010">
        <v>107899</v>
      </c>
      <c r="C6010">
        <v>100001</v>
      </c>
      <c r="D6010" s="1">
        <v>-0.374969</v>
      </c>
      <c r="E6010" s="1">
        <v>-0.64980899999999997</v>
      </c>
      <c r="F6010" s="1">
        <v>0.13857</v>
      </c>
      <c r="G6010">
        <v>100001</v>
      </c>
    </row>
    <row r="6011" spans="1:7" x14ac:dyDescent="0.25">
      <c r="A6011" t="s">
        <v>0</v>
      </c>
      <c r="B6011">
        <v>107900</v>
      </c>
      <c r="C6011">
        <v>100001</v>
      </c>
      <c r="D6011" s="1">
        <v>-0.374969</v>
      </c>
      <c r="E6011" s="1">
        <v>-0.67484699999999997</v>
      </c>
      <c r="F6011" s="1">
        <v>0.14191500000000001</v>
      </c>
      <c r="G6011">
        <v>100001</v>
      </c>
    </row>
    <row r="6012" spans="1:7" x14ac:dyDescent="0.25">
      <c r="A6012" t="s">
        <v>0</v>
      </c>
      <c r="B6012">
        <v>107901</v>
      </c>
      <c r="C6012">
        <v>100001</v>
      </c>
      <c r="D6012" s="1">
        <v>0.72501300000000002</v>
      </c>
      <c r="E6012" s="1">
        <v>0.225051</v>
      </c>
      <c r="F6012" s="1">
        <v>0.13995099999999999</v>
      </c>
      <c r="G6012">
        <v>100001</v>
      </c>
    </row>
    <row r="6013" spans="1:7" x14ac:dyDescent="0.25">
      <c r="A6013" t="s">
        <v>0</v>
      </c>
      <c r="B6013">
        <v>107902</v>
      </c>
      <c r="C6013">
        <v>100001</v>
      </c>
      <c r="D6013" s="1">
        <v>0.72501199999999999</v>
      </c>
      <c r="E6013" s="1">
        <v>0.20005800000000001</v>
      </c>
      <c r="F6013" s="1">
        <v>0.13888</v>
      </c>
      <c r="G6013">
        <v>100001</v>
      </c>
    </row>
    <row r="6014" spans="1:7" x14ac:dyDescent="0.25">
      <c r="A6014" t="s">
        <v>0</v>
      </c>
      <c r="B6014">
        <v>107903</v>
      </c>
      <c r="C6014">
        <v>100001</v>
      </c>
      <c r="D6014" s="1">
        <v>-0.34997</v>
      </c>
      <c r="E6014" s="1">
        <v>-0.67484599999999995</v>
      </c>
      <c r="F6014" s="1">
        <v>0.14008899999999999</v>
      </c>
      <c r="G6014">
        <v>100001</v>
      </c>
    </row>
    <row r="6015" spans="1:7" x14ac:dyDescent="0.25">
      <c r="A6015" t="s">
        <v>0</v>
      </c>
      <c r="B6015">
        <v>107904</v>
      </c>
      <c r="C6015">
        <v>100001</v>
      </c>
      <c r="D6015" s="1">
        <v>0.72501400000000005</v>
      </c>
      <c r="E6015" s="1">
        <v>0.17505599999999999</v>
      </c>
      <c r="F6015" s="1">
        <v>0.137936</v>
      </c>
      <c r="G6015">
        <v>100001</v>
      </c>
    </row>
    <row r="6016" spans="1:7" x14ac:dyDescent="0.25">
      <c r="A6016" t="s">
        <v>0</v>
      </c>
      <c r="B6016">
        <v>107905</v>
      </c>
      <c r="C6016">
        <v>100001</v>
      </c>
      <c r="D6016" s="1">
        <v>0.74998799999999999</v>
      </c>
      <c r="E6016" s="1">
        <v>0.17505799999999999</v>
      </c>
      <c r="F6016" s="1">
        <v>0.14164599999999999</v>
      </c>
      <c r="G6016">
        <v>100001</v>
      </c>
    </row>
    <row r="6017" spans="1:7" x14ac:dyDescent="0.25">
      <c r="A6017" t="s">
        <v>0</v>
      </c>
      <c r="B6017">
        <v>107906</v>
      </c>
      <c r="C6017">
        <v>100001</v>
      </c>
      <c r="D6017" s="1">
        <v>-0.32497399999999999</v>
      </c>
      <c r="E6017" s="1">
        <v>-0.674848</v>
      </c>
      <c r="F6017" s="1">
        <v>0.13839000000000001</v>
      </c>
      <c r="G6017">
        <v>100001</v>
      </c>
    </row>
    <row r="6018" spans="1:7" x14ac:dyDescent="0.25">
      <c r="A6018" t="s">
        <v>0</v>
      </c>
      <c r="B6018">
        <v>107907</v>
      </c>
      <c r="C6018">
        <v>100001</v>
      </c>
      <c r="D6018" s="1">
        <v>-0.29997099999999999</v>
      </c>
      <c r="E6018" s="1">
        <v>-0.67484999999999995</v>
      </c>
      <c r="F6018" s="1">
        <v>0.136818</v>
      </c>
      <c r="G6018">
        <v>100001</v>
      </c>
    </row>
    <row r="6019" spans="1:7" x14ac:dyDescent="0.25">
      <c r="A6019" t="s">
        <v>0</v>
      </c>
      <c r="B6019">
        <v>107908</v>
      </c>
      <c r="C6019">
        <v>100001</v>
      </c>
      <c r="D6019" s="1">
        <v>0.74998299999999996</v>
      </c>
      <c r="E6019" s="1">
        <v>0.15005399999999999</v>
      </c>
      <c r="F6019" s="1">
        <v>0.14082700000000001</v>
      </c>
      <c r="G6019">
        <v>100001</v>
      </c>
    </row>
    <row r="6020" spans="1:7" x14ac:dyDescent="0.25">
      <c r="A6020" t="s">
        <v>0</v>
      </c>
      <c r="B6020">
        <v>107909</v>
      </c>
      <c r="C6020">
        <v>100001</v>
      </c>
      <c r="D6020" s="1">
        <v>0.74997800000000003</v>
      </c>
      <c r="E6020" s="1">
        <v>0.125057</v>
      </c>
      <c r="F6020" s="1">
        <v>0.14013300000000001</v>
      </c>
      <c r="G6020">
        <v>100001</v>
      </c>
    </row>
    <row r="6021" spans="1:7" x14ac:dyDescent="0.25">
      <c r="A6021" t="s">
        <v>0</v>
      </c>
      <c r="B6021">
        <v>107910</v>
      </c>
      <c r="C6021">
        <v>100001</v>
      </c>
      <c r="D6021" s="1">
        <v>-0.27496700000000002</v>
      </c>
      <c r="E6021" s="1">
        <v>-0.69988499999999998</v>
      </c>
      <c r="F6021" s="1">
        <v>0.13884099999999999</v>
      </c>
      <c r="G6021">
        <v>100001</v>
      </c>
    </row>
    <row r="6022" spans="1:7" x14ac:dyDescent="0.25">
      <c r="A6022" t="s">
        <v>0</v>
      </c>
      <c r="B6022">
        <v>107911</v>
      </c>
      <c r="C6022">
        <v>100001</v>
      </c>
      <c r="D6022" s="1">
        <v>-0.29996699999999998</v>
      </c>
      <c r="E6022" s="1">
        <v>-0.69988499999999998</v>
      </c>
      <c r="F6022" s="1">
        <v>0.140288</v>
      </c>
      <c r="G6022">
        <v>100001</v>
      </c>
    </row>
    <row r="6023" spans="1:7" x14ac:dyDescent="0.25">
      <c r="A6023" t="s">
        <v>0</v>
      </c>
      <c r="B6023">
        <v>107912</v>
      </c>
      <c r="C6023">
        <v>100001</v>
      </c>
      <c r="D6023" s="1">
        <v>0.749969</v>
      </c>
      <c r="E6023" s="1">
        <v>0.10006</v>
      </c>
      <c r="F6023" s="1">
        <v>0.13956499999999999</v>
      </c>
      <c r="G6023">
        <v>100001</v>
      </c>
    </row>
    <row r="6024" spans="1:7" x14ac:dyDescent="0.25">
      <c r="A6024" t="s">
        <v>0</v>
      </c>
      <c r="B6024">
        <v>107913</v>
      </c>
      <c r="C6024">
        <v>100001</v>
      </c>
      <c r="D6024" s="1">
        <v>0.74995900000000004</v>
      </c>
      <c r="E6024" s="1">
        <v>7.50609E-2</v>
      </c>
      <c r="F6024" s="1">
        <v>0.139122</v>
      </c>
      <c r="G6024">
        <v>100001</v>
      </c>
    </row>
    <row r="6025" spans="1:7" x14ac:dyDescent="0.25">
      <c r="A6025" t="s">
        <v>0</v>
      </c>
      <c r="B6025">
        <v>107914</v>
      </c>
      <c r="C6025">
        <v>100001</v>
      </c>
      <c r="D6025" s="1">
        <v>-0.24996599999999999</v>
      </c>
      <c r="E6025" s="1">
        <v>-0.69988700000000004</v>
      </c>
      <c r="F6025" s="1">
        <v>0.137519</v>
      </c>
      <c r="G6025">
        <v>100001</v>
      </c>
    </row>
    <row r="6026" spans="1:7" x14ac:dyDescent="0.25">
      <c r="A6026" t="s">
        <v>0</v>
      </c>
      <c r="B6026">
        <v>107915</v>
      </c>
      <c r="C6026">
        <v>100001</v>
      </c>
      <c r="D6026" s="1">
        <v>-0.24996499999999999</v>
      </c>
      <c r="E6026" s="1">
        <v>-0.72492299999999998</v>
      </c>
      <c r="F6026" s="1">
        <v>0.14111699999999999</v>
      </c>
      <c r="G6026">
        <v>100001</v>
      </c>
    </row>
    <row r="6027" spans="1:7" x14ac:dyDescent="0.25">
      <c r="A6027" t="s">
        <v>0</v>
      </c>
      <c r="B6027">
        <v>107916</v>
      </c>
      <c r="C6027">
        <v>100001</v>
      </c>
      <c r="D6027" s="1">
        <v>0.74995100000000003</v>
      </c>
      <c r="E6027" s="1">
        <v>5.00489E-2</v>
      </c>
      <c r="F6027" s="1">
        <v>0.13880700000000001</v>
      </c>
      <c r="G6027">
        <v>100001</v>
      </c>
    </row>
    <row r="6028" spans="1:7" x14ac:dyDescent="0.25">
      <c r="A6028" t="s">
        <v>0</v>
      </c>
      <c r="B6028">
        <v>107917</v>
      </c>
      <c r="C6028">
        <v>100001</v>
      </c>
      <c r="D6028" s="1">
        <v>0.74993799999999999</v>
      </c>
      <c r="E6028" s="1">
        <v>2.5050900000000001E-2</v>
      </c>
      <c r="F6028" s="1">
        <v>0.13861499999999999</v>
      </c>
      <c r="G6028">
        <v>100001</v>
      </c>
    </row>
    <row r="6029" spans="1:7" x14ac:dyDescent="0.25">
      <c r="A6029" t="s">
        <v>0</v>
      </c>
      <c r="B6029">
        <v>107918</v>
      </c>
      <c r="C6029">
        <v>100001</v>
      </c>
      <c r="D6029" s="1">
        <v>-0.224964</v>
      </c>
      <c r="E6029" s="1">
        <v>-0.72492400000000001</v>
      </c>
      <c r="F6029" s="1">
        <v>0.13991999999999999</v>
      </c>
      <c r="G6029">
        <v>100001</v>
      </c>
    </row>
    <row r="6030" spans="1:7" x14ac:dyDescent="0.25">
      <c r="A6030" t="s">
        <v>0</v>
      </c>
      <c r="B6030">
        <v>107919</v>
      </c>
      <c r="C6030">
        <v>100001</v>
      </c>
      <c r="D6030" s="1">
        <v>-0.19998199999999999</v>
      </c>
      <c r="E6030" s="1">
        <v>-0.72492599999999996</v>
      </c>
      <c r="F6030" s="1">
        <v>0.138853</v>
      </c>
      <c r="G6030">
        <v>100001</v>
      </c>
    </row>
    <row r="6031" spans="1:7" x14ac:dyDescent="0.25">
      <c r="A6031" t="s">
        <v>0</v>
      </c>
      <c r="B6031">
        <v>107920</v>
      </c>
      <c r="C6031">
        <v>100001</v>
      </c>
      <c r="D6031" s="1">
        <v>-0.174983</v>
      </c>
      <c r="E6031" s="1">
        <v>-0.72492800000000002</v>
      </c>
      <c r="F6031" s="1">
        <v>0.137909</v>
      </c>
      <c r="G6031">
        <v>100001</v>
      </c>
    </row>
    <row r="6032" spans="1:7" x14ac:dyDescent="0.25">
      <c r="A6032" t="s">
        <v>0</v>
      </c>
      <c r="B6032">
        <v>107921</v>
      </c>
      <c r="C6032">
        <v>100001</v>
      </c>
      <c r="D6032" s="1">
        <v>0.74992700000000001</v>
      </c>
      <c r="E6032" s="1">
        <v>5.3958000000000001E-5</v>
      </c>
      <c r="F6032" s="1">
        <v>0.138539</v>
      </c>
      <c r="G6032">
        <v>100001</v>
      </c>
    </row>
    <row r="6033" spans="1:7" x14ac:dyDescent="0.25">
      <c r="A6033" t="s">
        <v>0</v>
      </c>
      <c r="B6033">
        <v>107922</v>
      </c>
      <c r="C6033">
        <v>100001</v>
      </c>
      <c r="D6033" s="1">
        <v>-0.14998400000000001</v>
      </c>
      <c r="E6033" s="1">
        <v>-0.74986900000000001</v>
      </c>
      <c r="F6033" s="1">
        <v>0.140787</v>
      </c>
      <c r="G6033">
        <v>100001</v>
      </c>
    </row>
    <row r="6034" spans="1:7" x14ac:dyDescent="0.25">
      <c r="A6034" t="s">
        <v>0</v>
      </c>
      <c r="B6034">
        <v>107923</v>
      </c>
      <c r="C6034">
        <v>100001</v>
      </c>
      <c r="D6034" s="1">
        <v>-0.17499000000000001</v>
      </c>
      <c r="E6034" s="1">
        <v>-0.74986600000000003</v>
      </c>
      <c r="F6034" s="1">
        <v>0.14160500000000001</v>
      </c>
      <c r="G6034">
        <v>100001</v>
      </c>
    </row>
    <row r="6035" spans="1:7" x14ac:dyDescent="0.25">
      <c r="A6035" t="s">
        <v>0</v>
      </c>
      <c r="B6035">
        <v>107924</v>
      </c>
      <c r="C6035">
        <v>100001</v>
      </c>
      <c r="D6035" s="1">
        <v>0.74990400000000002</v>
      </c>
      <c r="E6035" s="1">
        <v>-4.9940999999999999E-2</v>
      </c>
      <c r="F6035" s="1">
        <v>0.13878299999999999</v>
      </c>
      <c r="G6035">
        <v>100001</v>
      </c>
    </row>
    <row r="6036" spans="1:7" x14ac:dyDescent="0.25">
      <c r="A6036" t="s">
        <v>0</v>
      </c>
      <c r="B6036">
        <v>107925</v>
      </c>
      <c r="C6036">
        <v>100001</v>
      </c>
      <c r="D6036" s="1">
        <v>0.749915</v>
      </c>
      <c r="E6036" s="1">
        <v>-2.4948000000000001E-2</v>
      </c>
      <c r="F6036" s="1">
        <v>0.138598</v>
      </c>
      <c r="G6036">
        <v>100001</v>
      </c>
    </row>
    <row r="6037" spans="1:7" x14ac:dyDescent="0.25">
      <c r="A6037" t="s">
        <v>0</v>
      </c>
      <c r="B6037">
        <v>107926</v>
      </c>
      <c r="C6037">
        <v>100001</v>
      </c>
      <c r="D6037" s="1">
        <v>-0.124986</v>
      </c>
      <c r="E6037" s="1">
        <v>-0.74987599999999999</v>
      </c>
      <c r="F6037" s="1">
        <v>0.140097</v>
      </c>
      <c r="G6037">
        <v>100001</v>
      </c>
    </row>
    <row r="6038" spans="1:7" x14ac:dyDescent="0.25">
      <c r="A6038" t="s">
        <v>0</v>
      </c>
      <c r="B6038">
        <v>107927</v>
      </c>
      <c r="C6038">
        <v>100001</v>
      </c>
      <c r="D6038" s="1">
        <v>0.74989399999999995</v>
      </c>
      <c r="E6038" s="1">
        <v>-7.4959999999999999E-2</v>
      </c>
      <c r="F6038" s="1">
        <v>0.139095</v>
      </c>
      <c r="G6038">
        <v>100001</v>
      </c>
    </row>
    <row r="6039" spans="1:7" x14ac:dyDescent="0.25">
      <c r="A6039" t="s">
        <v>0</v>
      </c>
      <c r="B6039">
        <v>107928</v>
      </c>
      <c r="C6039">
        <v>100001</v>
      </c>
      <c r="D6039" s="1">
        <v>-9.9989999999999996E-2</v>
      </c>
      <c r="E6039" s="1">
        <v>-0.749884</v>
      </c>
      <c r="F6039" s="1">
        <v>0.13953299999999999</v>
      </c>
      <c r="G6039">
        <v>100001</v>
      </c>
    </row>
    <row r="6040" spans="1:7" x14ac:dyDescent="0.25">
      <c r="A6040" t="s">
        <v>0</v>
      </c>
      <c r="B6040">
        <v>107929</v>
      </c>
      <c r="C6040">
        <v>100001</v>
      </c>
      <c r="D6040" s="1">
        <v>-7.4958999999999998E-2</v>
      </c>
      <c r="E6040" s="1">
        <v>-0.74989300000000003</v>
      </c>
      <c r="F6040" s="1">
        <v>0.139094</v>
      </c>
      <c r="G6040">
        <v>100001</v>
      </c>
    </row>
    <row r="6041" spans="1:7" x14ac:dyDescent="0.25">
      <c r="A6041" t="s">
        <v>0</v>
      </c>
      <c r="B6041">
        <v>107930</v>
      </c>
      <c r="C6041">
        <v>100001</v>
      </c>
      <c r="D6041" s="1">
        <v>0.749884</v>
      </c>
      <c r="E6041" s="1">
        <v>-9.9989999999999996E-2</v>
      </c>
      <c r="F6041" s="1">
        <v>0.13953199999999999</v>
      </c>
      <c r="G6041">
        <v>100001</v>
      </c>
    </row>
    <row r="6042" spans="1:7" x14ac:dyDescent="0.25">
      <c r="A6042" t="s">
        <v>0</v>
      </c>
      <c r="B6042">
        <v>107931</v>
      </c>
      <c r="C6042">
        <v>100001</v>
      </c>
      <c r="D6042" s="1">
        <v>0.74987599999999999</v>
      </c>
      <c r="E6042" s="1">
        <v>-0.124985</v>
      </c>
      <c r="F6042" s="1">
        <v>0.140096</v>
      </c>
      <c r="G6042">
        <v>100001</v>
      </c>
    </row>
    <row r="6043" spans="1:7" x14ac:dyDescent="0.25">
      <c r="A6043" t="s">
        <v>0</v>
      </c>
      <c r="B6043">
        <v>107932</v>
      </c>
      <c r="C6043">
        <v>100001</v>
      </c>
      <c r="D6043" s="1">
        <v>-4.9939999999999998E-2</v>
      </c>
      <c r="E6043" s="1">
        <v>-0.74990500000000004</v>
      </c>
      <c r="F6043" s="1">
        <v>0.13878399999999999</v>
      </c>
      <c r="G6043">
        <v>100001</v>
      </c>
    </row>
    <row r="6044" spans="1:7" x14ac:dyDescent="0.25">
      <c r="A6044" t="s">
        <v>0</v>
      </c>
      <c r="B6044">
        <v>107933</v>
      </c>
      <c r="C6044">
        <v>100001</v>
      </c>
      <c r="D6044" s="1">
        <v>-2.4948000000000001E-2</v>
      </c>
      <c r="E6044" s="1">
        <v>-0.749915</v>
      </c>
      <c r="F6044" s="1">
        <v>0.138599</v>
      </c>
      <c r="G6044">
        <v>100001</v>
      </c>
    </row>
    <row r="6045" spans="1:7" x14ac:dyDescent="0.25">
      <c r="A6045" t="s">
        <v>0</v>
      </c>
      <c r="B6045">
        <v>107934</v>
      </c>
      <c r="C6045">
        <v>100001</v>
      </c>
      <c r="D6045" s="1">
        <v>0.72492699999999999</v>
      </c>
      <c r="E6045" s="1">
        <v>-0.174984</v>
      </c>
      <c r="F6045" s="1">
        <v>0.137909</v>
      </c>
      <c r="G6045">
        <v>100001</v>
      </c>
    </row>
    <row r="6046" spans="1:7" x14ac:dyDescent="0.25">
      <c r="A6046" t="s">
        <v>0</v>
      </c>
      <c r="B6046">
        <v>107935</v>
      </c>
      <c r="C6046">
        <v>100001</v>
      </c>
      <c r="D6046" s="1">
        <v>0.74987000000000004</v>
      </c>
      <c r="E6046" s="1">
        <v>-0.14998300000000001</v>
      </c>
      <c r="F6046" s="1">
        <v>0.14078599999999999</v>
      </c>
      <c r="G6046">
        <v>100001</v>
      </c>
    </row>
    <row r="6047" spans="1:7" x14ac:dyDescent="0.25">
      <c r="A6047" t="s">
        <v>0</v>
      </c>
      <c r="B6047">
        <v>107936</v>
      </c>
      <c r="C6047">
        <v>100001</v>
      </c>
      <c r="D6047" s="1">
        <v>0.749865</v>
      </c>
      <c r="E6047" s="1">
        <v>-0.17498900000000001</v>
      </c>
      <c r="F6047" s="1">
        <v>0.14160400000000001</v>
      </c>
      <c r="G6047">
        <v>100001</v>
      </c>
    </row>
    <row r="6048" spans="1:7" x14ac:dyDescent="0.25">
      <c r="A6048" t="s">
        <v>0</v>
      </c>
      <c r="B6048">
        <v>107937</v>
      </c>
      <c r="C6048">
        <v>100001</v>
      </c>
      <c r="D6048" s="1">
        <v>5.3093999999999997E-5</v>
      </c>
      <c r="E6048" s="1">
        <v>-0.74992599999999998</v>
      </c>
      <c r="F6048" s="1">
        <v>0.13855100000000001</v>
      </c>
      <c r="G6048">
        <v>100001</v>
      </c>
    </row>
    <row r="6049" spans="1:7" x14ac:dyDescent="0.25">
      <c r="A6049" t="s">
        <v>0</v>
      </c>
      <c r="B6049">
        <v>107938</v>
      </c>
      <c r="C6049">
        <v>100001</v>
      </c>
      <c r="D6049" s="1">
        <v>0.72492599999999996</v>
      </c>
      <c r="E6049" s="1">
        <v>-0.19998299999999999</v>
      </c>
      <c r="F6049" s="1">
        <v>0.138852</v>
      </c>
      <c r="G6049">
        <v>100001</v>
      </c>
    </row>
    <row r="6050" spans="1:7" x14ac:dyDescent="0.25">
      <c r="A6050" t="s">
        <v>0</v>
      </c>
      <c r="B6050">
        <v>107939</v>
      </c>
      <c r="C6050">
        <v>100001</v>
      </c>
      <c r="D6050" s="1">
        <v>2.5050599999999999E-2</v>
      </c>
      <c r="E6050" s="1">
        <v>-0.74993799999999999</v>
      </c>
      <c r="F6050" s="1">
        <v>0.13861599999999999</v>
      </c>
      <c r="G6050">
        <v>100001</v>
      </c>
    </row>
    <row r="6051" spans="1:7" x14ac:dyDescent="0.25">
      <c r="A6051" t="s">
        <v>0</v>
      </c>
      <c r="B6051">
        <v>107940</v>
      </c>
      <c r="C6051">
        <v>100001</v>
      </c>
      <c r="D6051" s="1">
        <v>5.0048599999999999E-2</v>
      </c>
      <c r="E6051" s="1">
        <v>-0.74995000000000001</v>
      </c>
      <c r="F6051" s="1">
        <v>0.13880700000000001</v>
      </c>
      <c r="G6051">
        <v>100001</v>
      </c>
    </row>
    <row r="6052" spans="1:7" x14ac:dyDescent="0.25">
      <c r="A6052" t="s">
        <v>0</v>
      </c>
      <c r="B6052">
        <v>107941</v>
      </c>
      <c r="C6052">
        <v>100001</v>
      </c>
      <c r="D6052" s="1">
        <v>0.69988700000000004</v>
      </c>
      <c r="E6052" s="1">
        <v>-0.24996499999999999</v>
      </c>
      <c r="F6052" s="1">
        <v>0.137519</v>
      </c>
      <c r="G6052">
        <v>100001</v>
      </c>
    </row>
    <row r="6053" spans="1:7" x14ac:dyDescent="0.25">
      <c r="A6053" t="s">
        <v>0</v>
      </c>
      <c r="B6053">
        <v>107942</v>
      </c>
      <c r="C6053">
        <v>100001</v>
      </c>
      <c r="D6053" s="1">
        <v>0.72492400000000001</v>
      </c>
      <c r="E6053" s="1">
        <v>-0.224965</v>
      </c>
      <c r="F6053" s="1">
        <v>0.13991999999999999</v>
      </c>
      <c r="G6053">
        <v>100001</v>
      </c>
    </row>
    <row r="6054" spans="1:7" x14ac:dyDescent="0.25">
      <c r="A6054" t="s">
        <v>0</v>
      </c>
      <c r="B6054">
        <v>107943</v>
      </c>
      <c r="C6054">
        <v>100001</v>
      </c>
      <c r="D6054" s="1">
        <v>0.72492299999999998</v>
      </c>
      <c r="E6054" s="1">
        <v>-0.24996599999999999</v>
      </c>
      <c r="F6054" s="1">
        <v>0.14111699999999999</v>
      </c>
      <c r="G6054">
        <v>100001</v>
      </c>
    </row>
    <row r="6055" spans="1:7" x14ac:dyDescent="0.25">
      <c r="A6055" t="s">
        <v>0</v>
      </c>
      <c r="B6055">
        <v>107944</v>
      </c>
      <c r="C6055">
        <v>100001</v>
      </c>
      <c r="D6055" s="1">
        <v>7.5060600000000005E-2</v>
      </c>
      <c r="E6055" s="1">
        <v>-0.74995900000000004</v>
      </c>
      <c r="F6055" s="1">
        <v>0.139123</v>
      </c>
      <c r="G6055">
        <v>100001</v>
      </c>
    </row>
    <row r="6056" spans="1:7" x14ac:dyDescent="0.25">
      <c r="A6056" t="s">
        <v>0</v>
      </c>
      <c r="B6056">
        <v>107945</v>
      </c>
      <c r="C6056">
        <v>100001</v>
      </c>
      <c r="D6056" s="1">
        <v>0.100059</v>
      </c>
      <c r="E6056" s="1">
        <v>-0.749969</v>
      </c>
      <c r="F6056" s="1">
        <v>0.139566</v>
      </c>
      <c r="G6056">
        <v>100001</v>
      </c>
    </row>
    <row r="6057" spans="1:7" x14ac:dyDescent="0.25">
      <c r="A6057" t="s">
        <v>0</v>
      </c>
      <c r="B6057">
        <v>107946</v>
      </c>
      <c r="C6057">
        <v>100001</v>
      </c>
      <c r="D6057" s="1">
        <v>0.69988600000000001</v>
      </c>
      <c r="E6057" s="1">
        <v>-0.27496599999999999</v>
      </c>
      <c r="F6057" s="1">
        <v>0.13884099999999999</v>
      </c>
      <c r="G6057">
        <v>100001</v>
      </c>
    </row>
    <row r="6058" spans="1:7" x14ac:dyDescent="0.25">
      <c r="A6058" t="s">
        <v>0</v>
      </c>
      <c r="B6058">
        <v>107947</v>
      </c>
      <c r="C6058">
        <v>100001</v>
      </c>
      <c r="D6058" s="1">
        <v>0.125056</v>
      </c>
      <c r="E6058" s="1">
        <v>-0.74997800000000003</v>
      </c>
      <c r="F6058" s="1">
        <v>0.14013400000000001</v>
      </c>
      <c r="G6058">
        <v>100001</v>
      </c>
    </row>
    <row r="6059" spans="1:7" x14ac:dyDescent="0.25">
      <c r="A6059" t="s">
        <v>0</v>
      </c>
      <c r="B6059">
        <v>107948</v>
      </c>
      <c r="C6059">
        <v>100001</v>
      </c>
      <c r="D6059" s="1">
        <v>0.15005299999999999</v>
      </c>
      <c r="E6059" s="1">
        <v>-0.74998399999999998</v>
      </c>
      <c r="F6059" s="1">
        <v>0.14082800000000001</v>
      </c>
      <c r="G6059">
        <v>100001</v>
      </c>
    </row>
    <row r="6060" spans="1:7" x14ac:dyDescent="0.25">
      <c r="A6060" t="s">
        <v>0</v>
      </c>
      <c r="B6060">
        <v>107949</v>
      </c>
      <c r="C6060">
        <v>100001</v>
      </c>
      <c r="D6060" s="1">
        <v>0.17505699999999999</v>
      </c>
      <c r="E6060" s="1">
        <v>-0.72501300000000002</v>
      </c>
      <c r="F6060" s="1">
        <v>0.137937</v>
      </c>
      <c r="G6060">
        <v>100001</v>
      </c>
    </row>
    <row r="6061" spans="1:7" x14ac:dyDescent="0.25">
      <c r="A6061" t="s">
        <v>0</v>
      </c>
      <c r="B6061">
        <v>107950</v>
      </c>
      <c r="C6061">
        <v>100001</v>
      </c>
      <c r="D6061" s="1">
        <v>0.17505699999999999</v>
      </c>
      <c r="E6061" s="1">
        <v>-0.74998699999999996</v>
      </c>
      <c r="F6061" s="1">
        <v>0.141648</v>
      </c>
      <c r="G6061">
        <v>100001</v>
      </c>
    </row>
    <row r="6062" spans="1:7" x14ac:dyDescent="0.25">
      <c r="A6062" t="s">
        <v>0</v>
      </c>
      <c r="B6062">
        <v>107951</v>
      </c>
      <c r="C6062">
        <v>100001</v>
      </c>
      <c r="D6062" s="1">
        <v>0.67484900000000003</v>
      </c>
      <c r="E6062" s="1">
        <v>-0.29997000000000001</v>
      </c>
      <c r="F6062" s="1">
        <v>0.13681699999999999</v>
      </c>
      <c r="G6062">
        <v>100001</v>
      </c>
    </row>
    <row r="6063" spans="1:7" x14ac:dyDescent="0.25">
      <c r="A6063" t="s">
        <v>0</v>
      </c>
      <c r="B6063">
        <v>107952</v>
      </c>
      <c r="C6063">
        <v>100001</v>
      </c>
      <c r="D6063" s="1">
        <v>0.69988399999999995</v>
      </c>
      <c r="E6063" s="1">
        <v>-0.29996600000000001</v>
      </c>
      <c r="F6063" s="1">
        <v>0.140287</v>
      </c>
      <c r="G6063">
        <v>100001</v>
      </c>
    </row>
    <row r="6064" spans="1:7" x14ac:dyDescent="0.25">
      <c r="A6064" t="s">
        <v>0</v>
      </c>
      <c r="B6064">
        <v>107953</v>
      </c>
      <c r="C6064">
        <v>100001</v>
      </c>
      <c r="D6064" s="1">
        <v>0.20005899999999999</v>
      </c>
      <c r="E6064" s="1">
        <v>-0.72501199999999999</v>
      </c>
      <c r="F6064" s="1">
        <v>0.13888200000000001</v>
      </c>
      <c r="G6064">
        <v>100001</v>
      </c>
    </row>
    <row r="6065" spans="1:7" x14ac:dyDescent="0.25">
      <c r="A6065" t="s">
        <v>0</v>
      </c>
      <c r="B6065">
        <v>107954</v>
      </c>
      <c r="C6065">
        <v>100001</v>
      </c>
      <c r="D6065" s="1">
        <v>0.674848</v>
      </c>
      <c r="E6065" s="1">
        <v>-0.32497300000000001</v>
      </c>
      <c r="F6065" s="1">
        <v>0.13839000000000001</v>
      </c>
      <c r="G6065">
        <v>100001</v>
      </c>
    </row>
    <row r="6066" spans="1:7" x14ac:dyDescent="0.25">
      <c r="A6066" t="s">
        <v>0</v>
      </c>
      <c r="B6066">
        <v>107955</v>
      </c>
      <c r="C6066">
        <v>100001</v>
      </c>
      <c r="D6066" s="1">
        <v>0.67484599999999995</v>
      </c>
      <c r="E6066" s="1">
        <v>-0.34996899999999997</v>
      </c>
      <c r="F6066" s="1">
        <v>0.14008799999999999</v>
      </c>
      <c r="G6066">
        <v>100001</v>
      </c>
    </row>
    <row r="6067" spans="1:7" x14ac:dyDescent="0.25">
      <c r="A6067" t="s">
        <v>0</v>
      </c>
      <c r="B6067">
        <v>107956</v>
      </c>
      <c r="C6067">
        <v>100001</v>
      </c>
      <c r="D6067" s="1">
        <v>0.64980899999999997</v>
      </c>
      <c r="E6067" s="1">
        <v>-0.374969</v>
      </c>
      <c r="F6067" s="1">
        <v>0.138569</v>
      </c>
      <c r="G6067">
        <v>100001</v>
      </c>
    </row>
    <row r="6068" spans="1:7" x14ac:dyDescent="0.25">
      <c r="A6068" t="s">
        <v>0</v>
      </c>
      <c r="B6068">
        <v>107957</v>
      </c>
      <c r="C6068">
        <v>100001</v>
      </c>
      <c r="D6068" s="1">
        <v>0.67484599999999995</v>
      </c>
      <c r="E6068" s="1">
        <v>-0.374969</v>
      </c>
      <c r="F6068" s="1">
        <v>0.14191500000000001</v>
      </c>
      <c r="G6068">
        <v>100001</v>
      </c>
    </row>
    <row r="6069" spans="1:7" x14ac:dyDescent="0.25">
      <c r="A6069" t="s">
        <v>0</v>
      </c>
      <c r="B6069">
        <v>107958</v>
      </c>
      <c r="C6069">
        <v>100001</v>
      </c>
      <c r="D6069" s="1">
        <v>0.225052</v>
      </c>
      <c r="E6069" s="1">
        <v>-0.72501300000000002</v>
      </c>
      <c r="F6069" s="1">
        <v>0.13995099999999999</v>
      </c>
      <c r="G6069">
        <v>100001</v>
      </c>
    </row>
    <row r="6070" spans="1:7" x14ac:dyDescent="0.25">
      <c r="A6070" t="s">
        <v>0</v>
      </c>
      <c r="B6070">
        <v>107959</v>
      </c>
      <c r="C6070">
        <v>100001</v>
      </c>
      <c r="D6070" s="1">
        <v>0.25003500000000001</v>
      </c>
      <c r="E6070" s="1">
        <v>-0.69998899999999997</v>
      </c>
      <c r="F6070" s="1">
        <v>0.13755500000000001</v>
      </c>
      <c r="G6070">
        <v>100001</v>
      </c>
    </row>
    <row r="6071" spans="1:7" x14ac:dyDescent="0.25">
      <c r="A6071" t="s">
        <v>0</v>
      </c>
      <c r="B6071">
        <v>107960</v>
      </c>
      <c r="C6071">
        <v>100001</v>
      </c>
      <c r="D6071" s="1">
        <v>0.25003700000000001</v>
      </c>
      <c r="E6071" s="1">
        <v>-0.72501000000000004</v>
      </c>
      <c r="F6071" s="1">
        <v>0.14114699999999999</v>
      </c>
      <c r="G6071">
        <v>100001</v>
      </c>
    </row>
    <row r="6072" spans="1:7" x14ac:dyDescent="0.25">
      <c r="A6072" t="s">
        <v>0</v>
      </c>
      <c r="B6072">
        <v>107961</v>
      </c>
      <c r="C6072">
        <v>100001</v>
      </c>
      <c r="D6072" s="1">
        <v>0.27505800000000002</v>
      </c>
      <c r="E6072" s="1">
        <v>-0.69998800000000005</v>
      </c>
      <c r="F6072" s="1">
        <v>0.138879</v>
      </c>
      <c r="G6072">
        <v>100001</v>
      </c>
    </row>
    <row r="6073" spans="1:7" x14ac:dyDescent="0.25">
      <c r="A6073" t="s">
        <v>0</v>
      </c>
      <c r="B6073">
        <v>107962</v>
      </c>
      <c r="C6073">
        <v>100001</v>
      </c>
      <c r="D6073" s="1">
        <v>0.62489799999999995</v>
      </c>
      <c r="E6073" s="1">
        <v>-0.39997100000000002</v>
      </c>
      <c r="F6073" s="1">
        <v>0.13733500000000001</v>
      </c>
      <c r="G6073">
        <v>100001</v>
      </c>
    </row>
    <row r="6074" spans="1:7" x14ac:dyDescent="0.25">
      <c r="A6074" t="s">
        <v>0</v>
      </c>
      <c r="B6074">
        <v>107963</v>
      </c>
      <c r="C6074">
        <v>100001</v>
      </c>
      <c r="D6074" s="1">
        <v>0.62489700000000004</v>
      </c>
      <c r="E6074" s="1">
        <v>-0.42497099999999999</v>
      </c>
      <c r="F6074" s="1">
        <v>0.13941100000000001</v>
      </c>
      <c r="G6074">
        <v>100001</v>
      </c>
    </row>
    <row r="6075" spans="1:7" x14ac:dyDescent="0.25">
      <c r="A6075" t="s">
        <v>0</v>
      </c>
      <c r="B6075">
        <v>107964</v>
      </c>
      <c r="C6075">
        <v>100001</v>
      </c>
      <c r="D6075" s="1">
        <v>0.64980899999999997</v>
      </c>
      <c r="E6075" s="1">
        <v>-0.39997100000000002</v>
      </c>
      <c r="F6075" s="1">
        <v>0.14052000000000001</v>
      </c>
      <c r="G6075">
        <v>100001</v>
      </c>
    </row>
    <row r="6076" spans="1:7" x14ac:dyDescent="0.25">
      <c r="A6076" t="s">
        <v>0</v>
      </c>
      <c r="B6076">
        <v>107965</v>
      </c>
      <c r="C6076">
        <v>100001</v>
      </c>
      <c r="D6076" s="1">
        <v>0.57503700000000002</v>
      </c>
      <c r="E6076" s="1">
        <v>-0.47495599999999999</v>
      </c>
      <c r="F6076" s="1">
        <v>0.137934</v>
      </c>
      <c r="G6076">
        <v>100001</v>
      </c>
    </row>
    <row r="6077" spans="1:7" x14ac:dyDescent="0.25">
      <c r="A6077" t="s">
        <v>0</v>
      </c>
      <c r="B6077">
        <v>107966</v>
      </c>
      <c r="C6077">
        <v>100001</v>
      </c>
      <c r="D6077" s="1">
        <v>0.60004199999999996</v>
      </c>
      <c r="E6077" s="1">
        <v>-0.44997399999999999</v>
      </c>
      <c r="F6077" s="1">
        <v>0.138567</v>
      </c>
      <c r="G6077">
        <v>100001</v>
      </c>
    </row>
    <row r="6078" spans="1:7" x14ac:dyDescent="0.25">
      <c r="A6078" t="s">
        <v>0</v>
      </c>
      <c r="B6078">
        <v>107967</v>
      </c>
      <c r="C6078">
        <v>100001</v>
      </c>
      <c r="D6078" s="1">
        <v>0.60004400000000002</v>
      </c>
      <c r="E6078" s="1">
        <v>-0.47495500000000002</v>
      </c>
      <c r="F6078" s="1">
        <v>0.14089399999999999</v>
      </c>
      <c r="G6078">
        <v>100001</v>
      </c>
    </row>
    <row r="6079" spans="1:7" x14ac:dyDescent="0.25">
      <c r="A6079" t="s">
        <v>0</v>
      </c>
      <c r="B6079">
        <v>107968</v>
      </c>
      <c r="C6079">
        <v>100001</v>
      </c>
      <c r="D6079" s="1">
        <v>0.62489799999999995</v>
      </c>
      <c r="E6079" s="1">
        <v>-0.44996999999999998</v>
      </c>
      <c r="F6079" s="1">
        <v>0.14161599999999999</v>
      </c>
      <c r="G6079">
        <v>100001</v>
      </c>
    </row>
    <row r="6080" spans="1:7" x14ac:dyDescent="0.25">
      <c r="A6080" t="s">
        <v>0</v>
      </c>
      <c r="B6080">
        <v>107969</v>
      </c>
      <c r="C6080">
        <v>100001</v>
      </c>
      <c r="D6080" s="1">
        <v>0.52484299999999995</v>
      </c>
      <c r="E6080" s="1">
        <v>-0.52497799999999994</v>
      </c>
      <c r="F6080" s="1">
        <v>0.13738900000000001</v>
      </c>
      <c r="G6080">
        <v>100001</v>
      </c>
    </row>
    <row r="6081" spans="1:7" x14ac:dyDescent="0.25">
      <c r="A6081" t="s">
        <v>0</v>
      </c>
      <c r="B6081">
        <v>107970</v>
      </c>
      <c r="C6081">
        <v>100001</v>
      </c>
      <c r="D6081" s="1">
        <v>0.55003899999999994</v>
      </c>
      <c r="E6081" s="1">
        <v>-0.499973</v>
      </c>
      <c r="F6081" s="1">
        <v>0.13755800000000001</v>
      </c>
      <c r="G6081">
        <v>100001</v>
      </c>
    </row>
    <row r="6082" spans="1:7" x14ac:dyDescent="0.25">
      <c r="A6082" t="s">
        <v>0</v>
      </c>
      <c r="B6082">
        <v>107971</v>
      </c>
      <c r="C6082">
        <v>100001</v>
      </c>
      <c r="D6082" s="1">
        <v>0.57503700000000002</v>
      </c>
      <c r="E6082" s="1">
        <v>-0.49997000000000003</v>
      </c>
      <c r="F6082" s="1">
        <v>0.14038900000000001</v>
      </c>
      <c r="G6082">
        <v>100001</v>
      </c>
    </row>
    <row r="6083" spans="1:7" x14ac:dyDescent="0.25">
      <c r="A6083" t="s">
        <v>0</v>
      </c>
      <c r="B6083">
        <v>107972</v>
      </c>
      <c r="C6083">
        <v>100001</v>
      </c>
      <c r="D6083" s="1">
        <v>0.550041</v>
      </c>
      <c r="E6083" s="1">
        <v>-0.52497300000000002</v>
      </c>
      <c r="F6083" s="1">
        <v>0.14013900000000001</v>
      </c>
      <c r="G6083">
        <v>100001</v>
      </c>
    </row>
    <row r="6084" spans="1:7" x14ac:dyDescent="0.25">
      <c r="A6084" t="s">
        <v>0</v>
      </c>
      <c r="B6084">
        <v>107973</v>
      </c>
      <c r="C6084">
        <v>100001</v>
      </c>
      <c r="D6084" s="1">
        <v>0.30004599999999998</v>
      </c>
      <c r="E6084" s="1">
        <v>-0.67497600000000002</v>
      </c>
      <c r="F6084" s="1">
        <v>0.13686200000000001</v>
      </c>
      <c r="G6084">
        <v>100001</v>
      </c>
    </row>
    <row r="6085" spans="1:7" x14ac:dyDescent="0.25">
      <c r="A6085" t="s">
        <v>0</v>
      </c>
      <c r="B6085">
        <v>107974</v>
      </c>
      <c r="C6085">
        <v>100001</v>
      </c>
      <c r="D6085" s="1">
        <v>0.30004700000000001</v>
      </c>
      <c r="E6085" s="1">
        <v>-0.69998499999999997</v>
      </c>
      <c r="F6085" s="1">
        <v>0.14032600000000001</v>
      </c>
      <c r="G6085">
        <v>100001</v>
      </c>
    </row>
    <row r="6086" spans="1:7" x14ac:dyDescent="0.25">
      <c r="A6086" t="s">
        <v>0</v>
      </c>
      <c r="B6086">
        <v>107975</v>
      </c>
      <c r="C6086">
        <v>100001</v>
      </c>
      <c r="D6086" s="1">
        <v>0.32504699999999997</v>
      </c>
      <c r="E6086" s="1">
        <v>-0.674983</v>
      </c>
      <c r="F6086" s="1">
        <v>0.138437</v>
      </c>
      <c r="G6086">
        <v>100001</v>
      </c>
    </row>
    <row r="6087" spans="1:7" x14ac:dyDescent="0.25">
      <c r="A6087" t="s">
        <v>0</v>
      </c>
      <c r="B6087">
        <v>107976</v>
      </c>
      <c r="C6087">
        <v>100001</v>
      </c>
      <c r="D6087" s="1">
        <v>0.34981899999999999</v>
      </c>
      <c r="E6087" s="1">
        <v>-0.67498400000000003</v>
      </c>
      <c r="F6087" s="1">
        <v>0.14010600000000001</v>
      </c>
      <c r="G6087">
        <v>100001</v>
      </c>
    </row>
    <row r="6088" spans="1:7" x14ac:dyDescent="0.25">
      <c r="A6088" t="s">
        <v>0</v>
      </c>
      <c r="B6088">
        <v>107977</v>
      </c>
      <c r="C6088">
        <v>100001</v>
      </c>
      <c r="D6088" s="1">
        <v>0.37481599999999998</v>
      </c>
      <c r="E6088" s="1">
        <v>-0.64996100000000001</v>
      </c>
      <c r="F6088" s="1">
        <v>0.13858999999999999</v>
      </c>
      <c r="G6088">
        <v>100001</v>
      </c>
    </row>
    <row r="6089" spans="1:7" x14ac:dyDescent="0.25">
      <c r="A6089" t="s">
        <v>0</v>
      </c>
      <c r="B6089">
        <v>107978</v>
      </c>
      <c r="C6089">
        <v>100001</v>
      </c>
      <c r="D6089" s="1">
        <v>0.37481700000000001</v>
      </c>
      <c r="E6089" s="1">
        <v>-0.674983</v>
      </c>
      <c r="F6089" s="1">
        <v>0.14193</v>
      </c>
      <c r="G6089">
        <v>100001</v>
      </c>
    </row>
    <row r="6090" spans="1:7" x14ac:dyDescent="0.25">
      <c r="A6090" t="s">
        <v>0</v>
      </c>
      <c r="B6090">
        <v>107979</v>
      </c>
      <c r="C6090">
        <v>100001</v>
      </c>
      <c r="D6090" s="1">
        <v>0.399814</v>
      </c>
      <c r="E6090" s="1">
        <v>-0.62498399999999998</v>
      </c>
      <c r="F6090" s="1">
        <v>0.13733200000000001</v>
      </c>
      <c r="G6090">
        <v>100001</v>
      </c>
    </row>
    <row r="6091" spans="1:7" x14ac:dyDescent="0.25">
      <c r="A6091" t="s">
        <v>0</v>
      </c>
      <c r="B6091">
        <v>107980</v>
      </c>
      <c r="C6091">
        <v>100001</v>
      </c>
      <c r="D6091" s="1">
        <v>0.399816</v>
      </c>
      <c r="E6091" s="1">
        <v>-0.64996299999999996</v>
      </c>
      <c r="F6091" s="1">
        <v>0.140538</v>
      </c>
      <c r="G6091">
        <v>100001</v>
      </c>
    </row>
    <row r="6092" spans="1:7" x14ac:dyDescent="0.25">
      <c r="A6092" t="s">
        <v>0</v>
      </c>
      <c r="B6092">
        <v>107981</v>
      </c>
      <c r="C6092">
        <v>100001</v>
      </c>
      <c r="D6092" s="1">
        <v>0.42505199999999999</v>
      </c>
      <c r="E6092" s="1">
        <v>-0.62497899999999995</v>
      </c>
      <c r="F6092" s="1">
        <v>0.13944699999999999</v>
      </c>
      <c r="G6092">
        <v>100001</v>
      </c>
    </row>
    <row r="6093" spans="1:7" x14ac:dyDescent="0.25">
      <c r="A6093" t="s">
        <v>0</v>
      </c>
      <c r="B6093">
        <v>107982</v>
      </c>
      <c r="C6093">
        <v>100001</v>
      </c>
      <c r="D6093" s="1">
        <v>0.44982</v>
      </c>
      <c r="E6093" s="1">
        <v>-0.59998099999999999</v>
      </c>
      <c r="F6093" s="1">
        <v>0.13852400000000001</v>
      </c>
      <c r="G6093">
        <v>100001</v>
      </c>
    </row>
    <row r="6094" spans="1:7" x14ac:dyDescent="0.25">
      <c r="A6094" t="s">
        <v>0</v>
      </c>
      <c r="B6094">
        <v>107983</v>
      </c>
      <c r="C6094">
        <v>100001</v>
      </c>
      <c r="D6094" s="1">
        <v>0.44982</v>
      </c>
      <c r="E6094" s="1">
        <v>-0.62497999999999998</v>
      </c>
      <c r="F6094" s="1">
        <v>0.14160900000000001</v>
      </c>
      <c r="G6094">
        <v>100001</v>
      </c>
    </row>
    <row r="6095" spans="1:7" x14ac:dyDescent="0.25">
      <c r="A6095" t="s">
        <v>0</v>
      </c>
      <c r="B6095">
        <v>107984</v>
      </c>
      <c r="C6095">
        <v>100001</v>
      </c>
      <c r="D6095" s="1">
        <v>0.47504999999999997</v>
      </c>
      <c r="E6095" s="1">
        <v>-0.57497699999999996</v>
      </c>
      <c r="F6095" s="1">
        <v>0.137937</v>
      </c>
      <c r="G6095">
        <v>100001</v>
      </c>
    </row>
    <row r="6096" spans="1:7" x14ac:dyDescent="0.25">
      <c r="A6096" t="s">
        <v>0</v>
      </c>
      <c r="B6096">
        <v>107985</v>
      </c>
      <c r="C6096">
        <v>100001</v>
      </c>
      <c r="D6096" s="1">
        <v>0.47505199999999997</v>
      </c>
      <c r="E6096" s="1">
        <v>-0.59997500000000004</v>
      </c>
      <c r="F6096" s="1">
        <v>0.14089399999999999</v>
      </c>
      <c r="G6096">
        <v>100001</v>
      </c>
    </row>
    <row r="6097" spans="1:7" x14ac:dyDescent="0.25">
      <c r="A6097" t="s">
        <v>0</v>
      </c>
      <c r="B6097">
        <v>107986</v>
      </c>
      <c r="C6097">
        <v>100001</v>
      </c>
      <c r="D6097" s="1">
        <v>0.499832</v>
      </c>
      <c r="E6097" s="1">
        <v>-0.54997799999999997</v>
      </c>
      <c r="F6097" s="1">
        <v>0.137515</v>
      </c>
      <c r="G6097">
        <v>100001</v>
      </c>
    </row>
    <row r="6098" spans="1:7" x14ac:dyDescent="0.25">
      <c r="A6098" t="s">
        <v>0</v>
      </c>
      <c r="B6098">
        <v>107987</v>
      </c>
      <c r="C6098">
        <v>100001</v>
      </c>
      <c r="D6098" s="1">
        <v>0.499834</v>
      </c>
      <c r="E6098" s="1">
        <v>-0.57497799999999999</v>
      </c>
      <c r="F6098" s="1">
        <v>0.140349</v>
      </c>
      <c r="G6098">
        <v>100001</v>
      </c>
    </row>
    <row r="6099" spans="1:7" x14ac:dyDescent="0.25">
      <c r="A6099" t="s">
        <v>0</v>
      </c>
      <c r="B6099">
        <v>107988</v>
      </c>
      <c r="C6099">
        <v>100001</v>
      </c>
      <c r="D6099" s="1">
        <v>0.52484299999999995</v>
      </c>
      <c r="E6099" s="1">
        <v>-0.54997799999999997</v>
      </c>
      <c r="F6099" s="1">
        <v>0.140097</v>
      </c>
      <c r="G6099">
        <v>100001</v>
      </c>
    </row>
    <row r="6100" spans="1:7" x14ac:dyDescent="0.25">
      <c r="A6100" t="s">
        <v>0</v>
      </c>
      <c r="B6100">
        <v>108240</v>
      </c>
      <c r="C6100">
        <v>100001</v>
      </c>
      <c r="D6100" s="1">
        <v>-0.37221700000000002</v>
      </c>
      <c r="E6100" s="1">
        <v>0.68545900000000004</v>
      </c>
      <c r="F6100" s="1">
        <v>0.14318600000000001</v>
      </c>
      <c r="G6100">
        <v>100001</v>
      </c>
    </row>
    <row r="6101" spans="1:7" x14ac:dyDescent="0.25">
      <c r="A6101" t="s">
        <v>0</v>
      </c>
      <c r="B6101">
        <v>108241</v>
      </c>
      <c r="C6101">
        <v>100001</v>
      </c>
      <c r="D6101" s="1">
        <v>-0.29852899999999999</v>
      </c>
      <c r="E6101" s="1">
        <v>0.72060999999999997</v>
      </c>
      <c r="F6101" s="1">
        <v>0.14318700000000001</v>
      </c>
      <c r="G6101">
        <v>100001</v>
      </c>
    </row>
    <row r="6102" spans="1:7" x14ac:dyDescent="0.25">
      <c r="A6102" t="s">
        <v>0</v>
      </c>
      <c r="B6102">
        <v>108242</v>
      </c>
      <c r="C6102">
        <v>100001</v>
      </c>
      <c r="D6102" s="1">
        <v>-0.26040400000000002</v>
      </c>
      <c r="E6102" s="1">
        <v>0.73524599999999996</v>
      </c>
      <c r="F6102" s="1">
        <v>0.14318600000000001</v>
      </c>
      <c r="G6102">
        <v>100001</v>
      </c>
    </row>
    <row r="6103" spans="1:7" x14ac:dyDescent="0.25">
      <c r="A6103" t="s">
        <v>0</v>
      </c>
      <c r="B6103">
        <v>108243</v>
      </c>
      <c r="C6103">
        <v>100001</v>
      </c>
      <c r="D6103" s="1">
        <v>-0.22156899999999999</v>
      </c>
      <c r="E6103" s="1">
        <v>0.74786699999999995</v>
      </c>
      <c r="F6103" s="1">
        <v>0.14318600000000001</v>
      </c>
      <c r="G6103">
        <v>100001</v>
      </c>
    </row>
    <row r="6104" spans="1:7" x14ac:dyDescent="0.25">
      <c r="A6104" t="s">
        <v>0</v>
      </c>
      <c r="B6104">
        <v>108244</v>
      </c>
      <c r="C6104">
        <v>100001</v>
      </c>
      <c r="D6104" s="1">
        <v>-0.18212400000000001</v>
      </c>
      <c r="E6104" s="1">
        <v>0.75843799999999995</v>
      </c>
      <c r="F6104" s="1">
        <v>0.14318700000000001</v>
      </c>
      <c r="G6104">
        <v>100001</v>
      </c>
    </row>
    <row r="6105" spans="1:7" x14ac:dyDescent="0.25">
      <c r="A6105" t="s">
        <v>0</v>
      </c>
      <c r="B6105">
        <v>108245</v>
      </c>
      <c r="C6105">
        <v>100001</v>
      </c>
      <c r="D6105" s="1">
        <v>-0.142182</v>
      </c>
      <c r="E6105" s="1">
        <v>0.76693100000000003</v>
      </c>
      <c r="F6105" s="1">
        <v>0.14318600000000001</v>
      </c>
      <c r="G6105">
        <v>100001</v>
      </c>
    </row>
    <row r="6106" spans="1:7" x14ac:dyDescent="0.25">
      <c r="A6106" t="s">
        <v>0</v>
      </c>
      <c r="B6106">
        <v>108246</v>
      </c>
      <c r="C6106">
        <v>100001</v>
      </c>
      <c r="D6106" s="1">
        <v>-0.407582</v>
      </c>
      <c r="E6106" s="1">
        <v>0.66503900000000005</v>
      </c>
      <c r="F6106" s="1">
        <v>0.14318600000000001</v>
      </c>
      <c r="G6106">
        <v>100001</v>
      </c>
    </row>
    <row r="6107" spans="1:7" x14ac:dyDescent="0.25">
      <c r="A6107" t="s">
        <v>0</v>
      </c>
      <c r="B6107">
        <v>108247</v>
      </c>
      <c r="C6107">
        <v>100001</v>
      </c>
      <c r="D6107" s="1">
        <v>-0.33583299999999999</v>
      </c>
      <c r="E6107" s="1">
        <v>0.70399900000000004</v>
      </c>
      <c r="F6107" s="1">
        <v>0.14318600000000001</v>
      </c>
      <c r="G6107">
        <v>100001</v>
      </c>
    </row>
    <row r="6108" spans="1:7" x14ac:dyDescent="0.25">
      <c r="A6108" t="s">
        <v>0</v>
      </c>
      <c r="B6108">
        <v>108248</v>
      </c>
      <c r="C6108">
        <v>100001</v>
      </c>
      <c r="D6108" s="1">
        <v>-0.101849</v>
      </c>
      <c r="E6108" s="1">
        <v>0.77332000000000001</v>
      </c>
      <c r="F6108" s="1">
        <v>0.14318600000000001</v>
      </c>
      <c r="G6108">
        <v>100001</v>
      </c>
    </row>
    <row r="6109" spans="1:7" x14ac:dyDescent="0.25">
      <c r="A6109" t="s">
        <v>0</v>
      </c>
      <c r="B6109">
        <v>108249</v>
      </c>
      <c r="C6109">
        <v>100001</v>
      </c>
      <c r="D6109" s="1">
        <v>-0.47486299999999998</v>
      </c>
      <c r="E6109" s="1">
        <v>0.61879200000000001</v>
      </c>
      <c r="F6109" s="1">
        <v>0.14318600000000001</v>
      </c>
      <c r="G6109">
        <v>100001</v>
      </c>
    </row>
    <row r="6110" spans="1:7" x14ac:dyDescent="0.25">
      <c r="A6110" t="s">
        <v>0</v>
      </c>
      <c r="B6110">
        <v>108250</v>
      </c>
      <c r="C6110">
        <v>100001</v>
      </c>
      <c r="D6110" s="1">
        <v>-0.441828</v>
      </c>
      <c r="E6110" s="1">
        <v>0.64279600000000003</v>
      </c>
      <c r="F6110" s="1">
        <v>0.14318600000000001</v>
      </c>
      <c r="G6110">
        <v>100001</v>
      </c>
    </row>
    <row r="6111" spans="1:7" x14ac:dyDescent="0.25">
      <c r="A6111" t="s">
        <v>0</v>
      </c>
      <c r="B6111">
        <v>108251</v>
      </c>
      <c r="C6111">
        <v>100001</v>
      </c>
      <c r="D6111" s="1">
        <v>-6.1234999999999998E-2</v>
      </c>
      <c r="E6111" s="1">
        <v>0.77759100000000003</v>
      </c>
      <c r="F6111" s="1">
        <v>0.14318600000000001</v>
      </c>
      <c r="G6111">
        <v>100001</v>
      </c>
    </row>
    <row r="6112" spans="1:7" x14ac:dyDescent="0.25">
      <c r="A6112" t="s">
        <v>0</v>
      </c>
      <c r="B6112">
        <v>108252</v>
      </c>
      <c r="C6112">
        <v>100001</v>
      </c>
      <c r="D6112" s="1">
        <v>-0.50659799999999999</v>
      </c>
      <c r="E6112" s="1">
        <v>0.59309100000000003</v>
      </c>
      <c r="F6112" s="1">
        <v>0.14318700000000001</v>
      </c>
      <c r="G6112">
        <v>100001</v>
      </c>
    </row>
    <row r="6113" spans="1:7" x14ac:dyDescent="0.25">
      <c r="A6113" t="s">
        <v>0</v>
      </c>
      <c r="B6113">
        <v>108253</v>
      </c>
      <c r="C6113">
        <v>100001</v>
      </c>
      <c r="D6113" s="1">
        <v>-0.53694299999999995</v>
      </c>
      <c r="E6113" s="1">
        <v>0.56576499999999996</v>
      </c>
      <c r="F6113" s="1">
        <v>0.14318700000000001</v>
      </c>
      <c r="G6113">
        <v>100001</v>
      </c>
    </row>
    <row r="6114" spans="1:7" x14ac:dyDescent="0.25">
      <c r="A6114" t="s">
        <v>0</v>
      </c>
      <c r="B6114">
        <v>108254</v>
      </c>
      <c r="C6114">
        <v>100001</v>
      </c>
      <c r="D6114" s="1">
        <v>-0.56581700000000001</v>
      </c>
      <c r="E6114" s="1">
        <v>0.53688899999999995</v>
      </c>
      <c r="F6114" s="1">
        <v>0.14318700000000001</v>
      </c>
      <c r="G6114">
        <v>100001</v>
      </c>
    </row>
    <row r="6115" spans="1:7" x14ac:dyDescent="0.25">
      <c r="A6115" t="s">
        <v>0</v>
      </c>
      <c r="B6115">
        <v>108255</v>
      </c>
      <c r="C6115">
        <v>100001</v>
      </c>
      <c r="D6115" s="1">
        <v>-2.0455000000000001E-2</v>
      </c>
      <c r="E6115" s="1">
        <v>0.77973000000000003</v>
      </c>
      <c r="F6115" s="1">
        <v>0.14318700000000001</v>
      </c>
      <c r="G6115">
        <v>100001</v>
      </c>
    </row>
    <row r="6116" spans="1:7" x14ac:dyDescent="0.25">
      <c r="A6116" t="s">
        <v>0</v>
      </c>
      <c r="B6116">
        <v>108256</v>
      </c>
      <c r="C6116">
        <v>100001</v>
      </c>
      <c r="D6116" s="1">
        <v>-0.59314100000000003</v>
      </c>
      <c r="E6116" s="1">
        <v>0.50653999999999999</v>
      </c>
      <c r="F6116" s="1">
        <v>0.14318600000000001</v>
      </c>
      <c r="G6116">
        <v>100001</v>
      </c>
    </row>
    <row r="6117" spans="1:7" x14ac:dyDescent="0.25">
      <c r="A6117" t="s">
        <v>0</v>
      </c>
      <c r="B6117">
        <v>108257</v>
      </c>
      <c r="C6117">
        <v>100001</v>
      </c>
      <c r="D6117" s="1">
        <v>-0.618838</v>
      </c>
      <c r="E6117" s="1">
        <v>0.47480299999999998</v>
      </c>
      <c r="F6117" s="1">
        <v>0.14318700000000001</v>
      </c>
      <c r="G6117">
        <v>100001</v>
      </c>
    </row>
    <row r="6118" spans="1:7" x14ac:dyDescent="0.25">
      <c r="A6118" t="s">
        <v>0</v>
      </c>
      <c r="B6118">
        <v>108258</v>
      </c>
      <c r="C6118">
        <v>100001</v>
      </c>
      <c r="D6118" s="1">
        <v>-0.68549400000000005</v>
      </c>
      <c r="E6118" s="1">
        <v>0.37214999999999998</v>
      </c>
      <c r="F6118" s="1">
        <v>0.14318700000000001</v>
      </c>
      <c r="G6118">
        <v>100001</v>
      </c>
    </row>
    <row r="6119" spans="1:7" x14ac:dyDescent="0.25">
      <c r="A6119" t="s">
        <v>0</v>
      </c>
      <c r="B6119">
        <v>108259</v>
      </c>
      <c r="C6119">
        <v>100001</v>
      </c>
      <c r="D6119" s="1">
        <v>2.0379700000000001E-2</v>
      </c>
      <c r="E6119" s="1">
        <v>0.77973199999999998</v>
      </c>
      <c r="F6119" s="1">
        <v>0.14318600000000001</v>
      </c>
      <c r="G6119">
        <v>100001</v>
      </c>
    </row>
    <row r="6120" spans="1:7" x14ac:dyDescent="0.25">
      <c r="A6120" t="s">
        <v>0</v>
      </c>
      <c r="B6120">
        <v>108260</v>
      </c>
      <c r="C6120">
        <v>100001</v>
      </c>
      <c r="D6120" s="1">
        <v>-0.72063900000000003</v>
      </c>
      <c r="E6120" s="1">
        <v>0.298458</v>
      </c>
      <c r="F6120" s="1">
        <v>0.14318600000000001</v>
      </c>
      <c r="G6120">
        <v>100001</v>
      </c>
    </row>
    <row r="6121" spans="1:7" x14ac:dyDescent="0.25">
      <c r="A6121" t="s">
        <v>0</v>
      </c>
      <c r="B6121">
        <v>108261</v>
      </c>
      <c r="C6121">
        <v>100001</v>
      </c>
      <c r="D6121" s="1">
        <v>-0.73527200000000004</v>
      </c>
      <c r="E6121" s="1">
        <v>0.26033400000000001</v>
      </c>
      <c r="F6121" s="1">
        <v>0.14318700000000001</v>
      </c>
      <c r="G6121">
        <v>100001</v>
      </c>
    </row>
    <row r="6122" spans="1:7" x14ac:dyDescent="0.25">
      <c r="A6122" t="s">
        <v>0</v>
      </c>
      <c r="B6122">
        <v>108262</v>
      </c>
      <c r="C6122">
        <v>100001</v>
      </c>
      <c r="D6122" s="1">
        <v>-0.74788900000000003</v>
      </c>
      <c r="E6122" s="1">
        <v>0.221495</v>
      </c>
      <c r="F6122" s="1">
        <v>0.14318700000000001</v>
      </c>
      <c r="G6122">
        <v>100001</v>
      </c>
    </row>
    <row r="6123" spans="1:7" x14ac:dyDescent="0.25">
      <c r="A6123" t="s">
        <v>0</v>
      </c>
      <c r="B6123">
        <v>108263</v>
      </c>
      <c r="C6123">
        <v>100001</v>
      </c>
      <c r="D6123" s="1">
        <v>-0.75845600000000002</v>
      </c>
      <c r="E6123" s="1">
        <v>0.18204999999999999</v>
      </c>
      <c r="F6123" s="1">
        <v>0.14318700000000001</v>
      </c>
      <c r="G6123">
        <v>100001</v>
      </c>
    </row>
    <row r="6124" spans="1:7" x14ac:dyDescent="0.25">
      <c r="A6124" t="s">
        <v>0</v>
      </c>
      <c r="B6124">
        <v>108264</v>
      </c>
      <c r="C6124">
        <v>100001</v>
      </c>
      <c r="D6124" s="1">
        <v>-0.76694399999999996</v>
      </c>
      <c r="E6124" s="1">
        <v>0.14210700000000001</v>
      </c>
      <c r="F6124" s="1">
        <v>0.14318700000000001</v>
      </c>
      <c r="G6124">
        <v>100001</v>
      </c>
    </row>
    <row r="6125" spans="1:7" x14ac:dyDescent="0.25">
      <c r="A6125" t="s">
        <v>0</v>
      </c>
      <c r="B6125">
        <v>108265</v>
      </c>
      <c r="C6125">
        <v>100001</v>
      </c>
      <c r="D6125" s="1">
        <v>-0.64283900000000005</v>
      </c>
      <c r="E6125" s="1">
        <v>0.44176500000000002</v>
      </c>
      <c r="F6125" s="1">
        <v>0.14318700000000001</v>
      </c>
      <c r="G6125">
        <v>100001</v>
      </c>
    </row>
    <row r="6126" spans="1:7" x14ac:dyDescent="0.25">
      <c r="A6126" t="s">
        <v>0</v>
      </c>
      <c r="B6126">
        <v>108266</v>
      </c>
      <c r="C6126">
        <v>100001</v>
      </c>
      <c r="D6126" s="1">
        <v>-0.66507799999999995</v>
      </c>
      <c r="E6126" s="1">
        <v>0.40751500000000002</v>
      </c>
      <c r="F6126" s="1">
        <v>0.14318700000000001</v>
      </c>
      <c r="G6126">
        <v>100001</v>
      </c>
    </row>
    <row r="6127" spans="1:7" x14ac:dyDescent="0.25">
      <c r="A6127" t="s">
        <v>0</v>
      </c>
      <c r="B6127">
        <v>108267</v>
      </c>
      <c r="C6127">
        <v>100001</v>
      </c>
      <c r="D6127" s="1">
        <v>-0.70403199999999999</v>
      </c>
      <c r="E6127" s="1">
        <v>0.33576299999999998</v>
      </c>
      <c r="F6127" s="1">
        <v>0.14318700000000001</v>
      </c>
      <c r="G6127">
        <v>100001</v>
      </c>
    </row>
    <row r="6128" spans="1:7" x14ac:dyDescent="0.25">
      <c r="A6128" t="s">
        <v>0</v>
      </c>
      <c r="B6128">
        <v>108268</v>
      </c>
      <c r="C6128">
        <v>100001</v>
      </c>
      <c r="D6128" s="1">
        <v>6.11598E-2</v>
      </c>
      <c r="E6128" s="1">
        <v>0.77759699999999998</v>
      </c>
      <c r="F6128" s="1">
        <v>0.14318600000000001</v>
      </c>
      <c r="G6128">
        <v>100001</v>
      </c>
    </row>
    <row r="6129" spans="1:7" x14ac:dyDescent="0.25">
      <c r="A6129" t="s">
        <v>0</v>
      </c>
      <c r="B6129">
        <v>108269</v>
      </c>
      <c r="C6129">
        <v>100001</v>
      </c>
      <c r="D6129" s="1">
        <v>-0.77333099999999999</v>
      </c>
      <c r="E6129" s="1">
        <v>0.101773</v>
      </c>
      <c r="F6129" s="1">
        <v>0.14318700000000001</v>
      </c>
      <c r="G6129">
        <v>100001</v>
      </c>
    </row>
    <row r="6130" spans="1:7" x14ac:dyDescent="0.25">
      <c r="A6130" t="s">
        <v>0</v>
      </c>
      <c r="B6130">
        <v>108270</v>
      </c>
      <c r="C6130">
        <v>100001</v>
      </c>
      <c r="D6130" s="1">
        <v>0.101772</v>
      </c>
      <c r="E6130" s="1">
        <v>0.77333099999999999</v>
      </c>
      <c r="F6130" s="1">
        <v>0.14318700000000001</v>
      </c>
      <c r="G6130">
        <v>100001</v>
      </c>
    </row>
    <row r="6131" spans="1:7" x14ac:dyDescent="0.25">
      <c r="A6131" t="s">
        <v>0</v>
      </c>
      <c r="B6131">
        <v>108271</v>
      </c>
      <c r="C6131">
        <v>100001</v>
      </c>
      <c r="D6131" s="1">
        <v>-0.77759699999999998</v>
      </c>
      <c r="E6131" s="1">
        <v>6.1159999999999999E-2</v>
      </c>
      <c r="F6131" s="1">
        <v>0.14318700000000001</v>
      </c>
      <c r="G6131">
        <v>100001</v>
      </c>
    </row>
    <row r="6132" spans="1:7" x14ac:dyDescent="0.25">
      <c r="A6132" t="s">
        <v>0</v>
      </c>
      <c r="B6132">
        <v>108272</v>
      </c>
      <c r="C6132">
        <v>100001</v>
      </c>
      <c r="D6132" s="1">
        <v>0.14210600000000001</v>
      </c>
      <c r="E6132" s="1">
        <v>0.76694399999999996</v>
      </c>
      <c r="F6132" s="1">
        <v>0.14318600000000001</v>
      </c>
      <c r="G6132">
        <v>100001</v>
      </c>
    </row>
    <row r="6133" spans="1:7" x14ac:dyDescent="0.25">
      <c r="A6133" t="s">
        <v>0</v>
      </c>
      <c r="B6133">
        <v>108273</v>
      </c>
      <c r="C6133">
        <v>100001</v>
      </c>
      <c r="D6133" s="1">
        <v>-0.77973199999999998</v>
      </c>
      <c r="E6133" s="1">
        <v>2.0379999999999999E-2</v>
      </c>
      <c r="F6133" s="1">
        <v>0.14318700000000001</v>
      </c>
      <c r="G6133">
        <v>100001</v>
      </c>
    </row>
    <row r="6134" spans="1:7" x14ac:dyDescent="0.25">
      <c r="A6134" t="s">
        <v>0</v>
      </c>
      <c r="B6134">
        <v>108274</v>
      </c>
      <c r="C6134">
        <v>100001</v>
      </c>
      <c r="D6134" s="1">
        <v>0.18204999999999999</v>
      </c>
      <c r="E6134" s="1">
        <v>0.75845600000000002</v>
      </c>
      <c r="F6134" s="1">
        <v>0.14318600000000001</v>
      </c>
      <c r="G6134">
        <v>100001</v>
      </c>
    </row>
    <row r="6135" spans="1:7" x14ac:dyDescent="0.25">
      <c r="A6135" t="s">
        <v>0</v>
      </c>
      <c r="B6135">
        <v>108275</v>
      </c>
      <c r="C6135">
        <v>100001</v>
      </c>
      <c r="D6135" s="1">
        <v>-0.77973000000000003</v>
      </c>
      <c r="E6135" s="1">
        <v>-2.0455000000000001E-2</v>
      </c>
      <c r="F6135" s="1">
        <v>0.14318700000000001</v>
      </c>
      <c r="G6135">
        <v>100001</v>
      </c>
    </row>
    <row r="6136" spans="1:7" x14ac:dyDescent="0.25">
      <c r="A6136" t="s">
        <v>0</v>
      </c>
      <c r="B6136">
        <v>108276</v>
      </c>
      <c r="C6136">
        <v>100001</v>
      </c>
      <c r="D6136" s="1">
        <v>0.221494</v>
      </c>
      <c r="E6136" s="1">
        <v>0.74788900000000003</v>
      </c>
      <c r="F6136" s="1">
        <v>0.14318600000000001</v>
      </c>
      <c r="G6136">
        <v>100001</v>
      </c>
    </row>
    <row r="6137" spans="1:7" x14ac:dyDescent="0.25">
      <c r="A6137" t="s">
        <v>0</v>
      </c>
      <c r="B6137">
        <v>108277</v>
      </c>
      <c r="C6137">
        <v>100001</v>
      </c>
      <c r="D6137" s="1">
        <v>-0.77759100000000003</v>
      </c>
      <c r="E6137" s="1">
        <v>-6.1234999999999998E-2</v>
      </c>
      <c r="F6137" s="1">
        <v>0.14318700000000001</v>
      </c>
      <c r="G6137">
        <v>100001</v>
      </c>
    </row>
    <row r="6138" spans="1:7" x14ac:dyDescent="0.25">
      <c r="A6138" t="s">
        <v>0</v>
      </c>
      <c r="B6138">
        <v>108278</v>
      </c>
      <c r="C6138">
        <v>100001</v>
      </c>
      <c r="D6138" s="1">
        <v>0.26033299999999998</v>
      </c>
      <c r="E6138" s="1">
        <v>0.73527200000000004</v>
      </c>
      <c r="F6138" s="1">
        <v>0.14318600000000001</v>
      </c>
      <c r="G6138">
        <v>100001</v>
      </c>
    </row>
    <row r="6139" spans="1:7" x14ac:dyDescent="0.25">
      <c r="A6139" t="s">
        <v>0</v>
      </c>
      <c r="B6139">
        <v>108279</v>
      </c>
      <c r="C6139">
        <v>100001</v>
      </c>
      <c r="D6139" s="1">
        <v>-0.77332000000000001</v>
      </c>
      <c r="E6139" s="1">
        <v>-0.101849</v>
      </c>
      <c r="F6139" s="1">
        <v>0.14318800000000001</v>
      </c>
      <c r="G6139">
        <v>100001</v>
      </c>
    </row>
    <row r="6140" spans="1:7" x14ac:dyDescent="0.25">
      <c r="A6140" t="s">
        <v>0</v>
      </c>
      <c r="B6140">
        <v>108280</v>
      </c>
      <c r="C6140">
        <v>100001</v>
      </c>
      <c r="D6140" s="1">
        <v>0.298458</v>
      </c>
      <c r="E6140" s="1">
        <v>0.72063900000000003</v>
      </c>
      <c r="F6140" s="1">
        <v>0.14318600000000001</v>
      </c>
      <c r="G6140">
        <v>100001</v>
      </c>
    </row>
    <row r="6141" spans="1:7" x14ac:dyDescent="0.25">
      <c r="A6141" t="s">
        <v>0</v>
      </c>
      <c r="B6141">
        <v>108281</v>
      </c>
      <c r="C6141">
        <v>100001</v>
      </c>
      <c r="D6141" s="1">
        <v>-0.76693100000000003</v>
      </c>
      <c r="E6141" s="1">
        <v>-0.142181</v>
      </c>
      <c r="F6141" s="1">
        <v>0.14318800000000001</v>
      </c>
      <c r="G6141">
        <v>100001</v>
      </c>
    </row>
    <row r="6142" spans="1:7" x14ac:dyDescent="0.25">
      <c r="A6142" t="s">
        <v>0</v>
      </c>
      <c r="B6142">
        <v>108282</v>
      </c>
      <c r="C6142">
        <v>100001</v>
      </c>
      <c r="D6142" s="1">
        <v>0.33576400000000001</v>
      </c>
      <c r="E6142" s="1">
        <v>0.70403199999999999</v>
      </c>
      <c r="F6142" s="1">
        <v>0.14318600000000001</v>
      </c>
      <c r="G6142">
        <v>100001</v>
      </c>
    </row>
    <row r="6143" spans="1:7" x14ac:dyDescent="0.25">
      <c r="A6143" t="s">
        <v>0</v>
      </c>
      <c r="B6143">
        <v>108283</v>
      </c>
      <c r="C6143">
        <v>100001</v>
      </c>
      <c r="D6143" s="1">
        <v>-0.75843799999999995</v>
      </c>
      <c r="E6143" s="1">
        <v>-0.18212500000000001</v>
      </c>
      <c r="F6143" s="1">
        <v>0.14318800000000001</v>
      </c>
      <c r="G6143">
        <v>100001</v>
      </c>
    </row>
    <row r="6144" spans="1:7" x14ac:dyDescent="0.25">
      <c r="A6144" t="s">
        <v>0</v>
      </c>
      <c r="B6144">
        <v>108284</v>
      </c>
      <c r="C6144">
        <v>100001</v>
      </c>
      <c r="D6144" s="1">
        <v>0.37214900000000001</v>
      </c>
      <c r="E6144" s="1">
        <v>0.68549499999999997</v>
      </c>
      <c r="F6144" s="1">
        <v>0.14318600000000001</v>
      </c>
      <c r="G6144">
        <v>100001</v>
      </c>
    </row>
    <row r="6145" spans="1:7" x14ac:dyDescent="0.25">
      <c r="A6145" t="s">
        <v>0</v>
      </c>
      <c r="B6145">
        <v>108285</v>
      </c>
      <c r="C6145">
        <v>100001</v>
      </c>
      <c r="D6145" s="1">
        <v>-0.74786799999999998</v>
      </c>
      <c r="E6145" s="1">
        <v>-0.22156899999999999</v>
      </c>
      <c r="F6145" s="1">
        <v>0.14318700000000001</v>
      </c>
      <c r="G6145">
        <v>100001</v>
      </c>
    </row>
    <row r="6146" spans="1:7" x14ac:dyDescent="0.25">
      <c r="A6146" t="s">
        <v>0</v>
      </c>
      <c r="B6146">
        <v>108286</v>
      </c>
      <c r="C6146">
        <v>100001</v>
      </c>
      <c r="D6146" s="1">
        <v>0.40751500000000002</v>
      </c>
      <c r="E6146" s="1">
        <v>0.66507899999999998</v>
      </c>
      <c r="F6146" s="1">
        <v>0.14318600000000001</v>
      </c>
      <c r="G6146">
        <v>100001</v>
      </c>
    </row>
    <row r="6147" spans="1:7" x14ac:dyDescent="0.25">
      <c r="A6147" t="s">
        <v>0</v>
      </c>
      <c r="B6147">
        <v>108287</v>
      </c>
      <c r="C6147">
        <v>100001</v>
      </c>
      <c r="D6147" s="1">
        <v>-0.73524699999999998</v>
      </c>
      <c r="E6147" s="1">
        <v>-0.26040400000000002</v>
      </c>
      <c r="F6147" s="1">
        <v>0.14318700000000001</v>
      </c>
      <c r="G6147">
        <v>100001</v>
      </c>
    </row>
    <row r="6148" spans="1:7" x14ac:dyDescent="0.25">
      <c r="A6148" t="s">
        <v>0</v>
      </c>
      <c r="B6148">
        <v>108288</v>
      </c>
      <c r="C6148">
        <v>100001</v>
      </c>
      <c r="D6148" s="1">
        <v>0.44176399999999999</v>
      </c>
      <c r="E6148" s="1">
        <v>0.64283800000000002</v>
      </c>
      <c r="F6148" s="1">
        <v>0.14318600000000001</v>
      </c>
      <c r="G6148">
        <v>100001</v>
      </c>
    </row>
    <row r="6149" spans="1:7" x14ac:dyDescent="0.25">
      <c r="A6149" t="s">
        <v>0</v>
      </c>
      <c r="B6149">
        <v>108289</v>
      </c>
      <c r="C6149">
        <v>100001</v>
      </c>
      <c r="D6149" s="1">
        <v>-0.720611</v>
      </c>
      <c r="E6149" s="1">
        <v>-0.29852800000000002</v>
      </c>
      <c r="F6149" s="1">
        <v>0.14318700000000001</v>
      </c>
      <c r="G6149">
        <v>100001</v>
      </c>
    </row>
    <row r="6150" spans="1:7" x14ac:dyDescent="0.25">
      <c r="A6150" t="s">
        <v>0</v>
      </c>
      <c r="B6150">
        <v>108290</v>
      </c>
      <c r="C6150">
        <v>100001</v>
      </c>
      <c r="D6150" s="1">
        <v>0.47480299999999998</v>
      </c>
      <c r="E6150" s="1">
        <v>0.61883699999999997</v>
      </c>
      <c r="F6150" s="1">
        <v>0.14318600000000001</v>
      </c>
      <c r="G6150">
        <v>100001</v>
      </c>
    </row>
    <row r="6151" spans="1:7" x14ac:dyDescent="0.25">
      <c r="A6151" t="s">
        <v>0</v>
      </c>
      <c r="B6151">
        <v>108291</v>
      </c>
      <c r="C6151">
        <v>100001</v>
      </c>
      <c r="D6151" s="1">
        <v>-0.70399900000000004</v>
      </c>
      <c r="E6151" s="1">
        <v>-0.33583299999999999</v>
      </c>
      <c r="F6151" s="1">
        <v>0.14318700000000001</v>
      </c>
      <c r="G6151">
        <v>100001</v>
      </c>
    </row>
    <row r="6152" spans="1:7" x14ac:dyDescent="0.25">
      <c r="A6152" t="s">
        <v>0</v>
      </c>
      <c r="B6152">
        <v>108292</v>
      </c>
      <c r="C6152">
        <v>100001</v>
      </c>
      <c r="D6152" s="1">
        <v>0.50653999999999999</v>
      </c>
      <c r="E6152" s="1">
        <v>0.59314100000000003</v>
      </c>
      <c r="F6152" s="1">
        <v>0.14318600000000001</v>
      </c>
      <c r="G6152">
        <v>100001</v>
      </c>
    </row>
    <row r="6153" spans="1:7" x14ac:dyDescent="0.25">
      <c r="A6153" t="s">
        <v>0</v>
      </c>
      <c r="B6153">
        <v>108293</v>
      </c>
      <c r="C6153">
        <v>100001</v>
      </c>
      <c r="D6153" s="1">
        <v>-0.68545900000000004</v>
      </c>
      <c r="E6153" s="1">
        <v>-0.37221599999999999</v>
      </c>
      <c r="F6153" s="1">
        <v>0.14318800000000001</v>
      </c>
      <c r="G6153">
        <v>100001</v>
      </c>
    </row>
    <row r="6154" spans="1:7" x14ac:dyDescent="0.25">
      <c r="A6154" t="s">
        <v>0</v>
      </c>
      <c r="B6154">
        <v>108294</v>
      </c>
      <c r="C6154">
        <v>100001</v>
      </c>
      <c r="D6154" s="1">
        <v>0.53688800000000003</v>
      </c>
      <c r="E6154" s="1">
        <v>0.56581800000000004</v>
      </c>
      <c r="F6154" s="1">
        <v>0.14318700000000001</v>
      </c>
      <c r="G6154">
        <v>100001</v>
      </c>
    </row>
    <row r="6155" spans="1:7" x14ac:dyDescent="0.25">
      <c r="A6155" t="s">
        <v>0</v>
      </c>
      <c r="B6155">
        <v>108295</v>
      </c>
      <c r="C6155">
        <v>100001</v>
      </c>
      <c r="D6155" s="1">
        <v>-0.66503800000000002</v>
      </c>
      <c r="E6155" s="1">
        <v>-0.40758100000000003</v>
      </c>
      <c r="F6155" s="1">
        <v>0.14318800000000001</v>
      </c>
      <c r="G6155">
        <v>100001</v>
      </c>
    </row>
    <row r="6156" spans="1:7" x14ac:dyDescent="0.25">
      <c r="A6156" t="s">
        <v>0</v>
      </c>
      <c r="B6156">
        <v>108296</v>
      </c>
      <c r="C6156">
        <v>100001</v>
      </c>
      <c r="D6156" s="1">
        <v>0.56576499999999996</v>
      </c>
      <c r="E6156" s="1">
        <v>0.53694200000000003</v>
      </c>
      <c r="F6156" s="1">
        <v>0.14318700000000001</v>
      </c>
      <c r="G6156">
        <v>100001</v>
      </c>
    </row>
    <row r="6157" spans="1:7" x14ac:dyDescent="0.25">
      <c r="A6157" t="s">
        <v>0</v>
      </c>
      <c r="B6157">
        <v>108297</v>
      </c>
      <c r="C6157">
        <v>100001</v>
      </c>
      <c r="D6157" s="1">
        <v>-0.64279500000000001</v>
      </c>
      <c r="E6157" s="1">
        <v>-0.44182700000000003</v>
      </c>
      <c r="F6157" s="1">
        <v>0.14318800000000001</v>
      </c>
      <c r="G6157">
        <v>100001</v>
      </c>
    </row>
    <row r="6158" spans="1:7" x14ac:dyDescent="0.25">
      <c r="A6158" t="s">
        <v>0</v>
      </c>
      <c r="B6158">
        <v>108298</v>
      </c>
      <c r="C6158">
        <v>100001</v>
      </c>
      <c r="D6158" s="1">
        <v>0.59309100000000003</v>
      </c>
      <c r="E6158" s="1">
        <v>0.50659799999999999</v>
      </c>
      <c r="F6158" s="1">
        <v>0.14318700000000001</v>
      </c>
      <c r="G6158">
        <v>100001</v>
      </c>
    </row>
    <row r="6159" spans="1:7" x14ac:dyDescent="0.25">
      <c r="A6159" t="s">
        <v>0</v>
      </c>
      <c r="B6159">
        <v>108299</v>
      </c>
      <c r="C6159">
        <v>100001</v>
      </c>
      <c r="D6159" s="1">
        <v>-0.61879200000000001</v>
      </c>
      <c r="E6159" s="1">
        <v>-0.47486400000000001</v>
      </c>
      <c r="F6159" s="1">
        <v>0.14318700000000001</v>
      </c>
      <c r="G6159">
        <v>100001</v>
      </c>
    </row>
    <row r="6160" spans="1:7" x14ac:dyDescent="0.25">
      <c r="A6160" t="s">
        <v>0</v>
      </c>
      <c r="B6160">
        <v>108300</v>
      </c>
      <c r="C6160">
        <v>100001</v>
      </c>
      <c r="D6160" s="1">
        <v>0.61879200000000001</v>
      </c>
      <c r="E6160" s="1">
        <v>0.47486400000000001</v>
      </c>
      <c r="F6160" s="1">
        <v>0.14318700000000001</v>
      </c>
      <c r="G6160">
        <v>100001</v>
      </c>
    </row>
    <row r="6161" spans="1:7" x14ac:dyDescent="0.25">
      <c r="A6161" t="s">
        <v>0</v>
      </c>
      <c r="B6161">
        <v>108301</v>
      </c>
      <c r="C6161">
        <v>100001</v>
      </c>
      <c r="D6161" s="1">
        <v>-0.59309199999999995</v>
      </c>
      <c r="E6161" s="1">
        <v>-0.50659799999999999</v>
      </c>
      <c r="F6161" s="1">
        <v>0.14318700000000001</v>
      </c>
      <c r="G6161">
        <v>100001</v>
      </c>
    </row>
    <row r="6162" spans="1:7" x14ac:dyDescent="0.25">
      <c r="A6162" t="s">
        <v>0</v>
      </c>
      <c r="B6162">
        <v>108302</v>
      </c>
      <c r="C6162">
        <v>100001</v>
      </c>
      <c r="D6162" s="1">
        <v>0.64279500000000001</v>
      </c>
      <c r="E6162" s="1">
        <v>0.44182700000000003</v>
      </c>
      <c r="F6162" s="1">
        <v>0.14318600000000001</v>
      </c>
      <c r="G6162">
        <v>100001</v>
      </c>
    </row>
    <row r="6163" spans="1:7" x14ac:dyDescent="0.25">
      <c r="A6163" t="s">
        <v>0</v>
      </c>
      <c r="B6163">
        <v>108303</v>
      </c>
      <c r="C6163">
        <v>100001</v>
      </c>
      <c r="D6163" s="1">
        <v>-0.56576499999999996</v>
      </c>
      <c r="E6163" s="1">
        <v>-0.53694200000000003</v>
      </c>
      <c r="F6163" s="1">
        <v>0.14318700000000001</v>
      </c>
      <c r="G6163">
        <v>100001</v>
      </c>
    </row>
    <row r="6164" spans="1:7" x14ac:dyDescent="0.25">
      <c r="A6164" t="s">
        <v>0</v>
      </c>
      <c r="B6164">
        <v>108304</v>
      </c>
      <c r="C6164">
        <v>100001</v>
      </c>
      <c r="D6164" s="1">
        <v>0.66503800000000002</v>
      </c>
      <c r="E6164" s="1">
        <v>0.407582</v>
      </c>
      <c r="F6164" s="1">
        <v>0.14318600000000001</v>
      </c>
      <c r="G6164">
        <v>100001</v>
      </c>
    </row>
    <row r="6165" spans="1:7" x14ac:dyDescent="0.25">
      <c r="A6165" t="s">
        <v>0</v>
      </c>
      <c r="B6165">
        <v>108305</v>
      </c>
      <c r="C6165">
        <v>100001</v>
      </c>
      <c r="D6165" s="1">
        <v>-0.53688800000000003</v>
      </c>
      <c r="E6165" s="1">
        <v>-0.56581800000000004</v>
      </c>
      <c r="F6165" s="1">
        <v>0.14318800000000001</v>
      </c>
      <c r="G6165">
        <v>100001</v>
      </c>
    </row>
    <row r="6166" spans="1:7" x14ac:dyDescent="0.25">
      <c r="A6166" t="s">
        <v>0</v>
      </c>
      <c r="B6166">
        <v>108306</v>
      </c>
      <c r="C6166">
        <v>100001</v>
      </c>
      <c r="D6166" s="1">
        <v>0.68545800000000001</v>
      </c>
      <c r="E6166" s="1">
        <v>0.37221599999999999</v>
      </c>
      <c r="F6166" s="1">
        <v>0.14318700000000001</v>
      </c>
      <c r="G6166">
        <v>100001</v>
      </c>
    </row>
    <row r="6167" spans="1:7" x14ac:dyDescent="0.25">
      <c r="A6167" t="s">
        <v>0</v>
      </c>
      <c r="B6167">
        <v>108307</v>
      </c>
      <c r="C6167">
        <v>100001</v>
      </c>
      <c r="D6167" s="1">
        <v>-0.50654100000000002</v>
      </c>
      <c r="E6167" s="1">
        <v>-0.59314100000000003</v>
      </c>
      <c r="F6167" s="1">
        <v>0.14318800000000001</v>
      </c>
      <c r="G6167">
        <v>100001</v>
      </c>
    </row>
    <row r="6168" spans="1:7" x14ac:dyDescent="0.25">
      <c r="A6168" t="s">
        <v>0</v>
      </c>
      <c r="B6168">
        <v>108308</v>
      </c>
      <c r="C6168">
        <v>100001</v>
      </c>
      <c r="D6168" s="1">
        <v>0.70399900000000004</v>
      </c>
      <c r="E6168" s="1">
        <v>0.33583299999999999</v>
      </c>
      <c r="F6168" s="1">
        <v>0.14318700000000001</v>
      </c>
      <c r="G6168">
        <v>100001</v>
      </c>
    </row>
    <row r="6169" spans="1:7" x14ac:dyDescent="0.25">
      <c r="A6169" t="s">
        <v>0</v>
      </c>
      <c r="B6169">
        <v>108309</v>
      </c>
      <c r="C6169">
        <v>100001</v>
      </c>
      <c r="D6169" s="1">
        <v>-0.47480299999999998</v>
      </c>
      <c r="E6169" s="1">
        <v>-0.61883699999999997</v>
      </c>
      <c r="F6169" s="1">
        <v>0.14318800000000001</v>
      </c>
      <c r="G6169">
        <v>100001</v>
      </c>
    </row>
    <row r="6170" spans="1:7" x14ac:dyDescent="0.25">
      <c r="A6170" t="s">
        <v>0</v>
      </c>
      <c r="B6170">
        <v>108310</v>
      </c>
      <c r="C6170">
        <v>100001</v>
      </c>
      <c r="D6170" s="1">
        <v>0.72060999999999997</v>
      </c>
      <c r="E6170" s="1">
        <v>0.29852800000000002</v>
      </c>
      <c r="F6170" s="1">
        <v>0.14318700000000001</v>
      </c>
      <c r="G6170">
        <v>100001</v>
      </c>
    </row>
    <row r="6171" spans="1:7" x14ac:dyDescent="0.25">
      <c r="A6171" t="s">
        <v>0</v>
      </c>
      <c r="B6171">
        <v>108311</v>
      </c>
      <c r="C6171">
        <v>100001</v>
      </c>
      <c r="D6171" s="1">
        <v>-0.44176399999999999</v>
      </c>
      <c r="E6171" s="1">
        <v>-0.64283800000000002</v>
      </c>
      <c r="F6171" s="1">
        <v>0.14318800000000001</v>
      </c>
      <c r="G6171">
        <v>100001</v>
      </c>
    </row>
    <row r="6172" spans="1:7" x14ac:dyDescent="0.25">
      <c r="A6172" t="s">
        <v>0</v>
      </c>
      <c r="B6172">
        <v>108312</v>
      </c>
      <c r="C6172">
        <v>100001</v>
      </c>
      <c r="D6172" s="1">
        <v>0.73524599999999996</v>
      </c>
      <c r="E6172" s="1">
        <v>0.260405</v>
      </c>
      <c r="F6172" s="1">
        <v>0.14318700000000001</v>
      </c>
      <c r="G6172">
        <v>100001</v>
      </c>
    </row>
    <row r="6173" spans="1:7" x14ac:dyDescent="0.25">
      <c r="A6173" t="s">
        <v>0</v>
      </c>
      <c r="B6173">
        <v>108313</v>
      </c>
      <c r="C6173">
        <v>100001</v>
      </c>
      <c r="D6173" s="1">
        <v>-0.40751599999999999</v>
      </c>
      <c r="E6173" s="1">
        <v>-0.66507899999999998</v>
      </c>
      <c r="F6173" s="1">
        <v>0.14318800000000001</v>
      </c>
      <c r="G6173">
        <v>100001</v>
      </c>
    </row>
    <row r="6174" spans="1:7" x14ac:dyDescent="0.25">
      <c r="A6174" t="s">
        <v>0</v>
      </c>
      <c r="B6174">
        <v>108314</v>
      </c>
      <c r="C6174">
        <v>100001</v>
      </c>
      <c r="D6174" s="1">
        <v>0.74786699999999995</v>
      </c>
      <c r="E6174" s="1">
        <v>0.22156899999999999</v>
      </c>
      <c r="F6174" s="1">
        <v>0.14318700000000001</v>
      </c>
      <c r="G6174">
        <v>100001</v>
      </c>
    </row>
    <row r="6175" spans="1:7" x14ac:dyDescent="0.25">
      <c r="A6175" t="s">
        <v>0</v>
      </c>
      <c r="B6175">
        <v>108315</v>
      </c>
      <c r="C6175">
        <v>100001</v>
      </c>
      <c r="D6175" s="1">
        <v>-0.37214900000000001</v>
      </c>
      <c r="E6175" s="1">
        <v>-0.68549499999999997</v>
      </c>
      <c r="F6175" s="1">
        <v>0.14318800000000001</v>
      </c>
      <c r="G6175">
        <v>100001</v>
      </c>
    </row>
    <row r="6176" spans="1:7" x14ac:dyDescent="0.25">
      <c r="A6176" t="s">
        <v>0</v>
      </c>
      <c r="B6176">
        <v>108316</v>
      </c>
      <c r="C6176">
        <v>100001</v>
      </c>
      <c r="D6176" s="1">
        <v>0.75843799999999995</v>
      </c>
      <c r="E6176" s="1">
        <v>0.18212400000000001</v>
      </c>
      <c r="F6176" s="1">
        <v>0.14318600000000001</v>
      </c>
      <c r="G6176">
        <v>100001</v>
      </c>
    </row>
    <row r="6177" spans="1:7" x14ac:dyDescent="0.25">
      <c r="A6177" t="s">
        <v>0</v>
      </c>
      <c r="B6177">
        <v>108317</v>
      </c>
      <c r="C6177">
        <v>100001</v>
      </c>
      <c r="D6177" s="1">
        <v>-0.33576400000000001</v>
      </c>
      <c r="E6177" s="1">
        <v>-0.70403199999999999</v>
      </c>
      <c r="F6177" s="1">
        <v>0.14318800000000001</v>
      </c>
      <c r="G6177">
        <v>100001</v>
      </c>
    </row>
    <row r="6178" spans="1:7" x14ac:dyDescent="0.25">
      <c r="A6178" t="s">
        <v>0</v>
      </c>
      <c r="B6178">
        <v>108318</v>
      </c>
      <c r="C6178">
        <v>100001</v>
      </c>
      <c r="D6178" s="1">
        <v>0.76693100000000003</v>
      </c>
      <c r="E6178" s="1">
        <v>0.142181</v>
      </c>
      <c r="F6178" s="1">
        <v>0.14318700000000001</v>
      </c>
      <c r="G6178">
        <v>100001</v>
      </c>
    </row>
    <row r="6179" spans="1:7" x14ac:dyDescent="0.25">
      <c r="A6179" t="s">
        <v>0</v>
      </c>
      <c r="B6179">
        <v>108319</v>
      </c>
      <c r="C6179">
        <v>100001</v>
      </c>
      <c r="D6179" s="1">
        <v>-0.298458</v>
      </c>
      <c r="E6179" s="1">
        <v>-0.72063900000000003</v>
      </c>
      <c r="F6179" s="1">
        <v>0.14318800000000001</v>
      </c>
      <c r="G6179">
        <v>100001</v>
      </c>
    </row>
    <row r="6180" spans="1:7" x14ac:dyDescent="0.25">
      <c r="A6180" t="s">
        <v>0</v>
      </c>
      <c r="B6180">
        <v>108320</v>
      </c>
      <c r="C6180">
        <v>100001</v>
      </c>
      <c r="D6180" s="1">
        <v>0.77332000000000001</v>
      </c>
      <c r="E6180" s="1">
        <v>0.10185</v>
      </c>
      <c r="F6180" s="1">
        <v>0.14318700000000001</v>
      </c>
      <c r="G6180">
        <v>100001</v>
      </c>
    </row>
    <row r="6181" spans="1:7" x14ac:dyDescent="0.25">
      <c r="A6181" t="s">
        <v>0</v>
      </c>
      <c r="B6181">
        <v>108321</v>
      </c>
      <c r="C6181">
        <v>100001</v>
      </c>
      <c r="D6181" s="1">
        <v>-0.26033299999999998</v>
      </c>
      <c r="E6181" s="1">
        <v>-0.73527200000000004</v>
      </c>
      <c r="F6181" s="1">
        <v>0.14318800000000001</v>
      </c>
      <c r="G6181">
        <v>100001</v>
      </c>
    </row>
    <row r="6182" spans="1:7" x14ac:dyDescent="0.25">
      <c r="A6182" t="s">
        <v>0</v>
      </c>
      <c r="B6182">
        <v>108322</v>
      </c>
      <c r="C6182">
        <v>100001</v>
      </c>
      <c r="D6182" s="1">
        <v>0.77759100000000003</v>
      </c>
      <c r="E6182" s="1">
        <v>6.1235199999999997E-2</v>
      </c>
      <c r="F6182" s="1">
        <v>0.14318700000000001</v>
      </c>
      <c r="G6182">
        <v>100001</v>
      </c>
    </row>
    <row r="6183" spans="1:7" x14ac:dyDescent="0.25">
      <c r="A6183" t="s">
        <v>0</v>
      </c>
      <c r="B6183">
        <v>108323</v>
      </c>
      <c r="C6183">
        <v>100001</v>
      </c>
      <c r="D6183" s="1">
        <v>-0.221496</v>
      </c>
      <c r="E6183" s="1">
        <v>-0.74788900000000003</v>
      </c>
      <c r="F6183" s="1">
        <v>0.14318800000000001</v>
      </c>
      <c r="G6183">
        <v>100001</v>
      </c>
    </row>
    <row r="6184" spans="1:7" x14ac:dyDescent="0.25">
      <c r="A6184" t="s">
        <v>0</v>
      </c>
      <c r="B6184">
        <v>108324</v>
      </c>
      <c r="C6184">
        <v>100001</v>
      </c>
      <c r="D6184" s="1">
        <v>0.77973000000000003</v>
      </c>
      <c r="E6184" s="1">
        <v>2.0455299999999999E-2</v>
      </c>
      <c r="F6184" s="1">
        <v>0.14318700000000001</v>
      </c>
      <c r="G6184">
        <v>100001</v>
      </c>
    </row>
    <row r="6185" spans="1:7" x14ac:dyDescent="0.25">
      <c r="A6185" t="s">
        <v>0</v>
      </c>
      <c r="B6185">
        <v>108325</v>
      </c>
      <c r="C6185">
        <v>100001</v>
      </c>
      <c r="D6185" s="1">
        <v>-0.18204999999999999</v>
      </c>
      <c r="E6185" s="1">
        <v>-0.75845600000000002</v>
      </c>
      <c r="F6185" s="1">
        <v>0.14318800000000001</v>
      </c>
      <c r="G6185">
        <v>100001</v>
      </c>
    </row>
    <row r="6186" spans="1:7" x14ac:dyDescent="0.25">
      <c r="A6186" t="s">
        <v>0</v>
      </c>
      <c r="B6186">
        <v>108326</v>
      </c>
      <c r="C6186">
        <v>100001</v>
      </c>
      <c r="D6186" s="1">
        <v>0.77973199999999998</v>
      </c>
      <c r="E6186" s="1">
        <v>-2.0379000000000001E-2</v>
      </c>
      <c r="F6186" s="1">
        <v>0.14318700000000001</v>
      </c>
      <c r="G6186">
        <v>100001</v>
      </c>
    </row>
    <row r="6187" spans="1:7" x14ac:dyDescent="0.25">
      <c r="A6187" t="s">
        <v>0</v>
      </c>
      <c r="B6187">
        <v>108327</v>
      </c>
      <c r="C6187">
        <v>100001</v>
      </c>
      <c r="D6187" s="1">
        <v>-0.14210600000000001</v>
      </c>
      <c r="E6187" s="1">
        <v>-0.76694399999999996</v>
      </c>
      <c r="F6187" s="1">
        <v>0.14318800000000001</v>
      </c>
      <c r="G6187">
        <v>100001</v>
      </c>
    </row>
    <row r="6188" spans="1:7" x14ac:dyDescent="0.25">
      <c r="A6188" t="s">
        <v>0</v>
      </c>
      <c r="B6188">
        <v>108328</v>
      </c>
      <c r="C6188">
        <v>100001</v>
      </c>
      <c r="D6188" s="1">
        <v>0.77759699999999998</v>
      </c>
      <c r="E6188" s="1">
        <v>-6.1158999999999998E-2</v>
      </c>
      <c r="F6188" s="1">
        <v>0.14318700000000001</v>
      </c>
      <c r="G6188">
        <v>100001</v>
      </c>
    </row>
    <row r="6189" spans="1:7" x14ac:dyDescent="0.25">
      <c r="A6189" t="s">
        <v>0</v>
      </c>
      <c r="B6189">
        <v>108329</v>
      </c>
      <c r="C6189">
        <v>100001</v>
      </c>
      <c r="D6189" s="1">
        <v>-0.101772</v>
      </c>
      <c r="E6189" s="1">
        <v>-0.77333099999999999</v>
      </c>
      <c r="F6189" s="1">
        <v>0.14318800000000001</v>
      </c>
      <c r="G6189">
        <v>100001</v>
      </c>
    </row>
    <row r="6190" spans="1:7" x14ac:dyDescent="0.25">
      <c r="A6190" t="s">
        <v>0</v>
      </c>
      <c r="B6190">
        <v>108330</v>
      </c>
      <c r="C6190">
        <v>100001</v>
      </c>
      <c r="D6190" s="1">
        <v>0.77333099999999999</v>
      </c>
      <c r="E6190" s="1">
        <v>-0.101773</v>
      </c>
      <c r="F6190" s="1">
        <v>0.14318800000000001</v>
      </c>
      <c r="G6190">
        <v>100001</v>
      </c>
    </row>
    <row r="6191" spans="1:7" x14ac:dyDescent="0.25">
      <c r="A6191" t="s">
        <v>0</v>
      </c>
      <c r="B6191">
        <v>108331</v>
      </c>
      <c r="C6191">
        <v>100001</v>
      </c>
      <c r="D6191" s="1">
        <v>-6.1158999999999998E-2</v>
      </c>
      <c r="E6191" s="1">
        <v>-0.77759699999999998</v>
      </c>
      <c r="F6191" s="1">
        <v>0.14318800000000001</v>
      </c>
      <c r="G6191">
        <v>100001</v>
      </c>
    </row>
    <row r="6192" spans="1:7" x14ac:dyDescent="0.25">
      <c r="A6192" t="s">
        <v>0</v>
      </c>
      <c r="B6192">
        <v>108332</v>
      </c>
      <c r="C6192">
        <v>100001</v>
      </c>
      <c r="D6192" s="1">
        <v>0.76694399999999996</v>
      </c>
      <c r="E6192" s="1">
        <v>-0.14210700000000001</v>
      </c>
      <c r="F6192" s="1">
        <v>0.14318800000000001</v>
      </c>
      <c r="G6192">
        <v>100001</v>
      </c>
    </row>
    <row r="6193" spans="1:7" x14ac:dyDescent="0.25">
      <c r="A6193" t="s">
        <v>0</v>
      </c>
      <c r="B6193">
        <v>108333</v>
      </c>
      <c r="C6193">
        <v>100001</v>
      </c>
      <c r="D6193" s="1">
        <v>-2.0379000000000001E-2</v>
      </c>
      <c r="E6193" s="1">
        <v>-0.77973199999999998</v>
      </c>
      <c r="F6193" s="1">
        <v>0.14318800000000001</v>
      </c>
      <c r="G6193">
        <v>100001</v>
      </c>
    </row>
    <row r="6194" spans="1:7" x14ac:dyDescent="0.25">
      <c r="A6194" t="s">
        <v>0</v>
      </c>
      <c r="B6194">
        <v>108334</v>
      </c>
      <c r="C6194">
        <v>100001</v>
      </c>
      <c r="D6194" s="1">
        <v>0.75845600000000002</v>
      </c>
      <c r="E6194" s="1">
        <v>-0.18204999999999999</v>
      </c>
      <c r="F6194" s="1">
        <v>0.14318700000000001</v>
      </c>
      <c r="G6194">
        <v>100001</v>
      </c>
    </row>
    <row r="6195" spans="1:7" x14ac:dyDescent="0.25">
      <c r="A6195" t="s">
        <v>0</v>
      </c>
      <c r="B6195">
        <v>108335</v>
      </c>
      <c r="C6195">
        <v>100001</v>
      </c>
      <c r="D6195" s="1">
        <v>2.0455000000000001E-2</v>
      </c>
      <c r="E6195" s="1">
        <v>-0.77973000000000003</v>
      </c>
      <c r="F6195" s="1">
        <v>0.14318800000000001</v>
      </c>
      <c r="G6195">
        <v>100001</v>
      </c>
    </row>
    <row r="6196" spans="1:7" x14ac:dyDescent="0.25">
      <c r="A6196" t="s">
        <v>0</v>
      </c>
      <c r="B6196">
        <v>108336</v>
      </c>
      <c r="C6196">
        <v>100001</v>
      </c>
      <c r="D6196" s="1">
        <v>0.74788900000000003</v>
      </c>
      <c r="E6196" s="1">
        <v>-0.221495</v>
      </c>
      <c r="F6196" s="1">
        <v>0.14318700000000001</v>
      </c>
      <c r="G6196">
        <v>100001</v>
      </c>
    </row>
    <row r="6197" spans="1:7" x14ac:dyDescent="0.25">
      <c r="A6197" t="s">
        <v>0</v>
      </c>
      <c r="B6197">
        <v>108337</v>
      </c>
      <c r="C6197">
        <v>100001</v>
      </c>
      <c r="D6197" s="1">
        <v>6.1233999999999997E-2</v>
      </c>
      <c r="E6197" s="1">
        <v>-0.77759100000000003</v>
      </c>
      <c r="F6197" s="1">
        <v>0.14318800000000001</v>
      </c>
      <c r="G6197">
        <v>100001</v>
      </c>
    </row>
    <row r="6198" spans="1:7" x14ac:dyDescent="0.25">
      <c r="A6198" t="s">
        <v>0</v>
      </c>
      <c r="B6198">
        <v>108338</v>
      </c>
      <c r="C6198">
        <v>100001</v>
      </c>
      <c r="D6198" s="1">
        <v>0.73527200000000004</v>
      </c>
      <c r="E6198" s="1">
        <v>-0.26033299999999998</v>
      </c>
      <c r="F6198" s="1">
        <v>0.14318700000000001</v>
      </c>
      <c r="G6198">
        <v>100001</v>
      </c>
    </row>
    <row r="6199" spans="1:7" x14ac:dyDescent="0.25">
      <c r="A6199" t="s">
        <v>0</v>
      </c>
      <c r="B6199">
        <v>108339</v>
      </c>
      <c r="C6199">
        <v>100001</v>
      </c>
      <c r="D6199" s="1">
        <v>0.101849</v>
      </c>
      <c r="E6199" s="1">
        <v>-0.77332000000000001</v>
      </c>
      <c r="F6199" s="1">
        <v>0.14318800000000001</v>
      </c>
      <c r="G6199">
        <v>100001</v>
      </c>
    </row>
    <row r="6200" spans="1:7" x14ac:dyDescent="0.25">
      <c r="A6200" t="s">
        <v>0</v>
      </c>
      <c r="B6200">
        <v>108340</v>
      </c>
      <c r="C6200">
        <v>100001</v>
      </c>
      <c r="D6200" s="1">
        <v>0.142182</v>
      </c>
      <c r="E6200" s="1">
        <v>-0.76693100000000003</v>
      </c>
      <c r="F6200" s="1">
        <v>0.14318800000000001</v>
      </c>
      <c r="G6200">
        <v>100001</v>
      </c>
    </row>
    <row r="6201" spans="1:7" x14ac:dyDescent="0.25">
      <c r="A6201" t="s">
        <v>0</v>
      </c>
      <c r="B6201">
        <v>108341</v>
      </c>
      <c r="C6201">
        <v>100001</v>
      </c>
      <c r="D6201" s="1">
        <v>0.720638</v>
      </c>
      <c r="E6201" s="1">
        <v>-0.298458</v>
      </c>
      <c r="F6201" s="1">
        <v>0.14318800000000001</v>
      </c>
      <c r="G6201">
        <v>100001</v>
      </c>
    </row>
    <row r="6202" spans="1:7" x14ac:dyDescent="0.25">
      <c r="A6202" t="s">
        <v>0</v>
      </c>
      <c r="B6202">
        <v>108342</v>
      </c>
      <c r="C6202">
        <v>100001</v>
      </c>
      <c r="D6202" s="1">
        <v>0.18212500000000001</v>
      </c>
      <c r="E6202" s="1">
        <v>-0.75843799999999995</v>
      </c>
      <c r="F6202" s="1">
        <v>0.14318800000000001</v>
      </c>
      <c r="G6202">
        <v>100001</v>
      </c>
    </row>
    <row r="6203" spans="1:7" x14ac:dyDescent="0.25">
      <c r="A6203" t="s">
        <v>0</v>
      </c>
      <c r="B6203">
        <v>108343</v>
      </c>
      <c r="C6203">
        <v>100001</v>
      </c>
      <c r="D6203" s="1">
        <v>0.70403099999999996</v>
      </c>
      <c r="E6203" s="1">
        <v>-0.33576299999999998</v>
      </c>
      <c r="F6203" s="1">
        <v>0.14318700000000001</v>
      </c>
      <c r="G6203">
        <v>100001</v>
      </c>
    </row>
    <row r="6204" spans="1:7" x14ac:dyDescent="0.25">
      <c r="A6204" t="s">
        <v>0</v>
      </c>
      <c r="B6204">
        <v>108344</v>
      </c>
      <c r="C6204">
        <v>100001</v>
      </c>
      <c r="D6204" s="1">
        <v>0.68549400000000005</v>
      </c>
      <c r="E6204" s="1">
        <v>-0.37214999999999998</v>
      </c>
      <c r="F6204" s="1">
        <v>0.14318800000000001</v>
      </c>
      <c r="G6204">
        <v>100001</v>
      </c>
    </row>
    <row r="6205" spans="1:7" x14ac:dyDescent="0.25">
      <c r="A6205" t="s">
        <v>0</v>
      </c>
      <c r="B6205">
        <v>108345</v>
      </c>
      <c r="C6205">
        <v>100001</v>
      </c>
      <c r="D6205" s="1">
        <v>0.22156799999999999</v>
      </c>
      <c r="E6205" s="1">
        <v>-0.74786699999999995</v>
      </c>
      <c r="F6205" s="1">
        <v>0.14318800000000001</v>
      </c>
      <c r="G6205">
        <v>100001</v>
      </c>
    </row>
    <row r="6206" spans="1:7" x14ac:dyDescent="0.25">
      <c r="A6206" t="s">
        <v>0</v>
      </c>
      <c r="B6206">
        <v>108346</v>
      </c>
      <c r="C6206">
        <v>100001</v>
      </c>
      <c r="D6206" s="1">
        <v>0.26040400000000002</v>
      </c>
      <c r="E6206" s="1">
        <v>-0.73524599999999996</v>
      </c>
      <c r="F6206" s="1">
        <v>0.14318800000000001</v>
      </c>
      <c r="G6206">
        <v>100001</v>
      </c>
    </row>
    <row r="6207" spans="1:7" x14ac:dyDescent="0.25">
      <c r="A6207" t="s">
        <v>0</v>
      </c>
      <c r="B6207">
        <v>108347</v>
      </c>
      <c r="C6207">
        <v>100001</v>
      </c>
      <c r="D6207" s="1">
        <v>0.66507899999999998</v>
      </c>
      <c r="E6207" s="1">
        <v>-0.40751500000000002</v>
      </c>
      <c r="F6207" s="1">
        <v>0.14318800000000001</v>
      </c>
      <c r="G6207">
        <v>100001</v>
      </c>
    </row>
    <row r="6208" spans="1:7" x14ac:dyDescent="0.25">
      <c r="A6208" t="s">
        <v>0</v>
      </c>
      <c r="B6208">
        <v>108348</v>
      </c>
      <c r="C6208">
        <v>100001</v>
      </c>
      <c r="D6208" s="1">
        <v>0.29852899999999999</v>
      </c>
      <c r="E6208" s="1">
        <v>-0.72060999999999997</v>
      </c>
      <c r="F6208" s="1">
        <v>0.14318800000000001</v>
      </c>
      <c r="G6208">
        <v>100001</v>
      </c>
    </row>
    <row r="6209" spans="1:7" x14ac:dyDescent="0.25">
      <c r="A6209" t="s">
        <v>0</v>
      </c>
      <c r="B6209">
        <v>108349</v>
      </c>
      <c r="C6209">
        <v>100001</v>
      </c>
      <c r="D6209" s="1">
        <v>0.64283900000000005</v>
      </c>
      <c r="E6209" s="1">
        <v>-0.44176500000000002</v>
      </c>
      <c r="F6209" s="1">
        <v>0.14318800000000001</v>
      </c>
      <c r="G6209">
        <v>100001</v>
      </c>
    </row>
    <row r="6210" spans="1:7" x14ac:dyDescent="0.25">
      <c r="A6210" t="s">
        <v>0</v>
      </c>
      <c r="B6210">
        <v>108350</v>
      </c>
      <c r="C6210">
        <v>100001</v>
      </c>
      <c r="D6210" s="1">
        <v>0.59314100000000003</v>
      </c>
      <c r="E6210" s="1">
        <v>-0.50653999999999999</v>
      </c>
      <c r="F6210" s="1">
        <v>0.14318800000000001</v>
      </c>
      <c r="G6210">
        <v>100001</v>
      </c>
    </row>
    <row r="6211" spans="1:7" x14ac:dyDescent="0.25">
      <c r="A6211" t="s">
        <v>0</v>
      </c>
      <c r="B6211">
        <v>108351</v>
      </c>
      <c r="C6211">
        <v>100001</v>
      </c>
      <c r="D6211" s="1">
        <v>0.61883699999999997</v>
      </c>
      <c r="E6211" s="1">
        <v>-0.474802</v>
      </c>
      <c r="F6211" s="1">
        <v>0.14318700000000001</v>
      </c>
      <c r="G6211">
        <v>100001</v>
      </c>
    </row>
    <row r="6212" spans="1:7" x14ac:dyDescent="0.25">
      <c r="A6212" t="s">
        <v>0</v>
      </c>
      <c r="B6212">
        <v>108352</v>
      </c>
      <c r="C6212">
        <v>100001</v>
      </c>
      <c r="D6212" s="1">
        <v>0.56581700000000001</v>
      </c>
      <c r="E6212" s="1">
        <v>-0.53688899999999995</v>
      </c>
      <c r="F6212" s="1">
        <v>0.14318800000000001</v>
      </c>
      <c r="G6212">
        <v>100001</v>
      </c>
    </row>
    <row r="6213" spans="1:7" x14ac:dyDescent="0.25">
      <c r="A6213" t="s">
        <v>0</v>
      </c>
      <c r="B6213">
        <v>108353</v>
      </c>
      <c r="C6213">
        <v>100001</v>
      </c>
      <c r="D6213" s="1">
        <v>0.33583200000000002</v>
      </c>
      <c r="E6213" s="1">
        <v>-0.70399800000000001</v>
      </c>
      <c r="F6213" s="1">
        <v>0.14318800000000001</v>
      </c>
      <c r="G6213">
        <v>100001</v>
      </c>
    </row>
    <row r="6214" spans="1:7" x14ac:dyDescent="0.25">
      <c r="A6214" t="s">
        <v>0</v>
      </c>
      <c r="B6214">
        <v>108354</v>
      </c>
      <c r="C6214">
        <v>100001</v>
      </c>
      <c r="D6214" s="1">
        <v>0.37221700000000002</v>
      </c>
      <c r="E6214" s="1">
        <v>-0.68545699999999998</v>
      </c>
      <c r="F6214" s="1">
        <v>0.14318800000000001</v>
      </c>
      <c r="G6214">
        <v>100001</v>
      </c>
    </row>
    <row r="6215" spans="1:7" x14ac:dyDescent="0.25">
      <c r="A6215" t="s">
        <v>0</v>
      </c>
      <c r="B6215">
        <v>108355</v>
      </c>
      <c r="C6215">
        <v>100001</v>
      </c>
      <c r="D6215" s="1">
        <v>0.40758</v>
      </c>
      <c r="E6215" s="1">
        <v>-0.66503900000000005</v>
      </c>
      <c r="F6215" s="1">
        <v>0.14318800000000001</v>
      </c>
      <c r="G6215">
        <v>100001</v>
      </c>
    </row>
    <row r="6216" spans="1:7" x14ac:dyDescent="0.25">
      <c r="A6216" t="s">
        <v>0</v>
      </c>
      <c r="B6216">
        <v>108356</v>
      </c>
      <c r="C6216">
        <v>100001</v>
      </c>
      <c r="D6216" s="1">
        <v>0.441828</v>
      </c>
      <c r="E6216" s="1">
        <v>-0.64279600000000003</v>
      </c>
      <c r="F6216" s="1">
        <v>0.14318800000000001</v>
      </c>
      <c r="G6216">
        <v>100001</v>
      </c>
    </row>
    <row r="6217" spans="1:7" x14ac:dyDescent="0.25">
      <c r="A6217" t="s">
        <v>0</v>
      </c>
      <c r="B6217">
        <v>108357</v>
      </c>
      <c r="C6217">
        <v>100001</v>
      </c>
      <c r="D6217" s="1">
        <v>0.47486299999999998</v>
      </c>
      <c r="E6217" s="1">
        <v>-0.61879200000000001</v>
      </c>
      <c r="F6217" s="1">
        <v>0.14318800000000001</v>
      </c>
      <c r="G6217">
        <v>100001</v>
      </c>
    </row>
    <row r="6218" spans="1:7" x14ac:dyDescent="0.25">
      <c r="A6218" t="s">
        <v>0</v>
      </c>
      <c r="B6218">
        <v>108358</v>
      </c>
      <c r="C6218">
        <v>100001</v>
      </c>
      <c r="D6218" s="1">
        <v>0.50659799999999999</v>
      </c>
      <c r="E6218" s="1">
        <v>-0.59309100000000003</v>
      </c>
      <c r="F6218" s="1">
        <v>0.14318800000000001</v>
      </c>
      <c r="G6218">
        <v>100001</v>
      </c>
    </row>
    <row r="6219" spans="1:7" x14ac:dyDescent="0.25">
      <c r="A6219" t="s">
        <v>0</v>
      </c>
      <c r="B6219">
        <v>108359</v>
      </c>
      <c r="C6219">
        <v>100001</v>
      </c>
      <c r="D6219" s="1">
        <v>0.53694299999999995</v>
      </c>
      <c r="E6219" s="1">
        <v>-0.56576400000000004</v>
      </c>
      <c r="F6219" s="1">
        <v>0.14318700000000001</v>
      </c>
      <c r="G6219">
        <v>100001</v>
      </c>
    </row>
    <row r="6220" spans="1:7" x14ac:dyDescent="0.25">
      <c r="A6220" t="s">
        <v>0</v>
      </c>
      <c r="B6220">
        <v>110000</v>
      </c>
      <c r="C6220">
        <v>100001</v>
      </c>
      <c r="D6220" s="1">
        <v>-0.325017</v>
      </c>
      <c r="E6220" s="1">
        <v>0.34998400000000002</v>
      </c>
      <c r="F6220" s="1">
        <v>0.494869</v>
      </c>
      <c r="G6220">
        <v>100001</v>
      </c>
    </row>
    <row r="6221" spans="1:7" x14ac:dyDescent="0.25">
      <c r="A6221" t="s">
        <v>0</v>
      </c>
      <c r="B6221">
        <v>110001</v>
      </c>
      <c r="C6221">
        <v>100001</v>
      </c>
      <c r="D6221" s="1">
        <v>-0.30001699999999998</v>
      </c>
      <c r="E6221" s="1">
        <v>0.34998600000000002</v>
      </c>
      <c r="F6221" s="1">
        <v>0.49486999999999998</v>
      </c>
      <c r="G6221">
        <v>100001</v>
      </c>
    </row>
    <row r="6222" spans="1:7" x14ac:dyDescent="0.25">
      <c r="A6222" t="s">
        <v>0</v>
      </c>
      <c r="B6222">
        <v>110002</v>
      </c>
      <c r="C6222">
        <v>100001</v>
      </c>
      <c r="D6222" s="1">
        <v>-0.35001599999999999</v>
      </c>
      <c r="E6222" s="1">
        <v>0.324984</v>
      </c>
      <c r="F6222" s="1">
        <v>0.49486999999999998</v>
      </c>
      <c r="G6222">
        <v>100001</v>
      </c>
    </row>
    <row r="6223" spans="1:7" x14ac:dyDescent="0.25">
      <c r="A6223" t="s">
        <v>0</v>
      </c>
      <c r="B6223">
        <v>110003</v>
      </c>
      <c r="C6223">
        <v>100001</v>
      </c>
      <c r="D6223" s="1">
        <v>-0.32501600000000003</v>
      </c>
      <c r="E6223" s="1">
        <v>0.324984</v>
      </c>
      <c r="F6223" s="1">
        <v>0.49486999999999998</v>
      </c>
      <c r="G6223">
        <v>100001</v>
      </c>
    </row>
    <row r="6224" spans="1:7" x14ac:dyDescent="0.25">
      <c r="A6224" t="s">
        <v>0</v>
      </c>
      <c r="B6224">
        <v>110004</v>
      </c>
      <c r="C6224">
        <v>100001</v>
      </c>
      <c r="D6224" s="1">
        <v>-0.300016</v>
      </c>
      <c r="E6224" s="1">
        <v>0.324986</v>
      </c>
      <c r="F6224" s="1">
        <v>0.494869</v>
      </c>
      <c r="G6224">
        <v>100001</v>
      </c>
    </row>
    <row r="6225" spans="1:7" x14ac:dyDescent="0.25">
      <c r="A6225" t="s">
        <v>0</v>
      </c>
      <c r="B6225">
        <v>110005</v>
      </c>
      <c r="C6225">
        <v>100001</v>
      </c>
      <c r="D6225" s="1">
        <v>-0.30001899999999998</v>
      </c>
      <c r="E6225" s="1">
        <v>0.37498599999999999</v>
      </c>
      <c r="F6225" s="1">
        <v>0.49486999999999998</v>
      </c>
      <c r="G6225">
        <v>100001</v>
      </c>
    </row>
    <row r="6226" spans="1:7" x14ac:dyDescent="0.25">
      <c r="A6226" t="s">
        <v>0</v>
      </c>
      <c r="B6226">
        <v>110006</v>
      </c>
      <c r="C6226">
        <v>100001</v>
      </c>
      <c r="D6226" s="1">
        <v>-0.27501900000000001</v>
      </c>
      <c r="E6226" s="1">
        <v>0.37498799999999999</v>
      </c>
      <c r="F6226" s="1">
        <v>0.49486999999999998</v>
      </c>
      <c r="G6226">
        <v>100001</v>
      </c>
    </row>
    <row r="6227" spans="1:7" x14ac:dyDescent="0.25">
      <c r="A6227" t="s">
        <v>0</v>
      </c>
      <c r="B6227">
        <v>110007</v>
      </c>
      <c r="C6227">
        <v>100001</v>
      </c>
      <c r="D6227" s="1">
        <v>-0.27501700000000001</v>
      </c>
      <c r="E6227" s="1">
        <v>0.34998800000000002</v>
      </c>
      <c r="F6227" s="1">
        <v>0.49486999999999998</v>
      </c>
      <c r="G6227">
        <v>100001</v>
      </c>
    </row>
    <row r="6228" spans="1:7" x14ac:dyDescent="0.25">
      <c r="A6228" t="s">
        <v>0</v>
      </c>
      <c r="B6228">
        <v>110008</v>
      </c>
      <c r="C6228">
        <v>100001</v>
      </c>
      <c r="D6228" s="1">
        <v>-0.27501599999999998</v>
      </c>
      <c r="E6228" s="1">
        <v>0.324988</v>
      </c>
      <c r="F6228" s="1">
        <v>0.49486999999999998</v>
      </c>
      <c r="G6228">
        <v>100001</v>
      </c>
    </row>
    <row r="6229" spans="1:7" x14ac:dyDescent="0.25">
      <c r="A6229" t="s">
        <v>0</v>
      </c>
      <c r="B6229">
        <v>110009</v>
      </c>
      <c r="C6229">
        <v>100001</v>
      </c>
      <c r="D6229" s="1">
        <v>-0.37501499999999999</v>
      </c>
      <c r="E6229" s="1">
        <v>0.29998200000000003</v>
      </c>
      <c r="F6229" s="1">
        <v>0.49486999999999998</v>
      </c>
      <c r="G6229">
        <v>100001</v>
      </c>
    </row>
    <row r="6230" spans="1:7" x14ac:dyDescent="0.25">
      <c r="A6230" t="s">
        <v>0</v>
      </c>
      <c r="B6230">
        <v>110010</v>
      </c>
      <c r="C6230">
        <v>100001</v>
      </c>
      <c r="D6230" s="1">
        <v>-0.35001500000000002</v>
      </c>
      <c r="E6230" s="1">
        <v>0.29998399999999997</v>
      </c>
      <c r="F6230" s="1">
        <v>0.49486999999999998</v>
      </c>
      <c r="G6230">
        <v>100001</v>
      </c>
    </row>
    <row r="6231" spans="1:7" x14ac:dyDescent="0.25">
      <c r="A6231" t="s">
        <v>0</v>
      </c>
      <c r="B6231">
        <v>110011</v>
      </c>
      <c r="C6231">
        <v>100001</v>
      </c>
      <c r="D6231" s="1">
        <v>-0.325015</v>
      </c>
      <c r="E6231" s="1">
        <v>0.29998399999999997</v>
      </c>
      <c r="F6231" s="1">
        <v>0.49486999999999998</v>
      </c>
      <c r="G6231">
        <v>100001</v>
      </c>
    </row>
    <row r="6232" spans="1:7" x14ac:dyDescent="0.25">
      <c r="A6232" t="s">
        <v>0</v>
      </c>
      <c r="B6232">
        <v>110012</v>
      </c>
      <c r="C6232">
        <v>100001</v>
      </c>
      <c r="D6232" s="1">
        <v>-0.30001499999999998</v>
      </c>
      <c r="E6232" s="1">
        <v>0.29998599999999997</v>
      </c>
      <c r="F6232" s="1">
        <v>0.49486999999999998</v>
      </c>
      <c r="G6232">
        <v>100001</v>
      </c>
    </row>
    <row r="6233" spans="1:7" x14ac:dyDescent="0.25">
      <c r="A6233" t="s">
        <v>0</v>
      </c>
      <c r="B6233">
        <v>110013</v>
      </c>
      <c r="C6233">
        <v>100001</v>
      </c>
      <c r="D6233" s="1">
        <v>-0.27501500000000001</v>
      </c>
      <c r="E6233" s="1">
        <v>0.29998799999999998</v>
      </c>
      <c r="F6233" s="1">
        <v>0.494869</v>
      </c>
      <c r="G6233">
        <v>100001</v>
      </c>
    </row>
    <row r="6234" spans="1:7" x14ac:dyDescent="0.25">
      <c r="A6234" t="s">
        <v>0</v>
      </c>
      <c r="B6234">
        <v>110014</v>
      </c>
      <c r="C6234">
        <v>100001</v>
      </c>
      <c r="D6234" s="1">
        <v>-0.27501999999999999</v>
      </c>
      <c r="E6234" s="1">
        <v>0.39998800000000001</v>
      </c>
      <c r="F6234" s="1">
        <v>0.49486999999999998</v>
      </c>
      <c r="G6234">
        <v>100001</v>
      </c>
    </row>
    <row r="6235" spans="1:7" x14ac:dyDescent="0.25">
      <c r="A6235" t="s">
        <v>0</v>
      </c>
      <c r="B6235">
        <v>110015</v>
      </c>
      <c r="C6235">
        <v>100001</v>
      </c>
      <c r="D6235" s="1">
        <v>-0.25002000000000002</v>
      </c>
      <c r="E6235" s="1">
        <v>0.39998800000000001</v>
      </c>
      <c r="F6235" s="1">
        <v>0.494869</v>
      </c>
      <c r="G6235">
        <v>100001</v>
      </c>
    </row>
    <row r="6236" spans="1:7" x14ac:dyDescent="0.25">
      <c r="A6236" t="s">
        <v>0</v>
      </c>
      <c r="B6236">
        <v>110016</v>
      </c>
      <c r="C6236">
        <v>100001</v>
      </c>
      <c r="D6236" s="1">
        <v>-0.25001899999999999</v>
      </c>
      <c r="E6236" s="1">
        <v>0.37498799999999999</v>
      </c>
      <c r="F6236" s="1">
        <v>0.49486999999999998</v>
      </c>
      <c r="G6236">
        <v>100001</v>
      </c>
    </row>
    <row r="6237" spans="1:7" x14ac:dyDescent="0.25">
      <c r="A6237" t="s">
        <v>0</v>
      </c>
      <c r="B6237">
        <v>110017</v>
      </c>
      <c r="C6237">
        <v>100001</v>
      </c>
      <c r="D6237" s="1">
        <v>-0.25001699999999999</v>
      </c>
      <c r="E6237" s="1">
        <v>0.34998800000000002</v>
      </c>
      <c r="F6237" s="1">
        <v>0.49486999999999998</v>
      </c>
      <c r="G6237">
        <v>100001</v>
      </c>
    </row>
    <row r="6238" spans="1:7" x14ac:dyDescent="0.25">
      <c r="A6238" t="s">
        <v>0</v>
      </c>
      <c r="B6238">
        <v>110018</v>
      </c>
      <c r="C6238">
        <v>100001</v>
      </c>
      <c r="D6238" s="1">
        <v>-0.25001600000000002</v>
      </c>
      <c r="E6238" s="1">
        <v>0.324988</v>
      </c>
      <c r="F6238" s="1">
        <v>0.49486999999999998</v>
      </c>
      <c r="G6238">
        <v>100001</v>
      </c>
    </row>
    <row r="6239" spans="1:7" x14ac:dyDescent="0.25">
      <c r="A6239" t="s">
        <v>0</v>
      </c>
      <c r="B6239">
        <v>110019</v>
      </c>
      <c r="C6239">
        <v>100001</v>
      </c>
      <c r="D6239" s="1">
        <v>-0.25001499999999999</v>
      </c>
      <c r="E6239" s="1">
        <v>0.29998799999999998</v>
      </c>
      <c r="F6239" s="1">
        <v>0.49486999999999998</v>
      </c>
      <c r="G6239">
        <v>100001</v>
      </c>
    </row>
    <row r="6240" spans="1:7" x14ac:dyDescent="0.25">
      <c r="A6240" t="s">
        <v>0</v>
      </c>
      <c r="B6240">
        <v>110020</v>
      </c>
      <c r="C6240">
        <v>100001</v>
      </c>
      <c r="D6240" s="1">
        <v>-0.40001399999999998</v>
      </c>
      <c r="E6240" s="1">
        <v>0.27498099999999998</v>
      </c>
      <c r="F6240" s="1">
        <v>0.49486999999999998</v>
      </c>
      <c r="G6240">
        <v>100001</v>
      </c>
    </row>
    <row r="6241" spans="1:7" x14ac:dyDescent="0.25">
      <c r="A6241" t="s">
        <v>0</v>
      </c>
      <c r="B6241">
        <v>110021</v>
      </c>
      <c r="C6241">
        <v>100001</v>
      </c>
      <c r="D6241" s="1">
        <v>-0.37501400000000001</v>
      </c>
      <c r="E6241" s="1">
        <v>0.274982</v>
      </c>
      <c r="F6241" s="1">
        <v>0.494869</v>
      </c>
      <c r="G6241">
        <v>100001</v>
      </c>
    </row>
    <row r="6242" spans="1:7" x14ac:dyDescent="0.25">
      <c r="A6242" t="s">
        <v>0</v>
      </c>
      <c r="B6242">
        <v>110022</v>
      </c>
      <c r="C6242">
        <v>100001</v>
      </c>
      <c r="D6242" s="1">
        <v>-0.35001399999999999</v>
      </c>
      <c r="E6242" s="1">
        <v>0.27498400000000001</v>
      </c>
      <c r="F6242" s="1">
        <v>0.49486999999999998</v>
      </c>
      <c r="G6242">
        <v>100001</v>
      </c>
    </row>
    <row r="6243" spans="1:7" x14ac:dyDescent="0.25">
      <c r="A6243" t="s">
        <v>0</v>
      </c>
      <c r="B6243">
        <v>110023</v>
      </c>
      <c r="C6243">
        <v>100001</v>
      </c>
      <c r="D6243" s="1">
        <v>-0.32501400000000003</v>
      </c>
      <c r="E6243" s="1">
        <v>0.27498400000000001</v>
      </c>
      <c r="F6243" s="1">
        <v>0.49486999999999998</v>
      </c>
      <c r="G6243">
        <v>100001</v>
      </c>
    </row>
    <row r="6244" spans="1:7" x14ac:dyDescent="0.25">
      <c r="A6244" t="s">
        <v>0</v>
      </c>
      <c r="B6244">
        <v>110024</v>
      </c>
      <c r="C6244">
        <v>100001</v>
      </c>
      <c r="D6244" s="1">
        <v>-0.300014</v>
      </c>
      <c r="E6244" s="1">
        <v>0.27498600000000001</v>
      </c>
      <c r="F6244" s="1">
        <v>0.49486999999999998</v>
      </c>
      <c r="G6244">
        <v>100001</v>
      </c>
    </row>
    <row r="6245" spans="1:7" x14ac:dyDescent="0.25">
      <c r="A6245" t="s">
        <v>0</v>
      </c>
      <c r="B6245">
        <v>110025</v>
      </c>
      <c r="C6245">
        <v>100001</v>
      </c>
      <c r="D6245" s="1">
        <v>-0.27501399999999998</v>
      </c>
      <c r="E6245" s="1">
        <v>0.27498800000000001</v>
      </c>
      <c r="F6245" s="1">
        <v>0.49486999999999998</v>
      </c>
      <c r="G6245">
        <v>100001</v>
      </c>
    </row>
    <row r="6246" spans="1:7" x14ac:dyDescent="0.25">
      <c r="A6246" t="s">
        <v>0</v>
      </c>
      <c r="B6246">
        <v>110026</v>
      </c>
      <c r="C6246">
        <v>100001</v>
      </c>
      <c r="D6246" s="1">
        <v>-0.25001400000000001</v>
      </c>
      <c r="E6246" s="1">
        <v>0.27498800000000001</v>
      </c>
      <c r="F6246" s="1">
        <v>0.494869</v>
      </c>
      <c r="G6246">
        <v>100001</v>
      </c>
    </row>
    <row r="6247" spans="1:7" x14ac:dyDescent="0.25">
      <c r="A6247" t="s">
        <v>0</v>
      </c>
      <c r="B6247">
        <v>110027</v>
      </c>
      <c r="C6247">
        <v>100001</v>
      </c>
      <c r="D6247" s="1">
        <v>-0.225021</v>
      </c>
      <c r="E6247" s="1">
        <v>0.42498999999999998</v>
      </c>
      <c r="F6247" s="1">
        <v>0.49486999999999998</v>
      </c>
      <c r="G6247">
        <v>100001</v>
      </c>
    </row>
    <row r="6248" spans="1:7" x14ac:dyDescent="0.25">
      <c r="A6248" t="s">
        <v>0</v>
      </c>
      <c r="B6248">
        <v>110028</v>
      </c>
      <c r="C6248">
        <v>100001</v>
      </c>
      <c r="D6248" s="1">
        <v>-0.22502</v>
      </c>
      <c r="E6248" s="1">
        <v>0.39999000000000001</v>
      </c>
      <c r="F6248" s="1">
        <v>0.49486999999999998</v>
      </c>
      <c r="G6248">
        <v>100001</v>
      </c>
    </row>
    <row r="6249" spans="1:7" x14ac:dyDescent="0.25">
      <c r="A6249" t="s">
        <v>0</v>
      </c>
      <c r="B6249">
        <v>110029</v>
      </c>
      <c r="C6249">
        <v>100001</v>
      </c>
      <c r="D6249" s="1">
        <v>-0.225019</v>
      </c>
      <c r="E6249" s="1">
        <v>0.37498999999999999</v>
      </c>
      <c r="F6249" s="1">
        <v>0.494869</v>
      </c>
      <c r="G6249">
        <v>100001</v>
      </c>
    </row>
    <row r="6250" spans="1:7" x14ac:dyDescent="0.25">
      <c r="A6250" t="s">
        <v>0</v>
      </c>
      <c r="B6250">
        <v>110030</v>
      </c>
      <c r="C6250">
        <v>100001</v>
      </c>
      <c r="D6250" s="1">
        <v>-0.22501699999999999</v>
      </c>
      <c r="E6250" s="1">
        <v>0.34999000000000002</v>
      </c>
      <c r="F6250" s="1">
        <v>0.49486999999999998</v>
      </c>
      <c r="G6250">
        <v>100001</v>
      </c>
    </row>
    <row r="6251" spans="1:7" x14ac:dyDescent="0.25">
      <c r="A6251" t="s">
        <v>0</v>
      </c>
      <c r="B6251">
        <v>110031</v>
      </c>
      <c r="C6251">
        <v>100001</v>
      </c>
      <c r="D6251" s="1">
        <v>-0.22501599999999999</v>
      </c>
      <c r="E6251" s="1">
        <v>0.32499</v>
      </c>
      <c r="F6251" s="1">
        <v>0.49486999999999998</v>
      </c>
      <c r="G6251">
        <v>100001</v>
      </c>
    </row>
    <row r="6252" spans="1:7" x14ac:dyDescent="0.25">
      <c r="A6252" t="s">
        <v>0</v>
      </c>
      <c r="B6252">
        <v>110032</v>
      </c>
      <c r="C6252">
        <v>100001</v>
      </c>
      <c r="D6252" s="1">
        <v>-0.22501499999999999</v>
      </c>
      <c r="E6252" s="1">
        <v>0.29998999999999998</v>
      </c>
      <c r="F6252" s="1">
        <v>0.49486999999999998</v>
      </c>
      <c r="G6252">
        <v>100001</v>
      </c>
    </row>
    <row r="6253" spans="1:7" x14ac:dyDescent="0.25">
      <c r="A6253" t="s">
        <v>0</v>
      </c>
      <c r="B6253">
        <v>110033</v>
      </c>
      <c r="C6253">
        <v>100001</v>
      </c>
      <c r="D6253" s="1">
        <v>-0.22501399999999999</v>
      </c>
      <c r="E6253" s="1">
        <v>0.27499000000000001</v>
      </c>
      <c r="F6253" s="1">
        <v>0.49486999999999998</v>
      </c>
      <c r="G6253">
        <v>100001</v>
      </c>
    </row>
    <row r="6254" spans="1:7" x14ac:dyDescent="0.25">
      <c r="A6254" t="s">
        <v>0</v>
      </c>
      <c r="B6254">
        <v>110034</v>
      </c>
      <c r="C6254">
        <v>100001</v>
      </c>
      <c r="D6254" s="1">
        <v>-0.40001300000000001</v>
      </c>
      <c r="E6254" s="1">
        <v>0.24998100000000001</v>
      </c>
      <c r="F6254" s="1">
        <v>0.49486999999999998</v>
      </c>
      <c r="G6254">
        <v>100001</v>
      </c>
    </row>
    <row r="6255" spans="1:7" x14ac:dyDescent="0.25">
      <c r="A6255" t="s">
        <v>0</v>
      </c>
      <c r="B6255">
        <v>110035</v>
      </c>
      <c r="C6255">
        <v>100001</v>
      </c>
      <c r="D6255" s="1">
        <v>-0.37501299999999999</v>
      </c>
      <c r="E6255" s="1">
        <v>0.24998200000000001</v>
      </c>
      <c r="F6255" s="1">
        <v>0.49486999999999998</v>
      </c>
      <c r="G6255">
        <v>100001</v>
      </c>
    </row>
    <row r="6256" spans="1:7" x14ac:dyDescent="0.25">
      <c r="A6256" t="s">
        <v>0</v>
      </c>
      <c r="B6256">
        <v>110036</v>
      </c>
      <c r="C6256">
        <v>100001</v>
      </c>
      <c r="D6256" s="1">
        <v>-0.35001300000000002</v>
      </c>
      <c r="E6256" s="1">
        <v>0.24998400000000001</v>
      </c>
      <c r="F6256" s="1">
        <v>0.494869</v>
      </c>
      <c r="G6256">
        <v>100001</v>
      </c>
    </row>
    <row r="6257" spans="1:7" x14ac:dyDescent="0.25">
      <c r="A6257" t="s">
        <v>0</v>
      </c>
      <c r="B6257">
        <v>110037</v>
      </c>
      <c r="C6257">
        <v>100001</v>
      </c>
      <c r="D6257" s="1">
        <v>-0.325013</v>
      </c>
      <c r="E6257" s="1">
        <v>0.24998400000000001</v>
      </c>
      <c r="F6257" s="1">
        <v>0.49486999999999998</v>
      </c>
      <c r="G6257">
        <v>100001</v>
      </c>
    </row>
    <row r="6258" spans="1:7" x14ac:dyDescent="0.25">
      <c r="A6258" t="s">
        <v>0</v>
      </c>
      <c r="B6258">
        <v>110038</v>
      </c>
      <c r="C6258">
        <v>100001</v>
      </c>
      <c r="D6258" s="1">
        <v>-0.30001299999999997</v>
      </c>
      <c r="E6258" s="1">
        <v>0.24998600000000001</v>
      </c>
      <c r="F6258" s="1">
        <v>0.49486999999999998</v>
      </c>
      <c r="G6258">
        <v>100001</v>
      </c>
    </row>
    <row r="6259" spans="1:7" x14ac:dyDescent="0.25">
      <c r="A6259" t="s">
        <v>0</v>
      </c>
      <c r="B6259">
        <v>110039</v>
      </c>
      <c r="C6259">
        <v>100001</v>
      </c>
      <c r="D6259" s="1">
        <v>-0.27501300000000001</v>
      </c>
      <c r="E6259" s="1">
        <v>0.24998799999999999</v>
      </c>
      <c r="F6259" s="1">
        <v>0.49486999999999998</v>
      </c>
      <c r="G6259">
        <v>100001</v>
      </c>
    </row>
    <row r="6260" spans="1:7" x14ac:dyDescent="0.25">
      <c r="A6260" t="s">
        <v>0</v>
      </c>
      <c r="B6260">
        <v>110040</v>
      </c>
      <c r="C6260">
        <v>100001</v>
      </c>
      <c r="D6260" s="1">
        <v>-0.25001299999999999</v>
      </c>
      <c r="E6260" s="1">
        <v>0.24998799999999999</v>
      </c>
      <c r="F6260" s="1">
        <v>0.49486999999999998</v>
      </c>
      <c r="G6260">
        <v>100001</v>
      </c>
    </row>
    <row r="6261" spans="1:7" x14ac:dyDescent="0.25">
      <c r="A6261" t="s">
        <v>0</v>
      </c>
      <c r="B6261">
        <v>110041</v>
      </c>
      <c r="C6261">
        <v>100001</v>
      </c>
      <c r="D6261" s="1">
        <v>-0.22501299999999999</v>
      </c>
      <c r="E6261" s="1">
        <v>0.24998999999999999</v>
      </c>
      <c r="F6261" s="1">
        <v>0.494869</v>
      </c>
      <c r="G6261">
        <v>100001</v>
      </c>
    </row>
    <row r="6262" spans="1:7" x14ac:dyDescent="0.25">
      <c r="A6262" t="s">
        <v>0</v>
      </c>
      <c r="B6262">
        <v>110042</v>
      </c>
      <c r="C6262">
        <v>100001</v>
      </c>
      <c r="D6262" s="1">
        <v>-0.200021</v>
      </c>
      <c r="E6262" s="1">
        <v>0.42498999999999998</v>
      </c>
      <c r="F6262" s="1">
        <v>0.494869</v>
      </c>
      <c r="G6262">
        <v>100001</v>
      </c>
    </row>
    <row r="6263" spans="1:7" x14ac:dyDescent="0.25">
      <c r="A6263" t="s">
        <v>0</v>
      </c>
      <c r="B6263">
        <v>110043</v>
      </c>
      <c r="C6263">
        <v>100001</v>
      </c>
      <c r="D6263" s="1">
        <v>-0.20002</v>
      </c>
      <c r="E6263" s="1">
        <v>0.39999000000000001</v>
      </c>
      <c r="F6263" s="1">
        <v>0.49486999999999998</v>
      </c>
      <c r="G6263">
        <v>100001</v>
      </c>
    </row>
    <row r="6264" spans="1:7" x14ac:dyDescent="0.25">
      <c r="A6264" t="s">
        <v>0</v>
      </c>
      <c r="B6264">
        <v>110044</v>
      </c>
      <c r="C6264">
        <v>100001</v>
      </c>
      <c r="D6264" s="1">
        <v>-0.200019</v>
      </c>
      <c r="E6264" s="1">
        <v>0.37498999999999999</v>
      </c>
      <c r="F6264" s="1">
        <v>0.49486999999999998</v>
      </c>
      <c r="G6264">
        <v>100001</v>
      </c>
    </row>
    <row r="6265" spans="1:7" x14ac:dyDescent="0.25">
      <c r="A6265" t="s">
        <v>0</v>
      </c>
      <c r="B6265">
        <v>110045</v>
      </c>
      <c r="C6265">
        <v>100001</v>
      </c>
      <c r="D6265" s="1">
        <v>-0.200017</v>
      </c>
      <c r="E6265" s="1">
        <v>0.34999000000000002</v>
      </c>
      <c r="F6265" s="1">
        <v>0.494869</v>
      </c>
      <c r="G6265">
        <v>100001</v>
      </c>
    </row>
    <row r="6266" spans="1:7" x14ac:dyDescent="0.25">
      <c r="A6266" t="s">
        <v>0</v>
      </c>
      <c r="B6266">
        <v>110046</v>
      </c>
      <c r="C6266">
        <v>100001</v>
      </c>
      <c r="D6266" s="1">
        <v>-0.200016</v>
      </c>
      <c r="E6266" s="1">
        <v>0.32499</v>
      </c>
      <c r="F6266" s="1">
        <v>0.49486999999999998</v>
      </c>
      <c r="G6266">
        <v>100001</v>
      </c>
    </row>
    <row r="6267" spans="1:7" x14ac:dyDescent="0.25">
      <c r="A6267" t="s">
        <v>0</v>
      </c>
      <c r="B6267">
        <v>110047</v>
      </c>
      <c r="C6267">
        <v>100001</v>
      </c>
      <c r="D6267" s="1">
        <v>-0.200015</v>
      </c>
      <c r="E6267" s="1">
        <v>0.29998999999999998</v>
      </c>
      <c r="F6267" s="1">
        <v>0.49486999999999998</v>
      </c>
      <c r="G6267">
        <v>100001</v>
      </c>
    </row>
    <row r="6268" spans="1:7" x14ac:dyDescent="0.25">
      <c r="A6268" t="s">
        <v>0</v>
      </c>
      <c r="B6268">
        <v>110048</v>
      </c>
      <c r="C6268">
        <v>100001</v>
      </c>
      <c r="D6268" s="1">
        <v>-0.200014</v>
      </c>
      <c r="E6268" s="1">
        <v>0.27499000000000001</v>
      </c>
      <c r="F6268" s="1">
        <v>0.49486999999999998</v>
      </c>
      <c r="G6268">
        <v>100001</v>
      </c>
    </row>
    <row r="6269" spans="1:7" x14ac:dyDescent="0.25">
      <c r="A6269" t="s">
        <v>0</v>
      </c>
      <c r="B6269">
        <v>110049</v>
      </c>
      <c r="C6269">
        <v>100001</v>
      </c>
      <c r="D6269" s="1">
        <v>-0.200013</v>
      </c>
      <c r="E6269" s="1">
        <v>0.24998999999999999</v>
      </c>
      <c r="F6269" s="1">
        <v>0.49486999999999998</v>
      </c>
      <c r="G6269">
        <v>100001</v>
      </c>
    </row>
    <row r="6270" spans="1:7" x14ac:dyDescent="0.25">
      <c r="A6270" t="s">
        <v>0</v>
      </c>
      <c r="B6270">
        <v>110050</v>
      </c>
      <c r="C6270">
        <v>100001</v>
      </c>
      <c r="D6270" s="1">
        <v>-0.42501100000000003</v>
      </c>
      <c r="E6270" s="1">
        <v>0.22498000000000001</v>
      </c>
      <c r="F6270" s="1">
        <v>0.49486999999999998</v>
      </c>
      <c r="G6270">
        <v>100001</v>
      </c>
    </row>
    <row r="6271" spans="1:7" x14ac:dyDescent="0.25">
      <c r="A6271" t="s">
        <v>0</v>
      </c>
      <c r="B6271">
        <v>110051</v>
      </c>
      <c r="C6271">
        <v>100001</v>
      </c>
      <c r="D6271" s="1">
        <v>-0.40001100000000001</v>
      </c>
      <c r="E6271" s="1">
        <v>0.22498099999999999</v>
      </c>
      <c r="F6271" s="1">
        <v>0.49486999999999998</v>
      </c>
      <c r="G6271">
        <v>100001</v>
      </c>
    </row>
    <row r="6272" spans="1:7" x14ac:dyDescent="0.25">
      <c r="A6272" t="s">
        <v>0</v>
      </c>
      <c r="B6272">
        <v>110052</v>
      </c>
      <c r="C6272">
        <v>100001</v>
      </c>
      <c r="D6272" s="1">
        <v>-0.37501099999999998</v>
      </c>
      <c r="E6272" s="1">
        <v>0.22498199999999999</v>
      </c>
      <c r="F6272" s="1">
        <v>0.49486999999999998</v>
      </c>
      <c r="G6272">
        <v>100001</v>
      </c>
    </row>
    <row r="6273" spans="1:7" x14ac:dyDescent="0.25">
      <c r="A6273" t="s">
        <v>0</v>
      </c>
      <c r="B6273">
        <v>110053</v>
      </c>
      <c r="C6273">
        <v>100001</v>
      </c>
      <c r="D6273" s="1">
        <v>-0.35001100000000002</v>
      </c>
      <c r="E6273" s="1">
        <v>0.22498399999999999</v>
      </c>
      <c r="F6273" s="1">
        <v>0.49486999999999998</v>
      </c>
      <c r="G6273">
        <v>100001</v>
      </c>
    </row>
    <row r="6274" spans="1:7" x14ac:dyDescent="0.25">
      <c r="A6274" t="s">
        <v>0</v>
      </c>
      <c r="B6274">
        <v>110054</v>
      </c>
      <c r="C6274">
        <v>100001</v>
      </c>
      <c r="D6274" s="1">
        <v>-0.32501099999999999</v>
      </c>
      <c r="E6274" s="1">
        <v>0.22498399999999999</v>
      </c>
      <c r="F6274" s="1">
        <v>0.494869</v>
      </c>
      <c r="G6274">
        <v>100001</v>
      </c>
    </row>
    <row r="6275" spans="1:7" x14ac:dyDescent="0.25">
      <c r="A6275" t="s">
        <v>0</v>
      </c>
      <c r="B6275">
        <v>110055</v>
      </c>
      <c r="C6275">
        <v>100001</v>
      </c>
      <c r="D6275" s="1">
        <v>-0.30001100000000003</v>
      </c>
      <c r="E6275" s="1">
        <v>0.22498599999999999</v>
      </c>
      <c r="F6275" s="1">
        <v>0.49486999999999998</v>
      </c>
      <c r="G6275">
        <v>100001</v>
      </c>
    </row>
    <row r="6276" spans="1:7" x14ac:dyDescent="0.25">
      <c r="A6276" t="s">
        <v>0</v>
      </c>
      <c r="B6276">
        <v>110056</v>
      </c>
      <c r="C6276">
        <v>100001</v>
      </c>
      <c r="D6276" s="1">
        <v>-0.27501100000000001</v>
      </c>
      <c r="E6276" s="1">
        <v>0.22498799999999999</v>
      </c>
      <c r="F6276" s="1">
        <v>0.49486999999999998</v>
      </c>
      <c r="G6276">
        <v>100001</v>
      </c>
    </row>
    <row r="6277" spans="1:7" x14ac:dyDescent="0.25">
      <c r="A6277" t="s">
        <v>0</v>
      </c>
      <c r="B6277">
        <v>110057</v>
      </c>
      <c r="C6277">
        <v>100001</v>
      </c>
      <c r="D6277" s="1">
        <v>-0.25001099999999998</v>
      </c>
      <c r="E6277" s="1">
        <v>0.22498799999999999</v>
      </c>
      <c r="F6277" s="1">
        <v>0.49486999999999998</v>
      </c>
      <c r="G6277">
        <v>100001</v>
      </c>
    </row>
    <row r="6278" spans="1:7" x14ac:dyDescent="0.25">
      <c r="A6278" t="s">
        <v>0</v>
      </c>
      <c r="B6278">
        <v>110058</v>
      </c>
      <c r="C6278">
        <v>100001</v>
      </c>
      <c r="D6278" s="1">
        <v>-0.22501099999999999</v>
      </c>
      <c r="E6278" s="1">
        <v>0.22499</v>
      </c>
      <c r="F6278" s="1">
        <v>0.49486999999999998</v>
      </c>
      <c r="G6278">
        <v>100001</v>
      </c>
    </row>
    <row r="6279" spans="1:7" x14ac:dyDescent="0.25">
      <c r="A6279" t="s">
        <v>0</v>
      </c>
      <c r="B6279">
        <v>110059</v>
      </c>
      <c r="C6279">
        <v>100001</v>
      </c>
      <c r="D6279" s="1">
        <v>-0.20001099999999999</v>
      </c>
      <c r="E6279" s="1">
        <v>0.22499</v>
      </c>
      <c r="F6279" s="1">
        <v>0.494869</v>
      </c>
      <c r="G6279">
        <v>100001</v>
      </c>
    </row>
    <row r="6280" spans="1:7" x14ac:dyDescent="0.25">
      <c r="A6280" t="s">
        <v>0</v>
      </c>
      <c r="B6280">
        <v>110060</v>
      </c>
      <c r="C6280">
        <v>100001</v>
      </c>
      <c r="D6280" s="1">
        <v>-0.17502200000000001</v>
      </c>
      <c r="E6280" s="1">
        <v>0.449992</v>
      </c>
      <c r="F6280" s="1">
        <v>0.494869</v>
      </c>
      <c r="G6280">
        <v>100001</v>
      </c>
    </row>
    <row r="6281" spans="1:7" x14ac:dyDescent="0.25">
      <c r="A6281" t="s">
        <v>0</v>
      </c>
      <c r="B6281">
        <v>110061</v>
      </c>
      <c r="C6281">
        <v>100001</v>
      </c>
      <c r="D6281" s="1">
        <v>-0.17502100000000001</v>
      </c>
      <c r="E6281" s="1">
        <v>0.42499199999999998</v>
      </c>
      <c r="F6281" s="1">
        <v>0.49486999999999998</v>
      </c>
      <c r="G6281">
        <v>100001</v>
      </c>
    </row>
    <row r="6282" spans="1:7" x14ac:dyDescent="0.25">
      <c r="A6282" t="s">
        <v>0</v>
      </c>
      <c r="B6282">
        <v>110062</v>
      </c>
      <c r="C6282">
        <v>100001</v>
      </c>
      <c r="D6282" s="1">
        <v>-0.17502000000000001</v>
      </c>
      <c r="E6282" s="1">
        <v>0.39999200000000001</v>
      </c>
      <c r="F6282" s="1">
        <v>0.494869</v>
      </c>
      <c r="G6282">
        <v>100001</v>
      </c>
    </row>
    <row r="6283" spans="1:7" x14ac:dyDescent="0.25">
      <c r="A6283" t="s">
        <v>0</v>
      </c>
      <c r="B6283">
        <v>110063</v>
      </c>
      <c r="C6283">
        <v>100001</v>
      </c>
      <c r="D6283" s="1">
        <v>-0.17501900000000001</v>
      </c>
      <c r="E6283" s="1">
        <v>0.37499199999999999</v>
      </c>
      <c r="F6283" s="1">
        <v>0.49486999999999998</v>
      </c>
      <c r="G6283">
        <v>100001</v>
      </c>
    </row>
    <row r="6284" spans="1:7" x14ac:dyDescent="0.25">
      <c r="A6284" t="s">
        <v>0</v>
      </c>
      <c r="B6284">
        <v>110064</v>
      </c>
      <c r="C6284">
        <v>100001</v>
      </c>
      <c r="D6284" s="1">
        <v>-0.17501700000000001</v>
      </c>
      <c r="E6284" s="1">
        <v>0.34999200000000003</v>
      </c>
      <c r="F6284" s="1">
        <v>0.49486999999999998</v>
      </c>
      <c r="G6284">
        <v>100001</v>
      </c>
    </row>
    <row r="6285" spans="1:7" x14ac:dyDescent="0.25">
      <c r="A6285" t="s">
        <v>0</v>
      </c>
      <c r="B6285">
        <v>110065</v>
      </c>
      <c r="C6285">
        <v>100001</v>
      </c>
      <c r="D6285" s="1">
        <v>-0.175016</v>
      </c>
      <c r="E6285" s="1">
        <v>0.324992</v>
      </c>
      <c r="F6285" s="1">
        <v>0.494869</v>
      </c>
      <c r="G6285">
        <v>100001</v>
      </c>
    </row>
    <row r="6286" spans="1:7" x14ac:dyDescent="0.25">
      <c r="A6286" t="s">
        <v>0</v>
      </c>
      <c r="B6286">
        <v>110066</v>
      </c>
      <c r="C6286">
        <v>100001</v>
      </c>
      <c r="D6286" s="1">
        <v>-0.175015</v>
      </c>
      <c r="E6286" s="1">
        <v>0.29999199999999998</v>
      </c>
      <c r="F6286" s="1">
        <v>0.49486999999999998</v>
      </c>
      <c r="G6286">
        <v>100001</v>
      </c>
    </row>
    <row r="6287" spans="1:7" x14ac:dyDescent="0.25">
      <c r="A6287" t="s">
        <v>0</v>
      </c>
      <c r="B6287">
        <v>110067</v>
      </c>
      <c r="C6287">
        <v>100001</v>
      </c>
      <c r="D6287" s="1">
        <v>-0.175014</v>
      </c>
      <c r="E6287" s="1">
        <v>0.27499200000000001</v>
      </c>
      <c r="F6287" s="1">
        <v>0.49486999999999998</v>
      </c>
      <c r="G6287">
        <v>100001</v>
      </c>
    </row>
    <row r="6288" spans="1:7" x14ac:dyDescent="0.25">
      <c r="A6288" t="s">
        <v>0</v>
      </c>
      <c r="B6288">
        <v>110068</v>
      </c>
      <c r="C6288">
        <v>100001</v>
      </c>
      <c r="D6288" s="1">
        <v>-0.175013</v>
      </c>
      <c r="E6288" s="1">
        <v>0.24999199999999999</v>
      </c>
      <c r="F6288" s="1">
        <v>0.49486999999999998</v>
      </c>
      <c r="G6288">
        <v>100001</v>
      </c>
    </row>
    <row r="6289" spans="1:7" x14ac:dyDescent="0.25">
      <c r="A6289" t="s">
        <v>0</v>
      </c>
      <c r="B6289">
        <v>110069</v>
      </c>
      <c r="C6289">
        <v>100001</v>
      </c>
      <c r="D6289" s="1">
        <v>-0.175011</v>
      </c>
      <c r="E6289" s="1">
        <v>0.224992</v>
      </c>
      <c r="F6289" s="1">
        <v>0.49486999999999998</v>
      </c>
      <c r="G6289">
        <v>100001</v>
      </c>
    </row>
    <row r="6290" spans="1:7" x14ac:dyDescent="0.25">
      <c r="A6290" t="s">
        <v>0</v>
      </c>
      <c r="B6290">
        <v>110070</v>
      </c>
      <c r="C6290">
        <v>100001</v>
      </c>
      <c r="D6290" s="1">
        <v>-0.42501</v>
      </c>
      <c r="E6290" s="1">
        <v>0.19997999999999999</v>
      </c>
      <c r="F6290" s="1">
        <v>0.49486999999999998</v>
      </c>
      <c r="G6290">
        <v>100001</v>
      </c>
    </row>
    <row r="6291" spans="1:7" x14ac:dyDescent="0.25">
      <c r="A6291" t="s">
        <v>0</v>
      </c>
      <c r="B6291">
        <v>110071</v>
      </c>
      <c r="C6291">
        <v>100001</v>
      </c>
      <c r="D6291" s="1">
        <v>-0.40000999999999998</v>
      </c>
      <c r="E6291" s="1">
        <v>0.19998099999999999</v>
      </c>
      <c r="F6291" s="1">
        <v>0.49486999999999998</v>
      </c>
      <c r="G6291">
        <v>100001</v>
      </c>
    </row>
    <row r="6292" spans="1:7" x14ac:dyDescent="0.25">
      <c r="A6292" t="s">
        <v>0</v>
      </c>
      <c r="B6292">
        <v>110072</v>
      </c>
      <c r="C6292">
        <v>100001</v>
      </c>
      <c r="D6292" s="1">
        <v>-0.37501000000000001</v>
      </c>
      <c r="E6292" s="1">
        <v>0.19998199999999999</v>
      </c>
      <c r="F6292" s="1">
        <v>0.49486999999999998</v>
      </c>
      <c r="G6292">
        <v>100001</v>
      </c>
    </row>
    <row r="6293" spans="1:7" x14ac:dyDescent="0.25">
      <c r="A6293" t="s">
        <v>0</v>
      </c>
      <c r="B6293">
        <v>110073</v>
      </c>
      <c r="C6293">
        <v>100001</v>
      </c>
      <c r="D6293" s="1">
        <v>-0.35000999999999999</v>
      </c>
      <c r="E6293" s="1">
        <v>0.199984</v>
      </c>
      <c r="F6293" s="1">
        <v>0.49486999999999998</v>
      </c>
      <c r="G6293">
        <v>100001</v>
      </c>
    </row>
    <row r="6294" spans="1:7" x14ac:dyDescent="0.25">
      <c r="A6294" t="s">
        <v>0</v>
      </c>
      <c r="B6294">
        <v>110074</v>
      </c>
      <c r="C6294">
        <v>100001</v>
      </c>
      <c r="D6294" s="1">
        <v>-0.32501000000000002</v>
      </c>
      <c r="E6294" s="1">
        <v>0.199984</v>
      </c>
      <c r="F6294" s="1">
        <v>0.49486999999999998</v>
      </c>
      <c r="G6294">
        <v>100001</v>
      </c>
    </row>
    <row r="6295" spans="1:7" x14ac:dyDescent="0.25">
      <c r="A6295" t="s">
        <v>0</v>
      </c>
      <c r="B6295">
        <v>110075</v>
      </c>
      <c r="C6295">
        <v>100001</v>
      </c>
      <c r="D6295" s="1">
        <v>-0.30001</v>
      </c>
      <c r="E6295" s="1">
        <v>0.199986</v>
      </c>
      <c r="F6295" s="1">
        <v>0.494869</v>
      </c>
      <c r="G6295">
        <v>100001</v>
      </c>
    </row>
    <row r="6296" spans="1:7" x14ac:dyDescent="0.25">
      <c r="A6296" t="s">
        <v>0</v>
      </c>
      <c r="B6296">
        <v>110076</v>
      </c>
      <c r="C6296">
        <v>100001</v>
      </c>
      <c r="D6296" s="1">
        <v>-0.27500999999999998</v>
      </c>
      <c r="E6296" s="1">
        <v>0.199988</v>
      </c>
      <c r="F6296" s="1">
        <v>0.49486999999999998</v>
      </c>
      <c r="G6296">
        <v>100001</v>
      </c>
    </row>
    <row r="6297" spans="1:7" x14ac:dyDescent="0.25">
      <c r="A6297" t="s">
        <v>0</v>
      </c>
      <c r="B6297">
        <v>110077</v>
      </c>
      <c r="C6297">
        <v>100001</v>
      </c>
      <c r="D6297" s="1">
        <v>-0.25001000000000001</v>
      </c>
      <c r="E6297" s="1">
        <v>0.199988</v>
      </c>
      <c r="F6297" s="1">
        <v>0.49486999999999998</v>
      </c>
      <c r="G6297">
        <v>100001</v>
      </c>
    </row>
    <row r="6298" spans="1:7" x14ac:dyDescent="0.25">
      <c r="A6298" t="s">
        <v>0</v>
      </c>
      <c r="B6298">
        <v>110078</v>
      </c>
      <c r="C6298">
        <v>100001</v>
      </c>
      <c r="D6298" s="1">
        <v>-0.22500999999999999</v>
      </c>
      <c r="E6298" s="1">
        <v>0.19999</v>
      </c>
      <c r="F6298" s="1">
        <v>0.49486999999999998</v>
      </c>
      <c r="G6298">
        <v>100001</v>
      </c>
    </row>
    <row r="6299" spans="1:7" x14ac:dyDescent="0.25">
      <c r="A6299" t="s">
        <v>0</v>
      </c>
      <c r="B6299">
        <v>110079</v>
      </c>
      <c r="C6299">
        <v>100001</v>
      </c>
      <c r="D6299" s="1">
        <v>-0.17501</v>
      </c>
      <c r="E6299" s="1">
        <v>0.199992</v>
      </c>
      <c r="F6299" s="1">
        <v>0.49486999999999998</v>
      </c>
      <c r="G6299">
        <v>100001</v>
      </c>
    </row>
    <row r="6300" spans="1:7" x14ac:dyDescent="0.25">
      <c r="A6300" t="s">
        <v>0</v>
      </c>
      <c r="B6300">
        <v>110080</v>
      </c>
      <c r="C6300">
        <v>100001</v>
      </c>
      <c r="D6300" s="1">
        <v>-0.20000999999999999</v>
      </c>
      <c r="E6300" s="1">
        <v>0.19999</v>
      </c>
      <c r="F6300" s="1">
        <v>0.49486999999999998</v>
      </c>
      <c r="G6300">
        <v>100001</v>
      </c>
    </row>
    <row r="6301" spans="1:7" x14ac:dyDescent="0.25">
      <c r="A6301" t="s">
        <v>0</v>
      </c>
      <c r="B6301">
        <v>110081</v>
      </c>
      <c r="C6301">
        <v>100001</v>
      </c>
      <c r="D6301" s="1">
        <v>-0.15002199999999999</v>
      </c>
      <c r="E6301" s="1">
        <v>0.44999400000000001</v>
      </c>
      <c r="F6301" s="1">
        <v>0.49486999999999998</v>
      </c>
      <c r="G6301">
        <v>100001</v>
      </c>
    </row>
    <row r="6302" spans="1:7" x14ac:dyDescent="0.25">
      <c r="A6302" t="s">
        <v>0</v>
      </c>
      <c r="B6302">
        <v>110082</v>
      </c>
      <c r="C6302">
        <v>100001</v>
      </c>
      <c r="D6302" s="1">
        <v>-0.15002099999999999</v>
      </c>
      <c r="E6302" s="1">
        <v>0.42499399999999998</v>
      </c>
      <c r="F6302" s="1">
        <v>0.494869</v>
      </c>
      <c r="G6302">
        <v>100001</v>
      </c>
    </row>
    <row r="6303" spans="1:7" x14ac:dyDescent="0.25">
      <c r="A6303" t="s">
        <v>0</v>
      </c>
      <c r="B6303">
        <v>110083</v>
      </c>
      <c r="C6303">
        <v>100001</v>
      </c>
      <c r="D6303" s="1">
        <v>-0.15001999999999999</v>
      </c>
      <c r="E6303" s="1">
        <v>0.39999400000000002</v>
      </c>
      <c r="F6303" s="1">
        <v>0.49486999999999998</v>
      </c>
      <c r="G6303">
        <v>100001</v>
      </c>
    </row>
    <row r="6304" spans="1:7" x14ac:dyDescent="0.25">
      <c r="A6304" t="s">
        <v>0</v>
      </c>
      <c r="B6304">
        <v>110084</v>
      </c>
      <c r="C6304">
        <v>100001</v>
      </c>
      <c r="D6304" s="1">
        <v>-0.15001900000000001</v>
      </c>
      <c r="E6304" s="1">
        <v>0.37499399999999999</v>
      </c>
      <c r="F6304" s="1">
        <v>0.494869</v>
      </c>
      <c r="G6304">
        <v>100001</v>
      </c>
    </row>
    <row r="6305" spans="1:7" x14ac:dyDescent="0.25">
      <c r="A6305" t="s">
        <v>0</v>
      </c>
      <c r="B6305">
        <v>110085</v>
      </c>
      <c r="C6305">
        <v>100001</v>
      </c>
      <c r="D6305" s="1">
        <v>-0.15001700000000001</v>
      </c>
      <c r="E6305" s="1">
        <v>0.34999400000000003</v>
      </c>
      <c r="F6305" s="1">
        <v>0.49486999999999998</v>
      </c>
      <c r="G6305">
        <v>100001</v>
      </c>
    </row>
    <row r="6306" spans="1:7" x14ac:dyDescent="0.25">
      <c r="A6306" t="s">
        <v>0</v>
      </c>
      <c r="B6306">
        <v>110086</v>
      </c>
      <c r="C6306">
        <v>100001</v>
      </c>
      <c r="D6306" s="1">
        <v>-0.15001600000000001</v>
      </c>
      <c r="E6306" s="1">
        <v>0.32499400000000001</v>
      </c>
      <c r="F6306" s="1">
        <v>0.49486999999999998</v>
      </c>
      <c r="G6306">
        <v>100001</v>
      </c>
    </row>
    <row r="6307" spans="1:7" x14ac:dyDescent="0.25">
      <c r="A6307" t="s">
        <v>0</v>
      </c>
      <c r="B6307">
        <v>110087</v>
      </c>
      <c r="C6307">
        <v>100001</v>
      </c>
      <c r="D6307" s="1">
        <v>-0.15001500000000001</v>
      </c>
      <c r="E6307" s="1">
        <v>0.29999399999999998</v>
      </c>
      <c r="F6307" s="1">
        <v>0.49486999999999998</v>
      </c>
      <c r="G6307">
        <v>100001</v>
      </c>
    </row>
    <row r="6308" spans="1:7" x14ac:dyDescent="0.25">
      <c r="A6308" t="s">
        <v>0</v>
      </c>
      <c r="B6308">
        <v>110088</v>
      </c>
      <c r="C6308">
        <v>100001</v>
      </c>
      <c r="D6308" s="1">
        <v>-0.15001400000000001</v>
      </c>
      <c r="E6308" s="1">
        <v>0.27499400000000002</v>
      </c>
      <c r="F6308" s="1">
        <v>0.49486999999999998</v>
      </c>
      <c r="G6308">
        <v>100001</v>
      </c>
    </row>
    <row r="6309" spans="1:7" x14ac:dyDescent="0.25">
      <c r="A6309" t="s">
        <v>0</v>
      </c>
      <c r="B6309">
        <v>110089</v>
      </c>
      <c r="C6309">
        <v>100001</v>
      </c>
      <c r="D6309" s="1">
        <v>-0.15001300000000001</v>
      </c>
      <c r="E6309" s="1">
        <v>0.24999399999999999</v>
      </c>
      <c r="F6309" s="1">
        <v>0.49486999999999998</v>
      </c>
      <c r="G6309">
        <v>100001</v>
      </c>
    </row>
    <row r="6310" spans="1:7" x14ac:dyDescent="0.25">
      <c r="A6310" t="s">
        <v>0</v>
      </c>
      <c r="B6310">
        <v>110090</v>
      </c>
      <c r="C6310">
        <v>100001</v>
      </c>
      <c r="D6310" s="1">
        <v>-0.15001100000000001</v>
      </c>
      <c r="E6310" s="1">
        <v>0.224994</v>
      </c>
      <c r="F6310" s="1">
        <v>0.49486999999999998</v>
      </c>
      <c r="G6310">
        <v>100001</v>
      </c>
    </row>
    <row r="6311" spans="1:7" x14ac:dyDescent="0.25">
      <c r="A6311" t="s">
        <v>0</v>
      </c>
      <c r="B6311">
        <v>110091</v>
      </c>
      <c r="C6311">
        <v>100001</v>
      </c>
      <c r="D6311" s="1">
        <v>-0.15001</v>
      </c>
      <c r="E6311" s="1">
        <v>0.19999400000000001</v>
      </c>
      <c r="F6311" s="1">
        <v>0.49486999999999998</v>
      </c>
      <c r="G6311">
        <v>100001</v>
      </c>
    </row>
    <row r="6312" spans="1:7" x14ac:dyDescent="0.25">
      <c r="A6312" t="s">
        <v>0</v>
      </c>
      <c r="B6312">
        <v>110092</v>
      </c>
      <c r="C6312">
        <v>100001</v>
      </c>
      <c r="D6312" s="1">
        <v>-0.45000899999999999</v>
      </c>
      <c r="E6312" s="1">
        <v>0.17497799999999999</v>
      </c>
      <c r="F6312" s="1">
        <v>0.49486999999999998</v>
      </c>
      <c r="G6312">
        <v>100001</v>
      </c>
    </row>
    <row r="6313" spans="1:7" x14ac:dyDescent="0.25">
      <c r="A6313" t="s">
        <v>0</v>
      </c>
      <c r="B6313">
        <v>110093</v>
      </c>
      <c r="C6313">
        <v>100001</v>
      </c>
      <c r="D6313" s="1">
        <v>-0.42500900000000003</v>
      </c>
      <c r="E6313" s="1">
        <v>0.17498</v>
      </c>
      <c r="F6313" s="1">
        <v>0.49486999999999998</v>
      </c>
      <c r="G6313">
        <v>100001</v>
      </c>
    </row>
    <row r="6314" spans="1:7" x14ac:dyDescent="0.25">
      <c r="A6314" t="s">
        <v>0</v>
      </c>
      <c r="B6314">
        <v>110094</v>
      </c>
      <c r="C6314">
        <v>100001</v>
      </c>
      <c r="D6314" s="1">
        <v>-0.400009</v>
      </c>
      <c r="E6314" s="1">
        <v>0.174981</v>
      </c>
      <c r="F6314" s="1">
        <v>0.49486999999999998</v>
      </c>
      <c r="G6314">
        <v>100001</v>
      </c>
    </row>
    <row r="6315" spans="1:7" x14ac:dyDescent="0.25">
      <c r="A6315" t="s">
        <v>0</v>
      </c>
      <c r="B6315">
        <v>110095</v>
      </c>
      <c r="C6315">
        <v>100001</v>
      </c>
      <c r="D6315" s="1">
        <v>-0.37500899999999998</v>
      </c>
      <c r="E6315" s="1">
        <v>0.174982</v>
      </c>
      <c r="F6315" s="1">
        <v>0.49486999999999998</v>
      </c>
      <c r="G6315">
        <v>100001</v>
      </c>
    </row>
    <row r="6316" spans="1:7" x14ac:dyDescent="0.25">
      <c r="A6316" t="s">
        <v>0</v>
      </c>
      <c r="B6316">
        <v>110096</v>
      </c>
      <c r="C6316">
        <v>100001</v>
      </c>
      <c r="D6316" s="1">
        <v>-0.35000900000000001</v>
      </c>
      <c r="E6316" s="1">
        <v>0.174984</v>
      </c>
      <c r="F6316" s="1">
        <v>0.49486999999999998</v>
      </c>
      <c r="G6316">
        <v>100001</v>
      </c>
    </row>
    <row r="6317" spans="1:7" x14ac:dyDescent="0.25">
      <c r="A6317" t="s">
        <v>0</v>
      </c>
      <c r="B6317">
        <v>110097</v>
      </c>
      <c r="C6317">
        <v>100001</v>
      </c>
      <c r="D6317" s="1">
        <v>-0.32500899999999999</v>
      </c>
      <c r="E6317" s="1">
        <v>0.174984</v>
      </c>
      <c r="F6317" s="1">
        <v>0.49486999999999998</v>
      </c>
      <c r="G6317">
        <v>100001</v>
      </c>
    </row>
    <row r="6318" spans="1:7" x14ac:dyDescent="0.25">
      <c r="A6318" t="s">
        <v>0</v>
      </c>
      <c r="B6318">
        <v>110098</v>
      </c>
      <c r="C6318">
        <v>100001</v>
      </c>
      <c r="D6318" s="1">
        <v>-0.30000900000000003</v>
      </c>
      <c r="E6318" s="1">
        <v>0.174986</v>
      </c>
      <c r="F6318" s="1">
        <v>0.49486999999999998</v>
      </c>
      <c r="G6318">
        <v>100001</v>
      </c>
    </row>
    <row r="6319" spans="1:7" x14ac:dyDescent="0.25">
      <c r="A6319" t="s">
        <v>0</v>
      </c>
      <c r="B6319">
        <v>110099</v>
      </c>
      <c r="C6319">
        <v>100001</v>
      </c>
      <c r="D6319" s="1">
        <v>-0.275009</v>
      </c>
      <c r="E6319" s="1">
        <v>0.174988</v>
      </c>
      <c r="F6319" s="1">
        <v>0.494869</v>
      </c>
      <c r="G6319">
        <v>100001</v>
      </c>
    </row>
    <row r="6320" spans="1:7" x14ac:dyDescent="0.25">
      <c r="A6320" t="s">
        <v>0</v>
      </c>
      <c r="B6320">
        <v>110100</v>
      </c>
      <c r="C6320">
        <v>100001</v>
      </c>
      <c r="D6320" s="1">
        <v>-0.25000899999999998</v>
      </c>
      <c r="E6320" s="1">
        <v>0.174988</v>
      </c>
      <c r="F6320" s="1">
        <v>0.49486999999999998</v>
      </c>
      <c r="G6320">
        <v>100001</v>
      </c>
    </row>
    <row r="6321" spans="1:7" x14ac:dyDescent="0.25">
      <c r="A6321" t="s">
        <v>0</v>
      </c>
      <c r="B6321">
        <v>110101</v>
      </c>
      <c r="C6321">
        <v>100001</v>
      </c>
      <c r="D6321" s="1">
        <v>-0.150009</v>
      </c>
      <c r="E6321" s="1">
        <v>0.17499400000000001</v>
      </c>
      <c r="F6321" s="1">
        <v>0.49486999999999998</v>
      </c>
      <c r="G6321">
        <v>100001</v>
      </c>
    </row>
    <row r="6322" spans="1:7" x14ac:dyDescent="0.25">
      <c r="A6322" t="s">
        <v>0</v>
      </c>
      <c r="B6322">
        <v>110102</v>
      </c>
      <c r="C6322">
        <v>100001</v>
      </c>
      <c r="D6322" s="1">
        <v>-0.22500899999999999</v>
      </c>
      <c r="E6322" s="1">
        <v>0.17499000000000001</v>
      </c>
      <c r="F6322" s="1">
        <v>0.49486999999999998</v>
      </c>
      <c r="G6322">
        <v>100001</v>
      </c>
    </row>
    <row r="6323" spans="1:7" x14ac:dyDescent="0.25">
      <c r="A6323" t="s">
        <v>0</v>
      </c>
      <c r="B6323">
        <v>110103</v>
      </c>
      <c r="C6323">
        <v>100001</v>
      </c>
      <c r="D6323" s="1">
        <v>-0.175009</v>
      </c>
      <c r="E6323" s="1">
        <v>0.17499200000000001</v>
      </c>
      <c r="F6323" s="1">
        <v>0.49486999999999998</v>
      </c>
      <c r="G6323">
        <v>100001</v>
      </c>
    </row>
    <row r="6324" spans="1:7" x14ac:dyDescent="0.25">
      <c r="A6324" t="s">
        <v>0</v>
      </c>
      <c r="B6324">
        <v>110104</v>
      </c>
      <c r="C6324">
        <v>100001</v>
      </c>
      <c r="D6324" s="1">
        <v>-0.20000899999999999</v>
      </c>
      <c r="E6324" s="1">
        <v>0.17499000000000001</v>
      </c>
      <c r="F6324" s="1">
        <v>0.49486999999999998</v>
      </c>
      <c r="G6324">
        <v>100001</v>
      </c>
    </row>
    <row r="6325" spans="1:7" x14ac:dyDescent="0.25">
      <c r="A6325" t="s">
        <v>0</v>
      </c>
      <c r="B6325">
        <v>110105</v>
      </c>
      <c r="C6325">
        <v>100001</v>
      </c>
      <c r="D6325" s="1">
        <v>-0.125023</v>
      </c>
      <c r="E6325" s="1">
        <v>0.47499400000000003</v>
      </c>
      <c r="F6325" s="1">
        <v>0.494869</v>
      </c>
      <c r="G6325">
        <v>100001</v>
      </c>
    </row>
    <row r="6326" spans="1:7" x14ac:dyDescent="0.25">
      <c r="A6326" t="s">
        <v>0</v>
      </c>
      <c r="B6326">
        <v>110106</v>
      </c>
      <c r="C6326">
        <v>100001</v>
      </c>
      <c r="D6326" s="1">
        <v>-0.12502199999999999</v>
      </c>
      <c r="E6326" s="1">
        <v>0.44999400000000001</v>
      </c>
      <c r="F6326" s="1">
        <v>0.49486999999999998</v>
      </c>
      <c r="G6326">
        <v>100001</v>
      </c>
    </row>
    <row r="6327" spans="1:7" x14ac:dyDescent="0.25">
      <c r="A6327" t="s">
        <v>0</v>
      </c>
      <c r="B6327">
        <v>110107</v>
      </c>
      <c r="C6327">
        <v>100001</v>
      </c>
      <c r="D6327" s="1">
        <v>-0.12502099999999999</v>
      </c>
      <c r="E6327" s="1">
        <v>0.42499399999999998</v>
      </c>
      <c r="F6327" s="1">
        <v>0.49486999999999998</v>
      </c>
      <c r="G6327">
        <v>100001</v>
      </c>
    </row>
    <row r="6328" spans="1:7" x14ac:dyDescent="0.25">
      <c r="A6328" t="s">
        <v>0</v>
      </c>
      <c r="B6328">
        <v>110108</v>
      </c>
      <c r="C6328">
        <v>100001</v>
      </c>
      <c r="D6328" s="1">
        <v>-0.12501999999999999</v>
      </c>
      <c r="E6328" s="1">
        <v>0.39999400000000002</v>
      </c>
      <c r="F6328" s="1">
        <v>0.494869</v>
      </c>
      <c r="G6328">
        <v>100001</v>
      </c>
    </row>
    <row r="6329" spans="1:7" x14ac:dyDescent="0.25">
      <c r="A6329" t="s">
        <v>0</v>
      </c>
      <c r="B6329">
        <v>110109</v>
      </c>
      <c r="C6329">
        <v>100001</v>
      </c>
      <c r="D6329" s="1">
        <v>-0.12501899999999999</v>
      </c>
      <c r="E6329" s="1">
        <v>0.37499399999999999</v>
      </c>
      <c r="F6329" s="1">
        <v>0.49486999999999998</v>
      </c>
      <c r="G6329">
        <v>100001</v>
      </c>
    </row>
    <row r="6330" spans="1:7" x14ac:dyDescent="0.25">
      <c r="A6330" t="s">
        <v>0</v>
      </c>
      <c r="B6330">
        <v>110110</v>
      </c>
      <c r="C6330">
        <v>100001</v>
      </c>
      <c r="D6330" s="1">
        <v>-0.12501699999999999</v>
      </c>
      <c r="E6330" s="1">
        <v>0.34999400000000003</v>
      </c>
      <c r="F6330" s="1">
        <v>0.494869</v>
      </c>
      <c r="G6330">
        <v>100001</v>
      </c>
    </row>
    <row r="6331" spans="1:7" x14ac:dyDescent="0.25">
      <c r="A6331" t="s">
        <v>0</v>
      </c>
      <c r="B6331">
        <v>110111</v>
      </c>
      <c r="C6331">
        <v>100001</v>
      </c>
      <c r="D6331" s="1">
        <v>-0.12501599999999999</v>
      </c>
      <c r="E6331" s="1">
        <v>0.32499400000000001</v>
      </c>
      <c r="F6331" s="1">
        <v>0.49486999999999998</v>
      </c>
      <c r="G6331">
        <v>100001</v>
      </c>
    </row>
    <row r="6332" spans="1:7" x14ac:dyDescent="0.25">
      <c r="A6332" t="s">
        <v>0</v>
      </c>
      <c r="B6332">
        <v>110112</v>
      </c>
      <c r="C6332">
        <v>100001</v>
      </c>
      <c r="D6332" s="1">
        <v>-0.12501499999999999</v>
      </c>
      <c r="E6332" s="1">
        <v>0.29999399999999998</v>
      </c>
      <c r="F6332" s="1">
        <v>0.49486999999999998</v>
      </c>
      <c r="G6332">
        <v>100001</v>
      </c>
    </row>
    <row r="6333" spans="1:7" x14ac:dyDescent="0.25">
      <c r="A6333" t="s">
        <v>0</v>
      </c>
      <c r="B6333">
        <v>110113</v>
      </c>
      <c r="C6333">
        <v>100001</v>
      </c>
      <c r="D6333" s="1">
        <v>-0.12501399999999999</v>
      </c>
      <c r="E6333" s="1">
        <v>0.27499400000000002</v>
      </c>
      <c r="F6333" s="1">
        <v>0.49486999999999998</v>
      </c>
      <c r="G6333">
        <v>100001</v>
      </c>
    </row>
    <row r="6334" spans="1:7" x14ac:dyDescent="0.25">
      <c r="A6334" t="s">
        <v>0</v>
      </c>
      <c r="B6334">
        <v>110114</v>
      </c>
      <c r="C6334">
        <v>100001</v>
      </c>
      <c r="D6334" s="1">
        <v>-0.12501300000000001</v>
      </c>
      <c r="E6334" s="1">
        <v>0.24999399999999999</v>
      </c>
      <c r="F6334" s="1">
        <v>0.49486999999999998</v>
      </c>
      <c r="G6334">
        <v>100001</v>
      </c>
    </row>
    <row r="6335" spans="1:7" x14ac:dyDescent="0.25">
      <c r="A6335" t="s">
        <v>0</v>
      </c>
      <c r="B6335">
        <v>110115</v>
      </c>
      <c r="C6335">
        <v>100001</v>
      </c>
      <c r="D6335" s="1">
        <v>-0.12501100000000001</v>
      </c>
      <c r="E6335" s="1">
        <v>0.224994</v>
      </c>
      <c r="F6335" s="1">
        <v>0.49486999999999998</v>
      </c>
      <c r="G6335">
        <v>100001</v>
      </c>
    </row>
    <row r="6336" spans="1:7" x14ac:dyDescent="0.25">
      <c r="A6336" t="s">
        <v>0</v>
      </c>
      <c r="B6336">
        <v>110116</v>
      </c>
      <c r="C6336">
        <v>100001</v>
      </c>
      <c r="D6336" s="1">
        <v>-0.12501000000000001</v>
      </c>
      <c r="E6336" s="1">
        <v>0.19999400000000001</v>
      </c>
      <c r="F6336" s="1">
        <v>0.49486999999999998</v>
      </c>
      <c r="G6336">
        <v>100001</v>
      </c>
    </row>
    <row r="6337" spans="1:7" x14ac:dyDescent="0.25">
      <c r="A6337" t="s">
        <v>0</v>
      </c>
      <c r="B6337">
        <v>110117</v>
      </c>
      <c r="C6337">
        <v>100001</v>
      </c>
      <c r="D6337" s="1">
        <v>-0.12500900000000001</v>
      </c>
      <c r="E6337" s="1">
        <v>0.17499400000000001</v>
      </c>
      <c r="F6337" s="1">
        <v>0.49486999999999998</v>
      </c>
      <c r="G6337">
        <v>100001</v>
      </c>
    </row>
    <row r="6338" spans="1:7" x14ac:dyDescent="0.25">
      <c r="A6338" t="s">
        <v>0</v>
      </c>
      <c r="B6338">
        <v>110118</v>
      </c>
      <c r="C6338">
        <v>100001</v>
      </c>
      <c r="D6338" s="1">
        <v>-0.45000699999999999</v>
      </c>
      <c r="E6338" s="1">
        <v>0.149978</v>
      </c>
      <c r="F6338" s="1">
        <v>0.49486999999999998</v>
      </c>
      <c r="G6338">
        <v>100001</v>
      </c>
    </row>
    <row r="6339" spans="1:7" x14ac:dyDescent="0.25">
      <c r="A6339" t="s">
        <v>0</v>
      </c>
      <c r="B6339">
        <v>110119</v>
      </c>
      <c r="C6339">
        <v>100001</v>
      </c>
      <c r="D6339" s="1">
        <v>-0.42500700000000002</v>
      </c>
      <c r="E6339" s="1">
        <v>0.14998</v>
      </c>
      <c r="F6339" s="1">
        <v>0.49486999999999998</v>
      </c>
      <c r="G6339">
        <v>100001</v>
      </c>
    </row>
    <row r="6340" spans="1:7" x14ac:dyDescent="0.25">
      <c r="A6340" t="s">
        <v>0</v>
      </c>
      <c r="B6340">
        <v>110120</v>
      </c>
      <c r="C6340">
        <v>100001</v>
      </c>
      <c r="D6340" s="1">
        <v>-0.400007</v>
      </c>
      <c r="E6340" s="1">
        <v>0.149981</v>
      </c>
      <c r="F6340" s="1">
        <v>0.49486999999999998</v>
      </c>
      <c r="G6340">
        <v>100001</v>
      </c>
    </row>
    <row r="6341" spans="1:7" x14ac:dyDescent="0.25">
      <c r="A6341" t="s">
        <v>0</v>
      </c>
      <c r="B6341">
        <v>110121</v>
      </c>
      <c r="C6341">
        <v>100001</v>
      </c>
      <c r="D6341" s="1">
        <v>-0.37500699999999998</v>
      </c>
      <c r="E6341" s="1">
        <v>0.149982</v>
      </c>
      <c r="F6341" s="1">
        <v>0.49486999999999998</v>
      </c>
      <c r="G6341">
        <v>100001</v>
      </c>
    </row>
    <row r="6342" spans="1:7" x14ac:dyDescent="0.25">
      <c r="A6342" t="s">
        <v>0</v>
      </c>
      <c r="B6342">
        <v>110122</v>
      </c>
      <c r="C6342">
        <v>100001</v>
      </c>
      <c r="D6342" s="1">
        <v>-0.35000700000000001</v>
      </c>
      <c r="E6342" s="1">
        <v>0.14998400000000001</v>
      </c>
      <c r="F6342" s="1">
        <v>0.49486999999999998</v>
      </c>
      <c r="G6342">
        <v>100001</v>
      </c>
    </row>
    <row r="6343" spans="1:7" x14ac:dyDescent="0.25">
      <c r="A6343" t="s">
        <v>0</v>
      </c>
      <c r="B6343">
        <v>110123</v>
      </c>
      <c r="C6343">
        <v>100001</v>
      </c>
      <c r="D6343" s="1">
        <v>-0.32500699999999999</v>
      </c>
      <c r="E6343" s="1">
        <v>0.14998400000000001</v>
      </c>
      <c r="F6343" s="1">
        <v>0.49486999999999998</v>
      </c>
      <c r="G6343">
        <v>100001</v>
      </c>
    </row>
    <row r="6344" spans="1:7" x14ac:dyDescent="0.25">
      <c r="A6344" t="s">
        <v>0</v>
      </c>
      <c r="B6344">
        <v>110124</v>
      </c>
      <c r="C6344">
        <v>100001</v>
      </c>
      <c r="D6344" s="1">
        <v>-0.30000700000000002</v>
      </c>
      <c r="E6344" s="1">
        <v>0.14998600000000001</v>
      </c>
      <c r="F6344" s="1">
        <v>0.49486999999999998</v>
      </c>
      <c r="G6344">
        <v>100001</v>
      </c>
    </row>
    <row r="6345" spans="1:7" x14ac:dyDescent="0.25">
      <c r="A6345" t="s">
        <v>0</v>
      </c>
      <c r="B6345">
        <v>110125</v>
      </c>
      <c r="C6345">
        <v>100001</v>
      </c>
      <c r="D6345" s="1">
        <v>-0.275007</v>
      </c>
      <c r="E6345" s="1">
        <v>0.14998800000000001</v>
      </c>
      <c r="F6345" s="1">
        <v>0.49486999999999998</v>
      </c>
      <c r="G6345">
        <v>100001</v>
      </c>
    </row>
    <row r="6346" spans="1:7" x14ac:dyDescent="0.25">
      <c r="A6346" t="s">
        <v>0</v>
      </c>
      <c r="B6346">
        <v>110126</v>
      </c>
      <c r="C6346">
        <v>100001</v>
      </c>
      <c r="D6346" s="1">
        <v>-0.12500700000000001</v>
      </c>
      <c r="E6346" s="1">
        <v>0.14999399999999999</v>
      </c>
      <c r="F6346" s="1">
        <v>0.49486999999999998</v>
      </c>
      <c r="G6346">
        <v>100001</v>
      </c>
    </row>
    <row r="6347" spans="1:7" x14ac:dyDescent="0.25">
      <c r="A6347" t="s">
        <v>0</v>
      </c>
      <c r="B6347">
        <v>110127</v>
      </c>
      <c r="C6347">
        <v>100001</v>
      </c>
      <c r="D6347" s="1">
        <v>-0.25000699999999998</v>
      </c>
      <c r="E6347" s="1">
        <v>0.14998800000000001</v>
      </c>
      <c r="F6347" s="1">
        <v>0.49486999999999998</v>
      </c>
      <c r="G6347">
        <v>100001</v>
      </c>
    </row>
    <row r="6348" spans="1:7" x14ac:dyDescent="0.25">
      <c r="A6348" t="s">
        <v>0</v>
      </c>
      <c r="B6348">
        <v>110128</v>
      </c>
      <c r="C6348">
        <v>100001</v>
      </c>
      <c r="D6348" s="1">
        <v>-0.150007</v>
      </c>
      <c r="E6348" s="1">
        <v>0.14999399999999999</v>
      </c>
      <c r="F6348" s="1">
        <v>0.49486999999999998</v>
      </c>
      <c r="G6348">
        <v>100001</v>
      </c>
    </row>
    <row r="6349" spans="1:7" x14ac:dyDescent="0.25">
      <c r="A6349" t="s">
        <v>0</v>
      </c>
      <c r="B6349">
        <v>110129</v>
      </c>
      <c r="C6349">
        <v>100001</v>
      </c>
      <c r="D6349" s="1">
        <v>-0.22500700000000001</v>
      </c>
      <c r="E6349" s="1">
        <v>0.14999000000000001</v>
      </c>
      <c r="F6349" s="1">
        <v>0.49486999999999998</v>
      </c>
      <c r="G6349">
        <v>100001</v>
      </c>
    </row>
    <row r="6350" spans="1:7" x14ac:dyDescent="0.25">
      <c r="A6350" t="s">
        <v>0</v>
      </c>
      <c r="B6350">
        <v>110130</v>
      </c>
      <c r="C6350">
        <v>100001</v>
      </c>
      <c r="D6350" s="1">
        <v>-0.175007</v>
      </c>
      <c r="E6350" s="1">
        <v>0.14999199999999999</v>
      </c>
      <c r="F6350" s="1">
        <v>0.49486999999999998</v>
      </c>
      <c r="G6350">
        <v>100001</v>
      </c>
    </row>
    <row r="6351" spans="1:7" x14ac:dyDescent="0.25">
      <c r="A6351" t="s">
        <v>0</v>
      </c>
      <c r="B6351">
        <v>110131</v>
      </c>
      <c r="C6351">
        <v>100001</v>
      </c>
      <c r="D6351" s="1">
        <v>-0.20000699999999999</v>
      </c>
      <c r="E6351" s="1">
        <v>0.14999000000000001</v>
      </c>
      <c r="F6351" s="1">
        <v>0.49486999999999998</v>
      </c>
      <c r="G6351">
        <v>100001</v>
      </c>
    </row>
    <row r="6352" spans="1:7" x14ac:dyDescent="0.25">
      <c r="A6352" t="s">
        <v>0</v>
      </c>
      <c r="B6352">
        <v>110132</v>
      </c>
      <c r="C6352">
        <v>100001</v>
      </c>
      <c r="D6352" s="1">
        <v>-0.100023</v>
      </c>
      <c r="E6352" s="1">
        <v>0.47499599999999997</v>
      </c>
      <c r="F6352" s="1">
        <v>0.49486999999999998</v>
      </c>
      <c r="G6352">
        <v>100001</v>
      </c>
    </row>
    <row r="6353" spans="1:7" x14ac:dyDescent="0.25">
      <c r="A6353" t="s">
        <v>0</v>
      </c>
      <c r="B6353">
        <v>110133</v>
      </c>
      <c r="C6353">
        <v>100001</v>
      </c>
      <c r="D6353" s="1">
        <v>-0.100022</v>
      </c>
      <c r="E6353" s="1">
        <v>0.44999600000000001</v>
      </c>
      <c r="F6353" s="1">
        <v>0.494869</v>
      </c>
      <c r="G6353">
        <v>100001</v>
      </c>
    </row>
    <row r="6354" spans="1:7" x14ac:dyDescent="0.25">
      <c r="A6354" t="s">
        <v>0</v>
      </c>
      <c r="B6354">
        <v>110134</v>
      </c>
      <c r="C6354">
        <v>100001</v>
      </c>
      <c r="D6354" s="1">
        <v>-0.100021</v>
      </c>
      <c r="E6354" s="1">
        <v>0.42499599999999998</v>
      </c>
      <c r="F6354" s="1">
        <v>0.49486999999999998</v>
      </c>
      <c r="G6354">
        <v>100001</v>
      </c>
    </row>
    <row r="6355" spans="1:7" x14ac:dyDescent="0.25">
      <c r="A6355" t="s">
        <v>0</v>
      </c>
      <c r="B6355">
        <v>110135</v>
      </c>
      <c r="C6355">
        <v>100001</v>
      </c>
      <c r="D6355" s="1">
        <v>-0.10002</v>
      </c>
      <c r="E6355" s="1">
        <v>0.39999600000000002</v>
      </c>
      <c r="F6355" s="1">
        <v>0.49486999999999998</v>
      </c>
      <c r="G6355">
        <v>100001</v>
      </c>
    </row>
    <row r="6356" spans="1:7" x14ac:dyDescent="0.25">
      <c r="A6356" t="s">
        <v>0</v>
      </c>
      <c r="B6356">
        <v>110136</v>
      </c>
      <c r="C6356">
        <v>100001</v>
      </c>
      <c r="D6356" s="1">
        <v>-0.100019</v>
      </c>
      <c r="E6356" s="1">
        <v>0.374996</v>
      </c>
      <c r="F6356" s="1">
        <v>0.494869</v>
      </c>
      <c r="G6356">
        <v>100001</v>
      </c>
    </row>
    <row r="6357" spans="1:7" x14ac:dyDescent="0.25">
      <c r="A6357" t="s">
        <v>0</v>
      </c>
      <c r="B6357">
        <v>110137</v>
      </c>
      <c r="C6357">
        <v>100001</v>
      </c>
      <c r="D6357" s="1">
        <v>-0.10001699999999999</v>
      </c>
      <c r="E6357" s="1">
        <v>0.34999599999999997</v>
      </c>
      <c r="F6357" s="1">
        <v>0.49486999999999998</v>
      </c>
      <c r="G6357">
        <v>100001</v>
      </c>
    </row>
    <row r="6358" spans="1:7" x14ac:dyDescent="0.25">
      <c r="A6358" t="s">
        <v>0</v>
      </c>
      <c r="B6358">
        <v>110138</v>
      </c>
      <c r="C6358">
        <v>100001</v>
      </c>
      <c r="D6358" s="1">
        <v>-0.10001599999999999</v>
      </c>
      <c r="E6358" s="1">
        <v>0.32499600000000001</v>
      </c>
      <c r="F6358" s="1">
        <v>0.494869</v>
      </c>
      <c r="G6358">
        <v>100001</v>
      </c>
    </row>
    <row r="6359" spans="1:7" x14ac:dyDescent="0.25">
      <c r="A6359" t="s">
        <v>0</v>
      </c>
      <c r="B6359">
        <v>110139</v>
      </c>
      <c r="C6359">
        <v>100001</v>
      </c>
      <c r="D6359" s="1">
        <v>-0.10001400000000001</v>
      </c>
      <c r="E6359" s="1">
        <v>0.29999599999999998</v>
      </c>
      <c r="F6359" s="1">
        <v>0.49486999999999998</v>
      </c>
      <c r="G6359">
        <v>100001</v>
      </c>
    </row>
    <row r="6360" spans="1:7" x14ac:dyDescent="0.25">
      <c r="A6360" t="s">
        <v>0</v>
      </c>
      <c r="B6360">
        <v>110140</v>
      </c>
      <c r="C6360">
        <v>100001</v>
      </c>
      <c r="D6360" s="1">
        <v>-0.10001400000000001</v>
      </c>
      <c r="E6360" s="1">
        <v>0.27499600000000002</v>
      </c>
      <c r="F6360" s="1">
        <v>0.49486999999999998</v>
      </c>
      <c r="G6360">
        <v>100001</v>
      </c>
    </row>
    <row r="6361" spans="1:7" x14ac:dyDescent="0.25">
      <c r="A6361" t="s">
        <v>0</v>
      </c>
      <c r="B6361">
        <v>110141</v>
      </c>
      <c r="C6361">
        <v>100001</v>
      </c>
      <c r="D6361" s="1">
        <v>-0.100012</v>
      </c>
      <c r="E6361" s="1">
        <v>0.249996</v>
      </c>
      <c r="F6361" s="1">
        <v>0.49486999999999998</v>
      </c>
      <c r="G6361">
        <v>100001</v>
      </c>
    </row>
    <row r="6362" spans="1:7" x14ac:dyDescent="0.25">
      <c r="A6362" t="s">
        <v>0</v>
      </c>
      <c r="B6362">
        <v>110142</v>
      </c>
      <c r="C6362">
        <v>100001</v>
      </c>
      <c r="D6362" s="1">
        <v>-0.10001</v>
      </c>
      <c r="E6362" s="1">
        <v>0.224996</v>
      </c>
      <c r="F6362" s="1">
        <v>0.49486999999999998</v>
      </c>
      <c r="G6362">
        <v>100001</v>
      </c>
    </row>
    <row r="6363" spans="1:7" x14ac:dyDescent="0.25">
      <c r="A6363" t="s">
        <v>0</v>
      </c>
      <c r="B6363">
        <v>110143</v>
      </c>
      <c r="C6363">
        <v>100001</v>
      </c>
      <c r="D6363" s="1">
        <v>-0.10001</v>
      </c>
      <c r="E6363" s="1">
        <v>0.19999600000000001</v>
      </c>
      <c r="F6363" s="1">
        <v>0.49486999999999998</v>
      </c>
      <c r="G6363">
        <v>100001</v>
      </c>
    </row>
    <row r="6364" spans="1:7" x14ac:dyDescent="0.25">
      <c r="A6364" t="s">
        <v>0</v>
      </c>
      <c r="B6364">
        <v>110144</v>
      </c>
      <c r="C6364">
        <v>100001</v>
      </c>
      <c r="D6364" s="1">
        <v>-0.100008</v>
      </c>
      <c r="E6364" s="1">
        <v>0.17499600000000001</v>
      </c>
      <c r="F6364" s="1">
        <v>0.49486999999999998</v>
      </c>
      <c r="G6364">
        <v>100001</v>
      </c>
    </row>
    <row r="6365" spans="1:7" x14ac:dyDescent="0.25">
      <c r="A6365" t="s">
        <v>0</v>
      </c>
      <c r="B6365">
        <v>110145</v>
      </c>
      <c r="C6365">
        <v>100001</v>
      </c>
      <c r="D6365" s="1">
        <v>-0.100007</v>
      </c>
      <c r="E6365" s="1">
        <v>0.14999599999999999</v>
      </c>
      <c r="F6365" s="1">
        <v>0.49486999999999998</v>
      </c>
      <c r="G6365">
        <v>100001</v>
      </c>
    </row>
    <row r="6366" spans="1:7" x14ac:dyDescent="0.25">
      <c r="A6366" t="s">
        <v>0</v>
      </c>
      <c r="B6366">
        <v>110146</v>
      </c>
      <c r="C6366">
        <v>100001</v>
      </c>
      <c r="D6366" s="1">
        <v>-0.47500599999999998</v>
      </c>
      <c r="E6366" s="1">
        <v>0.12497800000000001</v>
      </c>
      <c r="F6366" s="1">
        <v>0.49486999999999998</v>
      </c>
      <c r="G6366">
        <v>100001</v>
      </c>
    </row>
    <row r="6367" spans="1:7" x14ac:dyDescent="0.25">
      <c r="A6367" t="s">
        <v>0</v>
      </c>
      <c r="B6367">
        <v>110147</v>
      </c>
      <c r="C6367">
        <v>100001</v>
      </c>
      <c r="D6367" s="1">
        <v>-0.45000600000000002</v>
      </c>
      <c r="E6367" s="1">
        <v>0.12497800000000001</v>
      </c>
      <c r="F6367" s="1">
        <v>0.49486999999999998</v>
      </c>
      <c r="G6367">
        <v>100001</v>
      </c>
    </row>
    <row r="6368" spans="1:7" x14ac:dyDescent="0.25">
      <c r="A6368" t="s">
        <v>0</v>
      </c>
      <c r="B6368">
        <v>110148</v>
      </c>
      <c r="C6368">
        <v>100001</v>
      </c>
      <c r="D6368" s="1">
        <v>-0.42500700000000002</v>
      </c>
      <c r="E6368" s="1">
        <v>0.12497999999999999</v>
      </c>
      <c r="F6368" s="1">
        <v>0.49486999999999998</v>
      </c>
      <c r="G6368">
        <v>100001</v>
      </c>
    </row>
    <row r="6369" spans="1:7" x14ac:dyDescent="0.25">
      <c r="A6369" t="s">
        <v>0</v>
      </c>
      <c r="B6369">
        <v>110149</v>
      </c>
      <c r="C6369">
        <v>100001</v>
      </c>
      <c r="D6369" s="1">
        <v>-0.40000599999999997</v>
      </c>
      <c r="E6369" s="1">
        <v>0.12498099999999999</v>
      </c>
      <c r="F6369" s="1">
        <v>0.49486999999999998</v>
      </c>
      <c r="G6369">
        <v>100001</v>
      </c>
    </row>
    <row r="6370" spans="1:7" x14ac:dyDescent="0.25">
      <c r="A6370" t="s">
        <v>0</v>
      </c>
      <c r="B6370">
        <v>110150</v>
      </c>
      <c r="C6370">
        <v>100001</v>
      </c>
      <c r="D6370" s="1">
        <v>-0.37500600000000001</v>
      </c>
      <c r="E6370" s="1">
        <v>0.124982</v>
      </c>
      <c r="F6370" s="1">
        <v>0.49486999999999998</v>
      </c>
      <c r="G6370">
        <v>100001</v>
      </c>
    </row>
    <row r="6371" spans="1:7" x14ac:dyDescent="0.25">
      <c r="A6371" t="s">
        <v>0</v>
      </c>
      <c r="B6371">
        <v>110151</v>
      </c>
      <c r="C6371">
        <v>100001</v>
      </c>
      <c r="D6371" s="1">
        <v>-0.35000599999999998</v>
      </c>
      <c r="E6371" s="1">
        <v>0.124984</v>
      </c>
      <c r="F6371" s="1">
        <v>0.49486999999999998</v>
      </c>
      <c r="G6371">
        <v>100001</v>
      </c>
    </row>
    <row r="6372" spans="1:7" x14ac:dyDescent="0.25">
      <c r="A6372" t="s">
        <v>0</v>
      </c>
      <c r="B6372">
        <v>110152</v>
      </c>
      <c r="C6372">
        <v>100001</v>
      </c>
      <c r="D6372" s="1">
        <v>-0.32500600000000002</v>
      </c>
      <c r="E6372" s="1">
        <v>0.124984</v>
      </c>
      <c r="F6372" s="1">
        <v>0.49486999999999998</v>
      </c>
      <c r="G6372">
        <v>100001</v>
      </c>
    </row>
    <row r="6373" spans="1:7" x14ac:dyDescent="0.25">
      <c r="A6373" t="s">
        <v>0</v>
      </c>
      <c r="B6373">
        <v>110153</v>
      </c>
      <c r="C6373">
        <v>100001</v>
      </c>
      <c r="D6373" s="1">
        <v>-0.30000700000000002</v>
      </c>
      <c r="E6373" s="1">
        <v>0.124986</v>
      </c>
      <c r="F6373" s="1">
        <v>0.49486999999999998</v>
      </c>
      <c r="G6373">
        <v>100001</v>
      </c>
    </row>
    <row r="6374" spans="1:7" x14ac:dyDescent="0.25">
      <c r="A6374" t="s">
        <v>0</v>
      </c>
      <c r="B6374">
        <v>110154</v>
      </c>
      <c r="C6374">
        <v>100001</v>
      </c>
      <c r="D6374" s="1">
        <v>-0.27500599999999997</v>
      </c>
      <c r="E6374" s="1">
        <v>0.124988</v>
      </c>
      <c r="F6374" s="1">
        <v>0.49486999999999998</v>
      </c>
      <c r="G6374">
        <v>100001</v>
      </c>
    </row>
    <row r="6375" spans="1:7" x14ac:dyDescent="0.25">
      <c r="A6375" t="s">
        <v>0</v>
      </c>
      <c r="B6375">
        <v>110155</v>
      </c>
      <c r="C6375">
        <v>100001</v>
      </c>
      <c r="D6375" s="1">
        <v>-0.25000699999999998</v>
      </c>
      <c r="E6375" s="1">
        <v>0.124988</v>
      </c>
      <c r="F6375" s="1">
        <v>0.49486999999999998</v>
      </c>
      <c r="G6375">
        <v>100001</v>
      </c>
    </row>
    <row r="6376" spans="1:7" x14ac:dyDescent="0.25">
      <c r="A6376" t="s">
        <v>0</v>
      </c>
      <c r="B6376">
        <v>110156</v>
      </c>
      <c r="C6376">
        <v>100001</v>
      </c>
      <c r="D6376" s="1">
        <v>-7.5005000000000002E-2</v>
      </c>
      <c r="E6376" s="1">
        <v>0.124997</v>
      </c>
      <c r="F6376" s="1">
        <v>0.49486999999999998</v>
      </c>
      <c r="G6376">
        <v>100001</v>
      </c>
    </row>
    <row r="6377" spans="1:7" x14ac:dyDescent="0.25">
      <c r="A6377" t="s">
        <v>0</v>
      </c>
      <c r="B6377">
        <v>110157</v>
      </c>
      <c r="C6377">
        <v>100001</v>
      </c>
      <c r="D6377" s="1">
        <v>-0.100006</v>
      </c>
      <c r="E6377" s="1">
        <v>0.124996</v>
      </c>
      <c r="F6377" s="1">
        <v>0.49486999999999998</v>
      </c>
      <c r="G6377">
        <v>100001</v>
      </c>
    </row>
    <row r="6378" spans="1:7" x14ac:dyDescent="0.25">
      <c r="A6378" t="s">
        <v>0</v>
      </c>
      <c r="B6378">
        <v>110158</v>
      </c>
      <c r="C6378">
        <v>100001</v>
      </c>
      <c r="D6378" s="1">
        <v>-0.12500600000000001</v>
      </c>
      <c r="E6378" s="1">
        <v>0.12499399999999999</v>
      </c>
      <c r="F6378" s="1">
        <v>0.49486999999999998</v>
      </c>
      <c r="G6378">
        <v>100001</v>
      </c>
    </row>
    <row r="6379" spans="1:7" x14ac:dyDescent="0.25">
      <c r="A6379" t="s">
        <v>0</v>
      </c>
      <c r="B6379">
        <v>110159</v>
      </c>
      <c r="C6379">
        <v>100001</v>
      </c>
      <c r="D6379" s="1">
        <v>-0.150007</v>
      </c>
      <c r="E6379" s="1">
        <v>0.12499399999999999</v>
      </c>
      <c r="F6379" s="1">
        <v>0.49486999999999998</v>
      </c>
      <c r="G6379">
        <v>100001</v>
      </c>
    </row>
    <row r="6380" spans="1:7" x14ac:dyDescent="0.25">
      <c r="A6380" t="s">
        <v>0</v>
      </c>
      <c r="B6380">
        <v>110160</v>
      </c>
      <c r="C6380">
        <v>100001</v>
      </c>
      <c r="D6380" s="1">
        <v>-0.22500600000000001</v>
      </c>
      <c r="E6380" s="1">
        <v>0.12499</v>
      </c>
      <c r="F6380" s="1">
        <v>0.49486999999999998</v>
      </c>
      <c r="G6380">
        <v>100001</v>
      </c>
    </row>
    <row r="6381" spans="1:7" x14ac:dyDescent="0.25">
      <c r="A6381" t="s">
        <v>0</v>
      </c>
      <c r="B6381">
        <v>110161</v>
      </c>
      <c r="C6381">
        <v>100001</v>
      </c>
      <c r="D6381" s="1">
        <v>-0.175007</v>
      </c>
      <c r="E6381" s="1">
        <v>0.12499200000000001</v>
      </c>
      <c r="F6381" s="1">
        <v>0.49486999999999998</v>
      </c>
      <c r="G6381">
        <v>100001</v>
      </c>
    </row>
    <row r="6382" spans="1:7" x14ac:dyDescent="0.25">
      <c r="A6382" t="s">
        <v>0</v>
      </c>
      <c r="B6382">
        <v>110162</v>
      </c>
      <c r="C6382">
        <v>100001</v>
      </c>
      <c r="D6382" s="1">
        <v>-0.20000699999999999</v>
      </c>
      <c r="E6382" s="1">
        <v>0.12499</v>
      </c>
      <c r="F6382" s="1">
        <v>0.49486999999999998</v>
      </c>
      <c r="G6382">
        <v>100001</v>
      </c>
    </row>
    <row r="6383" spans="1:7" x14ac:dyDescent="0.25">
      <c r="A6383" t="s">
        <v>0</v>
      </c>
      <c r="B6383">
        <v>110163</v>
      </c>
      <c r="C6383">
        <v>100001</v>
      </c>
      <c r="D6383" s="1">
        <v>-7.5023000000000006E-2</v>
      </c>
      <c r="E6383" s="1">
        <v>0.474997</v>
      </c>
      <c r="F6383" s="1">
        <v>0.494869</v>
      </c>
      <c r="G6383">
        <v>100001</v>
      </c>
    </row>
    <row r="6384" spans="1:7" x14ac:dyDescent="0.25">
      <c r="A6384" t="s">
        <v>0</v>
      </c>
      <c r="B6384">
        <v>110164</v>
      </c>
      <c r="C6384">
        <v>100001</v>
      </c>
      <c r="D6384" s="1">
        <v>-7.5021000000000004E-2</v>
      </c>
      <c r="E6384" s="1">
        <v>0.44999699999999998</v>
      </c>
      <c r="F6384" s="1">
        <v>0.49486999999999998</v>
      </c>
      <c r="G6384">
        <v>100001</v>
      </c>
    </row>
    <row r="6385" spans="1:7" x14ac:dyDescent="0.25">
      <c r="A6385" t="s">
        <v>0</v>
      </c>
      <c r="B6385">
        <v>110165</v>
      </c>
      <c r="C6385">
        <v>100001</v>
      </c>
      <c r="D6385" s="1">
        <v>-7.5020000000000003E-2</v>
      </c>
      <c r="E6385" s="1">
        <v>0.42499700000000001</v>
      </c>
      <c r="F6385" s="1">
        <v>0.494869</v>
      </c>
      <c r="G6385">
        <v>100001</v>
      </c>
    </row>
    <row r="6386" spans="1:7" x14ac:dyDescent="0.25">
      <c r="A6386" t="s">
        <v>0</v>
      </c>
      <c r="B6386">
        <v>110166</v>
      </c>
      <c r="C6386">
        <v>100001</v>
      </c>
      <c r="D6386" s="1">
        <v>-7.5019000000000002E-2</v>
      </c>
      <c r="E6386" s="1">
        <v>0.39999699999999999</v>
      </c>
      <c r="F6386" s="1">
        <v>0.49486999999999998</v>
      </c>
      <c r="G6386">
        <v>100001</v>
      </c>
    </row>
    <row r="6387" spans="1:7" x14ac:dyDescent="0.25">
      <c r="A6387" t="s">
        <v>0</v>
      </c>
      <c r="B6387">
        <v>110167</v>
      </c>
      <c r="C6387">
        <v>100001</v>
      </c>
      <c r="D6387" s="1">
        <v>-7.5017E-2</v>
      </c>
      <c r="E6387" s="1">
        <v>0.37499700000000002</v>
      </c>
      <c r="F6387" s="1">
        <v>0.49486999999999998</v>
      </c>
      <c r="G6387">
        <v>100001</v>
      </c>
    </row>
    <row r="6388" spans="1:7" x14ac:dyDescent="0.25">
      <c r="A6388" t="s">
        <v>0</v>
      </c>
      <c r="B6388">
        <v>110168</v>
      </c>
      <c r="C6388">
        <v>100001</v>
      </c>
      <c r="D6388" s="1">
        <v>-7.5015999999999999E-2</v>
      </c>
      <c r="E6388" s="1">
        <v>0.349997</v>
      </c>
      <c r="F6388" s="1">
        <v>0.49486999999999998</v>
      </c>
      <c r="G6388">
        <v>100001</v>
      </c>
    </row>
    <row r="6389" spans="1:7" x14ac:dyDescent="0.25">
      <c r="A6389" t="s">
        <v>0</v>
      </c>
      <c r="B6389">
        <v>110169</v>
      </c>
      <c r="C6389">
        <v>100001</v>
      </c>
      <c r="D6389" s="1">
        <v>-7.5014999999999998E-2</v>
      </c>
      <c r="E6389" s="1">
        <v>0.32499699999999998</v>
      </c>
      <c r="F6389" s="1">
        <v>0.49486999999999998</v>
      </c>
      <c r="G6389">
        <v>100001</v>
      </c>
    </row>
    <row r="6390" spans="1:7" x14ac:dyDescent="0.25">
      <c r="A6390" t="s">
        <v>0</v>
      </c>
      <c r="B6390">
        <v>110170</v>
      </c>
      <c r="C6390">
        <v>100001</v>
      </c>
      <c r="D6390" s="1">
        <v>-7.5013999999999997E-2</v>
      </c>
      <c r="E6390" s="1">
        <v>0.29999700000000001</v>
      </c>
      <c r="F6390" s="1">
        <v>0.494869</v>
      </c>
      <c r="G6390">
        <v>100001</v>
      </c>
    </row>
    <row r="6391" spans="1:7" x14ac:dyDescent="0.25">
      <c r="A6391" t="s">
        <v>0</v>
      </c>
      <c r="B6391">
        <v>110171</v>
      </c>
      <c r="C6391">
        <v>100001</v>
      </c>
      <c r="D6391" s="1">
        <v>-7.5012999999999996E-2</v>
      </c>
      <c r="E6391" s="1">
        <v>0.27499699999999999</v>
      </c>
      <c r="F6391" s="1">
        <v>0.49486999999999998</v>
      </c>
      <c r="G6391">
        <v>100001</v>
      </c>
    </row>
    <row r="6392" spans="1:7" x14ac:dyDescent="0.25">
      <c r="A6392" t="s">
        <v>0</v>
      </c>
      <c r="B6392">
        <v>110172</v>
      </c>
      <c r="C6392">
        <v>100001</v>
      </c>
      <c r="D6392" s="1">
        <v>-7.5010999999999994E-2</v>
      </c>
      <c r="E6392" s="1">
        <v>0.249997</v>
      </c>
      <c r="F6392" s="1">
        <v>0.49486999999999998</v>
      </c>
      <c r="G6392">
        <v>100001</v>
      </c>
    </row>
    <row r="6393" spans="1:7" x14ac:dyDescent="0.25">
      <c r="A6393" t="s">
        <v>0</v>
      </c>
      <c r="B6393">
        <v>110173</v>
      </c>
      <c r="C6393">
        <v>100001</v>
      </c>
      <c r="D6393" s="1">
        <v>-7.5009999999999993E-2</v>
      </c>
      <c r="E6393" s="1">
        <v>0.224997</v>
      </c>
      <c r="F6393" s="1">
        <v>0.49486999999999998</v>
      </c>
      <c r="G6393">
        <v>100001</v>
      </c>
    </row>
    <row r="6394" spans="1:7" x14ac:dyDescent="0.25">
      <c r="A6394" t="s">
        <v>0</v>
      </c>
      <c r="B6394">
        <v>110174</v>
      </c>
      <c r="C6394">
        <v>100001</v>
      </c>
      <c r="D6394" s="1">
        <v>-7.5009000000000006E-2</v>
      </c>
      <c r="E6394" s="1">
        <v>0.19999700000000001</v>
      </c>
      <c r="F6394" s="1">
        <v>0.49486999999999998</v>
      </c>
      <c r="G6394">
        <v>100001</v>
      </c>
    </row>
    <row r="6395" spans="1:7" x14ac:dyDescent="0.25">
      <c r="A6395" t="s">
        <v>0</v>
      </c>
      <c r="B6395">
        <v>110175</v>
      </c>
      <c r="C6395">
        <v>100001</v>
      </c>
      <c r="D6395" s="1">
        <v>-7.5008000000000005E-2</v>
      </c>
      <c r="E6395" s="1">
        <v>0.17499700000000001</v>
      </c>
      <c r="F6395" s="1">
        <v>0.49486999999999998</v>
      </c>
      <c r="G6395">
        <v>100001</v>
      </c>
    </row>
    <row r="6396" spans="1:7" x14ac:dyDescent="0.25">
      <c r="A6396" t="s">
        <v>0</v>
      </c>
      <c r="B6396">
        <v>110176</v>
      </c>
      <c r="C6396">
        <v>100001</v>
      </c>
      <c r="D6396" s="1">
        <v>-7.5007000000000004E-2</v>
      </c>
      <c r="E6396" s="1">
        <v>0.14999699999999999</v>
      </c>
      <c r="F6396" s="1">
        <v>0.49486999999999998</v>
      </c>
      <c r="G6396">
        <v>100001</v>
      </c>
    </row>
    <row r="6397" spans="1:7" x14ac:dyDescent="0.25">
      <c r="A6397" t="s">
        <v>0</v>
      </c>
      <c r="B6397">
        <v>110177</v>
      </c>
      <c r="C6397">
        <v>100001</v>
      </c>
      <c r="D6397" s="1">
        <v>-5.0007000000000003E-2</v>
      </c>
      <c r="E6397" s="1">
        <v>0.14999799999999999</v>
      </c>
      <c r="F6397" s="1">
        <v>0.49486999999999998</v>
      </c>
      <c r="G6397">
        <v>100001</v>
      </c>
    </row>
    <row r="6398" spans="1:7" x14ac:dyDescent="0.25">
      <c r="A6398" t="s">
        <v>0</v>
      </c>
      <c r="B6398">
        <v>110178</v>
      </c>
      <c r="C6398">
        <v>100001</v>
      </c>
      <c r="D6398" s="1">
        <v>-5.0005000000000001E-2</v>
      </c>
      <c r="E6398" s="1">
        <v>0.124998</v>
      </c>
      <c r="F6398" s="1">
        <v>0.49486999999999998</v>
      </c>
      <c r="G6398">
        <v>100001</v>
      </c>
    </row>
    <row r="6399" spans="1:7" x14ac:dyDescent="0.25">
      <c r="A6399" t="s">
        <v>0</v>
      </c>
      <c r="B6399">
        <v>110179</v>
      </c>
      <c r="C6399">
        <v>100001</v>
      </c>
      <c r="D6399" s="1">
        <v>-0.47500500000000001</v>
      </c>
      <c r="E6399" s="1">
        <v>9.9977300000000005E-2</v>
      </c>
      <c r="F6399" s="1">
        <v>0.49486999999999998</v>
      </c>
      <c r="G6399">
        <v>100001</v>
      </c>
    </row>
    <row r="6400" spans="1:7" x14ac:dyDescent="0.25">
      <c r="A6400" t="s">
        <v>0</v>
      </c>
      <c r="B6400">
        <v>110180</v>
      </c>
      <c r="C6400">
        <v>100001</v>
      </c>
      <c r="D6400" s="1">
        <v>-0.45000499999999999</v>
      </c>
      <c r="E6400" s="1">
        <v>9.9978499999999998E-2</v>
      </c>
      <c r="F6400" s="1">
        <v>0.49486999999999998</v>
      </c>
      <c r="G6400">
        <v>100001</v>
      </c>
    </row>
    <row r="6401" spans="1:7" x14ac:dyDescent="0.25">
      <c r="A6401" t="s">
        <v>0</v>
      </c>
      <c r="B6401">
        <v>110181</v>
      </c>
      <c r="C6401">
        <v>100001</v>
      </c>
      <c r="D6401" s="1">
        <v>-0.42500500000000002</v>
      </c>
      <c r="E6401" s="1">
        <v>9.9979700000000005E-2</v>
      </c>
      <c r="F6401" s="1">
        <v>0.49486999999999998</v>
      </c>
      <c r="G6401">
        <v>100001</v>
      </c>
    </row>
    <row r="6402" spans="1:7" x14ac:dyDescent="0.25">
      <c r="A6402" t="s">
        <v>0</v>
      </c>
      <c r="B6402">
        <v>110182</v>
      </c>
      <c r="C6402">
        <v>100001</v>
      </c>
      <c r="D6402" s="1">
        <v>-0.400005</v>
      </c>
      <c r="E6402" s="1">
        <v>9.9980899999999998E-2</v>
      </c>
      <c r="F6402" s="1">
        <v>0.49486999999999998</v>
      </c>
      <c r="G6402">
        <v>100001</v>
      </c>
    </row>
    <row r="6403" spans="1:7" x14ac:dyDescent="0.25">
      <c r="A6403" t="s">
        <v>0</v>
      </c>
      <c r="B6403">
        <v>110183</v>
      </c>
      <c r="C6403">
        <v>100001</v>
      </c>
      <c r="D6403" s="1">
        <v>-0.37500499999999998</v>
      </c>
      <c r="E6403" s="1">
        <v>9.9982199999999993E-2</v>
      </c>
      <c r="F6403" s="1">
        <v>0.49486999999999998</v>
      </c>
      <c r="G6403">
        <v>100001</v>
      </c>
    </row>
    <row r="6404" spans="1:7" x14ac:dyDescent="0.25">
      <c r="A6404" t="s">
        <v>0</v>
      </c>
      <c r="B6404">
        <v>110184</v>
      </c>
      <c r="C6404">
        <v>100001</v>
      </c>
      <c r="D6404" s="1">
        <v>-0.35000500000000001</v>
      </c>
      <c r="E6404" s="1">
        <v>9.99834E-2</v>
      </c>
      <c r="F6404" s="1">
        <v>0.49486999999999998</v>
      </c>
      <c r="G6404">
        <v>100001</v>
      </c>
    </row>
    <row r="6405" spans="1:7" x14ac:dyDescent="0.25">
      <c r="A6405" t="s">
        <v>0</v>
      </c>
      <c r="B6405">
        <v>110185</v>
      </c>
      <c r="C6405">
        <v>100001</v>
      </c>
      <c r="D6405" s="1">
        <v>-0.32500499999999999</v>
      </c>
      <c r="E6405" s="1">
        <v>9.9984600000000007E-2</v>
      </c>
      <c r="F6405" s="1">
        <v>0.49487100000000001</v>
      </c>
      <c r="G6405">
        <v>100001</v>
      </c>
    </row>
    <row r="6406" spans="1:7" x14ac:dyDescent="0.25">
      <c r="A6406" t="s">
        <v>0</v>
      </c>
      <c r="B6406">
        <v>110186</v>
      </c>
      <c r="C6406">
        <v>100001</v>
      </c>
      <c r="D6406" s="1">
        <v>-0.30000500000000002</v>
      </c>
      <c r="E6406" s="1">
        <v>9.9985900000000003E-2</v>
      </c>
      <c r="F6406" s="1">
        <v>0.49486999999999998</v>
      </c>
      <c r="G6406">
        <v>100001</v>
      </c>
    </row>
    <row r="6407" spans="1:7" x14ac:dyDescent="0.25">
      <c r="A6407" t="s">
        <v>0</v>
      </c>
      <c r="B6407">
        <v>110187</v>
      </c>
      <c r="C6407">
        <v>100001</v>
      </c>
      <c r="D6407" s="1">
        <v>-0.275005</v>
      </c>
      <c r="E6407" s="1">
        <v>9.9987099999999995E-2</v>
      </c>
      <c r="F6407" s="1">
        <v>0.49486999999999998</v>
      </c>
      <c r="G6407">
        <v>100001</v>
      </c>
    </row>
    <row r="6408" spans="1:7" x14ac:dyDescent="0.25">
      <c r="A6408" t="s">
        <v>0</v>
      </c>
      <c r="B6408">
        <v>110188</v>
      </c>
      <c r="C6408">
        <v>100001</v>
      </c>
      <c r="D6408" s="1">
        <v>-0.25000499999999998</v>
      </c>
      <c r="E6408" s="1">
        <v>9.9988300000000002E-2</v>
      </c>
      <c r="F6408" s="1">
        <v>0.49486999999999998</v>
      </c>
      <c r="G6408">
        <v>100001</v>
      </c>
    </row>
    <row r="6409" spans="1:7" x14ac:dyDescent="0.25">
      <c r="A6409" t="s">
        <v>0</v>
      </c>
      <c r="B6409">
        <v>110189</v>
      </c>
      <c r="C6409">
        <v>100001</v>
      </c>
      <c r="D6409" s="1">
        <v>-0.22500500000000001</v>
      </c>
      <c r="E6409" s="1">
        <v>9.9989499999999995E-2</v>
      </c>
      <c r="F6409" s="1">
        <v>0.49486999999999998</v>
      </c>
      <c r="G6409">
        <v>100001</v>
      </c>
    </row>
    <row r="6410" spans="1:7" x14ac:dyDescent="0.25">
      <c r="A6410" t="s">
        <v>0</v>
      </c>
      <c r="B6410">
        <v>110190</v>
      </c>
      <c r="C6410">
        <v>100001</v>
      </c>
      <c r="D6410" s="1">
        <v>-5.0004E-2</v>
      </c>
      <c r="E6410" s="1">
        <v>9.9998100000000006E-2</v>
      </c>
      <c r="F6410" s="1">
        <v>0.49486999999999998</v>
      </c>
      <c r="G6410">
        <v>100001</v>
      </c>
    </row>
    <row r="6411" spans="1:7" x14ac:dyDescent="0.25">
      <c r="A6411" t="s">
        <v>0</v>
      </c>
      <c r="B6411">
        <v>110191</v>
      </c>
      <c r="C6411">
        <v>100001</v>
      </c>
      <c r="D6411" s="1">
        <v>-7.5004000000000001E-2</v>
      </c>
      <c r="E6411" s="1">
        <v>9.99969E-2</v>
      </c>
      <c r="F6411" s="1">
        <v>0.49486999999999998</v>
      </c>
      <c r="G6411">
        <v>100001</v>
      </c>
    </row>
    <row r="6412" spans="1:7" x14ac:dyDescent="0.25">
      <c r="A6412" t="s">
        <v>0</v>
      </c>
      <c r="B6412">
        <v>110192</v>
      </c>
      <c r="C6412">
        <v>100001</v>
      </c>
      <c r="D6412" s="1">
        <v>-0.100004</v>
      </c>
      <c r="E6412" s="1">
        <v>9.9995700000000007E-2</v>
      </c>
      <c r="F6412" s="1">
        <v>0.49486999999999998</v>
      </c>
      <c r="G6412">
        <v>100001</v>
      </c>
    </row>
    <row r="6413" spans="1:7" x14ac:dyDescent="0.25">
      <c r="A6413" t="s">
        <v>0</v>
      </c>
      <c r="B6413">
        <v>110193</v>
      </c>
      <c r="C6413">
        <v>100001</v>
      </c>
      <c r="D6413" s="1">
        <v>-0.12500500000000001</v>
      </c>
      <c r="E6413" s="1">
        <v>9.99945E-2</v>
      </c>
      <c r="F6413" s="1">
        <v>0.49486999999999998</v>
      </c>
      <c r="G6413">
        <v>100001</v>
      </c>
    </row>
    <row r="6414" spans="1:7" x14ac:dyDescent="0.25">
      <c r="A6414" t="s">
        <v>0</v>
      </c>
      <c r="B6414">
        <v>110194</v>
      </c>
      <c r="C6414">
        <v>100001</v>
      </c>
      <c r="D6414" s="1">
        <v>-0.150005</v>
      </c>
      <c r="E6414" s="1">
        <v>9.9993200000000004E-2</v>
      </c>
      <c r="F6414" s="1">
        <v>0.49486999999999998</v>
      </c>
      <c r="G6414">
        <v>100001</v>
      </c>
    </row>
    <row r="6415" spans="1:7" x14ac:dyDescent="0.25">
      <c r="A6415" t="s">
        <v>0</v>
      </c>
      <c r="B6415">
        <v>110195</v>
      </c>
      <c r="C6415">
        <v>100001</v>
      </c>
      <c r="D6415" s="1">
        <v>-0.17500499999999999</v>
      </c>
      <c r="E6415" s="1">
        <v>9.9991899999999995E-2</v>
      </c>
      <c r="F6415" s="1">
        <v>0.49486999999999998</v>
      </c>
      <c r="G6415">
        <v>100001</v>
      </c>
    </row>
    <row r="6416" spans="1:7" x14ac:dyDescent="0.25">
      <c r="A6416" t="s">
        <v>0</v>
      </c>
      <c r="B6416">
        <v>110196</v>
      </c>
      <c r="C6416">
        <v>100001</v>
      </c>
      <c r="D6416" s="1">
        <v>-0.20000499999999999</v>
      </c>
      <c r="E6416" s="1">
        <v>9.9990700000000002E-2</v>
      </c>
      <c r="F6416" s="1">
        <v>0.49487100000000001</v>
      </c>
      <c r="G6416">
        <v>100001</v>
      </c>
    </row>
    <row r="6417" spans="1:7" x14ac:dyDescent="0.25">
      <c r="A6417" t="s">
        <v>0</v>
      </c>
      <c r="B6417">
        <v>110197</v>
      </c>
      <c r="C6417">
        <v>100001</v>
      </c>
      <c r="D6417" s="1">
        <v>-5.0022999999999998E-2</v>
      </c>
      <c r="E6417" s="1">
        <v>0.47499799999999998</v>
      </c>
      <c r="F6417" s="1">
        <v>0.49486999999999998</v>
      </c>
      <c r="G6417">
        <v>100001</v>
      </c>
    </row>
    <row r="6418" spans="1:7" x14ac:dyDescent="0.25">
      <c r="A6418" t="s">
        <v>0</v>
      </c>
      <c r="B6418">
        <v>110198</v>
      </c>
      <c r="C6418">
        <v>100001</v>
      </c>
      <c r="D6418" s="1">
        <v>-5.0021000000000003E-2</v>
      </c>
      <c r="E6418" s="1">
        <v>0.44999800000000001</v>
      </c>
      <c r="F6418" s="1">
        <v>0.494869</v>
      </c>
      <c r="G6418">
        <v>100001</v>
      </c>
    </row>
    <row r="6419" spans="1:7" x14ac:dyDescent="0.25">
      <c r="A6419" t="s">
        <v>0</v>
      </c>
      <c r="B6419">
        <v>110199</v>
      </c>
      <c r="C6419">
        <v>100001</v>
      </c>
      <c r="D6419" s="1">
        <v>-5.0020000000000002E-2</v>
      </c>
      <c r="E6419" s="1">
        <v>0.42499799999999999</v>
      </c>
      <c r="F6419" s="1">
        <v>0.49486999999999998</v>
      </c>
      <c r="G6419">
        <v>100001</v>
      </c>
    </row>
    <row r="6420" spans="1:7" x14ac:dyDescent="0.25">
      <c r="A6420" t="s">
        <v>0</v>
      </c>
      <c r="B6420">
        <v>110200</v>
      </c>
      <c r="C6420">
        <v>100001</v>
      </c>
      <c r="D6420" s="1">
        <v>-5.0019000000000001E-2</v>
      </c>
      <c r="E6420" s="1">
        <v>0.39999800000000002</v>
      </c>
      <c r="F6420" s="1">
        <v>0.494869</v>
      </c>
      <c r="G6420">
        <v>100001</v>
      </c>
    </row>
    <row r="6421" spans="1:7" x14ac:dyDescent="0.25">
      <c r="A6421" t="s">
        <v>0</v>
      </c>
      <c r="B6421">
        <v>110201</v>
      </c>
      <c r="C6421">
        <v>100001</v>
      </c>
      <c r="D6421" s="1">
        <v>-5.0016999999999999E-2</v>
      </c>
      <c r="E6421" s="1">
        <v>0.374998</v>
      </c>
      <c r="F6421" s="1">
        <v>0.49486999999999998</v>
      </c>
      <c r="G6421">
        <v>100001</v>
      </c>
    </row>
    <row r="6422" spans="1:7" x14ac:dyDescent="0.25">
      <c r="A6422" t="s">
        <v>0</v>
      </c>
      <c r="B6422">
        <v>110202</v>
      </c>
      <c r="C6422">
        <v>100001</v>
      </c>
      <c r="D6422" s="1">
        <v>-5.0015999999999998E-2</v>
      </c>
      <c r="E6422" s="1">
        <v>0.34999799999999998</v>
      </c>
      <c r="F6422" s="1">
        <v>0.49486999999999998</v>
      </c>
      <c r="G6422">
        <v>100001</v>
      </c>
    </row>
    <row r="6423" spans="1:7" x14ac:dyDescent="0.25">
      <c r="A6423" t="s">
        <v>0</v>
      </c>
      <c r="B6423">
        <v>110203</v>
      </c>
      <c r="C6423">
        <v>100001</v>
      </c>
      <c r="D6423" s="1">
        <v>-5.0014999999999997E-2</v>
      </c>
      <c r="E6423" s="1">
        <v>0.32499800000000001</v>
      </c>
      <c r="F6423" s="1">
        <v>0.49486999999999998</v>
      </c>
      <c r="G6423">
        <v>100001</v>
      </c>
    </row>
    <row r="6424" spans="1:7" x14ac:dyDescent="0.25">
      <c r="A6424" t="s">
        <v>0</v>
      </c>
      <c r="B6424">
        <v>110204</v>
      </c>
      <c r="C6424">
        <v>100001</v>
      </c>
      <c r="D6424" s="1">
        <v>-5.0014000000000003E-2</v>
      </c>
      <c r="E6424" s="1">
        <v>0.29999799999999999</v>
      </c>
      <c r="F6424" s="1">
        <v>0.49486999999999998</v>
      </c>
      <c r="G6424">
        <v>100001</v>
      </c>
    </row>
    <row r="6425" spans="1:7" x14ac:dyDescent="0.25">
      <c r="A6425" t="s">
        <v>0</v>
      </c>
      <c r="B6425">
        <v>110205</v>
      </c>
      <c r="C6425">
        <v>100001</v>
      </c>
      <c r="D6425" s="1">
        <v>-5.0013000000000002E-2</v>
      </c>
      <c r="E6425" s="1">
        <v>0.27499800000000002</v>
      </c>
      <c r="F6425" s="1">
        <v>0.49486999999999998</v>
      </c>
      <c r="G6425">
        <v>100001</v>
      </c>
    </row>
    <row r="6426" spans="1:7" x14ac:dyDescent="0.25">
      <c r="A6426" t="s">
        <v>0</v>
      </c>
      <c r="B6426">
        <v>110206</v>
      </c>
      <c r="C6426">
        <v>100001</v>
      </c>
      <c r="D6426" s="1">
        <v>-5.0011E-2</v>
      </c>
      <c r="E6426" s="1">
        <v>0.249998</v>
      </c>
      <c r="F6426" s="1">
        <v>0.49486999999999998</v>
      </c>
      <c r="G6426">
        <v>100001</v>
      </c>
    </row>
    <row r="6427" spans="1:7" x14ac:dyDescent="0.25">
      <c r="A6427" t="s">
        <v>0</v>
      </c>
      <c r="B6427">
        <v>110207</v>
      </c>
      <c r="C6427">
        <v>100001</v>
      </c>
      <c r="D6427" s="1">
        <v>-5.0009999999999999E-2</v>
      </c>
      <c r="E6427" s="1">
        <v>0.224998</v>
      </c>
      <c r="F6427" s="1">
        <v>0.49486999999999998</v>
      </c>
      <c r="G6427">
        <v>100001</v>
      </c>
    </row>
    <row r="6428" spans="1:7" x14ac:dyDescent="0.25">
      <c r="A6428" t="s">
        <v>0</v>
      </c>
      <c r="B6428">
        <v>110208</v>
      </c>
      <c r="C6428">
        <v>100001</v>
      </c>
      <c r="D6428" s="1">
        <v>-5.0008999999999998E-2</v>
      </c>
      <c r="E6428" s="1">
        <v>0.19999800000000001</v>
      </c>
      <c r="F6428" s="1">
        <v>0.49486999999999998</v>
      </c>
      <c r="G6428">
        <v>100001</v>
      </c>
    </row>
    <row r="6429" spans="1:7" x14ac:dyDescent="0.25">
      <c r="A6429" t="s">
        <v>0</v>
      </c>
      <c r="B6429">
        <v>110209</v>
      </c>
      <c r="C6429">
        <v>100001</v>
      </c>
      <c r="D6429" s="1">
        <v>-5.0007999999999997E-2</v>
      </c>
      <c r="E6429" s="1">
        <v>0.17499799999999999</v>
      </c>
      <c r="F6429" s="1">
        <v>0.49486999999999998</v>
      </c>
      <c r="G6429">
        <v>100001</v>
      </c>
    </row>
    <row r="6430" spans="1:7" x14ac:dyDescent="0.25">
      <c r="A6430" t="s">
        <v>0</v>
      </c>
      <c r="B6430">
        <v>110210</v>
      </c>
      <c r="C6430">
        <v>100001</v>
      </c>
      <c r="D6430" s="1">
        <v>-2.5007999999999999E-2</v>
      </c>
      <c r="E6430" s="1">
        <v>0.17499999999999999</v>
      </c>
      <c r="F6430" s="1">
        <v>0.49486999999999998</v>
      </c>
      <c r="G6430">
        <v>100001</v>
      </c>
    </row>
    <row r="6431" spans="1:7" x14ac:dyDescent="0.25">
      <c r="A6431" t="s">
        <v>0</v>
      </c>
      <c r="B6431">
        <v>110211</v>
      </c>
      <c r="C6431">
        <v>100001</v>
      </c>
      <c r="D6431" s="1">
        <v>-2.5007000000000001E-2</v>
      </c>
      <c r="E6431" s="1">
        <v>0.15</v>
      </c>
      <c r="F6431" s="1">
        <v>0.49486999999999998</v>
      </c>
      <c r="G6431">
        <v>100001</v>
      </c>
    </row>
    <row r="6432" spans="1:7" x14ac:dyDescent="0.25">
      <c r="A6432" t="s">
        <v>0</v>
      </c>
      <c r="B6432">
        <v>110212</v>
      </c>
      <c r="C6432">
        <v>100001</v>
      </c>
      <c r="D6432" s="1">
        <v>-2.5004999999999999E-2</v>
      </c>
      <c r="E6432" s="1">
        <v>0.125</v>
      </c>
      <c r="F6432" s="1">
        <v>0.49486999999999998</v>
      </c>
      <c r="G6432">
        <v>100001</v>
      </c>
    </row>
    <row r="6433" spans="1:7" x14ac:dyDescent="0.25">
      <c r="A6433" t="s">
        <v>0</v>
      </c>
      <c r="B6433">
        <v>110213</v>
      </c>
      <c r="C6433">
        <v>100001</v>
      </c>
      <c r="D6433" s="1">
        <v>-2.5003999999999998E-2</v>
      </c>
      <c r="E6433" s="1">
        <v>9.9999299999999999E-2</v>
      </c>
      <c r="F6433" s="1">
        <v>0.49486999999999998</v>
      </c>
      <c r="G6433">
        <v>100001</v>
      </c>
    </row>
    <row r="6434" spans="1:7" x14ac:dyDescent="0.25">
      <c r="A6434" t="s">
        <v>0</v>
      </c>
      <c r="B6434">
        <v>110214</v>
      </c>
      <c r="C6434">
        <v>100001</v>
      </c>
      <c r="D6434" s="1">
        <v>-0.47500399999999998</v>
      </c>
      <c r="E6434" s="1">
        <v>7.4977299999999997E-2</v>
      </c>
      <c r="F6434" s="1">
        <v>0.49486999999999998</v>
      </c>
      <c r="G6434">
        <v>100001</v>
      </c>
    </row>
    <row r="6435" spans="1:7" x14ac:dyDescent="0.25">
      <c r="A6435" t="s">
        <v>0</v>
      </c>
      <c r="B6435">
        <v>110215</v>
      </c>
      <c r="C6435">
        <v>100001</v>
      </c>
      <c r="D6435" s="1">
        <v>-0.45000400000000002</v>
      </c>
      <c r="E6435" s="1">
        <v>7.4978500000000003E-2</v>
      </c>
      <c r="F6435" s="1">
        <v>0.49486999999999998</v>
      </c>
      <c r="G6435">
        <v>100001</v>
      </c>
    </row>
    <row r="6436" spans="1:7" x14ac:dyDescent="0.25">
      <c r="A6436" t="s">
        <v>0</v>
      </c>
      <c r="B6436">
        <v>110216</v>
      </c>
      <c r="C6436">
        <v>100001</v>
      </c>
      <c r="D6436" s="1">
        <v>-0.42500399999999999</v>
      </c>
      <c r="E6436" s="1">
        <v>7.4979699999999996E-2</v>
      </c>
      <c r="F6436" s="1">
        <v>0.49486999999999998</v>
      </c>
      <c r="G6436">
        <v>100001</v>
      </c>
    </row>
    <row r="6437" spans="1:7" x14ac:dyDescent="0.25">
      <c r="A6437" t="s">
        <v>0</v>
      </c>
      <c r="B6437">
        <v>110217</v>
      </c>
      <c r="C6437">
        <v>100001</v>
      </c>
      <c r="D6437" s="1">
        <v>-0.40000400000000003</v>
      </c>
      <c r="E6437" s="1">
        <v>7.4981000000000006E-2</v>
      </c>
      <c r="F6437" s="1">
        <v>0.49486999999999998</v>
      </c>
      <c r="G6437">
        <v>100001</v>
      </c>
    </row>
    <row r="6438" spans="1:7" x14ac:dyDescent="0.25">
      <c r="A6438" t="s">
        <v>0</v>
      </c>
      <c r="B6438">
        <v>110218</v>
      </c>
      <c r="C6438">
        <v>100001</v>
      </c>
      <c r="D6438" s="1">
        <v>-0.375004</v>
      </c>
      <c r="E6438" s="1">
        <v>7.4982199999999999E-2</v>
      </c>
      <c r="F6438" s="1">
        <v>0.49486999999999998</v>
      </c>
      <c r="G6438">
        <v>100001</v>
      </c>
    </row>
    <row r="6439" spans="1:7" x14ac:dyDescent="0.25">
      <c r="A6439" t="s">
        <v>0</v>
      </c>
      <c r="B6439">
        <v>110219</v>
      </c>
      <c r="C6439">
        <v>100001</v>
      </c>
      <c r="D6439" s="1">
        <v>-0.35000399999999998</v>
      </c>
      <c r="E6439" s="1">
        <v>7.4983400000000006E-2</v>
      </c>
      <c r="F6439" s="1">
        <v>0.49486999999999998</v>
      </c>
      <c r="G6439">
        <v>100001</v>
      </c>
    </row>
    <row r="6440" spans="1:7" x14ac:dyDescent="0.25">
      <c r="A6440" t="s">
        <v>0</v>
      </c>
      <c r="B6440">
        <v>110220</v>
      </c>
      <c r="C6440">
        <v>100001</v>
      </c>
      <c r="D6440" s="1">
        <v>-0.32500400000000002</v>
      </c>
      <c r="E6440" s="1">
        <v>7.4984599999999998E-2</v>
      </c>
      <c r="F6440" s="1">
        <v>0.49486999999999998</v>
      </c>
      <c r="G6440">
        <v>100001</v>
      </c>
    </row>
    <row r="6441" spans="1:7" x14ac:dyDescent="0.25">
      <c r="A6441" t="s">
        <v>0</v>
      </c>
      <c r="B6441">
        <v>110221</v>
      </c>
      <c r="C6441">
        <v>100001</v>
      </c>
      <c r="D6441" s="1">
        <v>-0.30000399999999999</v>
      </c>
      <c r="E6441" s="1">
        <v>7.4985899999999994E-2</v>
      </c>
      <c r="F6441" s="1">
        <v>0.49487100000000001</v>
      </c>
      <c r="G6441">
        <v>100001</v>
      </c>
    </row>
    <row r="6442" spans="1:7" x14ac:dyDescent="0.25">
      <c r="A6442" t="s">
        <v>0</v>
      </c>
      <c r="B6442">
        <v>110222</v>
      </c>
      <c r="C6442">
        <v>100001</v>
      </c>
      <c r="D6442" s="1">
        <v>-0.27500400000000003</v>
      </c>
      <c r="E6442" s="1">
        <v>7.4987100000000001E-2</v>
      </c>
      <c r="F6442" s="1">
        <v>0.49486999999999998</v>
      </c>
      <c r="G6442">
        <v>100001</v>
      </c>
    </row>
    <row r="6443" spans="1:7" x14ac:dyDescent="0.25">
      <c r="A6443" t="s">
        <v>0</v>
      </c>
      <c r="B6443">
        <v>110223</v>
      </c>
      <c r="C6443">
        <v>100001</v>
      </c>
      <c r="D6443" s="1">
        <v>-0.250004</v>
      </c>
      <c r="E6443" s="1">
        <v>7.4988299999999994E-2</v>
      </c>
      <c r="F6443" s="1">
        <v>0.49486999999999998</v>
      </c>
      <c r="G6443">
        <v>100001</v>
      </c>
    </row>
    <row r="6444" spans="1:7" x14ac:dyDescent="0.25">
      <c r="A6444" t="s">
        <v>0</v>
      </c>
      <c r="B6444">
        <v>110224</v>
      </c>
      <c r="C6444">
        <v>100001</v>
      </c>
      <c r="D6444" s="1">
        <v>-0.22500400000000001</v>
      </c>
      <c r="E6444" s="1">
        <v>7.4989500000000001E-2</v>
      </c>
      <c r="F6444" s="1">
        <v>0.49486999999999998</v>
      </c>
      <c r="G6444">
        <v>100001</v>
      </c>
    </row>
    <row r="6445" spans="1:7" x14ac:dyDescent="0.25">
      <c r="A6445" t="s">
        <v>0</v>
      </c>
      <c r="B6445">
        <v>110225</v>
      </c>
      <c r="C6445">
        <v>100001</v>
      </c>
      <c r="D6445" s="1">
        <v>-0.20000399999999999</v>
      </c>
      <c r="E6445" s="1">
        <v>7.4990699999999993E-2</v>
      </c>
      <c r="F6445" s="1">
        <v>0.49486999999999998</v>
      </c>
      <c r="G6445">
        <v>100001</v>
      </c>
    </row>
    <row r="6446" spans="1:7" x14ac:dyDescent="0.25">
      <c r="A6446" t="s">
        <v>0</v>
      </c>
      <c r="B6446">
        <v>110226</v>
      </c>
      <c r="C6446">
        <v>100001</v>
      </c>
      <c r="D6446" s="1">
        <v>-2.5003000000000001E-2</v>
      </c>
      <c r="E6446" s="1">
        <v>7.4999300000000005E-2</v>
      </c>
      <c r="F6446" s="1">
        <v>0.49486999999999998</v>
      </c>
      <c r="G6446">
        <v>100001</v>
      </c>
    </row>
    <row r="6447" spans="1:7" x14ac:dyDescent="0.25">
      <c r="A6447" t="s">
        <v>0</v>
      </c>
      <c r="B6447">
        <v>110227</v>
      </c>
      <c r="C6447">
        <v>100001</v>
      </c>
      <c r="D6447" s="1">
        <v>-5.0002999999999999E-2</v>
      </c>
      <c r="E6447" s="1">
        <v>7.4998099999999998E-2</v>
      </c>
      <c r="F6447" s="1">
        <v>0.49486999999999998</v>
      </c>
      <c r="G6447">
        <v>100001</v>
      </c>
    </row>
    <row r="6448" spans="1:7" x14ac:dyDescent="0.25">
      <c r="A6448" t="s">
        <v>0</v>
      </c>
      <c r="B6448">
        <v>110228</v>
      </c>
      <c r="C6448">
        <v>100001</v>
      </c>
      <c r="D6448" s="1">
        <v>-7.5003E-2</v>
      </c>
      <c r="E6448" s="1">
        <v>7.4996900000000005E-2</v>
      </c>
      <c r="F6448" s="1">
        <v>0.49486999999999998</v>
      </c>
      <c r="G6448">
        <v>100001</v>
      </c>
    </row>
    <row r="6449" spans="1:7" x14ac:dyDescent="0.25">
      <c r="A6449" t="s">
        <v>0</v>
      </c>
      <c r="B6449">
        <v>110229</v>
      </c>
      <c r="C6449">
        <v>100001</v>
      </c>
      <c r="D6449" s="1">
        <v>-0.100004</v>
      </c>
      <c r="E6449" s="1">
        <v>7.4995699999999998E-2</v>
      </c>
      <c r="F6449" s="1">
        <v>0.49486999999999998</v>
      </c>
      <c r="G6449">
        <v>100001</v>
      </c>
    </row>
    <row r="6450" spans="1:7" x14ac:dyDescent="0.25">
      <c r="A6450" t="s">
        <v>0</v>
      </c>
      <c r="B6450">
        <v>110230</v>
      </c>
      <c r="C6450">
        <v>100001</v>
      </c>
      <c r="D6450" s="1">
        <v>-0.125004</v>
      </c>
      <c r="E6450" s="1">
        <v>7.4994500000000006E-2</v>
      </c>
      <c r="F6450" s="1">
        <v>0.49486999999999998</v>
      </c>
      <c r="G6450">
        <v>100001</v>
      </c>
    </row>
    <row r="6451" spans="1:7" x14ac:dyDescent="0.25">
      <c r="A6451" t="s">
        <v>0</v>
      </c>
      <c r="B6451">
        <v>110231</v>
      </c>
      <c r="C6451">
        <v>100001</v>
      </c>
      <c r="D6451" s="1">
        <v>-0.150004</v>
      </c>
      <c r="E6451" s="1">
        <v>7.4993199999999996E-2</v>
      </c>
      <c r="F6451" s="1">
        <v>0.49486999999999998</v>
      </c>
      <c r="G6451">
        <v>100001</v>
      </c>
    </row>
    <row r="6452" spans="1:7" x14ac:dyDescent="0.25">
      <c r="A6452" t="s">
        <v>0</v>
      </c>
      <c r="B6452">
        <v>110232</v>
      </c>
      <c r="C6452">
        <v>100001</v>
      </c>
      <c r="D6452" s="1">
        <v>-0.17500399999999999</v>
      </c>
      <c r="E6452" s="1">
        <v>7.49919E-2</v>
      </c>
      <c r="F6452" s="1">
        <v>0.49487100000000001</v>
      </c>
      <c r="G6452">
        <v>100001</v>
      </c>
    </row>
    <row r="6453" spans="1:7" x14ac:dyDescent="0.25">
      <c r="A6453" t="s">
        <v>0</v>
      </c>
      <c r="B6453">
        <v>110233</v>
      </c>
      <c r="C6453">
        <v>100001</v>
      </c>
      <c r="D6453" s="1">
        <v>-2.5023E-2</v>
      </c>
      <c r="E6453" s="1">
        <v>0.47499999999999998</v>
      </c>
      <c r="F6453" s="1">
        <v>0.49486999999999998</v>
      </c>
      <c r="G6453">
        <v>100001</v>
      </c>
    </row>
    <row r="6454" spans="1:7" x14ac:dyDescent="0.25">
      <c r="A6454" t="s">
        <v>0</v>
      </c>
      <c r="B6454">
        <v>110234</v>
      </c>
      <c r="C6454">
        <v>100001</v>
      </c>
      <c r="D6454" s="1">
        <v>-2.5021000000000002E-2</v>
      </c>
      <c r="E6454" s="1">
        <v>0.45</v>
      </c>
      <c r="F6454" s="1">
        <v>0.49486999999999998</v>
      </c>
      <c r="G6454">
        <v>100001</v>
      </c>
    </row>
    <row r="6455" spans="1:7" x14ac:dyDescent="0.25">
      <c r="A6455" t="s">
        <v>0</v>
      </c>
      <c r="B6455">
        <v>110235</v>
      </c>
      <c r="C6455">
        <v>100001</v>
      </c>
      <c r="D6455" s="1">
        <v>-2.5020000000000001E-2</v>
      </c>
      <c r="E6455" s="1">
        <v>0.42499999999999999</v>
      </c>
      <c r="F6455" s="1">
        <v>0.494869</v>
      </c>
      <c r="G6455">
        <v>100001</v>
      </c>
    </row>
    <row r="6456" spans="1:7" x14ac:dyDescent="0.25">
      <c r="A6456" t="s">
        <v>0</v>
      </c>
      <c r="B6456">
        <v>110236</v>
      </c>
      <c r="C6456">
        <v>100001</v>
      </c>
      <c r="D6456" s="1">
        <v>-2.5019E-2</v>
      </c>
      <c r="E6456" s="1">
        <v>0.4</v>
      </c>
      <c r="F6456" s="1">
        <v>0.49486999999999998</v>
      </c>
      <c r="G6456">
        <v>100001</v>
      </c>
    </row>
    <row r="6457" spans="1:7" x14ac:dyDescent="0.25">
      <c r="A6457" t="s">
        <v>0</v>
      </c>
      <c r="B6457">
        <v>110237</v>
      </c>
      <c r="C6457">
        <v>100001</v>
      </c>
      <c r="D6457" s="1">
        <v>-2.5017000000000001E-2</v>
      </c>
      <c r="E6457" s="1">
        <v>0.375</v>
      </c>
      <c r="F6457" s="1">
        <v>0.494869</v>
      </c>
      <c r="G6457">
        <v>100001</v>
      </c>
    </row>
    <row r="6458" spans="1:7" x14ac:dyDescent="0.25">
      <c r="A6458" t="s">
        <v>0</v>
      </c>
      <c r="B6458">
        <v>110238</v>
      </c>
      <c r="C6458">
        <v>100001</v>
      </c>
      <c r="D6458" s="1">
        <v>-2.5016E-2</v>
      </c>
      <c r="E6458" s="1">
        <v>0.35</v>
      </c>
      <c r="F6458" s="1">
        <v>0.49486999999999998</v>
      </c>
      <c r="G6458">
        <v>100001</v>
      </c>
    </row>
    <row r="6459" spans="1:7" x14ac:dyDescent="0.25">
      <c r="A6459" t="s">
        <v>0</v>
      </c>
      <c r="B6459">
        <v>110239</v>
      </c>
      <c r="C6459">
        <v>100001</v>
      </c>
      <c r="D6459" s="1">
        <v>-2.5014999999999999E-2</v>
      </c>
      <c r="E6459" s="1">
        <v>0.32500000000000001</v>
      </c>
      <c r="F6459" s="1">
        <v>0.49486999999999998</v>
      </c>
      <c r="G6459">
        <v>100001</v>
      </c>
    </row>
    <row r="6460" spans="1:7" x14ac:dyDescent="0.25">
      <c r="A6460" t="s">
        <v>0</v>
      </c>
      <c r="B6460">
        <v>110240</v>
      </c>
      <c r="C6460">
        <v>100001</v>
      </c>
      <c r="D6460" s="1">
        <v>-2.5014000000000002E-2</v>
      </c>
      <c r="E6460" s="1">
        <v>0.3</v>
      </c>
      <c r="F6460" s="1">
        <v>0.49486999999999998</v>
      </c>
      <c r="G6460">
        <v>100001</v>
      </c>
    </row>
    <row r="6461" spans="1:7" x14ac:dyDescent="0.25">
      <c r="A6461" t="s">
        <v>0</v>
      </c>
      <c r="B6461">
        <v>110241</v>
      </c>
      <c r="C6461">
        <v>100001</v>
      </c>
      <c r="D6461" s="1">
        <v>-2.5013000000000001E-2</v>
      </c>
      <c r="E6461" s="1">
        <v>0.27500000000000002</v>
      </c>
      <c r="F6461" s="1">
        <v>0.49486999999999998</v>
      </c>
      <c r="G6461">
        <v>100001</v>
      </c>
    </row>
    <row r="6462" spans="1:7" x14ac:dyDescent="0.25">
      <c r="A6462" t="s">
        <v>0</v>
      </c>
      <c r="B6462">
        <v>110242</v>
      </c>
      <c r="C6462">
        <v>100001</v>
      </c>
      <c r="D6462" s="1">
        <v>-2.5010999999999999E-2</v>
      </c>
      <c r="E6462" s="1">
        <v>0.25</v>
      </c>
      <c r="F6462" s="1">
        <v>0.49486999999999998</v>
      </c>
      <c r="G6462">
        <v>100001</v>
      </c>
    </row>
    <row r="6463" spans="1:7" x14ac:dyDescent="0.25">
      <c r="A6463" t="s">
        <v>0</v>
      </c>
      <c r="B6463">
        <v>110243</v>
      </c>
      <c r="C6463">
        <v>100001</v>
      </c>
      <c r="D6463" s="1">
        <v>-2.5010000000000001E-2</v>
      </c>
      <c r="E6463" s="1">
        <v>0.22500000000000001</v>
      </c>
      <c r="F6463" s="1">
        <v>0.49486999999999998</v>
      </c>
      <c r="G6463">
        <v>100001</v>
      </c>
    </row>
    <row r="6464" spans="1:7" x14ac:dyDescent="0.25">
      <c r="A6464" t="s">
        <v>0</v>
      </c>
      <c r="B6464">
        <v>110244</v>
      </c>
      <c r="C6464">
        <v>100001</v>
      </c>
      <c r="D6464" s="1">
        <v>-2.5009E-2</v>
      </c>
      <c r="E6464" s="1">
        <v>0.2</v>
      </c>
      <c r="F6464" s="1">
        <v>0.49486999999999998</v>
      </c>
      <c r="G6464">
        <v>100001</v>
      </c>
    </row>
    <row r="6465" spans="1:7" x14ac:dyDescent="0.25">
      <c r="A6465" t="s">
        <v>0</v>
      </c>
      <c r="B6465">
        <v>110245</v>
      </c>
      <c r="C6465">
        <v>100001</v>
      </c>
      <c r="D6465" s="1">
        <f>-0.000009892</f>
        <v>-9.8919999999999995E-6</v>
      </c>
      <c r="E6465" s="1">
        <v>0.2</v>
      </c>
      <c r="F6465" s="1">
        <v>0.49486999999999998</v>
      </c>
      <c r="G6465">
        <v>100001</v>
      </c>
    </row>
    <row r="6466" spans="1:7" x14ac:dyDescent="0.25">
      <c r="A6466" t="s">
        <v>0</v>
      </c>
      <c r="B6466">
        <v>110246</v>
      </c>
      <c r="C6466">
        <v>100001</v>
      </c>
      <c r="D6466" s="1">
        <f>-0.000008668</f>
        <v>-8.6680000000000007E-6</v>
      </c>
      <c r="E6466" s="1">
        <v>0.17499999999999999</v>
      </c>
      <c r="F6466" s="1">
        <v>0.49486999999999998</v>
      </c>
      <c r="G6466">
        <v>100001</v>
      </c>
    </row>
    <row r="6467" spans="1:7" x14ac:dyDescent="0.25">
      <c r="A6467" t="s">
        <v>0</v>
      </c>
      <c r="B6467">
        <v>110247</v>
      </c>
      <c r="C6467">
        <v>100001</v>
      </c>
      <c r="D6467" s="1">
        <f>-0.000007444</f>
        <v>-7.4440000000000002E-6</v>
      </c>
      <c r="E6467" s="1">
        <v>0.15</v>
      </c>
      <c r="F6467" s="1">
        <v>0.49486999999999998</v>
      </c>
      <c r="G6467">
        <v>100001</v>
      </c>
    </row>
    <row r="6468" spans="1:7" x14ac:dyDescent="0.25">
      <c r="A6468" t="s">
        <v>0</v>
      </c>
      <c r="B6468">
        <v>110248</v>
      </c>
      <c r="C6468">
        <v>100001</v>
      </c>
      <c r="D6468" s="1">
        <f>-0.00000622</f>
        <v>-6.2199999999999997E-6</v>
      </c>
      <c r="E6468" s="1">
        <v>0.125</v>
      </c>
      <c r="F6468" s="1">
        <v>0.49486999999999998</v>
      </c>
      <c r="G6468">
        <v>100001</v>
      </c>
    </row>
    <row r="6469" spans="1:7" x14ac:dyDescent="0.25">
      <c r="A6469" t="s">
        <v>0</v>
      </c>
      <c r="B6469">
        <v>110249</v>
      </c>
      <c r="C6469">
        <v>100001</v>
      </c>
      <c r="D6469" s="1">
        <f>-0.000004996</f>
        <v>-4.9960000000000001E-6</v>
      </c>
      <c r="E6469" s="1">
        <v>0.10000100000000001</v>
      </c>
      <c r="F6469" s="1">
        <v>0.49486999999999998</v>
      </c>
      <c r="G6469">
        <v>100001</v>
      </c>
    </row>
    <row r="6470" spans="1:7" x14ac:dyDescent="0.25">
      <c r="A6470" t="s">
        <v>0</v>
      </c>
      <c r="B6470">
        <v>110250</v>
      </c>
      <c r="C6470">
        <v>100001</v>
      </c>
      <c r="D6470" s="1">
        <f>-0.000003772</f>
        <v>-3.7720000000000001E-6</v>
      </c>
      <c r="E6470" s="1">
        <v>7.5000499999999998E-2</v>
      </c>
      <c r="F6470" s="1">
        <v>0.49486999999999998</v>
      </c>
      <c r="G6470">
        <v>100001</v>
      </c>
    </row>
    <row r="6471" spans="1:7" x14ac:dyDescent="0.25">
      <c r="A6471" t="s">
        <v>0</v>
      </c>
      <c r="B6471">
        <v>110251</v>
      </c>
      <c r="C6471">
        <v>100001</v>
      </c>
      <c r="D6471" s="1">
        <v>-0.47500300000000001</v>
      </c>
      <c r="E6471" s="1">
        <v>4.9977300000000002E-2</v>
      </c>
      <c r="F6471" s="1">
        <v>0.49486999999999998</v>
      </c>
      <c r="G6471">
        <v>100001</v>
      </c>
    </row>
    <row r="6472" spans="1:7" x14ac:dyDescent="0.25">
      <c r="A6472" t="s">
        <v>0</v>
      </c>
      <c r="B6472">
        <v>110252</v>
      </c>
      <c r="C6472">
        <v>100001</v>
      </c>
      <c r="D6472" s="1">
        <v>-0.45000299999999999</v>
      </c>
      <c r="E6472" s="1">
        <v>4.9978500000000002E-2</v>
      </c>
      <c r="F6472" s="1">
        <v>0.49486999999999998</v>
      </c>
      <c r="G6472">
        <v>100001</v>
      </c>
    </row>
    <row r="6473" spans="1:7" x14ac:dyDescent="0.25">
      <c r="A6473" t="s">
        <v>0</v>
      </c>
      <c r="B6473">
        <v>110253</v>
      </c>
      <c r="C6473">
        <v>100001</v>
      </c>
      <c r="D6473" s="1">
        <v>-0.42500300000000002</v>
      </c>
      <c r="E6473" s="1">
        <v>4.9979700000000002E-2</v>
      </c>
      <c r="F6473" s="1">
        <v>0.49486999999999998</v>
      </c>
      <c r="G6473">
        <v>100001</v>
      </c>
    </row>
    <row r="6474" spans="1:7" x14ac:dyDescent="0.25">
      <c r="A6474" t="s">
        <v>0</v>
      </c>
      <c r="B6474">
        <v>110254</v>
      </c>
      <c r="C6474">
        <v>100001</v>
      </c>
      <c r="D6474" s="1">
        <v>-0.400003</v>
      </c>
      <c r="E6474" s="1">
        <v>4.9980900000000002E-2</v>
      </c>
      <c r="F6474" s="1">
        <v>0.49486999999999998</v>
      </c>
      <c r="G6474">
        <v>100001</v>
      </c>
    </row>
    <row r="6475" spans="1:7" x14ac:dyDescent="0.25">
      <c r="A6475" t="s">
        <v>0</v>
      </c>
      <c r="B6475">
        <v>110255</v>
      </c>
      <c r="C6475">
        <v>100001</v>
      </c>
      <c r="D6475" s="1">
        <v>-0.37500299999999998</v>
      </c>
      <c r="E6475" s="1">
        <v>4.9982199999999997E-2</v>
      </c>
      <c r="F6475" s="1">
        <v>0.49486999999999998</v>
      </c>
      <c r="G6475">
        <v>100001</v>
      </c>
    </row>
    <row r="6476" spans="1:7" x14ac:dyDescent="0.25">
      <c r="A6476" t="s">
        <v>0</v>
      </c>
      <c r="B6476">
        <v>110256</v>
      </c>
      <c r="C6476">
        <v>100001</v>
      </c>
      <c r="D6476" s="1">
        <v>-0.35000300000000001</v>
      </c>
      <c r="E6476" s="1">
        <v>4.9983399999999997E-2</v>
      </c>
      <c r="F6476" s="1">
        <v>0.49486999999999998</v>
      </c>
      <c r="G6476">
        <v>100001</v>
      </c>
    </row>
    <row r="6477" spans="1:7" x14ac:dyDescent="0.25">
      <c r="A6477" t="s">
        <v>0</v>
      </c>
      <c r="B6477">
        <v>110257</v>
      </c>
      <c r="C6477">
        <v>100001</v>
      </c>
      <c r="D6477" s="1">
        <v>-0.32500299999999999</v>
      </c>
      <c r="E6477" s="1">
        <v>4.9984599999999997E-2</v>
      </c>
      <c r="F6477" s="1">
        <v>0.49486999999999998</v>
      </c>
      <c r="G6477">
        <v>100001</v>
      </c>
    </row>
    <row r="6478" spans="1:7" x14ac:dyDescent="0.25">
      <c r="A6478" t="s">
        <v>0</v>
      </c>
      <c r="B6478">
        <v>110258</v>
      </c>
      <c r="C6478">
        <v>100001</v>
      </c>
      <c r="D6478" s="1">
        <v>-0.30000300000000002</v>
      </c>
      <c r="E6478" s="1">
        <v>4.99859E-2</v>
      </c>
      <c r="F6478" s="1">
        <v>0.49486999999999998</v>
      </c>
      <c r="G6478">
        <v>100001</v>
      </c>
    </row>
    <row r="6479" spans="1:7" x14ac:dyDescent="0.25">
      <c r="A6479" t="s">
        <v>0</v>
      </c>
      <c r="B6479">
        <v>110259</v>
      </c>
      <c r="C6479">
        <v>100001</v>
      </c>
      <c r="D6479" s="1">
        <v>-0.275003</v>
      </c>
      <c r="E6479" s="1">
        <v>4.99871E-2</v>
      </c>
      <c r="F6479" s="1">
        <v>0.49487100000000001</v>
      </c>
      <c r="G6479">
        <v>100001</v>
      </c>
    </row>
    <row r="6480" spans="1:7" x14ac:dyDescent="0.25">
      <c r="A6480" t="s">
        <v>0</v>
      </c>
      <c r="B6480">
        <v>110260</v>
      </c>
      <c r="C6480">
        <v>100001</v>
      </c>
      <c r="D6480" s="1">
        <v>-0.25000299999999998</v>
      </c>
      <c r="E6480" s="1">
        <v>4.9988299999999999E-2</v>
      </c>
      <c r="F6480" s="1">
        <v>0.49486999999999998</v>
      </c>
      <c r="G6480">
        <v>100001</v>
      </c>
    </row>
    <row r="6481" spans="1:7" x14ac:dyDescent="0.25">
      <c r="A6481" t="s">
        <v>0</v>
      </c>
      <c r="B6481">
        <v>110261</v>
      </c>
      <c r="C6481">
        <v>100001</v>
      </c>
      <c r="D6481" s="1">
        <v>-0.22500300000000001</v>
      </c>
      <c r="E6481" s="1">
        <v>4.9989499999999999E-2</v>
      </c>
      <c r="F6481" s="1">
        <v>0.49486999999999998</v>
      </c>
      <c r="G6481">
        <v>100001</v>
      </c>
    </row>
    <row r="6482" spans="1:7" x14ac:dyDescent="0.25">
      <c r="A6482" t="s">
        <v>0</v>
      </c>
      <c r="B6482">
        <v>110262</v>
      </c>
      <c r="C6482">
        <v>100001</v>
      </c>
      <c r="D6482" s="1">
        <f>-0.000002548</f>
        <v>-2.548E-6</v>
      </c>
      <c r="E6482" s="1">
        <v>5.0000500000000003E-2</v>
      </c>
      <c r="F6482" s="1">
        <v>0.49486999999999998</v>
      </c>
      <c r="G6482">
        <v>100001</v>
      </c>
    </row>
    <row r="6483" spans="1:7" x14ac:dyDescent="0.25">
      <c r="A6483" t="s">
        <v>0</v>
      </c>
      <c r="B6483">
        <v>110263</v>
      </c>
      <c r="C6483">
        <v>100001</v>
      </c>
      <c r="D6483" s="1">
        <v>-0.20000299999999999</v>
      </c>
      <c r="E6483" s="1">
        <v>4.9990699999999999E-2</v>
      </c>
      <c r="F6483" s="1">
        <v>0.49486999999999998</v>
      </c>
      <c r="G6483">
        <v>100001</v>
      </c>
    </row>
    <row r="6484" spans="1:7" x14ac:dyDescent="0.25">
      <c r="A6484" t="s">
        <v>0</v>
      </c>
      <c r="B6484">
        <v>110264</v>
      </c>
      <c r="C6484">
        <v>100001</v>
      </c>
      <c r="D6484" s="1">
        <v>-2.5002E-2</v>
      </c>
      <c r="E6484" s="1">
        <v>4.9999300000000003E-2</v>
      </c>
      <c r="F6484" s="1">
        <v>0.49486999999999998</v>
      </c>
      <c r="G6484">
        <v>100001</v>
      </c>
    </row>
    <row r="6485" spans="1:7" x14ac:dyDescent="0.25">
      <c r="A6485" t="s">
        <v>0</v>
      </c>
      <c r="B6485">
        <v>110265</v>
      </c>
      <c r="C6485">
        <v>100001</v>
      </c>
      <c r="D6485" s="1">
        <v>-0.17500299999999999</v>
      </c>
      <c r="E6485" s="1">
        <v>4.9991899999999999E-2</v>
      </c>
      <c r="F6485" s="1">
        <v>0.49486999999999998</v>
      </c>
      <c r="G6485">
        <v>100001</v>
      </c>
    </row>
    <row r="6486" spans="1:7" x14ac:dyDescent="0.25">
      <c r="A6486" t="s">
        <v>0</v>
      </c>
      <c r="B6486">
        <v>110266</v>
      </c>
      <c r="C6486">
        <v>100001</v>
      </c>
      <c r="D6486" s="1">
        <v>-5.0001999999999998E-2</v>
      </c>
      <c r="E6486" s="1">
        <v>4.9998099999999997E-2</v>
      </c>
      <c r="F6486" s="1">
        <v>0.49486999999999998</v>
      </c>
      <c r="G6486">
        <v>100001</v>
      </c>
    </row>
    <row r="6487" spans="1:7" x14ac:dyDescent="0.25">
      <c r="A6487" t="s">
        <v>0</v>
      </c>
      <c r="B6487">
        <v>110267</v>
      </c>
      <c r="C6487">
        <v>100001</v>
      </c>
      <c r="D6487" s="1">
        <v>-7.5001999999999999E-2</v>
      </c>
      <c r="E6487" s="1">
        <v>4.9996899999999997E-2</v>
      </c>
      <c r="F6487" s="1">
        <v>0.49486999999999998</v>
      </c>
      <c r="G6487">
        <v>100001</v>
      </c>
    </row>
    <row r="6488" spans="1:7" x14ac:dyDescent="0.25">
      <c r="A6488" t="s">
        <v>0</v>
      </c>
      <c r="B6488">
        <v>110268</v>
      </c>
      <c r="C6488">
        <v>100001</v>
      </c>
      <c r="D6488" s="1">
        <v>-0.10000199999999999</v>
      </c>
      <c r="E6488" s="1">
        <v>4.9995699999999997E-2</v>
      </c>
      <c r="F6488" s="1">
        <v>0.49486999999999998</v>
      </c>
      <c r="G6488">
        <v>100001</v>
      </c>
    </row>
    <row r="6489" spans="1:7" x14ac:dyDescent="0.25">
      <c r="A6489" t="s">
        <v>0</v>
      </c>
      <c r="B6489">
        <v>110269</v>
      </c>
      <c r="C6489">
        <v>100001</v>
      </c>
      <c r="D6489" s="1">
        <v>-0.125003</v>
      </c>
      <c r="E6489" s="1">
        <v>4.9994499999999997E-2</v>
      </c>
      <c r="F6489" s="1">
        <v>0.49486999999999998</v>
      </c>
      <c r="G6489">
        <v>100001</v>
      </c>
    </row>
    <row r="6490" spans="1:7" x14ac:dyDescent="0.25">
      <c r="A6490" t="s">
        <v>0</v>
      </c>
      <c r="B6490">
        <v>110270</v>
      </c>
      <c r="C6490">
        <v>100001</v>
      </c>
      <c r="D6490" s="1">
        <v>-0.150003</v>
      </c>
      <c r="E6490" s="1">
        <v>4.9993099999999999E-2</v>
      </c>
      <c r="F6490" s="1">
        <v>0.49487100000000001</v>
      </c>
      <c r="G6490">
        <v>100001</v>
      </c>
    </row>
    <row r="6491" spans="1:7" x14ac:dyDescent="0.25">
      <c r="A6491" t="s">
        <v>0</v>
      </c>
      <c r="B6491">
        <v>110271</v>
      </c>
      <c r="C6491">
        <v>100001</v>
      </c>
      <c r="D6491" s="1">
        <f>-0.00002338</f>
        <v>-2.338E-5</v>
      </c>
      <c r="E6491" s="1">
        <v>0.47499999999999998</v>
      </c>
      <c r="F6491" s="1">
        <v>0.494869</v>
      </c>
      <c r="G6491">
        <v>100001</v>
      </c>
    </row>
    <row r="6492" spans="1:7" x14ac:dyDescent="0.25">
      <c r="A6492" t="s">
        <v>0</v>
      </c>
      <c r="B6492">
        <v>110272</v>
      </c>
      <c r="C6492">
        <v>100001</v>
      </c>
      <c r="D6492" s="1">
        <f>-0.00002215</f>
        <v>-2.215E-5</v>
      </c>
      <c r="E6492" s="1">
        <v>0.45</v>
      </c>
      <c r="F6492" s="1">
        <v>0.49486999999999998</v>
      </c>
      <c r="G6492">
        <v>100001</v>
      </c>
    </row>
    <row r="6493" spans="1:7" x14ac:dyDescent="0.25">
      <c r="A6493" t="s">
        <v>0</v>
      </c>
      <c r="B6493">
        <v>110273</v>
      </c>
      <c r="C6493">
        <v>100001</v>
      </c>
      <c r="D6493" s="1">
        <f>-0.00002091</f>
        <v>-2.0910000000000001E-5</v>
      </c>
      <c r="E6493" s="1">
        <v>0.42499999999999999</v>
      </c>
      <c r="F6493" s="1">
        <v>0.49486999999999998</v>
      </c>
      <c r="G6493">
        <v>100001</v>
      </c>
    </row>
    <row r="6494" spans="1:7" x14ac:dyDescent="0.25">
      <c r="A6494" t="s">
        <v>0</v>
      </c>
      <c r="B6494">
        <v>110274</v>
      </c>
      <c r="C6494">
        <v>100001</v>
      </c>
      <c r="D6494" s="1">
        <f>-0.00001969</f>
        <v>-1.969E-5</v>
      </c>
      <c r="E6494" s="1">
        <v>0.4</v>
      </c>
      <c r="F6494" s="1">
        <v>0.49486999999999998</v>
      </c>
      <c r="G6494">
        <v>100001</v>
      </c>
    </row>
    <row r="6495" spans="1:7" x14ac:dyDescent="0.25">
      <c r="A6495" t="s">
        <v>0</v>
      </c>
      <c r="B6495">
        <v>110275</v>
      </c>
      <c r="C6495">
        <v>100001</v>
      </c>
      <c r="D6495" s="1">
        <f>-0.00001847</f>
        <v>-1.8470000000000001E-5</v>
      </c>
      <c r="E6495" s="1">
        <v>0.375</v>
      </c>
      <c r="F6495" s="1">
        <v>0.49486999999999998</v>
      </c>
      <c r="G6495">
        <v>100001</v>
      </c>
    </row>
    <row r="6496" spans="1:7" x14ac:dyDescent="0.25">
      <c r="A6496" t="s">
        <v>0</v>
      </c>
      <c r="B6496">
        <v>110276</v>
      </c>
      <c r="C6496">
        <v>100001</v>
      </c>
      <c r="D6496" s="1">
        <f>-0.00001725</f>
        <v>-1.7249999999999999E-5</v>
      </c>
      <c r="E6496" s="1">
        <v>0.35</v>
      </c>
      <c r="F6496" s="1">
        <v>0.494869</v>
      </c>
      <c r="G6496">
        <v>100001</v>
      </c>
    </row>
    <row r="6497" spans="1:7" x14ac:dyDescent="0.25">
      <c r="A6497" t="s">
        <v>0</v>
      </c>
      <c r="B6497">
        <v>110277</v>
      </c>
      <c r="C6497">
        <v>100001</v>
      </c>
      <c r="D6497" s="1">
        <f>-0.00001602</f>
        <v>-1.6019999999999999E-5</v>
      </c>
      <c r="E6497" s="1">
        <v>0.32500000000000001</v>
      </c>
      <c r="F6497" s="1">
        <v>0.49486999999999998</v>
      </c>
      <c r="G6497">
        <v>100001</v>
      </c>
    </row>
    <row r="6498" spans="1:7" x14ac:dyDescent="0.25">
      <c r="A6498" t="s">
        <v>0</v>
      </c>
      <c r="B6498">
        <v>110278</v>
      </c>
      <c r="C6498">
        <v>100001</v>
      </c>
      <c r="D6498" s="1">
        <f>-0.0000148</f>
        <v>-1.4800000000000001E-5</v>
      </c>
      <c r="E6498" s="1">
        <v>0.3</v>
      </c>
      <c r="F6498" s="1">
        <v>0.49486999999999998</v>
      </c>
      <c r="G6498">
        <v>100001</v>
      </c>
    </row>
    <row r="6499" spans="1:7" x14ac:dyDescent="0.25">
      <c r="A6499" t="s">
        <v>0</v>
      </c>
      <c r="B6499">
        <v>110279</v>
      </c>
      <c r="C6499">
        <v>100001</v>
      </c>
      <c r="D6499" s="1">
        <f>-0.00001358</f>
        <v>-1.358E-5</v>
      </c>
      <c r="E6499" s="1">
        <v>0.27500000000000002</v>
      </c>
      <c r="F6499" s="1">
        <v>0.49486999999999998</v>
      </c>
      <c r="G6499">
        <v>100001</v>
      </c>
    </row>
    <row r="6500" spans="1:7" x14ac:dyDescent="0.25">
      <c r="A6500" t="s">
        <v>0</v>
      </c>
      <c r="B6500">
        <v>110280</v>
      </c>
      <c r="C6500">
        <v>100001</v>
      </c>
      <c r="D6500" s="1">
        <f>-0.00001235</f>
        <v>-1.235E-5</v>
      </c>
      <c r="E6500" s="1">
        <v>0.25</v>
      </c>
      <c r="F6500" s="1">
        <v>0.49486999999999998</v>
      </c>
      <c r="G6500">
        <v>100001</v>
      </c>
    </row>
    <row r="6501" spans="1:7" x14ac:dyDescent="0.25">
      <c r="A6501" t="s">
        <v>0</v>
      </c>
      <c r="B6501">
        <v>110281</v>
      </c>
      <c r="C6501">
        <v>100001</v>
      </c>
      <c r="D6501" s="1">
        <f>-0.00001112</f>
        <v>-1.112E-5</v>
      </c>
      <c r="E6501" s="1">
        <v>0.22500000000000001</v>
      </c>
      <c r="F6501" s="1">
        <v>0.49486999999999998</v>
      </c>
      <c r="G6501">
        <v>100001</v>
      </c>
    </row>
    <row r="6502" spans="1:7" x14ac:dyDescent="0.25">
      <c r="A6502" t="s">
        <v>0</v>
      </c>
      <c r="B6502">
        <v>110282</v>
      </c>
      <c r="C6502">
        <v>100001</v>
      </c>
      <c r="D6502" s="1">
        <v>2.4988900000000001E-2</v>
      </c>
      <c r="E6502" s="1">
        <v>0.22500200000000001</v>
      </c>
      <c r="F6502" s="1">
        <v>0.49486999999999998</v>
      </c>
      <c r="G6502">
        <v>100001</v>
      </c>
    </row>
    <row r="6503" spans="1:7" x14ac:dyDescent="0.25">
      <c r="A6503" t="s">
        <v>0</v>
      </c>
      <c r="B6503">
        <v>110283</v>
      </c>
      <c r="C6503">
        <v>100001</v>
      </c>
      <c r="D6503" s="1">
        <v>2.4990100000000001E-2</v>
      </c>
      <c r="E6503" s="1">
        <v>0.20000200000000001</v>
      </c>
      <c r="F6503" s="1">
        <v>0.49486999999999998</v>
      </c>
      <c r="G6503">
        <v>100001</v>
      </c>
    </row>
    <row r="6504" spans="1:7" x14ac:dyDescent="0.25">
      <c r="A6504" t="s">
        <v>0</v>
      </c>
      <c r="B6504">
        <v>110284</v>
      </c>
      <c r="C6504">
        <v>100001</v>
      </c>
      <c r="D6504" s="1">
        <v>2.4991300000000001E-2</v>
      </c>
      <c r="E6504" s="1">
        <v>0.17500199999999999</v>
      </c>
      <c r="F6504" s="1">
        <v>0.49486999999999998</v>
      </c>
      <c r="G6504">
        <v>100001</v>
      </c>
    </row>
    <row r="6505" spans="1:7" x14ac:dyDescent="0.25">
      <c r="A6505" t="s">
        <v>0</v>
      </c>
      <c r="B6505">
        <v>110285</v>
      </c>
      <c r="C6505">
        <v>100001</v>
      </c>
      <c r="D6505" s="1">
        <v>2.4992500000000001E-2</v>
      </c>
      <c r="E6505" s="1">
        <v>0.150002</v>
      </c>
      <c r="F6505" s="1">
        <v>0.49486999999999998</v>
      </c>
      <c r="G6505">
        <v>100001</v>
      </c>
    </row>
    <row r="6506" spans="1:7" x14ac:dyDescent="0.25">
      <c r="A6506" t="s">
        <v>0</v>
      </c>
      <c r="B6506">
        <v>110286</v>
      </c>
      <c r="C6506">
        <v>100001</v>
      </c>
      <c r="D6506" s="1">
        <v>2.49938E-2</v>
      </c>
      <c r="E6506" s="1">
        <v>0.125002</v>
      </c>
      <c r="F6506" s="1">
        <v>0.49486999999999998</v>
      </c>
      <c r="G6506">
        <v>100001</v>
      </c>
    </row>
    <row r="6507" spans="1:7" x14ac:dyDescent="0.25">
      <c r="A6507" t="s">
        <v>0</v>
      </c>
      <c r="B6507">
        <v>110287</v>
      </c>
      <c r="C6507">
        <v>100001</v>
      </c>
      <c r="D6507" s="1">
        <v>2.4995E-2</v>
      </c>
      <c r="E6507" s="1">
        <v>0.10000199999999999</v>
      </c>
      <c r="F6507" s="1">
        <v>0.49486999999999998</v>
      </c>
      <c r="G6507">
        <v>100001</v>
      </c>
    </row>
    <row r="6508" spans="1:7" x14ac:dyDescent="0.25">
      <c r="A6508" t="s">
        <v>0</v>
      </c>
      <c r="B6508">
        <v>110288</v>
      </c>
      <c r="C6508">
        <v>100001</v>
      </c>
      <c r="D6508" s="1">
        <v>2.49962E-2</v>
      </c>
      <c r="E6508" s="1">
        <v>7.5001700000000004E-2</v>
      </c>
      <c r="F6508" s="1">
        <v>0.49486999999999998</v>
      </c>
      <c r="G6508">
        <v>100001</v>
      </c>
    </row>
    <row r="6509" spans="1:7" x14ac:dyDescent="0.25">
      <c r="A6509" t="s">
        <v>0</v>
      </c>
      <c r="B6509">
        <v>110289</v>
      </c>
      <c r="C6509">
        <v>100001</v>
      </c>
      <c r="D6509" s="1">
        <v>2.4997499999999999E-2</v>
      </c>
      <c r="E6509" s="1">
        <v>5.0001700000000003E-2</v>
      </c>
      <c r="F6509" s="1">
        <v>0.49486999999999998</v>
      </c>
      <c r="G6509">
        <v>100001</v>
      </c>
    </row>
    <row r="6510" spans="1:7" x14ac:dyDescent="0.25">
      <c r="A6510" t="s">
        <v>0</v>
      </c>
      <c r="B6510">
        <v>110290</v>
      </c>
      <c r="C6510">
        <v>100001</v>
      </c>
      <c r="D6510" s="1">
        <v>-0.47500100000000001</v>
      </c>
      <c r="E6510" s="1">
        <v>2.4977300000000001E-2</v>
      </c>
      <c r="F6510" s="1">
        <v>0.49486999999999998</v>
      </c>
      <c r="G6510">
        <v>100001</v>
      </c>
    </row>
    <row r="6511" spans="1:7" x14ac:dyDescent="0.25">
      <c r="A6511" t="s">
        <v>0</v>
      </c>
      <c r="B6511">
        <v>110291</v>
      </c>
      <c r="C6511">
        <v>100001</v>
      </c>
      <c r="D6511" s="1">
        <v>-0.45000099999999998</v>
      </c>
      <c r="E6511" s="1">
        <v>2.4978500000000001E-2</v>
      </c>
      <c r="F6511" s="1">
        <v>0.49486999999999998</v>
      </c>
      <c r="G6511">
        <v>100001</v>
      </c>
    </row>
    <row r="6512" spans="1:7" x14ac:dyDescent="0.25">
      <c r="A6512" t="s">
        <v>0</v>
      </c>
      <c r="B6512">
        <v>110292</v>
      </c>
      <c r="C6512">
        <v>100001</v>
      </c>
      <c r="D6512" s="1">
        <v>-0.42500100000000002</v>
      </c>
      <c r="E6512" s="1">
        <v>2.4979700000000001E-2</v>
      </c>
      <c r="F6512" s="1">
        <v>0.49486999999999998</v>
      </c>
      <c r="G6512">
        <v>100001</v>
      </c>
    </row>
    <row r="6513" spans="1:7" x14ac:dyDescent="0.25">
      <c r="A6513" t="s">
        <v>0</v>
      </c>
      <c r="B6513">
        <v>110293</v>
      </c>
      <c r="C6513">
        <v>100001</v>
      </c>
      <c r="D6513" s="1">
        <v>-0.400001</v>
      </c>
      <c r="E6513" s="1">
        <v>2.49809E-2</v>
      </c>
      <c r="F6513" s="1">
        <v>0.49486999999999998</v>
      </c>
      <c r="G6513">
        <v>100001</v>
      </c>
    </row>
    <row r="6514" spans="1:7" x14ac:dyDescent="0.25">
      <c r="A6514" t="s">
        <v>0</v>
      </c>
      <c r="B6514">
        <v>110294</v>
      </c>
      <c r="C6514">
        <v>100001</v>
      </c>
      <c r="D6514" s="1">
        <v>-0.37500099999999997</v>
      </c>
      <c r="E6514" s="1">
        <v>2.49822E-2</v>
      </c>
      <c r="F6514" s="1">
        <v>0.49486999999999998</v>
      </c>
      <c r="G6514">
        <v>100001</v>
      </c>
    </row>
    <row r="6515" spans="1:7" x14ac:dyDescent="0.25">
      <c r="A6515" t="s">
        <v>0</v>
      </c>
      <c r="B6515">
        <v>110295</v>
      </c>
      <c r="C6515">
        <v>100001</v>
      </c>
      <c r="D6515" s="1">
        <v>-0.35000100000000001</v>
      </c>
      <c r="E6515" s="1">
        <v>2.4983399999999999E-2</v>
      </c>
      <c r="F6515" s="1">
        <v>0.49486999999999998</v>
      </c>
      <c r="G6515">
        <v>100001</v>
      </c>
    </row>
    <row r="6516" spans="1:7" x14ac:dyDescent="0.25">
      <c r="A6516" t="s">
        <v>0</v>
      </c>
      <c r="B6516">
        <v>110296</v>
      </c>
      <c r="C6516">
        <v>100001</v>
      </c>
      <c r="D6516" s="1">
        <v>-0.32500099999999998</v>
      </c>
      <c r="E6516" s="1">
        <v>2.4984599999999999E-2</v>
      </c>
      <c r="F6516" s="1">
        <v>0.49486999999999998</v>
      </c>
      <c r="G6516">
        <v>100001</v>
      </c>
    </row>
    <row r="6517" spans="1:7" x14ac:dyDescent="0.25">
      <c r="A6517" t="s">
        <v>0</v>
      </c>
      <c r="B6517">
        <v>110297</v>
      </c>
      <c r="C6517">
        <v>100001</v>
      </c>
      <c r="D6517" s="1">
        <v>-0.30000100000000002</v>
      </c>
      <c r="E6517" s="1">
        <v>2.4985899999999998E-2</v>
      </c>
      <c r="F6517" s="1">
        <v>0.49486999999999998</v>
      </c>
      <c r="G6517">
        <v>100001</v>
      </c>
    </row>
    <row r="6518" spans="1:7" x14ac:dyDescent="0.25">
      <c r="A6518" t="s">
        <v>0</v>
      </c>
      <c r="B6518">
        <v>110298</v>
      </c>
      <c r="C6518">
        <v>100001</v>
      </c>
      <c r="D6518" s="1">
        <v>-0.275001</v>
      </c>
      <c r="E6518" s="1">
        <v>2.4987100000000002E-2</v>
      </c>
      <c r="F6518" s="1">
        <v>0.49486999999999998</v>
      </c>
      <c r="G6518">
        <v>100001</v>
      </c>
    </row>
    <row r="6519" spans="1:7" x14ac:dyDescent="0.25">
      <c r="A6519" t="s">
        <v>0</v>
      </c>
      <c r="B6519">
        <v>110299</v>
      </c>
      <c r="C6519">
        <v>100001</v>
      </c>
      <c r="D6519" s="1">
        <v>-0.25000099999999997</v>
      </c>
      <c r="E6519" s="1">
        <v>2.4988300000000001E-2</v>
      </c>
      <c r="F6519" s="1">
        <v>0.49487100000000001</v>
      </c>
      <c r="G6519">
        <v>100001</v>
      </c>
    </row>
    <row r="6520" spans="1:7" x14ac:dyDescent="0.25">
      <c r="A6520" t="s">
        <v>0</v>
      </c>
      <c r="B6520">
        <v>110300</v>
      </c>
      <c r="C6520">
        <v>100001</v>
      </c>
      <c r="D6520" s="1">
        <v>2.4998699999999999E-2</v>
      </c>
      <c r="E6520" s="1">
        <v>2.5001700000000002E-2</v>
      </c>
      <c r="F6520" s="1">
        <v>0.49486999999999998</v>
      </c>
      <c r="G6520">
        <v>100001</v>
      </c>
    </row>
    <row r="6521" spans="1:7" x14ac:dyDescent="0.25">
      <c r="A6521" t="s">
        <v>0</v>
      </c>
      <c r="B6521">
        <v>110301</v>
      </c>
      <c r="C6521">
        <v>100001</v>
      </c>
      <c r="D6521" s="1">
        <v>-0.22500100000000001</v>
      </c>
      <c r="E6521" s="1">
        <v>2.4989500000000001E-2</v>
      </c>
      <c r="F6521" s="1">
        <v>0.49486999999999998</v>
      </c>
      <c r="G6521">
        <v>100001</v>
      </c>
    </row>
    <row r="6522" spans="1:7" x14ac:dyDescent="0.25">
      <c r="A6522" t="s">
        <v>0</v>
      </c>
      <c r="B6522">
        <v>110302</v>
      </c>
      <c r="C6522">
        <v>100001</v>
      </c>
      <c r="D6522" s="1">
        <f>-0.000001324</f>
        <v>-1.3239999999999999E-6</v>
      </c>
      <c r="E6522" s="1">
        <v>2.5000499999999998E-2</v>
      </c>
      <c r="F6522" s="1">
        <v>0.49486999999999998</v>
      </c>
      <c r="G6522">
        <v>100001</v>
      </c>
    </row>
    <row r="6523" spans="1:7" x14ac:dyDescent="0.25">
      <c r="A6523" t="s">
        <v>0</v>
      </c>
      <c r="B6523">
        <v>110303</v>
      </c>
      <c r="C6523">
        <v>100001</v>
      </c>
      <c r="D6523" s="1">
        <v>-0.20000100000000001</v>
      </c>
      <c r="E6523" s="1">
        <v>2.4990700000000001E-2</v>
      </c>
      <c r="F6523" s="1">
        <v>0.49486999999999998</v>
      </c>
      <c r="G6523">
        <v>100001</v>
      </c>
    </row>
    <row r="6524" spans="1:7" x14ac:dyDescent="0.25">
      <c r="A6524" t="s">
        <v>0</v>
      </c>
      <c r="B6524">
        <v>110304</v>
      </c>
      <c r="C6524">
        <v>100001</v>
      </c>
      <c r="D6524" s="1">
        <v>-2.5000999999999999E-2</v>
      </c>
      <c r="E6524" s="1">
        <v>2.4999299999999999E-2</v>
      </c>
      <c r="F6524" s="1">
        <v>0.49486999999999998</v>
      </c>
      <c r="G6524">
        <v>100001</v>
      </c>
    </row>
    <row r="6525" spans="1:7" x14ac:dyDescent="0.25">
      <c r="A6525" t="s">
        <v>0</v>
      </c>
      <c r="B6525">
        <v>110305</v>
      </c>
      <c r="C6525">
        <v>100001</v>
      </c>
      <c r="D6525" s="1">
        <v>-0.17500099999999999</v>
      </c>
      <c r="E6525" s="1">
        <v>2.4991900000000001E-2</v>
      </c>
      <c r="F6525" s="1">
        <v>0.49486999999999998</v>
      </c>
      <c r="G6525">
        <v>100001</v>
      </c>
    </row>
    <row r="6526" spans="1:7" x14ac:dyDescent="0.25">
      <c r="A6526" t="s">
        <v>0</v>
      </c>
      <c r="B6526">
        <v>110306</v>
      </c>
      <c r="C6526">
        <v>100001</v>
      </c>
      <c r="D6526" s="1">
        <v>-5.0000999999999997E-2</v>
      </c>
      <c r="E6526" s="1">
        <v>2.4998099999999999E-2</v>
      </c>
      <c r="F6526" s="1">
        <v>0.49486999999999998</v>
      </c>
      <c r="G6526">
        <v>100001</v>
      </c>
    </row>
    <row r="6527" spans="1:7" x14ac:dyDescent="0.25">
      <c r="A6527" t="s">
        <v>0</v>
      </c>
      <c r="B6527">
        <v>110307</v>
      </c>
      <c r="C6527">
        <v>100001</v>
      </c>
      <c r="D6527" s="1">
        <v>-0.150001</v>
      </c>
      <c r="E6527" s="1">
        <v>2.4993100000000001E-2</v>
      </c>
      <c r="F6527" s="1">
        <v>0.49486999999999998</v>
      </c>
      <c r="G6527">
        <v>100001</v>
      </c>
    </row>
    <row r="6528" spans="1:7" x14ac:dyDescent="0.25">
      <c r="A6528" t="s">
        <v>0</v>
      </c>
      <c r="B6528">
        <v>110308</v>
      </c>
      <c r="C6528">
        <v>100001</v>
      </c>
      <c r="D6528" s="1">
        <v>-7.5000999999999998E-2</v>
      </c>
      <c r="E6528" s="1">
        <v>2.4996899999999999E-2</v>
      </c>
      <c r="F6528" s="1">
        <v>0.49486999999999998</v>
      </c>
      <c r="G6528">
        <v>100001</v>
      </c>
    </row>
    <row r="6529" spans="1:7" x14ac:dyDescent="0.25">
      <c r="A6529" t="s">
        <v>0</v>
      </c>
      <c r="B6529">
        <v>110309</v>
      </c>
      <c r="C6529">
        <v>100001</v>
      </c>
      <c r="D6529" s="1">
        <v>-0.10000100000000001</v>
      </c>
      <c r="E6529" s="1">
        <v>2.4995699999999999E-2</v>
      </c>
      <c r="F6529" s="1">
        <v>0.49486999999999998</v>
      </c>
      <c r="G6529">
        <v>100001</v>
      </c>
    </row>
    <row r="6530" spans="1:7" x14ac:dyDescent="0.25">
      <c r="A6530" t="s">
        <v>0</v>
      </c>
      <c r="B6530">
        <v>110310</v>
      </c>
      <c r="C6530">
        <v>100001</v>
      </c>
      <c r="D6530" s="1">
        <v>-0.125001</v>
      </c>
      <c r="E6530" s="1">
        <v>2.4994499999999999E-2</v>
      </c>
      <c r="F6530" s="1">
        <v>0.49487100000000001</v>
      </c>
      <c r="G6530">
        <v>100001</v>
      </c>
    </row>
    <row r="6531" spans="1:7" x14ac:dyDescent="0.25">
      <c r="A6531" t="s">
        <v>0</v>
      </c>
      <c r="B6531">
        <v>110311</v>
      </c>
      <c r="C6531">
        <v>100001</v>
      </c>
      <c r="D6531" s="1">
        <v>2.4976600000000002E-2</v>
      </c>
      <c r="E6531" s="1">
        <v>0.47500199999999998</v>
      </c>
      <c r="F6531" s="1">
        <v>0.49486999999999998</v>
      </c>
      <c r="G6531">
        <v>100001</v>
      </c>
    </row>
    <row r="6532" spans="1:7" x14ac:dyDescent="0.25">
      <c r="A6532" t="s">
        <v>0</v>
      </c>
      <c r="B6532">
        <v>110312</v>
      </c>
      <c r="C6532">
        <v>100001</v>
      </c>
      <c r="D6532" s="1">
        <v>2.4977800000000001E-2</v>
      </c>
      <c r="E6532" s="1">
        <v>0.45000200000000001</v>
      </c>
      <c r="F6532" s="1">
        <v>0.494869</v>
      </c>
      <c r="G6532">
        <v>100001</v>
      </c>
    </row>
    <row r="6533" spans="1:7" x14ac:dyDescent="0.25">
      <c r="A6533" t="s">
        <v>0</v>
      </c>
      <c r="B6533">
        <v>110313</v>
      </c>
      <c r="C6533">
        <v>100001</v>
      </c>
      <c r="D6533" s="1">
        <v>2.4979000000000001E-2</v>
      </c>
      <c r="E6533" s="1">
        <v>0.42500199999999999</v>
      </c>
      <c r="F6533" s="1">
        <v>0.49486999999999998</v>
      </c>
      <c r="G6533">
        <v>100001</v>
      </c>
    </row>
    <row r="6534" spans="1:7" x14ac:dyDescent="0.25">
      <c r="A6534" t="s">
        <v>0</v>
      </c>
      <c r="B6534">
        <v>110314</v>
      </c>
      <c r="C6534">
        <v>100001</v>
      </c>
      <c r="D6534" s="1">
        <v>2.49803E-2</v>
      </c>
      <c r="E6534" s="1">
        <v>0.40000200000000002</v>
      </c>
      <c r="F6534" s="1">
        <v>0.49486999999999998</v>
      </c>
      <c r="G6534">
        <v>100001</v>
      </c>
    </row>
    <row r="6535" spans="1:7" x14ac:dyDescent="0.25">
      <c r="A6535" t="s">
        <v>0</v>
      </c>
      <c r="B6535">
        <v>110315</v>
      </c>
      <c r="C6535">
        <v>100001</v>
      </c>
      <c r="D6535" s="1">
        <v>2.49816E-2</v>
      </c>
      <c r="E6535" s="1">
        <v>0.375002</v>
      </c>
      <c r="F6535" s="1">
        <v>0.49486999999999998</v>
      </c>
      <c r="G6535">
        <v>100001</v>
      </c>
    </row>
    <row r="6536" spans="1:7" x14ac:dyDescent="0.25">
      <c r="A6536" t="s">
        <v>0</v>
      </c>
      <c r="B6536">
        <v>110316</v>
      </c>
      <c r="C6536">
        <v>100001</v>
      </c>
      <c r="D6536" s="1">
        <v>2.4982799999999999E-2</v>
      </c>
      <c r="E6536" s="1">
        <v>0.35000199999999998</v>
      </c>
      <c r="F6536" s="1">
        <v>0.49486999999999998</v>
      </c>
      <c r="G6536">
        <v>100001</v>
      </c>
    </row>
    <row r="6537" spans="1:7" x14ac:dyDescent="0.25">
      <c r="A6537" t="s">
        <v>0</v>
      </c>
      <c r="B6537">
        <v>110317</v>
      </c>
      <c r="C6537">
        <v>100001</v>
      </c>
      <c r="D6537" s="1">
        <v>2.4983999999999999E-2</v>
      </c>
      <c r="E6537" s="1">
        <v>0.32500200000000001</v>
      </c>
      <c r="F6537" s="1">
        <v>0.494869</v>
      </c>
      <c r="G6537">
        <v>100001</v>
      </c>
    </row>
    <row r="6538" spans="1:7" x14ac:dyDescent="0.25">
      <c r="A6538" t="s">
        <v>0</v>
      </c>
      <c r="B6538">
        <v>110318</v>
      </c>
      <c r="C6538">
        <v>100001</v>
      </c>
      <c r="D6538" s="1">
        <v>2.4985199999999999E-2</v>
      </c>
      <c r="E6538" s="1">
        <v>0.30000199999999999</v>
      </c>
      <c r="F6538" s="1">
        <v>0.49486999999999998</v>
      </c>
      <c r="G6538">
        <v>100001</v>
      </c>
    </row>
    <row r="6539" spans="1:7" x14ac:dyDescent="0.25">
      <c r="A6539" t="s">
        <v>0</v>
      </c>
      <c r="B6539">
        <v>110319</v>
      </c>
      <c r="C6539">
        <v>100001</v>
      </c>
      <c r="D6539" s="1">
        <v>2.4986399999999999E-2</v>
      </c>
      <c r="E6539" s="1">
        <v>0.27500200000000002</v>
      </c>
      <c r="F6539" s="1">
        <v>0.49486999999999998</v>
      </c>
      <c r="G6539">
        <v>100001</v>
      </c>
    </row>
    <row r="6540" spans="1:7" x14ac:dyDescent="0.25">
      <c r="A6540" t="s">
        <v>0</v>
      </c>
      <c r="B6540">
        <v>110320</v>
      </c>
      <c r="C6540">
        <v>100001</v>
      </c>
      <c r="D6540" s="1">
        <v>2.4987599999999999E-2</v>
      </c>
      <c r="E6540" s="1">
        <v>0.250002</v>
      </c>
      <c r="F6540" s="1">
        <v>0.49486999999999998</v>
      </c>
      <c r="G6540">
        <v>100001</v>
      </c>
    </row>
    <row r="6541" spans="1:7" x14ac:dyDescent="0.25">
      <c r="A6541" t="s">
        <v>0</v>
      </c>
      <c r="B6541">
        <v>110321</v>
      </c>
      <c r="C6541">
        <v>100001</v>
      </c>
      <c r="D6541" s="1">
        <v>4.99876E-2</v>
      </c>
      <c r="E6541" s="1">
        <v>0.250004</v>
      </c>
      <c r="F6541" s="1">
        <v>0.49486999999999998</v>
      </c>
      <c r="G6541">
        <v>100001</v>
      </c>
    </row>
    <row r="6542" spans="1:7" x14ac:dyDescent="0.25">
      <c r="A6542" t="s">
        <v>0</v>
      </c>
      <c r="B6542">
        <v>110322</v>
      </c>
      <c r="C6542">
        <v>100001</v>
      </c>
      <c r="D6542" s="1">
        <v>4.9988900000000003E-2</v>
      </c>
      <c r="E6542" s="1">
        <v>0.22500400000000001</v>
      </c>
      <c r="F6542" s="1">
        <v>0.49486999999999998</v>
      </c>
      <c r="G6542">
        <v>100001</v>
      </c>
    </row>
    <row r="6543" spans="1:7" x14ac:dyDescent="0.25">
      <c r="A6543" t="s">
        <v>0</v>
      </c>
      <c r="B6543">
        <v>110323</v>
      </c>
      <c r="C6543">
        <v>100001</v>
      </c>
      <c r="D6543" s="1">
        <v>4.9990100000000003E-2</v>
      </c>
      <c r="E6543" s="1">
        <v>0.20000299999999999</v>
      </c>
      <c r="F6543" s="1">
        <v>0.49486999999999998</v>
      </c>
      <c r="G6543">
        <v>100001</v>
      </c>
    </row>
    <row r="6544" spans="1:7" x14ac:dyDescent="0.25">
      <c r="A6544" t="s">
        <v>0</v>
      </c>
      <c r="B6544">
        <v>110324</v>
      </c>
      <c r="C6544">
        <v>100001</v>
      </c>
      <c r="D6544" s="1">
        <v>4.9991300000000002E-2</v>
      </c>
      <c r="E6544" s="1">
        <v>0.17500399999999999</v>
      </c>
      <c r="F6544" s="1">
        <v>0.49486999999999998</v>
      </c>
      <c r="G6544">
        <v>100001</v>
      </c>
    </row>
    <row r="6545" spans="1:7" x14ac:dyDescent="0.25">
      <c r="A6545" t="s">
        <v>0</v>
      </c>
      <c r="B6545">
        <v>110325</v>
      </c>
      <c r="C6545">
        <v>100001</v>
      </c>
      <c r="D6545" s="1">
        <v>4.9992500000000002E-2</v>
      </c>
      <c r="E6545" s="1">
        <v>0.150003</v>
      </c>
      <c r="F6545" s="1">
        <v>0.49486999999999998</v>
      </c>
      <c r="G6545">
        <v>100001</v>
      </c>
    </row>
    <row r="6546" spans="1:7" x14ac:dyDescent="0.25">
      <c r="A6546" t="s">
        <v>0</v>
      </c>
      <c r="B6546">
        <v>110326</v>
      </c>
      <c r="C6546">
        <v>100001</v>
      </c>
      <c r="D6546" s="1">
        <v>4.9993799999999998E-2</v>
      </c>
      <c r="E6546" s="1">
        <v>0.125003</v>
      </c>
      <c r="F6546" s="1">
        <v>0.49486999999999998</v>
      </c>
      <c r="G6546">
        <v>100001</v>
      </c>
    </row>
    <row r="6547" spans="1:7" x14ac:dyDescent="0.25">
      <c r="A6547" t="s">
        <v>0</v>
      </c>
      <c r="B6547">
        <v>110327</v>
      </c>
      <c r="C6547">
        <v>100001</v>
      </c>
      <c r="D6547" s="1">
        <v>4.9994999999999998E-2</v>
      </c>
      <c r="E6547" s="1">
        <v>0.10000299999999999</v>
      </c>
      <c r="F6547" s="1">
        <v>0.49486999999999998</v>
      </c>
      <c r="G6547">
        <v>100001</v>
      </c>
    </row>
    <row r="6548" spans="1:7" x14ac:dyDescent="0.25">
      <c r="A6548" t="s">
        <v>0</v>
      </c>
      <c r="B6548">
        <v>110328</v>
      </c>
      <c r="C6548">
        <v>100001</v>
      </c>
      <c r="D6548" s="1">
        <v>4.9996199999999998E-2</v>
      </c>
      <c r="E6548" s="1">
        <v>7.5003E-2</v>
      </c>
      <c r="F6548" s="1">
        <v>0.49486999999999998</v>
      </c>
      <c r="G6548">
        <v>100001</v>
      </c>
    </row>
    <row r="6549" spans="1:7" x14ac:dyDescent="0.25">
      <c r="A6549" t="s">
        <v>0</v>
      </c>
      <c r="B6549">
        <v>110329</v>
      </c>
      <c r="C6549">
        <v>100001</v>
      </c>
      <c r="D6549" s="1">
        <v>4.99975E-2</v>
      </c>
      <c r="E6549" s="1">
        <v>5.0002999999999999E-2</v>
      </c>
      <c r="F6549" s="1">
        <v>0.49486999999999998</v>
      </c>
      <c r="G6549">
        <v>100001</v>
      </c>
    </row>
    <row r="6550" spans="1:7" x14ac:dyDescent="0.25">
      <c r="A6550" t="s">
        <v>0</v>
      </c>
      <c r="B6550">
        <v>110330</v>
      </c>
      <c r="C6550">
        <v>100001</v>
      </c>
      <c r="D6550" s="1">
        <v>4.99987E-2</v>
      </c>
      <c r="E6550" s="1">
        <v>2.5003000000000001E-2</v>
      </c>
      <c r="F6550" s="1">
        <v>0.49486999999999998</v>
      </c>
      <c r="G6550">
        <v>100001</v>
      </c>
    </row>
    <row r="6551" spans="1:7" x14ac:dyDescent="0.25">
      <c r="A6551" t="s">
        <v>0</v>
      </c>
      <c r="B6551">
        <v>110331</v>
      </c>
      <c r="C6551">
        <v>100001</v>
      </c>
      <c r="D6551" s="1">
        <v>-0.47499999999999998</v>
      </c>
      <c r="E6551" s="1">
        <f>-0.00002274</f>
        <v>-2.2739999999999999E-5</v>
      </c>
      <c r="F6551" s="1">
        <v>0.49486999999999998</v>
      </c>
      <c r="G6551">
        <v>100001</v>
      </c>
    </row>
    <row r="6552" spans="1:7" x14ac:dyDescent="0.25">
      <c r="A6552" t="s">
        <v>0</v>
      </c>
      <c r="B6552">
        <v>110332</v>
      </c>
      <c r="C6552">
        <v>100001</v>
      </c>
      <c r="D6552" s="1">
        <v>-0.45</v>
      </c>
      <c r="E6552" s="1">
        <f>-0.0000215</f>
        <v>-2.1500000000000001E-5</v>
      </c>
      <c r="F6552" s="1">
        <v>0.49486999999999998</v>
      </c>
      <c r="G6552">
        <v>100001</v>
      </c>
    </row>
    <row r="6553" spans="1:7" x14ac:dyDescent="0.25">
      <c r="A6553" t="s">
        <v>0</v>
      </c>
      <c r="B6553">
        <v>110333</v>
      </c>
      <c r="C6553">
        <v>100001</v>
      </c>
      <c r="D6553" s="1">
        <v>-0.42499999999999999</v>
      </c>
      <c r="E6553" s="1">
        <f>-0.00002027</f>
        <v>-2.0270000000000001E-5</v>
      </c>
      <c r="F6553" s="1">
        <v>0.49486999999999998</v>
      </c>
      <c r="G6553">
        <v>100001</v>
      </c>
    </row>
    <row r="6554" spans="1:7" x14ac:dyDescent="0.25">
      <c r="A6554" t="s">
        <v>0</v>
      </c>
      <c r="B6554">
        <v>110334</v>
      </c>
      <c r="C6554">
        <v>100001</v>
      </c>
      <c r="D6554" s="1">
        <v>-0.4</v>
      </c>
      <c r="E6554" s="1">
        <f>-0.00001905</f>
        <v>-1.9049999999999999E-5</v>
      </c>
      <c r="F6554" s="1">
        <v>0.49486999999999998</v>
      </c>
      <c r="G6554">
        <v>100001</v>
      </c>
    </row>
    <row r="6555" spans="1:7" x14ac:dyDescent="0.25">
      <c r="A6555" t="s">
        <v>0</v>
      </c>
      <c r="B6555">
        <v>110335</v>
      </c>
      <c r="C6555">
        <v>100001</v>
      </c>
      <c r="D6555" s="1">
        <v>-0.375</v>
      </c>
      <c r="E6555" s="1">
        <f>-0.00001783</f>
        <v>-1.783E-5</v>
      </c>
      <c r="F6555" s="1">
        <v>0.49486999999999998</v>
      </c>
      <c r="G6555">
        <v>100001</v>
      </c>
    </row>
    <row r="6556" spans="1:7" x14ac:dyDescent="0.25">
      <c r="A6556" t="s">
        <v>0</v>
      </c>
      <c r="B6556">
        <v>110336</v>
      </c>
      <c r="C6556">
        <v>100001</v>
      </c>
      <c r="D6556" s="1">
        <v>-0.35</v>
      </c>
      <c r="E6556" s="1">
        <f>-0.00001661</f>
        <v>-1.6609999999999999E-5</v>
      </c>
      <c r="F6556" s="1">
        <v>0.49487100000000001</v>
      </c>
      <c r="G6556">
        <v>100001</v>
      </c>
    </row>
    <row r="6557" spans="1:7" x14ac:dyDescent="0.25">
      <c r="A6557" t="s">
        <v>0</v>
      </c>
      <c r="B6557">
        <v>110337</v>
      </c>
      <c r="C6557">
        <v>100001</v>
      </c>
      <c r="D6557" s="1">
        <v>-0.32500000000000001</v>
      </c>
      <c r="E6557" s="1">
        <f>-0.00001538</f>
        <v>-1.5379999999999998E-5</v>
      </c>
      <c r="F6557" s="1">
        <v>0.49486999999999998</v>
      </c>
      <c r="G6557">
        <v>100001</v>
      </c>
    </row>
    <row r="6558" spans="1:7" x14ac:dyDescent="0.25">
      <c r="A6558" t="s">
        <v>0</v>
      </c>
      <c r="B6558">
        <v>110338</v>
      </c>
      <c r="C6558">
        <v>100001</v>
      </c>
      <c r="D6558" s="1">
        <v>-0.3</v>
      </c>
      <c r="E6558" s="1">
        <f>-0.00001416</f>
        <v>-1.416E-5</v>
      </c>
      <c r="F6558" s="1">
        <v>0.49486999999999998</v>
      </c>
      <c r="G6558">
        <v>100001</v>
      </c>
    </row>
    <row r="6559" spans="1:7" x14ac:dyDescent="0.25">
      <c r="A6559" t="s">
        <v>0</v>
      </c>
      <c r="B6559">
        <v>110339</v>
      </c>
      <c r="C6559">
        <v>100001</v>
      </c>
      <c r="D6559" s="1">
        <v>7.4999899999999994E-2</v>
      </c>
      <c r="E6559" s="1">
        <v>4.1703999999999999E-6</v>
      </c>
      <c r="F6559" s="1">
        <v>0.49486999999999998</v>
      </c>
      <c r="G6559">
        <v>100001</v>
      </c>
    </row>
    <row r="6560" spans="1:7" x14ac:dyDescent="0.25">
      <c r="A6560" t="s">
        <v>0</v>
      </c>
      <c r="B6560">
        <v>110340</v>
      </c>
      <c r="C6560">
        <v>100001</v>
      </c>
      <c r="D6560" s="1">
        <v>-0.27500000000000002</v>
      </c>
      <c r="E6560" s="1">
        <f>-0.00001293</f>
        <v>-1.293E-5</v>
      </c>
      <c r="F6560" s="1">
        <v>0.49486999999999998</v>
      </c>
      <c r="G6560">
        <v>100001</v>
      </c>
    </row>
    <row r="6561" spans="1:7" x14ac:dyDescent="0.25">
      <c r="A6561" t="s">
        <v>0</v>
      </c>
      <c r="B6561">
        <v>110341</v>
      </c>
      <c r="C6561">
        <v>100001</v>
      </c>
      <c r="D6561" s="1">
        <v>4.99999E-2</v>
      </c>
      <c r="E6561" s="1">
        <v>2.9492999999999999E-6</v>
      </c>
      <c r="F6561" s="1">
        <v>0.49486999999999998</v>
      </c>
      <c r="G6561">
        <v>100001</v>
      </c>
    </row>
    <row r="6562" spans="1:7" x14ac:dyDescent="0.25">
      <c r="A6562" t="s">
        <v>0</v>
      </c>
      <c r="B6562">
        <v>110342</v>
      </c>
      <c r="C6562">
        <v>100001</v>
      </c>
      <c r="D6562" s="1">
        <v>-0.25</v>
      </c>
      <c r="E6562" s="1">
        <f>-0.0000117</f>
        <v>-1.17E-5</v>
      </c>
      <c r="F6562" s="1">
        <v>0.49486999999999998</v>
      </c>
      <c r="G6562">
        <v>100001</v>
      </c>
    </row>
    <row r="6563" spans="1:7" x14ac:dyDescent="0.25">
      <c r="A6563" t="s">
        <v>0</v>
      </c>
      <c r="B6563">
        <v>110343</v>
      </c>
      <c r="C6563">
        <v>100001</v>
      </c>
      <c r="D6563" s="1">
        <v>2.4999899999999999E-2</v>
      </c>
      <c r="E6563" s="1">
        <v>1.7252E-6</v>
      </c>
      <c r="F6563" s="1">
        <v>0.49486999999999998</v>
      </c>
      <c r="G6563">
        <v>100001</v>
      </c>
    </row>
    <row r="6564" spans="1:7" x14ac:dyDescent="0.25">
      <c r="A6564" t="s">
        <v>0</v>
      </c>
      <c r="B6564">
        <v>110344</v>
      </c>
      <c r="C6564">
        <v>100001</v>
      </c>
      <c r="D6564" s="1">
        <v>-0.22500000000000001</v>
      </c>
      <c r="E6564" s="1">
        <f>-0.00001048</f>
        <v>-1.048E-5</v>
      </c>
      <c r="F6564" s="1">
        <v>0.49487100000000001</v>
      </c>
      <c r="G6564">
        <v>100001</v>
      </c>
    </row>
    <row r="6565" spans="1:7" x14ac:dyDescent="0.25">
      <c r="A6565" t="s">
        <v>0</v>
      </c>
      <c r="B6565">
        <v>110345</v>
      </c>
      <c r="C6565">
        <v>100001</v>
      </c>
      <c r="D6565" s="1">
        <v>0</v>
      </c>
      <c r="E6565" s="1">
        <v>0</v>
      </c>
      <c r="F6565" s="1">
        <v>0.49486999999999998</v>
      </c>
      <c r="G6565">
        <v>100001</v>
      </c>
    </row>
    <row r="6566" spans="1:7" x14ac:dyDescent="0.25">
      <c r="A6566" t="s">
        <v>0</v>
      </c>
      <c r="B6566">
        <v>110346</v>
      </c>
      <c r="C6566">
        <v>100001</v>
      </c>
      <c r="D6566" s="1">
        <v>-0.2</v>
      </c>
      <c r="E6566" s="1">
        <f>-0.000009252</f>
        <v>-9.2520000000000005E-6</v>
      </c>
      <c r="F6566" s="1">
        <v>0.49486999999999998</v>
      </c>
      <c r="G6566">
        <v>100001</v>
      </c>
    </row>
    <row r="6567" spans="1:7" x14ac:dyDescent="0.25">
      <c r="A6567" t="s">
        <v>0</v>
      </c>
      <c r="B6567">
        <v>110347</v>
      </c>
      <c r="C6567">
        <v>100001</v>
      </c>
      <c r="D6567" s="1">
        <v>-2.4999E-2</v>
      </c>
      <c r="E6567" s="1">
        <f>-0.0000006831</f>
        <v>-6.8309999999999997E-7</v>
      </c>
      <c r="F6567" s="1">
        <v>0.49486999999999998</v>
      </c>
      <c r="G6567">
        <v>100001</v>
      </c>
    </row>
    <row r="6568" spans="1:7" x14ac:dyDescent="0.25">
      <c r="A6568" t="s">
        <v>0</v>
      </c>
      <c r="B6568">
        <v>110348</v>
      </c>
      <c r="C6568">
        <v>100001</v>
      </c>
      <c r="D6568" s="1">
        <v>-0.17499999999999999</v>
      </c>
      <c r="E6568" s="1">
        <f>-0.000008028</f>
        <v>-8.028E-6</v>
      </c>
      <c r="F6568" s="1">
        <v>0.49486999999999998</v>
      </c>
      <c r="G6568">
        <v>100001</v>
      </c>
    </row>
    <row r="6569" spans="1:7" x14ac:dyDescent="0.25">
      <c r="A6569" t="s">
        <v>0</v>
      </c>
      <c r="B6569">
        <v>110349</v>
      </c>
      <c r="C6569">
        <v>100001</v>
      </c>
      <c r="D6569" s="1">
        <v>-4.9999000000000002E-2</v>
      </c>
      <c r="E6569" s="1">
        <f>-0.000001907</f>
        <v>-1.9069999999999999E-6</v>
      </c>
      <c r="F6569" s="1">
        <v>0.49486999999999998</v>
      </c>
      <c r="G6569">
        <v>100001</v>
      </c>
    </row>
    <row r="6570" spans="1:7" x14ac:dyDescent="0.25">
      <c r="A6570" t="s">
        <v>0</v>
      </c>
      <c r="B6570">
        <v>110350</v>
      </c>
      <c r="C6570">
        <v>100001</v>
      </c>
      <c r="D6570" s="1">
        <v>-0.15</v>
      </c>
      <c r="E6570" s="1">
        <f>-0.000006804</f>
        <v>-6.8040000000000004E-6</v>
      </c>
      <c r="F6570" s="1">
        <v>0.49486999999999998</v>
      </c>
      <c r="G6570">
        <v>100001</v>
      </c>
    </row>
    <row r="6571" spans="1:7" x14ac:dyDescent="0.25">
      <c r="A6571" t="s">
        <v>0</v>
      </c>
      <c r="B6571">
        <v>110351</v>
      </c>
      <c r="C6571">
        <v>100001</v>
      </c>
      <c r="D6571" s="1">
        <v>-7.4998999999999996E-2</v>
      </c>
      <c r="E6571" s="1">
        <f>-0.000003131</f>
        <v>-3.1310000000000002E-6</v>
      </c>
      <c r="F6571" s="1">
        <v>0.49486999999999998</v>
      </c>
      <c r="G6571">
        <v>100001</v>
      </c>
    </row>
    <row r="6572" spans="1:7" x14ac:dyDescent="0.25">
      <c r="A6572" t="s">
        <v>0</v>
      </c>
      <c r="B6572">
        <v>110352</v>
      </c>
      <c r="C6572">
        <v>100001</v>
      </c>
      <c r="D6572" s="1">
        <v>-0.125</v>
      </c>
      <c r="E6572" s="1">
        <f>-0.00000558</f>
        <v>-5.5799999999999999E-6</v>
      </c>
      <c r="F6572" s="1">
        <v>0.49486999999999998</v>
      </c>
      <c r="G6572">
        <v>100001</v>
      </c>
    </row>
    <row r="6573" spans="1:7" x14ac:dyDescent="0.25">
      <c r="A6573" t="s">
        <v>0</v>
      </c>
      <c r="B6573">
        <v>110353</v>
      </c>
      <c r="C6573">
        <v>100001</v>
      </c>
      <c r="D6573" s="1">
        <v>-9.9999000000000005E-2</v>
      </c>
      <c r="E6573" s="1">
        <f>-0.000004355</f>
        <v>-4.3549999999999998E-6</v>
      </c>
      <c r="F6573" s="1">
        <v>0.49487100000000001</v>
      </c>
      <c r="G6573">
        <v>100001</v>
      </c>
    </row>
    <row r="6574" spans="1:7" x14ac:dyDescent="0.25">
      <c r="A6574" t="s">
        <v>0</v>
      </c>
      <c r="B6574">
        <v>110354</v>
      </c>
      <c r="C6574">
        <v>100001</v>
      </c>
      <c r="D6574" s="1">
        <v>4.9976600000000003E-2</v>
      </c>
      <c r="E6574" s="1">
        <v>0.47500399999999998</v>
      </c>
      <c r="F6574" s="1">
        <v>0.49486999999999998</v>
      </c>
      <c r="G6574">
        <v>100001</v>
      </c>
    </row>
    <row r="6575" spans="1:7" x14ac:dyDescent="0.25">
      <c r="A6575" t="s">
        <v>0</v>
      </c>
      <c r="B6575">
        <v>110355</v>
      </c>
      <c r="C6575">
        <v>100001</v>
      </c>
      <c r="D6575" s="1">
        <v>4.9977800000000003E-2</v>
      </c>
      <c r="E6575" s="1">
        <v>0.45000299999999999</v>
      </c>
      <c r="F6575" s="1">
        <v>0.49486999999999998</v>
      </c>
      <c r="G6575">
        <v>100001</v>
      </c>
    </row>
    <row r="6576" spans="1:7" x14ac:dyDescent="0.25">
      <c r="A6576" t="s">
        <v>0</v>
      </c>
      <c r="B6576">
        <v>110356</v>
      </c>
      <c r="C6576">
        <v>100001</v>
      </c>
      <c r="D6576" s="1">
        <v>4.9979000000000003E-2</v>
      </c>
      <c r="E6576" s="1">
        <v>0.42500300000000002</v>
      </c>
      <c r="F6576" s="1">
        <v>0.494869</v>
      </c>
      <c r="G6576">
        <v>100001</v>
      </c>
    </row>
    <row r="6577" spans="1:7" x14ac:dyDescent="0.25">
      <c r="A6577" t="s">
        <v>0</v>
      </c>
      <c r="B6577">
        <v>110357</v>
      </c>
      <c r="C6577">
        <v>100001</v>
      </c>
      <c r="D6577" s="1">
        <v>4.9980299999999998E-2</v>
      </c>
      <c r="E6577" s="1">
        <v>0.40000400000000003</v>
      </c>
      <c r="F6577" s="1">
        <v>0.49486999999999998</v>
      </c>
      <c r="G6577">
        <v>100001</v>
      </c>
    </row>
    <row r="6578" spans="1:7" x14ac:dyDescent="0.25">
      <c r="A6578" t="s">
        <v>0</v>
      </c>
      <c r="B6578">
        <v>110358</v>
      </c>
      <c r="C6578">
        <v>100001</v>
      </c>
      <c r="D6578" s="1">
        <v>4.9981600000000001E-2</v>
      </c>
      <c r="E6578" s="1">
        <v>0.375004</v>
      </c>
      <c r="F6578" s="1">
        <v>0.49486999999999998</v>
      </c>
      <c r="G6578">
        <v>100001</v>
      </c>
    </row>
    <row r="6579" spans="1:7" x14ac:dyDescent="0.25">
      <c r="A6579" t="s">
        <v>0</v>
      </c>
      <c r="B6579">
        <v>110359</v>
      </c>
      <c r="C6579">
        <v>100001</v>
      </c>
      <c r="D6579" s="1">
        <v>4.9982800000000001E-2</v>
      </c>
      <c r="E6579" s="1">
        <v>0.35000399999999998</v>
      </c>
      <c r="F6579" s="1">
        <v>0.49486999999999998</v>
      </c>
      <c r="G6579">
        <v>100001</v>
      </c>
    </row>
    <row r="6580" spans="1:7" x14ac:dyDescent="0.25">
      <c r="A6580" t="s">
        <v>0</v>
      </c>
      <c r="B6580">
        <v>110360</v>
      </c>
      <c r="C6580">
        <v>100001</v>
      </c>
      <c r="D6580" s="1">
        <v>4.9984000000000001E-2</v>
      </c>
      <c r="E6580" s="1">
        <v>0.32500299999999999</v>
      </c>
      <c r="F6580" s="1">
        <v>0.49486999999999998</v>
      </c>
      <c r="G6580">
        <v>100001</v>
      </c>
    </row>
    <row r="6581" spans="1:7" x14ac:dyDescent="0.25">
      <c r="A6581" t="s">
        <v>0</v>
      </c>
      <c r="B6581">
        <v>110361</v>
      </c>
      <c r="C6581">
        <v>100001</v>
      </c>
      <c r="D6581" s="1">
        <v>4.99852E-2</v>
      </c>
      <c r="E6581" s="1">
        <v>0.30000300000000002</v>
      </c>
      <c r="F6581" s="1">
        <v>0.494869</v>
      </c>
      <c r="G6581">
        <v>100001</v>
      </c>
    </row>
    <row r="6582" spans="1:7" x14ac:dyDescent="0.25">
      <c r="A6582" t="s">
        <v>0</v>
      </c>
      <c r="B6582">
        <v>110362</v>
      </c>
      <c r="C6582">
        <v>100001</v>
      </c>
      <c r="D6582" s="1">
        <v>4.99864E-2</v>
      </c>
      <c r="E6582" s="1">
        <v>0.27500400000000003</v>
      </c>
      <c r="F6582" s="1">
        <v>0.49486999999999998</v>
      </c>
      <c r="G6582">
        <v>100001</v>
      </c>
    </row>
    <row r="6583" spans="1:7" x14ac:dyDescent="0.25">
      <c r="A6583" t="s">
        <v>0</v>
      </c>
      <c r="B6583">
        <v>110363</v>
      </c>
      <c r="C6583">
        <v>100001</v>
      </c>
      <c r="D6583" s="1">
        <v>0.1</v>
      </c>
      <c r="E6583" s="1">
        <v>5.3946E-6</v>
      </c>
      <c r="F6583" s="1">
        <v>0.49487100000000001</v>
      </c>
      <c r="G6583">
        <v>100001</v>
      </c>
    </row>
    <row r="6584" spans="1:7" x14ac:dyDescent="0.25">
      <c r="A6584" t="s">
        <v>0</v>
      </c>
      <c r="B6584">
        <v>110364</v>
      </c>
      <c r="C6584">
        <v>100001</v>
      </c>
      <c r="D6584" s="1">
        <v>7.4986399999999995E-2</v>
      </c>
      <c r="E6584" s="1">
        <v>0.27500400000000003</v>
      </c>
      <c r="F6584" s="1">
        <v>0.494869</v>
      </c>
      <c r="G6584">
        <v>100001</v>
      </c>
    </row>
    <row r="6585" spans="1:7" x14ac:dyDescent="0.25">
      <c r="A6585" t="s">
        <v>0</v>
      </c>
      <c r="B6585">
        <v>110365</v>
      </c>
      <c r="C6585">
        <v>100001</v>
      </c>
      <c r="D6585" s="1">
        <v>7.4987600000000001E-2</v>
      </c>
      <c r="E6585" s="1">
        <v>0.250004</v>
      </c>
      <c r="F6585" s="1">
        <v>0.49486999999999998</v>
      </c>
      <c r="G6585">
        <v>100001</v>
      </c>
    </row>
    <row r="6586" spans="1:7" x14ac:dyDescent="0.25">
      <c r="A6586" t="s">
        <v>0</v>
      </c>
      <c r="B6586">
        <v>110366</v>
      </c>
      <c r="C6586">
        <v>100001</v>
      </c>
      <c r="D6586" s="1">
        <v>7.4988899999999997E-2</v>
      </c>
      <c r="E6586" s="1">
        <v>0.22500400000000001</v>
      </c>
      <c r="F6586" s="1">
        <v>0.49486999999999998</v>
      </c>
      <c r="G6586">
        <v>100001</v>
      </c>
    </row>
    <row r="6587" spans="1:7" x14ac:dyDescent="0.25">
      <c r="A6587" t="s">
        <v>0</v>
      </c>
      <c r="B6587">
        <v>110367</v>
      </c>
      <c r="C6587">
        <v>100001</v>
      </c>
      <c r="D6587" s="1">
        <v>7.4990100000000004E-2</v>
      </c>
      <c r="E6587" s="1">
        <v>0.20000399999999999</v>
      </c>
      <c r="F6587" s="1">
        <v>0.49486999999999998</v>
      </c>
      <c r="G6587">
        <v>100001</v>
      </c>
    </row>
    <row r="6588" spans="1:7" x14ac:dyDescent="0.25">
      <c r="A6588" t="s">
        <v>0</v>
      </c>
      <c r="B6588">
        <v>110368</v>
      </c>
      <c r="C6588">
        <v>100001</v>
      </c>
      <c r="D6588" s="1">
        <v>7.4991299999999997E-2</v>
      </c>
      <c r="E6588" s="1">
        <v>0.17500399999999999</v>
      </c>
      <c r="F6588" s="1">
        <v>0.49486999999999998</v>
      </c>
      <c r="G6588">
        <v>100001</v>
      </c>
    </row>
    <row r="6589" spans="1:7" x14ac:dyDescent="0.25">
      <c r="A6589" t="s">
        <v>0</v>
      </c>
      <c r="B6589">
        <v>110369</v>
      </c>
      <c r="C6589">
        <v>100001</v>
      </c>
      <c r="D6589" s="1">
        <v>7.4992500000000004E-2</v>
      </c>
      <c r="E6589" s="1">
        <v>0.150004</v>
      </c>
      <c r="F6589" s="1">
        <v>0.49486999999999998</v>
      </c>
      <c r="G6589">
        <v>100001</v>
      </c>
    </row>
    <row r="6590" spans="1:7" x14ac:dyDescent="0.25">
      <c r="A6590" t="s">
        <v>0</v>
      </c>
      <c r="B6590">
        <v>110370</v>
      </c>
      <c r="C6590">
        <v>100001</v>
      </c>
      <c r="D6590" s="1">
        <v>7.4993799999999999E-2</v>
      </c>
      <c r="E6590" s="1">
        <v>0.125004</v>
      </c>
      <c r="F6590" s="1">
        <v>0.49486999999999998</v>
      </c>
      <c r="G6590">
        <v>100001</v>
      </c>
    </row>
    <row r="6591" spans="1:7" x14ac:dyDescent="0.25">
      <c r="A6591" t="s">
        <v>0</v>
      </c>
      <c r="B6591">
        <v>110371</v>
      </c>
      <c r="C6591">
        <v>100001</v>
      </c>
      <c r="D6591" s="1">
        <v>7.4995000000000006E-2</v>
      </c>
      <c r="E6591" s="1">
        <v>0.100004</v>
      </c>
      <c r="F6591" s="1">
        <v>0.49486999999999998</v>
      </c>
      <c r="G6591">
        <v>100001</v>
      </c>
    </row>
    <row r="6592" spans="1:7" x14ac:dyDescent="0.25">
      <c r="A6592" t="s">
        <v>0</v>
      </c>
      <c r="B6592">
        <v>110372</v>
      </c>
      <c r="C6592">
        <v>100001</v>
      </c>
      <c r="D6592" s="1">
        <v>7.4996199999999999E-2</v>
      </c>
      <c r="E6592" s="1">
        <v>7.5004199999999993E-2</v>
      </c>
      <c r="F6592" s="1">
        <v>0.49486999999999998</v>
      </c>
      <c r="G6592">
        <v>100001</v>
      </c>
    </row>
    <row r="6593" spans="1:7" x14ac:dyDescent="0.25">
      <c r="A6593" t="s">
        <v>0</v>
      </c>
      <c r="B6593">
        <v>110373</v>
      </c>
      <c r="C6593">
        <v>100001</v>
      </c>
      <c r="D6593" s="1">
        <v>7.4997499999999995E-2</v>
      </c>
      <c r="E6593" s="1">
        <v>5.0004199999999999E-2</v>
      </c>
      <c r="F6593" s="1">
        <v>0.49486999999999998</v>
      </c>
      <c r="G6593">
        <v>100001</v>
      </c>
    </row>
    <row r="6594" spans="1:7" x14ac:dyDescent="0.25">
      <c r="A6594" t="s">
        <v>0</v>
      </c>
      <c r="B6594">
        <v>110374</v>
      </c>
      <c r="C6594">
        <v>100001</v>
      </c>
      <c r="D6594" s="1">
        <v>7.4998700000000001E-2</v>
      </c>
      <c r="E6594" s="1">
        <v>2.5004200000000001E-2</v>
      </c>
      <c r="F6594" s="1">
        <v>0.49486999999999998</v>
      </c>
      <c r="G6594">
        <v>100001</v>
      </c>
    </row>
    <row r="6595" spans="1:7" x14ac:dyDescent="0.25">
      <c r="A6595" t="s">
        <v>0</v>
      </c>
      <c r="B6595">
        <v>110375</v>
      </c>
      <c r="C6595">
        <v>100001</v>
      </c>
      <c r="D6595" s="1">
        <v>9.9998699999999996E-2</v>
      </c>
      <c r="E6595" s="1">
        <v>2.5005400000000001E-2</v>
      </c>
      <c r="F6595" s="1">
        <v>0.49486999999999998</v>
      </c>
      <c r="G6595">
        <v>100001</v>
      </c>
    </row>
    <row r="6596" spans="1:7" x14ac:dyDescent="0.25">
      <c r="A6596" t="s">
        <v>0</v>
      </c>
      <c r="B6596">
        <v>110376</v>
      </c>
      <c r="C6596">
        <v>100001</v>
      </c>
      <c r="D6596" s="1">
        <v>0.125</v>
      </c>
      <c r="E6596" s="1">
        <v>6.6186999999999998E-6</v>
      </c>
      <c r="F6596" s="1">
        <v>0.49486999999999998</v>
      </c>
      <c r="G6596">
        <v>100001</v>
      </c>
    </row>
    <row r="6597" spans="1:7" x14ac:dyDescent="0.25">
      <c r="A6597" t="s">
        <v>0</v>
      </c>
      <c r="B6597">
        <v>110377</v>
      </c>
      <c r="C6597">
        <v>100001</v>
      </c>
      <c r="D6597" s="1">
        <v>-0.474999</v>
      </c>
      <c r="E6597" s="1">
        <v>-2.5021999999999999E-2</v>
      </c>
      <c r="F6597" s="1">
        <v>0.49486999999999998</v>
      </c>
      <c r="G6597">
        <v>100001</v>
      </c>
    </row>
    <row r="6598" spans="1:7" x14ac:dyDescent="0.25">
      <c r="A6598" t="s">
        <v>0</v>
      </c>
      <c r="B6598">
        <v>110378</v>
      </c>
      <c r="C6598">
        <v>100001</v>
      </c>
      <c r="D6598" s="1">
        <v>-0.44999899999999998</v>
      </c>
      <c r="E6598" s="1">
        <v>-2.5020000000000001E-2</v>
      </c>
      <c r="F6598" s="1">
        <v>0.49486999999999998</v>
      </c>
      <c r="G6598">
        <v>100001</v>
      </c>
    </row>
    <row r="6599" spans="1:7" x14ac:dyDescent="0.25">
      <c r="A6599" t="s">
        <v>0</v>
      </c>
      <c r="B6599">
        <v>110379</v>
      </c>
      <c r="C6599">
        <v>100001</v>
      </c>
      <c r="D6599" s="1">
        <v>-0.42499900000000002</v>
      </c>
      <c r="E6599" s="1">
        <v>-2.5020000000000001E-2</v>
      </c>
      <c r="F6599" s="1">
        <v>0.49486999999999998</v>
      </c>
      <c r="G6599">
        <v>100001</v>
      </c>
    </row>
    <row r="6600" spans="1:7" x14ac:dyDescent="0.25">
      <c r="A6600" t="s">
        <v>0</v>
      </c>
      <c r="B6600">
        <v>110380</v>
      </c>
      <c r="C6600">
        <v>100001</v>
      </c>
      <c r="D6600" s="1">
        <v>-0.39999899999999999</v>
      </c>
      <c r="E6600" s="1">
        <v>-2.5017999999999999E-2</v>
      </c>
      <c r="F6600" s="1">
        <v>0.49486999999999998</v>
      </c>
      <c r="G6600">
        <v>100001</v>
      </c>
    </row>
    <row r="6601" spans="1:7" x14ac:dyDescent="0.25">
      <c r="A6601" t="s">
        <v>0</v>
      </c>
      <c r="B6601">
        <v>110381</v>
      </c>
      <c r="C6601">
        <v>100001</v>
      </c>
      <c r="D6601" s="1">
        <v>-0.37499900000000003</v>
      </c>
      <c r="E6601" s="1">
        <v>-2.5017000000000001E-2</v>
      </c>
      <c r="F6601" s="1">
        <v>0.49486999999999998</v>
      </c>
      <c r="G6601">
        <v>100001</v>
      </c>
    </row>
    <row r="6602" spans="1:7" x14ac:dyDescent="0.25">
      <c r="A6602" t="s">
        <v>0</v>
      </c>
      <c r="B6602">
        <v>110382</v>
      </c>
      <c r="C6602">
        <v>100001</v>
      </c>
      <c r="D6602" s="1">
        <v>0.150001</v>
      </c>
      <c r="E6602" s="1">
        <v>-2.4992E-2</v>
      </c>
      <c r="F6602" s="1">
        <v>0.49486999999999998</v>
      </c>
      <c r="G6602">
        <v>100001</v>
      </c>
    </row>
    <row r="6603" spans="1:7" x14ac:dyDescent="0.25">
      <c r="A6603" t="s">
        <v>0</v>
      </c>
      <c r="B6603">
        <v>110383</v>
      </c>
      <c r="C6603">
        <v>100001</v>
      </c>
      <c r="D6603" s="1">
        <v>-0.349999</v>
      </c>
      <c r="E6603" s="1">
        <v>-2.5016E-2</v>
      </c>
      <c r="F6603" s="1">
        <v>0.49486999999999998</v>
      </c>
      <c r="G6603">
        <v>100001</v>
      </c>
    </row>
    <row r="6604" spans="1:7" x14ac:dyDescent="0.25">
      <c r="A6604" t="s">
        <v>0</v>
      </c>
      <c r="B6604">
        <v>110384</v>
      </c>
      <c r="C6604">
        <v>100001</v>
      </c>
      <c r="D6604" s="1">
        <v>0.125001</v>
      </c>
      <c r="E6604" s="1">
        <v>-2.4992E-2</v>
      </c>
      <c r="F6604" s="1">
        <v>0.49487100000000001</v>
      </c>
      <c r="G6604">
        <v>100001</v>
      </c>
    </row>
    <row r="6605" spans="1:7" x14ac:dyDescent="0.25">
      <c r="A6605" t="s">
        <v>0</v>
      </c>
      <c r="B6605">
        <v>110385</v>
      </c>
      <c r="C6605">
        <v>100001</v>
      </c>
      <c r="D6605" s="1">
        <v>-0.32499899999999998</v>
      </c>
      <c r="E6605" s="1">
        <v>-2.5014000000000002E-2</v>
      </c>
      <c r="F6605" s="1">
        <v>0.49487100000000001</v>
      </c>
      <c r="G6605">
        <v>100001</v>
      </c>
    </row>
    <row r="6606" spans="1:7" x14ac:dyDescent="0.25">
      <c r="A6606" t="s">
        <v>0</v>
      </c>
      <c r="B6606">
        <v>110386</v>
      </c>
      <c r="C6606">
        <v>100001</v>
      </c>
      <c r="D6606" s="1">
        <v>0.10000100000000001</v>
      </c>
      <c r="E6606" s="1">
        <v>-2.4993999999999999E-2</v>
      </c>
      <c r="F6606" s="1">
        <v>0.49486999999999998</v>
      </c>
      <c r="G6606">
        <v>100001</v>
      </c>
    </row>
    <row r="6607" spans="1:7" x14ac:dyDescent="0.25">
      <c r="A6607" t="s">
        <v>0</v>
      </c>
      <c r="B6607">
        <v>110387</v>
      </c>
      <c r="C6607">
        <v>100001</v>
      </c>
      <c r="D6607" s="1">
        <v>-0.29999900000000002</v>
      </c>
      <c r="E6607" s="1">
        <v>-2.5014000000000002E-2</v>
      </c>
      <c r="F6607" s="1">
        <v>0.49486999999999998</v>
      </c>
      <c r="G6607">
        <v>100001</v>
      </c>
    </row>
    <row r="6608" spans="1:7" x14ac:dyDescent="0.25">
      <c r="A6608" t="s">
        <v>0</v>
      </c>
      <c r="B6608">
        <v>110388</v>
      </c>
      <c r="C6608">
        <v>100001</v>
      </c>
      <c r="D6608" s="1">
        <v>7.5001100000000001E-2</v>
      </c>
      <c r="E6608" s="1">
        <v>-2.4993999999999999E-2</v>
      </c>
      <c r="F6608" s="1">
        <v>0.49486999999999998</v>
      </c>
      <c r="G6608">
        <v>100001</v>
      </c>
    </row>
    <row r="6609" spans="1:7" x14ac:dyDescent="0.25">
      <c r="A6609" t="s">
        <v>0</v>
      </c>
      <c r="B6609">
        <v>110389</v>
      </c>
      <c r="C6609">
        <v>100001</v>
      </c>
      <c r="D6609" s="1">
        <v>-0.27499899999999999</v>
      </c>
      <c r="E6609" s="1">
        <v>-2.5012E-2</v>
      </c>
      <c r="F6609" s="1">
        <v>0.49486999999999998</v>
      </c>
      <c r="G6609">
        <v>100001</v>
      </c>
    </row>
    <row r="6610" spans="1:7" x14ac:dyDescent="0.25">
      <c r="A6610" t="s">
        <v>0</v>
      </c>
      <c r="B6610">
        <v>110390</v>
      </c>
      <c r="C6610">
        <v>100001</v>
      </c>
      <c r="D6610" s="1">
        <v>5.00011E-2</v>
      </c>
      <c r="E6610" s="1">
        <v>-2.4996000000000001E-2</v>
      </c>
      <c r="F6610" s="1">
        <v>0.49486999999999998</v>
      </c>
      <c r="G6610">
        <v>100001</v>
      </c>
    </row>
    <row r="6611" spans="1:7" x14ac:dyDescent="0.25">
      <c r="A6611" t="s">
        <v>0</v>
      </c>
      <c r="B6611">
        <v>110391</v>
      </c>
      <c r="C6611">
        <v>100001</v>
      </c>
      <c r="D6611" s="1">
        <v>-0.249999</v>
      </c>
      <c r="E6611" s="1">
        <v>-2.5010000000000001E-2</v>
      </c>
      <c r="F6611" s="1">
        <v>0.49486999999999998</v>
      </c>
      <c r="G6611">
        <v>100001</v>
      </c>
    </row>
    <row r="6612" spans="1:7" x14ac:dyDescent="0.25">
      <c r="A6612" t="s">
        <v>0</v>
      </c>
      <c r="B6612">
        <v>110392</v>
      </c>
      <c r="C6612">
        <v>100001</v>
      </c>
      <c r="D6612" s="1">
        <v>2.5001099999999998E-2</v>
      </c>
      <c r="E6612" s="1">
        <v>-2.4997999999999999E-2</v>
      </c>
      <c r="F6612" s="1">
        <v>0.49486999999999998</v>
      </c>
      <c r="G6612">
        <v>100001</v>
      </c>
    </row>
    <row r="6613" spans="1:7" x14ac:dyDescent="0.25">
      <c r="A6613" t="s">
        <v>0</v>
      </c>
      <c r="B6613">
        <v>110393</v>
      </c>
      <c r="C6613">
        <v>100001</v>
      </c>
      <c r="D6613" s="1">
        <v>-0.224999</v>
      </c>
      <c r="E6613" s="1">
        <v>-2.5010000000000001E-2</v>
      </c>
      <c r="F6613" s="1">
        <v>0.49486999999999998</v>
      </c>
      <c r="G6613">
        <v>100001</v>
      </c>
    </row>
    <row r="6614" spans="1:7" x14ac:dyDescent="0.25">
      <c r="A6614" t="s">
        <v>0</v>
      </c>
      <c r="B6614">
        <v>110394</v>
      </c>
      <c r="C6614">
        <v>100001</v>
      </c>
      <c r="D6614" s="1">
        <v>1.0774000000000001E-6</v>
      </c>
      <c r="E6614" s="1">
        <v>-2.4997999999999999E-2</v>
      </c>
      <c r="F6614" s="1">
        <v>0.49486999999999998</v>
      </c>
      <c r="G6614">
        <v>100001</v>
      </c>
    </row>
    <row r="6615" spans="1:7" x14ac:dyDescent="0.25">
      <c r="A6615" t="s">
        <v>0</v>
      </c>
      <c r="B6615">
        <v>110395</v>
      </c>
      <c r="C6615">
        <v>100001</v>
      </c>
      <c r="D6615" s="1">
        <v>-0.19999900000000001</v>
      </c>
      <c r="E6615" s="1">
        <v>-2.5007999999999999E-2</v>
      </c>
      <c r="F6615" s="1">
        <v>0.49487100000000001</v>
      </c>
      <c r="G6615">
        <v>100001</v>
      </c>
    </row>
    <row r="6616" spans="1:7" x14ac:dyDescent="0.25">
      <c r="A6616" t="s">
        <v>0</v>
      </c>
      <c r="B6616">
        <v>110396</v>
      </c>
      <c r="C6616">
        <v>100001</v>
      </c>
      <c r="D6616" s="1">
        <v>-2.4997999999999999E-2</v>
      </c>
      <c r="E6616" s="1">
        <v>-2.5000000000000001E-2</v>
      </c>
      <c r="F6616" s="1">
        <v>0.49486999999999998</v>
      </c>
      <c r="G6616">
        <v>100001</v>
      </c>
    </row>
    <row r="6617" spans="1:7" x14ac:dyDescent="0.25">
      <c r="A6617" t="s">
        <v>0</v>
      </c>
      <c r="B6617">
        <v>110397</v>
      </c>
      <c r="C6617">
        <v>100001</v>
      </c>
      <c r="D6617" s="1">
        <v>-0.17499899999999999</v>
      </c>
      <c r="E6617" s="1">
        <v>-2.5007999999999999E-2</v>
      </c>
      <c r="F6617" s="1">
        <v>0.49486999999999998</v>
      </c>
      <c r="G6617">
        <v>100001</v>
      </c>
    </row>
    <row r="6618" spans="1:7" x14ac:dyDescent="0.25">
      <c r="A6618" t="s">
        <v>0</v>
      </c>
      <c r="B6618">
        <v>110398</v>
      </c>
      <c r="C6618">
        <v>100001</v>
      </c>
      <c r="D6618" s="1">
        <v>-4.9998000000000001E-2</v>
      </c>
      <c r="E6618" s="1">
        <v>-2.5000999999999999E-2</v>
      </c>
      <c r="F6618" s="1">
        <v>0.49486999999999998</v>
      </c>
      <c r="G6618">
        <v>100001</v>
      </c>
    </row>
    <row r="6619" spans="1:7" x14ac:dyDescent="0.25">
      <c r="A6619" t="s">
        <v>0</v>
      </c>
      <c r="B6619">
        <v>110399</v>
      </c>
      <c r="C6619">
        <v>100001</v>
      </c>
      <c r="D6619" s="1">
        <v>-0.14999899999999999</v>
      </c>
      <c r="E6619" s="1">
        <v>-2.5006E-2</v>
      </c>
      <c r="F6619" s="1">
        <v>0.49486999999999998</v>
      </c>
      <c r="G6619">
        <v>100001</v>
      </c>
    </row>
    <row r="6620" spans="1:7" x14ac:dyDescent="0.25">
      <c r="A6620" t="s">
        <v>0</v>
      </c>
      <c r="B6620">
        <v>110400</v>
      </c>
      <c r="C6620">
        <v>100001</v>
      </c>
      <c r="D6620" s="1">
        <v>-7.4997999999999995E-2</v>
      </c>
      <c r="E6620" s="1">
        <v>-2.5002E-2</v>
      </c>
      <c r="F6620" s="1">
        <v>0.49487100000000001</v>
      </c>
      <c r="G6620">
        <v>100001</v>
      </c>
    </row>
    <row r="6621" spans="1:7" x14ac:dyDescent="0.25">
      <c r="A6621" t="s">
        <v>0</v>
      </c>
      <c r="B6621">
        <v>110401</v>
      </c>
      <c r="C6621">
        <v>100001</v>
      </c>
      <c r="D6621" s="1">
        <v>-0.124999</v>
      </c>
      <c r="E6621" s="1">
        <v>-2.5003999999999998E-2</v>
      </c>
      <c r="F6621" s="1">
        <v>0.49486999999999998</v>
      </c>
      <c r="G6621">
        <v>100001</v>
      </c>
    </row>
    <row r="6622" spans="1:7" x14ac:dyDescent="0.25">
      <c r="A6622" t="s">
        <v>0</v>
      </c>
      <c r="B6622">
        <v>110402</v>
      </c>
      <c r="C6622">
        <v>100001</v>
      </c>
      <c r="D6622" s="1">
        <v>-9.9998000000000004E-2</v>
      </c>
      <c r="E6622" s="1">
        <v>-2.5003999999999998E-2</v>
      </c>
      <c r="F6622" s="1">
        <v>0.49486999999999998</v>
      </c>
      <c r="G6622">
        <v>100001</v>
      </c>
    </row>
    <row r="6623" spans="1:7" x14ac:dyDescent="0.25">
      <c r="A6623" t="s">
        <v>0</v>
      </c>
      <c r="B6623">
        <v>110403</v>
      </c>
      <c r="C6623">
        <v>100001</v>
      </c>
      <c r="D6623" s="1">
        <v>7.4976600000000004E-2</v>
      </c>
      <c r="E6623" s="1">
        <v>0.47500399999999998</v>
      </c>
      <c r="F6623" s="1">
        <v>0.49486999999999998</v>
      </c>
      <c r="G6623">
        <v>100001</v>
      </c>
    </row>
    <row r="6624" spans="1:7" x14ac:dyDescent="0.25">
      <c r="A6624" t="s">
        <v>0</v>
      </c>
      <c r="B6624">
        <v>110404</v>
      </c>
      <c r="C6624">
        <v>100001</v>
      </c>
      <c r="D6624" s="1">
        <v>7.4977799999999997E-2</v>
      </c>
      <c r="E6624" s="1">
        <v>0.45000400000000002</v>
      </c>
      <c r="F6624" s="1">
        <v>0.49486999999999998</v>
      </c>
      <c r="G6624">
        <v>100001</v>
      </c>
    </row>
    <row r="6625" spans="1:7" x14ac:dyDescent="0.25">
      <c r="A6625" t="s">
        <v>0</v>
      </c>
      <c r="B6625">
        <v>110405</v>
      </c>
      <c r="C6625">
        <v>100001</v>
      </c>
      <c r="D6625" s="1">
        <v>7.4979000000000004E-2</v>
      </c>
      <c r="E6625" s="1">
        <v>0.42500399999999999</v>
      </c>
      <c r="F6625" s="1">
        <v>0.49486999999999998</v>
      </c>
      <c r="G6625">
        <v>100001</v>
      </c>
    </row>
    <row r="6626" spans="1:7" x14ac:dyDescent="0.25">
      <c r="A6626" t="s">
        <v>0</v>
      </c>
      <c r="B6626">
        <v>110406</v>
      </c>
      <c r="C6626">
        <v>100001</v>
      </c>
      <c r="D6626" s="1">
        <v>7.49803E-2</v>
      </c>
      <c r="E6626" s="1">
        <v>0.40000400000000003</v>
      </c>
      <c r="F6626" s="1">
        <v>0.494869</v>
      </c>
      <c r="G6626">
        <v>100001</v>
      </c>
    </row>
    <row r="6627" spans="1:7" x14ac:dyDescent="0.25">
      <c r="A6627" t="s">
        <v>0</v>
      </c>
      <c r="B6627">
        <v>110407</v>
      </c>
      <c r="C6627">
        <v>100001</v>
      </c>
      <c r="D6627" s="1">
        <v>7.4981599999999995E-2</v>
      </c>
      <c r="E6627" s="1">
        <v>0.375004</v>
      </c>
      <c r="F6627" s="1">
        <v>0.49486999999999998</v>
      </c>
      <c r="G6627">
        <v>100001</v>
      </c>
    </row>
    <row r="6628" spans="1:7" x14ac:dyDescent="0.25">
      <c r="A6628" t="s">
        <v>0</v>
      </c>
      <c r="B6628">
        <v>110408</v>
      </c>
      <c r="C6628">
        <v>100001</v>
      </c>
      <c r="D6628" s="1">
        <v>7.4982800000000002E-2</v>
      </c>
      <c r="E6628" s="1">
        <v>0.35000399999999998</v>
      </c>
      <c r="F6628" s="1">
        <v>0.49486999999999998</v>
      </c>
      <c r="G6628">
        <v>100001</v>
      </c>
    </row>
    <row r="6629" spans="1:7" x14ac:dyDescent="0.25">
      <c r="A6629" t="s">
        <v>0</v>
      </c>
      <c r="B6629">
        <v>110409</v>
      </c>
      <c r="C6629">
        <v>100001</v>
      </c>
      <c r="D6629" s="1">
        <v>7.4983999999999995E-2</v>
      </c>
      <c r="E6629" s="1">
        <v>0.32500400000000002</v>
      </c>
      <c r="F6629" s="1">
        <v>0.49486999999999998</v>
      </c>
      <c r="G6629">
        <v>100001</v>
      </c>
    </row>
    <row r="6630" spans="1:7" x14ac:dyDescent="0.25">
      <c r="A6630" t="s">
        <v>0</v>
      </c>
      <c r="B6630">
        <v>110410</v>
      </c>
      <c r="C6630">
        <v>100001</v>
      </c>
      <c r="D6630" s="1">
        <v>7.4985200000000002E-2</v>
      </c>
      <c r="E6630" s="1">
        <v>0.30000399999999999</v>
      </c>
      <c r="F6630" s="1">
        <v>0.49486999999999998</v>
      </c>
      <c r="G6630">
        <v>100001</v>
      </c>
    </row>
    <row r="6631" spans="1:7" x14ac:dyDescent="0.25">
      <c r="A6631" t="s">
        <v>0</v>
      </c>
      <c r="B6631">
        <v>110411</v>
      </c>
      <c r="C6631">
        <v>100001</v>
      </c>
      <c r="D6631" s="1">
        <v>0.124999</v>
      </c>
      <c r="E6631" s="1">
        <v>2.50067E-2</v>
      </c>
      <c r="F6631" s="1">
        <v>0.49486999999999998</v>
      </c>
      <c r="G6631">
        <v>100001</v>
      </c>
    </row>
    <row r="6632" spans="1:7" x14ac:dyDescent="0.25">
      <c r="A6632" t="s">
        <v>0</v>
      </c>
      <c r="B6632">
        <v>110412</v>
      </c>
      <c r="C6632">
        <v>100001</v>
      </c>
      <c r="D6632" s="1">
        <v>9.9984900000000002E-2</v>
      </c>
      <c r="E6632" s="1">
        <v>0.30000599999999999</v>
      </c>
      <c r="F6632" s="1">
        <v>0.49486999999999998</v>
      </c>
      <c r="G6632">
        <v>100001</v>
      </c>
    </row>
    <row r="6633" spans="1:7" x14ac:dyDescent="0.25">
      <c r="A6633" t="s">
        <v>0</v>
      </c>
      <c r="B6633">
        <v>110413</v>
      </c>
      <c r="C6633">
        <v>100001</v>
      </c>
      <c r="D6633" s="1">
        <v>9.9986500000000006E-2</v>
      </c>
      <c r="E6633" s="1">
        <v>0.27500599999999997</v>
      </c>
      <c r="F6633" s="1">
        <v>0.49486999999999998</v>
      </c>
      <c r="G6633">
        <v>100001</v>
      </c>
    </row>
    <row r="6634" spans="1:7" x14ac:dyDescent="0.25">
      <c r="A6634" t="s">
        <v>0</v>
      </c>
      <c r="B6634">
        <v>110414</v>
      </c>
      <c r="C6634">
        <v>100001</v>
      </c>
      <c r="D6634" s="1">
        <v>9.9988099999999996E-2</v>
      </c>
      <c r="E6634" s="1">
        <v>0.25000600000000001</v>
      </c>
      <c r="F6634" s="1">
        <v>0.494869</v>
      </c>
      <c r="G6634">
        <v>100001</v>
      </c>
    </row>
    <row r="6635" spans="1:7" x14ac:dyDescent="0.25">
      <c r="A6635" t="s">
        <v>0</v>
      </c>
      <c r="B6635">
        <v>110415</v>
      </c>
      <c r="C6635">
        <v>100001</v>
      </c>
      <c r="D6635" s="1">
        <v>9.9988800000000003E-2</v>
      </c>
      <c r="E6635" s="1">
        <v>0.22500600000000001</v>
      </c>
      <c r="F6635" s="1">
        <v>0.49486999999999998</v>
      </c>
      <c r="G6635">
        <v>100001</v>
      </c>
    </row>
    <row r="6636" spans="1:7" x14ac:dyDescent="0.25">
      <c r="A6636" t="s">
        <v>0</v>
      </c>
      <c r="B6636">
        <v>110416</v>
      </c>
      <c r="C6636">
        <v>100001</v>
      </c>
      <c r="D6636" s="1">
        <v>9.9990399999999993E-2</v>
      </c>
      <c r="E6636" s="1">
        <v>0.20000599999999999</v>
      </c>
      <c r="F6636" s="1">
        <v>0.49486999999999998</v>
      </c>
      <c r="G6636">
        <v>100001</v>
      </c>
    </row>
    <row r="6637" spans="1:7" x14ac:dyDescent="0.25">
      <c r="A6637" t="s">
        <v>0</v>
      </c>
      <c r="B6637">
        <v>110417</v>
      </c>
      <c r="C6637">
        <v>100001</v>
      </c>
      <c r="D6637" s="1">
        <v>9.9990999999999997E-2</v>
      </c>
      <c r="E6637" s="1">
        <v>0.17500599999999999</v>
      </c>
      <c r="F6637" s="1">
        <v>0.49486999999999998</v>
      </c>
      <c r="G6637">
        <v>100001</v>
      </c>
    </row>
    <row r="6638" spans="1:7" x14ac:dyDescent="0.25">
      <c r="A6638" t="s">
        <v>0</v>
      </c>
      <c r="B6638">
        <v>110418</v>
      </c>
      <c r="C6638">
        <v>100001</v>
      </c>
      <c r="D6638" s="1">
        <v>9.9992600000000001E-2</v>
      </c>
      <c r="E6638" s="1">
        <v>0.150006</v>
      </c>
      <c r="F6638" s="1">
        <v>0.49486999999999998</v>
      </c>
      <c r="G6638">
        <v>100001</v>
      </c>
    </row>
    <row r="6639" spans="1:7" x14ac:dyDescent="0.25">
      <c r="A6639" t="s">
        <v>0</v>
      </c>
      <c r="B6639">
        <v>110419</v>
      </c>
      <c r="C6639">
        <v>100001</v>
      </c>
      <c r="D6639" s="1">
        <v>9.9994200000000005E-2</v>
      </c>
      <c r="E6639" s="1">
        <v>0.12500600000000001</v>
      </c>
      <c r="F6639" s="1">
        <v>0.49486999999999998</v>
      </c>
      <c r="G6639">
        <v>100001</v>
      </c>
    </row>
    <row r="6640" spans="1:7" x14ac:dyDescent="0.25">
      <c r="A6640" t="s">
        <v>0</v>
      </c>
      <c r="B6640">
        <v>110420</v>
      </c>
      <c r="C6640">
        <v>100001</v>
      </c>
      <c r="D6640" s="1">
        <v>9.9994799999999995E-2</v>
      </c>
      <c r="E6640" s="1">
        <v>0.100005</v>
      </c>
      <c r="F6640" s="1">
        <v>0.49486999999999998</v>
      </c>
      <c r="G6640">
        <v>100001</v>
      </c>
    </row>
    <row r="6641" spans="1:7" x14ac:dyDescent="0.25">
      <c r="A6641" t="s">
        <v>0</v>
      </c>
      <c r="B6641">
        <v>110421</v>
      </c>
      <c r="C6641">
        <v>100001</v>
      </c>
      <c r="D6641" s="1">
        <v>9.9996399999999999E-2</v>
      </c>
      <c r="E6641" s="1">
        <v>7.50054E-2</v>
      </c>
      <c r="F6641" s="1">
        <v>0.49486999999999998</v>
      </c>
      <c r="G6641">
        <v>100001</v>
      </c>
    </row>
    <row r="6642" spans="1:7" x14ac:dyDescent="0.25">
      <c r="A6642" t="s">
        <v>0</v>
      </c>
      <c r="B6642">
        <v>110422</v>
      </c>
      <c r="C6642">
        <v>100001</v>
      </c>
      <c r="D6642" s="1">
        <v>9.9997100000000005E-2</v>
      </c>
      <c r="E6642" s="1">
        <v>5.0005399999999998E-2</v>
      </c>
      <c r="F6642" s="1">
        <v>0.49486999999999998</v>
      </c>
      <c r="G6642">
        <v>100001</v>
      </c>
    </row>
    <row r="6643" spans="1:7" x14ac:dyDescent="0.25">
      <c r="A6643" t="s">
        <v>0</v>
      </c>
      <c r="B6643">
        <v>110423</v>
      </c>
      <c r="C6643">
        <v>100001</v>
      </c>
      <c r="D6643" s="1">
        <v>0.124997</v>
      </c>
      <c r="E6643" s="1">
        <v>5.0006700000000001E-2</v>
      </c>
      <c r="F6643" s="1">
        <v>0.49486999999999998</v>
      </c>
      <c r="G6643">
        <v>100001</v>
      </c>
    </row>
    <row r="6644" spans="1:7" x14ac:dyDescent="0.25">
      <c r="A6644" t="s">
        <v>0</v>
      </c>
      <c r="B6644">
        <v>110424</v>
      </c>
      <c r="C6644">
        <v>100001</v>
      </c>
      <c r="D6644" s="1">
        <v>0.15</v>
      </c>
      <c r="E6644" s="1">
        <v>7.8428000000000005E-6</v>
      </c>
      <c r="F6644" s="1">
        <v>0.49486999999999998</v>
      </c>
      <c r="G6644">
        <v>100001</v>
      </c>
    </row>
    <row r="6645" spans="1:7" x14ac:dyDescent="0.25">
      <c r="A6645" t="s">
        <v>0</v>
      </c>
      <c r="B6645">
        <v>110425</v>
      </c>
      <c r="C6645">
        <v>100001</v>
      </c>
      <c r="D6645" s="1">
        <v>0.14999899999999999</v>
      </c>
      <c r="E6645" s="1">
        <v>2.50079E-2</v>
      </c>
      <c r="F6645" s="1">
        <v>0.49486999999999998</v>
      </c>
      <c r="G6645">
        <v>100001</v>
      </c>
    </row>
    <row r="6646" spans="1:7" x14ac:dyDescent="0.25">
      <c r="A6646" t="s">
        <v>0</v>
      </c>
      <c r="B6646">
        <v>110426</v>
      </c>
      <c r="C6646">
        <v>100001</v>
      </c>
      <c r="D6646" s="1">
        <v>0.17500099999999999</v>
      </c>
      <c r="E6646" s="1">
        <v>-2.4989999999999998E-2</v>
      </c>
      <c r="F6646" s="1">
        <v>0.49486999999999998</v>
      </c>
      <c r="G6646">
        <v>100001</v>
      </c>
    </row>
    <row r="6647" spans="1:7" x14ac:dyDescent="0.25">
      <c r="A6647" t="s">
        <v>0</v>
      </c>
      <c r="B6647">
        <v>110427</v>
      </c>
      <c r="C6647">
        <v>100001</v>
      </c>
      <c r="D6647" s="1">
        <v>0.17499999999999999</v>
      </c>
      <c r="E6647" s="1">
        <v>9.0668999999999995E-6</v>
      </c>
      <c r="F6647" s="1">
        <v>0.49486999999999998</v>
      </c>
      <c r="G6647">
        <v>100001</v>
      </c>
    </row>
    <row r="6648" spans="1:7" x14ac:dyDescent="0.25">
      <c r="A6648" t="s">
        <v>0</v>
      </c>
      <c r="B6648">
        <v>110428</v>
      </c>
      <c r="C6648">
        <v>100001</v>
      </c>
      <c r="D6648" s="1">
        <v>-0.47499799999999998</v>
      </c>
      <c r="E6648" s="1">
        <v>-5.0021999999999997E-2</v>
      </c>
      <c r="F6648" s="1">
        <v>0.49486999999999998</v>
      </c>
      <c r="G6648">
        <v>100001</v>
      </c>
    </row>
    <row r="6649" spans="1:7" x14ac:dyDescent="0.25">
      <c r="A6649" t="s">
        <v>0</v>
      </c>
      <c r="B6649">
        <v>110429</v>
      </c>
      <c r="C6649">
        <v>100001</v>
      </c>
      <c r="D6649" s="1">
        <v>-0.44999800000000001</v>
      </c>
      <c r="E6649" s="1">
        <v>-5.0020000000000002E-2</v>
      </c>
      <c r="F6649" s="1">
        <v>0.49486999999999998</v>
      </c>
      <c r="G6649">
        <v>100001</v>
      </c>
    </row>
    <row r="6650" spans="1:7" x14ac:dyDescent="0.25">
      <c r="A6650" t="s">
        <v>0</v>
      </c>
      <c r="B6650">
        <v>110430</v>
      </c>
      <c r="C6650">
        <v>100001</v>
      </c>
      <c r="D6650" s="1">
        <v>-0.42499799999999999</v>
      </c>
      <c r="E6650" s="1">
        <v>-5.0020000000000002E-2</v>
      </c>
      <c r="F6650" s="1">
        <v>0.49487100000000001</v>
      </c>
      <c r="G6650">
        <v>100001</v>
      </c>
    </row>
    <row r="6651" spans="1:7" x14ac:dyDescent="0.25">
      <c r="A6651" t="s">
        <v>0</v>
      </c>
      <c r="B6651">
        <v>110431</v>
      </c>
      <c r="C6651">
        <v>100001</v>
      </c>
      <c r="D6651" s="1">
        <v>-0.39999800000000002</v>
      </c>
      <c r="E6651" s="1">
        <v>-5.0018E-2</v>
      </c>
      <c r="F6651" s="1">
        <v>0.49486999999999998</v>
      </c>
      <c r="G6651">
        <v>100001</v>
      </c>
    </row>
    <row r="6652" spans="1:7" x14ac:dyDescent="0.25">
      <c r="A6652" t="s">
        <v>0</v>
      </c>
      <c r="B6652">
        <v>110432</v>
      </c>
      <c r="C6652">
        <v>100001</v>
      </c>
      <c r="D6652" s="1">
        <v>0.17500299999999999</v>
      </c>
      <c r="E6652" s="1">
        <v>-4.999E-2</v>
      </c>
      <c r="F6652" s="1">
        <v>0.49486999999999998</v>
      </c>
      <c r="G6652">
        <v>100001</v>
      </c>
    </row>
    <row r="6653" spans="1:7" x14ac:dyDescent="0.25">
      <c r="A6653" t="s">
        <v>0</v>
      </c>
      <c r="B6653">
        <v>110433</v>
      </c>
      <c r="C6653">
        <v>100001</v>
      </c>
      <c r="D6653" s="1">
        <v>-0.374998</v>
      </c>
      <c r="E6653" s="1">
        <v>-5.0016999999999999E-2</v>
      </c>
      <c r="F6653" s="1">
        <v>0.49486999999999998</v>
      </c>
      <c r="G6653">
        <v>100001</v>
      </c>
    </row>
    <row r="6654" spans="1:7" x14ac:dyDescent="0.25">
      <c r="A6654" t="s">
        <v>0</v>
      </c>
      <c r="B6654">
        <v>110434</v>
      </c>
      <c r="C6654">
        <v>100001</v>
      </c>
      <c r="D6654" s="1">
        <v>0.150003</v>
      </c>
      <c r="E6654" s="1">
        <v>-4.9992000000000002E-2</v>
      </c>
      <c r="F6654" s="1">
        <v>0.49487100000000001</v>
      </c>
      <c r="G6654">
        <v>100001</v>
      </c>
    </row>
    <row r="6655" spans="1:7" x14ac:dyDescent="0.25">
      <c r="A6655" t="s">
        <v>0</v>
      </c>
      <c r="B6655">
        <v>110435</v>
      </c>
      <c r="C6655">
        <v>100001</v>
      </c>
      <c r="D6655" s="1">
        <v>-0.34999799999999998</v>
      </c>
      <c r="E6655" s="1">
        <v>-5.0015999999999998E-2</v>
      </c>
      <c r="F6655" s="1">
        <v>0.49486999999999998</v>
      </c>
      <c r="G6655">
        <v>100001</v>
      </c>
    </row>
    <row r="6656" spans="1:7" x14ac:dyDescent="0.25">
      <c r="A6656" t="s">
        <v>0</v>
      </c>
      <c r="B6656">
        <v>110436</v>
      </c>
      <c r="C6656">
        <v>100001</v>
      </c>
      <c r="D6656" s="1">
        <v>0.125003</v>
      </c>
      <c r="E6656" s="1">
        <v>-4.9992000000000002E-2</v>
      </c>
      <c r="F6656" s="1">
        <v>0.49486999999999998</v>
      </c>
      <c r="G6656">
        <v>100001</v>
      </c>
    </row>
    <row r="6657" spans="1:7" x14ac:dyDescent="0.25">
      <c r="A6657" t="s">
        <v>0</v>
      </c>
      <c r="B6657">
        <v>110437</v>
      </c>
      <c r="C6657">
        <v>100001</v>
      </c>
      <c r="D6657" s="1">
        <v>-0.32499800000000001</v>
      </c>
      <c r="E6657" s="1">
        <v>-5.0014000000000003E-2</v>
      </c>
      <c r="F6657" s="1">
        <v>0.49486999999999998</v>
      </c>
      <c r="G6657">
        <v>100001</v>
      </c>
    </row>
    <row r="6658" spans="1:7" x14ac:dyDescent="0.25">
      <c r="A6658" t="s">
        <v>0</v>
      </c>
      <c r="B6658">
        <v>110438</v>
      </c>
      <c r="C6658">
        <v>100001</v>
      </c>
      <c r="D6658" s="1">
        <v>0.10000299999999999</v>
      </c>
      <c r="E6658" s="1">
        <v>-4.9993999999999997E-2</v>
      </c>
      <c r="F6658" s="1">
        <v>0.49486999999999998</v>
      </c>
      <c r="G6658">
        <v>100001</v>
      </c>
    </row>
    <row r="6659" spans="1:7" x14ac:dyDescent="0.25">
      <c r="A6659" t="s">
        <v>0</v>
      </c>
      <c r="B6659">
        <v>110439</v>
      </c>
      <c r="C6659">
        <v>100001</v>
      </c>
      <c r="D6659" s="1">
        <v>-0.29999799999999999</v>
      </c>
      <c r="E6659" s="1">
        <v>-5.0014000000000003E-2</v>
      </c>
      <c r="F6659" s="1">
        <v>0.49487100000000001</v>
      </c>
      <c r="G6659">
        <v>100001</v>
      </c>
    </row>
    <row r="6660" spans="1:7" x14ac:dyDescent="0.25">
      <c r="A6660" t="s">
        <v>0</v>
      </c>
      <c r="B6660">
        <v>110440</v>
      </c>
      <c r="C6660">
        <v>100001</v>
      </c>
      <c r="D6660" s="1">
        <v>7.5002299999999994E-2</v>
      </c>
      <c r="E6660" s="1">
        <v>-4.9993999999999997E-2</v>
      </c>
      <c r="F6660" s="1">
        <v>0.49486999999999998</v>
      </c>
      <c r="G6660">
        <v>100001</v>
      </c>
    </row>
    <row r="6661" spans="1:7" x14ac:dyDescent="0.25">
      <c r="A6661" t="s">
        <v>0</v>
      </c>
      <c r="B6661">
        <v>110441</v>
      </c>
      <c r="C6661">
        <v>100001</v>
      </c>
      <c r="D6661" s="1">
        <v>-0.27499800000000002</v>
      </c>
      <c r="E6661" s="1">
        <v>-5.0012000000000001E-2</v>
      </c>
      <c r="F6661" s="1">
        <v>0.49486999999999998</v>
      </c>
      <c r="G6661">
        <v>100001</v>
      </c>
    </row>
    <row r="6662" spans="1:7" x14ac:dyDescent="0.25">
      <c r="A6662" t="s">
        <v>0</v>
      </c>
      <c r="B6662">
        <v>110442</v>
      </c>
      <c r="C6662">
        <v>100001</v>
      </c>
      <c r="D6662" s="1">
        <v>5.00023E-2</v>
      </c>
      <c r="E6662" s="1">
        <v>-4.9995999999999999E-2</v>
      </c>
      <c r="F6662" s="1">
        <v>0.49486999999999998</v>
      </c>
      <c r="G6662">
        <v>100001</v>
      </c>
    </row>
    <row r="6663" spans="1:7" x14ac:dyDescent="0.25">
      <c r="A6663" t="s">
        <v>0</v>
      </c>
      <c r="B6663">
        <v>110443</v>
      </c>
      <c r="C6663">
        <v>100001</v>
      </c>
      <c r="D6663" s="1">
        <v>-0.249998</v>
      </c>
      <c r="E6663" s="1">
        <v>-5.0009999999999999E-2</v>
      </c>
      <c r="F6663" s="1">
        <v>0.49486999999999998</v>
      </c>
      <c r="G6663">
        <v>100001</v>
      </c>
    </row>
    <row r="6664" spans="1:7" x14ac:dyDescent="0.25">
      <c r="A6664" t="s">
        <v>0</v>
      </c>
      <c r="B6664">
        <v>110444</v>
      </c>
      <c r="C6664">
        <v>100001</v>
      </c>
      <c r="D6664" s="1">
        <v>2.5002300000000002E-2</v>
      </c>
      <c r="E6664" s="1">
        <v>-4.9998000000000001E-2</v>
      </c>
      <c r="F6664" s="1">
        <v>0.49486999999999998</v>
      </c>
      <c r="G6664">
        <v>100001</v>
      </c>
    </row>
    <row r="6665" spans="1:7" x14ac:dyDescent="0.25">
      <c r="A6665" t="s">
        <v>0</v>
      </c>
      <c r="B6665">
        <v>110445</v>
      </c>
      <c r="C6665">
        <v>100001</v>
      </c>
      <c r="D6665" s="1">
        <v>-0.224998</v>
      </c>
      <c r="E6665" s="1">
        <v>-5.0009999999999999E-2</v>
      </c>
      <c r="F6665" s="1">
        <v>0.49486999999999998</v>
      </c>
      <c r="G6665">
        <v>100001</v>
      </c>
    </row>
    <row r="6666" spans="1:7" x14ac:dyDescent="0.25">
      <c r="A6666" t="s">
        <v>0</v>
      </c>
      <c r="B6666">
        <v>110446</v>
      </c>
      <c r="C6666">
        <v>100001</v>
      </c>
      <c r="D6666" s="1">
        <v>2.3014000000000001E-6</v>
      </c>
      <c r="E6666" s="1">
        <v>-4.9998000000000001E-2</v>
      </c>
      <c r="F6666" s="1">
        <v>0.49486999999999998</v>
      </c>
      <c r="G6666">
        <v>100001</v>
      </c>
    </row>
    <row r="6667" spans="1:7" x14ac:dyDescent="0.25">
      <c r="A6667" t="s">
        <v>0</v>
      </c>
      <c r="B6667">
        <v>110447</v>
      </c>
      <c r="C6667">
        <v>100001</v>
      </c>
      <c r="D6667" s="1">
        <v>-0.19999800000000001</v>
      </c>
      <c r="E6667" s="1">
        <v>-5.0007999999999997E-2</v>
      </c>
      <c r="F6667" s="1">
        <v>0.49486999999999998</v>
      </c>
      <c r="G6667">
        <v>100001</v>
      </c>
    </row>
    <row r="6668" spans="1:7" x14ac:dyDescent="0.25">
      <c r="A6668" t="s">
        <v>0</v>
      </c>
      <c r="B6668">
        <v>110448</v>
      </c>
      <c r="C6668">
        <v>100001</v>
      </c>
      <c r="D6668" s="1">
        <v>-2.4996999999999998E-2</v>
      </c>
      <c r="E6668" s="1">
        <v>-0.05</v>
      </c>
      <c r="F6668" s="1">
        <v>0.49486999999999998</v>
      </c>
      <c r="G6668">
        <v>100001</v>
      </c>
    </row>
    <row r="6669" spans="1:7" x14ac:dyDescent="0.25">
      <c r="A6669" t="s">
        <v>0</v>
      </c>
      <c r="B6669">
        <v>110449</v>
      </c>
      <c r="C6669">
        <v>100001</v>
      </c>
      <c r="D6669" s="1">
        <v>-0.17499799999999999</v>
      </c>
      <c r="E6669" s="1">
        <v>-5.0007999999999997E-2</v>
      </c>
      <c r="F6669" s="1">
        <v>0.49487100000000001</v>
      </c>
      <c r="G6669">
        <v>100001</v>
      </c>
    </row>
    <row r="6670" spans="1:7" x14ac:dyDescent="0.25">
      <c r="A6670" t="s">
        <v>0</v>
      </c>
      <c r="B6670">
        <v>110450</v>
      </c>
      <c r="C6670">
        <v>100001</v>
      </c>
      <c r="D6670" s="1">
        <v>-4.9997E-2</v>
      </c>
      <c r="E6670" s="1">
        <v>-5.0000999999999997E-2</v>
      </c>
      <c r="F6670" s="1">
        <v>0.49487100000000001</v>
      </c>
      <c r="G6670">
        <v>100001</v>
      </c>
    </row>
    <row r="6671" spans="1:7" x14ac:dyDescent="0.25">
      <c r="A6671" t="s">
        <v>0</v>
      </c>
      <c r="B6671">
        <v>110451</v>
      </c>
      <c r="C6671">
        <v>100001</v>
      </c>
      <c r="D6671" s="1">
        <v>-0.14999799999999999</v>
      </c>
      <c r="E6671" s="1">
        <v>-5.0006000000000002E-2</v>
      </c>
      <c r="F6671" s="1">
        <v>0.49486999999999998</v>
      </c>
      <c r="G6671">
        <v>100001</v>
      </c>
    </row>
    <row r="6672" spans="1:7" x14ac:dyDescent="0.25">
      <c r="A6672" t="s">
        <v>0</v>
      </c>
      <c r="B6672">
        <v>110452</v>
      </c>
      <c r="C6672">
        <v>100001</v>
      </c>
      <c r="D6672" s="1">
        <v>-7.4996999999999994E-2</v>
      </c>
      <c r="E6672" s="1">
        <v>-5.0001999999999998E-2</v>
      </c>
      <c r="F6672" s="1">
        <v>0.49486999999999998</v>
      </c>
      <c r="G6672">
        <v>100001</v>
      </c>
    </row>
    <row r="6673" spans="1:7" x14ac:dyDescent="0.25">
      <c r="A6673" t="s">
        <v>0</v>
      </c>
      <c r="B6673">
        <v>110453</v>
      </c>
      <c r="C6673">
        <v>100001</v>
      </c>
      <c r="D6673" s="1">
        <v>-0.124998</v>
      </c>
      <c r="E6673" s="1">
        <v>-5.0004E-2</v>
      </c>
      <c r="F6673" s="1">
        <v>0.49486999999999998</v>
      </c>
      <c r="G6673">
        <v>100001</v>
      </c>
    </row>
    <row r="6674" spans="1:7" x14ac:dyDescent="0.25">
      <c r="A6674" t="s">
        <v>0</v>
      </c>
      <c r="B6674">
        <v>110454</v>
      </c>
      <c r="C6674">
        <v>100001</v>
      </c>
      <c r="D6674" s="1">
        <v>-9.9997000000000003E-2</v>
      </c>
      <c r="E6674" s="1">
        <v>-5.0004E-2</v>
      </c>
      <c r="F6674" s="1">
        <v>0.49486999999999998</v>
      </c>
      <c r="G6674">
        <v>100001</v>
      </c>
    </row>
    <row r="6675" spans="1:7" x14ac:dyDescent="0.25">
      <c r="A6675" t="s">
        <v>0</v>
      </c>
      <c r="B6675">
        <v>110455</v>
      </c>
      <c r="C6675">
        <v>100001</v>
      </c>
      <c r="D6675" s="1">
        <v>9.9976599999999999E-2</v>
      </c>
      <c r="E6675" s="1">
        <v>0.47500599999999998</v>
      </c>
      <c r="F6675" s="1">
        <v>0.49486999999999998</v>
      </c>
      <c r="G6675">
        <v>100001</v>
      </c>
    </row>
    <row r="6676" spans="1:7" x14ac:dyDescent="0.25">
      <c r="A6676" t="s">
        <v>0</v>
      </c>
      <c r="B6676">
        <v>110456</v>
      </c>
      <c r="C6676">
        <v>100001</v>
      </c>
      <c r="D6676" s="1">
        <v>9.9977800000000006E-2</v>
      </c>
      <c r="E6676" s="1">
        <v>0.45000600000000002</v>
      </c>
      <c r="F6676" s="1">
        <v>0.49486999999999998</v>
      </c>
      <c r="G6676">
        <v>100001</v>
      </c>
    </row>
    <row r="6677" spans="1:7" x14ac:dyDescent="0.25">
      <c r="A6677" t="s">
        <v>0</v>
      </c>
      <c r="B6677">
        <v>110457</v>
      </c>
      <c r="C6677">
        <v>100001</v>
      </c>
      <c r="D6677" s="1">
        <v>9.9978999999999998E-2</v>
      </c>
      <c r="E6677" s="1">
        <v>0.42500599999999999</v>
      </c>
      <c r="F6677" s="1">
        <v>0.49486999999999998</v>
      </c>
      <c r="G6677">
        <v>100001</v>
      </c>
    </row>
    <row r="6678" spans="1:7" x14ac:dyDescent="0.25">
      <c r="A6678" t="s">
        <v>0</v>
      </c>
      <c r="B6678">
        <v>110458</v>
      </c>
      <c r="C6678">
        <v>100001</v>
      </c>
      <c r="D6678" s="1">
        <v>9.9980299999999994E-2</v>
      </c>
      <c r="E6678" s="1">
        <v>0.40000599999999997</v>
      </c>
      <c r="F6678" s="1">
        <v>0.49486999999999998</v>
      </c>
      <c r="G6678">
        <v>100001</v>
      </c>
    </row>
    <row r="6679" spans="1:7" x14ac:dyDescent="0.25">
      <c r="A6679" t="s">
        <v>0</v>
      </c>
      <c r="B6679">
        <v>110459</v>
      </c>
      <c r="C6679">
        <v>100001</v>
      </c>
      <c r="D6679" s="1">
        <v>9.9981600000000004E-2</v>
      </c>
      <c r="E6679" s="1">
        <v>0.37500600000000001</v>
      </c>
      <c r="F6679" s="1">
        <v>0.494869</v>
      </c>
      <c r="G6679">
        <v>100001</v>
      </c>
    </row>
    <row r="6680" spans="1:7" x14ac:dyDescent="0.25">
      <c r="A6680" t="s">
        <v>0</v>
      </c>
      <c r="B6680">
        <v>110460</v>
      </c>
      <c r="C6680">
        <v>100001</v>
      </c>
      <c r="D6680" s="1">
        <v>9.9982799999999997E-2</v>
      </c>
      <c r="E6680" s="1">
        <v>0.35000599999999998</v>
      </c>
      <c r="F6680" s="1">
        <v>0.49486999999999998</v>
      </c>
      <c r="G6680">
        <v>100001</v>
      </c>
    </row>
    <row r="6681" spans="1:7" x14ac:dyDescent="0.25">
      <c r="A6681" t="s">
        <v>0</v>
      </c>
      <c r="B6681">
        <v>110461</v>
      </c>
      <c r="C6681">
        <v>100001</v>
      </c>
      <c r="D6681" s="1">
        <v>9.9984000000000003E-2</v>
      </c>
      <c r="E6681" s="1">
        <v>0.32500600000000002</v>
      </c>
      <c r="F6681" s="1">
        <v>0.49486999999999998</v>
      </c>
      <c r="G6681">
        <v>100001</v>
      </c>
    </row>
    <row r="6682" spans="1:7" x14ac:dyDescent="0.25">
      <c r="A6682" t="s">
        <v>0</v>
      </c>
      <c r="B6682">
        <v>110462</v>
      </c>
      <c r="C6682">
        <v>100001</v>
      </c>
      <c r="D6682" s="1">
        <v>0.14999699999999999</v>
      </c>
      <c r="E6682" s="1">
        <v>5.0007900000000001E-2</v>
      </c>
      <c r="F6682" s="1">
        <v>0.49486999999999998</v>
      </c>
      <c r="G6682">
        <v>100001</v>
      </c>
    </row>
    <row r="6683" spans="1:7" x14ac:dyDescent="0.25">
      <c r="A6683" t="s">
        <v>0</v>
      </c>
      <c r="B6683">
        <v>110463</v>
      </c>
      <c r="C6683">
        <v>100001</v>
      </c>
      <c r="D6683" s="1">
        <v>0.124984</v>
      </c>
      <c r="E6683" s="1">
        <v>0.32500600000000002</v>
      </c>
      <c r="F6683" s="1">
        <v>0.49486999999999998</v>
      </c>
      <c r="G6683">
        <v>100001</v>
      </c>
    </row>
    <row r="6684" spans="1:7" x14ac:dyDescent="0.25">
      <c r="A6684" t="s">
        <v>0</v>
      </c>
      <c r="B6684">
        <v>110464</v>
      </c>
      <c r="C6684">
        <v>100001</v>
      </c>
      <c r="D6684" s="1">
        <v>0.124985</v>
      </c>
      <c r="E6684" s="1">
        <v>0.30000599999999999</v>
      </c>
      <c r="F6684" s="1">
        <v>0.49486999999999998</v>
      </c>
      <c r="G6684">
        <v>100001</v>
      </c>
    </row>
    <row r="6685" spans="1:7" x14ac:dyDescent="0.25">
      <c r="A6685" t="s">
        <v>0</v>
      </c>
      <c r="B6685">
        <v>110465</v>
      </c>
      <c r="C6685">
        <v>100001</v>
      </c>
      <c r="D6685" s="1">
        <v>0.124987</v>
      </c>
      <c r="E6685" s="1">
        <v>0.27500599999999997</v>
      </c>
      <c r="F6685" s="1">
        <v>0.49486999999999998</v>
      </c>
      <c r="G6685">
        <v>100001</v>
      </c>
    </row>
    <row r="6686" spans="1:7" x14ac:dyDescent="0.25">
      <c r="A6686" t="s">
        <v>0</v>
      </c>
      <c r="B6686">
        <v>110466</v>
      </c>
      <c r="C6686">
        <v>100001</v>
      </c>
      <c r="D6686" s="1">
        <v>0.124988</v>
      </c>
      <c r="E6686" s="1">
        <v>0.25000600000000001</v>
      </c>
      <c r="F6686" s="1">
        <v>0.49486999999999998</v>
      </c>
      <c r="G6686">
        <v>100001</v>
      </c>
    </row>
    <row r="6687" spans="1:7" x14ac:dyDescent="0.25">
      <c r="A6687" t="s">
        <v>0</v>
      </c>
      <c r="B6687">
        <v>110467</v>
      </c>
      <c r="C6687">
        <v>100001</v>
      </c>
      <c r="D6687" s="1">
        <v>0.124989</v>
      </c>
      <c r="E6687" s="1">
        <v>0.22500600000000001</v>
      </c>
      <c r="F6687" s="1">
        <v>0.494869</v>
      </c>
      <c r="G6687">
        <v>100001</v>
      </c>
    </row>
    <row r="6688" spans="1:7" x14ac:dyDescent="0.25">
      <c r="A6688" t="s">
        <v>0</v>
      </c>
      <c r="B6688">
        <v>110468</v>
      </c>
      <c r="C6688">
        <v>100001</v>
      </c>
      <c r="D6688" s="1">
        <v>0.12499</v>
      </c>
      <c r="E6688" s="1">
        <v>0.20000599999999999</v>
      </c>
      <c r="F6688" s="1">
        <v>0.49486999999999998</v>
      </c>
      <c r="G6688">
        <v>100001</v>
      </c>
    </row>
    <row r="6689" spans="1:7" x14ac:dyDescent="0.25">
      <c r="A6689" t="s">
        <v>0</v>
      </c>
      <c r="B6689">
        <v>110469</v>
      </c>
      <c r="C6689">
        <v>100001</v>
      </c>
      <c r="D6689" s="1">
        <v>0.124991</v>
      </c>
      <c r="E6689" s="1">
        <v>0.17500599999999999</v>
      </c>
      <c r="F6689" s="1">
        <v>0.49486999999999998</v>
      </c>
      <c r="G6689">
        <v>100001</v>
      </c>
    </row>
    <row r="6690" spans="1:7" x14ac:dyDescent="0.25">
      <c r="A6690" t="s">
        <v>0</v>
      </c>
      <c r="B6690">
        <v>110470</v>
      </c>
      <c r="C6690">
        <v>100001</v>
      </c>
      <c r="D6690" s="1">
        <v>0.12499300000000001</v>
      </c>
      <c r="E6690" s="1">
        <v>0.150006</v>
      </c>
      <c r="F6690" s="1">
        <v>0.49486999999999998</v>
      </c>
      <c r="G6690">
        <v>100001</v>
      </c>
    </row>
    <row r="6691" spans="1:7" x14ac:dyDescent="0.25">
      <c r="A6691" t="s">
        <v>0</v>
      </c>
      <c r="B6691">
        <v>110471</v>
      </c>
      <c r="C6691">
        <v>100001</v>
      </c>
      <c r="D6691" s="1">
        <v>0.12499399999999999</v>
      </c>
      <c r="E6691" s="1">
        <v>0.12500600000000001</v>
      </c>
      <c r="F6691" s="1">
        <v>0.49486999999999998</v>
      </c>
      <c r="G6691">
        <v>100001</v>
      </c>
    </row>
    <row r="6692" spans="1:7" x14ac:dyDescent="0.25">
      <c r="A6692" t="s">
        <v>0</v>
      </c>
      <c r="B6692">
        <v>110472</v>
      </c>
      <c r="C6692">
        <v>100001</v>
      </c>
      <c r="D6692" s="1">
        <v>0.12499499999999999</v>
      </c>
      <c r="E6692" s="1">
        <v>0.100007</v>
      </c>
      <c r="F6692" s="1">
        <v>0.49486999999999998</v>
      </c>
      <c r="G6692">
        <v>100001</v>
      </c>
    </row>
    <row r="6693" spans="1:7" x14ac:dyDescent="0.25">
      <c r="A6693" t="s">
        <v>0</v>
      </c>
      <c r="B6693">
        <v>110473</v>
      </c>
      <c r="C6693">
        <v>100001</v>
      </c>
      <c r="D6693" s="1">
        <v>0.124996</v>
      </c>
      <c r="E6693" s="1">
        <v>7.5006699999999996E-2</v>
      </c>
      <c r="F6693" s="1">
        <v>0.49486999999999998</v>
      </c>
      <c r="G6693">
        <v>100001</v>
      </c>
    </row>
    <row r="6694" spans="1:7" x14ac:dyDescent="0.25">
      <c r="A6694" t="s">
        <v>0</v>
      </c>
      <c r="B6694">
        <v>110474</v>
      </c>
      <c r="C6694">
        <v>100001</v>
      </c>
      <c r="D6694" s="1">
        <v>0.14999599999999999</v>
      </c>
      <c r="E6694" s="1">
        <v>7.5007900000000002E-2</v>
      </c>
      <c r="F6694" s="1">
        <v>0.49486999999999998</v>
      </c>
      <c r="G6694">
        <v>100001</v>
      </c>
    </row>
    <row r="6695" spans="1:7" x14ac:dyDescent="0.25">
      <c r="A6695" t="s">
        <v>0</v>
      </c>
      <c r="B6695">
        <v>110475</v>
      </c>
      <c r="C6695">
        <v>100001</v>
      </c>
      <c r="D6695" s="1">
        <v>0.17499899999999999</v>
      </c>
      <c r="E6695" s="1">
        <v>2.5009099999999999E-2</v>
      </c>
      <c r="F6695" s="1">
        <v>0.49486999999999998</v>
      </c>
      <c r="G6695">
        <v>100001</v>
      </c>
    </row>
    <row r="6696" spans="1:7" x14ac:dyDescent="0.25">
      <c r="A6696" t="s">
        <v>0</v>
      </c>
      <c r="B6696">
        <v>110476</v>
      </c>
      <c r="C6696">
        <v>100001</v>
      </c>
      <c r="D6696" s="1">
        <v>0.17499700000000001</v>
      </c>
      <c r="E6696" s="1">
        <v>5.0009100000000001E-2</v>
      </c>
      <c r="F6696" s="1">
        <v>0.49487100000000001</v>
      </c>
      <c r="G6696">
        <v>100001</v>
      </c>
    </row>
    <row r="6697" spans="1:7" x14ac:dyDescent="0.25">
      <c r="A6697" t="s">
        <v>0</v>
      </c>
      <c r="B6697">
        <v>110477</v>
      </c>
      <c r="C6697">
        <v>100001</v>
      </c>
      <c r="D6697" s="1">
        <v>0.20000299999999999</v>
      </c>
      <c r="E6697" s="1">
        <v>-4.9987999999999998E-2</v>
      </c>
      <c r="F6697" s="1">
        <v>0.49486999999999998</v>
      </c>
      <c r="G6697">
        <v>100001</v>
      </c>
    </row>
    <row r="6698" spans="1:7" x14ac:dyDescent="0.25">
      <c r="A6698" t="s">
        <v>0</v>
      </c>
      <c r="B6698">
        <v>110478</v>
      </c>
      <c r="C6698">
        <v>100001</v>
      </c>
      <c r="D6698" s="1">
        <v>0.20000100000000001</v>
      </c>
      <c r="E6698" s="1">
        <v>-2.4988E-2</v>
      </c>
      <c r="F6698" s="1">
        <v>0.49486999999999998</v>
      </c>
      <c r="G6698">
        <v>100001</v>
      </c>
    </row>
    <row r="6699" spans="1:7" x14ac:dyDescent="0.25">
      <c r="A6699" t="s">
        <v>0</v>
      </c>
      <c r="B6699">
        <v>110479</v>
      </c>
      <c r="C6699">
        <v>100001</v>
      </c>
      <c r="D6699" s="1">
        <v>0.19999900000000001</v>
      </c>
      <c r="E6699" s="1">
        <v>2.5010299999999999E-2</v>
      </c>
      <c r="F6699" s="1">
        <v>0.49487100000000001</v>
      </c>
      <c r="G6699">
        <v>100001</v>
      </c>
    </row>
    <row r="6700" spans="1:7" x14ac:dyDescent="0.25">
      <c r="A6700" t="s">
        <v>0</v>
      </c>
      <c r="B6700">
        <v>110480</v>
      </c>
      <c r="C6700">
        <v>100001</v>
      </c>
      <c r="D6700" s="1">
        <v>0.2</v>
      </c>
      <c r="E6700" s="1">
        <v>1.0291E-5</v>
      </c>
      <c r="F6700" s="1">
        <v>0.49486999999999998</v>
      </c>
      <c r="G6700">
        <v>100001</v>
      </c>
    </row>
    <row r="6701" spans="1:7" x14ac:dyDescent="0.25">
      <c r="A6701" t="s">
        <v>0</v>
      </c>
      <c r="B6701">
        <v>110481</v>
      </c>
      <c r="C6701">
        <v>100001</v>
      </c>
      <c r="D6701" s="1">
        <v>0.22500300000000001</v>
      </c>
      <c r="E6701" s="1">
        <v>-4.9987999999999998E-2</v>
      </c>
      <c r="F6701" s="1">
        <v>0.49486999999999998</v>
      </c>
      <c r="G6701">
        <v>100001</v>
      </c>
    </row>
    <row r="6702" spans="1:7" x14ac:dyDescent="0.25">
      <c r="A6702" t="s">
        <v>0</v>
      </c>
      <c r="B6702">
        <v>110482</v>
      </c>
      <c r="C6702">
        <v>100001</v>
      </c>
      <c r="D6702" s="1">
        <v>-0.474997</v>
      </c>
      <c r="E6702" s="1">
        <v>-7.5022000000000005E-2</v>
      </c>
      <c r="F6702" s="1">
        <v>0.49487100000000001</v>
      </c>
      <c r="G6702">
        <v>100001</v>
      </c>
    </row>
    <row r="6703" spans="1:7" x14ac:dyDescent="0.25">
      <c r="A6703" t="s">
        <v>0</v>
      </c>
      <c r="B6703">
        <v>110483</v>
      </c>
      <c r="C6703">
        <v>100001</v>
      </c>
      <c r="D6703" s="1">
        <v>-0.44999699999999998</v>
      </c>
      <c r="E6703" s="1">
        <v>-7.5020000000000003E-2</v>
      </c>
      <c r="F6703" s="1">
        <v>0.49486999999999998</v>
      </c>
      <c r="G6703">
        <v>100001</v>
      </c>
    </row>
    <row r="6704" spans="1:7" x14ac:dyDescent="0.25">
      <c r="A6704" t="s">
        <v>0</v>
      </c>
      <c r="B6704">
        <v>110484</v>
      </c>
      <c r="C6704">
        <v>100001</v>
      </c>
      <c r="D6704" s="1">
        <v>0.22500300000000001</v>
      </c>
      <c r="E6704" s="1">
        <v>-7.4987999999999999E-2</v>
      </c>
      <c r="F6704" s="1">
        <v>0.49486999999999998</v>
      </c>
      <c r="G6704">
        <v>100001</v>
      </c>
    </row>
    <row r="6705" spans="1:7" x14ac:dyDescent="0.25">
      <c r="A6705" t="s">
        <v>0</v>
      </c>
      <c r="B6705">
        <v>110485</v>
      </c>
      <c r="C6705">
        <v>100001</v>
      </c>
      <c r="D6705" s="1">
        <v>-0.42499700000000001</v>
      </c>
      <c r="E6705" s="1">
        <v>-7.5020000000000003E-2</v>
      </c>
      <c r="F6705" s="1">
        <v>0.49486999999999998</v>
      </c>
      <c r="G6705">
        <v>100001</v>
      </c>
    </row>
    <row r="6706" spans="1:7" x14ac:dyDescent="0.25">
      <c r="A6706" t="s">
        <v>0</v>
      </c>
      <c r="B6706">
        <v>110486</v>
      </c>
      <c r="C6706">
        <v>100001</v>
      </c>
      <c r="D6706" s="1">
        <v>0.20000299999999999</v>
      </c>
      <c r="E6706" s="1">
        <v>-7.4987999999999999E-2</v>
      </c>
      <c r="F6706" s="1">
        <v>0.49486999999999998</v>
      </c>
      <c r="G6706">
        <v>100001</v>
      </c>
    </row>
    <row r="6707" spans="1:7" x14ac:dyDescent="0.25">
      <c r="A6707" t="s">
        <v>0</v>
      </c>
      <c r="B6707">
        <v>110487</v>
      </c>
      <c r="C6707">
        <v>100001</v>
      </c>
      <c r="D6707" s="1">
        <v>-0.39999699999999999</v>
      </c>
      <c r="E6707" s="1">
        <v>-7.5018000000000001E-2</v>
      </c>
      <c r="F6707" s="1">
        <v>0.49487100000000001</v>
      </c>
      <c r="G6707">
        <v>100001</v>
      </c>
    </row>
    <row r="6708" spans="1:7" x14ac:dyDescent="0.25">
      <c r="A6708" t="s">
        <v>0</v>
      </c>
      <c r="B6708">
        <v>110488</v>
      </c>
      <c r="C6708">
        <v>100001</v>
      </c>
      <c r="D6708" s="1">
        <v>0.17500299999999999</v>
      </c>
      <c r="E6708" s="1">
        <v>-7.4990000000000001E-2</v>
      </c>
      <c r="F6708" s="1">
        <v>0.49487100000000001</v>
      </c>
      <c r="G6708">
        <v>100001</v>
      </c>
    </row>
    <row r="6709" spans="1:7" x14ac:dyDescent="0.25">
      <c r="A6709" t="s">
        <v>0</v>
      </c>
      <c r="B6709">
        <v>110489</v>
      </c>
      <c r="C6709">
        <v>100001</v>
      </c>
      <c r="D6709" s="1">
        <v>-0.37499700000000002</v>
      </c>
      <c r="E6709" s="1">
        <v>-7.5017E-2</v>
      </c>
      <c r="F6709" s="1">
        <v>0.49486999999999998</v>
      </c>
      <c r="G6709">
        <v>100001</v>
      </c>
    </row>
    <row r="6710" spans="1:7" x14ac:dyDescent="0.25">
      <c r="A6710" t="s">
        <v>0</v>
      </c>
      <c r="B6710">
        <v>110490</v>
      </c>
      <c r="C6710">
        <v>100001</v>
      </c>
      <c r="D6710" s="1">
        <v>0.150003</v>
      </c>
      <c r="E6710" s="1">
        <v>-7.4992000000000003E-2</v>
      </c>
      <c r="F6710" s="1">
        <v>0.49486999999999998</v>
      </c>
      <c r="G6710">
        <v>100001</v>
      </c>
    </row>
    <row r="6711" spans="1:7" x14ac:dyDescent="0.25">
      <c r="A6711" t="s">
        <v>0</v>
      </c>
      <c r="B6711">
        <v>110491</v>
      </c>
      <c r="C6711">
        <v>100001</v>
      </c>
      <c r="D6711" s="1">
        <v>-0.349997</v>
      </c>
      <c r="E6711" s="1">
        <v>-7.5015999999999999E-2</v>
      </c>
      <c r="F6711" s="1">
        <v>0.49486999999999998</v>
      </c>
      <c r="G6711">
        <v>100001</v>
      </c>
    </row>
    <row r="6712" spans="1:7" x14ac:dyDescent="0.25">
      <c r="A6712" t="s">
        <v>0</v>
      </c>
      <c r="B6712">
        <v>110492</v>
      </c>
      <c r="C6712">
        <v>100001</v>
      </c>
      <c r="D6712" s="1">
        <v>0.125003</v>
      </c>
      <c r="E6712" s="1">
        <v>-7.4992000000000003E-2</v>
      </c>
      <c r="F6712" s="1">
        <v>0.49486999999999998</v>
      </c>
      <c r="G6712">
        <v>100001</v>
      </c>
    </row>
    <row r="6713" spans="1:7" x14ac:dyDescent="0.25">
      <c r="A6713" t="s">
        <v>0</v>
      </c>
      <c r="B6713">
        <v>110493</v>
      </c>
      <c r="C6713">
        <v>100001</v>
      </c>
      <c r="D6713" s="1">
        <v>-0.32499699999999998</v>
      </c>
      <c r="E6713" s="1">
        <v>-7.5013999999999997E-2</v>
      </c>
      <c r="F6713" s="1">
        <v>0.49486999999999998</v>
      </c>
      <c r="G6713">
        <v>100001</v>
      </c>
    </row>
    <row r="6714" spans="1:7" x14ac:dyDescent="0.25">
      <c r="A6714" t="s">
        <v>0</v>
      </c>
      <c r="B6714">
        <v>110494</v>
      </c>
      <c r="C6714">
        <v>100001</v>
      </c>
      <c r="D6714" s="1">
        <v>0.10000299999999999</v>
      </c>
      <c r="E6714" s="1">
        <v>-7.4994000000000005E-2</v>
      </c>
      <c r="F6714" s="1">
        <v>0.49487100000000001</v>
      </c>
      <c r="G6714">
        <v>100001</v>
      </c>
    </row>
    <row r="6715" spans="1:7" x14ac:dyDescent="0.25">
      <c r="A6715" t="s">
        <v>0</v>
      </c>
      <c r="B6715">
        <v>110495</v>
      </c>
      <c r="C6715">
        <v>100001</v>
      </c>
      <c r="D6715" s="1">
        <v>-0.29999700000000001</v>
      </c>
      <c r="E6715" s="1">
        <v>-7.5013999999999997E-2</v>
      </c>
      <c r="F6715" s="1">
        <v>0.49486999999999998</v>
      </c>
      <c r="G6715">
        <v>100001</v>
      </c>
    </row>
    <row r="6716" spans="1:7" x14ac:dyDescent="0.25">
      <c r="A6716" t="s">
        <v>0</v>
      </c>
      <c r="B6716">
        <v>110496</v>
      </c>
      <c r="C6716">
        <v>100001</v>
      </c>
      <c r="D6716" s="1">
        <v>7.5003500000000001E-2</v>
      </c>
      <c r="E6716" s="1">
        <v>-7.4994000000000005E-2</v>
      </c>
      <c r="F6716" s="1">
        <v>0.49486999999999998</v>
      </c>
      <c r="G6716">
        <v>100001</v>
      </c>
    </row>
    <row r="6717" spans="1:7" x14ac:dyDescent="0.25">
      <c r="A6717" t="s">
        <v>0</v>
      </c>
      <c r="B6717">
        <v>110497</v>
      </c>
      <c r="C6717">
        <v>100001</v>
      </c>
      <c r="D6717" s="1">
        <v>-0.27499699999999999</v>
      </c>
      <c r="E6717" s="1">
        <v>-7.5011999999999995E-2</v>
      </c>
      <c r="F6717" s="1">
        <v>0.49487100000000001</v>
      </c>
      <c r="G6717">
        <v>100001</v>
      </c>
    </row>
    <row r="6718" spans="1:7" x14ac:dyDescent="0.25">
      <c r="A6718" t="s">
        <v>0</v>
      </c>
      <c r="B6718">
        <v>110498</v>
      </c>
      <c r="C6718">
        <v>100001</v>
      </c>
      <c r="D6718" s="1">
        <v>5.0003499999999999E-2</v>
      </c>
      <c r="E6718" s="1">
        <v>-7.4995999999999993E-2</v>
      </c>
      <c r="F6718" s="1">
        <v>0.49486999999999998</v>
      </c>
      <c r="G6718">
        <v>100001</v>
      </c>
    </row>
    <row r="6719" spans="1:7" x14ac:dyDescent="0.25">
      <c r="A6719" t="s">
        <v>0</v>
      </c>
      <c r="B6719">
        <v>110499</v>
      </c>
      <c r="C6719">
        <v>100001</v>
      </c>
      <c r="D6719" s="1">
        <v>-0.249997</v>
      </c>
      <c r="E6719" s="1">
        <v>-7.5009999999999993E-2</v>
      </c>
      <c r="F6719" s="1">
        <v>0.49486999999999998</v>
      </c>
      <c r="G6719">
        <v>100001</v>
      </c>
    </row>
    <row r="6720" spans="1:7" x14ac:dyDescent="0.25">
      <c r="A6720" t="s">
        <v>0</v>
      </c>
      <c r="B6720">
        <v>110500</v>
      </c>
      <c r="C6720">
        <v>100001</v>
      </c>
      <c r="D6720" s="1">
        <v>2.5003500000000001E-2</v>
      </c>
      <c r="E6720" s="1">
        <v>-7.4997999999999995E-2</v>
      </c>
      <c r="F6720" s="1">
        <v>0.49486999999999998</v>
      </c>
      <c r="G6720">
        <v>100001</v>
      </c>
    </row>
    <row r="6721" spans="1:7" x14ac:dyDescent="0.25">
      <c r="A6721" t="s">
        <v>0</v>
      </c>
      <c r="B6721">
        <v>110501</v>
      </c>
      <c r="C6721">
        <v>100001</v>
      </c>
      <c r="D6721" s="1">
        <v>-0.224997</v>
      </c>
      <c r="E6721" s="1">
        <v>-7.5009999999999993E-2</v>
      </c>
      <c r="F6721" s="1">
        <v>0.49486999999999998</v>
      </c>
      <c r="G6721">
        <v>100001</v>
      </c>
    </row>
    <row r="6722" spans="1:7" x14ac:dyDescent="0.25">
      <c r="A6722" t="s">
        <v>0</v>
      </c>
      <c r="B6722">
        <v>110502</v>
      </c>
      <c r="C6722">
        <v>100001</v>
      </c>
      <c r="D6722" s="1">
        <v>3.5255E-6</v>
      </c>
      <c r="E6722" s="1">
        <v>-7.4997999999999995E-2</v>
      </c>
      <c r="F6722" s="1">
        <v>0.49486999999999998</v>
      </c>
      <c r="G6722">
        <v>100001</v>
      </c>
    </row>
    <row r="6723" spans="1:7" x14ac:dyDescent="0.25">
      <c r="A6723" t="s">
        <v>0</v>
      </c>
      <c r="B6723">
        <v>110503</v>
      </c>
      <c r="C6723">
        <v>100001</v>
      </c>
      <c r="D6723" s="1">
        <v>-0.19999700000000001</v>
      </c>
      <c r="E6723" s="1">
        <v>-7.5008000000000005E-2</v>
      </c>
      <c r="F6723" s="1">
        <v>0.49486999999999998</v>
      </c>
      <c r="G6723">
        <v>100001</v>
      </c>
    </row>
    <row r="6724" spans="1:7" x14ac:dyDescent="0.25">
      <c r="A6724" t="s">
        <v>0</v>
      </c>
      <c r="B6724">
        <v>110504</v>
      </c>
      <c r="C6724">
        <v>100001</v>
      </c>
      <c r="D6724" s="1">
        <v>-2.4995E-2</v>
      </c>
      <c r="E6724" s="1">
        <v>-7.4999999999999997E-2</v>
      </c>
      <c r="F6724" s="1">
        <v>0.49487100000000001</v>
      </c>
      <c r="G6724">
        <v>100001</v>
      </c>
    </row>
    <row r="6725" spans="1:7" x14ac:dyDescent="0.25">
      <c r="A6725" t="s">
        <v>0</v>
      </c>
      <c r="B6725">
        <v>110505</v>
      </c>
      <c r="C6725">
        <v>100001</v>
      </c>
      <c r="D6725" s="1">
        <v>-0.17499700000000001</v>
      </c>
      <c r="E6725" s="1">
        <v>-7.5008000000000005E-2</v>
      </c>
      <c r="F6725" s="1">
        <v>0.49486999999999998</v>
      </c>
      <c r="G6725">
        <v>100001</v>
      </c>
    </row>
    <row r="6726" spans="1:7" x14ac:dyDescent="0.25">
      <c r="A6726" t="s">
        <v>0</v>
      </c>
      <c r="B6726">
        <v>110506</v>
      </c>
      <c r="C6726">
        <v>100001</v>
      </c>
      <c r="D6726" s="1">
        <v>-4.9994999999999998E-2</v>
      </c>
      <c r="E6726" s="1">
        <v>-7.5000999999999998E-2</v>
      </c>
      <c r="F6726" s="1">
        <v>0.49486999999999998</v>
      </c>
      <c r="G6726">
        <v>100001</v>
      </c>
    </row>
    <row r="6727" spans="1:7" x14ac:dyDescent="0.25">
      <c r="A6727" t="s">
        <v>0</v>
      </c>
      <c r="B6727">
        <v>110507</v>
      </c>
      <c r="C6727">
        <v>100001</v>
      </c>
      <c r="D6727" s="1">
        <v>-0.14999699999999999</v>
      </c>
      <c r="E6727" s="1">
        <v>-7.5006000000000003E-2</v>
      </c>
      <c r="F6727" s="1">
        <v>0.49487100000000001</v>
      </c>
      <c r="G6727">
        <v>100001</v>
      </c>
    </row>
    <row r="6728" spans="1:7" x14ac:dyDescent="0.25">
      <c r="A6728" t="s">
        <v>0</v>
      </c>
      <c r="B6728">
        <v>110508</v>
      </c>
      <c r="C6728">
        <v>100001</v>
      </c>
      <c r="D6728" s="1">
        <v>-7.4995000000000006E-2</v>
      </c>
      <c r="E6728" s="1">
        <v>-7.5001999999999999E-2</v>
      </c>
      <c r="F6728" s="1">
        <v>0.49486999999999998</v>
      </c>
      <c r="G6728">
        <v>100001</v>
      </c>
    </row>
    <row r="6729" spans="1:7" x14ac:dyDescent="0.25">
      <c r="A6729" t="s">
        <v>0</v>
      </c>
      <c r="B6729">
        <v>110509</v>
      </c>
      <c r="C6729">
        <v>100001</v>
      </c>
      <c r="D6729" s="1">
        <v>-0.124997</v>
      </c>
      <c r="E6729" s="1">
        <v>-7.5004000000000001E-2</v>
      </c>
      <c r="F6729" s="1">
        <v>0.49486999999999998</v>
      </c>
      <c r="G6729">
        <v>100001</v>
      </c>
    </row>
    <row r="6730" spans="1:7" x14ac:dyDescent="0.25">
      <c r="A6730" t="s">
        <v>0</v>
      </c>
      <c r="B6730">
        <v>110510</v>
      </c>
      <c r="C6730">
        <v>100001</v>
      </c>
      <c r="D6730" s="1">
        <v>-9.9995000000000001E-2</v>
      </c>
      <c r="E6730" s="1">
        <v>-7.5004000000000001E-2</v>
      </c>
      <c r="F6730" s="1">
        <v>0.49486999999999998</v>
      </c>
      <c r="G6730">
        <v>100001</v>
      </c>
    </row>
    <row r="6731" spans="1:7" x14ac:dyDescent="0.25">
      <c r="A6731" t="s">
        <v>0</v>
      </c>
      <c r="B6731">
        <v>110511</v>
      </c>
      <c r="C6731">
        <v>100001</v>
      </c>
      <c r="D6731" s="1">
        <v>0.124977</v>
      </c>
      <c r="E6731" s="1">
        <v>0.47500599999999998</v>
      </c>
      <c r="F6731" s="1">
        <v>0.494869</v>
      </c>
      <c r="G6731">
        <v>100001</v>
      </c>
    </row>
    <row r="6732" spans="1:7" x14ac:dyDescent="0.25">
      <c r="A6732" t="s">
        <v>0</v>
      </c>
      <c r="B6732">
        <v>110512</v>
      </c>
      <c r="C6732">
        <v>100001</v>
      </c>
      <c r="D6732" s="1">
        <v>0.12497800000000001</v>
      </c>
      <c r="E6732" s="1">
        <v>0.45000600000000002</v>
      </c>
      <c r="F6732" s="1">
        <v>0.49486999999999998</v>
      </c>
      <c r="G6732">
        <v>100001</v>
      </c>
    </row>
    <row r="6733" spans="1:7" x14ac:dyDescent="0.25">
      <c r="A6733" t="s">
        <v>0</v>
      </c>
      <c r="B6733">
        <v>110513</v>
      </c>
      <c r="C6733">
        <v>100001</v>
      </c>
      <c r="D6733" s="1">
        <v>0.12497900000000001</v>
      </c>
      <c r="E6733" s="1">
        <v>0.42500599999999999</v>
      </c>
      <c r="F6733" s="1">
        <v>0.49486999999999998</v>
      </c>
      <c r="G6733">
        <v>100001</v>
      </c>
    </row>
    <row r="6734" spans="1:7" x14ac:dyDescent="0.25">
      <c r="A6734" t="s">
        <v>0</v>
      </c>
      <c r="B6734">
        <v>110514</v>
      </c>
      <c r="C6734">
        <v>100001</v>
      </c>
      <c r="D6734" s="1">
        <v>0.12497999999999999</v>
      </c>
      <c r="E6734" s="1">
        <v>0.40000599999999997</v>
      </c>
      <c r="F6734" s="1">
        <v>0.49486999999999998</v>
      </c>
      <c r="G6734">
        <v>100001</v>
      </c>
    </row>
    <row r="6735" spans="1:7" x14ac:dyDescent="0.25">
      <c r="A6735" t="s">
        <v>0</v>
      </c>
      <c r="B6735">
        <v>110515</v>
      </c>
      <c r="C6735">
        <v>100001</v>
      </c>
      <c r="D6735" s="1">
        <v>0.124982</v>
      </c>
      <c r="E6735" s="1">
        <v>0.37500600000000001</v>
      </c>
      <c r="F6735" s="1">
        <v>0.49486999999999998</v>
      </c>
      <c r="G6735">
        <v>100001</v>
      </c>
    </row>
    <row r="6736" spans="1:7" x14ac:dyDescent="0.25">
      <c r="A6736" t="s">
        <v>0</v>
      </c>
      <c r="B6736">
        <v>110516</v>
      </c>
      <c r="C6736">
        <v>100001</v>
      </c>
      <c r="D6736" s="1">
        <v>0.124983</v>
      </c>
      <c r="E6736" s="1">
        <v>0.35000599999999998</v>
      </c>
      <c r="F6736" s="1">
        <v>0.494869</v>
      </c>
      <c r="G6736">
        <v>100001</v>
      </c>
    </row>
    <row r="6737" spans="1:7" x14ac:dyDescent="0.25">
      <c r="A6737" t="s">
        <v>0</v>
      </c>
      <c r="B6737">
        <v>110517</v>
      </c>
      <c r="C6737">
        <v>100001</v>
      </c>
      <c r="D6737" s="1">
        <v>0.17499600000000001</v>
      </c>
      <c r="E6737" s="1">
        <v>7.5009099999999995E-2</v>
      </c>
      <c r="F6737" s="1">
        <v>0.49486999999999998</v>
      </c>
      <c r="G6737">
        <v>100001</v>
      </c>
    </row>
    <row r="6738" spans="1:7" x14ac:dyDescent="0.25">
      <c r="A6738" t="s">
        <v>0</v>
      </c>
      <c r="B6738">
        <v>110518</v>
      </c>
      <c r="C6738">
        <v>100001</v>
      </c>
      <c r="D6738" s="1">
        <v>0.14998300000000001</v>
      </c>
      <c r="E6738" s="1">
        <v>0.35000799999999999</v>
      </c>
      <c r="F6738" s="1">
        <v>0.49486999999999998</v>
      </c>
      <c r="G6738">
        <v>100001</v>
      </c>
    </row>
    <row r="6739" spans="1:7" x14ac:dyDescent="0.25">
      <c r="A6739" t="s">
        <v>0</v>
      </c>
      <c r="B6739">
        <v>110519</v>
      </c>
      <c r="C6739">
        <v>100001</v>
      </c>
      <c r="D6739" s="1">
        <v>0.14998400000000001</v>
      </c>
      <c r="E6739" s="1">
        <v>0.32500800000000002</v>
      </c>
      <c r="F6739" s="1">
        <v>0.494869</v>
      </c>
      <c r="G6739">
        <v>100001</v>
      </c>
    </row>
    <row r="6740" spans="1:7" x14ac:dyDescent="0.25">
      <c r="A6740" t="s">
        <v>0</v>
      </c>
      <c r="B6740">
        <v>110520</v>
      </c>
      <c r="C6740">
        <v>100001</v>
      </c>
      <c r="D6740" s="1">
        <v>0.14998500000000001</v>
      </c>
      <c r="E6740" s="1">
        <v>0.300008</v>
      </c>
      <c r="F6740" s="1">
        <v>0.49486999999999998</v>
      </c>
      <c r="G6740">
        <v>100001</v>
      </c>
    </row>
    <row r="6741" spans="1:7" x14ac:dyDescent="0.25">
      <c r="A6741" t="s">
        <v>0</v>
      </c>
      <c r="B6741">
        <v>110521</v>
      </c>
      <c r="C6741">
        <v>100001</v>
      </c>
      <c r="D6741" s="1">
        <v>0.14998700000000001</v>
      </c>
      <c r="E6741" s="1">
        <v>0.27500799999999997</v>
      </c>
      <c r="F6741" s="1">
        <v>0.49486999999999998</v>
      </c>
      <c r="G6741">
        <v>100001</v>
      </c>
    </row>
    <row r="6742" spans="1:7" x14ac:dyDescent="0.25">
      <c r="A6742" t="s">
        <v>0</v>
      </c>
      <c r="B6742">
        <v>110522</v>
      </c>
      <c r="C6742">
        <v>100001</v>
      </c>
      <c r="D6742" s="1">
        <v>0.14998800000000001</v>
      </c>
      <c r="E6742" s="1">
        <v>0.25000800000000001</v>
      </c>
      <c r="F6742" s="1">
        <v>0.49486999999999998</v>
      </c>
      <c r="G6742">
        <v>100001</v>
      </c>
    </row>
    <row r="6743" spans="1:7" x14ac:dyDescent="0.25">
      <c r="A6743" t="s">
        <v>0</v>
      </c>
      <c r="B6743">
        <v>110523</v>
      </c>
      <c r="C6743">
        <v>100001</v>
      </c>
      <c r="D6743" s="1">
        <v>0.14998900000000001</v>
      </c>
      <c r="E6743" s="1">
        <v>0.22500800000000001</v>
      </c>
      <c r="F6743" s="1">
        <v>0.49486999999999998</v>
      </c>
      <c r="G6743">
        <v>100001</v>
      </c>
    </row>
    <row r="6744" spans="1:7" x14ac:dyDescent="0.25">
      <c r="A6744" t="s">
        <v>0</v>
      </c>
      <c r="B6744">
        <v>110524</v>
      </c>
      <c r="C6744">
        <v>100001</v>
      </c>
      <c r="D6744" s="1">
        <v>0.14999000000000001</v>
      </c>
      <c r="E6744" s="1">
        <v>0.20000799999999999</v>
      </c>
      <c r="F6744" s="1">
        <v>0.494869</v>
      </c>
      <c r="G6744">
        <v>100001</v>
      </c>
    </row>
    <row r="6745" spans="1:7" x14ac:dyDescent="0.25">
      <c r="A6745" t="s">
        <v>0</v>
      </c>
      <c r="B6745">
        <v>110525</v>
      </c>
      <c r="C6745">
        <v>100001</v>
      </c>
      <c r="D6745" s="1">
        <v>0.14999100000000001</v>
      </c>
      <c r="E6745" s="1">
        <v>0.175008</v>
      </c>
      <c r="F6745" s="1">
        <v>0.49486999999999998</v>
      </c>
      <c r="G6745">
        <v>100001</v>
      </c>
    </row>
    <row r="6746" spans="1:7" x14ac:dyDescent="0.25">
      <c r="A6746" t="s">
        <v>0</v>
      </c>
      <c r="B6746">
        <v>110526</v>
      </c>
      <c r="C6746">
        <v>100001</v>
      </c>
      <c r="D6746" s="1">
        <v>0.14999299999999999</v>
      </c>
      <c r="E6746" s="1">
        <v>0.150008</v>
      </c>
      <c r="F6746" s="1">
        <v>0.49486999999999998</v>
      </c>
      <c r="G6746">
        <v>100001</v>
      </c>
    </row>
    <row r="6747" spans="1:7" x14ac:dyDescent="0.25">
      <c r="A6747" t="s">
        <v>0</v>
      </c>
      <c r="B6747">
        <v>110527</v>
      </c>
      <c r="C6747">
        <v>100001</v>
      </c>
      <c r="D6747" s="1">
        <v>0.14999399999999999</v>
      </c>
      <c r="E6747" s="1">
        <v>0.12500800000000001</v>
      </c>
      <c r="F6747" s="1">
        <v>0.49486999999999998</v>
      </c>
      <c r="G6747">
        <v>100001</v>
      </c>
    </row>
    <row r="6748" spans="1:7" x14ac:dyDescent="0.25">
      <c r="A6748" t="s">
        <v>0</v>
      </c>
      <c r="B6748">
        <v>110528</v>
      </c>
      <c r="C6748">
        <v>100001</v>
      </c>
      <c r="D6748" s="1">
        <v>0.14999499999999999</v>
      </c>
      <c r="E6748" s="1">
        <v>0.100008</v>
      </c>
      <c r="F6748" s="1">
        <v>0.49486999999999998</v>
      </c>
      <c r="G6748">
        <v>100001</v>
      </c>
    </row>
    <row r="6749" spans="1:7" x14ac:dyDescent="0.25">
      <c r="A6749" t="s">
        <v>0</v>
      </c>
      <c r="B6749">
        <v>110529</v>
      </c>
      <c r="C6749">
        <v>100001</v>
      </c>
      <c r="D6749" s="1">
        <v>0.17499500000000001</v>
      </c>
      <c r="E6749" s="1">
        <v>0.100009</v>
      </c>
      <c r="F6749" s="1">
        <v>0.49486999999999998</v>
      </c>
      <c r="G6749">
        <v>100001</v>
      </c>
    </row>
    <row r="6750" spans="1:7" x14ac:dyDescent="0.25">
      <c r="A6750" t="s">
        <v>0</v>
      </c>
      <c r="B6750">
        <v>110530</v>
      </c>
      <c r="C6750">
        <v>100001</v>
      </c>
      <c r="D6750" s="1">
        <v>0.19999700000000001</v>
      </c>
      <c r="E6750" s="1">
        <v>5.0010300000000001E-2</v>
      </c>
      <c r="F6750" s="1">
        <v>0.49486999999999998</v>
      </c>
      <c r="G6750">
        <v>100001</v>
      </c>
    </row>
    <row r="6751" spans="1:7" x14ac:dyDescent="0.25">
      <c r="A6751" t="s">
        <v>0</v>
      </c>
      <c r="B6751">
        <v>110531</v>
      </c>
      <c r="C6751">
        <v>100001</v>
      </c>
      <c r="D6751" s="1">
        <v>0.19999600000000001</v>
      </c>
      <c r="E6751" s="1">
        <v>7.5010300000000002E-2</v>
      </c>
      <c r="F6751" s="1">
        <v>0.49486999999999998</v>
      </c>
      <c r="G6751">
        <v>100001</v>
      </c>
    </row>
    <row r="6752" spans="1:7" x14ac:dyDescent="0.25">
      <c r="A6752" t="s">
        <v>0</v>
      </c>
      <c r="B6752">
        <v>110532</v>
      </c>
      <c r="C6752">
        <v>100001</v>
      </c>
      <c r="D6752" s="1">
        <v>0.22500100000000001</v>
      </c>
      <c r="E6752" s="1">
        <v>-2.4988E-2</v>
      </c>
      <c r="F6752" s="1">
        <v>0.49486999999999998</v>
      </c>
      <c r="G6752">
        <v>100001</v>
      </c>
    </row>
    <row r="6753" spans="1:7" x14ac:dyDescent="0.25">
      <c r="A6753" t="s">
        <v>0</v>
      </c>
      <c r="B6753">
        <v>110533</v>
      </c>
      <c r="C6753">
        <v>100001</v>
      </c>
      <c r="D6753" s="1">
        <v>0.22500000000000001</v>
      </c>
      <c r="E6753" s="1">
        <v>1.1515000000000001E-5</v>
      </c>
      <c r="F6753" s="1">
        <v>0.49487100000000001</v>
      </c>
      <c r="G6753">
        <v>100001</v>
      </c>
    </row>
    <row r="6754" spans="1:7" x14ac:dyDescent="0.25">
      <c r="A6754" t="s">
        <v>0</v>
      </c>
      <c r="B6754">
        <v>110534</v>
      </c>
      <c r="C6754">
        <v>100001</v>
      </c>
      <c r="D6754" s="1">
        <v>0.224997</v>
      </c>
      <c r="E6754" s="1">
        <v>5.0011600000000003E-2</v>
      </c>
      <c r="F6754" s="1">
        <v>0.49486999999999998</v>
      </c>
      <c r="G6754">
        <v>100001</v>
      </c>
    </row>
    <row r="6755" spans="1:7" x14ac:dyDescent="0.25">
      <c r="A6755" t="s">
        <v>0</v>
      </c>
      <c r="B6755">
        <v>110535</v>
      </c>
      <c r="C6755">
        <v>100001</v>
      </c>
      <c r="D6755" s="1">
        <v>0.224999</v>
      </c>
      <c r="E6755" s="1">
        <v>2.5011599999999998E-2</v>
      </c>
      <c r="F6755" s="1">
        <v>0.49486999999999998</v>
      </c>
      <c r="G6755">
        <v>100001</v>
      </c>
    </row>
    <row r="6756" spans="1:7" x14ac:dyDescent="0.25">
      <c r="A6756" t="s">
        <v>0</v>
      </c>
      <c r="B6756">
        <v>110536</v>
      </c>
      <c r="C6756">
        <v>100001</v>
      </c>
      <c r="D6756" s="1">
        <v>0.25000299999999998</v>
      </c>
      <c r="E6756" s="1">
        <v>-7.4985999999999997E-2</v>
      </c>
      <c r="F6756" s="1">
        <v>0.49486999999999998</v>
      </c>
      <c r="G6756">
        <v>100001</v>
      </c>
    </row>
    <row r="6757" spans="1:7" x14ac:dyDescent="0.25">
      <c r="A6757" t="s">
        <v>0</v>
      </c>
      <c r="B6757">
        <v>110537</v>
      </c>
      <c r="C6757">
        <v>100001</v>
      </c>
      <c r="D6757" s="1">
        <v>0.275003</v>
      </c>
      <c r="E6757" s="1">
        <v>-7.4985999999999997E-2</v>
      </c>
      <c r="F6757" s="1">
        <v>0.49486999999999998</v>
      </c>
      <c r="G6757">
        <v>100001</v>
      </c>
    </row>
    <row r="6758" spans="1:7" x14ac:dyDescent="0.25">
      <c r="A6758" t="s">
        <v>0</v>
      </c>
      <c r="B6758">
        <v>110538</v>
      </c>
      <c r="C6758">
        <v>100001</v>
      </c>
      <c r="D6758" s="1">
        <v>0.30000300000000002</v>
      </c>
      <c r="E6758" s="1">
        <v>-7.4983999999999995E-2</v>
      </c>
      <c r="F6758" s="1">
        <v>0.49487100000000001</v>
      </c>
      <c r="G6758">
        <v>100001</v>
      </c>
    </row>
    <row r="6759" spans="1:7" x14ac:dyDescent="0.25">
      <c r="A6759" t="s">
        <v>0</v>
      </c>
      <c r="B6759">
        <v>110539</v>
      </c>
      <c r="C6759">
        <v>100001</v>
      </c>
      <c r="D6759" s="1">
        <v>0.25000299999999998</v>
      </c>
      <c r="E6759" s="1">
        <v>-4.9986000000000003E-2</v>
      </c>
      <c r="F6759" s="1">
        <v>0.49486999999999998</v>
      </c>
      <c r="G6759">
        <v>100001</v>
      </c>
    </row>
    <row r="6760" spans="1:7" x14ac:dyDescent="0.25">
      <c r="A6760" t="s">
        <v>0</v>
      </c>
      <c r="B6760">
        <v>110540</v>
      </c>
      <c r="C6760">
        <v>100001</v>
      </c>
      <c r="D6760" s="1">
        <v>0.25000099999999997</v>
      </c>
      <c r="E6760" s="1">
        <v>-2.4986000000000001E-2</v>
      </c>
      <c r="F6760" s="1">
        <v>0.49487100000000001</v>
      </c>
      <c r="G6760">
        <v>100001</v>
      </c>
    </row>
    <row r="6761" spans="1:7" x14ac:dyDescent="0.25">
      <c r="A6761" t="s">
        <v>0</v>
      </c>
      <c r="B6761">
        <v>110541</v>
      </c>
      <c r="C6761">
        <v>100001</v>
      </c>
      <c r="D6761" s="1">
        <v>0.47500500000000001</v>
      </c>
      <c r="E6761" s="1">
        <v>-9.9975999999999995E-2</v>
      </c>
      <c r="F6761" s="1">
        <v>0.49486999999999998</v>
      </c>
      <c r="G6761">
        <v>100001</v>
      </c>
    </row>
    <row r="6762" spans="1:7" x14ac:dyDescent="0.25">
      <c r="A6762" t="s">
        <v>0</v>
      </c>
      <c r="B6762">
        <v>110542</v>
      </c>
      <c r="C6762">
        <v>100001</v>
      </c>
      <c r="D6762" s="1">
        <v>0.45000499999999999</v>
      </c>
      <c r="E6762" s="1">
        <v>-9.9976999999999996E-2</v>
      </c>
      <c r="F6762" s="1">
        <v>0.49487100000000001</v>
      </c>
      <c r="G6762">
        <v>100001</v>
      </c>
    </row>
    <row r="6763" spans="1:7" x14ac:dyDescent="0.25">
      <c r="A6763" t="s">
        <v>0</v>
      </c>
      <c r="B6763">
        <v>110543</v>
      </c>
      <c r="C6763">
        <v>100001</v>
      </c>
      <c r="D6763" s="1">
        <v>0.42500500000000002</v>
      </c>
      <c r="E6763" s="1">
        <v>-9.9977999999999997E-2</v>
      </c>
      <c r="F6763" s="1">
        <v>0.49486999999999998</v>
      </c>
      <c r="G6763">
        <v>100001</v>
      </c>
    </row>
    <row r="6764" spans="1:7" x14ac:dyDescent="0.25">
      <c r="A6764" t="s">
        <v>0</v>
      </c>
      <c r="B6764">
        <v>110544</v>
      </c>
      <c r="C6764">
        <v>100001</v>
      </c>
      <c r="D6764" s="1">
        <v>0.400005</v>
      </c>
      <c r="E6764" s="1">
        <v>-9.9979999999999999E-2</v>
      </c>
      <c r="F6764" s="1">
        <v>0.49486999999999998</v>
      </c>
      <c r="G6764">
        <v>100001</v>
      </c>
    </row>
    <row r="6765" spans="1:7" x14ac:dyDescent="0.25">
      <c r="A6765" t="s">
        <v>0</v>
      </c>
      <c r="B6765">
        <v>110545</v>
      </c>
      <c r="C6765">
        <v>100001</v>
      </c>
      <c r="D6765" s="1">
        <v>0.37500499999999998</v>
      </c>
      <c r="E6765" s="1">
        <v>-9.9981E-2</v>
      </c>
      <c r="F6765" s="1">
        <v>0.49486999999999998</v>
      </c>
      <c r="G6765">
        <v>100001</v>
      </c>
    </row>
    <row r="6766" spans="1:7" x14ac:dyDescent="0.25">
      <c r="A6766" t="s">
        <v>0</v>
      </c>
      <c r="B6766">
        <v>110546</v>
      </c>
      <c r="C6766">
        <v>100001</v>
      </c>
      <c r="D6766" s="1">
        <v>0.35000500000000001</v>
      </c>
      <c r="E6766" s="1">
        <v>-9.9982000000000001E-2</v>
      </c>
      <c r="F6766" s="1">
        <v>0.49486999999999998</v>
      </c>
      <c r="G6766">
        <v>100001</v>
      </c>
    </row>
    <row r="6767" spans="1:7" x14ac:dyDescent="0.25">
      <c r="A6767" t="s">
        <v>0</v>
      </c>
      <c r="B6767">
        <v>110547</v>
      </c>
      <c r="C6767">
        <v>100001</v>
      </c>
      <c r="D6767" s="1">
        <v>0.32500499999999999</v>
      </c>
      <c r="E6767" s="1">
        <v>-9.9983000000000002E-2</v>
      </c>
      <c r="F6767" s="1">
        <v>0.49487100000000001</v>
      </c>
      <c r="G6767">
        <v>100001</v>
      </c>
    </row>
    <row r="6768" spans="1:7" x14ac:dyDescent="0.25">
      <c r="A6768" t="s">
        <v>0</v>
      </c>
      <c r="B6768">
        <v>110548</v>
      </c>
      <c r="C6768">
        <v>100001</v>
      </c>
      <c r="D6768" s="1">
        <v>0.30000500000000002</v>
      </c>
      <c r="E6768" s="1">
        <v>-9.9984000000000003E-2</v>
      </c>
      <c r="F6768" s="1">
        <v>0.49486999999999998</v>
      </c>
      <c r="G6768">
        <v>100001</v>
      </c>
    </row>
    <row r="6769" spans="1:7" x14ac:dyDescent="0.25">
      <c r="A6769" t="s">
        <v>0</v>
      </c>
      <c r="B6769">
        <v>110549</v>
      </c>
      <c r="C6769">
        <v>100001</v>
      </c>
      <c r="D6769" s="1">
        <v>0.275005</v>
      </c>
      <c r="E6769" s="1">
        <v>-9.9986000000000005E-2</v>
      </c>
      <c r="F6769" s="1">
        <v>0.49486999999999998</v>
      </c>
      <c r="G6769">
        <v>100001</v>
      </c>
    </row>
    <row r="6770" spans="1:7" x14ac:dyDescent="0.25">
      <c r="A6770" t="s">
        <v>0</v>
      </c>
      <c r="B6770">
        <v>110550</v>
      </c>
      <c r="C6770">
        <v>100001</v>
      </c>
      <c r="D6770" s="1">
        <v>-0.474995</v>
      </c>
      <c r="E6770" s="1">
        <v>-0.100023</v>
      </c>
      <c r="F6770" s="1">
        <v>0.49486999999999998</v>
      </c>
      <c r="G6770">
        <v>100001</v>
      </c>
    </row>
    <row r="6771" spans="1:7" x14ac:dyDescent="0.25">
      <c r="A6771" t="s">
        <v>0</v>
      </c>
      <c r="B6771">
        <v>110551</v>
      </c>
      <c r="C6771">
        <v>100001</v>
      </c>
      <c r="D6771" s="1">
        <v>0.25000499999999998</v>
      </c>
      <c r="E6771" s="1">
        <v>-9.9987000000000006E-2</v>
      </c>
      <c r="F6771" s="1">
        <v>0.49486999999999998</v>
      </c>
      <c r="G6771">
        <v>100001</v>
      </c>
    </row>
    <row r="6772" spans="1:7" x14ac:dyDescent="0.25">
      <c r="A6772" t="s">
        <v>0</v>
      </c>
      <c r="B6772">
        <v>110552</v>
      </c>
      <c r="C6772">
        <v>100001</v>
      </c>
      <c r="D6772" s="1">
        <v>-0.44999499999999998</v>
      </c>
      <c r="E6772" s="1">
        <v>-0.100022</v>
      </c>
      <c r="F6772" s="1">
        <v>0.49487100000000001</v>
      </c>
      <c r="G6772">
        <v>100001</v>
      </c>
    </row>
    <row r="6773" spans="1:7" x14ac:dyDescent="0.25">
      <c r="A6773" t="s">
        <v>0</v>
      </c>
      <c r="B6773">
        <v>110553</v>
      </c>
      <c r="C6773">
        <v>100001</v>
      </c>
      <c r="D6773" s="1">
        <v>0.22500500000000001</v>
      </c>
      <c r="E6773" s="1">
        <v>-9.9987999999999994E-2</v>
      </c>
      <c r="F6773" s="1">
        <v>0.49486999999999998</v>
      </c>
      <c r="G6773">
        <v>100001</v>
      </c>
    </row>
    <row r="6774" spans="1:7" x14ac:dyDescent="0.25">
      <c r="A6774" t="s">
        <v>0</v>
      </c>
      <c r="B6774">
        <v>110554</v>
      </c>
      <c r="C6774">
        <v>100001</v>
      </c>
      <c r="D6774" s="1">
        <v>-0.42499500000000001</v>
      </c>
      <c r="E6774" s="1">
        <v>-0.10002</v>
      </c>
      <c r="F6774" s="1">
        <v>0.49486999999999998</v>
      </c>
      <c r="G6774">
        <v>100001</v>
      </c>
    </row>
    <row r="6775" spans="1:7" x14ac:dyDescent="0.25">
      <c r="A6775" t="s">
        <v>0</v>
      </c>
      <c r="B6775">
        <v>110555</v>
      </c>
      <c r="C6775">
        <v>100001</v>
      </c>
      <c r="D6775" s="1">
        <v>0.20000499999999999</v>
      </c>
      <c r="E6775" s="1">
        <v>-9.9988999999999995E-2</v>
      </c>
      <c r="F6775" s="1">
        <v>0.49487100000000001</v>
      </c>
      <c r="G6775">
        <v>100001</v>
      </c>
    </row>
    <row r="6776" spans="1:7" x14ac:dyDescent="0.25">
      <c r="A6776" t="s">
        <v>0</v>
      </c>
      <c r="B6776">
        <v>110556</v>
      </c>
      <c r="C6776">
        <v>100001</v>
      </c>
      <c r="D6776" s="1">
        <v>-0.39999499999999999</v>
      </c>
      <c r="E6776" s="1">
        <v>-0.10002</v>
      </c>
      <c r="F6776" s="1">
        <v>0.49486999999999998</v>
      </c>
      <c r="G6776">
        <v>100001</v>
      </c>
    </row>
    <row r="6777" spans="1:7" x14ac:dyDescent="0.25">
      <c r="A6777" t="s">
        <v>0</v>
      </c>
      <c r="B6777">
        <v>110557</v>
      </c>
      <c r="C6777">
        <v>100001</v>
      </c>
      <c r="D6777" s="1">
        <v>0.17500499999999999</v>
      </c>
      <c r="E6777" s="1">
        <v>-9.9989999999999996E-2</v>
      </c>
      <c r="F6777" s="1">
        <v>0.49486999999999998</v>
      </c>
      <c r="G6777">
        <v>100001</v>
      </c>
    </row>
    <row r="6778" spans="1:7" x14ac:dyDescent="0.25">
      <c r="A6778" t="s">
        <v>0</v>
      </c>
      <c r="B6778">
        <v>110558</v>
      </c>
      <c r="C6778">
        <v>100001</v>
      </c>
      <c r="D6778" s="1">
        <v>-0.37499500000000002</v>
      </c>
      <c r="E6778" s="1">
        <v>-0.100018</v>
      </c>
      <c r="F6778" s="1">
        <v>0.49487100000000001</v>
      </c>
      <c r="G6778">
        <v>100001</v>
      </c>
    </row>
    <row r="6779" spans="1:7" x14ac:dyDescent="0.25">
      <c r="A6779" t="s">
        <v>0</v>
      </c>
      <c r="B6779">
        <v>110559</v>
      </c>
      <c r="C6779">
        <v>100001</v>
      </c>
      <c r="D6779" s="1">
        <v>0.150005</v>
      </c>
      <c r="E6779" s="1">
        <v>-9.9991999999999998E-2</v>
      </c>
      <c r="F6779" s="1">
        <v>0.49486999999999998</v>
      </c>
      <c r="G6779">
        <v>100001</v>
      </c>
    </row>
    <row r="6780" spans="1:7" x14ac:dyDescent="0.25">
      <c r="A6780" t="s">
        <v>0</v>
      </c>
      <c r="B6780">
        <v>110560</v>
      </c>
      <c r="C6780">
        <v>100001</v>
      </c>
      <c r="D6780" s="1">
        <v>-0.349995</v>
      </c>
      <c r="E6780" s="1">
        <v>-0.10001599999999999</v>
      </c>
      <c r="F6780" s="1">
        <v>0.49486999999999998</v>
      </c>
      <c r="G6780">
        <v>100001</v>
      </c>
    </row>
    <row r="6781" spans="1:7" x14ac:dyDescent="0.25">
      <c r="A6781" t="s">
        <v>0</v>
      </c>
      <c r="B6781">
        <v>110561</v>
      </c>
      <c r="C6781">
        <v>100001</v>
      </c>
      <c r="D6781" s="1">
        <v>0.12500500000000001</v>
      </c>
      <c r="E6781" s="1">
        <v>-9.9992999999999999E-2</v>
      </c>
      <c r="F6781" s="1">
        <v>0.49487100000000001</v>
      </c>
      <c r="G6781">
        <v>100001</v>
      </c>
    </row>
    <row r="6782" spans="1:7" x14ac:dyDescent="0.25">
      <c r="A6782" t="s">
        <v>0</v>
      </c>
      <c r="B6782">
        <v>110562</v>
      </c>
      <c r="C6782">
        <v>100001</v>
      </c>
      <c r="D6782" s="1">
        <v>-0.32499499999999998</v>
      </c>
      <c r="E6782" s="1">
        <v>-0.10001599999999999</v>
      </c>
      <c r="F6782" s="1">
        <v>0.49486999999999998</v>
      </c>
      <c r="G6782">
        <v>100001</v>
      </c>
    </row>
    <row r="6783" spans="1:7" x14ac:dyDescent="0.25">
      <c r="A6783" t="s">
        <v>0</v>
      </c>
      <c r="B6783">
        <v>110563</v>
      </c>
      <c r="C6783">
        <v>100001</v>
      </c>
      <c r="D6783" s="1">
        <v>0.100005</v>
      </c>
      <c r="E6783" s="1">
        <v>-9.9994E-2</v>
      </c>
      <c r="F6783" s="1">
        <v>0.49486999999999998</v>
      </c>
      <c r="G6783">
        <v>100001</v>
      </c>
    </row>
    <row r="6784" spans="1:7" x14ac:dyDescent="0.25">
      <c r="A6784" t="s">
        <v>0</v>
      </c>
      <c r="B6784">
        <v>110564</v>
      </c>
      <c r="C6784">
        <v>100001</v>
      </c>
      <c r="D6784" s="1">
        <v>-0.29999500000000001</v>
      </c>
      <c r="E6784" s="1">
        <v>-0.10001400000000001</v>
      </c>
      <c r="F6784" s="1">
        <v>0.49486999999999998</v>
      </c>
      <c r="G6784">
        <v>100001</v>
      </c>
    </row>
    <row r="6785" spans="1:7" x14ac:dyDescent="0.25">
      <c r="A6785" t="s">
        <v>0</v>
      </c>
      <c r="B6785">
        <v>110565</v>
      </c>
      <c r="C6785">
        <v>100001</v>
      </c>
      <c r="D6785" s="1">
        <v>7.5004799999999996E-2</v>
      </c>
      <c r="E6785" s="1">
        <v>-9.9995000000000001E-2</v>
      </c>
      <c r="F6785" s="1">
        <v>0.49487100000000001</v>
      </c>
      <c r="G6785">
        <v>100001</v>
      </c>
    </row>
    <row r="6786" spans="1:7" x14ac:dyDescent="0.25">
      <c r="A6786" t="s">
        <v>0</v>
      </c>
      <c r="B6786">
        <v>110566</v>
      </c>
      <c r="C6786">
        <v>100001</v>
      </c>
      <c r="D6786" s="1">
        <v>-0.27499499999999999</v>
      </c>
      <c r="E6786" s="1">
        <v>-0.100013</v>
      </c>
      <c r="F6786" s="1">
        <v>0.49486999999999998</v>
      </c>
      <c r="G6786">
        <v>100001</v>
      </c>
    </row>
    <row r="6787" spans="1:7" x14ac:dyDescent="0.25">
      <c r="A6787" t="s">
        <v>0</v>
      </c>
      <c r="B6787">
        <v>110567</v>
      </c>
      <c r="C6787">
        <v>100001</v>
      </c>
      <c r="D6787" s="1">
        <v>5.0004699999999999E-2</v>
      </c>
      <c r="E6787" s="1">
        <v>-9.9997000000000003E-2</v>
      </c>
      <c r="F6787" s="1">
        <v>0.49486999999999998</v>
      </c>
      <c r="G6787">
        <v>100001</v>
      </c>
    </row>
    <row r="6788" spans="1:7" x14ac:dyDescent="0.25">
      <c r="A6788" t="s">
        <v>0</v>
      </c>
      <c r="B6788">
        <v>110568</v>
      </c>
      <c r="C6788">
        <v>100001</v>
      </c>
      <c r="D6788" s="1">
        <v>-0.24999499999999999</v>
      </c>
      <c r="E6788" s="1">
        <v>-0.100012</v>
      </c>
      <c r="F6788" s="1">
        <v>0.49487100000000001</v>
      </c>
      <c r="G6788">
        <v>100001</v>
      </c>
    </row>
    <row r="6789" spans="1:7" x14ac:dyDescent="0.25">
      <c r="A6789" t="s">
        <v>0</v>
      </c>
      <c r="B6789">
        <v>110569</v>
      </c>
      <c r="C6789">
        <v>100001</v>
      </c>
      <c r="D6789" s="1">
        <v>2.5004700000000001E-2</v>
      </c>
      <c r="E6789" s="1">
        <v>-9.9998000000000004E-2</v>
      </c>
      <c r="F6789" s="1">
        <v>0.49486999999999998</v>
      </c>
      <c r="G6789">
        <v>100001</v>
      </c>
    </row>
    <row r="6790" spans="1:7" x14ac:dyDescent="0.25">
      <c r="A6790" t="s">
        <v>0</v>
      </c>
      <c r="B6790">
        <v>110570</v>
      </c>
      <c r="C6790">
        <v>100001</v>
      </c>
      <c r="D6790" s="1">
        <v>-0.224995</v>
      </c>
      <c r="E6790" s="1">
        <v>-0.10001</v>
      </c>
      <c r="F6790" s="1">
        <v>0.49486999999999998</v>
      </c>
      <c r="G6790">
        <v>100001</v>
      </c>
    </row>
    <row r="6791" spans="1:7" x14ac:dyDescent="0.25">
      <c r="A6791" t="s">
        <v>0</v>
      </c>
      <c r="B6791">
        <v>110571</v>
      </c>
      <c r="C6791">
        <v>100001</v>
      </c>
      <c r="D6791" s="1">
        <v>4.7496999999999996E-6</v>
      </c>
      <c r="E6791" s="1">
        <v>-9.9999000000000005E-2</v>
      </c>
      <c r="F6791" s="1">
        <v>0.49487100000000001</v>
      </c>
      <c r="G6791">
        <v>100001</v>
      </c>
    </row>
    <row r="6792" spans="1:7" x14ac:dyDescent="0.25">
      <c r="A6792" t="s">
        <v>0</v>
      </c>
      <c r="B6792">
        <v>110572</v>
      </c>
      <c r="C6792">
        <v>100001</v>
      </c>
      <c r="D6792" s="1">
        <v>-0.19999500000000001</v>
      </c>
      <c r="E6792" s="1">
        <v>-0.10001</v>
      </c>
      <c r="F6792" s="1">
        <v>0.49486999999999998</v>
      </c>
      <c r="G6792">
        <v>100001</v>
      </c>
    </row>
    <row r="6793" spans="1:7" x14ac:dyDescent="0.25">
      <c r="A6793" t="s">
        <v>0</v>
      </c>
      <c r="B6793">
        <v>110573</v>
      </c>
      <c r="C6793">
        <v>100001</v>
      </c>
      <c r="D6793" s="1">
        <v>-2.4995E-2</v>
      </c>
      <c r="E6793" s="1">
        <v>-0.1</v>
      </c>
      <c r="F6793" s="1">
        <v>0.49486999999999998</v>
      </c>
      <c r="G6793">
        <v>100001</v>
      </c>
    </row>
    <row r="6794" spans="1:7" x14ac:dyDescent="0.25">
      <c r="A6794" t="s">
        <v>0</v>
      </c>
      <c r="B6794">
        <v>110574</v>
      </c>
      <c r="C6794">
        <v>100001</v>
      </c>
      <c r="D6794" s="1">
        <v>-0.17499500000000001</v>
      </c>
      <c r="E6794" s="1">
        <v>-0.100008</v>
      </c>
      <c r="F6794" s="1">
        <v>0.49486999999999998</v>
      </c>
      <c r="G6794">
        <v>100001</v>
      </c>
    </row>
    <row r="6795" spans="1:7" x14ac:dyDescent="0.25">
      <c r="A6795" t="s">
        <v>0</v>
      </c>
      <c r="B6795">
        <v>110575</v>
      </c>
      <c r="C6795">
        <v>100001</v>
      </c>
      <c r="D6795" s="1">
        <v>-4.9994999999999998E-2</v>
      </c>
      <c r="E6795" s="1">
        <v>-0.10000199999999999</v>
      </c>
      <c r="F6795" s="1">
        <v>0.49486999999999998</v>
      </c>
      <c r="G6795">
        <v>100001</v>
      </c>
    </row>
    <row r="6796" spans="1:7" x14ac:dyDescent="0.25">
      <c r="A6796" t="s">
        <v>0</v>
      </c>
      <c r="B6796">
        <v>110576</v>
      </c>
      <c r="C6796">
        <v>100001</v>
      </c>
      <c r="D6796" s="1">
        <v>-0.14999499999999999</v>
      </c>
      <c r="E6796" s="1">
        <v>-0.100007</v>
      </c>
      <c r="F6796" s="1">
        <v>0.49486999999999998</v>
      </c>
      <c r="G6796">
        <v>100001</v>
      </c>
    </row>
    <row r="6797" spans="1:7" x14ac:dyDescent="0.25">
      <c r="A6797" t="s">
        <v>0</v>
      </c>
      <c r="B6797">
        <v>110577</v>
      </c>
      <c r="C6797">
        <v>100001</v>
      </c>
      <c r="D6797" s="1">
        <v>-7.4995000000000006E-2</v>
      </c>
      <c r="E6797" s="1">
        <v>-0.100004</v>
      </c>
      <c r="F6797" s="1">
        <v>0.49486999999999998</v>
      </c>
      <c r="G6797">
        <v>100001</v>
      </c>
    </row>
    <row r="6798" spans="1:7" x14ac:dyDescent="0.25">
      <c r="A6798" t="s">
        <v>0</v>
      </c>
      <c r="B6798">
        <v>110578</v>
      </c>
      <c r="C6798">
        <v>100001</v>
      </c>
      <c r="D6798" s="1">
        <v>-0.12499499999999999</v>
      </c>
      <c r="E6798" s="1">
        <v>-0.100006</v>
      </c>
      <c r="F6798" s="1">
        <v>0.49487100000000001</v>
      </c>
      <c r="G6798">
        <v>100001</v>
      </c>
    </row>
    <row r="6799" spans="1:7" x14ac:dyDescent="0.25">
      <c r="A6799" t="s">
        <v>0</v>
      </c>
      <c r="B6799">
        <v>110579</v>
      </c>
      <c r="C6799">
        <v>100001</v>
      </c>
      <c r="D6799" s="1">
        <v>-9.9995000000000001E-2</v>
      </c>
      <c r="E6799" s="1">
        <v>-0.100004</v>
      </c>
      <c r="F6799" s="1">
        <v>0.49486999999999998</v>
      </c>
      <c r="G6799">
        <v>100001</v>
      </c>
    </row>
    <row r="6800" spans="1:7" x14ac:dyDescent="0.25">
      <c r="A6800" t="s">
        <v>0</v>
      </c>
      <c r="B6800">
        <v>110580</v>
      </c>
      <c r="C6800">
        <v>100001</v>
      </c>
      <c r="D6800" s="1">
        <v>0.149978</v>
      </c>
      <c r="E6800" s="1">
        <v>0.45000800000000002</v>
      </c>
      <c r="F6800" s="1">
        <v>0.494869</v>
      </c>
      <c r="G6800">
        <v>100001</v>
      </c>
    </row>
    <row r="6801" spans="1:7" x14ac:dyDescent="0.25">
      <c r="A6801" t="s">
        <v>0</v>
      </c>
      <c r="B6801">
        <v>110581</v>
      </c>
      <c r="C6801">
        <v>100001</v>
      </c>
      <c r="D6801" s="1">
        <v>0.149979</v>
      </c>
      <c r="E6801" s="1">
        <v>0.425008</v>
      </c>
      <c r="F6801" s="1">
        <v>0.49486999999999998</v>
      </c>
      <c r="G6801">
        <v>100001</v>
      </c>
    </row>
    <row r="6802" spans="1:7" x14ac:dyDescent="0.25">
      <c r="A6802" t="s">
        <v>0</v>
      </c>
      <c r="B6802">
        <v>110582</v>
      </c>
      <c r="C6802">
        <v>100001</v>
      </c>
      <c r="D6802" s="1">
        <v>0.149981</v>
      </c>
      <c r="E6802" s="1">
        <v>0.40000799999999997</v>
      </c>
      <c r="F6802" s="1">
        <v>0.49486999999999998</v>
      </c>
      <c r="G6802">
        <v>100001</v>
      </c>
    </row>
    <row r="6803" spans="1:7" x14ac:dyDescent="0.25">
      <c r="A6803" t="s">
        <v>0</v>
      </c>
      <c r="B6803">
        <v>110583</v>
      </c>
      <c r="C6803">
        <v>100001</v>
      </c>
      <c r="D6803" s="1">
        <v>0.149982</v>
      </c>
      <c r="E6803" s="1">
        <v>0.37500800000000001</v>
      </c>
      <c r="F6803" s="1">
        <v>0.49486999999999998</v>
      </c>
      <c r="G6803">
        <v>100001</v>
      </c>
    </row>
    <row r="6804" spans="1:7" x14ac:dyDescent="0.25">
      <c r="A6804" t="s">
        <v>0</v>
      </c>
      <c r="B6804">
        <v>110584</v>
      </c>
      <c r="C6804">
        <v>100001</v>
      </c>
      <c r="D6804" s="1">
        <v>0.19999500000000001</v>
      </c>
      <c r="E6804" s="1">
        <v>0.10001</v>
      </c>
      <c r="F6804" s="1">
        <v>0.49486999999999998</v>
      </c>
      <c r="G6804">
        <v>100001</v>
      </c>
    </row>
    <row r="6805" spans="1:7" x14ac:dyDescent="0.25">
      <c r="A6805" t="s">
        <v>0</v>
      </c>
      <c r="B6805">
        <v>110585</v>
      </c>
      <c r="C6805">
        <v>100001</v>
      </c>
      <c r="D6805" s="1">
        <v>0.174981</v>
      </c>
      <c r="E6805" s="1">
        <v>0.37501000000000001</v>
      </c>
      <c r="F6805" s="1">
        <v>0.49486999999999998</v>
      </c>
      <c r="G6805">
        <v>100001</v>
      </c>
    </row>
    <row r="6806" spans="1:7" x14ac:dyDescent="0.25">
      <c r="A6806" t="s">
        <v>0</v>
      </c>
      <c r="B6806">
        <v>110586</v>
      </c>
      <c r="C6806">
        <v>100001</v>
      </c>
      <c r="D6806" s="1">
        <v>0.174983</v>
      </c>
      <c r="E6806" s="1">
        <v>0.35000999999999999</v>
      </c>
      <c r="F6806" s="1">
        <v>0.49486999999999998</v>
      </c>
      <c r="G6806">
        <v>100001</v>
      </c>
    </row>
    <row r="6807" spans="1:7" x14ac:dyDescent="0.25">
      <c r="A6807" t="s">
        <v>0</v>
      </c>
      <c r="B6807">
        <v>110587</v>
      </c>
      <c r="C6807">
        <v>100001</v>
      </c>
      <c r="D6807" s="1">
        <v>0.174984</v>
      </c>
      <c r="E6807" s="1">
        <v>0.32501000000000002</v>
      </c>
      <c r="F6807" s="1">
        <v>0.49486999999999998</v>
      </c>
      <c r="G6807">
        <v>100001</v>
      </c>
    </row>
    <row r="6808" spans="1:7" x14ac:dyDescent="0.25">
      <c r="A6808" t="s">
        <v>0</v>
      </c>
      <c r="B6808">
        <v>110588</v>
      </c>
      <c r="C6808">
        <v>100001</v>
      </c>
      <c r="D6808" s="1">
        <v>0.174985</v>
      </c>
      <c r="E6808" s="1">
        <v>0.30001</v>
      </c>
      <c r="F6808" s="1">
        <v>0.494869</v>
      </c>
      <c r="G6808">
        <v>100001</v>
      </c>
    </row>
    <row r="6809" spans="1:7" x14ac:dyDescent="0.25">
      <c r="A6809" t="s">
        <v>0</v>
      </c>
      <c r="B6809">
        <v>110589</v>
      </c>
      <c r="C6809">
        <v>100001</v>
      </c>
      <c r="D6809" s="1">
        <v>0.174987</v>
      </c>
      <c r="E6809" s="1">
        <v>0.27500999999999998</v>
      </c>
      <c r="F6809" s="1">
        <v>0.49486999999999998</v>
      </c>
      <c r="G6809">
        <v>100001</v>
      </c>
    </row>
    <row r="6810" spans="1:7" x14ac:dyDescent="0.25">
      <c r="A6810" t="s">
        <v>0</v>
      </c>
      <c r="B6810">
        <v>110590</v>
      </c>
      <c r="C6810">
        <v>100001</v>
      </c>
      <c r="D6810" s="1">
        <v>0.174988</v>
      </c>
      <c r="E6810" s="1">
        <v>0.25001000000000001</v>
      </c>
      <c r="F6810" s="1">
        <v>0.49486999999999998</v>
      </c>
      <c r="G6810">
        <v>100001</v>
      </c>
    </row>
    <row r="6811" spans="1:7" x14ac:dyDescent="0.25">
      <c r="A6811" t="s">
        <v>0</v>
      </c>
      <c r="B6811">
        <v>110591</v>
      </c>
      <c r="C6811">
        <v>100001</v>
      </c>
      <c r="D6811" s="1">
        <v>0.17498900000000001</v>
      </c>
      <c r="E6811" s="1">
        <v>0.22500999999999999</v>
      </c>
      <c r="F6811" s="1">
        <v>0.49486999999999998</v>
      </c>
      <c r="G6811">
        <v>100001</v>
      </c>
    </row>
    <row r="6812" spans="1:7" x14ac:dyDescent="0.25">
      <c r="A6812" t="s">
        <v>0</v>
      </c>
      <c r="B6812">
        <v>110592</v>
      </c>
      <c r="C6812">
        <v>100001</v>
      </c>
      <c r="D6812" s="1">
        <v>0.17499000000000001</v>
      </c>
      <c r="E6812" s="1">
        <v>0.20000999999999999</v>
      </c>
      <c r="F6812" s="1">
        <v>0.49486999999999998</v>
      </c>
      <c r="G6812">
        <v>100001</v>
      </c>
    </row>
    <row r="6813" spans="1:7" x14ac:dyDescent="0.25">
      <c r="A6813" t="s">
        <v>0</v>
      </c>
      <c r="B6813">
        <v>110593</v>
      </c>
      <c r="C6813">
        <v>100001</v>
      </c>
      <c r="D6813" s="1">
        <v>0.17499100000000001</v>
      </c>
      <c r="E6813" s="1">
        <v>0.17501</v>
      </c>
      <c r="F6813" s="1">
        <v>0.494869</v>
      </c>
      <c r="G6813">
        <v>100001</v>
      </c>
    </row>
    <row r="6814" spans="1:7" x14ac:dyDescent="0.25">
      <c r="A6814" t="s">
        <v>0</v>
      </c>
      <c r="B6814">
        <v>110594</v>
      </c>
      <c r="C6814">
        <v>100001</v>
      </c>
      <c r="D6814" s="1">
        <v>0.17499300000000001</v>
      </c>
      <c r="E6814" s="1">
        <v>0.15001</v>
      </c>
      <c r="F6814" s="1">
        <v>0.49486999999999998</v>
      </c>
      <c r="G6814">
        <v>100001</v>
      </c>
    </row>
    <row r="6815" spans="1:7" x14ac:dyDescent="0.25">
      <c r="A6815" t="s">
        <v>0</v>
      </c>
      <c r="B6815">
        <v>110595</v>
      </c>
      <c r="C6815">
        <v>100001</v>
      </c>
      <c r="D6815" s="1">
        <v>0.17499400000000001</v>
      </c>
      <c r="E6815" s="1">
        <v>0.12501000000000001</v>
      </c>
      <c r="F6815" s="1">
        <v>0.49486999999999998</v>
      </c>
      <c r="G6815">
        <v>100001</v>
      </c>
    </row>
    <row r="6816" spans="1:7" x14ac:dyDescent="0.25">
      <c r="A6816" t="s">
        <v>0</v>
      </c>
      <c r="B6816">
        <v>110596</v>
      </c>
      <c r="C6816">
        <v>100001</v>
      </c>
      <c r="D6816" s="1">
        <v>0.19999400000000001</v>
      </c>
      <c r="E6816" s="1">
        <v>0.12501000000000001</v>
      </c>
      <c r="F6816" s="1">
        <v>0.49486999999999998</v>
      </c>
      <c r="G6816">
        <v>100001</v>
      </c>
    </row>
    <row r="6817" spans="1:7" x14ac:dyDescent="0.25">
      <c r="A6817" t="s">
        <v>0</v>
      </c>
      <c r="B6817">
        <v>110597</v>
      </c>
      <c r="C6817">
        <v>100001</v>
      </c>
      <c r="D6817" s="1">
        <v>0.224996</v>
      </c>
      <c r="E6817" s="1">
        <v>7.5011599999999998E-2</v>
      </c>
      <c r="F6817" s="1">
        <v>0.49486999999999998</v>
      </c>
      <c r="G6817">
        <v>100001</v>
      </c>
    </row>
    <row r="6818" spans="1:7" x14ac:dyDescent="0.25">
      <c r="A6818" t="s">
        <v>0</v>
      </c>
      <c r="B6818">
        <v>110598</v>
      </c>
      <c r="C6818">
        <v>100001</v>
      </c>
      <c r="D6818" s="1">
        <v>0.224995</v>
      </c>
      <c r="E6818" s="1">
        <v>0.100012</v>
      </c>
      <c r="F6818" s="1">
        <v>0.49486999999999998</v>
      </c>
      <c r="G6818">
        <v>100001</v>
      </c>
    </row>
    <row r="6819" spans="1:7" x14ac:dyDescent="0.25">
      <c r="A6819" t="s">
        <v>0</v>
      </c>
      <c r="B6819">
        <v>110599</v>
      </c>
      <c r="C6819">
        <v>100001</v>
      </c>
      <c r="D6819" s="1">
        <v>0.249999</v>
      </c>
      <c r="E6819" s="1">
        <v>2.5012800000000002E-2</v>
      </c>
      <c r="F6819" s="1">
        <v>0.49486999999999998</v>
      </c>
      <c r="G6819">
        <v>100001</v>
      </c>
    </row>
    <row r="6820" spans="1:7" x14ac:dyDescent="0.25">
      <c r="A6820" t="s">
        <v>0</v>
      </c>
      <c r="B6820">
        <v>110600</v>
      </c>
      <c r="C6820">
        <v>100001</v>
      </c>
      <c r="D6820" s="1">
        <v>0.25</v>
      </c>
      <c r="E6820" s="1">
        <v>1.2744E-5</v>
      </c>
      <c r="F6820" s="1">
        <v>0.49486999999999998</v>
      </c>
      <c r="G6820">
        <v>100001</v>
      </c>
    </row>
    <row r="6821" spans="1:7" x14ac:dyDescent="0.25">
      <c r="A6821" t="s">
        <v>0</v>
      </c>
      <c r="B6821">
        <v>110601</v>
      </c>
      <c r="C6821">
        <v>100001</v>
      </c>
      <c r="D6821" s="1">
        <v>0.249996</v>
      </c>
      <c r="E6821" s="1">
        <v>7.5012800000000004E-2</v>
      </c>
      <c r="F6821" s="1">
        <v>0.49486999999999998</v>
      </c>
      <c r="G6821">
        <v>100001</v>
      </c>
    </row>
    <row r="6822" spans="1:7" x14ac:dyDescent="0.25">
      <c r="A6822" t="s">
        <v>0</v>
      </c>
      <c r="B6822">
        <v>110602</v>
      </c>
      <c r="C6822">
        <v>100001</v>
      </c>
      <c r="D6822" s="1">
        <v>0.249997</v>
      </c>
      <c r="E6822" s="1">
        <v>5.0012800000000003E-2</v>
      </c>
      <c r="F6822" s="1">
        <v>0.49486999999999998</v>
      </c>
      <c r="G6822">
        <v>100001</v>
      </c>
    </row>
    <row r="6823" spans="1:7" x14ac:dyDescent="0.25">
      <c r="A6823" t="s">
        <v>0</v>
      </c>
      <c r="B6823">
        <v>110603</v>
      </c>
      <c r="C6823">
        <v>100001</v>
      </c>
      <c r="D6823" s="1">
        <v>0.275003</v>
      </c>
      <c r="E6823" s="1">
        <v>-4.9986000000000003E-2</v>
      </c>
      <c r="F6823" s="1">
        <v>0.49487100000000001</v>
      </c>
      <c r="G6823">
        <v>100001</v>
      </c>
    </row>
    <row r="6824" spans="1:7" x14ac:dyDescent="0.25">
      <c r="A6824" t="s">
        <v>0</v>
      </c>
      <c r="B6824">
        <v>110604</v>
      </c>
      <c r="C6824">
        <v>100001</v>
      </c>
      <c r="D6824" s="1">
        <v>0.30000300000000002</v>
      </c>
      <c r="E6824" s="1">
        <v>-4.9984000000000001E-2</v>
      </c>
      <c r="F6824" s="1">
        <v>0.49486999999999998</v>
      </c>
      <c r="G6824">
        <v>100001</v>
      </c>
    </row>
    <row r="6825" spans="1:7" x14ac:dyDescent="0.25">
      <c r="A6825" t="s">
        <v>0</v>
      </c>
      <c r="B6825">
        <v>110605</v>
      </c>
      <c r="C6825">
        <v>100001</v>
      </c>
      <c r="D6825" s="1">
        <v>0.32500299999999999</v>
      </c>
      <c r="E6825" s="1">
        <v>-7.4981999999999993E-2</v>
      </c>
      <c r="F6825" s="1">
        <v>0.49486999999999998</v>
      </c>
      <c r="G6825">
        <v>100001</v>
      </c>
    </row>
    <row r="6826" spans="1:7" x14ac:dyDescent="0.25">
      <c r="A6826" t="s">
        <v>0</v>
      </c>
      <c r="B6826">
        <v>110606</v>
      </c>
      <c r="C6826">
        <v>100001</v>
      </c>
      <c r="D6826" s="1">
        <v>0.32500299999999999</v>
      </c>
      <c r="E6826" s="1">
        <v>-4.9981999999999999E-2</v>
      </c>
      <c r="F6826" s="1">
        <v>0.49486999999999998</v>
      </c>
      <c r="G6826">
        <v>100001</v>
      </c>
    </row>
    <row r="6827" spans="1:7" x14ac:dyDescent="0.25">
      <c r="A6827" t="s">
        <v>0</v>
      </c>
      <c r="B6827">
        <v>110607</v>
      </c>
      <c r="C6827">
        <v>100001</v>
      </c>
      <c r="D6827" s="1">
        <v>0.35000300000000001</v>
      </c>
      <c r="E6827" s="1">
        <v>-7.4981999999999993E-2</v>
      </c>
      <c r="F6827" s="1">
        <v>0.49486999999999998</v>
      </c>
      <c r="G6827">
        <v>100001</v>
      </c>
    </row>
    <row r="6828" spans="1:7" x14ac:dyDescent="0.25">
      <c r="A6828" t="s">
        <v>0</v>
      </c>
      <c r="B6828">
        <v>110608</v>
      </c>
      <c r="C6828">
        <v>100001</v>
      </c>
      <c r="D6828" s="1">
        <v>0.37500299999999998</v>
      </c>
      <c r="E6828" s="1">
        <v>-7.4980000000000005E-2</v>
      </c>
      <c r="F6828" s="1">
        <v>0.49486999999999998</v>
      </c>
      <c r="G6828">
        <v>100001</v>
      </c>
    </row>
    <row r="6829" spans="1:7" x14ac:dyDescent="0.25">
      <c r="A6829" t="s">
        <v>0</v>
      </c>
      <c r="B6829">
        <v>110609</v>
      </c>
      <c r="C6829">
        <v>100001</v>
      </c>
      <c r="D6829" s="1">
        <v>0.400003</v>
      </c>
      <c r="E6829" s="1">
        <v>-7.4979000000000004E-2</v>
      </c>
      <c r="F6829" s="1">
        <v>0.49486999999999998</v>
      </c>
      <c r="G6829">
        <v>100001</v>
      </c>
    </row>
    <row r="6830" spans="1:7" x14ac:dyDescent="0.25">
      <c r="A6830" t="s">
        <v>0</v>
      </c>
      <c r="B6830">
        <v>110610</v>
      </c>
      <c r="C6830">
        <v>100001</v>
      </c>
      <c r="D6830" s="1">
        <v>0.42500300000000002</v>
      </c>
      <c r="E6830" s="1">
        <v>-7.4978000000000003E-2</v>
      </c>
      <c r="F6830" s="1">
        <v>0.49487100000000001</v>
      </c>
      <c r="G6830">
        <v>100001</v>
      </c>
    </row>
    <row r="6831" spans="1:7" x14ac:dyDescent="0.25">
      <c r="A6831" t="s">
        <v>0</v>
      </c>
      <c r="B6831">
        <v>110611</v>
      </c>
      <c r="C6831">
        <v>100001</v>
      </c>
      <c r="D6831" s="1">
        <v>0.45000299999999999</v>
      </c>
      <c r="E6831" s="1">
        <v>-7.4976000000000001E-2</v>
      </c>
      <c r="F6831" s="1">
        <v>0.49486999999999998</v>
      </c>
      <c r="G6831">
        <v>100001</v>
      </c>
    </row>
    <row r="6832" spans="1:7" x14ac:dyDescent="0.25">
      <c r="A6832" t="s">
        <v>0</v>
      </c>
      <c r="B6832">
        <v>110612</v>
      </c>
      <c r="C6832">
        <v>100001</v>
      </c>
      <c r="D6832" s="1">
        <v>0.47500300000000001</v>
      </c>
      <c r="E6832" s="1">
        <v>-7.4976000000000001E-2</v>
      </c>
      <c r="F6832" s="1">
        <v>0.49486999999999998</v>
      </c>
      <c r="G6832">
        <v>100001</v>
      </c>
    </row>
    <row r="6833" spans="1:7" x14ac:dyDescent="0.25">
      <c r="A6833" t="s">
        <v>0</v>
      </c>
      <c r="B6833">
        <v>110613</v>
      </c>
      <c r="C6833">
        <v>100001</v>
      </c>
      <c r="D6833" s="1">
        <v>0.275001</v>
      </c>
      <c r="E6833" s="1">
        <v>-2.4986000000000001E-2</v>
      </c>
      <c r="F6833" s="1">
        <v>0.49486999999999998</v>
      </c>
      <c r="G6833">
        <v>100001</v>
      </c>
    </row>
    <row r="6834" spans="1:7" x14ac:dyDescent="0.25">
      <c r="A6834" t="s">
        <v>0</v>
      </c>
      <c r="B6834">
        <v>110614</v>
      </c>
      <c r="C6834">
        <v>100001</v>
      </c>
      <c r="D6834" s="1">
        <v>0.27500000000000002</v>
      </c>
      <c r="E6834" s="1">
        <v>1.3974999999999999E-5</v>
      </c>
      <c r="F6834" s="1">
        <v>0.49486999999999998</v>
      </c>
      <c r="G6834">
        <v>100001</v>
      </c>
    </row>
    <row r="6835" spans="1:7" x14ac:dyDescent="0.25">
      <c r="A6835" t="s">
        <v>0</v>
      </c>
      <c r="B6835">
        <v>110615</v>
      </c>
      <c r="C6835">
        <v>100001</v>
      </c>
      <c r="D6835" s="1">
        <v>0.47500599999999998</v>
      </c>
      <c r="E6835" s="1">
        <v>-0.124976</v>
      </c>
      <c r="F6835" s="1">
        <v>0.49487100000000001</v>
      </c>
      <c r="G6835">
        <v>100001</v>
      </c>
    </row>
    <row r="6836" spans="1:7" x14ac:dyDescent="0.25">
      <c r="A6836" t="s">
        <v>0</v>
      </c>
      <c r="B6836">
        <v>110616</v>
      </c>
      <c r="C6836">
        <v>100001</v>
      </c>
      <c r="D6836" s="1">
        <v>0.45000600000000002</v>
      </c>
      <c r="E6836" s="1">
        <v>-0.12497800000000001</v>
      </c>
      <c r="F6836" s="1">
        <v>0.49486999999999998</v>
      </c>
      <c r="G6836">
        <v>100001</v>
      </c>
    </row>
    <row r="6837" spans="1:7" x14ac:dyDescent="0.25">
      <c r="A6837" t="s">
        <v>0</v>
      </c>
      <c r="B6837">
        <v>110617</v>
      </c>
      <c r="C6837">
        <v>100001</v>
      </c>
      <c r="D6837" s="1">
        <v>0.42500599999999999</v>
      </c>
      <c r="E6837" s="1">
        <v>-0.12497800000000001</v>
      </c>
      <c r="F6837" s="1">
        <v>0.49486999999999998</v>
      </c>
      <c r="G6837">
        <v>100001</v>
      </c>
    </row>
    <row r="6838" spans="1:7" x14ac:dyDescent="0.25">
      <c r="A6838" t="s">
        <v>0</v>
      </c>
      <c r="B6838">
        <v>110618</v>
      </c>
      <c r="C6838">
        <v>100001</v>
      </c>
      <c r="D6838" s="1">
        <v>0.40000599999999997</v>
      </c>
      <c r="E6838" s="1">
        <v>-0.12497999999999999</v>
      </c>
      <c r="F6838" s="1">
        <v>0.49486999999999998</v>
      </c>
      <c r="G6838">
        <v>100001</v>
      </c>
    </row>
    <row r="6839" spans="1:7" x14ac:dyDescent="0.25">
      <c r="A6839" t="s">
        <v>0</v>
      </c>
      <c r="B6839">
        <v>110619</v>
      </c>
      <c r="C6839">
        <v>100001</v>
      </c>
      <c r="D6839" s="1">
        <v>0.37500600000000001</v>
      </c>
      <c r="E6839" s="1">
        <v>-0.124982</v>
      </c>
      <c r="F6839" s="1">
        <v>0.49486999999999998</v>
      </c>
      <c r="G6839">
        <v>100001</v>
      </c>
    </row>
    <row r="6840" spans="1:7" x14ac:dyDescent="0.25">
      <c r="A6840" t="s">
        <v>0</v>
      </c>
      <c r="B6840">
        <v>110620</v>
      </c>
      <c r="C6840">
        <v>100001</v>
      </c>
      <c r="D6840" s="1">
        <v>0.35000599999999998</v>
      </c>
      <c r="E6840" s="1">
        <v>-0.124982</v>
      </c>
      <c r="F6840" s="1">
        <v>0.49487100000000001</v>
      </c>
      <c r="G6840">
        <v>100001</v>
      </c>
    </row>
    <row r="6841" spans="1:7" x14ac:dyDescent="0.25">
      <c r="A6841" t="s">
        <v>0</v>
      </c>
      <c r="B6841">
        <v>110621</v>
      </c>
      <c r="C6841">
        <v>100001</v>
      </c>
      <c r="D6841" s="1">
        <v>0.32500600000000002</v>
      </c>
      <c r="E6841" s="1">
        <v>-0.124984</v>
      </c>
      <c r="F6841" s="1">
        <v>0.49486999999999998</v>
      </c>
      <c r="G6841">
        <v>100001</v>
      </c>
    </row>
    <row r="6842" spans="1:7" x14ac:dyDescent="0.25">
      <c r="A6842" t="s">
        <v>0</v>
      </c>
      <c r="B6842">
        <v>110622</v>
      </c>
      <c r="C6842">
        <v>100001</v>
      </c>
      <c r="D6842" s="1">
        <v>0.30000599999999999</v>
      </c>
      <c r="E6842" s="1">
        <v>-0.124984</v>
      </c>
      <c r="F6842" s="1">
        <v>0.49486999999999998</v>
      </c>
      <c r="G6842">
        <v>100001</v>
      </c>
    </row>
    <row r="6843" spans="1:7" x14ac:dyDescent="0.25">
      <c r="A6843" t="s">
        <v>0</v>
      </c>
      <c r="B6843">
        <v>110623</v>
      </c>
      <c r="C6843">
        <v>100001</v>
      </c>
      <c r="D6843" s="1">
        <v>0.27500599999999997</v>
      </c>
      <c r="E6843" s="1">
        <v>-0.124986</v>
      </c>
      <c r="F6843" s="1">
        <v>0.49486999999999998</v>
      </c>
      <c r="G6843">
        <v>100001</v>
      </c>
    </row>
    <row r="6844" spans="1:7" x14ac:dyDescent="0.25">
      <c r="A6844" t="s">
        <v>0</v>
      </c>
      <c r="B6844">
        <v>110624</v>
      </c>
      <c r="C6844">
        <v>100001</v>
      </c>
      <c r="D6844" s="1">
        <v>-0.47499400000000003</v>
      </c>
      <c r="E6844" s="1">
        <v>-0.12502199999999999</v>
      </c>
      <c r="F6844" s="1">
        <v>0.49487100000000001</v>
      </c>
      <c r="G6844">
        <v>100001</v>
      </c>
    </row>
    <row r="6845" spans="1:7" x14ac:dyDescent="0.25">
      <c r="A6845" t="s">
        <v>0</v>
      </c>
      <c r="B6845">
        <v>110625</v>
      </c>
      <c r="C6845">
        <v>100001</v>
      </c>
      <c r="D6845" s="1">
        <v>0.25000600000000001</v>
      </c>
      <c r="E6845" s="1">
        <v>-0.124988</v>
      </c>
      <c r="F6845" s="1">
        <v>0.49486999999999998</v>
      </c>
      <c r="G6845">
        <v>100001</v>
      </c>
    </row>
    <row r="6846" spans="1:7" x14ac:dyDescent="0.25">
      <c r="A6846" t="s">
        <v>0</v>
      </c>
      <c r="B6846">
        <v>110626</v>
      </c>
      <c r="C6846">
        <v>100001</v>
      </c>
      <c r="D6846" s="1">
        <v>-0.44999400000000001</v>
      </c>
      <c r="E6846" s="1">
        <v>-0.12502199999999999</v>
      </c>
      <c r="F6846" s="1">
        <v>0.49486999999999998</v>
      </c>
      <c r="G6846">
        <v>100001</v>
      </c>
    </row>
    <row r="6847" spans="1:7" x14ac:dyDescent="0.25">
      <c r="A6847" t="s">
        <v>0</v>
      </c>
      <c r="B6847">
        <v>110627</v>
      </c>
      <c r="C6847">
        <v>100001</v>
      </c>
      <c r="D6847" s="1">
        <v>0.22500600000000001</v>
      </c>
      <c r="E6847" s="1">
        <v>-0.124988</v>
      </c>
      <c r="F6847" s="1">
        <v>0.49487100000000001</v>
      </c>
      <c r="G6847">
        <v>100001</v>
      </c>
    </row>
    <row r="6848" spans="1:7" x14ac:dyDescent="0.25">
      <c r="A6848" t="s">
        <v>0</v>
      </c>
      <c r="B6848">
        <v>110628</v>
      </c>
      <c r="C6848">
        <v>100001</v>
      </c>
      <c r="D6848" s="1">
        <v>-0.42499399999999998</v>
      </c>
      <c r="E6848" s="1">
        <v>-0.12501999999999999</v>
      </c>
      <c r="F6848" s="1">
        <v>0.49487100000000001</v>
      </c>
      <c r="G6848">
        <v>100001</v>
      </c>
    </row>
    <row r="6849" spans="1:7" x14ac:dyDescent="0.25">
      <c r="A6849" t="s">
        <v>0</v>
      </c>
      <c r="B6849">
        <v>110629</v>
      </c>
      <c r="C6849">
        <v>100001</v>
      </c>
      <c r="D6849" s="1">
        <v>0.20000599999999999</v>
      </c>
      <c r="E6849" s="1">
        <v>-0.12499</v>
      </c>
      <c r="F6849" s="1">
        <v>0.49486999999999998</v>
      </c>
      <c r="G6849">
        <v>100001</v>
      </c>
    </row>
    <row r="6850" spans="1:7" x14ac:dyDescent="0.25">
      <c r="A6850" t="s">
        <v>0</v>
      </c>
      <c r="B6850">
        <v>110630</v>
      </c>
      <c r="C6850">
        <v>100001</v>
      </c>
      <c r="D6850" s="1">
        <v>-0.39999400000000002</v>
      </c>
      <c r="E6850" s="1">
        <v>-0.12501999999999999</v>
      </c>
      <c r="F6850" s="1">
        <v>0.49486999999999998</v>
      </c>
      <c r="G6850">
        <v>100001</v>
      </c>
    </row>
    <row r="6851" spans="1:7" x14ac:dyDescent="0.25">
      <c r="A6851" t="s">
        <v>0</v>
      </c>
      <c r="B6851">
        <v>110631</v>
      </c>
      <c r="C6851">
        <v>100001</v>
      </c>
      <c r="D6851" s="1">
        <v>0.17500599999999999</v>
      </c>
      <c r="E6851" s="1">
        <v>-0.124991</v>
      </c>
      <c r="F6851" s="1">
        <v>0.49486999999999998</v>
      </c>
      <c r="G6851">
        <v>100001</v>
      </c>
    </row>
    <row r="6852" spans="1:7" x14ac:dyDescent="0.25">
      <c r="A6852" t="s">
        <v>0</v>
      </c>
      <c r="B6852">
        <v>110632</v>
      </c>
      <c r="C6852">
        <v>100001</v>
      </c>
      <c r="D6852" s="1">
        <v>-0.37499399999999999</v>
      </c>
      <c r="E6852" s="1">
        <v>-0.12501799999999999</v>
      </c>
      <c r="F6852" s="1">
        <v>0.49486999999999998</v>
      </c>
      <c r="G6852">
        <v>100001</v>
      </c>
    </row>
    <row r="6853" spans="1:7" x14ac:dyDescent="0.25">
      <c r="A6853" t="s">
        <v>0</v>
      </c>
      <c r="B6853">
        <v>110633</v>
      </c>
      <c r="C6853">
        <v>100001</v>
      </c>
      <c r="D6853" s="1">
        <v>0.150006</v>
      </c>
      <c r="E6853" s="1">
        <v>-0.12499200000000001</v>
      </c>
      <c r="F6853" s="1">
        <v>0.49487100000000001</v>
      </c>
      <c r="G6853">
        <v>100001</v>
      </c>
    </row>
    <row r="6854" spans="1:7" x14ac:dyDescent="0.25">
      <c r="A6854" t="s">
        <v>0</v>
      </c>
      <c r="B6854">
        <v>110634</v>
      </c>
      <c r="C6854">
        <v>100001</v>
      </c>
      <c r="D6854" s="1">
        <v>-0.34999400000000003</v>
      </c>
      <c r="E6854" s="1">
        <v>-0.12501599999999999</v>
      </c>
      <c r="F6854" s="1">
        <v>0.49487100000000001</v>
      </c>
      <c r="G6854">
        <v>100001</v>
      </c>
    </row>
    <row r="6855" spans="1:7" x14ac:dyDescent="0.25">
      <c r="A6855" t="s">
        <v>0</v>
      </c>
      <c r="B6855">
        <v>110635</v>
      </c>
      <c r="C6855">
        <v>100001</v>
      </c>
      <c r="D6855" s="1">
        <v>0.12500600000000001</v>
      </c>
      <c r="E6855" s="1">
        <v>-0.12499399999999999</v>
      </c>
      <c r="F6855" s="1">
        <v>0.49486999999999998</v>
      </c>
      <c r="G6855">
        <v>100001</v>
      </c>
    </row>
    <row r="6856" spans="1:7" x14ac:dyDescent="0.25">
      <c r="A6856" t="s">
        <v>0</v>
      </c>
      <c r="B6856">
        <v>110636</v>
      </c>
      <c r="C6856">
        <v>100001</v>
      </c>
      <c r="D6856" s="1">
        <v>-0.32499400000000001</v>
      </c>
      <c r="E6856" s="1">
        <v>-0.12501599999999999</v>
      </c>
      <c r="F6856" s="1">
        <v>0.49486999999999998</v>
      </c>
      <c r="G6856">
        <v>100001</v>
      </c>
    </row>
    <row r="6857" spans="1:7" x14ac:dyDescent="0.25">
      <c r="A6857" t="s">
        <v>0</v>
      </c>
      <c r="B6857">
        <v>110637</v>
      </c>
      <c r="C6857">
        <v>100001</v>
      </c>
      <c r="D6857" s="1">
        <v>0.100006</v>
      </c>
      <c r="E6857" s="1">
        <v>-0.12499399999999999</v>
      </c>
      <c r="F6857" s="1">
        <v>0.49487100000000001</v>
      </c>
      <c r="G6857">
        <v>100001</v>
      </c>
    </row>
    <row r="6858" spans="1:7" x14ac:dyDescent="0.25">
      <c r="A6858" t="s">
        <v>0</v>
      </c>
      <c r="B6858">
        <v>110638</v>
      </c>
      <c r="C6858">
        <v>100001</v>
      </c>
      <c r="D6858" s="1">
        <v>-0.29999399999999998</v>
      </c>
      <c r="E6858" s="1">
        <v>-0.12501399999999999</v>
      </c>
      <c r="F6858" s="1">
        <v>0.49486999999999998</v>
      </c>
      <c r="G6858">
        <v>100001</v>
      </c>
    </row>
    <row r="6859" spans="1:7" x14ac:dyDescent="0.25">
      <c r="A6859" t="s">
        <v>0</v>
      </c>
      <c r="B6859">
        <v>110639</v>
      </c>
      <c r="C6859">
        <v>100001</v>
      </c>
      <c r="D6859" s="1">
        <v>7.5006100000000006E-2</v>
      </c>
      <c r="E6859" s="1">
        <v>-0.124996</v>
      </c>
      <c r="F6859" s="1">
        <v>0.49486999999999998</v>
      </c>
      <c r="G6859">
        <v>100001</v>
      </c>
    </row>
    <row r="6860" spans="1:7" x14ac:dyDescent="0.25">
      <c r="A6860" t="s">
        <v>0</v>
      </c>
      <c r="B6860">
        <v>110640</v>
      </c>
      <c r="C6860">
        <v>100001</v>
      </c>
      <c r="D6860" s="1">
        <v>-0.27499400000000002</v>
      </c>
      <c r="E6860" s="1">
        <v>-0.12501300000000001</v>
      </c>
      <c r="F6860" s="1">
        <v>0.49486999999999998</v>
      </c>
      <c r="G6860">
        <v>100001</v>
      </c>
    </row>
    <row r="6861" spans="1:7" x14ac:dyDescent="0.25">
      <c r="A6861" t="s">
        <v>0</v>
      </c>
      <c r="B6861">
        <v>110641</v>
      </c>
      <c r="C6861">
        <v>100001</v>
      </c>
      <c r="D6861" s="1">
        <v>5.0006099999999998E-2</v>
      </c>
      <c r="E6861" s="1">
        <v>-0.124998</v>
      </c>
      <c r="F6861" s="1">
        <v>0.49486999999999998</v>
      </c>
      <c r="G6861">
        <v>100001</v>
      </c>
    </row>
    <row r="6862" spans="1:7" x14ac:dyDescent="0.25">
      <c r="A6862" t="s">
        <v>0</v>
      </c>
      <c r="B6862">
        <v>110642</v>
      </c>
      <c r="C6862">
        <v>100001</v>
      </c>
      <c r="D6862" s="1">
        <v>-0.24999399999999999</v>
      </c>
      <c r="E6862" s="1">
        <v>-0.12501200000000001</v>
      </c>
      <c r="F6862" s="1">
        <v>0.49486999999999998</v>
      </c>
      <c r="G6862">
        <v>100001</v>
      </c>
    </row>
    <row r="6863" spans="1:7" x14ac:dyDescent="0.25">
      <c r="A6863" t="s">
        <v>0</v>
      </c>
      <c r="B6863">
        <v>110643</v>
      </c>
      <c r="C6863">
        <v>100001</v>
      </c>
      <c r="D6863" s="1">
        <v>2.50061E-2</v>
      </c>
      <c r="E6863" s="1">
        <v>-0.124998</v>
      </c>
      <c r="F6863" s="1">
        <v>0.49487100000000001</v>
      </c>
      <c r="G6863">
        <v>100001</v>
      </c>
    </row>
    <row r="6864" spans="1:7" x14ac:dyDescent="0.25">
      <c r="A6864" t="s">
        <v>0</v>
      </c>
      <c r="B6864">
        <v>110644</v>
      </c>
      <c r="C6864">
        <v>100001</v>
      </c>
      <c r="D6864" s="1">
        <v>-0.224994</v>
      </c>
      <c r="E6864" s="1">
        <v>-0.12501000000000001</v>
      </c>
      <c r="F6864" s="1">
        <v>0.49487100000000001</v>
      </c>
      <c r="G6864">
        <v>100001</v>
      </c>
    </row>
    <row r="6865" spans="1:7" x14ac:dyDescent="0.25">
      <c r="A6865" t="s">
        <v>0</v>
      </c>
      <c r="B6865">
        <v>110645</v>
      </c>
      <c r="C6865">
        <v>100001</v>
      </c>
      <c r="D6865" s="1">
        <v>5.9738999999999997E-6</v>
      </c>
      <c r="E6865" s="1">
        <v>-0.125</v>
      </c>
      <c r="F6865" s="1">
        <v>0.49486999999999998</v>
      </c>
      <c r="G6865">
        <v>100001</v>
      </c>
    </row>
    <row r="6866" spans="1:7" x14ac:dyDescent="0.25">
      <c r="A6866" t="s">
        <v>0</v>
      </c>
      <c r="B6866">
        <v>110646</v>
      </c>
      <c r="C6866">
        <v>100001</v>
      </c>
      <c r="D6866" s="1">
        <v>-0.19999400000000001</v>
      </c>
      <c r="E6866" s="1">
        <v>-0.12501000000000001</v>
      </c>
      <c r="F6866" s="1">
        <v>0.49486999999999998</v>
      </c>
      <c r="G6866">
        <v>100001</v>
      </c>
    </row>
    <row r="6867" spans="1:7" x14ac:dyDescent="0.25">
      <c r="A6867" t="s">
        <v>0</v>
      </c>
      <c r="B6867">
        <v>110647</v>
      </c>
      <c r="C6867">
        <v>100001</v>
      </c>
      <c r="D6867" s="1">
        <v>-2.4993000000000001E-2</v>
      </c>
      <c r="E6867" s="1">
        <v>-0.125</v>
      </c>
      <c r="F6867" s="1">
        <v>0.49486999999999998</v>
      </c>
      <c r="G6867">
        <v>100001</v>
      </c>
    </row>
    <row r="6868" spans="1:7" x14ac:dyDescent="0.25">
      <c r="A6868" t="s">
        <v>0</v>
      </c>
      <c r="B6868">
        <v>110648</v>
      </c>
      <c r="C6868">
        <v>100001</v>
      </c>
      <c r="D6868" s="1">
        <v>-0.17499400000000001</v>
      </c>
      <c r="E6868" s="1">
        <v>-0.12500800000000001</v>
      </c>
      <c r="F6868" s="1">
        <v>0.49486999999999998</v>
      </c>
      <c r="G6868">
        <v>100001</v>
      </c>
    </row>
    <row r="6869" spans="1:7" x14ac:dyDescent="0.25">
      <c r="A6869" t="s">
        <v>0</v>
      </c>
      <c r="B6869">
        <v>110649</v>
      </c>
      <c r="C6869">
        <v>100001</v>
      </c>
      <c r="D6869" s="1">
        <v>-4.9993000000000003E-2</v>
      </c>
      <c r="E6869" s="1">
        <v>-0.125002</v>
      </c>
      <c r="F6869" s="1">
        <v>0.49486999999999998</v>
      </c>
      <c r="G6869">
        <v>100001</v>
      </c>
    </row>
    <row r="6870" spans="1:7" x14ac:dyDescent="0.25">
      <c r="A6870" t="s">
        <v>0</v>
      </c>
      <c r="B6870">
        <v>110650</v>
      </c>
      <c r="C6870">
        <v>100001</v>
      </c>
      <c r="D6870" s="1">
        <v>-0.14999399999999999</v>
      </c>
      <c r="E6870" s="1">
        <v>-0.12500700000000001</v>
      </c>
      <c r="F6870" s="1">
        <v>0.49486999999999998</v>
      </c>
      <c r="G6870">
        <v>100001</v>
      </c>
    </row>
    <row r="6871" spans="1:7" x14ac:dyDescent="0.25">
      <c r="A6871" t="s">
        <v>0</v>
      </c>
      <c r="B6871">
        <v>110651</v>
      </c>
      <c r="C6871">
        <v>100001</v>
      </c>
      <c r="D6871" s="1">
        <v>-7.4993000000000004E-2</v>
      </c>
      <c r="E6871" s="1">
        <v>-0.125004</v>
      </c>
      <c r="F6871" s="1">
        <v>0.49486999999999998</v>
      </c>
      <c r="G6871">
        <v>100001</v>
      </c>
    </row>
    <row r="6872" spans="1:7" x14ac:dyDescent="0.25">
      <c r="A6872" t="s">
        <v>0</v>
      </c>
      <c r="B6872">
        <v>110652</v>
      </c>
      <c r="C6872">
        <v>100001</v>
      </c>
      <c r="D6872" s="1">
        <v>-0.12499399999999999</v>
      </c>
      <c r="E6872" s="1">
        <v>-0.12500600000000001</v>
      </c>
      <c r="F6872" s="1">
        <v>0.49486999999999998</v>
      </c>
      <c r="G6872">
        <v>100001</v>
      </c>
    </row>
    <row r="6873" spans="1:7" x14ac:dyDescent="0.25">
      <c r="A6873" t="s">
        <v>0</v>
      </c>
      <c r="B6873">
        <v>110653</v>
      </c>
      <c r="C6873">
        <v>100001</v>
      </c>
      <c r="D6873" s="1">
        <v>-9.9992999999999999E-2</v>
      </c>
      <c r="E6873" s="1">
        <v>-0.125004</v>
      </c>
      <c r="F6873" s="1">
        <v>0.49487100000000001</v>
      </c>
      <c r="G6873">
        <v>100001</v>
      </c>
    </row>
    <row r="6874" spans="1:7" x14ac:dyDescent="0.25">
      <c r="A6874" t="s">
        <v>0</v>
      </c>
      <c r="B6874">
        <v>110654</v>
      </c>
      <c r="C6874">
        <v>100001</v>
      </c>
      <c r="D6874" s="1">
        <v>0.17497799999999999</v>
      </c>
      <c r="E6874" s="1">
        <v>0.45001000000000002</v>
      </c>
      <c r="F6874" s="1">
        <v>0.49486999999999998</v>
      </c>
      <c r="G6874">
        <v>100001</v>
      </c>
    </row>
    <row r="6875" spans="1:7" x14ac:dyDescent="0.25">
      <c r="A6875" t="s">
        <v>0</v>
      </c>
      <c r="B6875">
        <v>110655</v>
      </c>
      <c r="C6875">
        <v>100001</v>
      </c>
      <c r="D6875" s="1">
        <v>0.174979</v>
      </c>
      <c r="E6875" s="1">
        <v>0.42501</v>
      </c>
      <c r="F6875" s="1">
        <v>0.494869</v>
      </c>
      <c r="G6875">
        <v>100001</v>
      </c>
    </row>
    <row r="6876" spans="1:7" x14ac:dyDescent="0.25">
      <c r="A6876" t="s">
        <v>0</v>
      </c>
      <c r="B6876">
        <v>110656</v>
      </c>
      <c r="C6876">
        <v>100001</v>
      </c>
      <c r="D6876" s="1">
        <v>0.17498</v>
      </c>
      <c r="E6876" s="1">
        <v>0.40000999999999998</v>
      </c>
      <c r="F6876" s="1">
        <v>0.49486999999999998</v>
      </c>
      <c r="G6876">
        <v>100001</v>
      </c>
    </row>
    <row r="6877" spans="1:7" x14ac:dyDescent="0.25">
      <c r="A6877" t="s">
        <v>0</v>
      </c>
      <c r="B6877">
        <v>110657</v>
      </c>
      <c r="C6877">
        <v>100001</v>
      </c>
      <c r="D6877" s="1">
        <v>0.224994</v>
      </c>
      <c r="E6877" s="1">
        <v>0.12501200000000001</v>
      </c>
      <c r="F6877" s="1">
        <v>0.49486999999999998</v>
      </c>
      <c r="G6877">
        <v>100001</v>
      </c>
    </row>
    <row r="6878" spans="1:7" x14ac:dyDescent="0.25">
      <c r="A6878" t="s">
        <v>0</v>
      </c>
      <c r="B6878">
        <v>110658</v>
      </c>
      <c r="C6878">
        <v>100001</v>
      </c>
      <c r="D6878" s="1">
        <v>0.19998099999999999</v>
      </c>
      <c r="E6878" s="1">
        <v>0.40000999999999998</v>
      </c>
      <c r="F6878" s="1">
        <v>0.494869</v>
      </c>
      <c r="G6878">
        <v>100001</v>
      </c>
    </row>
    <row r="6879" spans="1:7" x14ac:dyDescent="0.25">
      <c r="A6879" t="s">
        <v>0</v>
      </c>
      <c r="B6879">
        <v>110659</v>
      </c>
      <c r="C6879">
        <v>100001</v>
      </c>
      <c r="D6879" s="1">
        <v>0.19998199999999999</v>
      </c>
      <c r="E6879" s="1">
        <v>0.37501000000000001</v>
      </c>
      <c r="F6879" s="1">
        <v>0.49486999999999998</v>
      </c>
      <c r="G6879">
        <v>100001</v>
      </c>
    </row>
    <row r="6880" spans="1:7" x14ac:dyDescent="0.25">
      <c r="A6880" t="s">
        <v>0</v>
      </c>
      <c r="B6880">
        <v>110660</v>
      </c>
      <c r="C6880">
        <v>100001</v>
      </c>
      <c r="D6880" s="1">
        <v>0.19998299999999999</v>
      </c>
      <c r="E6880" s="1">
        <v>0.35000999999999999</v>
      </c>
      <c r="F6880" s="1">
        <v>0.49486999999999998</v>
      </c>
      <c r="G6880">
        <v>100001</v>
      </c>
    </row>
    <row r="6881" spans="1:7" x14ac:dyDescent="0.25">
      <c r="A6881" t="s">
        <v>0</v>
      </c>
      <c r="B6881">
        <v>110661</v>
      </c>
      <c r="C6881">
        <v>100001</v>
      </c>
      <c r="D6881" s="1">
        <v>0.199984</v>
      </c>
      <c r="E6881" s="1">
        <v>0.32501000000000002</v>
      </c>
      <c r="F6881" s="1">
        <v>0.49486999999999998</v>
      </c>
      <c r="G6881">
        <v>100001</v>
      </c>
    </row>
    <row r="6882" spans="1:7" x14ac:dyDescent="0.25">
      <c r="A6882" t="s">
        <v>0</v>
      </c>
      <c r="B6882">
        <v>110662</v>
      </c>
      <c r="C6882">
        <v>100001</v>
      </c>
      <c r="D6882" s="1">
        <v>0.199985</v>
      </c>
      <c r="E6882" s="1">
        <v>0.30001</v>
      </c>
      <c r="F6882" s="1">
        <v>0.49486999999999998</v>
      </c>
      <c r="G6882">
        <v>100001</v>
      </c>
    </row>
    <row r="6883" spans="1:7" x14ac:dyDescent="0.25">
      <c r="A6883" t="s">
        <v>0</v>
      </c>
      <c r="B6883">
        <v>110663</v>
      </c>
      <c r="C6883">
        <v>100001</v>
      </c>
      <c r="D6883" s="1">
        <v>0.199987</v>
      </c>
      <c r="E6883" s="1">
        <v>0.27500999999999998</v>
      </c>
      <c r="F6883" s="1">
        <v>0.494869</v>
      </c>
      <c r="G6883">
        <v>100001</v>
      </c>
    </row>
    <row r="6884" spans="1:7" x14ac:dyDescent="0.25">
      <c r="A6884" t="s">
        <v>0</v>
      </c>
      <c r="B6884">
        <v>110664</v>
      </c>
      <c r="C6884">
        <v>100001</v>
      </c>
      <c r="D6884" s="1">
        <v>0.199988</v>
      </c>
      <c r="E6884" s="1">
        <v>0.25001000000000001</v>
      </c>
      <c r="F6884" s="1">
        <v>0.49486999999999998</v>
      </c>
      <c r="G6884">
        <v>100001</v>
      </c>
    </row>
    <row r="6885" spans="1:7" x14ac:dyDescent="0.25">
      <c r="A6885" t="s">
        <v>0</v>
      </c>
      <c r="B6885">
        <v>110665</v>
      </c>
      <c r="C6885">
        <v>100001</v>
      </c>
      <c r="D6885" s="1">
        <v>0.199989</v>
      </c>
      <c r="E6885" s="1">
        <v>0.22500999999999999</v>
      </c>
      <c r="F6885" s="1">
        <v>0.49486999999999998</v>
      </c>
      <c r="G6885">
        <v>100001</v>
      </c>
    </row>
    <row r="6886" spans="1:7" x14ac:dyDescent="0.25">
      <c r="A6886" t="s">
        <v>0</v>
      </c>
      <c r="B6886">
        <v>110666</v>
      </c>
      <c r="C6886">
        <v>100001</v>
      </c>
      <c r="D6886" s="1">
        <v>0.19999</v>
      </c>
      <c r="E6886" s="1">
        <v>0.20000999999999999</v>
      </c>
      <c r="F6886" s="1">
        <v>0.49486999999999998</v>
      </c>
      <c r="G6886">
        <v>100001</v>
      </c>
    </row>
    <row r="6887" spans="1:7" x14ac:dyDescent="0.25">
      <c r="A6887" t="s">
        <v>0</v>
      </c>
      <c r="B6887">
        <v>110667</v>
      </c>
      <c r="C6887">
        <v>100001</v>
      </c>
      <c r="D6887" s="1">
        <v>0.199991</v>
      </c>
      <c r="E6887" s="1">
        <v>0.17501</v>
      </c>
      <c r="F6887" s="1">
        <v>0.49486999999999998</v>
      </c>
      <c r="G6887">
        <v>100001</v>
      </c>
    </row>
    <row r="6888" spans="1:7" x14ac:dyDescent="0.25">
      <c r="A6888" t="s">
        <v>0</v>
      </c>
      <c r="B6888">
        <v>110668</v>
      </c>
      <c r="C6888">
        <v>100001</v>
      </c>
      <c r="D6888" s="1">
        <v>0.199993</v>
      </c>
      <c r="E6888" s="1">
        <v>0.15001</v>
      </c>
      <c r="F6888" s="1">
        <v>0.494869</v>
      </c>
      <c r="G6888">
        <v>100001</v>
      </c>
    </row>
    <row r="6889" spans="1:7" x14ac:dyDescent="0.25">
      <c r="A6889" t="s">
        <v>0</v>
      </c>
      <c r="B6889">
        <v>110669</v>
      </c>
      <c r="C6889">
        <v>100001</v>
      </c>
      <c r="D6889" s="1">
        <v>0.224993</v>
      </c>
      <c r="E6889" s="1">
        <v>0.15001200000000001</v>
      </c>
      <c r="F6889" s="1">
        <v>0.49486999999999998</v>
      </c>
      <c r="G6889">
        <v>100001</v>
      </c>
    </row>
    <row r="6890" spans="1:7" x14ac:dyDescent="0.25">
      <c r="A6890" t="s">
        <v>0</v>
      </c>
      <c r="B6890">
        <v>110670</v>
      </c>
      <c r="C6890">
        <v>100001</v>
      </c>
      <c r="D6890" s="1">
        <v>0.24999499999999999</v>
      </c>
      <c r="E6890" s="1">
        <v>0.100013</v>
      </c>
      <c r="F6890" s="1">
        <v>0.49487100000000001</v>
      </c>
      <c r="G6890">
        <v>100001</v>
      </c>
    </row>
    <row r="6891" spans="1:7" x14ac:dyDescent="0.25">
      <c r="A6891" t="s">
        <v>0</v>
      </c>
      <c r="B6891">
        <v>110671</v>
      </c>
      <c r="C6891">
        <v>100001</v>
      </c>
      <c r="D6891" s="1">
        <v>0.24999399999999999</v>
      </c>
      <c r="E6891" s="1">
        <v>0.12501200000000001</v>
      </c>
      <c r="F6891" s="1">
        <v>0.49486999999999998</v>
      </c>
      <c r="G6891">
        <v>100001</v>
      </c>
    </row>
    <row r="6892" spans="1:7" x14ac:dyDescent="0.25">
      <c r="A6892" t="s">
        <v>0</v>
      </c>
      <c r="B6892">
        <v>110672</v>
      </c>
      <c r="C6892">
        <v>100001</v>
      </c>
      <c r="D6892" s="1">
        <v>0.27499699999999999</v>
      </c>
      <c r="E6892" s="1">
        <v>5.0014000000000003E-2</v>
      </c>
      <c r="F6892" s="1">
        <v>0.49486999999999998</v>
      </c>
      <c r="G6892">
        <v>100001</v>
      </c>
    </row>
    <row r="6893" spans="1:7" x14ac:dyDescent="0.25">
      <c r="A6893" t="s">
        <v>0</v>
      </c>
      <c r="B6893">
        <v>110673</v>
      </c>
      <c r="C6893">
        <v>100001</v>
      </c>
      <c r="D6893" s="1">
        <v>0.27499899999999999</v>
      </c>
      <c r="E6893" s="1">
        <v>2.5014000000000002E-2</v>
      </c>
      <c r="F6893" s="1">
        <v>0.49486999999999998</v>
      </c>
      <c r="G6893">
        <v>100001</v>
      </c>
    </row>
    <row r="6894" spans="1:7" x14ac:dyDescent="0.25">
      <c r="A6894" t="s">
        <v>0</v>
      </c>
      <c r="B6894">
        <v>110674</v>
      </c>
      <c r="C6894">
        <v>100001</v>
      </c>
      <c r="D6894" s="1">
        <v>0.27499499999999999</v>
      </c>
      <c r="E6894" s="1">
        <v>0.10001400000000001</v>
      </c>
      <c r="F6894" s="1">
        <v>0.49486999999999998</v>
      </c>
      <c r="G6894">
        <v>100001</v>
      </c>
    </row>
    <row r="6895" spans="1:7" x14ac:dyDescent="0.25">
      <c r="A6895" t="s">
        <v>0</v>
      </c>
      <c r="B6895">
        <v>110675</v>
      </c>
      <c r="C6895">
        <v>100001</v>
      </c>
      <c r="D6895" s="1">
        <v>0.27499600000000002</v>
      </c>
      <c r="E6895" s="1">
        <v>7.5013999999999997E-2</v>
      </c>
      <c r="F6895" s="1">
        <v>0.49487100000000001</v>
      </c>
      <c r="G6895">
        <v>100001</v>
      </c>
    </row>
    <row r="6896" spans="1:7" x14ac:dyDescent="0.25">
      <c r="A6896" t="s">
        <v>0</v>
      </c>
      <c r="B6896">
        <v>110676</v>
      </c>
      <c r="C6896">
        <v>100001</v>
      </c>
      <c r="D6896" s="1">
        <v>0.30000100000000002</v>
      </c>
      <c r="E6896" s="1">
        <v>-2.4983999999999999E-2</v>
      </c>
      <c r="F6896" s="1">
        <v>0.49486999999999998</v>
      </c>
      <c r="G6896">
        <v>100001</v>
      </c>
    </row>
    <row r="6897" spans="1:7" x14ac:dyDescent="0.25">
      <c r="A6897" t="s">
        <v>0</v>
      </c>
      <c r="B6897">
        <v>110677</v>
      </c>
      <c r="C6897">
        <v>100001</v>
      </c>
      <c r="D6897" s="1">
        <v>0.32500099999999998</v>
      </c>
      <c r="E6897" s="1">
        <v>-2.4982000000000001E-2</v>
      </c>
      <c r="F6897" s="1">
        <v>0.49486999999999998</v>
      </c>
      <c r="G6897">
        <v>100001</v>
      </c>
    </row>
    <row r="6898" spans="1:7" x14ac:dyDescent="0.25">
      <c r="A6898" t="s">
        <v>0</v>
      </c>
      <c r="B6898">
        <v>110678</v>
      </c>
      <c r="C6898">
        <v>100001</v>
      </c>
      <c r="D6898" s="1">
        <v>0.35000300000000001</v>
      </c>
      <c r="E6898" s="1">
        <v>-4.9981999999999999E-2</v>
      </c>
      <c r="F6898" s="1">
        <v>0.49486999999999998</v>
      </c>
      <c r="G6898">
        <v>100001</v>
      </c>
    </row>
    <row r="6899" spans="1:7" x14ac:dyDescent="0.25">
      <c r="A6899" t="s">
        <v>0</v>
      </c>
      <c r="B6899">
        <v>110679</v>
      </c>
      <c r="C6899">
        <v>100001</v>
      </c>
      <c r="D6899" s="1">
        <v>0.35000100000000001</v>
      </c>
      <c r="E6899" s="1">
        <v>-2.4982000000000001E-2</v>
      </c>
      <c r="F6899" s="1">
        <v>0.49486999999999998</v>
      </c>
      <c r="G6899">
        <v>100001</v>
      </c>
    </row>
    <row r="6900" spans="1:7" x14ac:dyDescent="0.25">
      <c r="A6900" t="s">
        <v>0</v>
      </c>
      <c r="B6900">
        <v>110680</v>
      </c>
      <c r="C6900">
        <v>100001</v>
      </c>
      <c r="D6900" s="1">
        <v>0.37500299999999998</v>
      </c>
      <c r="E6900" s="1">
        <v>-4.9979999999999997E-2</v>
      </c>
      <c r="F6900" s="1">
        <v>0.49486999999999998</v>
      </c>
      <c r="G6900">
        <v>100001</v>
      </c>
    </row>
    <row r="6901" spans="1:7" x14ac:dyDescent="0.25">
      <c r="A6901" t="s">
        <v>0</v>
      </c>
      <c r="B6901">
        <v>110681</v>
      </c>
      <c r="C6901">
        <v>100001</v>
      </c>
      <c r="D6901" s="1">
        <v>0.400003</v>
      </c>
      <c r="E6901" s="1">
        <v>-4.9979000000000003E-2</v>
      </c>
      <c r="F6901" s="1">
        <v>0.49487100000000001</v>
      </c>
      <c r="G6901">
        <v>100001</v>
      </c>
    </row>
    <row r="6902" spans="1:7" x14ac:dyDescent="0.25">
      <c r="A6902" t="s">
        <v>0</v>
      </c>
      <c r="B6902">
        <v>110682</v>
      </c>
      <c r="C6902">
        <v>100001</v>
      </c>
      <c r="D6902" s="1">
        <v>0.42500300000000002</v>
      </c>
      <c r="E6902" s="1">
        <v>-4.9978000000000002E-2</v>
      </c>
      <c r="F6902" s="1">
        <v>0.49486999999999998</v>
      </c>
      <c r="G6902">
        <v>100001</v>
      </c>
    </row>
    <row r="6903" spans="1:7" x14ac:dyDescent="0.25">
      <c r="A6903" t="s">
        <v>0</v>
      </c>
      <c r="B6903">
        <v>110683</v>
      </c>
      <c r="C6903">
        <v>100001</v>
      </c>
      <c r="D6903" s="1">
        <v>0.45000299999999999</v>
      </c>
      <c r="E6903" s="1">
        <v>-4.9976E-2</v>
      </c>
      <c r="F6903" s="1">
        <v>0.49486999999999998</v>
      </c>
      <c r="G6903">
        <v>100001</v>
      </c>
    </row>
    <row r="6904" spans="1:7" x14ac:dyDescent="0.25">
      <c r="A6904" t="s">
        <v>0</v>
      </c>
      <c r="B6904">
        <v>110684</v>
      </c>
      <c r="C6904">
        <v>100001</v>
      </c>
      <c r="D6904" s="1">
        <v>0.47500300000000001</v>
      </c>
      <c r="E6904" s="1">
        <v>-4.9976E-2</v>
      </c>
      <c r="F6904" s="1">
        <v>0.49486999999999998</v>
      </c>
      <c r="G6904">
        <v>100001</v>
      </c>
    </row>
    <row r="6905" spans="1:7" x14ac:dyDescent="0.25">
      <c r="A6905" t="s">
        <v>0</v>
      </c>
      <c r="B6905">
        <v>110685</v>
      </c>
      <c r="C6905">
        <v>100001</v>
      </c>
      <c r="D6905" s="1">
        <v>0.3</v>
      </c>
      <c r="E6905" s="1">
        <v>1.52E-5</v>
      </c>
      <c r="F6905" s="1">
        <v>0.49486999999999998</v>
      </c>
      <c r="G6905">
        <v>100001</v>
      </c>
    </row>
    <row r="6906" spans="1:7" x14ac:dyDescent="0.25">
      <c r="A6906" t="s">
        <v>0</v>
      </c>
      <c r="B6906">
        <v>110686</v>
      </c>
      <c r="C6906">
        <v>100001</v>
      </c>
      <c r="D6906" s="1">
        <v>0.29999900000000002</v>
      </c>
      <c r="E6906" s="1">
        <v>2.5015200000000001E-2</v>
      </c>
      <c r="F6906" s="1">
        <v>0.49486999999999998</v>
      </c>
      <c r="G6906">
        <v>100001</v>
      </c>
    </row>
    <row r="6907" spans="1:7" x14ac:dyDescent="0.25">
      <c r="A6907" t="s">
        <v>0</v>
      </c>
      <c r="B6907">
        <v>110687</v>
      </c>
      <c r="C6907">
        <v>100001</v>
      </c>
      <c r="D6907" s="1">
        <v>0.45000699999999999</v>
      </c>
      <c r="E6907" s="1">
        <v>-0.149978</v>
      </c>
      <c r="F6907" s="1">
        <v>0.49486999999999998</v>
      </c>
      <c r="G6907">
        <v>100001</v>
      </c>
    </row>
    <row r="6908" spans="1:7" x14ac:dyDescent="0.25">
      <c r="A6908" t="s">
        <v>0</v>
      </c>
      <c r="B6908">
        <v>110688</v>
      </c>
      <c r="C6908">
        <v>100001</v>
      </c>
      <c r="D6908" s="1">
        <v>0.42500700000000002</v>
      </c>
      <c r="E6908" s="1">
        <v>-0.149978</v>
      </c>
      <c r="F6908" s="1">
        <v>0.49486999999999998</v>
      </c>
      <c r="G6908">
        <v>100001</v>
      </c>
    </row>
    <row r="6909" spans="1:7" x14ac:dyDescent="0.25">
      <c r="A6909" t="s">
        <v>0</v>
      </c>
      <c r="B6909">
        <v>110689</v>
      </c>
      <c r="C6909">
        <v>100001</v>
      </c>
      <c r="D6909" s="1">
        <v>0.400007</v>
      </c>
      <c r="E6909" s="1">
        <v>-0.14998</v>
      </c>
      <c r="F6909" s="1">
        <v>0.49486999999999998</v>
      </c>
      <c r="G6909">
        <v>100001</v>
      </c>
    </row>
    <row r="6910" spans="1:7" x14ac:dyDescent="0.25">
      <c r="A6910" t="s">
        <v>0</v>
      </c>
      <c r="B6910">
        <v>110690</v>
      </c>
      <c r="C6910">
        <v>100001</v>
      </c>
      <c r="D6910" s="1">
        <v>0.37500699999999998</v>
      </c>
      <c r="E6910" s="1">
        <v>-0.149982</v>
      </c>
      <c r="F6910" s="1">
        <v>0.49487100000000001</v>
      </c>
      <c r="G6910">
        <v>100001</v>
      </c>
    </row>
    <row r="6911" spans="1:7" x14ac:dyDescent="0.25">
      <c r="A6911" t="s">
        <v>0</v>
      </c>
      <c r="B6911">
        <v>110691</v>
      </c>
      <c r="C6911">
        <v>100001</v>
      </c>
      <c r="D6911" s="1">
        <v>0.35000700000000001</v>
      </c>
      <c r="E6911" s="1">
        <v>-0.149982</v>
      </c>
      <c r="F6911" s="1">
        <v>0.49486999999999998</v>
      </c>
      <c r="G6911">
        <v>100001</v>
      </c>
    </row>
    <row r="6912" spans="1:7" x14ac:dyDescent="0.25">
      <c r="A6912" t="s">
        <v>0</v>
      </c>
      <c r="B6912">
        <v>110692</v>
      </c>
      <c r="C6912">
        <v>100001</v>
      </c>
      <c r="D6912" s="1">
        <v>0.32500699999999999</v>
      </c>
      <c r="E6912" s="1">
        <v>-0.14998400000000001</v>
      </c>
      <c r="F6912" s="1">
        <v>0.49486999999999998</v>
      </c>
      <c r="G6912">
        <v>100001</v>
      </c>
    </row>
    <row r="6913" spans="1:7" x14ac:dyDescent="0.25">
      <c r="A6913" t="s">
        <v>0</v>
      </c>
      <c r="B6913">
        <v>110693</v>
      </c>
      <c r="C6913">
        <v>100001</v>
      </c>
      <c r="D6913" s="1">
        <v>0.30000700000000002</v>
      </c>
      <c r="E6913" s="1">
        <v>-0.14998400000000001</v>
      </c>
      <c r="F6913" s="1">
        <v>0.49486999999999998</v>
      </c>
      <c r="G6913">
        <v>100001</v>
      </c>
    </row>
    <row r="6914" spans="1:7" x14ac:dyDescent="0.25">
      <c r="A6914" t="s">
        <v>0</v>
      </c>
      <c r="B6914">
        <v>110694</v>
      </c>
      <c r="C6914">
        <v>100001</v>
      </c>
      <c r="D6914" s="1">
        <v>0.275007</v>
      </c>
      <c r="E6914" s="1">
        <v>-0.14998600000000001</v>
      </c>
      <c r="F6914" s="1">
        <v>0.49486999999999998</v>
      </c>
      <c r="G6914">
        <v>100001</v>
      </c>
    </row>
    <row r="6915" spans="1:7" x14ac:dyDescent="0.25">
      <c r="A6915" t="s">
        <v>0</v>
      </c>
      <c r="B6915">
        <v>110695</v>
      </c>
      <c r="C6915">
        <v>100001</v>
      </c>
      <c r="D6915" s="1">
        <v>0.25000699999999998</v>
      </c>
      <c r="E6915" s="1">
        <v>-0.14998800000000001</v>
      </c>
      <c r="F6915" s="1">
        <v>0.49487100000000001</v>
      </c>
      <c r="G6915">
        <v>100001</v>
      </c>
    </row>
    <row r="6916" spans="1:7" x14ac:dyDescent="0.25">
      <c r="A6916" t="s">
        <v>0</v>
      </c>
      <c r="B6916">
        <v>110696</v>
      </c>
      <c r="C6916">
        <v>100001</v>
      </c>
      <c r="D6916" s="1">
        <v>-0.44999299999999998</v>
      </c>
      <c r="E6916" s="1">
        <v>-0.15002199999999999</v>
      </c>
      <c r="F6916" s="1">
        <v>0.49487100000000001</v>
      </c>
      <c r="G6916">
        <v>100001</v>
      </c>
    </row>
    <row r="6917" spans="1:7" x14ac:dyDescent="0.25">
      <c r="A6917" t="s">
        <v>0</v>
      </c>
      <c r="B6917">
        <v>110697</v>
      </c>
      <c r="C6917">
        <v>100001</v>
      </c>
      <c r="D6917" s="1">
        <v>0.22500700000000001</v>
      </c>
      <c r="E6917" s="1">
        <v>-0.14998800000000001</v>
      </c>
      <c r="F6917" s="1">
        <v>0.49486999999999998</v>
      </c>
      <c r="G6917">
        <v>100001</v>
      </c>
    </row>
    <row r="6918" spans="1:7" x14ac:dyDescent="0.25">
      <c r="A6918" t="s">
        <v>0</v>
      </c>
      <c r="B6918">
        <v>110698</v>
      </c>
      <c r="C6918">
        <v>100001</v>
      </c>
      <c r="D6918" s="1">
        <v>-0.42499300000000001</v>
      </c>
      <c r="E6918" s="1">
        <v>-0.15001999999999999</v>
      </c>
      <c r="F6918" s="1">
        <v>0.49486999999999998</v>
      </c>
      <c r="G6918">
        <v>100001</v>
      </c>
    </row>
    <row r="6919" spans="1:7" x14ac:dyDescent="0.25">
      <c r="A6919" t="s">
        <v>0</v>
      </c>
      <c r="B6919">
        <v>110699</v>
      </c>
      <c r="C6919">
        <v>100001</v>
      </c>
      <c r="D6919" s="1">
        <v>0.20000699999999999</v>
      </c>
      <c r="E6919" s="1">
        <v>-0.14999000000000001</v>
      </c>
      <c r="F6919" s="1">
        <v>0.49486999999999998</v>
      </c>
      <c r="G6919">
        <v>100001</v>
      </c>
    </row>
    <row r="6920" spans="1:7" x14ac:dyDescent="0.25">
      <c r="A6920" t="s">
        <v>0</v>
      </c>
      <c r="B6920">
        <v>110700</v>
      </c>
      <c r="C6920">
        <v>100001</v>
      </c>
      <c r="D6920" s="1">
        <v>-0.39999299999999999</v>
      </c>
      <c r="E6920" s="1">
        <v>-0.15001999999999999</v>
      </c>
      <c r="F6920" s="1">
        <v>0.49487100000000001</v>
      </c>
      <c r="G6920">
        <v>100001</v>
      </c>
    </row>
    <row r="6921" spans="1:7" x14ac:dyDescent="0.25">
      <c r="A6921" t="s">
        <v>0</v>
      </c>
      <c r="B6921">
        <v>110701</v>
      </c>
      <c r="C6921">
        <v>100001</v>
      </c>
      <c r="D6921" s="1">
        <v>0.175007</v>
      </c>
      <c r="E6921" s="1">
        <v>-0.14999100000000001</v>
      </c>
      <c r="F6921" s="1">
        <v>0.49487100000000001</v>
      </c>
      <c r="G6921">
        <v>100001</v>
      </c>
    </row>
    <row r="6922" spans="1:7" x14ac:dyDescent="0.25">
      <c r="A6922" t="s">
        <v>0</v>
      </c>
      <c r="B6922">
        <v>110702</v>
      </c>
      <c r="C6922">
        <v>100001</v>
      </c>
      <c r="D6922" s="1">
        <v>-0.37499300000000002</v>
      </c>
      <c r="E6922" s="1">
        <v>-0.15001800000000001</v>
      </c>
      <c r="F6922" s="1">
        <v>0.49486999999999998</v>
      </c>
      <c r="G6922">
        <v>100001</v>
      </c>
    </row>
    <row r="6923" spans="1:7" x14ac:dyDescent="0.25">
      <c r="A6923" t="s">
        <v>0</v>
      </c>
      <c r="B6923">
        <v>110703</v>
      </c>
      <c r="C6923">
        <v>100001</v>
      </c>
      <c r="D6923" s="1">
        <v>0.150007</v>
      </c>
      <c r="E6923" s="1">
        <v>-0.14999199999999999</v>
      </c>
      <c r="F6923" s="1">
        <v>0.49486999999999998</v>
      </c>
      <c r="G6923">
        <v>100001</v>
      </c>
    </row>
    <row r="6924" spans="1:7" x14ac:dyDescent="0.25">
      <c r="A6924" t="s">
        <v>0</v>
      </c>
      <c r="B6924">
        <v>110704</v>
      </c>
      <c r="C6924">
        <v>100001</v>
      </c>
      <c r="D6924" s="1">
        <v>-0.349993</v>
      </c>
      <c r="E6924" s="1">
        <v>-0.15001600000000001</v>
      </c>
      <c r="F6924" s="1">
        <v>0.49486999999999998</v>
      </c>
      <c r="G6924">
        <v>100001</v>
      </c>
    </row>
    <row r="6925" spans="1:7" x14ac:dyDescent="0.25">
      <c r="A6925" t="s">
        <v>0</v>
      </c>
      <c r="B6925">
        <v>110705</v>
      </c>
      <c r="C6925">
        <v>100001</v>
      </c>
      <c r="D6925" s="1">
        <v>0.12500700000000001</v>
      </c>
      <c r="E6925" s="1">
        <v>-0.14999399999999999</v>
      </c>
      <c r="F6925" s="1">
        <v>0.49487100000000001</v>
      </c>
      <c r="G6925">
        <v>100001</v>
      </c>
    </row>
    <row r="6926" spans="1:7" x14ac:dyDescent="0.25">
      <c r="A6926" t="s">
        <v>0</v>
      </c>
      <c r="B6926">
        <v>110706</v>
      </c>
      <c r="C6926">
        <v>100001</v>
      </c>
      <c r="D6926" s="1">
        <v>-0.32499299999999998</v>
      </c>
      <c r="E6926" s="1">
        <v>-0.15001600000000001</v>
      </c>
      <c r="F6926" s="1">
        <v>0.49487100000000001</v>
      </c>
      <c r="G6926">
        <v>100001</v>
      </c>
    </row>
    <row r="6927" spans="1:7" x14ac:dyDescent="0.25">
      <c r="A6927" t="s">
        <v>0</v>
      </c>
      <c r="B6927">
        <v>110707</v>
      </c>
      <c r="C6927">
        <v>100001</v>
      </c>
      <c r="D6927" s="1">
        <v>0.100007</v>
      </c>
      <c r="E6927" s="1">
        <v>-0.14999399999999999</v>
      </c>
      <c r="F6927" s="1">
        <v>0.49486999999999998</v>
      </c>
      <c r="G6927">
        <v>100001</v>
      </c>
    </row>
    <row r="6928" spans="1:7" x14ac:dyDescent="0.25">
      <c r="A6928" t="s">
        <v>0</v>
      </c>
      <c r="B6928">
        <v>110708</v>
      </c>
      <c r="C6928">
        <v>100001</v>
      </c>
      <c r="D6928" s="1">
        <v>-0.29999300000000001</v>
      </c>
      <c r="E6928" s="1">
        <v>-0.15001400000000001</v>
      </c>
      <c r="F6928" s="1">
        <v>0.49486999999999998</v>
      </c>
      <c r="G6928">
        <v>100001</v>
      </c>
    </row>
    <row r="6929" spans="1:7" x14ac:dyDescent="0.25">
      <c r="A6929" t="s">
        <v>0</v>
      </c>
      <c r="B6929">
        <v>110709</v>
      </c>
      <c r="C6929">
        <v>100001</v>
      </c>
      <c r="D6929" s="1">
        <v>7.5007299999999999E-2</v>
      </c>
      <c r="E6929" s="1">
        <v>-0.14999599999999999</v>
      </c>
      <c r="F6929" s="1">
        <v>0.49486999999999998</v>
      </c>
      <c r="G6929">
        <v>100001</v>
      </c>
    </row>
    <row r="6930" spans="1:7" x14ac:dyDescent="0.25">
      <c r="A6930" t="s">
        <v>0</v>
      </c>
      <c r="B6930">
        <v>110710</v>
      </c>
      <c r="C6930">
        <v>100001</v>
      </c>
      <c r="D6930" s="1">
        <v>-0.27499299999999999</v>
      </c>
      <c r="E6930" s="1">
        <v>-0.15001300000000001</v>
      </c>
      <c r="F6930" s="1">
        <v>0.49487100000000001</v>
      </c>
      <c r="G6930">
        <v>100001</v>
      </c>
    </row>
    <row r="6931" spans="1:7" x14ac:dyDescent="0.25">
      <c r="A6931" t="s">
        <v>0</v>
      </c>
      <c r="B6931">
        <v>110711</v>
      </c>
      <c r="C6931">
        <v>100001</v>
      </c>
      <c r="D6931" s="1">
        <v>5.0007299999999998E-2</v>
      </c>
      <c r="E6931" s="1">
        <v>-0.14999799999999999</v>
      </c>
      <c r="F6931" s="1">
        <v>0.49487100000000001</v>
      </c>
      <c r="G6931">
        <v>100001</v>
      </c>
    </row>
    <row r="6932" spans="1:7" x14ac:dyDescent="0.25">
      <c r="A6932" t="s">
        <v>0</v>
      </c>
      <c r="B6932">
        <v>110712</v>
      </c>
      <c r="C6932">
        <v>100001</v>
      </c>
      <c r="D6932" s="1">
        <v>-0.24999299999999999</v>
      </c>
      <c r="E6932" s="1">
        <v>-0.15001200000000001</v>
      </c>
      <c r="F6932" s="1">
        <v>0.49486999999999998</v>
      </c>
      <c r="G6932">
        <v>100001</v>
      </c>
    </row>
    <row r="6933" spans="1:7" x14ac:dyDescent="0.25">
      <c r="A6933" t="s">
        <v>0</v>
      </c>
      <c r="B6933">
        <v>110713</v>
      </c>
      <c r="C6933">
        <v>100001</v>
      </c>
      <c r="D6933" s="1">
        <v>2.50073E-2</v>
      </c>
      <c r="E6933" s="1">
        <v>-0.14999799999999999</v>
      </c>
      <c r="F6933" s="1">
        <v>0.49486999999999998</v>
      </c>
      <c r="G6933">
        <v>100001</v>
      </c>
    </row>
    <row r="6934" spans="1:7" x14ac:dyDescent="0.25">
      <c r="A6934" t="s">
        <v>0</v>
      </c>
      <c r="B6934">
        <v>110714</v>
      </c>
      <c r="C6934">
        <v>100001</v>
      </c>
      <c r="D6934" s="1">
        <v>-0.224993</v>
      </c>
      <c r="E6934" s="1">
        <v>-0.15001</v>
      </c>
      <c r="F6934" s="1">
        <v>0.49486999999999998</v>
      </c>
      <c r="G6934">
        <v>100001</v>
      </c>
    </row>
    <row r="6935" spans="1:7" x14ac:dyDescent="0.25">
      <c r="A6935" t="s">
        <v>0</v>
      </c>
      <c r="B6935">
        <v>110715</v>
      </c>
      <c r="C6935">
        <v>100001</v>
      </c>
      <c r="D6935" s="1">
        <v>7.1980000000000004E-6</v>
      </c>
      <c r="E6935" s="1">
        <v>-0.15</v>
      </c>
      <c r="F6935" s="1">
        <v>0.49487100000000001</v>
      </c>
      <c r="G6935">
        <v>100001</v>
      </c>
    </row>
    <row r="6936" spans="1:7" x14ac:dyDescent="0.25">
      <c r="A6936" t="s">
        <v>0</v>
      </c>
      <c r="B6936">
        <v>110716</v>
      </c>
      <c r="C6936">
        <v>100001</v>
      </c>
      <c r="D6936" s="1">
        <v>-0.199993</v>
      </c>
      <c r="E6936" s="1">
        <v>-0.15001</v>
      </c>
      <c r="F6936" s="1">
        <v>0.49487100000000001</v>
      </c>
      <c r="G6936">
        <v>100001</v>
      </c>
    </row>
    <row r="6937" spans="1:7" x14ac:dyDescent="0.25">
      <c r="A6937" t="s">
        <v>0</v>
      </c>
      <c r="B6937">
        <v>110717</v>
      </c>
      <c r="C6937">
        <v>100001</v>
      </c>
      <c r="D6937" s="1">
        <v>-2.4992E-2</v>
      </c>
      <c r="E6937" s="1">
        <v>-0.15</v>
      </c>
      <c r="F6937" s="1">
        <v>0.49486999999999998</v>
      </c>
      <c r="G6937">
        <v>100001</v>
      </c>
    </row>
    <row r="6938" spans="1:7" x14ac:dyDescent="0.25">
      <c r="A6938" t="s">
        <v>0</v>
      </c>
      <c r="B6938">
        <v>110718</v>
      </c>
      <c r="C6938">
        <v>100001</v>
      </c>
      <c r="D6938" s="1">
        <v>-0.17499300000000001</v>
      </c>
      <c r="E6938" s="1">
        <v>-0.150008</v>
      </c>
      <c r="F6938" s="1">
        <v>0.49486999999999998</v>
      </c>
      <c r="G6938">
        <v>100001</v>
      </c>
    </row>
    <row r="6939" spans="1:7" x14ac:dyDescent="0.25">
      <c r="A6939" t="s">
        <v>0</v>
      </c>
      <c r="B6939">
        <v>110719</v>
      </c>
      <c r="C6939">
        <v>100001</v>
      </c>
      <c r="D6939" s="1">
        <v>-4.9992000000000002E-2</v>
      </c>
      <c r="E6939" s="1">
        <v>-0.150002</v>
      </c>
      <c r="F6939" s="1">
        <v>0.49486999999999998</v>
      </c>
      <c r="G6939">
        <v>100001</v>
      </c>
    </row>
    <row r="6940" spans="1:7" x14ac:dyDescent="0.25">
      <c r="A6940" t="s">
        <v>0</v>
      </c>
      <c r="B6940">
        <v>110720</v>
      </c>
      <c r="C6940">
        <v>100001</v>
      </c>
      <c r="D6940" s="1">
        <v>-0.14999299999999999</v>
      </c>
      <c r="E6940" s="1">
        <v>-0.150007</v>
      </c>
      <c r="F6940" s="1">
        <v>0.49486999999999998</v>
      </c>
      <c r="G6940">
        <v>100001</v>
      </c>
    </row>
    <row r="6941" spans="1:7" x14ac:dyDescent="0.25">
      <c r="A6941" t="s">
        <v>0</v>
      </c>
      <c r="B6941">
        <v>110721</v>
      </c>
      <c r="C6941">
        <v>100001</v>
      </c>
      <c r="D6941" s="1">
        <v>-7.4992000000000003E-2</v>
      </c>
      <c r="E6941" s="1">
        <v>-0.150004</v>
      </c>
      <c r="F6941" s="1">
        <v>0.49487100000000001</v>
      </c>
      <c r="G6941">
        <v>100001</v>
      </c>
    </row>
    <row r="6942" spans="1:7" x14ac:dyDescent="0.25">
      <c r="A6942" t="s">
        <v>0</v>
      </c>
      <c r="B6942">
        <v>110722</v>
      </c>
      <c r="C6942">
        <v>100001</v>
      </c>
      <c r="D6942" s="1">
        <v>-0.12499300000000001</v>
      </c>
      <c r="E6942" s="1">
        <v>-0.150006</v>
      </c>
      <c r="F6942" s="1">
        <v>0.49486999999999998</v>
      </c>
      <c r="G6942">
        <v>100001</v>
      </c>
    </row>
    <row r="6943" spans="1:7" x14ac:dyDescent="0.25">
      <c r="A6943" t="s">
        <v>0</v>
      </c>
      <c r="B6943">
        <v>110723</v>
      </c>
      <c r="C6943">
        <v>100001</v>
      </c>
      <c r="D6943" s="1">
        <v>-9.9991999999999998E-2</v>
      </c>
      <c r="E6943" s="1">
        <v>-0.150004</v>
      </c>
      <c r="F6943" s="1">
        <v>0.49486999999999998</v>
      </c>
      <c r="G6943">
        <v>100001</v>
      </c>
    </row>
    <row r="6944" spans="1:7" x14ac:dyDescent="0.25">
      <c r="A6944" t="s">
        <v>0</v>
      </c>
      <c r="B6944">
        <v>110724</v>
      </c>
      <c r="C6944">
        <v>100001</v>
      </c>
      <c r="D6944" s="1">
        <v>0.19997899999999999</v>
      </c>
      <c r="E6944" s="1">
        <v>0.42501</v>
      </c>
      <c r="F6944" s="1">
        <v>0.49486999999999998</v>
      </c>
      <c r="G6944">
        <v>100001</v>
      </c>
    </row>
    <row r="6945" spans="1:7" x14ac:dyDescent="0.25">
      <c r="A6945" t="s">
        <v>0</v>
      </c>
      <c r="B6945">
        <v>110725</v>
      </c>
      <c r="C6945">
        <v>100001</v>
      </c>
      <c r="D6945" s="1">
        <v>0.24999299999999999</v>
      </c>
      <c r="E6945" s="1">
        <v>0.15001200000000001</v>
      </c>
      <c r="F6945" s="1">
        <v>0.49486999999999998</v>
      </c>
      <c r="G6945">
        <v>100001</v>
      </c>
    </row>
    <row r="6946" spans="1:7" x14ac:dyDescent="0.25">
      <c r="A6946" t="s">
        <v>0</v>
      </c>
      <c r="B6946">
        <v>110726</v>
      </c>
      <c r="C6946">
        <v>100001</v>
      </c>
      <c r="D6946" s="1">
        <v>0.22497900000000001</v>
      </c>
      <c r="E6946" s="1">
        <v>0.425012</v>
      </c>
      <c r="F6946" s="1">
        <v>0.49486999999999998</v>
      </c>
      <c r="G6946">
        <v>100001</v>
      </c>
    </row>
    <row r="6947" spans="1:7" x14ac:dyDescent="0.25">
      <c r="A6947" t="s">
        <v>0</v>
      </c>
      <c r="B6947">
        <v>110727</v>
      </c>
      <c r="C6947">
        <v>100001</v>
      </c>
      <c r="D6947" s="1">
        <v>0.22498000000000001</v>
      </c>
      <c r="E6947" s="1">
        <v>0.40001199999999998</v>
      </c>
      <c r="F6947" s="1">
        <v>0.49486999999999998</v>
      </c>
      <c r="G6947">
        <v>100001</v>
      </c>
    </row>
    <row r="6948" spans="1:7" x14ac:dyDescent="0.25">
      <c r="A6948" t="s">
        <v>0</v>
      </c>
      <c r="B6948">
        <v>110728</v>
      </c>
      <c r="C6948">
        <v>100001</v>
      </c>
      <c r="D6948" s="1">
        <v>0.22498099999999999</v>
      </c>
      <c r="E6948" s="1">
        <v>0.37501200000000001</v>
      </c>
      <c r="F6948" s="1">
        <v>0.494869</v>
      </c>
      <c r="G6948">
        <v>100001</v>
      </c>
    </row>
    <row r="6949" spans="1:7" x14ac:dyDescent="0.25">
      <c r="A6949" t="s">
        <v>0</v>
      </c>
      <c r="B6949">
        <v>110729</v>
      </c>
      <c r="C6949">
        <v>100001</v>
      </c>
      <c r="D6949" s="1">
        <v>0.22498299999999999</v>
      </c>
      <c r="E6949" s="1">
        <v>0.35001199999999999</v>
      </c>
      <c r="F6949" s="1">
        <v>0.49486999999999998</v>
      </c>
      <c r="G6949">
        <v>100001</v>
      </c>
    </row>
    <row r="6950" spans="1:7" x14ac:dyDescent="0.25">
      <c r="A6950" t="s">
        <v>0</v>
      </c>
      <c r="B6950">
        <v>110730</v>
      </c>
      <c r="C6950">
        <v>100001</v>
      </c>
      <c r="D6950" s="1">
        <v>0.22498399999999999</v>
      </c>
      <c r="E6950" s="1">
        <v>0.32501200000000002</v>
      </c>
      <c r="F6950" s="1">
        <v>0.49486999999999998</v>
      </c>
      <c r="G6950">
        <v>100001</v>
      </c>
    </row>
    <row r="6951" spans="1:7" x14ac:dyDescent="0.25">
      <c r="A6951" t="s">
        <v>0</v>
      </c>
      <c r="B6951">
        <v>110731</v>
      </c>
      <c r="C6951">
        <v>100001</v>
      </c>
      <c r="D6951" s="1">
        <v>0.22498499999999999</v>
      </c>
      <c r="E6951" s="1">
        <v>0.300012</v>
      </c>
      <c r="F6951" s="1">
        <v>0.49486999999999998</v>
      </c>
      <c r="G6951">
        <v>100001</v>
      </c>
    </row>
    <row r="6952" spans="1:7" x14ac:dyDescent="0.25">
      <c r="A6952" t="s">
        <v>0</v>
      </c>
      <c r="B6952">
        <v>110732</v>
      </c>
      <c r="C6952">
        <v>100001</v>
      </c>
      <c r="D6952" s="1">
        <v>0.22498699999999999</v>
      </c>
      <c r="E6952" s="1">
        <v>0.27501199999999998</v>
      </c>
      <c r="F6952" s="1">
        <v>0.49486999999999998</v>
      </c>
      <c r="G6952">
        <v>100001</v>
      </c>
    </row>
    <row r="6953" spans="1:7" x14ac:dyDescent="0.25">
      <c r="A6953" t="s">
        <v>0</v>
      </c>
      <c r="B6953">
        <v>110733</v>
      </c>
      <c r="C6953">
        <v>100001</v>
      </c>
      <c r="D6953" s="1">
        <v>0.22498799999999999</v>
      </c>
      <c r="E6953" s="1">
        <v>0.25001200000000001</v>
      </c>
      <c r="F6953" s="1">
        <v>0.494869</v>
      </c>
      <c r="G6953">
        <v>100001</v>
      </c>
    </row>
    <row r="6954" spans="1:7" x14ac:dyDescent="0.25">
      <c r="A6954" t="s">
        <v>0</v>
      </c>
      <c r="B6954">
        <v>110734</v>
      </c>
      <c r="C6954">
        <v>100001</v>
      </c>
      <c r="D6954" s="1">
        <v>0.22498899999999999</v>
      </c>
      <c r="E6954" s="1">
        <v>0.22501199999999999</v>
      </c>
      <c r="F6954" s="1">
        <v>0.49486999999999998</v>
      </c>
      <c r="G6954">
        <v>100001</v>
      </c>
    </row>
    <row r="6955" spans="1:7" x14ac:dyDescent="0.25">
      <c r="A6955" t="s">
        <v>0</v>
      </c>
      <c r="B6955">
        <v>110735</v>
      </c>
      <c r="C6955">
        <v>100001</v>
      </c>
      <c r="D6955" s="1">
        <v>0.22499</v>
      </c>
      <c r="E6955" s="1">
        <v>0.200012</v>
      </c>
      <c r="F6955" s="1">
        <v>0.49486999999999998</v>
      </c>
      <c r="G6955">
        <v>100001</v>
      </c>
    </row>
    <row r="6956" spans="1:7" x14ac:dyDescent="0.25">
      <c r="A6956" t="s">
        <v>0</v>
      </c>
      <c r="B6956">
        <v>110736</v>
      </c>
      <c r="C6956">
        <v>100001</v>
      </c>
      <c r="D6956" s="1">
        <v>0.224991</v>
      </c>
      <c r="E6956" s="1">
        <v>0.175012</v>
      </c>
      <c r="F6956" s="1">
        <v>0.49486999999999998</v>
      </c>
      <c r="G6956">
        <v>100001</v>
      </c>
    </row>
    <row r="6957" spans="1:7" x14ac:dyDescent="0.25">
      <c r="A6957" t="s">
        <v>0</v>
      </c>
      <c r="B6957">
        <v>110737</v>
      </c>
      <c r="C6957">
        <v>100001</v>
      </c>
      <c r="D6957" s="1">
        <v>0.24999099999999999</v>
      </c>
      <c r="E6957" s="1">
        <v>0.175012</v>
      </c>
      <c r="F6957" s="1">
        <v>0.49486999999999998</v>
      </c>
      <c r="G6957">
        <v>100001</v>
      </c>
    </row>
    <row r="6958" spans="1:7" x14ac:dyDescent="0.25">
      <c r="A6958" t="s">
        <v>0</v>
      </c>
      <c r="B6958">
        <v>110738</v>
      </c>
      <c r="C6958">
        <v>100001</v>
      </c>
      <c r="D6958" s="1">
        <v>0.27499400000000002</v>
      </c>
      <c r="E6958" s="1">
        <v>0.12501399999999999</v>
      </c>
      <c r="F6958" s="1">
        <v>0.49486999999999998</v>
      </c>
      <c r="G6958">
        <v>100001</v>
      </c>
    </row>
    <row r="6959" spans="1:7" x14ac:dyDescent="0.25">
      <c r="A6959" t="s">
        <v>0</v>
      </c>
      <c r="B6959">
        <v>110739</v>
      </c>
      <c r="C6959">
        <v>100001</v>
      </c>
      <c r="D6959" s="1">
        <v>0.27499299999999999</v>
      </c>
      <c r="E6959" s="1">
        <v>0.15001400000000001</v>
      </c>
      <c r="F6959" s="1">
        <v>0.49486999999999998</v>
      </c>
      <c r="G6959">
        <v>100001</v>
      </c>
    </row>
    <row r="6960" spans="1:7" x14ac:dyDescent="0.25">
      <c r="A6960" t="s">
        <v>0</v>
      </c>
      <c r="B6960">
        <v>110740</v>
      </c>
      <c r="C6960">
        <v>100001</v>
      </c>
      <c r="D6960" s="1">
        <v>0.29999599999999998</v>
      </c>
      <c r="E6960" s="1">
        <v>7.5015200000000004E-2</v>
      </c>
      <c r="F6960" s="1">
        <v>0.49486999999999998</v>
      </c>
      <c r="G6960">
        <v>100001</v>
      </c>
    </row>
    <row r="6961" spans="1:7" x14ac:dyDescent="0.25">
      <c r="A6961" t="s">
        <v>0</v>
      </c>
      <c r="B6961">
        <v>110741</v>
      </c>
      <c r="C6961">
        <v>100001</v>
      </c>
      <c r="D6961" s="1">
        <v>0.29999700000000001</v>
      </c>
      <c r="E6961" s="1">
        <v>5.0015200000000003E-2</v>
      </c>
      <c r="F6961" s="1">
        <v>0.49487100000000001</v>
      </c>
      <c r="G6961">
        <v>100001</v>
      </c>
    </row>
    <row r="6962" spans="1:7" x14ac:dyDescent="0.25">
      <c r="A6962" t="s">
        <v>0</v>
      </c>
      <c r="B6962">
        <v>110742</v>
      </c>
      <c r="C6962">
        <v>100001</v>
      </c>
      <c r="D6962" s="1">
        <v>0.29999399999999998</v>
      </c>
      <c r="E6962" s="1">
        <v>0.12501599999999999</v>
      </c>
      <c r="F6962" s="1">
        <v>0.49486999999999998</v>
      </c>
      <c r="G6962">
        <v>100001</v>
      </c>
    </row>
    <row r="6963" spans="1:7" x14ac:dyDescent="0.25">
      <c r="A6963" t="s">
        <v>0</v>
      </c>
      <c r="B6963">
        <v>110743</v>
      </c>
      <c r="C6963">
        <v>100001</v>
      </c>
      <c r="D6963" s="1">
        <v>0.29999500000000001</v>
      </c>
      <c r="E6963" s="1">
        <v>0.10001500000000001</v>
      </c>
      <c r="F6963" s="1">
        <v>0.49486999999999998</v>
      </c>
      <c r="G6963">
        <v>100001</v>
      </c>
    </row>
    <row r="6964" spans="1:7" x14ac:dyDescent="0.25">
      <c r="A6964" t="s">
        <v>0</v>
      </c>
      <c r="B6964">
        <v>110744</v>
      </c>
      <c r="C6964">
        <v>100001</v>
      </c>
      <c r="D6964" s="1">
        <v>0.32500000000000001</v>
      </c>
      <c r="E6964" s="1">
        <v>1.6422999999999998E-5</v>
      </c>
      <c r="F6964" s="1">
        <v>0.49486999999999998</v>
      </c>
      <c r="G6964">
        <v>100001</v>
      </c>
    </row>
    <row r="6965" spans="1:7" x14ac:dyDescent="0.25">
      <c r="A6965" t="s">
        <v>0</v>
      </c>
      <c r="B6965">
        <v>110745</v>
      </c>
      <c r="C6965">
        <v>100001</v>
      </c>
      <c r="D6965" s="1">
        <v>0.35</v>
      </c>
      <c r="E6965" s="1">
        <v>1.7646999999999999E-5</v>
      </c>
      <c r="F6965" s="1">
        <v>0.49487100000000001</v>
      </c>
      <c r="G6965">
        <v>100001</v>
      </c>
    </row>
    <row r="6966" spans="1:7" x14ac:dyDescent="0.25">
      <c r="A6966" t="s">
        <v>0</v>
      </c>
      <c r="B6966">
        <v>110746</v>
      </c>
      <c r="C6966">
        <v>100001</v>
      </c>
      <c r="D6966" s="1">
        <v>0.37500099999999997</v>
      </c>
      <c r="E6966" s="1">
        <v>-2.4979999999999999E-2</v>
      </c>
      <c r="F6966" s="1">
        <v>0.49487100000000001</v>
      </c>
      <c r="G6966">
        <v>100001</v>
      </c>
    </row>
    <row r="6967" spans="1:7" x14ac:dyDescent="0.25">
      <c r="A6967" t="s">
        <v>0</v>
      </c>
      <c r="B6967">
        <v>110747</v>
      </c>
      <c r="C6967">
        <v>100001</v>
      </c>
      <c r="D6967" s="1">
        <v>0.375</v>
      </c>
      <c r="E6967" s="1">
        <v>1.8870999999999999E-5</v>
      </c>
      <c r="F6967" s="1">
        <v>0.49486999999999998</v>
      </c>
      <c r="G6967">
        <v>100001</v>
      </c>
    </row>
    <row r="6968" spans="1:7" x14ac:dyDescent="0.25">
      <c r="A6968" t="s">
        <v>0</v>
      </c>
      <c r="B6968">
        <v>110748</v>
      </c>
      <c r="C6968">
        <v>100001</v>
      </c>
      <c r="D6968" s="1">
        <v>0.400001</v>
      </c>
      <c r="E6968" s="1">
        <v>-2.4979000000000001E-2</v>
      </c>
      <c r="F6968" s="1">
        <v>0.49486999999999998</v>
      </c>
      <c r="G6968">
        <v>100001</v>
      </c>
    </row>
    <row r="6969" spans="1:7" x14ac:dyDescent="0.25">
      <c r="A6969" t="s">
        <v>0</v>
      </c>
      <c r="B6969">
        <v>110749</v>
      </c>
      <c r="C6969">
        <v>100001</v>
      </c>
      <c r="D6969" s="1">
        <v>0.42500100000000002</v>
      </c>
      <c r="E6969" s="1">
        <v>-2.4978E-2</v>
      </c>
      <c r="F6969" s="1">
        <v>0.49486999999999998</v>
      </c>
      <c r="G6969">
        <v>100001</v>
      </c>
    </row>
    <row r="6970" spans="1:7" x14ac:dyDescent="0.25">
      <c r="A6970" t="s">
        <v>0</v>
      </c>
      <c r="B6970">
        <v>110750</v>
      </c>
      <c r="C6970">
        <v>100001</v>
      </c>
      <c r="D6970" s="1">
        <v>0.45000099999999998</v>
      </c>
      <c r="E6970" s="1">
        <v>-2.4976000000000002E-2</v>
      </c>
      <c r="F6970" s="1">
        <v>0.49486999999999998</v>
      </c>
      <c r="G6970">
        <v>100001</v>
      </c>
    </row>
    <row r="6971" spans="1:7" x14ac:dyDescent="0.25">
      <c r="A6971" t="s">
        <v>0</v>
      </c>
      <c r="B6971">
        <v>110751</v>
      </c>
      <c r="C6971">
        <v>100001</v>
      </c>
      <c r="D6971" s="1">
        <v>0.47500100000000001</v>
      </c>
      <c r="E6971" s="1">
        <v>-2.4976000000000002E-2</v>
      </c>
      <c r="F6971" s="1">
        <v>0.49486999999999998</v>
      </c>
      <c r="G6971">
        <v>100001</v>
      </c>
    </row>
    <row r="6972" spans="1:7" x14ac:dyDescent="0.25">
      <c r="A6972" t="s">
        <v>0</v>
      </c>
      <c r="B6972">
        <v>110752</v>
      </c>
      <c r="C6972">
        <v>100001</v>
      </c>
      <c r="D6972" s="1">
        <v>0.32499899999999998</v>
      </c>
      <c r="E6972" s="1">
        <v>2.5016400000000001E-2</v>
      </c>
      <c r="F6972" s="1">
        <v>0.49487100000000001</v>
      </c>
      <c r="G6972">
        <v>100001</v>
      </c>
    </row>
    <row r="6973" spans="1:7" x14ac:dyDescent="0.25">
      <c r="A6973" t="s">
        <v>0</v>
      </c>
      <c r="B6973">
        <v>110753</v>
      </c>
      <c r="C6973">
        <v>100001</v>
      </c>
      <c r="D6973" s="1">
        <v>0.32499699999999998</v>
      </c>
      <c r="E6973" s="1">
        <v>5.0016400000000003E-2</v>
      </c>
      <c r="F6973" s="1">
        <v>0.49486999999999998</v>
      </c>
      <c r="G6973">
        <v>100001</v>
      </c>
    </row>
    <row r="6974" spans="1:7" x14ac:dyDescent="0.25">
      <c r="A6974" t="s">
        <v>0</v>
      </c>
      <c r="B6974">
        <v>110754</v>
      </c>
      <c r="C6974">
        <v>100001</v>
      </c>
      <c r="D6974" s="1">
        <v>0.45000899999999999</v>
      </c>
      <c r="E6974" s="1">
        <v>-0.17497799999999999</v>
      </c>
      <c r="F6974" s="1">
        <v>0.49486999999999998</v>
      </c>
      <c r="G6974">
        <v>100001</v>
      </c>
    </row>
    <row r="6975" spans="1:7" x14ac:dyDescent="0.25">
      <c r="A6975" t="s">
        <v>0</v>
      </c>
      <c r="B6975">
        <v>110755</v>
      </c>
      <c r="C6975">
        <v>100001</v>
      </c>
      <c r="D6975" s="1">
        <v>0.42500900000000003</v>
      </c>
      <c r="E6975" s="1">
        <v>-0.17497799999999999</v>
      </c>
      <c r="F6975" s="1">
        <v>0.49486999999999998</v>
      </c>
      <c r="G6975">
        <v>100001</v>
      </c>
    </row>
    <row r="6976" spans="1:7" x14ac:dyDescent="0.25">
      <c r="A6976" t="s">
        <v>0</v>
      </c>
      <c r="B6976">
        <v>110756</v>
      </c>
      <c r="C6976">
        <v>100001</v>
      </c>
      <c r="D6976" s="1">
        <v>0.400009</v>
      </c>
      <c r="E6976" s="1">
        <v>-0.17498</v>
      </c>
      <c r="F6976" s="1">
        <v>0.49487100000000001</v>
      </c>
      <c r="G6976">
        <v>100001</v>
      </c>
    </row>
    <row r="6977" spans="1:7" x14ac:dyDescent="0.25">
      <c r="A6977" t="s">
        <v>0</v>
      </c>
      <c r="B6977">
        <v>110757</v>
      </c>
      <c r="C6977">
        <v>100001</v>
      </c>
      <c r="D6977" s="1">
        <v>0.37500899999999998</v>
      </c>
      <c r="E6977" s="1">
        <v>-0.174982</v>
      </c>
      <c r="F6977" s="1">
        <v>0.49486999999999998</v>
      </c>
      <c r="G6977">
        <v>100001</v>
      </c>
    </row>
    <row r="6978" spans="1:7" x14ac:dyDescent="0.25">
      <c r="A6978" t="s">
        <v>0</v>
      </c>
      <c r="B6978">
        <v>110758</v>
      </c>
      <c r="C6978">
        <v>100001</v>
      </c>
      <c r="D6978" s="1">
        <v>0.35000900000000001</v>
      </c>
      <c r="E6978" s="1">
        <v>-0.174982</v>
      </c>
      <c r="F6978" s="1">
        <v>0.49486999999999998</v>
      </c>
      <c r="G6978">
        <v>100001</v>
      </c>
    </row>
    <row r="6979" spans="1:7" x14ac:dyDescent="0.25">
      <c r="A6979" t="s">
        <v>0</v>
      </c>
      <c r="B6979">
        <v>110759</v>
      </c>
      <c r="C6979">
        <v>100001</v>
      </c>
      <c r="D6979" s="1">
        <v>0.32500899999999999</v>
      </c>
      <c r="E6979" s="1">
        <v>-0.174984</v>
      </c>
      <c r="F6979" s="1">
        <v>0.49486999999999998</v>
      </c>
      <c r="G6979">
        <v>100001</v>
      </c>
    </row>
    <row r="6980" spans="1:7" x14ac:dyDescent="0.25">
      <c r="A6980" t="s">
        <v>0</v>
      </c>
      <c r="B6980">
        <v>110760</v>
      </c>
      <c r="C6980">
        <v>100001</v>
      </c>
      <c r="D6980" s="1">
        <v>0.30000900000000003</v>
      </c>
      <c r="E6980" s="1">
        <v>-0.174984</v>
      </c>
      <c r="F6980" s="1">
        <v>0.49486999999999998</v>
      </c>
      <c r="G6980">
        <v>100001</v>
      </c>
    </row>
    <row r="6981" spans="1:7" x14ac:dyDescent="0.25">
      <c r="A6981" t="s">
        <v>0</v>
      </c>
      <c r="B6981">
        <v>110761</v>
      </c>
      <c r="C6981">
        <v>100001</v>
      </c>
      <c r="D6981" s="1">
        <v>-0.44999099999999997</v>
      </c>
      <c r="E6981" s="1">
        <v>-0.17502200000000001</v>
      </c>
      <c r="F6981" s="1">
        <v>0.49486999999999998</v>
      </c>
      <c r="G6981">
        <v>100001</v>
      </c>
    </row>
    <row r="6982" spans="1:7" x14ac:dyDescent="0.25">
      <c r="A6982" t="s">
        <v>0</v>
      </c>
      <c r="B6982">
        <v>110762</v>
      </c>
      <c r="C6982">
        <v>100001</v>
      </c>
      <c r="D6982" s="1">
        <v>0.275009</v>
      </c>
      <c r="E6982" s="1">
        <v>-0.174986</v>
      </c>
      <c r="F6982" s="1">
        <v>0.49487100000000001</v>
      </c>
      <c r="G6982">
        <v>100001</v>
      </c>
    </row>
    <row r="6983" spans="1:7" x14ac:dyDescent="0.25">
      <c r="A6983" t="s">
        <v>0</v>
      </c>
      <c r="B6983">
        <v>110763</v>
      </c>
      <c r="C6983">
        <v>100001</v>
      </c>
      <c r="D6983" s="1">
        <v>0.25000899999999998</v>
      </c>
      <c r="E6983" s="1">
        <v>-0.174988</v>
      </c>
      <c r="F6983" s="1">
        <v>0.49486999999999998</v>
      </c>
      <c r="G6983">
        <v>100001</v>
      </c>
    </row>
    <row r="6984" spans="1:7" x14ac:dyDescent="0.25">
      <c r="A6984" t="s">
        <v>0</v>
      </c>
      <c r="B6984">
        <v>110764</v>
      </c>
      <c r="C6984">
        <v>100001</v>
      </c>
      <c r="D6984" s="1">
        <v>0.22500899999999999</v>
      </c>
      <c r="E6984" s="1">
        <v>-0.174988</v>
      </c>
      <c r="F6984" s="1">
        <v>0.49486999999999998</v>
      </c>
      <c r="G6984">
        <v>100001</v>
      </c>
    </row>
    <row r="6985" spans="1:7" x14ac:dyDescent="0.25">
      <c r="A6985" t="s">
        <v>0</v>
      </c>
      <c r="B6985">
        <v>110765</v>
      </c>
      <c r="C6985">
        <v>100001</v>
      </c>
      <c r="D6985" s="1">
        <v>-0.42499100000000001</v>
      </c>
      <c r="E6985" s="1">
        <v>-0.17502000000000001</v>
      </c>
      <c r="F6985" s="1">
        <v>0.49487100000000001</v>
      </c>
      <c r="G6985">
        <v>100001</v>
      </c>
    </row>
    <row r="6986" spans="1:7" x14ac:dyDescent="0.25">
      <c r="A6986" t="s">
        <v>0</v>
      </c>
      <c r="B6986">
        <v>110766</v>
      </c>
      <c r="C6986">
        <v>100001</v>
      </c>
      <c r="D6986" s="1">
        <v>0.20000899999999999</v>
      </c>
      <c r="E6986" s="1">
        <v>-0.17499000000000001</v>
      </c>
      <c r="F6986" s="1">
        <v>0.49487100000000001</v>
      </c>
      <c r="G6986">
        <v>100001</v>
      </c>
    </row>
    <row r="6987" spans="1:7" x14ac:dyDescent="0.25">
      <c r="A6987" t="s">
        <v>0</v>
      </c>
      <c r="B6987">
        <v>110767</v>
      </c>
      <c r="C6987">
        <v>100001</v>
      </c>
      <c r="D6987" s="1">
        <v>-0.39999099999999999</v>
      </c>
      <c r="E6987" s="1">
        <v>-0.17502000000000001</v>
      </c>
      <c r="F6987" s="1">
        <v>0.49486999999999998</v>
      </c>
      <c r="G6987">
        <v>100001</v>
      </c>
    </row>
    <row r="6988" spans="1:7" x14ac:dyDescent="0.25">
      <c r="A6988" t="s">
        <v>0</v>
      </c>
      <c r="B6988">
        <v>110768</v>
      </c>
      <c r="C6988">
        <v>100001</v>
      </c>
      <c r="D6988" s="1">
        <v>0.175009</v>
      </c>
      <c r="E6988" s="1">
        <v>-0.17499100000000001</v>
      </c>
      <c r="F6988" s="1">
        <v>0.49486999999999998</v>
      </c>
      <c r="G6988">
        <v>100001</v>
      </c>
    </row>
    <row r="6989" spans="1:7" x14ac:dyDescent="0.25">
      <c r="A6989" t="s">
        <v>0</v>
      </c>
      <c r="B6989">
        <v>110769</v>
      </c>
      <c r="C6989">
        <v>100001</v>
      </c>
      <c r="D6989" s="1">
        <v>-0.37499100000000002</v>
      </c>
      <c r="E6989" s="1">
        <v>-0.17501800000000001</v>
      </c>
      <c r="F6989" s="1">
        <v>0.49487100000000001</v>
      </c>
      <c r="G6989">
        <v>100001</v>
      </c>
    </row>
    <row r="6990" spans="1:7" x14ac:dyDescent="0.25">
      <c r="A6990" t="s">
        <v>0</v>
      </c>
      <c r="B6990">
        <v>110770</v>
      </c>
      <c r="C6990">
        <v>100001</v>
      </c>
      <c r="D6990" s="1">
        <v>0.150009</v>
      </c>
      <c r="E6990" s="1">
        <v>-0.17499200000000001</v>
      </c>
      <c r="F6990" s="1">
        <v>0.49487100000000001</v>
      </c>
      <c r="G6990">
        <v>100001</v>
      </c>
    </row>
    <row r="6991" spans="1:7" x14ac:dyDescent="0.25">
      <c r="A6991" t="s">
        <v>0</v>
      </c>
      <c r="B6991">
        <v>110771</v>
      </c>
      <c r="C6991">
        <v>100001</v>
      </c>
      <c r="D6991" s="1">
        <v>-0.349991</v>
      </c>
      <c r="E6991" s="1">
        <v>-0.175016</v>
      </c>
      <c r="F6991" s="1">
        <v>0.49486999999999998</v>
      </c>
      <c r="G6991">
        <v>100001</v>
      </c>
    </row>
    <row r="6992" spans="1:7" x14ac:dyDescent="0.25">
      <c r="A6992" t="s">
        <v>0</v>
      </c>
      <c r="B6992">
        <v>110772</v>
      </c>
      <c r="C6992">
        <v>100001</v>
      </c>
      <c r="D6992" s="1">
        <v>0.12500900000000001</v>
      </c>
      <c r="E6992" s="1">
        <v>-0.17499400000000001</v>
      </c>
      <c r="F6992" s="1">
        <v>0.49486999999999998</v>
      </c>
      <c r="G6992">
        <v>100001</v>
      </c>
    </row>
    <row r="6993" spans="1:7" x14ac:dyDescent="0.25">
      <c r="A6993" t="s">
        <v>0</v>
      </c>
      <c r="B6993">
        <v>110773</v>
      </c>
      <c r="C6993">
        <v>100001</v>
      </c>
      <c r="D6993" s="1">
        <v>-0.32499099999999997</v>
      </c>
      <c r="E6993" s="1">
        <v>-0.175016</v>
      </c>
      <c r="F6993" s="1">
        <v>0.49486999999999998</v>
      </c>
      <c r="G6993">
        <v>100001</v>
      </c>
    </row>
    <row r="6994" spans="1:7" x14ac:dyDescent="0.25">
      <c r="A6994" t="s">
        <v>0</v>
      </c>
      <c r="B6994">
        <v>110774</v>
      </c>
      <c r="C6994">
        <v>100001</v>
      </c>
      <c r="D6994" s="1">
        <v>0.100009</v>
      </c>
      <c r="E6994" s="1">
        <v>-0.17499400000000001</v>
      </c>
      <c r="F6994" s="1">
        <v>0.49486999999999998</v>
      </c>
      <c r="G6994">
        <v>100001</v>
      </c>
    </row>
    <row r="6995" spans="1:7" x14ac:dyDescent="0.25">
      <c r="A6995" t="s">
        <v>0</v>
      </c>
      <c r="B6995">
        <v>110775</v>
      </c>
      <c r="C6995">
        <v>100001</v>
      </c>
      <c r="D6995" s="1">
        <v>-0.29999100000000001</v>
      </c>
      <c r="E6995" s="1">
        <v>-0.175014</v>
      </c>
      <c r="F6995" s="1">
        <v>0.49487100000000001</v>
      </c>
      <c r="G6995">
        <v>100001</v>
      </c>
    </row>
    <row r="6996" spans="1:7" x14ac:dyDescent="0.25">
      <c r="A6996" t="s">
        <v>0</v>
      </c>
      <c r="B6996">
        <v>110776</v>
      </c>
      <c r="C6996">
        <v>100001</v>
      </c>
      <c r="D6996" s="1">
        <v>7.5008500000000006E-2</v>
      </c>
      <c r="E6996" s="1">
        <v>-0.17499600000000001</v>
      </c>
      <c r="F6996" s="1">
        <v>0.49487100000000001</v>
      </c>
      <c r="G6996">
        <v>100001</v>
      </c>
    </row>
    <row r="6997" spans="1:7" x14ac:dyDescent="0.25">
      <c r="A6997" t="s">
        <v>0</v>
      </c>
      <c r="B6997">
        <v>110777</v>
      </c>
      <c r="C6997">
        <v>100001</v>
      </c>
      <c r="D6997" s="1">
        <v>-0.27499099999999999</v>
      </c>
      <c r="E6997" s="1">
        <v>-0.175013</v>
      </c>
      <c r="F6997" s="1">
        <v>0.49486999999999998</v>
      </c>
      <c r="G6997">
        <v>100001</v>
      </c>
    </row>
    <row r="6998" spans="1:7" x14ac:dyDescent="0.25">
      <c r="A6998" t="s">
        <v>0</v>
      </c>
      <c r="B6998">
        <v>110778</v>
      </c>
      <c r="C6998">
        <v>100001</v>
      </c>
      <c r="D6998" s="1">
        <v>5.0008499999999997E-2</v>
      </c>
      <c r="E6998" s="1">
        <v>-0.17499799999999999</v>
      </c>
      <c r="F6998" s="1">
        <v>0.49486999999999998</v>
      </c>
      <c r="G6998">
        <v>100001</v>
      </c>
    </row>
    <row r="6999" spans="1:7" x14ac:dyDescent="0.25">
      <c r="A6999" t="s">
        <v>0</v>
      </c>
      <c r="B6999">
        <v>110779</v>
      </c>
      <c r="C6999">
        <v>100001</v>
      </c>
      <c r="D6999" s="1">
        <v>-0.24999099999999999</v>
      </c>
      <c r="E6999" s="1">
        <v>-0.175012</v>
      </c>
      <c r="F6999" s="1">
        <v>0.49487100000000001</v>
      </c>
      <c r="G6999">
        <v>100001</v>
      </c>
    </row>
    <row r="7000" spans="1:7" x14ac:dyDescent="0.25">
      <c r="A7000" t="s">
        <v>0</v>
      </c>
      <c r="B7000">
        <v>110780</v>
      </c>
      <c r="C7000">
        <v>100001</v>
      </c>
      <c r="D7000" s="1">
        <v>2.5008499999999999E-2</v>
      </c>
      <c r="E7000" s="1">
        <v>-0.17499799999999999</v>
      </c>
      <c r="F7000" s="1">
        <v>0.49487100000000001</v>
      </c>
      <c r="G7000">
        <v>100001</v>
      </c>
    </row>
    <row r="7001" spans="1:7" x14ac:dyDescent="0.25">
      <c r="A7001" t="s">
        <v>0</v>
      </c>
      <c r="B7001">
        <v>110781</v>
      </c>
      <c r="C7001">
        <v>100001</v>
      </c>
      <c r="D7001" s="1">
        <v>-0.224991</v>
      </c>
      <c r="E7001" s="1">
        <v>-0.17501</v>
      </c>
      <c r="F7001" s="1">
        <v>0.49486999999999998</v>
      </c>
      <c r="G7001">
        <v>100001</v>
      </c>
    </row>
    <row r="7002" spans="1:7" x14ac:dyDescent="0.25">
      <c r="A7002" t="s">
        <v>0</v>
      </c>
      <c r="B7002">
        <v>110782</v>
      </c>
      <c r="C7002">
        <v>100001</v>
      </c>
      <c r="D7002" s="1">
        <v>8.4210999999999997E-6</v>
      </c>
      <c r="E7002" s="1">
        <v>-0.17499999999999999</v>
      </c>
      <c r="F7002" s="1">
        <v>0.49486999999999998</v>
      </c>
      <c r="G7002">
        <v>100001</v>
      </c>
    </row>
    <row r="7003" spans="1:7" x14ac:dyDescent="0.25">
      <c r="A7003" t="s">
        <v>0</v>
      </c>
      <c r="B7003">
        <v>110783</v>
      </c>
      <c r="C7003">
        <v>100001</v>
      </c>
      <c r="D7003" s="1">
        <v>-0.199991</v>
      </c>
      <c r="E7003" s="1">
        <v>-0.17501</v>
      </c>
      <c r="F7003" s="1">
        <v>0.49486999999999998</v>
      </c>
      <c r="G7003">
        <v>100001</v>
      </c>
    </row>
    <row r="7004" spans="1:7" x14ac:dyDescent="0.25">
      <c r="A7004" t="s">
        <v>0</v>
      </c>
      <c r="B7004">
        <v>110784</v>
      </c>
      <c r="C7004">
        <v>100001</v>
      </c>
      <c r="D7004" s="1">
        <v>-2.4990999999999999E-2</v>
      </c>
      <c r="E7004" s="1">
        <v>-0.17499999999999999</v>
      </c>
      <c r="F7004" s="1">
        <v>0.49486999999999998</v>
      </c>
      <c r="G7004">
        <v>100001</v>
      </c>
    </row>
    <row r="7005" spans="1:7" x14ac:dyDescent="0.25">
      <c r="A7005" t="s">
        <v>0</v>
      </c>
      <c r="B7005">
        <v>110785</v>
      </c>
      <c r="C7005">
        <v>100001</v>
      </c>
      <c r="D7005" s="1">
        <v>-0.17499100000000001</v>
      </c>
      <c r="E7005" s="1">
        <v>-0.175008</v>
      </c>
      <c r="F7005" s="1">
        <v>0.49487100000000001</v>
      </c>
      <c r="G7005">
        <v>100001</v>
      </c>
    </row>
    <row r="7006" spans="1:7" x14ac:dyDescent="0.25">
      <c r="A7006" t="s">
        <v>0</v>
      </c>
      <c r="B7006">
        <v>110786</v>
      </c>
      <c r="C7006">
        <v>100001</v>
      </c>
      <c r="D7006" s="1">
        <v>-4.9991000000000001E-2</v>
      </c>
      <c r="E7006" s="1">
        <v>-0.17500199999999999</v>
      </c>
      <c r="F7006" s="1">
        <v>0.49487100000000001</v>
      </c>
      <c r="G7006">
        <v>100001</v>
      </c>
    </row>
    <row r="7007" spans="1:7" x14ac:dyDescent="0.25">
      <c r="A7007" t="s">
        <v>0</v>
      </c>
      <c r="B7007">
        <v>110787</v>
      </c>
      <c r="C7007">
        <v>100001</v>
      </c>
      <c r="D7007" s="1">
        <v>-0.14999100000000001</v>
      </c>
      <c r="E7007" s="1">
        <v>-0.175007</v>
      </c>
      <c r="F7007" s="1">
        <v>0.49486999999999998</v>
      </c>
      <c r="G7007">
        <v>100001</v>
      </c>
    </row>
    <row r="7008" spans="1:7" x14ac:dyDescent="0.25">
      <c r="A7008" t="s">
        <v>0</v>
      </c>
      <c r="B7008">
        <v>110788</v>
      </c>
      <c r="C7008">
        <v>100001</v>
      </c>
      <c r="D7008" s="1">
        <v>-7.4991000000000002E-2</v>
      </c>
      <c r="E7008" s="1">
        <v>-0.17500399999999999</v>
      </c>
      <c r="F7008" s="1">
        <v>0.49486999999999998</v>
      </c>
      <c r="G7008">
        <v>100001</v>
      </c>
    </row>
    <row r="7009" spans="1:7" x14ac:dyDescent="0.25">
      <c r="A7009" t="s">
        <v>0</v>
      </c>
      <c r="B7009">
        <v>110789</v>
      </c>
      <c r="C7009">
        <v>100001</v>
      </c>
      <c r="D7009" s="1">
        <v>-0.124991</v>
      </c>
      <c r="E7009" s="1">
        <v>-0.17500599999999999</v>
      </c>
      <c r="F7009" s="1">
        <v>0.49486999999999998</v>
      </c>
      <c r="G7009">
        <v>100001</v>
      </c>
    </row>
    <row r="7010" spans="1:7" x14ac:dyDescent="0.25">
      <c r="A7010" t="s">
        <v>0</v>
      </c>
      <c r="B7010">
        <v>110790</v>
      </c>
      <c r="C7010">
        <v>100001</v>
      </c>
      <c r="D7010" s="1">
        <v>-9.9990999999999997E-2</v>
      </c>
      <c r="E7010" s="1">
        <v>-0.17500399999999999</v>
      </c>
      <c r="F7010" s="1">
        <v>0.49486999999999998</v>
      </c>
      <c r="G7010">
        <v>100001</v>
      </c>
    </row>
    <row r="7011" spans="1:7" x14ac:dyDescent="0.25">
      <c r="A7011" t="s">
        <v>0</v>
      </c>
      <c r="B7011">
        <v>110791</v>
      </c>
      <c r="C7011">
        <v>100001</v>
      </c>
      <c r="D7011" s="1">
        <v>0.27499099999999999</v>
      </c>
      <c r="E7011" s="1">
        <v>0.175014</v>
      </c>
      <c r="F7011" s="1">
        <v>0.49486999999999998</v>
      </c>
      <c r="G7011">
        <v>100001</v>
      </c>
    </row>
    <row r="7012" spans="1:7" x14ac:dyDescent="0.25">
      <c r="A7012" t="s">
        <v>0</v>
      </c>
      <c r="B7012">
        <v>110792</v>
      </c>
      <c r="C7012">
        <v>100001</v>
      </c>
      <c r="D7012" s="1">
        <v>0.24998000000000001</v>
      </c>
      <c r="E7012" s="1">
        <v>0.40001199999999998</v>
      </c>
      <c r="F7012" s="1">
        <v>0.49486999999999998</v>
      </c>
      <c r="G7012">
        <v>100001</v>
      </c>
    </row>
    <row r="7013" spans="1:7" x14ac:dyDescent="0.25">
      <c r="A7013" t="s">
        <v>0</v>
      </c>
      <c r="B7013">
        <v>110793</v>
      </c>
      <c r="C7013">
        <v>100001</v>
      </c>
      <c r="D7013" s="1">
        <v>0.24998200000000001</v>
      </c>
      <c r="E7013" s="1">
        <v>0.37501200000000001</v>
      </c>
      <c r="F7013" s="1">
        <v>0.49486999999999998</v>
      </c>
      <c r="G7013">
        <v>100001</v>
      </c>
    </row>
    <row r="7014" spans="1:7" x14ac:dyDescent="0.25">
      <c r="A7014" t="s">
        <v>0</v>
      </c>
      <c r="B7014">
        <v>110794</v>
      </c>
      <c r="C7014">
        <v>100001</v>
      </c>
      <c r="D7014" s="1">
        <v>0.24998300000000001</v>
      </c>
      <c r="E7014" s="1">
        <v>0.35001199999999999</v>
      </c>
      <c r="F7014" s="1">
        <v>0.494869</v>
      </c>
      <c r="G7014">
        <v>100001</v>
      </c>
    </row>
    <row r="7015" spans="1:7" x14ac:dyDescent="0.25">
      <c r="A7015" t="s">
        <v>0</v>
      </c>
      <c r="B7015">
        <v>110795</v>
      </c>
      <c r="C7015">
        <v>100001</v>
      </c>
      <c r="D7015" s="1">
        <v>0.24998400000000001</v>
      </c>
      <c r="E7015" s="1">
        <v>0.32501200000000002</v>
      </c>
      <c r="F7015" s="1">
        <v>0.49486999999999998</v>
      </c>
      <c r="G7015">
        <v>100001</v>
      </c>
    </row>
    <row r="7016" spans="1:7" x14ac:dyDescent="0.25">
      <c r="A7016" t="s">
        <v>0</v>
      </c>
      <c r="B7016">
        <v>110796</v>
      </c>
      <c r="C7016">
        <v>100001</v>
      </c>
      <c r="D7016" s="1">
        <v>0.24998500000000001</v>
      </c>
      <c r="E7016" s="1">
        <v>0.300012</v>
      </c>
      <c r="F7016" s="1">
        <v>0.49486999999999998</v>
      </c>
      <c r="G7016">
        <v>100001</v>
      </c>
    </row>
    <row r="7017" spans="1:7" x14ac:dyDescent="0.25">
      <c r="A7017" t="s">
        <v>0</v>
      </c>
      <c r="B7017">
        <v>110797</v>
      </c>
      <c r="C7017">
        <v>100001</v>
      </c>
      <c r="D7017" s="1">
        <v>0.24998699999999999</v>
      </c>
      <c r="E7017" s="1">
        <v>0.27501199999999998</v>
      </c>
      <c r="F7017" s="1">
        <v>0.49486999999999998</v>
      </c>
      <c r="G7017">
        <v>100001</v>
      </c>
    </row>
    <row r="7018" spans="1:7" x14ac:dyDescent="0.25">
      <c r="A7018" t="s">
        <v>0</v>
      </c>
      <c r="B7018">
        <v>110798</v>
      </c>
      <c r="C7018">
        <v>100001</v>
      </c>
      <c r="D7018" s="1">
        <v>0.24998799999999999</v>
      </c>
      <c r="E7018" s="1">
        <v>0.25001200000000001</v>
      </c>
      <c r="F7018" s="1">
        <v>0.49486999999999998</v>
      </c>
      <c r="G7018">
        <v>100001</v>
      </c>
    </row>
    <row r="7019" spans="1:7" x14ac:dyDescent="0.25">
      <c r="A7019" t="s">
        <v>0</v>
      </c>
      <c r="B7019">
        <v>110799</v>
      </c>
      <c r="C7019">
        <v>100001</v>
      </c>
      <c r="D7019" s="1">
        <v>0.24998899999999999</v>
      </c>
      <c r="E7019" s="1">
        <v>0.22501199999999999</v>
      </c>
      <c r="F7019" s="1">
        <v>0.494869</v>
      </c>
      <c r="G7019">
        <v>100001</v>
      </c>
    </row>
    <row r="7020" spans="1:7" x14ac:dyDescent="0.25">
      <c r="A7020" t="s">
        <v>0</v>
      </c>
      <c r="B7020">
        <v>110800</v>
      </c>
      <c r="C7020">
        <v>100001</v>
      </c>
      <c r="D7020" s="1">
        <v>0.24998999999999999</v>
      </c>
      <c r="E7020" s="1">
        <v>0.200012</v>
      </c>
      <c r="F7020" s="1">
        <v>0.49486999999999998</v>
      </c>
      <c r="G7020">
        <v>100001</v>
      </c>
    </row>
    <row r="7021" spans="1:7" x14ac:dyDescent="0.25">
      <c r="A7021" t="s">
        <v>0</v>
      </c>
      <c r="B7021">
        <v>110801</v>
      </c>
      <c r="C7021">
        <v>100001</v>
      </c>
      <c r="D7021" s="1">
        <v>0.27499000000000001</v>
      </c>
      <c r="E7021" s="1">
        <v>0.200014</v>
      </c>
      <c r="F7021" s="1">
        <v>0.49486999999999998</v>
      </c>
      <c r="G7021">
        <v>100001</v>
      </c>
    </row>
    <row r="7022" spans="1:7" x14ac:dyDescent="0.25">
      <c r="A7022" t="s">
        <v>0</v>
      </c>
      <c r="B7022">
        <v>110802</v>
      </c>
      <c r="C7022">
        <v>100001</v>
      </c>
      <c r="D7022" s="1">
        <v>0.29999300000000001</v>
      </c>
      <c r="E7022" s="1">
        <v>0.15001600000000001</v>
      </c>
      <c r="F7022" s="1">
        <v>0.49486999999999998</v>
      </c>
      <c r="G7022">
        <v>100001</v>
      </c>
    </row>
    <row r="7023" spans="1:7" x14ac:dyDescent="0.25">
      <c r="A7023" t="s">
        <v>0</v>
      </c>
      <c r="B7023">
        <v>110803</v>
      </c>
      <c r="C7023">
        <v>100001</v>
      </c>
      <c r="D7023" s="1">
        <v>0.29999100000000001</v>
      </c>
      <c r="E7023" s="1">
        <v>0.175016</v>
      </c>
      <c r="F7023" s="1">
        <v>0.49486999999999998</v>
      </c>
      <c r="G7023">
        <v>100001</v>
      </c>
    </row>
    <row r="7024" spans="1:7" x14ac:dyDescent="0.25">
      <c r="A7024" t="s">
        <v>0</v>
      </c>
      <c r="B7024">
        <v>110804</v>
      </c>
      <c r="C7024">
        <v>100001</v>
      </c>
      <c r="D7024" s="1">
        <v>0.32499499999999998</v>
      </c>
      <c r="E7024" s="1">
        <v>0.10001599999999999</v>
      </c>
      <c r="F7024" s="1">
        <v>0.49486999999999998</v>
      </c>
      <c r="G7024">
        <v>100001</v>
      </c>
    </row>
    <row r="7025" spans="1:7" x14ac:dyDescent="0.25">
      <c r="A7025" t="s">
        <v>0</v>
      </c>
      <c r="B7025">
        <v>110805</v>
      </c>
      <c r="C7025">
        <v>100001</v>
      </c>
      <c r="D7025" s="1">
        <v>0.32499600000000001</v>
      </c>
      <c r="E7025" s="1">
        <v>7.5016399999999997E-2</v>
      </c>
      <c r="F7025" s="1">
        <v>0.49486999999999998</v>
      </c>
      <c r="G7025">
        <v>100001</v>
      </c>
    </row>
    <row r="7026" spans="1:7" x14ac:dyDescent="0.25">
      <c r="A7026" t="s">
        <v>0</v>
      </c>
      <c r="B7026">
        <v>110806</v>
      </c>
      <c r="C7026">
        <v>100001</v>
      </c>
      <c r="D7026" s="1">
        <v>0.32499299999999998</v>
      </c>
      <c r="E7026" s="1">
        <v>0.15001600000000001</v>
      </c>
      <c r="F7026" s="1">
        <v>0.49486999999999998</v>
      </c>
      <c r="G7026">
        <v>100001</v>
      </c>
    </row>
    <row r="7027" spans="1:7" x14ac:dyDescent="0.25">
      <c r="A7027" t="s">
        <v>0</v>
      </c>
      <c r="B7027">
        <v>110807</v>
      </c>
      <c r="C7027">
        <v>100001</v>
      </c>
      <c r="D7027" s="1">
        <v>0.32499400000000001</v>
      </c>
      <c r="E7027" s="1">
        <v>0.12501599999999999</v>
      </c>
      <c r="F7027" s="1">
        <v>0.49486999999999998</v>
      </c>
      <c r="G7027">
        <v>100001</v>
      </c>
    </row>
    <row r="7028" spans="1:7" x14ac:dyDescent="0.25">
      <c r="A7028" t="s">
        <v>0</v>
      </c>
      <c r="B7028">
        <v>110808</v>
      </c>
      <c r="C7028">
        <v>100001</v>
      </c>
      <c r="D7028" s="1">
        <v>0.349999</v>
      </c>
      <c r="E7028" s="1">
        <v>2.5017600000000001E-2</v>
      </c>
      <c r="F7028" s="1">
        <v>0.49486999999999998</v>
      </c>
      <c r="G7028">
        <v>100001</v>
      </c>
    </row>
    <row r="7029" spans="1:7" x14ac:dyDescent="0.25">
      <c r="A7029" t="s">
        <v>0</v>
      </c>
      <c r="B7029">
        <v>110809</v>
      </c>
      <c r="C7029">
        <v>100001</v>
      </c>
      <c r="D7029" s="1">
        <v>0.37499900000000003</v>
      </c>
      <c r="E7029" s="1">
        <v>2.50189E-2</v>
      </c>
      <c r="F7029" s="1">
        <v>0.49486999999999998</v>
      </c>
      <c r="G7029">
        <v>100001</v>
      </c>
    </row>
    <row r="7030" spans="1:7" x14ac:dyDescent="0.25">
      <c r="A7030" t="s">
        <v>0</v>
      </c>
      <c r="B7030">
        <v>110810</v>
      </c>
      <c r="C7030">
        <v>100001</v>
      </c>
      <c r="D7030" s="1">
        <v>0.4</v>
      </c>
      <c r="E7030" s="1">
        <v>2.0089999999999999E-5</v>
      </c>
      <c r="F7030" s="1">
        <v>0.49486999999999998</v>
      </c>
      <c r="G7030">
        <v>100001</v>
      </c>
    </row>
    <row r="7031" spans="1:7" x14ac:dyDescent="0.25">
      <c r="A7031" t="s">
        <v>0</v>
      </c>
      <c r="B7031">
        <v>110811</v>
      </c>
      <c r="C7031">
        <v>100001</v>
      </c>
      <c r="D7031" s="1">
        <v>0.39999899999999999</v>
      </c>
      <c r="E7031" s="1">
        <v>2.5020199999999999E-2</v>
      </c>
      <c r="F7031" s="1">
        <v>0.49486999999999998</v>
      </c>
      <c r="G7031">
        <v>100001</v>
      </c>
    </row>
    <row r="7032" spans="1:7" x14ac:dyDescent="0.25">
      <c r="A7032" t="s">
        <v>0</v>
      </c>
      <c r="B7032">
        <v>110812</v>
      </c>
      <c r="C7032">
        <v>100001</v>
      </c>
      <c r="D7032" s="1">
        <v>0.42499999999999999</v>
      </c>
      <c r="E7032" s="1">
        <v>2.1311E-5</v>
      </c>
      <c r="F7032" s="1">
        <v>0.49486999999999998</v>
      </c>
      <c r="G7032">
        <v>100001</v>
      </c>
    </row>
    <row r="7033" spans="1:7" x14ac:dyDescent="0.25">
      <c r="A7033" t="s">
        <v>0</v>
      </c>
      <c r="B7033">
        <v>110813</v>
      </c>
      <c r="C7033">
        <v>100001</v>
      </c>
      <c r="D7033" s="1">
        <v>0.45</v>
      </c>
      <c r="E7033" s="1">
        <v>2.2546999999999999E-5</v>
      </c>
      <c r="F7033" s="1">
        <v>0.49486999999999998</v>
      </c>
      <c r="G7033">
        <v>100001</v>
      </c>
    </row>
    <row r="7034" spans="1:7" x14ac:dyDescent="0.25">
      <c r="A7034" t="s">
        <v>0</v>
      </c>
      <c r="B7034">
        <v>110814</v>
      </c>
      <c r="C7034">
        <v>100001</v>
      </c>
      <c r="D7034" s="1">
        <v>0.47499999999999998</v>
      </c>
      <c r="E7034" s="1">
        <v>2.3782999999999999E-5</v>
      </c>
      <c r="F7034" s="1">
        <v>0.49487100000000001</v>
      </c>
      <c r="G7034">
        <v>100001</v>
      </c>
    </row>
    <row r="7035" spans="1:7" x14ac:dyDescent="0.25">
      <c r="A7035" t="s">
        <v>0</v>
      </c>
      <c r="B7035">
        <v>110815</v>
      </c>
      <c r="C7035">
        <v>100001</v>
      </c>
      <c r="D7035" s="1">
        <v>0.349997</v>
      </c>
      <c r="E7035" s="1">
        <v>5.0017600000000002E-2</v>
      </c>
      <c r="F7035" s="1">
        <v>0.49486999999999998</v>
      </c>
      <c r="G7035">
        <v>100001</v>
      </c>
    </row>
    <row r="7036" spans="1:7" x14ac:dyDescent="0.25">
      <c r="A7036" t="s">
        <v>0</v>
      </c>
      <c r="B7036">
        <v>110816</v>
      </c>
      <c r="C7036">
        <v>100001</v>
      </c>
      <c r="D7036" s="1">
        <v>0.34999599999999997</v>
      </c>
      <c r="E7036" s="1">
        <v>7.5017600000000004E-2</v>
      </c>
      <c r="F7036" s="1">
        <v>0.49486999999999998</v>
      </c>
      <c r="G7036">
        <v>100001</v>
      </c>
    </row>
    <row r="7037" spans="1:7" x14ac:dyDescent="0.25">
      <c r="A7037" t="s">
        <v>0</v>
      </c>
      <c r="B7037">
        <v>110817</v>
      </c>
      <c r="C7037">
        <v>100001</v>
      </c>
      <c r="D7037" s="1">
        <v>0.42501</v>
      </c>
      <c r="E7037" s="1">
        <v>-0.19997799999999999</v>
      </c>
      <c r="F7037" s="1">
        <v>0.49487100000000001</v>
      </c>
      <c r="G7037">
        <v>100001</v>
      </c>
    </row>
    <row r="7038" spans="1:7" x14ac:dyDescent="0.25">
      <c r="A7038" t="s">
        <v>0</v>
      </c>
      <c r="B7038">
        <v>110818</v>
      </c>
      <c r="C7038">
        <v>100001</v>
      </c>
      <c r="D7038" s="1">
        <v>0.40000999999999998</v>
      </c>
      <c r="E7038" s="1">
        <v>-0.19997999999999999</v>
      </c>
      <c r="F7038" s="1">
        <v>0.49486999999999998</v>
      </c>
      <c r="G7038">
        <v>100001</v>
      </c>
    </row>
    <row r="7039" spans="1:7" x14ac:dyDescent="0.25">
      <c r="A7039" t="s">
        <v>0</v>
      </c>
      <c r="B7039">
        <v>110819</v>
      </c>
      <c r="C7039">
        <v>100001</v>
      </c>
      <c r="D7039" s="1">
        <v>0.37501000000000001</v>
      </c>
      <c r="E7039" s="1">
        <v>-0.19998199999999999</v>
      </c>
      <c r="F7039" s="1">
        <v>0.49486999999999998</v>
      </c>
      <c r="G7039">
        <v>100001</v>
      </c>
    </row>
    <row r="7040" spans="1:7" x14ac:dyDescent="0.25">
      <c r="A7040" t="s">
        <v>0</v>
      </c>
      <c r="B7040">
        <v>110820</v>
      </c>
      <c r="C7040">
        <v>100001</v>
      </c>
      <c r="D7040" s="1">
        <v>0.35000999999999999</v>
      </c>
      <c r="E7040" s="1">
        <v>-0.19998199999999999</v>
      </c>
      <c r="F7040" s="1">
        <v>0.49486999999999998</v>
      </c>
      <c r="G7040">
        <v>100001</v>
      </c>
    </row>
    <row r="7041" spans="1:7" x14ac:dyDescent="0.25">
      <c r="A7041" t="s">
        <v>0</v>
      </c>
      <c r="B7041">
        <v>110821</v>
      </c>
      <c r="C7041">
        <v>100001</v>
      </c>
      <c r="D7041" s="1">
        <v>0.32501000000000002</v>
      </c>
      <c r="E7041" s="1">
        <v>-0.199984</v>
      </c>
      <c r="F7041" s="1">
        <v>0.49486999999999998</v>
      </c>
      <c r="G7041">
        <v>100001</v>
      </c>
    </row>
    <row r="7042" spans="1:7" x14ac:dyDescent="0.25">
      <c r="A7042" t="s">
        <v>0</v>
      </c>
      <c r="B7042">
        <v>110822</v>
      </c>
      <c r="C7042">
        <v>100001</v>
      </c>
      <c r="D7042" s="1">
        <v>0.42501100000000003</v>
      </c>
      <c r="E7042" s="1">
        <v>-0.22497800000000001</v>
      </c>
      <c r="F7042" s="1">
        <v>0.49486999999999998</v>
      </c>
      <c r="G7042">
        <v>100001</v>
      </c>
    </row>
    <row r="7043" spans="1:7" x14ac:dyDescent="0.25">
      <c r="A7043" t="s">
        <v>0</v>
      </c>
      <c r="B7043">
        <v>110823</v>
      </c>
      <c r="C7043">
        <v>100001</v>
      </c>
      <c r="D7043" s="1">
        <v>0.30001</v>
      </c>
      <c r="E7043" s="1">
        <v>-0.199984</v>
      </c>
      <c r="F7043" s="1">
        <v>0.49487100000000001</v>
      </c>
      <c r="G7043">
        <v>100001</v>
      </c>
    </row>
    <row r="7044" spans="1:7" x14ac:dyDescent="0.25">
      <c r="A7044" t="s">
        <v>0</v>
      </c>
      <c r="B7044">
        <v>110824</v>
      </c>
      <c r="C7044">
        <v>100001</v>
      </c>
      <c r="D7044" s="1">
        <v>0.27500999999999998</v>
      </c>
      <c r="E7044" s="1">
        <v>-0.199986</v>
      </c>
      <c r="F7044" s="1">
        <v>0.49486999999999998</v>
      </c>
      <c r="G7044">
        <v>100001</v>
      </c>
    </row>
    <row r="7045" spans="1:7" x14ac:dyDescent="0.25">
      <c r="A7045" t="s">
        <v>0</v>
      </c>
      <c r="B7045">
        <v>110825</v>
      </c>
      <c r="C7045">
        <v>100001</v>
      </c>
      <c r="D7045" s="1">
        <v>-0.42499100000000001</v>
      </c>
      <c r="E7045" s="1">
        <v>-0.20002</v>
      </c>
      <c r="F7045" s="1">
        <v>0.49486999999999998</v>
      </c>
      <c r="G7045">
        <v>100001</v>
      </c>
    </row>
    <row r="7046" spans="1:7" x14ac:dyDescent="0.25">
      <c r="A7046" t="s">
        <v>0</v>
      </c>
      <c r="B7046">
        <v>110826</v>
      </c>
      <c r="C7046">
        <v>100001</v>
      </c>
      <c r="D7046" s="1">
        <v>0.25001000000000001</v>
      </c>
      <c r="E7046" s="1">
        <v>-0.199988</v>
      </c>
      <c r="F7046" s="1">
        <v>0.49486999999999998</v>
      </c>
      <c r="G7046">
        <v>100001</v>
      </c>
    </row>
    <row r="7047" spans="1:7" x14ac:dyDescent="0.25">
      <c r="A7047" t="s">
        <v>0</v>
      </c>
      <c r="B7047">
        <v>110827</v>
      </c>
      <c r="C7047">
        <v>100001</v>
      </c>
      <c r="D7047" s="1">
        <v>0.22500999999999999</v>
      </c>
      <c r="E7047" s="1">
        <v>-0.199988</v>
      </c>
      <c r="F7047" s="1">
        <v>0.49487100000000001</v>
      </c>
      <c r="G7047">
        <v>100001</v>
      </c>
    </row>
    <row r="7048" spans="1:7" x14ac:dyDescent="0.25">
      <c r="A7048" t="s">
        <v>0</v>
      </c>
      <c r="B7048">
        <v>110828</v>
      </c>
      <c r="C7048">
        <v>100001</v>
      </c>
      <c r="D7048" s="1">
        <v>0.20000999999999999</v>
      </c>
      <c r="E7048" s="1">
        <v>-0.19999</v>
      </c>
      <c r="F7048" s="1">
        <v>0.49486999999999998</v>
      </c>
      <c r="G7048">
        <v>100001</v>
      </c>
    </row>
    <row r="7049" spans="1:7" x14ac:dyDescent="0.25">
      <c r="A7049" t="s">
        <v>0</v>
      </c>
      <c r="B7049">
        <v>110829</v>
      </c>
      <c r="C7049">
        <v>100001</v>
      </c>
      <c r="D7049" s="1">
        <v>-0.39999099999999999</v>
      </c>
      <c r="E7049" s="1">
        <v>-0.20002</v>
      </c>
      <c r="F7049" s="1">
        <v>0.49487100000000001</v>
      </c>
      <c r="G7049">
        <v>100001</v>
      </c>
    </row>
    <row r="7050" spans="1:7" x14ac:dyDescent="0.25">
      <c r="A7050" t="s">
        <v>0</v>
      </c>
      <c r="B7050">
        <v>110830</v>
      </c>
      <c r="C7050">
        <v>100001</v>
      </c>
      <c r="D7050" s="1">
        <v>0.17501</v>
      </c>
      <c r="E7050" s="1">
        <v>-0.199991</v>
      </c>
      <c r="F7050" s="1">
        <v>0.49487100000000001</v>
      </c>
      <c r="G7050">
        <v>100001</v>
      </c>
    </row>
    <row r="7051" spans="1:7" x14ac:dyDescent="0.25">
      <c r="A7051" t="s">
        <v>0</v>
      </c>
      <c r="B7051">
        <v>110831</v>
      </c>
      <c r="C7051">
        <v>100001</v>
      </c>
      <c r="D7051" s="1">
        <v>-0.37499100000000002</v>
      </c>
      <c r="E7051" s="1">
        <v>-0.200018</v>
      </c>
      <c r="F7051" s="1">
        <v>0.49486999999999998</v>
      </c>
      <c r="G7051">
        <v>100001</v>
      </c>
    </row>
    <row r="7052" spans="1:7" x14ac:dyDescent="0.25">
      <c r="A7052" t="s">
        <v>0</v>
      </c>
      <c r="B7052">
        <v>110832</v>
      </c>
      <c r="C7052">
        <v>100001</v>
      </c>
      <c r="D7052" s="1">
        <v>0.15001</v>
      </c>
      <c r="E7052" s="1">
        <v>-0.199992</v>
      </c>
      <c r="F7052" s="1">
        <v>0.49486999999999998</v>
      </c>
      <c r="G7052">
        <v>100001</v>
      </c>
    </row>
    <row r="7053" spans="1:7" x14ac:dyDescent="0.25">
      <c r="A7053" t="s">
        <v>0</v>
      </c>
      <c r="B7053">
        <v>110833</v>
      </c>
      <c r="C7053">
        <v>100001</v>
      </c>
      <c r="D7053" s="1">
        <v>-0.349991</v>
      </c>
      <c r="E7053" s="1">
        <v>-0.200016</v>
      </c>
      <c r="F7053" s="1">
        <v>0.49487100000000001</v>
      </c>
      <c r="G7053">
        <v>100001</v>
      </c>
    </row>
    <row r="7054" spans="1:7" x14ac:dyDescent="0.25">
      <c r="A7054" t="s">
        <v>0</v>
      </c>
      <c r="B7054">
        <v>110834</v>
      </c>
      <c r="C7054">
        <v>100001</v>
      </c>
      <c r="D7054" s="1">
        <v>0.12501000000000001</v>
      </c>
      <c r="E7054" s="1">
        <v>-0.19999400000000001</v>
      </c>
      <c r="F7054" s="1">
        <v>0.49486999999999998</v>
      </c>
      <c r="G7054">
        <v>100001</v>
      </c>
    </row>
    <row r="7055" spans="1:7" x14ac:dyDescent="0.25">
      <c r="A7055" t="s">
        <v>0</v>
      </c>
      <c r="B7055">
        <v>110835</v>
      </c>
      <c r="C7055">
        <v>100001</v>
      </c>
      <c r="D7055" s="1">
        <v>-0.32499099999999997</v>
      </c>
      <c r="E7055" s="1">
        <v>-0.200016</v>
      </c>
      <c r="F7055" s="1">
        <v>0.49486999999999998</v>
      </c>
      <c r="G7055">
        <v>100001</v>
      </c>
    </row>
    <row r="7056" spans="1:7" x14ac:dyDescent="0.25">
      <c r="A7056" t="s">
        <v>0</v>
      </c>
      <c r="B7056">
        <v>110836</v>
      </c>
      <c r="C7056">
        <v>100001</v>
      </c>
      <c r="D7056" s="1">
        <v>0.10001</v>
      </c>
      <c r="E7056" s="1">
        <v>-0.19999400000000001</v>
      </c>
      <c r="F7056" s="1">
        <v>0.49487100000000001</v>
      </c>
      <c r="G7056">
        <v>100001</v>
      </c>
    </row>
    <row r="7057" spans="1:7" x14ac:dyDescent="0.25">
      <c r="A7057" t="s">
        <v>0</v>
      </c>
      <c r="B7057">
        <v>110837</v>
      </c>
      <c r="C7057">
        <v>100001</v>
      </c>
      <c r="D7057" s="1">
        <v>-0.29999100000000001</v>
      </c>
      <c r="E7057" s="1">
        <v>-0.200014</v>
      </c>
      <c r="F7057" s="1">
        <v>0.49486999999999998</v>
      </c>
      <c r="G7057">
        <v>100001</v>
      </c>
    </row>
    <row r="7058" spans="1:7" x14ac:dyDescent="0.25">
      <c r="A7058" t="s">
        <v>0</v>
      </c>
      <c r="B7058">
        <v>110838</v>
      </c>
      <c r="C7058">
        <v>100001</v>
      </c>
      <c r="D7058" s="1">
        <v>7.5009699999999999E-2</v>
      </c>
      <c r="E7058" s="1">
        <v>-0.19999600000000001</v>
      </c>
      <c r="F7058" s="1">
        <v>0.49486999999999998</v>
      </c>
      <c r="G7058">
        <v>100001</v>
      </c>
    </row>
    <row r="7059" spans="1:7" x14ac:dyDescent="0.25">
      <c r="A7059" t="s">
        <v>0</v>
      </c>
      <c r="B7059">
        <v>110839</v>
      </c>
      <c r="C7059">
        <v>100001</v>
      </c>
      <c r="D7059" s="1">
        <v>-0.27499099999999999</v>
      </c>
      <c r="E7059" s="1">
        <v>-0.200013</v>
      </c>
      <c r="F7059" s="1">
        <v>0.49487100000000001</v>
      </c>
      <c r="G7059">
        <v>100001</v>
      </c>
    </row>
    <row r="7060" spans="1:7" x14ac:dyDescent="0.25">
      <c r="A7060" t="s">
        <v>0</v>
      </c>
      <c r="B7060">
        <v>110840</v>
      </c>
      <c r="C7060">
        <v>100001</v>
      </c>
      <c r="D7060" s="1">
        <v>5.0009699999999997E-2</v>
      </c>
      <c r="E7060" s="1">
        <v>-0.19999800000000001</v>
      </c>
      <c r="F7060" s="1">
        <v>0.49487100000000001</v>
      </c>
      <c r="G7060">
        <v>100001</v>
      </c>
    </row>
    <row r="7061" spans="1:7" x14ac:dyDescent="0.25">
      <c r="A7061" t="s">
        <v>0</v>
      </c>
      <c r="B7061">
        <v>110841</v>
      </c>
      <c r="C7061">
        <v>100001</v>
      </c>
      <c r="D7061" s="1">
        <v>-0.24999099999999999</v>
      </c>
      <c r="E7061" s="1">
        <v>-0.200012</v>
      </c>
      <c r="F7061" s="1">
        <v>0.49486999999999998</v>
      </c>
      <c r="G7061">
        <v>100001</v>
      </c>
    </row>
    <row r="7062" spans="1:7" x14ac:dyDescent="0.25">
      <c r="A7062" t="s">
        <v>0</v>
      </c>
      <c r="B7062">
        <v>110842</v>
      </c>
      <c r="C7062">
        <v>100001</v>
      </c>
      <c r="D7062" s="1">
        <v>2.5009699999999999E-2</v>
      </c>
      <c r="E7062" s="1">
        <v>-0.19999800000000001</v>
      </c>
      <c r="F7062" s="1">
        <v>0.49486999999999998</v>
      </c>
      <c r="G7062">
        <v>100001</v>
      </c>
    </row>
    <row r="7063" spans="1:7" x14ac:dyDescent="0.25">
      <c r="A7063" t="s">
        <v>0</v>
      </c>
      <c r="B7063">
        <v>110843</v>
      </c>
      <c r="C7063">
        <v>100001</v>
      </c>
      <c r="D7063" s="1">
        <v>-0.224991</v>
      </c>
      <c r="E7063" s="1">
        <v>-0.20000999999999999</v>
      </c>
      <c r="F7063" s="1">
        <v>0.49487100000000001</v>
      </c>
      <c r="G7063">
        <v>100001</v>
      </c>
    </row>
    <row r="7064" spans="1:7" x14ac:dyDescent="0.25">
      <c r="A7064" t="s">
        <v>0</v>
      </c>
      <c r="B7064">
        <v>110844</v>
      </c>
      <c r="C7064">
        <v>100001</v>
      </c>
      <c r="D7064" s="1">
        <v>9.6453000000000006E-6</v>
      </c>
      <c r="E7064" s="1">
        <v>-0.2</v>
      </c>
      <c r="F7064" s="1">
        <v>0.49486999999999998</v>
      </c>
      <c r="G7064">
        <v>100001</v>
      </c>
    </row>
    <row r="7065" spans="1:7" x14ac:dyDescent="0.25">
      <c r="A7065" t="s">
        <v>0</v>
      </c>
      <c r="B7065">
        <v>110845</v>
      </c>
      <c r="C7065">
        <v>100001</v>
      </c>
      <c r="D7065" s="1">
        <v>-0.199991</v>
      </c>
      <c r="E7065" s="1">
        <v>-0.20000999999999999</v>
      </c>
      <c r="F7065" s="1">
        <v>0.49486999999999998</v>
      </c>
      <c r="G7065">
        <v>100001</v>
      </c>
    </row>
    <row r="7066" spans="1:7" x14ac:dyDescent="0.25">
      <c r="A7066" t="s">
        <v>0</v>
      </c>
      <c r="B7066">
        <v>110846</v>
      </c>
      <c r="C7066">
        <v>100001</v>
      </c>
      <c r="D7066" s="1">
        <v>-2.4989000000000001E-2</v>
      </c>
      <c r="E7066" s="1">
        <v>-0.2</v>
      </c>
      <c r="F7066" s="1">
        <v>0.49487100000000001</v>
      </c>
      <c r="G7066">
        <v>100001</v>
      </c>
    </row>
    <row r="7067" spans="1:7" x14ac:dyDescent="0.25">
      <c r="A7067" t="s">
        <v>0</v>
      </c>
      <c r="B7067">
        <v>110847</v>
      </c>
      <c r="C7067">
        <v>100001</v>
      </c>
      <c r="D7067" s="1">
        <v>-0.17499100000000001</v>
      </c>
      <c r="E7067" s="1">
        <v>-0.20000799999999999</v>
      </c>
      <c r="F7067" s="1">
        <v>0.49486999999999998</v>
      </c>
      <c r="G7067">
        <v>100001</v>
      </c>
    </row>
    <row r="7068" spans="1:7" x14ac:dyDescent="0.25">
      <c r="A7068" t="s">
        <v>0</v>
      </c>
      <c r="B7068">
        <v>110848</v>
      </c>
      <c r="C7068">
        <v>100001</v>
      </c>
      <c r="D7068" s="1">
        <v>-4.9988999999999999E-2</v>
      </c>
      <c r="E7068" s="1">
        <v>-0.20000200000000001</v>
      </c>
      <c r="F7068" s="1">
        <v>0.49486999999999998</v>
      </c>
      <c r="G7068">
        <v>100001</v>
      </c>
    </row>
    <row r="7069" spans="1:7" x14ac:dyDescent="0.25">
      <c r="A7069" t="s">
        <v>0</v>
      </c>
      <c r="B7069">
        <v>110849</v>
      </c>
      <c r="C7069">
        <v>100001</v>
      </c>
      <c r="D7069" s="1">
        <v>-0.14999100000000001</v>
      </c>
      <c r="E7069" s="1">
        <v>-0.20000699999999999</v>
      </c>
      <c r="F7069" s="1">
        <v>0.49487100000000001</v>
      </c>
      <c r="G7069">
        <v>100001</v>
      </c>
    </row>
    <row r="7070" spans="1:7" x14ac:dyDescent="0.25">
      <c r="A7070" t="s">
        <v>0</v>
      </c>
      <c r="B7070">
        <v>110850</v>
      </c>
      <c r="C7070">
        <v>100001</v>
      </c>
      <c r="D7070" s="1">
        <v>-7.4989E-2</v>
      </c>
      <c r="E7070" s="1">
        <v>-0.20000399999999999</v>
      </c>
      <c r="F7070" s="1">
        <v>0.49487100000000001</v>
      </c>
      <c r="G7070">
        <v>100001</v>
      </c>
    </row>
    <row r="7071" spans="1:7" x14ac:dyDescent="0.25">
      <c r="A7071" t="s">
        <v>0</v>
      </c>
      <c r="B7071">
        <v>110851</v>
      </c>
      <c r="C7071">
        <v>100001</v>
      </c>
      <c r="D7071" s="1">
        <v>-0.124991</v>
      </c>
      <c r="E7071" s="1">
        <v>-0.20000599999999999</v>
      </c>
      <c r="F7071" s="1">
        <v>0.49486999999999998</v>
      </c>
      <c r="G7071">
        <v>100001</v>
      </c>
    </row>
    <row r="7072" spans="1:7" x14ac:dyDescent="0.25">
      <c r="A7072" t="s">
        <v>0</v>
      </c>
      <c r="B7072">
        <v>110852</v>
      </c>
      <c r="C7072">
        <v>100001</v>
      </c>
      <c r="D7072" s="1">
        <v>-9.9988999999999995E-2</v>
      </c>
      <c r="E7072" s="1">
        <v>-0.20000399999999999</v>
      </c>
      <c r="F7072" s="1">
        <v>0.49486999999999998</v>
      </c>
      <c r="G7072">
        <v>100001</v>
      </c>
    </row>
    <row r="7073" spans="1:7" x14ac:dyDescent="0.25">
      <c r="A7073" t="s">
        <v>0</v>
      </c>
      <c r="B7073">
        <v>110853</v>
      </c>
      <c r="C7073">
        <v>100001</v>
      </c>
      <c r="D7073" s="1">
        <v>-0.42498900000000001</v>
      </c>
      <c r="E7073" s="1">
        <v>-0.22502</v>
      </c>
      <c r="F7073" s="1">
        <v>0.49486999999999998</v>
      </c>
      <c r="G7073">
        <v>100001</v>
      </c>
    </row>
    <row r="7074" spans="1:7" x14ac:dyDescent="0.25">
      <c r="A7074" t="s">
        <v>0</v>
      </c>
      <c r="B7074">
        <v>110854</v>
      </c>
      <c r="C7074">
        <v>100001</v>
      </c>
      <c r="D7074" s="1">
        <v>0.29998999999999998</v>
      </c>
      <c r="E7074" s="1">
        <v>0.200016</v>
      </c>
      <c r="F7074" s="1">
        <v>0.49486999999999998</v>
      </c>
      <c r="G7074">
        <v>100001</v>
      </c>
    </row>
    <row r="7075" spans="1:7" x14ac:dyDescent="0.25">
      <c r="A7075" t="s">
        <v>0</v>
      </c>
      <c r="B7075">
        <v>110855</v>
      </c>
      <c r="C7075">
        <v>100001</v>
      </c>
      <c r="D7075" s="1">
        <v>0.27498099999999998</v>
      </c>
      <c r="E7075" s="1">
        <v>0.40001399999999998</v>
      </c>
      <c r="F7075" s="1">
        <v>0.494869</v>
      </c>
      <c r="G7075">
        <v>100001</v>
      </c>
    </row>
    <row r="7076" spans="1:7" x14ac:dyDescent="0.25">
      <c r="A7076" t="s">
        <v>0</v>
      </c>
      <c r="B7076">
        <v>110856</v>
      </c>
      <c r="C7076">
        <v>100001</v>
      </c>
      <c r="D7076" s="1">
        <v>0.274982</v>
      </c>
      <c r="E7076" s="1">
        <v>0.37501400000000001</v>
      </c>
      <c r="F7076" s="1">
        <v>0.49486999999999998</v>
      </c>
      <c r="G7076">
        <v>100001</v>
      </c>
    </row>
    <row r="7077" spans="1:7" x14ac:dyDescent="0.25">
      <c r="A7077" t="s">
        <v>0</v>
      </c>
      <c r="B7077">
        <v>110857</v>
      </c>
      <c r="C7077">
        <v>100001</v>
      </c>
      <c r="D7077" s="1">
        <v>0.27498299999999998</v>
      </c>
      <c r="E7077" s="1">
        <v>0.35001399999999999</v>
      </c>
      <c r="F7077" s="1">
        <v>0.49486999999999998</v>
      </c>
      <c r="G7077">
        <v>100001</v>
      </c>
    </row>
    <row r="7078" spans="1:7" x14ac:dyDescent="0.25">
      <c r="A7078" t="s">
        <v>0</v>
      </c>
      <c r="B7078">
        <v>110858</v>
      </c>
      <c r="C7078">
        <v>100001</v>
      </c>
      <c r="D7078" s="1">
        <v>0.27498400000000001</v>
      </c>
      <c r="E7078" s="1">
        <v>0.32501400000000003</v>
      </c>
      <c r="F7078" s="1">
        <v>0.494869</v>
      </c>
      <c r="G7078">
        <v>100001</v>
      </c>
    </row>
    <row r="7079" spans="1:7" x14ac:dyDescent="0.25">
      <c r="A7079" t="s">
        <v>0</v>
      </c>
      <c r="B7079">
        <v>110859</v>
      </c>
      <c r="C7079">
        <v>100001</v>
      </c>
      <c r="D7079" s="1">
        <v>0.27498499999999998</v>
      </c>
      <c r="E7079" s="1">
        <v>0.300014</v>
      </c>
      <c r="F7079" s="1">
        <v>0.49486999999999998</v>
      </c>
      <c r="G7079">
        <v>100001</v>
      </c>
    </row>
    <row r="7080" spans="1:7" x14ac:dyDescent="0.25">
      <c r="A7080" t="s">
        <v>0</v>
      </c>
      <c r="B7080">
        <v>110860</v>
      </c>
      <c r="C7080">
        <v>100001</v>
      </c>
      <c r="D7080" s="1">
        <v>0.27498699999999998</v>
      </c>
      <c r="E7080" s="1">
        <v>0.27501399999999998</v>
      </c>
      <c r="F7080" s="1">
        <v>0.49486999999999998</v>
      </c>
      <c r="G7080">
        <v>100001</v>
      </c>
    </row>
    <row r="7081" spans="1:7" x14ac:dyDescent="0.25">
      <c r="A7081" t="s">
        <v>0</v>
      </c>
      <c r="B7081">
        <v>110861</v>
      </c>
      <c r="C7081">
        <v>100001</v>
      </c>
      <c r="D7081" s="1">
        <v>0.27498800000000001</v>
      </c>
      <c r="E7081" s="1">
        <v>0.25001400000000001</v>
      </c>
      <c r="F7081" s="1">
        <v>0.49486999999999998</v>
      </c>
      <c r="G7081">
        <v>100001</v>
      </c>
    </row>
    <row r="7082" spans="1:7" x14ac:dyDescent="0.25">
      <c r="A7082" t="s">
        <v>0</v>
      </c>
      <c r="B7082">
        <v>110862</v>
      </c>
      <c r="C7082">
        <v>100001</v>
      </c>
      <c r="D7082" s="1">
        <v>0.27498899999999998</v>
      </c>
      <c r="E7082" s="1">
        <v>0.22501399999999999</v>
      </c>
      <c r="F7082" s="1">
        <v>0.49486999999999998</v>
      </c>
      <c r="G7082">
        <v>100001</v>
      </c>
    </row>
    <row r="7083" spans="1:7" x14ac:dyDescent="0.25">
      <c r="A7083" t="s">
        <v>0</v>
      </c>
      <c r="B7083">
        <v>110863</v>
      </c>
      <c r="C7083">
        <v>100001</v>
      </c>
      <c r="D7083" s="1">
        <v>0.29998900000000001</v>
      </c>
      <c r="E7083" s="1">
        <v>0.22501599999999999</v>
      </c>
      <c r="F7083" s="1">
        <v>0.49486999999999998</v>
      </c>
      <c r="G7083">
        <v>100001</v>
      </c>
    </row>
    <row r="7084" spans="1:7" x14ac:dyDescent="0.25">
      <c r="A7084" t="s">
        <v>0</v>
      </c>
      <c r="B7084">
        <v>110864</v>
      </c>
      <c r="C7084">
        <v>100001</v>
      </c>
      <c r="D7084" s="1">
        <v>0.32499099999999997</v>
      </c>
      <c r="E7084" s="1">
        <v>0.175016</v>
      </c>
      <c r="F7084" s="1">
        <v>0.49486999999999998</v>
      </c>
      <c r="G7084">
        <v>100001</v>
      </c>
    </row>
    <row r="7085" spans="1:7" x14ac:dyDescent="0.25">
      <c r="A7085" t="s">
        <v>0</v>
      </c>
      <c r="B7085">
        <v>110865</v>
      </c>
      <c r="C7085">
        <v>100001</v>
      </c>
      <c r="D7085" s="1">
        <v>0.32499</v>
      </c>
      <c r="E7085" s="1">
        <v>0.200016</v>
      </c>
      <c r="F7085" s="1">
        <v>0.49486999999999998</v>
      </c>
      <c r="G7085">
        <v>100001</v>
      </c>
    </row>
    <row r="7086" spans="1:7" x14ac:dyDescent="0.25">
      <c r="A7086" t="s">
        <v>0</v>
      </c>
      <c r="B7086">
        <v>110866</v>
      </c>
      <c r="C7086">
        <v>100001</v>
      </c>
      <c r="D7086" s="1">
        <v>0.34999400000000003</v>
      </c>
      <c r="E7086" s="1">
        <v>0.12501799999999999</v>
      </c>
      <c r="F7086" s="1">
        <v>0.49486999999999998</v>
      </c>
      <c r="G7086">
        <v>100001</v>
      </c>
    </row>
    <row r="7087" spans="1:7" x14ac:dyDescent="0.25">
      <c r="A7087" t="s">
        <v>0</v>
      </c>
      <c r="B7087">
        <v>110867</v>
      </c>
      <c r="C7087">
        <v>100001</v>
      </c>
      <c r="D7087" s="1">
        <v>0.349995</v>
      </c>
      <c r="E7087" s="1">
        <v>0.100018</v>
      </c>
      <c r="F7087" s="1">
        <v>0.49486999999999998</v>
      </c>
      <c r="G7087">
        <v>100001</v>
      </c>
    </row>
    <row r="7088" spans="1:7" x14ac:dyDescent="0.25">
      <c r="A7088" t="s">
        <v>0</v>
      </c>
      <c r="B7088">
        <v>110868</v>
      </c>
      <c r="C7088">
        <v>100001</v>
      </c>
      <c r="D7088" s="1">
        <v>0.349991</v>
      </c>
      <c r="E7088" s="1">
        <v>0.17501800000000001</v>
      </c>
      <c r="F7088" s="1">
        <v>0.49486999999999998</v>
      </c>
      <c r="G7088">
        <v>100001</v>
      </c>
    </row>
    <row r="7089" spans="1:7" x14ac:dyDescent="0.25">
      <c r="A7089" t="s">
        <v>0</v>
      </c>
      <c r="B7089">
        <v>110869</v>
      </c>
      <c r="C7089">
        <v>100001</v>
      </c>
      <c r="D7089" s="1">
        <v>0.349993</v>
      </c>
      <c r="E7089" s="1">
        <v>0.15001800000000001</v>
      </c>
      <c r="F7089" s="1">
        <v>0.49486999999999998</v>
      </c>
      <c r="G7089">
        <v>100001</v>
      </c>
    </row>
    <row r="7090" spans="1:7" x14ac:dyDescent="0.25">
      <c r="A7090" t="s">
        <v>0</v>
      </c>
      <c r="B7090">
        <v>110870</v>
      </c>
      <c r="C7090">
        <v>100001</v>
      </c>
      <c r="D7090" s="1">
        <v>0.37499700000000002</v>
      </c>
      <c r="E7090" s="1">
        <v>5.0018899999999998E-2</v>
      </c>
      <c r="F7090" s="1">
        <v>0.49486999999999998</v>
      </c>
      <c r="G7090">
        <v>100001</v>
      </c>
    </row>
    <row r="7091" spans="1:7" x14ac:dyDescent="0.25">
      <c r="A7091" t="s">
        <v>0</v>
      </c>
      <c r="B7091">
        <v>110871</v>
      </c>
      <c r="C7091">
        <v>100001</v>
      </c>
      <c r="D7091" s="1">
        <v>0.39999699999999999</v>
      </c>
      <c r="E7091" s="1">
        <v>5.0020200000000001E-2</v>
      </c>
      <c r="F7091" s="1">
        <v>0.49486999999999998</v>
      </c>
      <c r="G7091">
        <v>100001</v>
      </c>
    </row>
    <row r="7092" spans="1:7" x14ac:dyDescent="0.25">
      <c r="A7092" t="s">
        <v>0</v>
      </c>
      <c r="B7092">
        <v>110872</v>
      </c>
      <c r="C7092">
        <v>100001</v>
      </c>
      <c r="D7092" s="1">
        <v>0.42499900000000002</v>
      </c>
      <c r="E7092" s="1">
        <v>2.5021399999999999E-2</v>
      </c>
      <c r="F7092" s="1">
        <v>0.49486999999999998</v>
      </c>
      <c r="G7092">
        <v>100001</v>
      </c>
    </row>
    <row r="7093" spans="1:7" x14ac:dyDescent="0.25">
      <c r="A7093" t="s">
        <v>0</v>
      </c>
      <c r="B7093">
        <v>110873</v>
      </c>
      <c r="C7093">
        <v>100001</v>
      </c>
      <c r="D7093" s="1">
        <v>0.42499700000000001</v>
      </c>
      <c r="E7093" s="1">
        <v>5.0021400000000001E-2</v>
      </c>
      <c r="F7093" s="1">
        <v>0.49486999999999998</v>
      </c>
      <c r="G7093">
        <v>100001</v>
      </c>
    </row>
    <row r="7094" spans="1:7" x14ac:dyDescent="0.25">
      <c r="A7094" t="s">
        <v>0</v>
      </c>
      <c r="B7094">
        <v>110874</v>
      </c>
      <c r="C7094">
        <v>100001</v>
      </c>
      <c r="D7094" s="1">
        <v>0.44999899999999998</v>
      </c>
      <c r="E7094" s="1">
        <v>2.5022599999999999E-2</v>
      </c>
      <c r="F7094" s="1">
        <v>0.49486999999999998</v>
      </c>
      <c r="G7094">
        <v>100001</v>
      </c>
    </row>
    <row r="7095" spans="1:7" x14ac:dyDescent="0.25">
      <c r="A7095" t="s">
        <v>0</v>
      </c>
      <c r="B7095">
        <v>110875</v>
      </c>
      <c r="C7095">
        <v>100001</v>
      </c>
      <c r="D7095" s="1">
        <v>0.474999</v>
      </c>
      <c r="E7095" s="1">
        <v>2.5023799999999999E-2</v>
      </c>
      <c r="F7095" s="1">
        <v>0.49486999999999998</v>
      </c>
      <c r="G7095">
        <v>100001</v>
      </c>
    </row>
    <row r="7096" spans="1:7" x14ac:dyDescent="0.25">
      <c r="A7096" t="s">
        <v>0</v>
      </c>
      <c r="B7096">
        <v>110876</v>
      </c>
      <c r="C7096">
        <v>100001</v>
      </c>
      <c r="D7096" s="1">
        <v>0.374996</v>
      </c>
      <c r="E7096" s="1">
        <v>7.5018899999999999E-2</v>
      </c>
      <c r="F7096" s="1">
        <v>0.49486999999999998</v>
      </c>
      <c r="G7096">
        <v>100001</v>
      </c>
    </row>
    <row r="7097" spans="1:7" x14ac:dyDescent="0.25">
      <c r="A7097" t="s">
        <v>0</v>
      </c>
      <c r="B7097">
        <v>110877</v>
      </c>
      <c r="C7097">
        <v>100001</v>
      </c>
      <c r="D7097" s="1">
        <v>0.37499500000000002</v>
      </c>
      <c r="E7097" s="1">
        <v>0.100019</v>
      </c>
      <c r="F7097" s="1">
        <v>0.49486999999999998</v>
      </c>
      <c r="G7097">
        <v>100001</v>
      </c>
    </row>
    <row r="7098" spans="1:7" x14ac:dyDescent="0.25">
      <c r="A7098" t="s">
        <v>0</v>
      </c>
      <c r="B7098">
        <v>110878</v>
      </c>
      <c r="C7098">
        <v>100001</v>
      </c>
      <c r="D7098" s="1">
        <v>0.40001100000000001</v>
      </c>
      <c r="E7098" s="1">
        <v>-0.22498000000000001</v>
      </c>
      <c r="F7098" s="1">
        <v>0.49486999999999998</v>
      </c>
      <c r="G7098">
        <v>100001</v>
      </c>
    </row>
    <row r="7099" spans="1:7" x14ac:dyDescent="0.25">
      <c r="A7099" t="s">
        <v>0</v>
      </c>
      <c r="B7099">
        <v>110879</v>
      </c>
      <c r="C7099">
        <v>100001</v>
      </c>
      <c r="D7099" s="1">
        <v>0.37501099999999998</v>
      </c>
      <c r="E7099" s="1">
        <v>-0.22498199999999999</v>
      </c>
      <c r="F7099" s="1">
        <v>0.49486999999999998</v>
      </c>
      <c r="G7099">
        <v>100001</v>
      </c>
    </row>
    <row r="7100" spans="1:7" x14ac:dyDescent="0.25">
      <c r="A7100" t="s">
        <v>0</v>
      </c>
      <c r="B7100">
        <v>110880</v>
      </c>
      <c r="C7100">
        <v>100001</v>
      </c>
      <c r="D7100" s="1">
        <v>0.35001100000000002</v>
      </c>
      <c r="E7100" s="1">
        <v>-0.22498199999999999</v>
      </c>
      <c r="F7100" s="1">
        <v>0.49486999999999998</v>
      </c>
      <c r="G7100">
        <v>100001</v>
      </c>
    </row>
    <row r="7101" spans="1:7" x14ac:dyDescent="0.25">
      <c r="A7101" t="s">
        <v>0</v>
      </c>
      <c r="B7101">
        <v>110881</v>
      </c>
      <c r="C7101">
        <v>100001</v>
      </c>
      <c r="D7101" s="1">
        <v>0.32501099999999999</v>
      </c>
      <c r="E7101" s="1">
        <v>-0.22498399999999999</v>
      </c>
      <c r="F7101" s="1">
        <v>0.49487100000000001</v>
      </c>
      <c r="G7101">
        <v>100001</v>
      </c>
    </row>
    <row r="7102" spans="1:7" x14ac:dyDescent="0.25">
      <c r="A7102" t="s">
        <v>0</v>
      </c>
      <c r="B7102">
        <v>110882</v>
      </c>
      <c r="C7102">
        <v>100001</v>
      </c>
      <c r="D7102" s="1">
        <v>0.30001100000000003</v>
      </c>
      <c r="E7102" s="1">
        <v>-0.22498399999999999</v>
      </c>
      <c r="F7102" s="1">
        <v>0.49486999999999998</v>
      </c>
      <c r="G7102">
        <v>100001</v>
      </c>
    </row>
    <row r="7103" spans="1:7" x14ac:dyDescent="0.25">
      <c r="A7103" t="s">
        <v>0</v>
      </c>
      <c r="B7103">
        <v>110883</v>
      </c>
      <c r="C7103">
        <v>100001</v>
      </c>
      <c r="D7103" s="1">
        <v>0.40001199999999998</v>
      </c>
      <c r="E7103" s="1">
        <v>-0.24998000000000001</v>
      </c>
      <c r="F7103" s="1">
        <v>0.49487100000000001</v>
      </c>
      <c r="G7103">
        <v>100001</v>
      </c>
    </row>
    <row r="7104" spans="1:7" x14ac:dyDescent="0.25">
      <c r="A7104" t="s">
        <v>0</v>
      </c>
      <c r="B7104">
        <v>110884</v>
      </c>
      <c r="C7104">
        <v>100001</v>
      </c>
      <c r="D7104" s="1">
        <v>0.27501100000000001</v>
      </c>
      <c r="E7104" s="1">
        <v>-0.22498599999999999</v>
      </c>
      <c r="F7104" s="1">
        <v>0.49486999999999998</v>
      </c>
      <c r="G7104">
        <v>100001</v>
      </c>
    </row>
    <row r="7105" spans="1:7" x14ac:dyDescent="0.25">
      <c r="A7105" t="s">
        <v>0</v>
      </c>
      <c r="B7105">
        <v>110885</v>
      </c>
      <c r="C7105">
        <v>100001</v>
      </c>
      <c r="D7105" s="1">
        <v>0.25001099999999998</v>
      </c>
      <c r="E7105" s="1">
        <v>-0.22498799999999999</v>
      </c>
      <c r="F7105" s="1">
        <v>0.49487100000000001</v>
      </c>
      <c r="G7105">
        <v>100001</v>
      </c>
    </row>
    <row r="7106" spans="1:7" x14ac:dyDescent="0.25">
      <c r="A7106" t="s">
        <v>0</v>
      </c>
      <c r="B7106">
        <v>110886</v>
      </c>
      <c r="C7106">
        <v>100001</v>
      </c>
      <c r="D7106" s="1">
        <v>-0.39998899999999998</v>
      </c>
      <c r="E7106" s="1">
        <v>-0.22502</v>
      </c>
      <c r="F7106" s="1">
        <v>0.49486999999999998</v>
      </c>
      <c r="G7106">
        <v>100001</v>
      </c>
    </row>
    <row r="7107" spans="1:7" x14ac:dyDescent="0.25">
      <c r="A7107" t="s">
        <v>0</v>
      </c>
      <c r="B7107">
        <v>110887</v>
      </c>
      <c r="C7107">
        <v>100001</v>
      </c>
      <c r="D7107" s="1">
        <v>0.22501099999999999</v>
      </c>
      <c r="E7107" s="1">
        <v>-0.22498799999999999</v>
      </c>
      <c r="F7107" s="1">
        <v>0.49486999999999998</v>
      </c>
      <c r="G7107">
        <v>100001</v>
      </c>
    </row>
    <row r="7108" spans="1:7" x14ac:dyDescent="0.25">
      <c r="A7108" t="s">
        <v>0</v>
      </c>
      <c r="B7108">
        <v>110888</v>
      </c>
      <c r="C7108">
        <v>100001</v>
      </c>
      <c r="D7108" s="1">
        <v>0.20001099999999999</v>
      </c>
      <c r="E7108" s="1">
        <v>-0.22499</v>
      </c>
      <c r="F7108" s="1">
        <v>0.49487100000000001</v>
      </c>
      <c r="G7108">
        <v>100001</v>
      </c>
    </row>
    <row r="7109" spans="1:7" x14ac:dyDescent="0.25">
      <c r="A7109" t="s">
        <v>0</v>
      </c>
      <c r="B7109">
        <v>110889</v>
      </c>
      <c r="C7109">
        <v>100001</v>
      </c>
      <c r="D7109" s="1">
        <v>0.175011</v>
      </c>
      <c r="E7109" s="1">
        <v>-0.224991</v>
      </c>
      <c r="F7109" s="1">
        <v>0.49486999999999998</v>
      </c>
      <c r="G7109">
        <v>100001</v>
      </c>
    </row>
    <row r="7110" spans="1:7" x14ac:dyDescent="0.25">
      <c r="A7110" t="s">
        <v>0</v>
      </c>
      <c r="B7110">
        <v>110890</v>
      </c>
      <c r="C7110">
        <v>100001</v>
      </c>
      <c r="D7110" s="1">
        <v>-0.37498900000000002</v>
      </c>
      <c r="E7110" s="1">
        <v>-0.225018</v>
      </c>
      <c r="F7110" s="1">
        <v>0.49487100000000001</v>
      </c>
      <c r="G7110">
        <v>100001</v>
      </c>
    </row>
    <row r="7111" spans="1:7" x14ac:dyDescent="0.25">
      <c r="A7111" t="s">
        <v>0</v>
      </c>
      <c r="B7111">
        <v>110891</v>
      </c>
      <c r="C7111">
        <v>100001</v>
      </c>
      <c r="D7111" s="1">
        <v>0.15001100000000001</v>
      </c>
      <c r="E7111" s="1">
        <v>-0.224992</v>
      </c>
      <c r="F7111" s="1">
        <v>0.49486999999999998</v>
      </c>
      <c r="G7111">
        <v>100001</v>
      </c>
    </row>
    <row r="7112" spans="1:7" x14ac:dyDescent="0.25">
      <c r="A7112" t="s">
        <v>0</v>
      </c>
      <c r="B7112">
        <v>110892</v>
      </c>
      <c r="C7112">
        <v>100001</v>
      </c>
      <c r="D7112" s="1">
        <v>-0.34998899999999999</v>
      </c>
      <c r="E7112" s="1">
        <v>-0.22501599999999999</v>
      </c>
      <c r="F7112" s="1">
        <v>0.49486999999999998</v>
      </c>
      <c r="G7112">
        <v>100001</v>
      </c>
    </row>
    <row r="7113" spans="1:7" x14ac:dyDescent="0.25">
      <c r="A7113" t="s">
        <v>0</v>
      </c>
      <c r="B7113">
        <v>110893</v>
      </c>
      <c r="C7113">
        <v>100001</v>
      </c>
      <c r="D7113" s="1">
        <v>0.12501100000000001</v>
      </c>
      <c r="E7113" s="1">
        <v>-0.224994</v>
      </c>
      <c r="F7113" s="1">
        <v>0.49487100000000001</v>
      </c>
      <c r="G7113">
        <v>100001</v>
      </c>
    </row>
    <row r="7114" spans="1:7" x14ac:dyDescent="0.25">
      <c r="A7114" t="s">
        <v>0</v>
      </c>
      <c r="B7114">
        <v>110894</v>
      </c>
      <c r="C7114">
        <v>100001</v>
      </c>
      <c r="D7114" s="1">
        <v>-0.32498899999999997</v>
      </c>
      <c r="E7114" s="1">
        <v>-0.22501599999999999</v>
      </c>
      <c r="F7114" s="1">
        <v>0.49487100000000001</v>
      </c>
      <c r="G7114">
        <v>100001</v>
      </c>
    </row>
    <row r="7115" spans="1:7" x14ac:dyDescent="0.25">
      <c r="A7115" t="s">
        <v>0</v>
      </c>
      <c r="B7115">
        <v>110895</v>
      </c>
      <c r="C7115">
        <v>100001</v>
      </c>
      <c r="D7115" s="1">
        <v>0.100011</v>
      </c>
      <c r="E7115" s="1">
        <v>-0.224994</v>
      </c>
      <c r="F7115" s="1">
        <v>0.49486999999999998</v>
      </c>
      <c r="G7115">
        <v>100001</v>
      </c>
    </row>
    <row r="7116" spans="1:7" x14ac:dyDescent="0.25">
      <c r="A7116" t="s">
        <v>0</v>
      </c>
      <c r="B7116">
        <v>110896</v>
      </c>
      <c r="C7116">
        <v>100001</v>
      </c>
      <c r="D7116" s="1">
        <v>-0.29998900000000001</v>
      </c>
      <c r="E7116" s="1">
        <v>-0.22501399999999999</v>
      </c>
      <c r="F7116" s="1">
        <v>0.49486999999999998</v>
      </c>
      <c r="G7116">
        <v>100001</v>
      </c>
    </row>
    <row r="7117" spans="1:7" x14ac:dyDescent="0.25">
      <c r="A7117" t="s">
        <v>0</v>
      </c>
      <c r="B7117">
        <v>110897</v>
      </c>
      <c r="C7117">
        <v>100001</v>
      </c>
      <c r="D7117" s="1">
        <v>7.5010900000000005E-2</v>
      </c>
      <c r="E7117" s="1">
        <v>-0.224996</v>
      </c>
      <c r="F7117" s="1">
        <v>0.49487100000000001</v>
      </c>
      <c r="G7117">
        <v>100001</v>
      </c>
    </row>
    <row r="7118" spans="1:7" x14ac:dyDescent="0.25">
      <c r="A7118" t="s">
        <v>0</v>
      </c>
      <c r="B7118">
        <v>110898</v>
      </c>
      <c r="C7118">
        <v>100001</v>
      </c>
      <c r="D7118" s="1">
        <v>-0.27498899999999998</v>
      </c>
      <c r="E7118" s="1">
        <v>-0.22501299999999999</v>
      </c>
      <c r="F7118" s="1">
        <v>0.49486999999999998</v>
      </c>
      <c r="G7118">
        <v>100001</v>
      </c>
    </row>
    <row r="7119" spans="1:7" x14ac:dyDescent="0.25">
      <c r="A7119" t="s">
        <v>0</v>
      </c>
      <c r="B7119">
        <v>110899</v>
      </c>
      <c r="C7119">
        <v>100001</v>
      </c>
      <c r="D7119" s="1">
        <v>5.0010899999999997E-2</v>
      </c>
      <c r="E7119" s="1">
        <v>-0.224998</v>
      </c>
      <c r="F7119" s="1">
        <v>0.49486999999999998</v>
      </c>
      <c r="G7119">
        <v>100001</v>
      </c>
    </row>
    <row r="7120" spans="1:7" x14ac:dyDescent="0.25">
      <c r="A7120" t="s">
        <v>0</v>
      </c>
      <c r="B7120">
        <v>110900</v>
      </c>
      <c r="C7120">
        <v>100001</v>
      </c>
      <c r="D7120" s="1">
        <v>-0.24998899999999999</v>
      </c>
      <c r="E7120" s="1">
        <v>-0.22501199999999999</v>
      </c>
      <c r="F7120" s="1">
        <v>0.49487100000000001</v>
      </c>
      <c r="G7120">
        <v>100001</v>
      </c>
    </row>
    <row r="7121" spans="1:7" x14ac:dyDescent="0.25">
      <c r="A7121" t="s">
        <v>0</v>
      </c>
      <c r="B7121">
        <v>110901</v>
      </c>
      <c r="C7121">
        <v>100001</v>
      </c>
      <c r="D7121" s="1">
        <v>2.5010899999999999E-2</v>
      </c>
      <c r="E7121" s="1">
        <v>-0.224998</v>
      </c>
      <c r="F7121" s="1">
        <v>0.49486999999999998</v>
      </c>
      <c r="G7121">
        <v>100001</v>
      </c>
    </row>
    <row r="7122" spans="1:7" x14ac:dyDescent="0.25">
      <c r="A7122" t="s">
        <v>0</v>
      </c>
      <c r="B7122">
        <v>110902</v>
      </c>
      <c r="C7122">
        <v>100001</v>
      </c>
      <c r="D7122" s="1">
        <v>-0.22498899999999999</v>
      </c>
      <c r="E7122" s="1">
        <v>-0.22500999999999999</v>
      </c>
      <c r="F7122" s="1">
        <v>0.49486999999999998</v>
      </c>
      <c r="G7122">
        <v>100001</v>
      </c>
    </row>
    <row r="7123" spans="1:7" x14ac:dyDescent="0.25">
      <c r="A7123" t="s">
        <v>0</v>
      </c>
      <c r="B7123">
        <v>110903</v>
      </c>
      <c r="C7123">
        <v>100001</v>
      </c>
      <c r="D7123" s="1">
        <v>1.0869E-5</v>
      </c>
      <c r="E7123" s="1">
        <v>-0.22500000000000001</v>
      </c>
      <c r="F7123" s="1">
        <v>0.49487100000000001</v>
      </c>
      <c r="G7123">
        <v>100001</v>
      </c>
    </row>
    <row r="7124" spans="1:7" x14ac:dyDescent="0.25">
      <c r="A7124" t="s">
        <v>0</v>
      </c>
      <c r="B7124">
        <v>110904</v>
      </c>
      <c r="C7124">
        <v>100001</v>
      </c>
      <c r="D7124" s="1">
        <v>-0.199989</v>
      </c>
      <c r="E7124" s="1">
        <v>-0.22500999999999999</v>
      </c>
      <c r="F7124" s="1">
        <v>0.49487100000000001</v>
      </c>
      <c r="G7124">
        <v>100001</v>
      </c>
    </row>
    <row r="7125" spans="1:7" x14ac:dyDescent="0.25">
      <c r="A7125" t="s">
        <v>0</v>
      </c>
      <c r="B7125">
        <v>110905</v>
      </c>
      <c r="C7125">
        <v>100001</v>
      </c>
      <c r="D7125" s="1">
        <v>-2.4988E-2</v>
      </c>
      <c r="E7125" s="1">
        <v>-0.22500000000000001</v>
      </c>
      <c r="F7125" s="1">
        <v>0.49486999999999998</v>
      </c>
      <c r="G7125">
        <v>100001</v>
      </c>
    </row>
    <row r="7126" spans="1:7" x14ac:dyDescent="0.25">
      <c r="A7126" t="s">
        <v>0</v>
      </c>
      <c r="B7126">
        <v>110906</v>
      </c>
      <c r="C7126">
        <v>100001</v>
      </c>
      <c r="D7126" s="1">
        <v>-0.17498900000000001</v>
      </c>
      <c r="E7126" s="1">
        <v>-0.22500800000000001</v>
      </c>
      <c r="F7126" s="1">
        <v>0.49486999999999998</v>
      </c>
      <c r="G7126">
        <v>100001</v>
      </c>
    </row>
    <row r="7127" spans="1:7" x14ac:dyDescent="0.25">
      <c r="A7127" t="s">
        <v>0</v>
      </c>
      <c r="B7127">
        <v>110907</v>
      </c>
      <c r="C7127">
        <v>100001</v>
      </c>
      <c r="D7127" s="1">
        <v>-4.9987999999999998E-2</v>
      </c>
      <c r="E7127" s="1">
        <v>-0.22500200000000001</v>
      </c>
      <c r="F7127" s="1">
        <v>0.49487100000000001</v>
      </c>
      <c r="G7127">
        <v>100001</v>
      </c>
    </row>
    <row r="7128" spans="1:7" x14ac:dyDescent="0.25">
      <c r="A7128" t="s">
        <v>0</v>
      </c>
      <c r="B7128">
        <v>110908</v>
      </c>
      <c r="C7128">
        <v>100001</v>
      </c>
      <c r="D7128" s="1">
        <v>-0.14998900000000001</v>
      </c>
      <c r="E7128" s="1">
        <v>-0.22500700000000001</v>
      </c>
      <c r="F7128" s="1">
        <v>0.49486999999999998</v>
      </c>
      <c r="G7128">
        <v>100001</v>
      </c>
    </row>
    <row r="7129" spans="1:7" x14ac:dyDescent="0.25">
      <c r="A7129" t="s">
        <v>0</v>
      </c>
      <c r="B7129">
        <v>110909</v>
      </c>
      <c r="C7129">
        <v>100001</v>
      </c>
      <c r="D7129" s="1">
        <v>-7.4987999999999999E-2</v>
      </c>
      <c r="E7129" s="1">
        <v>-0.22500400000000001</v>
      </c>
      <c r="F7129" s="1">
        <v>0.49486999999999998</v>
      </c>
      <c r="G7129">
        <v>100001</v>
      </c>
    </row>
    <row r="7130" spans="1:7" x14ac:dyDescent="0.25">
      <c r="A7130" t="s">
        <v>0</v>
      </c>
      <c r="B7130">
        <v>110910</v>
      </c>
      <c r="C7130">
        <v>100001</v>
      </c>
      <c r="D7130" s="1">
        <v>-0.124989</v>
      </c>
      <c r="E7130" s="1">
        <v>-0.22500600000000001</v>
      </c>
      <c r="F7130" s="1">
        <v>0.49487100000000001</v>
      </c>
      <c r="G7130">
        <v>100001</v>
      </c>
    </row>
    <row r="7131" spans="1:7" x14ac:dyDescent="0.25">
      <c r="A7131" t="s">
        <v>0</v>
      </c>
      <c r="B7131">
        <v>110911</v>
      </c>
      <c r="C7131">
        <v>100001</v>
      </c>
      <c r="D7131" s="1">
        <v>-9.9987999999999994E-2</v>
      </c>
      <c r="E7131" s="1">
        <v>-0.22500400000000001</v>
      </c>
      <c r="F7131" s="1">
        <v>0.49486999999999998</v>
      </c>
      <c r="G7131">
        <v>100001</v>
      </c>
    </row>
    <row r="7132" spans="1:7" x14ac:dyDescent="0.25">
      <c r="A7132" t="s">
        <v>0</v>
      </c>
      <c r="B7132">
        <v>110912</v>
      </c>
      <c r="C7132">
        <v>100001</v>
      </c>
      <c r="D7132" s="1">
        <v>-0.39998800000000001</v>
      </c>
      <c r="E7132" s="1">
        <v>-0.25002000000000002</v>
      </c>
      <c r="F7132" s="1">
        <v>0.49486999999999998</v>
      </c>
      <c r="G7132">
        <v>100001</v>
      </c>
    </row>
    <row r="7133" spans="1:7" x14ac:dyDescent="0.25">
      <c r="A7133" t="s">
        <v>0</v>
      </c>
      <c r="B7133">
        <v>110913</v>
      </c>
      <c r="C7133">
        <v>100001</v>
      </c>
      <c r="D7133" s="1">
        <v>-0.39998699999999998</v>
      </c>
      <c r="E7133" s="1">
        <v>-0.27501999999999999</v>
      </c>
      <c r="F7133" s="1">
        <v>0.49487100000000001</v>
      </c>
      <c r="G7133">
        <v>100001</v>
      </c>
    </row>
    <row r="7134" spans="1:7" x14ac:dyDescent="0.25">
      <c r="A7134" t="s">
        <v>0</v>
      </c>
      <c r="B7134">
        <v>110914</v>
      </c>
      <c r="C7134">
        <v>100001</v>
      </c>
      <c r="D7134" s="1">
        <v>0.32498899999999997</v>
      </c>
      <c r="E7134" s="1">
        <v>0.22501599999999999</v>
      </c>
      <c r="F7134" s="1">
        <v>0.49486999999999998</v>
      </c>
      <c r="G7134">
        <v>100001</v>
      </c>
    </row>
    <row r="7135" spans="1:7" x14ac:dyDescent="0.25">
      <c r="A7135" t="s">
        <v>0</v>
      </c>
      <c r="B7135">
        <v>110915</v>
      </c>
      <c r="C7135">
        <v>100001</v>
      </c>
      <c r="D7135" s="1">
        <v>0.29998200000000003</v>
      </c>
      <c r="E7135" s="1">
        <v>0.37501600000000002</v>
      </c>
      <c r="F7135" s="1">
        <v>0.494869</v>
      </c>
      <c r="G7135">
        <v>100001</v>
      </c>
    </row>
    <row r="7136" spans="1:7" x14ac:dyDescent="0.25">
      <c r="A7136" t="s">
        <v>0</v>
      </c>
      <c r="B7136">
        <v>110916</v>
      </c>
      <c r="C7136">
        <v>100001</v>
      </c>
      <c r="D7136" s="1">
        <v>0.299983</v>
      </c>
      <c r="E7136" s="1">
        <v>0.35001599999999999</v>
      </c>
      <c r="F7136" s="1">
        <v>0.49486999999999998</v>
      </c>
      <c r="G7136">
        <v>100001</v>
      </c>
    </row>
    <row r="7137" spans="1:7" x14ac:dyDescent="0.25">
      <c r="A7137" t="s">
        <v>0</v>
      </c>
      <c r="B7137">
        <v>110917</v>
      </c>
      <c r="C7137">
        <v>100001</v>
      </c>
      <c r="D7137" s="1">
        <v>0.29998399999999997</v>
      </c>
      <c r="E7137" s="1">
        <v>0.32501600000000003</v>
      </c>
      <c r="F7137" s="1">
        <v>0.49486999999999998</v>
      </c>
      <c r="G7137">
        <v>100001</v>
      </c>
    </row>
    <row r="7138" spans="1:7" x14ac:dyDescent="0.25">
      <c r="A7138" t="s">
        <v>0</v>
      </c>
      <c r="B7138">
        <v>110918</v>
      </c>
      <c r="C7138">
        <v>100001</v>
      </c>
      <c r="D7138" s="1">
        <v>0.299985</v>
      </c>
      <c r="E7138" s="1">
        <v>0.300016</v>
      </c>
      <c r="F7138" s="1">
        <v>0.494869</v>
      </c>
      <c r="G7138">
        <v>100001</v>
      </c>
    </row>
    <row r="7139" spans="1:7" x14ac:dyDescent="0.25">
      <c r="A7139" t="s">
        <v>0</v>
      </c>
      <c r="B7139">
        <v>110919</v>
      </c>
      <c r="C7139">
        <v>100001</v>
      </c>
      <c r="D7139" s="1">
        <v>0.299987</v>
      </c>
      <c r="E7139" s="1">
        <v>0.27501599999999998</v>
      </c>
      <c r="F7139" s="1">
        <v>0.49486999999999998</v>
      </c>
      <c r="G7139">
        <v>100001</v>
      </c>
    </row>
    <row r="7140" spans="1:7" x14ac:dyDescent="0.25">
      <c r="A7140" t="s">
        <v>0</v>
      </c>
      <c r="B7140">
        <v>110920</v>
      </c>
      <c r="C7140">
        <v>100001</v>
      </c>
      <c r="D7140" s="1">
        <v>0.29998799999999998</v>
      </c>
      <c r="E7140" s="1">
        <v>0.25001600000000002</v>
      </c>
      <c r="F7140" s="1">
        <v>0.49486999999999998</v>
      </c>
      <c r="G7140">
        <v>100001</v>
      </c>
    </row>
    <row r="7141" spans="1:7" x14ac:dyDescent="0.25">
      <c r="A7141" t="s">
        <v>0</v>
      </c>
      <c r="B7141">
        <v>110921</v>
      </c>
      <c r="C7141">
        <v>100001</v>
      </c>
      <c r="D7141" s="1">
        <v>0.324988</v>
      </c>
      <c r="E7141" s="1">
        <v>0.25001600000000002</v>
      </c>
      <c r="F7141" s="1">
        <v>0.49486999999999998</v>
      </c>
      <c r="G7141">
        <v>100001</v>
      </c>
    </row>
    <row r="7142" spans="1:7" x14ac:dyDescent="0.25">
      <c r="A7142" t="s">
        <v>0</v>
      </c>
      <c r="B7142">
        <v>110922</v>
      </c>
      <c r="C7142">
        <v>100001</v>
      </c>
      <c r="D7142" s="1">
        <v>0.34999000000000002</v>
      </c>
      <c r="E7142" s="1">
        <v>0.200018</v>
      </c>
      <c r="F7142" s="1">
        <v>0.49486999999999998</v>
      </c>
      <c r="G7142">
        <v>100001</v>
      </c>
    </row>
    <row r="7143" spans="1:7" x14ac:dyDescent="0.25">
      <c r="A7143" t="s">
        <v>0</v>
      </c>
      <c r="B7143">
        <v>110923</v>
      </c>
      <c r="C7143">
        <v>100001</v>
      </c>
      <c r="D7143" s="1">
        <v>0.34998899999999999</v>
      </c>
      <c r="E7143" s="1">
        <v>0.225018</v>
      </c>
      <c r="F7143" s="1">
        <v>0.49486999999999998</v>
      </c>
      <c r="G7143">
        <v>100001</v>
      </c>
    </row>
    <row r="7144" spans="1:7" x14ac:dyDescent="0.25">
      <c r="A7144" t="s">
        <v>0</v>
      </c>
      <c r="B7144">
        <v>110924</v>
      </c>
      <c r="C7144">
        <v>100001</v>
      </c>
      <c r="D7144" s="1">
        <v>0.37499300000000002</v>
      </c>
      <c r="E7144" s="1">
        <v>0.15001900000000001</v>
      </c>
      <c r="F7144" s="1">
        <v>0.49486999999999998</v>
      </c>
      <c r="G7144">
        <v>100001</v>
      </c>
    </row>
    <row r="7145" spans="1:7" x14ac:dyDescent="0.25">
      <c r="A7145" t="s">
        <v>0</v>
      </c>
      <c r="B7145">
        <v>110925</v>
      </c>
      <c r="C7145">
        <v>100001</v>
      </c>
      <c r="D7145" s="1">
        <v>0.37499399999999999</v>
      </c>
      <c r="E7145" s="1">
        <v>0.12501899999999999</v>
      </c>
      <c r="F7145" s="1">
        <v>0.49486999999999998</v>
      </c>
      <c r="G7145">
        <v>100001</v>
      </c>
    </row>
    <row r="7146" spans="1:7" x14ac:dyDescent="0.25">
      <c r="A7146" t="s">
        <v>0</v>
      </c>
      <c r="B7146">
        <v>110926</v>
      </c>
      <c r="C7146">
        <v>100001</v>
      </c>
      <c r="D7146" s="1">
        <v>0.37498999999999999</v>
      </c>
      <c r="E7146" s="1">
        <v>0.200019</v>
      </c>
      <c r="F7146" s="1">
        <v>0.49486999999999998</v>
      </c>
      <c r="G7146">
        <v>100001</v>
      </c>
    </row>
    <row r="7147" spans="1:7" x14ac:dyDescent="0.25">
      <c r="A7147" t="s">
        <v>0</v>
      </c>
      <c r="B7147">
        <v>110927</v>
      </c>
      <c r="C7147">
        <v>100001</v>
      </c>
      <c r="D7147" s="1">
        <v>0.37499100000000002</v>
      </c>
      <c r="E7147" s="1">
        <v>0.17501800000000001</v>
      </c>
      <c r="F7147" s="1">
        <v>0.49486999999999998</v>
      </c>
      <c r="G7147">
        <v>100001</v>
      </c>
    </row>
    <row r="7148" spans="1:7" x14ac:dyDescent="0.25">
      <c r="A7148" t="s">
        <v>0</v>
      </c>
      <c r="B7148">
        <v>110928</v>
      </c>
      <c r="C7148">
        <v>100001</v>
      </c>
      <c r="D7148" s="1">
        <v>0.39999600000000002</v>
      </c>
      <c r="E7148" s="1">
        <v>7.5020199999999995E-2</v>
      </c>
      <c r="F7148" s="1">
        <v>0.49486999999999998</v>
      </c>
      <c r="G7148">
        <v>100001</v>
      </c>
    </row>
    <row r="7149" spans="1:7" x14ac:dyDescent="0.25">
      <c r="A7149" t="s">
        <v>0</v>
      </c>
      <c r="B7149">
        <v>110929</v>
      </c>
      <c r="C7149">
        <v>100001</v>
      </c>
      <c r="D7149" s="1">
        <v>0.42499599999999998</v>
      </c>
      <c r="E7149" s="1">
        <v>7.5021400000000002E-2</v>
      </c>
      <c r="F7149" s="1">
        <v>0.49486999999999998</v>
      </c>
      <c r="G7149">
        <v>100001</v>
      </c>
    </row>
    <row r="7150" spans="1:7" x14ac:dyDescent="0.25">
      <c r="A7150" t="s">
        <v>0</v>
      </c>
      <c r="B7150">
        <v>110930</v>
      </c>
      <c r="C7150">
        <v>100001</v>
      </c>
      <c r="D7150" s="1">
        <v>0.44999699999999998</v>
      </c>
      <c r="E7150" s="1">
        <v>5.00226E-2</v>
      </c>
      <c r="F7150" s="1">
        <v>0.49486999999999998</v>
      </c>
      <c r="G7150">
        <v>100001</v>
      </c>
    </row>
    <row r="7151" spans="1:7" x14ac:dyDescent="0.25">
      <c r="A7151" t="s">
        <v>0</v>
      </c>
      <c r="B7151">
        <v>110931</v>
      </c>
      <c r="C7151">
        <v>100001</v>
      </c>
      <c r="D7151" s="1">
        <v>0.44999600000000001</v>
      </c>
      <c r="E7151" s="1">
        <v>7.5022599999999995E-2</v>
      </c>
      <c r="F7151" s="1">
        <v>0.49486999999999998</v>
      </c>
      <c r="G7151">
        <v>100001</v>
      </c>
    </row>
    <row r="7152" spans="1:7" x14ac:dyDescent="0.25">
      <c r="A7152" t="s">
        <v>0</v>
      </c>
      <c r="B7152">
        <v>110932</v>
      </c>
      <c r="C7152">
        <v>100001</v>
      </c>
      <c r="D7152" s="1">
        <v>0.474997</v>
      </c>
      <c r="E7152" s="1">
        <v>5.00238E-2</v>
      </c>
      <c r="F7152" s="1">
        <v>0.49486999999999998</v>
      </c>
      <c r="G7152">
        <v>100001</v>
      </c>
    </row>
    <row r="7153" spans="1:7" x14ac:dyDescent="0.25">
      <c r="A7153" t="s">
        <v>0</v>
      </c>
      <c r="B7153">
        <v>110933</v>
      </c>
      <c r="C7153">
        <v>100001</v>
      </c>
      <c r="D7153" s="1">
        <v>0.39999499999999999</v>
      </c>
      <c r="E7153" s="1">
        <v>0.10002</v>
      </c>
      <c r="F7153" s="1">
        <v>0.49486999999999998</v>
      </c>
      <c r="G7153">
        <v>100001</v>
      </c>
    </row>
    <row r="7154" spans="1:7" x14ac:dyDescent="0.25">
      <c r="A7154" t="s">
        <v>0</v>
      </c>
      <c r="B7154">
        <v>110934</v>
      </c>
      <c r="C7154">
        <v>100001</v>
      </c>
      <c r="D7154" s="1">
        <v>0.39999400000000002</v>
      </c>
      <c r="E7154" s="1">
        <v>0.12501999999999999</v>
      </c>
      <c r="F7154" s="1">
        <v>0.49486999999999998</v>
      </c>
      <c r="G7154">
        <v>100001</v>
      </c>
    </row>
    <row r="7155" spans="1:7" x14ac:dyDescent="0.25">
      <c r="A7155" t="s">
        <v>0</v>
      </c>
      <c r="B7155">
        <v>110935</v>
      </c>
      <c r="C7155">
        <v>100001</v>
      </c>
      <c r="D7155" s="1">
        <v>0.37501200000000001</v>
      </c>
      <c r="E7155" s="1">
        <v>-0.24998200000000001</v>
      </c>
      <c r="F7155" s="1">
        <v>0.49486999999999998</v>
      </c>
      <c r="G7155">
        <v>100001</v>
      </c>
    </row>
    <row r="7156" spans="1:7" x14ac:dyDescent="0.25">
      <c r="A7156" t="s">
        <v>0</v>
      </c>
      <c r="B7156">
        <v>110936</v>
      </c>
      <c r="C7156">
        <v>100001</v>
      </c>
      <c r="D7156" s="1">
        <v>0.35001199999999999</v>
      </c>
      <c r="E7156" s="1">
        <v>-0.24998200000000001</v>
      </c>
      <c r="F7156" s="1">
        <v>0.49487100000000001</v>
      </c>
      <c r="G7156">
        <v>100001</v>
      </c>
    </row>
    <row r="7157" spans="1:7" x14ac:dyDescent="0.25">
      <c r="A7157" t="s">
        <v>0</v>
      </c>
      <c r="B7157">
        <v>110937</v>
      </c>
      <c r="C7157">
        <v>100001</v>
      </c>
      <c r="D7157" s="1">
        <v>0.32501200000000002</v>
      </c>
      <c r="E7157" s="1">
        <v>-0.24998400000000001</v>
      </c>
      <c r="F7157" s="1">
        <v>0.49486999999999998</v>
      </c>
      <c r="G7157">
        <v>100001</v>
      </c>
    </row>
    <row r="7158" spans="1:7" x14ac:dyDescent="0.25">
      <c r="A7158" t="s">
        <v>0</v>
      </c>
      <c r="B7158">
        <v>110938</v>
      </c>
      <c r="C7158">
        <v>100001</v>
      </c>
      <c r="D7158" s="1">
        <v>0.300012</v>
      </c>
      <c r="E7158" s="1">
        <v>-0.24998400000000001</v>
      </c>
      <c r="F7158" s="1">
        <v>0.49486999999999998</v>
      </c>
      <c r="G7158">
        <v>100001</v>
      </c>
    </row>
    <row r="7159" spans="1:7" x14ac:dyDescent="0.25">
      <c r="A7159" t="s">
        <v>0</v>
      </c>
      <c r="B7159">
        <v>110939</v>
      </c>
      <c r="C7159">
        <v>100001</v>
      </c>
      <c r="D7159" s="1">
        <v>0.27501199999999998</v>
      </c>
      <c r="E7159" s="1">
        <v>-0.24998600000000001</v>
      </c>
      <c r="F7159" s="1">
        <v>0.49487100000000001</v>
      </c>
      <c r="G7159">
        <v>100001</v>
      </c>
    </row>
    <row r="7160" spans="1:7" x14ac:dyDescent="0.25">
      <c r="A7160" t="s">
        <v>0</v>
      </c>
      <c r="B7160">
        <v>110940</v>
      </c>
      <c r="C7160">
        <v>100001</v>
      </c>
      <c r="D7160" s="1">
        <v>0.40001300000000001</v>
      </c>
      <c r="E7160" s="1">
        <v>-0.27498</v>
      </c>
      <c r="F7160" s="1">
        <v>0.49486999999999998</v>
      </c>
      <c r="G7160">
        <v>100001</v>
      </c>
    </row>
    <row r="7161" spans="1:7" x14ac:dyDescent="0.25">
      <c r="A7161" t="s">
        <v>0</v>
      </c>
      <c r="B7161">
        <v>110941</v>
      </c>
      <c r="C7161">
        <v>100001</v>
      </c>
      <c r="D7161" s="1">
        <v>0.37501299999999999</v>
      </c>
      <c r="E7161" s="1">
        <v>-0.274982</v>
      </c>
      <c r="F7161" s="1">
        <v>0.49487100000000001</v>
      </c>
      <c r="G7161">
        <v>100001</v>
      </c>
    </row>
    <row r="7162" spans="1:7" x14ac:dyDescent="0.25">
      <c r="A7162" t="s">
        <v>0</v>
      </c>
      <c r="B7162">
        <v>110942</v>
      </c>
      <c r="C7162">
        <v>100001</v>
      </c>
      <c r="D7162" s="1">
        <v>0.25001200000000001</v>
      </c>
      <c r="E7162" s="1">
        <v>-0.24998799999999999</v>
      </c>
      <c r="F7162" s="1">
        <v>0.49486999999999998</v>
      </c>
      <c r="G7162">
        <v>100001</v>
      </c>
    </row>
    <row r="7163" spans="1:7" x14ac:dyDescent="0.25">
      <c r="A7163" t="s">
        <v>0</v>
      </c>
      <c r="B7163">
        <v>110943</v>
      </c>
      <c r="C7163">
        <v>100001</v>
      </c>
      <c r="D7163" s="1">
        <v>0.22501199999999999</v>
      </c>
      <c r="E7163" s="1">
        <v>-0.24998799999999999</v>
      </c>
      <c r="F7163" s="1">
        <v>0.49487100000000001</v>
      </c>
      <c r="G7163">
        <v>100001</v>
      </c>
    </row>
    <row r="7164" spans="1:7" x14ac:dyDescent="0.25">
      <c r="A7164" t="s">
        <v>0</v>
      </c>
      <c r="B7164">
        <v>110944</v>
      </c>
      <c r="C7164">
        <v>100001</v>
      </c>
      <c r="D7164" s="1">
        <v>-0.37498799999999999</v>
      </c>
      <c r="E7164" s="1">
        <v>-0.25001800000000002</v>
      </c>
      <c r="F7164" s="1">
        <v>0.49486999999999998</v>
      </c>
      <c r="G7164">
        <v>100001</v>
      </c>
    </row>
    <row r="7165" spans="1:7" x14ac:dyDescent="0.25">
      <c r="A7165" t="s">
        <v>0</v>
      </c>
      <c r="B7165">
        <v>110945</v>
      </c>
      <c r="C7165">
        <v>100001</v>
      </c>
      <c r="D7165" s="1">
        <v>0.200012</v>
      </c>
      <c r="E7165" s="1">
        <v>-0.24998999999999999</v>
      </c>
      <c r="F7165" s="1">
        <v>0.49486999999999998</v>
      </c>
      <c r="G7165">
        <v>100001</v>
      </c>
    </row>
    <row r="7166" spans="1:7" x14ac:dyDescent="0.25">
      <c r="A7166" t="s">
        <v>0</v>
      </c>
      <c r="B7166">
        <v>110946</v>
      </c>
      <c r="C7166">
        <v>100001</v>
      </c>
      <c r="D7166" s="1">
        <v>0.175012</v>
      </c>
      <c r="E7166" s="1">
        <v>-0.24999099999999999</v>
      </c>
      <c r="F7166" s="1">
        <v>0.49486999999999998</v>
      </c>
      <c r="G7166">
        <v>100001</v>
      </c>
    </row>
    <row r="7167" spans="1:7" x14ac:dyDescent="0.25">
      <c r="A7167" t="s">
        <v>0</v>
      </c>
      <c r="B7167">
        <v>110947</v>
      </c>
      <c r="C7167">
        <v>100001</v>
      </c>
      <c r="D7167" s="1">
        <v>0.15001200000000001</v>
      </c>
      <c r="E7167" s="1">
        <v>-0.24999199999999999</v>
      </c>
      <c r="F7167" s="1">
        <v>0.49487100000000001</v>
      </c>
      <c r="G7167">
        <v>100001</v>
      </c>
    </row>
    <row r="7168" spans="1:7" x14ac:dyDescent="0.25">
      <c r="A7168" t="s">
        <v>0</v>
      </c>
      <c r="B7168">
        <v>110948</v>
      </c>
      <c r="C7168">
        <v>100001</v>
      </c>
      <c r="D7168" s="1">
        <v>-0.34998800000000002</v>
      </c>
      <c r="E7168" s="1">
        <v>-0.25001600000000002</v>
      </c>
      <c r="F7168" s="1">
        <v>0.49487100000000001</v>
      </c>
      <c r="G7168">
        <v>100001</v>
      </c>
    </row>
    <row r="7169" spans="1:7" x14ac:dyDescent="0.25">
      <c r="A7169" t="s">
        <v>0</v>
      </c>
      <c r="B7169">
        <v>110949</v>
      </c>
      <c r="C7169">
        <v>100001</v>
      </c>
      <c r="D7169" s="1">
        <v>0.12501200000000001</v>
      </c>
      <c r="E7169" s="1">
        <v>-0.24999399999999999</v>
      </c>
      <c r="F7169" s="1">
        <v>0.49486999999999998</v>
      </c>
      <c r="G7169">
        <v>100001</v>
      </c>
    </row>
    <row r="7170" spans="1:7" x14ac:dyDescent="0.25">
      <c r="A7170" t="s">
        <v>0</v>
      </c>
      <c r="B7170">
        <v>110950</v>
      </c>
      <c r="C7170">
        <v>100001</v>
      </c>
      <c r="D7170" s="1">
        <v>-0.324988</v>
      </c>
      <c r="E7170" s="1">
        <v>-0.25001600000000002</v>
      </c>
      <c r="F7170" s="1">
        <v>0.49486999999999998</v>
      </c>
      <c r="G7170">
        <v>100001</v>
      </c>
    </row>
    <row r="7171" spans="1:7" x14ac:dyDescent="0.25">
      <c r="A7171" t="s">
        <v>0</v>
      </c>
      <c r="B7171">
        <v>110951</v>
      </c>
      <c r="C7171">
        <v>100001</v>
      </c>
      <c r="D7171" s="1">
        <v>0.100012</v>
      </c>
      <c r="E7171" s="1">
        <v>-0.24999399999999999</v>
      </c>
      <c r="F7171" s="1">
        <v>0.49487100000000001</v>
      </c>
      <c r="G7171">
        <v>100001</v>
      </c>
    </row>
    <row r="7172" spans="1:7" x14ac:dyDescent="0.25">
      <c r="A7172" t="s">
        <v>0</v>
      </c>
      <c r="B7172">
        <v>110952</v>
      </c>
      <c r="C7172">
        <v>100001</v>
      </c>
      <c r="D7172" s="1">
        <v>-0.29998799999999998</v>
      </c>
      <c r="E7172" s="1">
        <v>-0.25001400000000001</v>
      </c>
      <c r="F7172" s="1">
        <v>0.49487100000000001</v>
      </c>
      <c r="G7172">
        <v>100001</v>
      </c>
    </row>
    <row r="7173" spans="1:7" x14ac:dyDescent="0.25">
      <c r="A7173" t="s">
        <v>0</v>
      </c>
      <c r="B7173">
        <v>110953</v>
      </c>
      <c r="C7173">
        <v>100001</v>
      </c>
      <c r="D7173" s="1">
        <v>7.5012099999999998E-2</v>
      </c>
      <c r="E7173" s="1">
        <v>-0.249996</v>
      </c>
      <c r="F7173" s="1">
        <v>0.49486999999999998</v>
      </c>
      <c r="G7173">
        <v>100001</v>
      </c>
    </row>
    <row r="7174" spans="1:7" x14ac:dyDescent="0.25">
      <c r="A7174" t="s">
        <v>0</v>
      </c>
      <c r="B7174">
        <v>110954</v>
      </c>
      <c r="C7174">
        <v>100001</v>
      </c>
      <c r="D7174" s="1">
        <v>-0.27498800000000001</v>
      </c>
      <c r="E7174" s="1">
        <v>-0.25001299999999999</v>
      </c>
      <c r="F7174" s="1">
        <v>0.49486999999999998</v>
      </c>
      <c r="G7174">
        <v>100001</v>
      </c>
    </row>
    <row r="7175" spans="1:7" x14ac:dyDescent="0.25">
      <c r="A7175" t="s">
        <v>0</v>
      </c>
      <c r="B7175">
        <v>110955</v>
      </c>
      <c r="C7175">
        <v>100001</v>
      </c>
      <c r="D7175" s="1">
        <v>5.0012099999999997E-2</v>
      </c>
      <c r="E7175" s="1">
        <v>-0.249998</v>
      </c>
      <c r="F7175" s="1">
        <v>0.49486999999999998</v>
      </c>
      <c r="G7175">
        <v>100001</v>
      </c>
    </row>
    <row r="7176" spans="1:7" x14ac:dyDescent="0.25">
      <c r="A7176" t="s">
        <v>0</v>
      </c>
      <c r="B7176">
        <v>110956</v>
      </c>
      <c r="C7176">
        <v>100001</v>
      </c>
      <c r="D7176" s="1">
        <v>-0.24998799999999999</v>
      </c>
      <c r="E7176" s="1">
        <v>-0.25001200000000001</v>
      </c>
      <c r="F7176" s="1">
        <v>0.49486999999999998</v>
      </c>
      <c r="G7176">
        <v>100001</v>
      </c>
    </row>
    <row r="7177" spans="1:7" x14ac:dyDescent="0.25">
      <c r="A7177" t="s">
        <v>0</v>
      </c>
      <c r="B7177">
        <v>110957</v>
      </c>
      <c r="C7177">
        <v>100001</v>
      </c>
      <c r="D7177" s="1">
        <v>2.5012099999999999E-2</v>
      </c>
      <c r="E7177" s="1">
        <v>-0.249998</v>
      </c>
      <c r="F7177" s="1">
        <v>0.49487100000000001</v>
      </c>
      <c r="G7177">
        <v>100001</v>
      </c>
    </row>
    <row r="7178" spans="1:7" x14ac:dyDescent="0.25">
      <c r="A7178" t="s">
        <v>0</v>
      </c>
      <c r="B7178">
        <v>110958</v>
      </c>
      <c r="C7178">
        <v>100001</v>
      </c>
      <c r="D7178" s="1">
        <v>-0.22498799999999999</v>
      </c>
      <c r="E7178" s="1">
        <v>-0.25001000000000001</v>
      </c>
      <c r="F7178" s="1">
        <v>0.49487100000000001</v>
      </c>
      <c r="G7178">
        <v>100001</v>
      </c>
    </row>
    <row r="7179" spans="1:7" x14ac:dyDescent="0.25">
      <c r="A7179" t="s">
        <v>0</v>
      </c>
      <c r="B7179">
        <v>110959</v>
      </c>
      <c r="C7179">
        <v>100001</v>
      </c>
      <c r="D7179" s="1">
        <v>1.2099999999999999E-5</v>
      </c>
      <c r="E7179" s="1">
        <v>-0.25</v>
      </c>
      <c r="F7179" s="1">
        <v>0.49486999999999998</v>
      </c>
      <c r="G7179">
        <v>100001</v>
      </c>
    </row>
    <row r="7180" spans="1:7" x14ac:dyDescent="0.25">
      <c r="A7180" t="s">
        <v>0</v>
      </c>
      <c r="B7180">
        <v>110960</v>
      </c>
      <c r="C7180">
        <v>100001</v>
      </c>
      <c r="D7180" s="1">
        <v>-0.199988</v>
      </c>
      <c r="E7180" s="1">
        <v>-0.25001000000000001</v>
      </c>
      <c r="F7180" s="1">
        <v>0.49486999999999998</v>
      </c>
      <c r="G7180">
        <v>100001</v>
      </c>
    </row>
    <row r="7181" spans="1:7" x14ac:dyDescent="0.25">
      <c r="A7181" t="s">
        <v>0</v>
      </c>
      <c r="B7181">
        <v>110961</v>
      </c>
      <c r="C7181">
        <v>100001</v>
      </c>
      <c r="D7181" s="1">
        <v>-2.4986999999999999E-2</v>
      </c>
      <c r="E7181" s="1">
        <v>-0.25</v>
      </c>
      <c r="F7181" s="1">
        <v>0.49487100000000001</v>
      </c>
      <c r="G7181">
        <v>100001</v>
      </c>
    </row>
    <row r="7182" spans="1:7" x14ac:dyDescent="0.25">
      <c r="A7182" t="s">
        <v>0</v>
      </c>
      <c r="B7182">
        <v>110962</v>
      </c>
      <c r="C7182">
        <v>100001</v>
      </c>
      <c r="D7182" s="1">
        <v>-0.174988</v>
      </c>
      <c r="E7182" s="1">
        <v>-0.25000800000000001</v>
      </c>
      <c r="F7182" s="1">
        <v>0.49487100000000001</v>
      </c>
      <c r="G7182">
        <v>100001</v>
      </c>
    </row>
    <row r="7183" spans="1:7" x14ac:dyDescent="0.25">
      <c r="A7183" t="s">
        <v>0</v>
      </c>
      <c r="B7183">
        <v>110963</v>
      </c>
      <c r="C7183">
        <v>100001</v>
      </c>
      <c r="D7183" s="1">
        <v>-4.9986999999999997E-2</v>
      </c>
      <c r="E7183" s="1">
        <v>-0.250002</v>
      </c>
      <c r="F7183" s="1">
        <v>0.49486999999999998</v>
      </c>
      <c r="G7183">
        <v>100001</v>
      </c>
    </row>
    <row r="7184" spans="1:7" x14ac:dyDescent="0.25">
      <c r="A7184" t="s">
        <v>0</v>
      </c>
      <c r="B7184">
        <v>110964</v>
      </c>
      <c r="C7184">
        <v>100001</v>
      </c>
      <c r="D7184" s="1">
        <v>-0.14998800000000001</v>
      </c>
      <c r="E7184" s="1">
        <v>-0.25000699999999998</v>
      </c>
      <c r="F7184" s="1">
        <v>0.49486999999999998</v>
      </c>
      <c r="G7184">
        <v>100001</v>
      </c>
    </row>
    <row r="7185" spans="1:7" x14ac:dyDescent="0.25">
      <c r="A7185" t="s">
        <v>0</v>
      </c>
      <c r="B7185">
        <v>110965</v>
      </c>
      <c r="C7185">
        <v>100001</v>
      </c>
      <c r="D7185" s="1">
        <v>-7.4986999999999998E-2</v>
      </c>
      <c r="E7185" s="1">
        <v>-0.250004</v>
      </c>
      <c r="F7185" s="1">
        <v>0.49486999999999998</v>
      </c>
      <c r="G7185">
        <v>100001</v>
      </c>
    </row>
    <row r="7186" spans="1:7" x14ac:dyDescent="0.25">
      <c r="A7186" t="s">
        <v>0</v>
      </c>
      <c r="B7186">
        <v>110966</v>
      </c>
      <c r="C7186">
        <v>100001</v>
      </c>
      <c r="D7186" s="1">
        <v>-0.124988</v>
      </c>
      <c r="E7186" s="1">
        <v>-0.25000600000000001</v>
      </c>
      <c r="F7186" s="1">
        <v>0.49486999999999998</v>
      </c>
      <c r="G7186">
        <v>100001</v>
      </c>
    </row>
    <row r="7187" spans="1:7" x14ac:dyDescent="0.25">
      <c r="A7187" t="s">
        <v>0</v>
      </c>
      <c r="B7187">
        <v>110967</v>
      </c>
      <c r="C7187">
        <v>100001</v>
      </c>
      <c r="D7187" s="1">
        <v>-9.9987000000000006E-2</v>
      </c>
      <c r="E7187" s="1">
        <v>-0.250004</v>
      </c>
      <c r="F7187" s="1">
        <v>0.49487100000000001</v>
      </c>
      <c r="G7187">
        <v>100001</v>
      </c>
    </row>
    <row r="7188" spans="1:7" x14ac:dyDescent="0.25">
      <c r="A7188" t="s">
        <v>0</v>
      </c>
      <c r="B7188">
        <v>110968</v>
      </c>
      <c r="C7188">
        <v>100001</v>
      </c>
      <c r="D7188" s="1">
        <v>-0.37498700000000001</v>
      </c>
      <c r="E7188" s="1">
        <v>-0.27501799999999998</v>
      </c>
      <c r="F7188" s="1">
        <v>0.49486999999999998</v>
      </c>
      <c r="G7188">
        <v>100001</v>
      </c>
    </row>
    <row r="7189" spans="1:7" x14ac:dyDescent="0.25">
      <c r="A7189" t="s">
        <v>0</v>
      </c>
      <c r="B7189">
        <v>110969</v>
      </c>
      <c r="C7189">
        <v>100001</v>
      </c>
      <c r="D7189" s="1">
        <v>-0.37498500000000001</v>
      </c>
      <c r="E7189" s="1">
        <v>-0.30001800000000001</v>
      </c>
      <c r="F7189" s="1">
        <v>0.49487100000000001</v>
      </c>
      <c r="G7189">
        <v>100001</v>
      </c>
    </row>
    <row r="7190" spans="1:7" x14ac:dyDescent="0.25">
      <c r="A7190" t="s">
        <v>0</v>
      </c>
      <c r="B7190">
        <v>110970</v>
      </c>
      <c r="C7190">
        <v>100001</v>
      </c>
      <c r="D7190" s="1">
        <v>0.34998800000000002</v>
      </c>
      <c r="E7190" s="1">
        <v>0.25001800000000002</v>
      </c>
      <c r="F7190" s="1">
        <v>0.49486999999999998</v>
      </c>
      <c r="G7190">
        <v>100001</v>
      </c>
    </row>
    <row r="7191" spans="1:7" x14ac:dyDescent="0.25">
      <c r="A7191" t="s">
        <v>0</v>
      </c>
      <c r="B7191">
        <v>110971</v>
      </c>
      <c r="C7191">
        <v>100001</v>
      </c>
      <c r="D7191" s="1">
        <v>0.32498300000000002</v>
      </c>
      <c r="E7191" s="1">
        <v>0.35001599999999999</v>
      </c>
      <c r="F7191" s="1">
        <v>0.49486999999999998</v>
      </c>
      <c r="G7191">
        <v>100001</v>
      </c>
    </row>
    <row r="7192" spans="1:7" x14ac:dyDescent="0.25">
      <c r="A7192" t="s">
        <v>0</v>
      </c>
      <c r="B7192">
        <v>110972</v>
      </c>
      <c r="C7192">
        <v>100001</v>
      </c>
      <c r="D7192" s="1">
        <v>0.324984</v>
      </c>
      <c r="E7192" s="1">
        <v>0.32501600000000003</v>
      </c>
      <c r="F7192" s="1">
        <v>0.49486999999999998</v>
      </c>
      <c r="G7192">
        <v>100001</v>
      </c>
    </row>
    <row r="7193" spans="1:7" x14ac:dyDescent="0.25">
      <c r="A7193" t="s">
        <v>0</v>
      </c>
      <c r="B7193">
        <v>110973</v>
      </c>
      <c r="C7193">
        <v>100001</v>
      </c>
      <c r="D7193" s="1">
        <v>0.32498500000000002</v>
      </c>
      <c r="E7193" s="1">
        <v>0.300016</v>
      </c>
      <c r="F7193" s="1">
        <v>0.49486999999999998</v>
      </c>
      <c r="G7193">
        <v>100001</v>
      </c>
    </row>
    <row r="7194" spans="1:7" x14ac:dyDescent="0.25">
      <c r="A7194" t="s">
        <v>0</v>
      </c>
      <c r="B7194">
        <v>110974</v>
      </c>
      <c r="C7194">
        <v>100001</v>
      </c>
      <c r="D7194" s="1">
        <v>0.32498700000000003</v>
      </c>
      <c r="E7194" s="1">
        <v>0.27501599999999998</v>
      </c>
      <c r="F7194" s="1">
        <v>0.494869</v>
      </c>
      <c r="G7194">
        <v>100001</v>
      </c>
    </row>
    <row r="7195" spans="1:7" x14ac:dyDescent="0.25">
      <c r="A7195" t="s">
        <v>0</v>
      </c>
      <c r="B7195">
        <v>110975</v>
      </c>
      <c r="C7195">
        <v>100001</v>
      </c>
      <c r="D7195" s="1">
        <v>0.34998699999999999</v>
      </c>
      <c r="E7195" s="1">
        <v>0.27501799999999998</v>
      </c>
      <c r="F7195" s="1">
        <v>0.49486999999999998</v>
      </c>
      <c r="G7195">
        <v>100001</v>
      </c>
    </row>
    <row r="7196" spans="1:7" x14ac:dyDescent="0.25">
      <c r="A7196" t="s">
        <v>0</v>
      </c>
      <c r="B7196">
        <v>110976</v>
      </c>
      <c r="C7196">
        <v>100001</v>
      </c>
      <c r="D7196" s="1">
        <v>0.37498900000000002</v>
      </c>
      <c r="E7196" s="1">
        <v>0.225018</v>
      </c>
      <c r="F7196" s="1">
        <v>0.49486999999999998</v>
      </c>
      <c r="G7196">
        <v>100001</v>
      </c>
    </row>
    <row r="7197" spans="1:7" x14ac:dyDescent="0.25">
      <c r="A7197" t="s">
        <v>0</v>
      </c>
      <c r="B7197">
        <v>110977</v>
      </c>
      <c r="C7197">
        <v>100001</v>
      </c>
      <c r="D7197" s="1">
        <v>0.37498799999999999</v>
      </c>
      <c r="E7197" s="1">
        <v>0.25001899999999999</v>
      </c>
      <c r="F7197" s="1">
        <v>0.49486999999999998</v>
      </c>
      <c r="G7197">
        <v>100001</v>
      </c>
    </row>
    <row r="7198" spans="1:7" x14ac:dyDescent="0.25">
      <c r="A7198" t="s">
        <v>0</v>
      </c>
      <c r="B7198">
        <v>110978</v>
      </c>
      <c r="C7198">
        <v>100001</v>
      </c>
      <c r="D7198" s="1">
        <v>0.39999099999999999</v>
      </c>
      <c r="E7198" s="1">
        <v>0.17502000000000001</v>
      </c>
      <c r="F7198" s="1">
        <v>0.49486999999999998</v>
      </c>
      <c r="G7198">
        <v>100001</v>
      </c>
    </row>
    <row r="7199" spans="1:7" x14ac:dyDescent="0.25">
      <c r="A7199" t="s">
        <v>0</v>
      </c>
      <c r="B7199">
        <v>110979</v>
      </c>
      <c r="C7199">
        <v>100001</v>
      </c>
      <c r="D7199" s="1">
        <v>0.39999299999999999</v>
      </c>
      <c r="E7199" s="1">
        <v>0.15001999999999999</v>
      </c>
      <c r="F7199" s="1">
        <v>0.49486999999999998</v>
      </c>
      <c r="G7199">
        <v>100001</v>
      </c>
    </row>
    <row r="7200" spans="1:7" x14ac:dyDescent="0.25">
      <c r="A7200" t="s">
        <v>0</v>
      </c>
      <c r="B7200">
        <v>110980</v>
      </c>
      <c r="C7200">
        <v>100001</v>
      </c>
      <c r="D7200" s="1">
        <v>0.39998899999999998</v>
      </c>
      <c r="E7200" s="1">
        <v>0.22502</v>
      </c>
      <c r="F7200" s="1">
        <v>0.49486999999999998</v>
      </c>
      <c r="G7200">
        <v>100001</v>
      </c>
    </row>
    <row r="7201" spans="1:7" x14ac:dyDescent="0.25">
      <c r="A7201" t="s">
        <v>0</v>
      </c>
      <c r="B7201">
        <v>110981</v>
      </c>
      <c r="C7201">
        <v>100001</v>
      </c>
      <c r="D7201" s="1">
        <v>0.39999000000000001</v>
      </c>
      <c r="E7201" s="1">
        <v>0.20002</v>
      </c>
      <c r="F7201" s="1">
        <v>0.49486999999999998</v>
      </c>
      <c r="G7201">
        <v>100001</v>
      </c>
    </row>
    <row r="7202" spans="1:7" x14ac:dyDescent="0.25">
      <c r="A7202" t="s">
        <v>0</v>
      </c>
      <c r="B7202">
        <v>110982</v>
      </c>
      <c r="C7202">
        <v>100001</v>
      </c>
      <c r="D7202" s="1">
        <v>0.42499500000000001</v>
      </c>
      <c r="E7202" s="1">
        <v>0.100021</v>
      </c>
      <c r="F7202" s="1">
        <v>0.49486999999999998</v>
      </c>
      <c r="G7202">
        <v>100001</v>
      </c>
    </row>
    <row r="7203" spans="1:7" x14ac:dyDescent="0.25">
      <c r="A7203" t="s">
        <v>0</v>
      </c>
      <c r="B7203">
        <v>110983</v>
      </c>
      <c r="C7203">
        <v>100001</v>
      </c>
      <c r="D7203" s="1">
        <v>0.44999499999999998</v>
      </c>
      <c r="E7203" s="1">
        <v>0.100023</v>
      </c>
      <c r="F7203" s="1">
        <v>0.49486999999999998</v>
      </c>
      <c r="G7203">
        <v>100001</v>
      </c>
    </row>
    <row r="7204" spans="1:7" x14ac:dyDescent="0.25">
      <c r="A7204" t="s">
        <v>0</v>
      </c>
      <c r="B7204">
        <v>110984</v>
      </c>
      <c r="C7204">
        <v>100001</v>
      </c>
      <c r="D7204" s="1">
        <v>0.47499599999999997</v>
      </c>
      <c r="E7204" s="1">
        <v>7.5023800000000002E-2</v>
      </c>
      <c r="F7204" s="1">
        <v>0.49486999999999998</v>
      </c>
      <c r="G7204">
        <v>100001</v>
      </c>
    </row>
    <row r="7205" spans="1:7" x14ac:dyDescent="0.25">
      <c r="A7205" t="s">
        <v>0</v>
      </c>
      <c r="B7205">
        <v>110985</v>
      </c>
      <c r="C7205">
        <v>100001</v>
      </c>
      <c r="D7205" s="1">
        <v>0.474995</v>
      </c>
      <c r="E7205" s="1">
        <v>0.100024</v>
      </c>
      <c r="F7205" s="1">
        <v>0.49486999999999998</v>
      </c>
      <c r="G7205">
        <v>100001</v>
      </c>
    </row>
    <row r="7206" spans="1:7" x14ac:dyDescent="0.25">
      <c r="A7206" t="s">
        <v>0</v>
      </c>
      <c r="B7206">
        <v>110986</v>
      </c>
      <c r="C7206">
        <v>100001</v>
      </c>
      <c r="D7206" s="1">
        <v>0.42499399999999998</v>
      </c>
      <c r="E7206" s="1">
        <v>0.12502199999999999</v>
      </c>
      <c r="F7206" s="1">
        <v>0.49486999999999998</v>
      </c>
      <c r="G7206">
        <v>100001</v>
      </c>
    </row>
    <row r="7207" spans="1:7" x14ac:dyDescent="0.25">
      <c r="A7207" t="s">
        <v>0</v>
      </c>
      <c r="B7207">
        <v>110987</v>
      </c>
      <c r="C7207">
        <v>100001</v>
      </c>
      <c r="D7207" s="1">
        <v>0.42499300000000001</v>
      </c>
      <c r="E7207" s="1">
        <v>0.15002199999999999</v>
      </c>
      <c r="F7207" s="1">
        <v>0.49486999999999998</v>
      </c>
      <c r="G7207">
        <v>100001</v>
      </c>
    </row>
    <row r="7208" spans="1:7" x14ac:dyDescent="0.25">
      <c r="A7208" t="s">
        <v>0</v>
      </c>
      <c r="B7208">
        <v>110988</v>
      </c>
      <c r="C7208">
        <v>100001</v>
      </c>
      <c r="D7208" s="1">
        <v>0.35001300000000002</v>
      </c>
      <c r="E7208" s="1">
        <v>-0.274982</v>
      </c>
      <c r="F7208" s="1">
        <v>0.49486999999999998</v>
      </c>
      <c r="G7208">
        <v>100001</v>
      </c>
    </row>
    <row r="7209" spans="1:7" x14ac:dyDescent="0.25">
      <c r="A7209" t="s">
        <v>0</v>
      </c>
      <c r="B7209">
        <v>110989</v>
      </c>
      <c r="C7209">
        <v>100001</v>
      </c>
      <c r="D7209" s="1">
        <v>0.325013</v>
      </c>
      <c r="E7209" s="1">
        <v>-0.27498400000000001</v>
      </c>
      <c r="F7209" s="1">
        <v>0.49486999999999998</v>
      </c>
      <c r="G7209">
        <v>100001</v>
      </c>
    </row>
    <row r="7210" spans="1:7" x14ac:dyDescent="0.25">
      <c r="A7210" t="s">
        <v>0</v>
      </c>
      <c r="B7210">
        <v>110990</v>
      </c>
      <c r="C7210">
        <v>100001</v>
      </c>
      <c r="D7210" s="1">
        <v>0.30001299999999997</v>
      </c>
      <c r="E7210" s="1">
        <v>-0.27498400000000001</v>
      </c>
      <c r="F7210" s="1">
        <v>0.49487100000000001</v>
      </c>
      <c r="G7210">
        <v>100001</v>
      </c>
    </row>
    <row r="7211" spans="1:7" x14ac:dyDescent="0.25">
      <c r="A7211" t="s">
        <v>0</v>
      </c>
      <c r="B7211">
        <v>110991</v>
      </c>
      <c r="C7211">
        <v>100001</v>
      </c>
      <c r="D7211" s="1">
        <v>0.27501300000000001</v>
      </c>
      <c r="E7211" s="1">
        <v>-0.27498600000000001</v>
      </c>
      <c r="F7211" s="1">
        <v>0.49486999999999998</v>
      </c>
      <c r="G7211">
        <v>100001</v>
      </c>
    </row>
    <row r="7212" spans="1:7" x14ac:dyDescent="0.25">
      <c r="A7212" t="s">
        <v>0</v>
      </c>
      <c r="B7212">
        <v>110992</v>
      </c>
      <c r="C7212">
        <v>100001</v>
      </c>
      <c r="D7212" s="1">
        <v>0.25001299999999999</v>
      </c>
      <c r="E7212" s="1">
        <v>-0.27498800000000001</v>
      </c>
      <c r="F7212" s="1">
        <v>0.49487100000000001</v>
      </c>
      <c r="G7212">
        <v>100001</v>
      </c>
    </row>
    <row r="7213" spans="1:7" x14ac:dyDescent="0.25">
      <c r="A7213" t="s">
        <v>0</v>
      </c>
      <c r="B7213">
        <v>110993</v>
      </c>
      <c r="C7213">
        <v>100001</v>
      </c>
      <c r="D7213" s="1">
        <v>0.37501499999999999</v>
      </c>
      <c r="E7213" s="1">
        <v>-0.29998200000000003</v>
      </c>
      <c r="F7213" s="1">
        <v>0.49486999999999998</v>
      </c>
      <c r="G7213">
        <v>100001</v>
      </c>
    </row>
    <row r="7214" spans="1:7" x14ac:dyDescent="0.25">
      <c r="A7214" t="s">
        <v>0</v>
      </c>
      <c r="B7214">
        <v>110994</v>
      </c>
      <c r="C7214">
        <v>100001</v>
      </c>
      <c r="D7214" s="1">
        <v>0.35001500000000002</v>
      </c>
      <c r="E7214" s="1">
        <v>-0.29998200000000003</v>
      </c>
      <c r="F7214" s="1">
        <v>0.49487100000000001</v>
      </c>
      <c r="G7214">
        <v>100001</v>
      </c>
    </row>
    <row r="7215" spans="1:7" x14ac:dyDescent="0.25">
      <c r="A7215" t="s">
        <v>0</v>
      </c>
      <c r="B7215">
        <v>110995</v>
      </c>
      <c r="C7215">
        <v>100001</v>
      </c>
      <c r="D7215" s="1">
        <v>0.22501299999999999</v>
      </c>
      <c r="E7215" s="1">
        <v>-0.27498800000000001</v>
      </c>
      <c r="F7215" s="1">
        <v>0.49486999999999998</v>
      </c>
      <c r="G7215">
        <v>100001</v>
      </c>
    </row>
    <row r="7216" spans="1:7" x14ac:dyDescent="0.25">
      <c r="A7216" t="s">
        <v>0</v>
      </c>
      <c r="B7216">
        <v>110996</v>
      </c>
      <c r="C7216">
        <v>100001</v>
      </c>
      <c r="D7216" s="1">
        <v>0.200013</v>
      </c>
      <c r="E7216" s="1">
        <v>-0.27499000000000001</v>
      </c>
      <c r="F7216" s="1">
        <v>0.49486999999999998</v>
      </c>
      <c r="G7216">
        <v>100001</v>
      </c>
    </row>
    <row r="7217" spans="1:7" x14ac:dyDescent="0.25">
      <c r="A7217" t="s">
        <v>0</v>
      </c>
      <c r="B7217">
        <v>110997</v>
      </c>
      <c r="C7217">
        <v>100001</v>
      </c>
      <c r="D7217" s="1">
        <v>-0.34998699999999999</v>
      </c>
      <c r="E7217" s="1">
        <v>-0.27501599999999998</v>
      </c>
      <c r="F7217" s="1">
        <v>0.49486999999999998</v>
      </c>
      <c r="G7217">
        <v>100001</v>
      </c>
    </row>
    <row r="7218" spans="1:7" x14ac:dyDescent="0.25">
      <c r="A7218" t="s">
        <v>0</v>
      </c>
      <c r="B7218">
        <v>110998</v>
      </c>
      <c r="C7218">
        <v>100001</v>
      </c>
      <c r="D7218" s="1">
        <v>0.175013</v>
      </c>
      <c r="E7218" s="1">
        <v>-0.27499099999999999</v>
      </c>
      <c r="F7218" s="1">
        <v>0.49487100000000001</v>
      </c>
      <c r="G7218">
        <v>100001</v>
      </c>
    </row>
    <row r="7219" spans="1:7" x14ac:dyDescent="0.25">
      <c r="A7219" t="s">
        <v>0</v>
      </c>
      <c r="B7219">
        <v>110999</v>
      </c>
      <c r="C7219">
        <v>100001</v>
      </c>
      <c r="D7219" s="1">
        <v>0.15001300000000001</v>
      </c>
      <c r="E7219" s="1">
        <v>-0.27499200000000001</v>
      </c>
      <c r="F7219" s="1">
        <v>0.49486999999999998</v>
      </c>
      <c r="G7219">
        <v>100001</v>
      </c>
    </row>
    <row r="7220" spans="1:7" x14ac:dyDescent="0.25">
      <c r="A7220" t="s">
        <v>0</v>
      </c>
      <c r="B7220">
        <v>111000</v>
      </c>
      <c r="C7220">
        <v>100001</v>
      </c>
      <c r="D7220" s="1">
        <v>0.12501300000000001</v>
      </c>
      <c r="E7220" s="1">
        <v>-0.27499400000000002</v>
      </c>
      <c r="F7220" s="1">
        <v>0.49487100000000001</v>
      </c>
      <c r="G7220">
        <v>100001</v>
      </c>
    </row>
    <row r="7221" spans="1:7" x14ac:dyDescent="0.25">
      <c r="A7221" t="s">
        <v>0</v>
      </c>
      <c r="B7221">
        <v>111001</v>
      </c>
      <c r="C7221">
        <v>100001</v>
      </c>
      <c r="D7221" s="1">
        <v>-0.32498700000000003</v>
      </c>
      <c r="E7221" s="1">
        <v>-0.27501599999999998</v>
      </c>
      <c r="F7221" s="1">
        <v>0.49487100000000001</v>
      </c>
      <c r="G7221">
        <v>100001</v>
      </c>
    </row>
    <row r="7222" spans="1:7" x14ac:dyDescent="0.25">
      <c r="A7222" t="s">
        <v>0</v>
      </c>
      <c r="B7222">
        <v>111002</v>
      </c>
      <c r="C7222">
        <v>100001</v>
      </c>
      <c r="D7222" s="1">
        <v>0.100013</v>
      </c>
      <c r="E7222" s="1">
        <v>-0.27499400000000002</v>
      </c>
      <c r="F7222" s="1">
        <v>0.49486999999999998</v>
      </c>
      <c r="G7222">
        <v>100001</v>
      </c>
    </row>
    <row r="7223" spans="1:7" x14ac:dyDescent="0.25">
      <c r="A7223" t="s">
        <v>0</v>
      </c>
      <c r="B7223">
        <v>111003</v>
      </c>
      <c r="C7223">
        <v>100001</v>
      </c>
      <c r="D7223" s="1">
        <v>-0.299987</v>
      </c>
      <c r="E7223" s="1">
        <v>-0.27501399999999998</v>
      </c>
      <c r="F7223" s="1">
        <v>0.49486999999999998</v>
      </c>
      <c r="G7223">
        <v>100001</v>
      </c>
    </row>
    <row r="7224" spans="1:7" x14ac:dyDescent="0.25">
      <c r="A7224" t="s">
        <v>0</v>
      </c>
      <c r="B7224">
        <v>111004</v>
      </c>
      <c r="C7224">
        <v>100001</v>
      </c>
      <c r="D7224" s="1">
        <v>7.5013300000000005E-2</v>
      </c>
      <c r="E7224" s="1">
        <v>-0.27499600000000002</v>
      </c>
      <c r="F7224" s="1">
        <v>0.49486999999999998</v>
      </c>
      <c r="G7224">
        <v>100001</v>
      </c>
    </row>
    <row r="7225" spans="1:7" x14ac:dyDescent="0.25">
      <c r="A7225" t="s">
        <v>0</v>
      </c>
      <c r="B7225">
        <v>111005</v>
      </c>
      <c r="C7225">
        <v>100001</v>
      </c>
      <c r="D7225" s="1">
        <v>-0.27498699999999998</v>
      </c>
      <c r="E7225" s="1">
        <v>-0.27501300000000001</v>
      </c>
      <c r="F7225" s="1">
        <v>0.49487100000000001</v>
      </c>
      <c r="G7225">
        <v>100001</v>
      </c>
    </row>
    <row r="7226" spans="1:7" x14ac:dyDescent="0.25">
      <c r="A7226" t="s">
        <v>0</v>
      </c>
      <c r="B7226">
        <v>111006</v>
      </c>
      <c r="C7226">
        <v>100001</v>
      </c>
      <c r="D7226" s="1">
        <v>5.0013299999999997E-2</v>
      </c>
      <c r="E7226" s="1">
        <v>-0.27499800000000002</v>
      </c>
      <c r="F7226" s="1">
        <v>0.49487100000000001</v>
      </c>
      <c r="G7226">
        <v>100001</v>
      </c>
    </row>
    <row r="7227" spans="1:7" x14ac:dyDescent="0.25">
      <c r="A7227" t="s">
        <v>0</v>
      </c>
      <c r="B7227">
        <v>111007</v>
      </c>
      <c r="C7227">
        <v>100001</v>
      </c>
      <c r="D7227" s="1">
        <v>-0.24998699999999999</v>
      </c>
      <c r="E7227" s="1">
        <v>-0.27501199999999998</v>
      </c>
      <c r="F7227" s="1">
        <v>0.49486999999999998</v>
      </c>
      <c r="G7227">
        <v>100001</v>
      </c>
    </row>
    <row r="7228" spans="1:7" x14ac:dyDescent="0.25">
      <c r="A7228" t="s">
        <v>0</v>
      </c>
      <c r="B7228">
        <v>111008</v>
      </c>
      <c r="C7228">
        <v>100001</v>
      </c>
      <c r="D7228" s="1">
        <v>2.5013299999999999E-2</v>
      </c>
      <c r="E7228" s="1">
        <v>-0.27499800000000002</v>
      </c>
      <c r="F7228" s="1">
        <v>0.49486999999999998</v>
      </c>
      <c r="G7228">
        <v>100001</v>
      </c>
    </row>
    <row r="7229" spans="1:7" x14ac:dyDescent="0.25">
      <c r="A7229" t="s">
        <v>0</v>
      </c>
      <c r="B7229">
        <v>111009</v>
      </c>
      <c r="C7229">
        <v>100001</v>
      </c>
      <c r="D7229" s="1">
        <v>-0.22498699999999999</v>
      </c>
      <c r="E7229" s="1">
        <v>-0.27500999999999998</v>
      </c>
      <c r="F7229" s="1">
        <v>0.49486999999999998</v>
      </c>
      <c r="G7229">
        <v>100001</v>
      </c>
    </row>
    <row r="7230" spans="1:7" x14ac:dyDescent="0.25">
      <c r="A7230" t="s">
        <v>0</v>
      </c>
      <c r="B7230">
        <v>111010</v>
      </c>
      <c r="C7230">
        <v>100001</v>
      </c>
      <c r="D7230" s="1">
        <v>1.3329999999999999E-5</v>
      </c>
      <c r="E7230" s="1">
        <v>-0.27500000000000002</v>
      </c>
      <c r="F7230" s="1">
        <v>0.49487100000000001</v>
      </c>
      <c r="G7230">
        <v>100001</v>
      </c>
    </row>
    <row r="7231" spans="1:7" x14ac:dyDescent="0.25">
      <c r="A7231" t="s">
        <v>0</v>
      </c>
      <c r="B7231">
        <v>111011</v>
      </c>
      <c r="C7231">
        <v>100001</v>
      </c>
      <c r="D7231" s="1">
        <v>-0.199987</v>
      </c>
      <c r="E7231" s="1">
        <v>-0.27500999999999998</v>
      </c>
      <c r="F7231" s="1">
        <v>0.49487100000000001</v>
      </c>
      <c r="G7231">
        <v>100001</v>
      </c>
    </row>
    <row r="7232" spans="1:7" x14ac:dyDescent="0.25">
      <c r="A7232" t="s">
        <v>0</v>
      </c>
      <c r="B7232">
        <v>111012</v>
      </c>
      <c r="C7232">
        <v>100001</v>
      </c>
      <c r="D7232" s="1">
        <v>-2.4986000000000001E-2</v>
      </c>
      <c r="E7232" s="1">
        <v>-0.27500000000000002</v>
      </c>
      <c r="F7232" s="1">
        <v>0.49486999999999998</v>
      </c>
      <c r="G7232">
        <v>100001</v>
      </c>
    </row>
    <row r="7233" spans="1:7" x14ac:dyDescent="0.25">
      <c r="A7233" t="s">
        <v>0</v>
      </c>
      <c r="B7233">
        <v>111013</v>
      </c>
      <c r="C7233">
        <v>100001</v>
      </c>
      <c r="D7233" s="1">
        <v>-0.174987</v>
      </c>
      <c r="E7233" s="1">
        <v>-0.27500799999999997</v>
      </c>
      <c r="F7233" s="1">
        <v>0.49486999999999998</v>
      </c>
      <c r="G7233">
        <v>100001</v>
      </c>
    </row>
    <row r="7234" spans="1:7" x14ac:dyDescent="0.25">
      <c r="A7234" t="s">
        <v>0</v>
      </c>
      <c r="B7234">
        <v>111014</v>
      </c>
      <c r="C7234">
        <v>100001</v>
      </c>
      <c r="D7234" s="1">
        <v>-4.9986000000000003E-2</v>
      </c>
      <c r="E7234" s="1">
        <v>-0.27500200000000002</v>
      </c>
      <c r="F7234" s="1">
        <v>0.49486999999999998</v>
      </c>
      <c r="G7234">
        <v>100001</v>
      </c>
    </row>
    <row r="7235" spans="1:7" x14ac:dyDescent="0.25">
      <c r="A7235" t="s">
        <v>0</v>
      </c>
      <c r="B7235">
        <v>111015</v>
      </c>
      <c r="C7235">
        <v>100001</v>
      </c>
      <c r="D7235" s="1">
        <v>-0.14998700000000001</v>
      </c>
      <c r="E7235" s="1">
        <v>-0.275007</v>
      </c>
      <c r="F7235" s="1">
        <v>0.49487100000000001</v>
      </c>
      <c r="G7235">
        <v>100001</v>
      </c>
    </row>
    <row r="7236" spans="1:7" x14ac:dyDescent="0.25">
      <c r="A7236" t="s">
        <v>0</v>
      </c>
      <c r="B7236">
        <v>111016</v>
      </c>
      <c r="C7236">
        <v>100001</v>
      </c>
      <c r="D7236" s="1">
        <v>-7.4985999999999997E-2</v>
      </c>
      <c r="E7236" s="1">
        <v>-0.27500400000000003</v>
      </c>
      <c r="F7236" s="1">
        <v>0.49487100000000001</v>
      </c>
      <c r="G7236">
        <v>100001</v>
      </c>
    </row>
    <row r="7237" spans="1:7" x14ac:dyDescent="0.25">
      <c r="A7237" t="s">
        <v>0</v>
      </c>
      <c r="B7237">
        <v>111017</v>
      </c>
      <c r="C7237">
        <v>100001</v>
      </c>
      <c r="D7237" s="1">
        <v>-0.124987</v>
      </c>
      <c r="E7237" s="1">
        <v>-0.27500599999999997</v>
      </c>
      <c r="F7237" s="1">
        <v>0.49486999999999998</v>
      </c>
      <c r="G7237">
        <v>100001</v>
      </c>
    </row>
    <row r="7238" spans="1:7" x14ac:dyDescent="0.25">
      <c r="A7238" t="s">
        <v>0</v>
      </c>
      <c r="B7238">
        <v>111018</v>
      </c>
      <c r="C7238">
        <v>100001</v>
      </c>
      <c r="D7238" s="1">
        <v>-9.9986000000000005E-2</v>
      </c>
      <c r="E7238" s="1">
        <v>-0.27500400000000003</v>
      </c>
      <c r="F7238" s="1">
        <v>0.49486999999999998</v>
      </c>
      <c r="G7238">
        <v>100001</v>
      </c>
    </row>
    <row r="7239" spans="1:7" x14ac:dyDescent="0.25">
      <c r="A7239" t="s">
        <v>0</v>
      </c>
      <c r="B7239">
        <v>111019</v>
      </c>
      <c r="C7239">
        <v>100001</v>
      </c>
      <c r="D7239" s="1">
        <v>-0.34998499999999999</v>
      </c>
      <c r="E7239" s="1">
        <v>-0.300016</v>
      </c>
      <c r="F7239" s="1">
        <v>0.49486999999999998</v>
      </c>
      <c r="G7239">
        <v>100001</v>
      </c>
    </row>
    <row r="7240" spans="1:7" x14ac:dyDescent="0.25">
      <c r="A7240" t="s">
        <v>0</v>
      </c>
      <c r="B7240">
        <v>111020</v>
      </c>
      <c r="C7240">
        <v>100001</v>
      </c>
      <c r="D7240" s="1">
        <v>-0.34998499999999999</v>
      </c>
      <c r="E7240" s="1">
        <v>-0.32501600000000003</v>
      </c>
      <c r="F7240" s="1">
        <v>0.49487100000000001</v>
      </c>
      <c r="G7240">
        <v>100001</v>
      </c>
    </row>
    <row r="7241" spans="1:7" x14ac:dyDescent="0.25">
      <c r="A7241" t="s">
        <v>0</v>
      </c>
      <c r="B7241">
        <v>111021</v>
      </c>
      <c r="C7241">
        <v>100001</v>
      </c>
      <c r="D7241" s="1">
        <v>0.37498700000000001</v>
      </c>
      <c r="E7241" s="1">
        <v>0.27501799999999998</v>
      </c>
      <c r="F7241" s="1">
        <v>0.49486999999999998</v>
      </c>
      <c r="G7241">
        <v>100001</v>
      </c>
    </row>
    <row r="7242" spans="1:7" x14ac:dyDescent="0.25">
      <c r="A7242" t="s">
        <v>0</v>
      </c>
      <c r="B7242">
        <v>111022</v>
      </c>
      <c r="C7242">
        <v>100001</v>
      </c>
      <c r="D7242" s="1">
        <v>0.34998400000000002</v>
      </c>
      <c r="E7242" s="1">
        <v>0.32501799999999997</v>
      </c>
      <c r="F7242" s="1">
        <v>0.49486999999999998</v>
      </c>
      <c r="G7242">
        <v>100001</v>
      </c>
    </row>
    <row r="7243" spans="1:7" x14ac:dyDescent="0.25">
      <c r="A7243" t="s">
        <v>0</v>
      </c>
      <c r="B7243">
        <v>111023</v>
      </c>
      <c r="C7243">
        <v>100001</v>
      </c>
      <c r="D7243" s="1">
        <v>0.34998499999999999</v>
      </c>
      <c r="E7243" s="1">
        <v>0.30001800000000001</v>
      </c>
      <c r="F7243" s="1">
        <v>0.49486999999999998</v>
      </c>
      <c r="G7243">
        <v>100001</v>
      </c>
    </row>
    <row r="7244" spans="1:7" x14ac:dyDescent="0.25">
      <c r="A7244" t="s">
        <v>0</v>
      </c>
      <c r="B7244">
        <v>111024</v>
      </c>
      <c r="C7244">
        <v>100001</v>
      </c>
      <c r="D7244" s="1">
        <v>0.37498500000000001</v>
      </c>
      <c r="E7244" s="1">
        <v>0.30001800000000001</v>
      </c>
      <c r="F7244" s="1">
        <v>0.49486999999999998</v>
      </c>
      <c r="G7244">
        <v>100001</v>
      </c>
    </row>
    <row r="7245" spans="1:7" x14ac:dyDescent="0.25">
      <c r="A7245" t="s">
        <v>0</v>
      </c>
      <c r="B7245">
        <v>111025</v>
      </c>
      <c r="C7245">
        <v>100001</v>
      </c>
      <c r="D7245" s="1">
        <v>0.39998800000000001</v>
      </c>
      <c r="E7245" s="1">
        <v>0.25002000000000002</v>
      </c>
      <c r="F7245" s="1">
        <v>0.49486999999999998</v>
      </c>
      <c r="G7245">
        <v>100001</v>
      </c>
    </row>
    <row r="7246" spans="1:7" x14ac:dyDescent="0.25">
      <c r="A7246" t="s">
        <v>0</v>
      </c>
      <c r="B7246">
        <v>111026</v>
      </c>
      <c r="C7246">
        <v>100001</v>
      </c>
      <c r="D7246" s="1">
        <v>0.39998699999999998</v>
      </c>
      <c r="E7246" s="1">
        <v>0.27501999999999999</v>
      </c>
      <c r="F7246" s="1">
        <v>0.49486999999999998</v>
      </c>
      <c r="G7246">
        <v>100001</v>
      </c>
    </row>
    <row r="7247" spans="1:7" x14ac:dyDescent="0.25">
      <c r="A7247" t="s">
        <v>0</v>
      </c>
      <c r="B7247">
        <v>111027</v>
      </c>
      <c r="C7247">
        <v>100001</v>
      </c>
      <c r="D7247" s="1">
        <v>0.42498999999999998</v>
      </c>
      <c r="E7247" s="1">
        <v>0.20002200000000001</v>
      </c>
      <c r="F7247" s="1">
        <v>0.49486999999999998</v>
      </c>
      <c r="G7247">
        <v>100001</v>
      </c>
    </row>
    <row r="7248" spans="1:7" x14ac:dyDescent="0.25">
      <c r="A7248" t="s">
        <v>0</v>
      </c>
      <c r="B7248">
        <v>111028</v>
      </c>
      <c r="C7248">
        <v>100001</v>
      </c>
      <c r="D7248" s="1">
        <v>0.42499100000000001</v>
      </c>
      <c r="E7248" s="1">
        <v>0.17502200000000001</v>
      </c>
      <c r="F7248" s="1">
        <v>0.49486999999999998</v>
      </c>
      <c r="G7248">
        <v>100001</v>
      </c>
    </row>
    <row r="7249" spans="1:7" x14ac:dyDescent="0.25">
      <c r="A7249" t="s">
        <v>0</v>
      </c>
      <c r="B7249">
        <v>111029</v>
      </c>
      <c r="C7249">
        <v>100001</v>
      </c>
      <c r="D7249" s="1">
        <v>0.42498900000000001</v>
      </c>
      <c r="E7249" s="1">
        <v>0.225022</v>
      </c>
      <c r="F7249" s="1">
        <v>0.49486999999999998</v>
      </c>
      <c r="G7249">
        <v>100001</v>
      </c>
    </row>
    <row r="7250" spans="1:7" x14ac:dyDescent="0.25">
      <c r="A7250" t="s">
        <v>0</v>
      </c>
      <c r="B7250">
        <v>111030</v>
      </c>
      <c r="C7250">
        <v>100001</v>
      </c>
      <c r="D7250" s="1">
        <v>0.44999400000000001</v>
      </c>
      <c r="E7250" s="1">
        <v>0.12502199999999999</v>
      </c>
      <c r="F7250" s="1">
        <v>0.49486999999999998</v>
      </c>
      <c r="G7250">
        <v>100001</v>
      </c>
    </row>
    <row r="7251" spans="1:7" x14ac:dyDescent="0.25">
      <c r="A7251" t="s">
        <v>0</v>
      </c>
      <c r="B7251">
        <v>111031</v>
      </c>
      <c r="C7251">
        <v>100001</v>
      </c>
      <c r="D7251" s="1">
        <v>0.47499400000000003</v>
      </c>
      <c r="E7251" s="1">
        <v>0.125024</v>
      </c>
      <c r="F7251" s="1">
        <v>0.49486999999999998</v>
      </c>
      <c r="G7251">
        <v>100001</v>
      </c>
    </row>
    <row r="7252" spans="1:7" x14ac:dyDescent="0.25">
      <c r="A7252" t="s">
        <v>0</v>
      </c>
      <c r="B7252">
        <v>111032</v>
      </c>
      <c r="C7252">
        <v>100001</v>
      </c>
      <c r="D7252" s="1">
        <v>0.44999299999999998</v>
      </c>
      <c r="E7252" s="1">
        <v>0.15002199999999999</v>
      </c>
      <c r="F7252" s="1">
        <v>0.49486999999999998</v>
      </c>
      <c r="G7252">
        <v>100001</v>
      </c>
    </row>
    <row r="7253" spans="1:7" x14ac:dyDescent="0.25">
      <c r="A7253" t="s">
        <v>0</v>
      </c>
      <c r="B7253">
        <v>111033</v>
      </c>
      <c r="C7253">
        <v>100001</v>
      </c>
      <c r="D7253" s="1">
        <v>0.44999099999999997</v>
      </c>
      <c r="E7253" s="1">
        <v>0.17502200000000001</v>
      </c>
      <c r="F7253" s="1">
        <v>0.49486999999999998</v>
      </c>
      <c r="G7253">
        <v>100001</v>
      </c>
    </row>
    <row r="7254" spans="1:7" x14ac:dyDescent="0.25">
      <c r="A7254" t="s">
        <v>0</v>
      </c>
      <c r="B7254">
        <v>111034</v>
      </c>
      <c r="C7254">
        <v>100001</v>
      </c>
      <c r="D7254" s="1">
        <v>0.325015</v>
      </c>
      <c r="E7254" s="1">
        <v>-0.29998399999999997</v>
      </c>
      <c r="F7254" s="1">
        <v>0.49487100000000001</v>
      </c>
      <c r="G7254">
        <v>100001</v>
      </c>
    </row>
    <row r="7255" spans="1:7" x14ac:dyDescent="0.25">
      <c r="A7255" t="s">
        <v>0</v>
      </c>
      <c r="B7255">
        <v>111035</v>
      </c>
      <c r="C7255">
        <v>100001</v>
      </c>
      <c r="D7255" s="1">
        <v>0.30001499999999998</v>
      </c>
      <c r="E7255" s="1">
        <v>-0.29998399999999997</v>
      </c>
      <c r="F7255" s="1">
        <v>0.49486999999999998</v>
      </c>
      <c r="G7255">
        <v>100001</v>
      </c>
    </row>
    <row r="7256" spans="1:7" x14ac:dyDescent="0.25">
      <c r="A7256" t="s">
        <v>0</v>
      </c>
      <c r="B7256">
        <v>111036</v>
      </c>
      <c r="C7256">
        <v>100001</v>
      </c>
      <c r="D7256" s="1">
        <v>0.27501500000000001</v>
      </c>
      <c r="E7256" s="1">
        <v>-0.29998599999999997</v>
      </c>
      <c r="F7256" s="1">
        <v>0.49487100000000001</v>
      </c>
      <c r="G7256">
        <v>100001</v>
      </c>
    </row>
    <row r="7257" spans="1:7" x14ac:dyDescent="0.25">
      <c r="A7257" t="s">
        <v>0</v>
      </c>
      <c r="B7257">
        <v>111037</v>
      </c>
      <c r="C7257">
        <v>100001</v>
      </c>
      <c r="D7257" s="1">
        <v>0.25001499999999999</v>
      </c>
      <c r="E7257" s="1">
        <v>-0.29998799999999998</v>
      </c>
      <c r="F7257" s="1">
        <v>0.49486999999999998</v>
      </c>
      <c r="G7257">
        <v>100001</v>
      </c>
    </row>
    <row r="7258" spans="1:7" x14ac:dyDescent="0.25">
      <c r="A7258" t="s">
        <v>0</v>
      </c>
      <c r="B7258">
        <v>111038</v>
      </c>
      <c r="C7258">
        <v>100001</v>
      </c>
      <c r="D7258" s="1">
        <v>0.22501499999999999</v>
      </c>
      <c r="E7258" s="1">
        <v>-0.29998799999999998</v>
      </c>
      <c r="F7258" s="1">
        <v>0.49486999999999998</v>
      </c>
      <c r="G7258">
        <v>100001</v>
      </c>
    </row>
    <row r="7259" spans="1:7" x14ac:dyDescent="0.25">
      <c r="A7259" t="s">
        <v>0</v>
      </c>
      <c r="B7259">
        <v>111039</v>
      </c>
      <c r="C7259">
        <v>100001</v>
      </c>
      <c r="D7259" s="1">
        <v>0.35001599999999999</v>
      </c>
      <c r="E7259" s="1">
        <v>-0.32498199999999999</v>
      </c>
      <c r="F7259" s="1">
        <v>0.49487100000000001</v>
      </c>
      <c r="G7259">
        <v>100001</v>
      </c>
    </row>
    <row r="7260" spans="1:7" x14ac:dyDescent="0.25">
      <c r="A7260" t="s">
        <v>0</v>
      </c>
      <c r="B7260">
        <v>111040</v>
      </c>
      <c r="C7260">
        <v>100001</v>
      </c>
      <c r="D7260" s="1">
        <v>0.32501600000000003</v>
      </c>
      <c r="E7260" s="1">
        <v>-0.324984</v>
      </c>
      <c r="F7260" s="1">
        <v>0.49486999999999998</v>
      </c>
      <c r="G7260">
        <v>100001</v>
      </c>
    </row>
    <row r="7261" spans="1:7" x14ac:dyDescent="0.25">
      <c r="A7261" t="s">
        <v>0</v>
      </c>
      <c r="B7261">
        <v>111041</v>
      </c>
      <c r="C7261">
        <v>100001</v>
      </c>
      <c r="D7261" s="1">
        <v>0.200015</v>
      </c>
      <c r="E7261" s="1">
        <v>-0.29998999999999998</v>
      </c>
      <c r="F7261" s="1">
        <v>0.49487100000000001</v>
      </c>
      <c r="G7261">
        <v>100001</v>
      </c>
    </row>
    <row r="7262" spans="1:7" x14ac:dyDescent="0.25">
      <c r="A7262" t="s">
        <v>0</v>
      </c>
      <c r="B7262">
        <v>111042</v>
      </c>
      <c r="C7262">
        <v>100001</v>
      </c>
      <c r="D7262" s="1">
        <v>0.175015</v>
      </c>
      <c r="E7262" s="1">
        <v>-0.29999100000000001</v>
      </c>
      <c r="F7262" s="1">
        <v>0.49486999999999998</v>
      </c>
      <c r="G7262">
        <v>100001</v>
      </c>
    </row>
    <row r="7263" spans="1:7" x14ac:dyDescent="0.25">
      <c r="A7263" t="s">
        <v>0</v>
      </c>
      <c r="B7263">
        <v>111043</v>
      </c>
      <c r="C7263">
        <v>100001</v>
      </c>
      <c r="D7263" s="1">
        <v>-0.32498500000000002</v>
      </c>
      <c r="E7263" s="1">
        <v>-0.300016</v>
      </c>
      <c r="F7263" s="1">
        <v>0.49486999999999998</v>
      </c>
      <c r="G7263">
        <v>100001</v>
      </c>
    </row>
    <row r="7264" spans="1:7" x14ac:dyDescent="0.25">
      <c r="A7264" t="s">
        <v>0</v>
      </c>
      <c r="B7264">
        <v>111044</v>
      </c>
      <c r="C7264">
        <v>100001</v>
      </c>
      <c r="D7264" s="1">
        <v>0.15001500000000001</v>
      </c>
      <c r="E7264" s="1">
        <v>-0.29999199999999998</v>
      </c>
      <c r="F7264" s="1">
        <v>0.49487100000000001</v>
      </c>
      <c r="G7264">
        <v>100001</v>
      </c>
    </row>
    <row r="7265" spans="1:7" x14ac:dyDescent="0.25">
      <c r="A7265" t="s">
        <v>0</v>
      </c>
      <c r="B7265">
        <v>111045</v>
      </c>
      <c r="C7265">
        <v>100001</v>
      </c>
      <c r="D7265" s="1">
        <v>0.12501499999999999</v>
      </c>
      <c r="E7265" s="1">
        <v>-0.29999399999999998</v>
      </c>
      <c r="F7265" s="1">
        <v>0.49486999999999998</v>
      </c>
      <c r="G7265">
        <v>100001</v>
      </c>
    </row>
    <row r="7266" spans="1:7" x14ac:dyDescent="0.25">
      <c r="A7266" t="s">
        <v>0</v>
      </c>
      <c r="B7266">
        <v>111046</v>
      </c>
      <c r="C7266">
        <v>100001</v>
      </c>
      <c r="D7266" s="1">
        <v>0.10001500000000001</v>
      </c>
      <c r="E7266" s="1">
        <v>-0.29999399999999998</v>
      </c>
      <c r="F7266" s="1">
        <v>0.49486999999999998</v>
      </c>
      <c r="G7266">
        <v>100001</v>
      </c>
    </row>
    <row r="7267" spans="1:7" x14ac:dyDescent="0.25">
      <c r="A7267" t="s">
        <v>0</v>
      </c>
      <c r="B7267">
        <v>111047</v>
      </c>
      <c r="C7267">
        <v>100001</v>
      </c>
      <c r="D7267" s="1">
        <v>-0.299985</v>
      </c>
      <c r="E7267" s="1">
        <v>-0.300014</v>
      </c>
      <c r="F7267" s="1">
        <v>0.49487100000000001</v>
      </c>
      <c r="G7267">
        <v>100001</v>
      </c>
    </row>
    <row r="7268" spans="1:7" x14ac:dyDescent="0.25">
      <c r="A7268" t="s">
        <v>0</v>
      </c>
      <c r="B7268">
        <v>111048</v>
      </c>
      <c r="C7268">
        <v>100001</v>
      </c>
      <c r="D7268" s="1">
        <v>7.5014600000000001E-2</v>
      </c>
      <c r="E7268" s="1">
        <v>-0.29999599999999998</v>
      </c>
      <c r="F7268" s="1">
        <v>0.49487100000000001</v>
      </c>
      <c r="G7268">
        <v>100001</v>
      </c>
    </row>
    <row r="7269" spans="1:7" x14ac:dyDescent="0.25">
      <c r="A7269" t="s">
        <v>0</v>
      </c>
      <c r="B7269">
        <v>111049</v>
      </c>
      <c r="C7269">
        <v>100001</v>
      </c>
      <c r="D7269" s="1">
        <v>-0.27498499999999998</v>
      </c>
      <c r="E7269" s="1">
        <v>-0.30001299999999997</v>
      </c>
      <c r="F7269" s="1">
        <v>0.49486999999999998</v>
      </c>
      <c r="G7269">
        <v>100001</v>
      </c>
    </row>
    <row r="7270" spans="1:7" x14ac:dyDescent="0.25">
      <c r="A7270" t="s">
        <v>0</v>
      </c>
      <c r="B7270">
        <v>111050</v>
      </c>
      <c r="C7270">
        <v>100001</v>
      </c>
      <c r="D7270" s="1">
        <v>5.0014500000000003E-2</v>
      </c>
      <c r="E7270" s="1">
        <v>-0.29999799999999999</v>
      </c>
      <c r="F7270" s="1">
        <v>0.49486999999999998</v>
      </c>
      <c r="G7270">
        <v>100001</v>
      </c>
    </row>
    <row r="7271" spans="1:7" x14ac:dyDescent="0.25">
      <c r="A7271" t="s">
        <v>0</v>
      </c>
      <c r="B7271">
        <v>111051</v>
      </c>
      <c r="C7271">
        <v>100001</v>
      </c>
      <c r="D7271" s="1">
        <v>-0.24998500000000001</v>
      </c>
      <c r="E7271" s="1">
        <v>-0.300012</v>
      </c>
      <c r="F7271" s="1">
        <v>0.49487100000000001</v>
      </c>
      <c r="G7271">
        <v>100001</v>
      </c>
    </row>
    <row r="7272" spans="1:7" x14ac:dyDescent="0.25">
      <c r="A7272" t="s">
        <v>0</v>
      </c>
      <c r="B7272">
        <v>111052</v>
      </c>
      <c r="C7272">
        <v>100001</v>
      </c>
      <c r="D7272" s="1">
        <v>2.5014600000000001E-2</v>
      </c>
      <c r="E7272" s="1">
        <v>-0.29999799999999999</v>
      </c>
      <c r="F7272" s="1">
        <v>0.49487100000000001</v>
      </c>
      <c r="G7272">
        <v>100001</v>
      </c>
    </row>
    <row r="7273" spans="1:7" x14ac:dyDescent="0.25">
      <c r="A7273" t="s">
        <v>0</v>
      </c>
      <c r="B7273">
        <v>111053</v>
      </c>
      <c r="C7273">
        <v>100001</v>
      </c>
      <c r="D7273" s="1">
        <v>-0.22498499999999999</v>
      </c>
      <c r="E7273" s="1">
        <v>-0.30001</v>
      </c>
      <c r="F7273" s="1">
        <v>0.49486999999999998</v>
      </c>
      <c r="G7273">
        <v>100001</v>
      </c>
    </row>
    <row r="7274" spans="1:7" x14ac:dyDescent="0.25">
      <c r="A7274" t="s">
        <v>0</v>
      </c>
      <c r="B7274">
        <v>111054</v>
      </c>
      <c r="C7274">
        <v>100001</v>
      </c>
      <c r="D7274" s="1">
        <v>1.4554E-5</v>
      </c>
      <c r="E7274" s="1">
        <v>-0.3</v>
      </c>
      <c r="F7274" s="1">
        <v>0.49486999999999998</v>
      </c>
      <c r="G7274">
        <v>100001</v>
      </c>
    </row>
    <row r="7275" spans="1:7" x14ac:dyDescent="0.25">
      <c r="A7275" t="s">
        <v>0</v>
      </c>
      <c r="B7275">
        <v>111055</v>
      </c>
      <c r="C7275">
        <v>100001</v>
      </c>
      <c r="D7275" s="1">
        <v>-0.199985</v>
      </c>
      <c r="E7275" s="1">
        <v>-0.30001</v>
      </c>
      <c r="F7275" s="1">
        <v>0.49486999999999998</v>
      </c>
      <c r="G7275">
        <v>100001</v>
      </c>
    </row>
    <row r="7276" spans="1:7" x14ac:dyDescent="0.25">
      <c r="A7276" t="s">
        <v>0</v>
      </c>
      <c r="B7276">
        <v>111056</v>
      </c>
      <c r="C7276">
        <v>100001</v>
      </c>
      <c r="D7276" s="1">
        <v>-2.4985E-2</v>
      </c>
      <c r="E7276" s="1">
        <v>-0.3</v>
      </c>
      <c r="F7276" s="1">
        <v>0.49486999999999998</v>
      </c>
      <c r="G7276">
        <v>100001</v>
      </c>
    </row>
    <row r="7277" spans="1:7" x14ac:dyDescent="0.25">
      <c r="A7277" t="s">
        <v>0</v>
      </c>
      <c r="B7277">
        <v>111057</v>
      </c>
      <c r="C7277">
        <v>100001</v>
      </c>
      <c r="D7277" s="1">
        <v>-0.174985</v>
      </c>
      <c r="E7277" s="1">
        <v>-0.300008</v>
      </c>
      <c r="F7277" s="1">
        <v>0.49487100000000001</v>
      </c>
      <c r="G7277">
        <v>100001</v>
      </c>
    </row>
    <row r="7278" spans="1:7" x14ac:dyDescent="0.25">
      <c r="A7278" t="s">
        <v>0</v>
      </c>
      <c r="B7278">
        <v>111058</v>
      </c>
      <c r="C7278">
        <v>100001</v>
      </c>
      <c r="D7278" s="1">
        <v>-4.9985000000000002E-2</v>
      </c>
      <c r="E7278" s="1">
        <v>-0.30000199999999999</v>
      </c>
      <c r="F7278" s="1">
        <v>0.49487100000000001</v>
      </c>
      <c r="G7278">
        <v>100001</v>
      </c>
    </row>
    <row r="7279" spans="1:7" x14ac:dyDescent="0.25">
      <c r="A7279" t="s">
        <v>0</v>
      </c>
      <c r="B7279">
        <v>111059</v>
      </c>
      <c r="C7279">
        <v>100001</v>
      </c>
      <c r="D7279" s="1">
        <v>-0.14998500000000001</v>
      </c>
      <c r="E7279" s="1">
        <v>-0.30000599999999999</v>
      </c>
      <c r="F7279" s="1">
        <v>0.49486999999999998</v>
      </c>
      <c r="G7279">
        <v>100001</v>
      </c>
    </row>
    <row r="7280" spans="1:7" x14ac:dyDescent="0.25">
      <c r="A7280" t="s">
        <v>0</v>
      </c>
      <c r="B7280">
        <v>111060</v>
      </c>
      <c r="C7280">
        <v>100001</v>
      </c>
      <c r="D7280" s="1">
        <v>-7.4984999999999996E-2</v>
      </c>
      <c r="E7280" s="1">
        <v>-0.30000399999999999</v>
      </c>
      <c r="F7280" s="1">
        <v>0.49486999999999998</v>
      </c>
      <c r="G7280">
        <v>100001</v>
      </c>
    </row>
    <row r="7281" spans="1:7" x14ac:dyDescent="0.25">
      <c r="A7281" t="s">
        <v>0</v>
      </c>
      <c r="B7281">
        <v>111061</v>
      </c>
      <c r="C7281">
        <v>100001</v>
      </c>
      <c r="D7281" s="1">
        <v>-0.124985</v>
      </c>
      <c r="E7281" s="1">
        <v>-0.30000599999999999</v>
      </c>
      <c r="F7281" s="1">
        <v>0.49487100000000001</v>
      </c>
      <c r="G7281">
        <v>100001</v>
      </c>
    </row>
    <row r="7282" spans="1:7" x14ac:dyDescent="0.25">
      <c r="A7282" t="s">
        <v>0</v>
      </c>
      <c r="B7282">
        <v>111062</v>
      </c>
      <c r="C7282">
        <v>100001</v>
      </c>
      <c r="D7282" s="1">
        <v>-9.9985000000000004E-2</v>
      </c>
      <c r="E7282" s="1">
        <v>-0.30000399999999999</v>
      </c>
      <c r="F7282" s="1">
        <v>0.49487100000000001</v>
      </c>
      <c r="G7282">
        <v>100001</v>
      </c>
    </row>
    <row r="7283" spans="1:7" x14ac:dyDescent="0.25">
      <c r="A7283" t="s">
        <v>0</v>
      </c>
      <c r="B7283">
        <v>111063</v>
      </c>
      <c r="C7283">
        <v>100001</v>
      </c>
      <c r="D7283" s="1">
        <v>-0.32498500000000002</v>
      </c>
      <c r="E7283" s="1">
        <v>-0.32501600000000003</v>
      </c>
      <c r="F7283" s="1">
        <v>0.49486999999999998</v>
      </c>
      <c r="G7283">
        <v>100001</v>
      </c>
    </row>
    <row r="7284" spans="1:7" x14ac:dyDescent="0.25">
      <c r="A7284" t="s">
        <v>0</v>
      </c>
      <c r="B7284">
        <v>111064</v>
      </c>
      <c r="C7284">
        <v>100001</v>
      </c>
      <c r="D7284" s="1">
        <v>-0.32498300000000002</v>
      </c>
      <c r="E7284" s="1">
        <v>-0.35001599999999999</v>
      </c>
      <c r="F7284" s="1">
        <v>0.49487100000000001</v>
      </c>
      <c r="G7284">
        <v>100001</v>
      </c>
    </row>
    <row r="7285" spans="1:7" x14ac:dyDescent="0.25">
      <c r="A7285" t="s">
        <v>0</v>
      </c>
      <c r="B7285">
        <v>111065</v>
      </c>
      <c r="C7285">
        <v>100001</v>
      </c>
      <c r="D7285" s="1">
        <v>0.300016</v>
      </c>
      <c r="E7285" s="1">
        <v>-0.324984</v>
      </c>
      <c r="F7285" s="1">
        <v>0.49487100000000001</v>
      </c>
      <c r="G7285">
        <v>100001</v>
      </c>
    </row>
    <row r="7286" spans="1:7" x14ac:dyDescent="0.25">
      <c r="A7286" t="s">
        <v>0</v>
      </c>
      <c r="B7286">
        <v>111066</v>
      </c>
      <c r="C7286">
        <v>100001</v>
      </c>
      <c r="D7286" s="1">
        <v>0.27501599999999998</v>
      </c>
      <c r="E7286" s="1">
        <v>-0.324986</v>
      </c>
      <c r="F7286" s="1">
        <v>0.49486999999999998</v>
      </c>
      <c r="G7286">
        <v>100001</v>
      </c>
    </row>
    <row r="7287" spans="1:7" x14ac:dyDescent="0.25">
      <c r="A7287" t="s">
        <v>0</v>
      </c>
      <c r="B7287">
        <v>111067</v>
      </c>
      <c r="C7287">
        <v>100001</v>
      </c>
      <c r="D7287" s="1">
        <v>0.25001600000000002</v>
      </c>
      <c r="E7287" s="1">
        <v>-0.324988</v>
      </c>
      <c r="F7287" s="1">
        <v>0.49486999999999998</v>
      </c>
      <c r="G7287">
        <v>100001</v>
      </c>
    </row>
    <row r="7288" spans="1:7" x14ac:dyDescent="0.25">
      <c r="A7288" t="s">
        <v>0</v>
      </c>
      <c r="B7288">
        <v>111068</v>
      </c>
      <c r="C7288">
        <v>100001</v>
      </c>
      <c r="D7288" s="1">
        <v>0.22501599999999999</v>
      </c>
      <c r="E7288" s="1">
        <v>-0.324988</v>
      </c>
      <c r="F7288" s="1">
        <v>0.49487100000000001</v>
      </c>
      <c r="G7288">
        <v>100001</v>
      </c>
    </row>
    <row r="7289" spans="1:7" x14ac:dyDescent="0.25">
      <c r="A7289" t="s">
        <v>0</v>
      </c>
      <c r="B7289">
        <v>111069</v>
      </c>
      <c r="C7289">
        <v>100001</v>
      </c>
      <c r="D7289" s="1">
        <v>0.200016</v>
      </c>
      <c r="E7289" s="1">
        <v>-0.32499</v>
      </c>
      <c r="F7289" s="1">
        <v>0.49486999999999998</v>
      </c>
      <c r="G7289">
        <v>100001</v>
      </c>
    </row>
    <row r="7290" spans="1:7" x14ac:dyDescent="0.25">
      <c r="A7290" t="s">
        <v>0</v>
      </c>
      <c r="B7290">
        <v>111070</v>
      </c>
      <c r="C7290">
        <v>100001</v>
      </c>
      <c r="D7290" s="1">
        <v>0.325017</v>
      </c>
      <c r="E7290" s="1">
        <v>-0.34998400000000002</v>
      </c>
      <c r="F7290" s="1">
        <v>0.49487100000000001</v>
      </c>
      <c r="G7290">
        <v>100001</v>
      </c>
    </row>
    <row r="7291" spans="1:7" x14ac:dyDescent="0.25">
      <c r="A7291" t="s">
        <v>0</v>
      </c>
      <c r="B7291">
        <v>111071</v>
      </c>
      <c r="C7291">
        <v>100001</v>
      </c>
      <c r="D7291" s="1">
        <v>0.30001699999999998</v>
      </c>
      <c r="E7291" s="1">
        <v>-0.34998400000000002</v>
      </c>
      <c r="F7291" s="1">
        <v>0.49486999999999998</v>
      </c>
      <c r="G7291">
        <v>100001</v>
      </c>
    </row>
    <row r="7292" spans="1:7" x14ac:dyDescent="0.25">
      <c r="A7292" t="s">
        <v>0</v>
      </c>
      <c r="B7292">
        <v>111072</v>
      </c>
      <c r="C7292">
        <v>100001</v>
      </c>
      <c r="D7292" s="1">
        <v>0.175016</v>
      </c>
      <c r="E7292" s="1">
        <v>-0.32499099999999997</v>
      </c>
      <c r="F7292" s="1">
        <v>0.49487100000000001</v>
      </c>
      <c r="G7292">
        <v>100001</v>
      </c>
    </row>
    <row r="7293" spans="1:7" x14ac:dyDescent="0.25">
      <c r="A7293" t="s">
        <v>0</v>
      </c>
      <c r="B7293">
        <v>111073</v>
      </c>
      <c r="C7293">
        <v>100001</v>
      </c>
      <c r="D7293" s="1">
        <v>0.15001600000000001</v>
      </c>
      <c r="E7293" s="1">
        <v>-0.324992</v>
      </c>
      <c r="F7293" s="1">
        <v>0.49486999999999998</v>
      </c>
      <c r="G7293">
        <v>100001</v>
      </c>
    </row>
    <row r="7294" spans="1:7" x14ac:dyDescent="0.25">
      <c r="A7294" t="s">
        <v>0</v>
      </c>
      <c r="B7294">
        <v>111074</v>
      </c>
      <c r="C7294">
        <v>100001</v>
      </c>
      <c r="D7294" s="1">
        <v>-0.299985</v>
      </c>
      <c r="E7294" s="1">
        <v>-0.32501400000000003</v>
      </c>
      <c r="F7294" s="1">
        <v>0.49486999999999998</v>
      </c>
      <c r="G7294">
        <v>100001</v>
      </c>
    </row>
    <row r="7295" spans="1:7" x14ac:dyDescent="0.25">
      <c r="A7295" t="s">
        <v>0</v>
      </c>
      <c r="B7295">
        <v>111075</v>
      </c>
      <c r="C7295">
        <v>100001</v>
      </c>
      <c r="D7295" s="1">
        <v>0.12501599999999999</v>
      </c>
      <c r="E7295" s="1">
        <v>-0.32499400000000001</v>
      </c>
      <c r="F7295" s="1">
        <v>0.49486999999999998</v>
      </c>
      <c r="G7295">
        <v>100001</v>
      </c>
    </row>
    <row r="7296" spans="1:7" x14ac:dyDescent="0.25">
      <c r="A7296" t="s">
        <v>0</v>
      </c>
      <c r="B7296">
        <v>111076</v>
      </c>
      <c r="C7296">
        <v>100001</v>
      </c>
      <c r="D7296" s="1">
        <v>0.10001599999999999</v>
      </c>
      <c r="E7296" s="1">
        <v>-0.32499400000000001</v>
      </c>
      <c r="F7296" s="1">
        <v>0.49487100000000001</v>
      </c>
      <c r="G7296">
        <v>100001</v>
      </c>
    </row>
    <row r="7297" spans="1:7" x14ac:dyDescent="0.25">
      <c r="A7297" t="s">
        <v>0</v>
      </c>
      <c r="B7297">
        <v>111077</v>
      </c>
      <c r="C7297">
        <v>100001</v>
      </c>
      <c r="D7297" s="1">
        <v>7.5015799999999994E-2</v>
      </c>
      <c r="E7297" s="1">
        <v>-0.32499600000000001</v>
      </c>
      <c r="F7297" s="1">
        <v>0.49486999999999998</v>
      </c>
      <c r="G7297">
        <v>100001</v>
      </c>
    </row>
    <row r="7298" spans="1:7" x14ac:dyDescent="0.25">
      <c r="A7298" t="s">
        <v>0</v>
      </c>
      <c r="B7298">
        <v>111078</v>
      </c>
      <c r="C7298">
        <v>100001</v>
      </c>
      <c r="D7298" s="1">
        <v>-0.27498499999999998</v>
      </c>
      <c r="E7298" s="1">
        <v>-0.325013</v>
      </c>
      <c r="F7298" s="1">
        <v>0.49487100000000001</v>
      </c>
      <c r="G7298">
        <v>100001</v>
      </c>
    </row>
    <row r="7299" spans="1:7" x14ac:dyDescent="0.25">
      <c r="A7299" t="s">
        <v>0</v>
      </c>
      <c r="B7299">
        <v>111079</v>
      </c>
      <c r="C7299">
        <v>100001</v>
      </c>
      <c r="D7299" s="1">
        <v>5.0015799999999999E-2</v>
      </c>
      <c r="E7299" s="1">
        <v>-0.32499800000000001</v>
      </c>
      <c r="F7299" s="1">
        <v>0.49487100000000001</v>
      </c>
      <c r="G7299">
        <v>100001</v>
      </c>
    </row>
    <row r="7300" spans="1:7" x14ac:dyDescent="0.25">
      <c r="A7300" t="s">
        <v>0</v>
      </c>
      <c r="B7300">
        <v>111080</v>
      </c>
      <c r="C7300">
        <v>100001</v>
      </c>
      <c r="D7300" s="1">
        <v>-0.24998500000000001</v>
      </c>
      <c r="E7300" s="1">
        <v>-0.32501200000000002</v>
      </c>
      <c r="F7300" s="1">
        <v>0.49486999999999998</v>
      </c>
      <c r="G7300">
        <v>100001</v>
      </c>
    </row>
    <row r="7301" spans="1:7" x14ac:dyDescent="0.25">
      <c r="A7301" t="s">
        <v>0</v>
      </c>
      <c r="B7301">
        <v>111081</v>
      </c>
      <c r="C7301">
        <v>100001</v>
      </c>
      <c r="D7301" s="1">
        <v>2.5015800000000001E-2</v>
      </c>
      <c r="E7301" s="1">
        <v>-0.32499800000000001</v>
      </c>
      <c r="F7301" s="1">
        <v>0.49487100000000001</v>
      </c>
      <c r="G7301">
        <v>100001</v>
      </c>
    </row>
    <row r="7302" spans="1:7" x14ac:dyDescent="0.25">
      <c r="A7302" t="s">
        <v>0</v>
      </c>
      <c r="B7302">
        <v>111082</v>
      </c>
      <c r="C7302">
        <v>100001</v>
      </c>
      <c r="D7302" s="1">
        <v>-0.22498499999999999</v>
      </c>
      <c r="E7302" s="1">
        <v>-0.32501000000000002</v>
      </c>
      <c r="F7302" s="1">
        <v>0.49487100000000001</v>
      </c>
      <c r="G7302">
        <v>100001</v>
      </c>
    </row>
    <row r="7303" spans="1:7" x14ac:dyDescent="0.25">
      <c r="A7303" t="s">
        <v>0</v>
      </c>
      <c r="B7303">
        <v>111083</v>
      </c>
      <c r="C7303">
        <v>100001</v>
      </c>
      <c r="D7303" s="1">
        <v>1.5778E-5</v>
      </c>
      <c r="E7303" s="1">
        <v>-0.32500000000000001</v>
      </c>
      <c r="F7303" s="1">
        <v>0.49486999999999998</v>
      </c>
      <c r="G7303">
        <v>100001</v>
      </c>
    </row>
    <row r="7304" spans="1:7" x14ac:dyDescent="0.25">
      <c r="A7304" t="s">
        <v>0</v>
      </c>
      <c r="B7304">
        <v>111084</v>
      </c>
      <c r="C7304">
        <v>100001</v>
      </c>
      <c r="D7304" s="1">
        <v>-0.199985</v>
      </c>
      <c r="E7304" s="1">
        <v>-0.32501000000000002</v>
      </c>
      <c r="F7304" s="1">
        <v>0.49486999999999998</v>
      </c>
      <c r="G7304">
        <v>100001</v>
      </c>
    </row>
    <row r="7305" spans="1:7" x14ac:dyDescent="0.25">
      <c r="A7305" t="s">
        <v>0</v>
      </c>
      <c r="B7305">
        <v>111085</v>
      </c>
      <c r="C7305">
        <v>100001</v>
      </c>
      <c r="D7305" s="1">
        <v>-2.4983000000000002E-2</v>
      </c>
      <c r="E7305" s="1">
        <v>-0.32500000000000001</v>
      </c>
      <c r="F7305" s="1">
        <v>0.49487100000000001</v>
      </c>
      <c r="G7305">
        <v>100001</v>
      </c>
    </row>
    <row r="7306" spans="1:7" x14ac:dyDescent="0.25">
      <c r="A7306" t="s">
        <v>0</v>
      </c>
      <c r="B7306">
        <v>111086</v>
      </c>
      <c r="C7306">
        <v>100001</v>
      </c>
      <c r="D7306" s="1">
        <v>-0.174985</v>
      </c>
      <c r="E7306" s="1">
        <v>-0.32500800000000002</v>
      </c>
      <c r="F7306" s="1">
        <v>0.49486999999999998</v>
      </c>
      <c r="G7306">
        <v>100001</v>
      </c>
    </row>
    <row r="7307" spans="1:7" x14ac:dyDescent="0.25">
      <c r="A7307" t="s">
        <v>0</v>
      </c>
      <c r="B7307">
        <v>111087</v>
      </c>
      <c r="C7307">
        <v>100001</v>
      </c>
      <c r="D7307" s="1">
        <v>-4.9983E-2</v>
      </c>
      <c r="E7307" s="1">
        <v>-0.32500200000000001</v>
      </c>
      <c r="F7307" s="1">
        <v>0.49486999999999998</v>
      </c>
      <c r="G7307">
        <v>100001</v>
      </c>
    </row>
    <row r="7308" spans="1:7" x14ac:dyDescent="0.25">
      <c r="A7308" t="s">
        <v>0</v>
      </c>
      <c r="B7308">
        <v>111088</v>
      </c>
      <c r="C7308">
        <v>100001</v>
      </c>
      <c r="D7308" s="1">
        <v>-0.14998500000000001</v>
      </c>
      <c r="E7308" s="1">
        <v>-0.32500699999999999</v>
      </c>
      <c r="F7308" s="1">
        <v>0.49487100000000001</v>
      </c>
      <c r="G7308">
        <v>100001</v>
      </c>
    </row>
    <row r="7309" spans="1:7" x14ac:dyDescent="0.25">
      <c r="A7309" t="s">
        <v>0</v>
      </c>
      <c r="B7309">
        <v>111089</v>
      </c>
      <c r="C7309">
        <v>100001</v>
      </c>
      <c r="D7309" s="1">
        <v>-7.4982999999999994E-2</v>
      </c>
      <c r="E7309" s="1">
        <v>-0.32500400000000002</v>
      </c>
      <c r="F7309" s="1">
        <v>0.49487100000000001</v>
      </c>
      <c r="G7309">
        <v>100001</v>
      </c>
    </row>
    <row r="7310" spans="1:7" x14ac:dyDescent="0.25">
      <c r="A7310" t="s">
        <v>0</v>
      </c>
      <c r="B7310">
        <v>111090</v>
      </c>
      <c r="C7310">
        <v>100001</v>
      </c>
      <c r="D7310" s="1">
        <v>-0.124985</v>
      </c>
      <c r="E7310" s="1">
        <v>-0.32500600000000002</v>
      </c>
      <c r="F7310" s="1">
        <v>0.49486999999999998</v>
      </c>
      <c r="G7310">
        <v>100001</v>
      </c>
    </row>
    <row r="7311" spans="1:7" x14ac:dyDescent="0.25">
      <c r="A7311" t="s">
        <v>0</v>
      </c>
      <c r="B7311">
        <v>111091</v>
      </c>
      <c r="C7311">
        <v>100001</v>
      </c>
      <c r="D7311" s="1">
        <v>-9.9983000000000002E-2</v>
      </c>
      <c r="E7311" s="1">
        <v>-0.32500400000000002</v>
      </c>
      <c r="F7311" s="1">
        <v>0.49487100000000001</v>
      </c>
      <c r="G7311">
        <v>100001</v>
      </c>
    </row>
    <row r="7312" spans="1:7" x14ac:dyDescent="0.25">
      <c r="A7312" t="s">
        <v>0</v>
      </c>
      <c r="B7312">
        <v>111092</v>
      </c>
      <c r="C7312">
        <v>100001</v>
      </c>
      <c r="D7312" s="1">
        <v>-0.299983</v>
      </c>
      <c r="E7312" s="1">
        <v>-0.35001399999999999</v>
      </c>
      <c r="F7312" s="1">
        <v>0.49486999999999998</v>
      </c>
      <c r="G7312">
        <v>100001</v>
      </c>
    </row>
    <row r="7313" spans="1:7" x14ac:dyDescent="0.25">
      <c r="A7313" t="s">
        <v>0</v>
      </c>
      <c r="B7313">
        <v>111093</v>
      </c>
      <c r="C7313">
        <v>100001</v>
      </c>
      <c r="D7313" s="1">
        <v>-0.29998200000000003</v>
      </c>
      <c r="E7313" s="1">
        <v>-0.37501400000000001</v>
      </c>
      <c r="F7313" s="1">
        <v>0.49487100000000001</v>
      </c>
      <c r="G7313">
        <v>100001</v>
      </c>
    </row>
    <row r="7314" spans="1:7" x14ac:dyDescent="0.25">
      <c r="A7314" t="s">
        <v>0</v>
      </c>
      <c r="B7314">
        <v>111094</v>
      </c>
      <c r="C7314">
        <v>100001</v>
      </c>
      <c r="D7314" s="1">
        <v>0.27501700000000001</v>
      </c>
      <c r="E7314" s="1">
        <v>-0.34998600000000002</v>
      </c>
      <c r="F7314" s="1">
        <v>0.49486999999999998</v>
      </c>
      <c r="G7314">
        <v>100001</v>
      </c>
    </row>
    <row r="7315" spans="1:7" x14ac:dyDescent="0.25">
      <c r="A7315" t="s">
        <v>0</v>
      </c>
      <c r="B7315">
        <v>111095</v>
      </c>
      <c r="C7315">
        <v>100001</v>
      </c>
      <c r="D7315" s="1">
        <v>0.25001699999999999</v>
      </c>
      <c r="E7315" s="1">
        <v>-0.34998800000000002</v>
      </c>
      <c r="F7315" s="1">
        <v>0.49487100000000001</v>
      </c>
      <c r="G7315">
        <v>100001</v>
      </c>
    </row>
    <row r="7316" spans="1:7" x14ac:dyDescent="0.25">
      <c r="A7316" t="s">
        <v>0</v>
      </c>
      <c r="B7316">
        <v>111096</v>
      </c>
      <c r="C7316">
        <v>100001</v>
      </c>
      <c r="D7316" s="1">
        <v>0.22501699999999999</v>
      </c>
      <c r="E7316" s="1">
        <v>-0.34998800000000002</v>
      </c>
      <c r="F7316" s="1">
        <v>0.49486999999999998</v>
      </c>
      <c r="G7316">
        <v>100001</v>
      </c>
    </row>
    <row r="7317" spans="1:7" x14ac:dyDescent="0.25">
      <c r="A7317" t="s">
        <v>0</v>
      </c>
      <c r="B7317">
        <v>111097</v>
      </c>
      <c r="C7317">
        <v>100001</v>
      </c>
      <c r="D7317" s="1">
        <v>0.200017</v>
      </c>
      <c r="E7317" s="1">
        <v>-0.34999000000000002</v>
      </c>
      <c r="F7317" s="1">
        <v>0.49487100000000001</v>
      </c>
      <c r="G7317">
        <v>100001</v>
      </c>
    </row>
    <row r="7318" spans="1:7" x14ac:dyDescent="0.25">
      <c r="A7318" t="s">
        <v>0</v>
      </c>
      <c r="B7318">
        <v>111098</v>
      </c>
      <c r="C7318">
        <v>100001</v>
      </c>
      <c r="D7318" s="1">
        <v>0.17501700000000001</v>
      </c>
      <c r="E7318" s="1">
        <v>-0.349991</v>
      </c>
      <c r="F7318" s="1">
        <v>0.49486999999999998</v>
      </c>
      <c r="G7318">
        <v>100001</v>
      </c>
    </row>
    <row r="7319" spans="1:7" x14ac:dyDescent="0.25">
      <c r="A7319" t="s">
        <v>0</v>
      </c>
      <c r="B7319">
        <v>111099</v>
      </c>
      <c r="C7319">
        <v>100001</v>
      </c>
      <c r="D7319" s="1">
        <v>0.30001899999999998</v>
      </c>
      <c r="E7319" s="1">
        <v>-0.37498399999999998</v>
      </c>
      <c r="F7319" s="1">
        <v>0.49486999999999998</v>
      </c>
      <c r="G7319">
        <v>100001</v>
      </c>
    </row>
    <row r="7320" spans="1:7" x14ac:dyDescent="0.25">
      <c r="A7320" t="s">
        <v>0</v>
      </c>
      <c r="B7320">
        <v>111100</v>
      </c>
      <c r="C7320">
        <v>100001</v>
      </c>
      <c r="D7320" s="1">
        <v>0.27501900000000001</v>
      </c>
      <c r="E7320" s="1">
        <v>-0.37498599999999999</v>
      </c>
      <c r="F7320" s="1">
        <v>0.49487100000000001</v>
      </c>
      <c r="G7320">
        <v>100001</v>
      </c>
    </row>
    <row r="7321" spans="1:7" x14ac:dyDescent="0.25">
      <c r="A7321" t="s">
        <v>0</v>
      </c>
      <c r="B7321">
        <v>111101</v>
      </c>
      <c r="C7321">
        <v>100001</v>
      </c>
      <c r="D7321" s="1">
        <v>0.15001700000000001</v>
      </c>
      <c r="E7321" s="1">
        <v>-0.34999200000000003</v>
      </c>
      <c r="F7321" s="1">
        <v>0.49486999999999998</v>
      </c>
      <c r="G7321">
        <v>100001</v>
      </c>
    </row>
    <row r="7322" spans="1:7" x14ac:dyDescent="0.25">
      <c r="A7322" t="s">
        <v>0</v>
      </c>
      <c r="B7322">
        <v>111102</v>
      </c>
      <c r="C7322">
        <v>100001</v>
      </c>
      <c r="D7322" s="1">
        <v>0.12501699999999999</v>
      </c>
      <c r="E7322" s="1">
        <v>-0.34999400000000003</v>
      </c>
      <c r="F7322" s="1">
        <v>0.49487100000000001</v>
      </c>
      <c r="G7322">
        <v>100001</v>
      </c>
    </row>
    <row r="7323" spans="1:7" x14ac:dyDescent="0.25">
      <c r="A7323" t="s">
        <v>0</v>
      </c>
      <c r="B7323">
        <v>111103</v>
      </c>
      <c r="C7323">
        <v>100001</v>
      </c>
      <c r="D7323" s="1">
        <v>-0.27498299999999998</v>
      </c>
      <c r="E7323" s="1">
        <v>-0.35001300000000002</v>
      </c>
      <c r="F7323" s="1">
        <v>0.49486999999999998</v>
      </c>
      <c r="G7323">
        <v>100001</v>
      </c>
    </row>
    <row r="7324" spans="1:7" x14ac:dyDescent="0.25">
      <c r="A7324" t="s">
        <v>0</v>
      </c>
      <c r="B7324">
        <v>111104</v>
      </c>
      <c r="C7324">
        <v>100001</v>
      </c>
      <c r="D7324" s="1">
        <v>0.10001699999999999</v>
      </c>
      <c r="E7324" s="1">
        <v>-0.34999400000000003</v>
      </c>
      <c r="F7324" s="1">
        <v>0.49486999999999998</v>
      </c>
      <c r="G7324">
        <v>100001</v>
      </c>
    </row>
    <row r="7325" spans="1:7" x14ac:dyDescent="0.25">
      <c r="A7325" t="s">
        <v>0</v>
      </c>
      <c r="B7325">
        <v>111105</v>
      </c>
      <c r="C7325">
        <v>100001</v>
      </c>
      <c r="D7325" s="1">
        <v>7.5017E-2</v>
      </c>
      <c r="E7325" s="1">
        <v>-0.34999599999999997</v>
      </c>
      <c r="F7325" s="1">
        <v>0.49487100000000001</v>
      </c>
      <c r="G7325">
        <v>100001</v>
      </c>
    </row>
    <row r="7326" spans="1:7" x14ac:dyDescent="0.25">
      <c r="A7326" t="s">
        <v>0</v>
      </c>
      <c r="B7326">
        <v>111106</v>
      </c>
      <c r="C7326">
        <v>100001</v>
      </c>
      <c r="D7326" s="1">
        <v>5.0016999999999999E-2</v>
      </c>
      <c r="E7326" s="1">
        <v>-0.34999799999999998</v>
      </c>
      <c r="F7326" s="1">
        <v>0.49487100000000001</v>
      </c>
      <c r="G7326">
        <v>100001</v>
      </c>
    </row>
    <row r="7327" spans="1:7" x14ac:dyDescent="0.25">
      <c r="A7327" t="s">
        <v>0</v>
      </c>
      <c r="B7327">
        <v>111107</v>
      </c>
      <c r="C7327">
        <v>100001</v>
      </c>
      <c r="D7327" s="1">
        <v>-0.24998300000000001</v>
      </c>
      <c r="E7327" s="1">
        <v>-0.35001199999999999</v>
      </c>
      <c r="F7327" s="1">
        <v>0.49487100000000001</v>
      </c>
      <c r="G7327">
        <v>100001</v>
      </c>
    </row>
    <row r="7328" spans="1:7" x14ac:dyDescent="0.25">
      <c r="A7328" t="s">
        <v>0</v>
      </c>
      <c r="B7328">
        <v>111108</v>
      </c>
      <c r="C7328">
        <v>100001</v>
      </c>
      <c r="D7328" s="1">
        <v>2.5017000000000001E-2</v>
      </c>
      <c r="E7328" s="1">
        <v>-0.34999799999999998</v>
      </c>
      <c r="F7328" s="1">
        <v>0.49486999999999998</v>
      </c>
      <c r="G7328">
        <v>100001</v>
      </c>
    </row>
    <row r="7329" spans="1:7" x14ac:dyDescent="0.25">
      <c r="A7329" t="s">
        <v>0</v>
      </c>
      <c r="B7329">
        <v>111109</v>
      </c>
      <c r="C7329">
        <v>100001</v>
      </c>
      <c r="D7329" s="1">
        <v>-0.22498299999999999</v>
      </c>
      <c r="E7329" s="1">
        <v>-0.35000999999999999</v>
      </c>
      <c r="F7329" s="1">
        <v>0.49486999999999998</v>
      </c>
      <c r="G7329">
        <v>100001</v>
      </c>
    </row>
    <row r="7330" spans="1:7" x14ac:dyDescent="0.25">
      <c r="A7330" t="s">
        <v>0</v>
      </c>
      <c r="B7330">
        <v>111110</v>
      </c>
      <c r="C7330">
        <v>100001</v>
      </c>
      <c r="D7330" s="1">
        <v>1.7002000000000001E-5</v>
      </c>
      <c r="E7330" s="1">
        <v>-0.35</v>
      </c>
      <c r="F7330" s="1">
        <v>0.49487100000000001</v>
      </c>
      <c r="G7330">
        <v>100001</v>
      </c>
    </row>
    <row r="7331" spans="1:7" x14ac:dyDescent="0.25">
      <c r="A7331" t="s">
        <v>0</v>
      </c>
      <c r="B7331">
        <v>111111</v>
      </c>
      <c r="C7331">
        <v>100001</v>
      </c>
      <c r="D7331" s="1">
        <v>-0.19998299999999999</v>
      </c>
      <c r="E7331" s="1">
        <v>-0.35000999999999999</v>
      </c>
      <c r="F7331" s="1">
        <v>0.49487100000000001</v>
      </c>
      <c r="G7331">
        <v>100001</v>
      </c>
    </row>
    <row r="7332" spans="1:7" x14ac:dyDescent="0.25">
      <c r="A7332" t="s">
        <v>0</v>
      </c>
      <c r="B7332">
        <v>111112</v>
      </c>
      <c r="C7332">
        <v>100001</v>
      </c>
      <c r="D7332" s="1">
        <v>-2.4982000000000001E-2</v>
      </c>
      <c r="E7332" s="1">
        <v>-0.35</v>
      </c>
      <c r="F7332" s="1">
        <v>0.49486999999999998</v>
      </c>
      <c r="G7332">
        <v>100001</v>
      </c>
    </row>
    <row r="7333" spans="1:7" x14ac:dyDescent="0.25">
      <c r="A7333" t="s">
        <v>0</v>
      </c>
      <c r="B7333">
        <v>111113</v>
      </c>
      <c r="C7333">
        <v>100001</v>
      </c>
      <c r="D7333" s="1">
        <v>-0.174983</v>
      </c>
      <c r="E7333" s="1">
        <v>-0.35000799999999999</v>
      </c>
      <c r="F7333" s="1">
        <v>0.49487100000000001</v>
      </c>
      <c r="G7333">
        <v>100001</v>
      </c>
    </row>
    <row r="7334" spans="1:7" x14ac:dyDescent="0.25">
      <c r="A7334" t="s">
        <v>0</v>
      </c>
      <c r="B7334">
        <v>111114</v>
      </c>
      <c r="C7334">
        <v>100001</v>
      </c>
      <c r="D7334" s="1">
        <v>-4.9981999999999999E-2</v>
      </c>
      <c r="E7334" s="1">
        <v>-0.35000199999999998</v>
      </c>
      <c r="F7334" s="1">
        <v>0.49487100000000001</v>
      </c>
      <c r="G7334">
        <v>100001</v>
      </c>
    </row>
    <row r="7335" spans="1:7" x14ac:dyDescent="0.25">
      <c r="A7335" t="s">
        <v>0</v>
      </c>
      <c r="B7335">
        <v>111115</v>
      </c>
      <c r="C7335">
        <v>100001</v>
      </c>
      <c r="D7335" s="1">
        <v>-0.14998300000000001</v>
      </c>
      <c r="E7335" s="1">
        <v>-0.35000700000000001</v>
      </c>
      <c r="F7335" s="1">
        <v>0.49486999999999998</v>
      </c>
      <c r="G7335">
        <v>100001</v>
      </c>
    </row>
    <row r="7336" spans="1:7" x14ac:dyDescent="0.25">
      <c r="A7336" t="s">
        <v>0</v>
      </c>
      <c r="B7336">
        <v>111116</v>
      </c>
      <c r="C7336">
        <v>100001</v>
      </c>
      <c r="D7336" s="1">
        <v>-7.4981999999999993E-2</v>
      </c>
      <c r="E7336" s="1">
        <v>-0.35000399999999998</v>
      </c>
      <c r="F7336" s="1">
        <v>0.49487100000000001</v>
      </c>
      <c r="G7336">
        <v>100001</v>
      </c>
    </row>
    <row r="7337" spans="1:7" x14ac:dyDescent="0.25">
      <c r="A7337" t="s">
        <v>0</v>
      </c>
      <c r="B7337">
        <v>111117</v>
      </c>
      <c r="C7337">
        <v>100001</v>
      </c>
      <c r="D7337" s="1">
        <v>-0.124983</v>
      </c>
      <c r="E7337" s="1">
        <v>-0.35000599999999998</v>
      </c>
      <c r="F7337" s="1">
        <v>0.49487100000000001</v>
      </c>
      <c r="G7337">
        <v>100001</v>
      </c>
    </row>
    <row r="7338" spans="1:7" x14ac:dyDescent="0.25">
      <c r="A7338" t="s">
        <v>0</v>
      </c>
      <c r="B7338">
        <v>111118</v>
      </c>
      <c r="C7338">
        <v>100001</v>
      </c>
      <c r="D7338" s="1">
        <v>-9.9982000000000001E-2</v>
      </c>
      <c r="E7338" s="1">
        <v>-0.35000399999999998</v>
      </c>
      <c r="F7338" s="1">
        <v>0.49486999999999998</v>
      </c>
      <c r="G7338">
        <v>100001</v>
      </c>
    </row>
    <row r="7339" spans="1:7" x14ac:dyDescent="0.25">
      <c r="A7339" t="s">
        <v>0</v>
      </c>
      <c r="B7339">
        <v>111119</v>
      </c>
      <c r="C7339">
        <v>100001</v>
      </c>
      <c r="D7339" s="1">
        <v>-0.274982</v>
      </c>
      <c r="E7339" s="1">
        <v>-0.37501299999999999</v>
      </c>
      <c r="F7339" s="1">
        <v>0.49486999999999998</v>
      </c>
      <c r="G7339">
        <v>100001</v>
      </c>
    </row>
    <row r="7340" spans="1:7" x14ac:dyDescent="0.25">
      <c r="A7340" t="s">
        <v>0</v>
      </c>
      <c r="B7340">
        <v>111120</v>
      </c>
      <c r="C7340">
        <v>100001</v>
      </c>
      <c r="D7340" s="1">
        <v>-0.27498099999999998</v>
      </c>
      <c r="E7340" s="1">
        <v>-0.40001300000000001</v>
      </c>
      <c r="F7340" s="1">
        <v>0.49487100000000001</v>
      </c>
      <c r="G7340">
        <v>100001</v>
      </c>
    </row>
    <row r="7341" spans="1:7" x14ac:dyDescent="0.25">
      <c r="A7341" t="s">
        <v>0</v>
      </c>
      <c r="B7341">
        <v>111121</v>
      </c>
      <c r="C7341">
        <v>100001</v>
      </c>
      <c r="D7341" s="1">
        <v>0.25001899999999999</v>
      </c>
      <c r="E7341" s="1">
        <v>-0.37498799999999999</v>
      </c>
      <c r="F7341" s="1">
        <v>0.49486999999999998</v>
      </c>
      <c r="G7341">
        <v>100001</v>
      </c>
    </row>
    <row r="7342" spans="1:7" x14ac:dyDescent="0.25">
      <c r="A7342" t="s">
        <v>0</v>
      </c>
      <c r="B7342">
        <v>111122</v>
      </c>
      <c r="C7342">
        <v>100001</v>
      </c>
      <c r="D7342" s="1">
        <v>0.225019</v>
      </c>
      <c r="E7342" s="1">
        <v>-0.37498799999999999</v>
      </c>
      <c r="F7342" s="1">
        <v>0.49487100000000001</v>
      </c>
      <c r="G7342">
        <v>100001</v>
      </c>
    </row>
    <row r="7343" spans="1:7" x14ac:dyDescent="0.25">
      <c r="A7343" t="s">
        <v>0</v>
      </c>
      <c r="B7343">
        <v>111123</v>
      </c>
      <c r="C7343">
        <v>100001</v>
      </c>
      <c r="D7343" s="1">
        <v>0.200019</v>
      </c>
      <c r="E7343" s="1">
        <v>-0.37498999999999999</v>
      </c>
      <c r="F7343" s="1">
        <v>0.49486999999999998</v>
      </c>
      <c r="G7343">
        <v>100001</v>
      </c>
    </row>
    <row r="7344" spans="1:7" x14ac:dyDescent="0.25">
      <c r="A7344" t="s">
        <v>0</v>
      </c>
      <c r="B7344">
        <v>111124</v>
      </c>
      <c r="C7344">
        <v>100001</v>
      </c>
      <c r="D7344" s="1">
        <v>0.17501900000000001</v>
      </c>
      <c r="E7344" s="1">
        <v>-0.37499100000000002</v>
      </c>
      <c r="F7344" s="1">
        <v>0.49486999999999998</v>
      </c>
      <c r="G7344">
        <v>100001</v>
      </c>
    </row>
    <row r="7345" spans="1:7" x14ac:dyDescent="0.25">
      <c r="A7345" t="s">
        <v>0</v>
      </c>
      <c r="B7345">
        <v>111125</v>
      </c>
      <c r="C7345">
        <v>100001</v>
      </c>
      <c r="D7345" s="1">
        <v>0.15001900000000001</v>
      </c>
      <c r="E7345" s="1">
        <v>-0.37499199999999999</v>
      </c>
      <c r="F7345" s="1">
        <v>0.49487100000000001</v>
      </c>
      <c r="G7345">
        <v>100001</v>
      </c>
    </row>
    <row r="7346" spans="1:7" x14ac:dyDescent="0.25">
      <c r="A7346" t="s">
        <v>0</v>
      </c>
      <c r="B7346">
        <v>111126</v>
      </c>
      <c r="C7346">
        <v>100001</v>
      </c>
      <c r="D7346" s="1">
        <v>0.27501900000000001</v>
      </c>
      <c r="E7346" s="1">
        <v>-0.39998600000000001</v>
      </c>
      <c r="F7346" s="1">
        <v>0.49486999999999998</v>
      </c>
      <c r="G7346">
        <v>100001</v>
      </c>
    </row>
    <row r="7347" spans="1:7" x14ac:dyDescent="0.25">
      <c r="A7347" t="s">
        <v>0</v>
      </c>
      <c r="B7347">
        <v>111127</v>
      </c>
      <c r="C7347">
        <v>100001</v>
      </c>
      <c r="D7347" s="1">
        <v>0.25001899999999999</v>
      </c>
      <c r="E7347" s="1">
        <v>-0.39998800000000001</v>
      </c>
      <c r="F7347" s="1">
        <v>0.49487100000000001</v>
      </c>
      <c r="G7347">
        <v>100001</v>
      </c>
    </row>
    <row r="7348" spans="1:7" x14ac:dyDescent="0.25">
      <c r="A7348" t="s">
        <v>0</v>
      </c>
      <c r="B7348">
        <v>111128</v>
      </c>
      <c r="C7348">
        <v>100001</v>
      </c>
      <c r="D7348" s="1">
        <v>0.12501899999999999</v>
      </c>
      <c r="E7348" s="1">
        <v>-0.37499399999999999</v>
      </c>
      <c r="F7348" s="1">
        <v>0.49486999999999998</v>
      </c>
      <c r="G7348">
        <v>100001</v>
      </c>
    </row>
    <row r="7349" spans="1:7" x14ac:dyDescent="0.25">
      <c r="A7349" t="s">
        <v>0</v>
      </c>
      <c r="B7349">
        <v>111129</v>
      </c>
      <c r="C7349">
        <v>100001</v>
      </c>
      <c r="D7349" s="1">
        <v>0.100019</v>
      </c>
      <c r="E7349" s="1">
        <v>-0.37499399999999999</v>
      </c>
      <c r="F7349" s="1">
        <v>0.49487100000000001</v>
      </c>
      <c r="G7349">
        <v>100001</v>
      </c>
    </row>
    <row r="7350" spans="1:7" x14ac:dyDescent="0.25">
      <c r="A7350" t="s">
        <v>0</v>
      </c>
      <c r="B7350">
        <v>111130</v>
      </c>
      <c r="C7350">
        <v>100001</v>
      </c>
      <c r="D7350" s="1">
        <v>-0.24998200000000001</v>
      </c>
      <c r="E7350" s="1">
        <v>-0.37501200000000001</v>
      </c>
      <c r="F7350" s="1">
        <v>0.49486999999999998</v>
      </c>
      <c r="G7350">
        <v>100001</v>
      </c>
    </row>
    <row r="7351" spans="1:7" x14ac:dyDescent="0.25">
      <c r="A7351" t="s">
        <v>0</v>
      </c>
      <c r="B7351">
        <v>111131</v>
      </c>
      <c r="C7351">
        <v>100001</v>
      </c>
      <c r="D7351" s="1">
        <v>7.5018299999999996E-2</v>
      </c>
      <c r="E7351" s="1">
        <v>-0.374996</v>
      </c>
      <c r="F7351" s="1">
        <v>0.49487100000000001</v>
      </c>
      <c r="G7351">
        <v>100001</v>
      </c>
    </row>
    <row r="7352" spans="1:7" x14ac:dyDescent="0.25">
      <c r="A7352" t="s">
        <v>0</v>
      </c>
      <c r="B7352">
        <v>111132</v>
      </c>
      <c r="C7352">
        <v>100001</v>
      </c>
      <c r="D7352" s="1">
        <v>5.0018300000000002E-2</v>
      </c>
      <c r="E7352" s="1">
        <v>-0.374998</v>
      </c>
      <c r="F7352" s="1">
        <v>0.49486999999999998</v>
      </c>
      <c r="G7352">
        <v>100001</v>
      </c>
    </row>
    <row r="7353" spans="1:7" x14ac:dyDescent="0.25">
      <c r="A7353" t="s">
        <v>0</v>
      </c>
      <c r="B7353">
        <v>111133</v>
      </c>
      <c r="C7353">
        <v>100001</v>
      </c>
      <c r="D7353" s="1">
        <v>2.50183E-2</v>
      </c>
      <c r="E7353" s="1">
        <v>-0.374998</v>
      </c>
      <c r="F7353" s="1">
        <v>0.49487100000000001</v>
      </c>
      <c r="G7353">
        <v>100001</v>
      </c>
    </row>
    <row r="7354" spans="1:7" x14ac:dyDescent="0.25">
      <c r="A7354" t="s">
        <v>0</v>
      </c>
      <c r="B7354">
        <v>111134</v>
      </c>
      <c r="C7354">
        <v>100001</v>
      </c>
      <c r="D7354" s="1">
        <v>-0.22498199999999999</v>
      </c>
      <c r="E7354" s="1">
        <v>-0.37501000000000001</v>
      </c>
      <c r="F7354" s="1">
        <v>0.49487100000000001</v>
      </c>
      <c r="G7354">
        <v>100001</v>
      </c>
    </row>
    <row r="7355" spans="1:7" x14ac:dyDescent="0.25">
      <c r="A7355" t="s">
        <v>0</v>
      </c>
      <c r="B7355">
        <v>111135</v>
      </c>
      <c r="C7355">
        <v>100001</v>
      </c>
      <c r="D7355" s="1">
        <v>1.8226000000000001E-5</v>
      </c>
      <c r="E7355" s="1">
        <v>-0.375</v>
      </c>
      <c r="F7355" s="1">
        <v>0.49486999999999998</v>
      </c>
      <c r="G7355">
        <v>100001</v>
      </c>
    </row>
    <row r="7356" spans="1:7" x14ac:dyDescent="0.25">
      <c r="A7356" t="s">
        <v>0</v>
      </c>
      <c r="B7356">
        <v>111136</v>
      </c>
      <c r="C7356">
        <v>100001</v>
      </c>
      <c r="D7356" s="1">
        <v>-0.19998199999999999</v>
      </c>
      <c r="E7356" s="1">
        <v>-0.37501000000000001</v>
      </c>
      <c r="F7356" s="1">
        <v>0.49486999999999998</v>
      </c>
      <c r="G7356">
        <v>100001</v>
      </c>
    </row>
    <row r="7357" spans="1:7" x14ac:dyDescent="0.25">
      <c r="A7357" t="s">
        <v>0</v>
      </c>
      <c r="B7357">
        <v>111137</v>
      </c>
      <c r="C7357">
        <v>100001</v>
      </c>
      <c r="D7357" s="1">
        <v>-2.4981E-2</v>
      </c>
      <c r="E7357" s="1">
        <v>-0.375</v>
      </c>
      <c r="F7357" s="1">
        <v>0.49487100000000001</v>
      </c>
      <c r="G7357">
        <v>100001</v>
      </c>
    </row>
    <row r="7358" spans="1:7" x14ac:dyDescent="0.25">
      <c r="A7358" t="s">
        <v>0</v>
      </c>
      <c r="B7358">
        <v>111138</v>
      </c>
      <c r="C7358">
        <v>100001</v>
      </c>
      <c r="D7358" s="1">
        <v>-0.174982</v>
      </c>
      <c r="E7358" s="1">
        <v>-0.37500800000000001</v>
      </c>
      <c r="F7358" s="1">
        <v>0.49487100000000001</v>
      </c>
      <c r="G7358">
        <v>100001</v>
      </c>
    </row>
    <row r="7359" spans="1:7" x14ac:dyDescent="0.25">
      <c r="A7359" t="s">
        <v>0</v>
      </c>
      <c r="B7359">
        <v>111139</v>
      </c>
      <c r="C7359">
        <v>100001</v>
      </c>
      <c r="D7359" s="1">
        <v>-4.9980999999999998E-2</v>
      </c>
      <c r="E7359" s="1">
        <v>-0.375002</v>
      </c>
      <c r="F7359" s="1">
        <v>0.49487100000000001</v>
      </c>
      <c r="G7359">
        <v>100001</v>
      </c>
    </row>
    <row r="7360" spans="1:7" x14ac:dyDescent="0.25">
      <c r="A7360" t="s">
        <v>0</v>
      </c>
      <c r="B7360">
        <v>111140</v>
      </c>
      <c r="C7360">
        <v>100001</v>
      </c>
      <c r="D7360" s="1">
        <v>-0.149982</v>
      </c>
      <c r="E7360" s="1">
        <v>-0.37500699999999998</v>
      </c>
      <c r="F7360" s="1">
        <v>0.49487100000000001</v>
      </c>
      <c r="G7360">
        <v>100001</v>
      </c>
    </row>
    <row r="7361" spans="1:7" x14ac:dyDescent="0.25">
      <c r="A7361" t="s">
        <v>0</v>
      </c>
      <c r="B7361">
        <v>111141</v>
      </c>
      <c r="C7361">
        <v>100001</v>
      </c>
      <c r="D7361" s="1">
        <v>-7.4981000000000006E-2</v>
      </c>
      <c r="E7361" s="1">
        <v>-0.375004</v>
      </c>
      <c r="F7361" s="1">
        <v>0.49486999999999998</v>
      </c>
      <c r="G7361">
        <v>100001</v>
      </c>
    </row>
    <row r="7362" spans="1:7" x14ac:dyDescent="0.25">
      <c r="A7362" t="s">
        <v>0</v>
      </c>
      <c r="B7362">
        <v>111142</v>
      </c>
      <c r="C7362">
        <v>100001</v>
      </c>
      <c r="D7362" s="1">
        <v>-0.124982</v>
      </c>
      <c r="E7362" s="1">
        <v>-0.37500600000000001</v>
      </c>
      <c r="F7362" s="1">
        <v>0.49486999999999998</v>
      </c>
      <c r="G7362">
        <v>100001</v>
      </c>
    </row>
    <row r="7363" spans="1:7" x14ac:dyDescent="0.25">
      <c r="A7363" t="s">
        <v>0</v>
      </c>
      <c r="B7363">
        <v>111143</v>
      </c>
      <c r="C7363">
        <v>100001</v>
      </c>
      <c r="D7363" s="1">
        <v>-9.9981E-2</v>
      </c>
      <c r="E7363" s="1">
        <v>-0.375004</v>
      </c>
      <c r="F7363" s="1">
        <v>0.49487100000000001</v>
      </c>
      <c r="G7363">
        <v>100001</v>
      </c>
    </row>
    <row r="7364" spans="1:7" x14ac:dyDescent="0.25">
      <c r="A7364" t="s">
        <v>0</v>
      </c>
      <c r="B7364">
        <v>111144</v>
      </c>
      <c r="C7364">
        <v>100001</v>
      </c>
      <c r="D7364" s="1">
        <v>-0.24998100000000001</v>
      </c>
      <c r="E7364" s="1">
        <v>-0.40001199999999998</v>
      </c>
      <c r="F7364" s="1">
        <v>0.49487100000000001</v>
      </c>
      <c r="G7364">
        <v>100001</v>
      </c>
    </row>
    <row r="7365" spans="1:7" x14ac:dyDescent="0.25">
      <c r="A7365" t="s">
        <v>0</v>
      </c>
      <c r="B7365">
        <v>111145</v>
      </c>
      <c r="C7365">
        <v>100001</v>
      </c>
      <c r="D7365" s="1">
        <v>0.225019</v>
      </c>
      <c r="E7365" s="1">
        <v>-0.39998800000000001</v>
      </c>
      <c r="F7365" s="1">
        <v>0.49486999999999998</v>
      </c>
      <c r="G7365">
        <v>100001</v>
      </c>
    </row>
    <row r="7366" spans="1:7" x14ac:dyDescent="0.25">
      <c r="A7366" t="s">
        <v>0</v>
      </c>
      <c r="B7366">
        <v>111146</v>
      </c>
      <c r="C7366">
        <v>100001</v>
      </c>
      <c r="D7366" s="1">
        <v>0.200019</v>
      </c>
      <c r="E7366" s="1">
        <v>-0.39999000000000001</v>
      </c>
      <c r="F7366" s="1">
        <v>0.49486999999999998</v>
      </c>
      <c r="G7366">
        <v>100001</v>
      </c>
    </row>
    <row r="7367" spans="1:7" x14ac:dyDescent="0.25">
      <c r="A7367" t="s">
        <v>0</v>
      </c>
      <c r="B7367">
        <v>111147</v>
      </c>
      <c r="C7367">
        <v>100001</v>
      </c>
      <c r="D7367" s="1">
        <v>0.17501900000000001</v>
      </c>
      <c r="E7367" s="1">
        <v>-0.39999099999999999</v>
      </c>
      <c r="F7367" s="1">
        <v>0.49487100000000001</v>
      </c>
      <c r="G7367">
        <v>100001</v>
      </c>
    </row>
    <row r="7368" spans="1:7" x14ac:dyDescent="0.25">
      <c r="A7368" t="s">
        <v>0</v>
      </c>
      <c r="B7368">
        <v>111148</v>
      </c>
      <c r="C7368">
        <v>100001</v>
      </c>
      <c r="D7368" s="1">
        <v>0.15001900000000001</v>
      </c>
      <c r="E7368" s="1">
        <v>-0.39999200000000001</v>
      </c>
      <c r="F7368" s="1">
        <v>0.49486999999999998</v>
      </c>
      <c r="G7368">
        <v>100001</v>
      </c>
    </row>
    <row r="7369" spans="1:7" x14ac:dyDescent="0.25">
      <c r="A7369" t="s">
        <v>0</v>
      </c>
      <c r="B7369">
        <v>111149</v>
      </c>
      <c r="C7369">
        <v>100001</v>
      </c>
      <c r="D7369" s="1">
        <v>0.12501899999999999</v>
      </c>
      <c r="E7369" s="1">
        <v>-0.39999400000000002</v>
      </c>
      <c r="F7369" s="1">
        <v>0.49487100000000001</v>
      </c>
      <c r="G7369">
        <v>100001</v>
      </c>
    </row>
    <row r="7370" spans="1:7" x14ac:dyDescent="0.25">
      <c r="A7370" t="s">
        <v>0</v>
      </c>
      <c r="B7370">
        <v>111150</v>
      </c>
      <c r="C7370">
        <v>100001</v>
      </c>
      <c r="D7370" s="1">
        <v>0.225021</v>
      </c>
      <c r="E7370" s="1">
        <v>-0.42498799999999998</v>
      </c>
      <c r="F7370" s="1">
        <v>0.49486999999999998</v>
      </c>
      <c r="G7370">
        <v>100001</v>
      </c>
    </row>
    <row r="7371" spans="1:7" x14ac:dyDescent="0.25">
      <c r="A7371" t="s">
        <v>0</v>
      </c>
      <c r="B7371">
        <v>111151</v>
      </c>
      <c r="C7371">
        <v>100001</v>
      </c>
      <c r="D7371" s="1">
        <v>0.100019</v>
      </c>
      <c r="E7371" s="1">
        <v>-0.39999400000000002</v>
      </c>
      <c r="F7371" s="1">
        <v>0.49487100000000001</v>
      </c>
      <c r="G7371">
        <v>100001</v>
      </c>
    </row>
    <row r="7372" spans="1:7" x14ac:dyDescent="0.25">
      <c r="A7372" t="s">
        <v>0</v>
      </c>
      <c r="B7372">
        <v>111152</v>
      </c>
      <c r="C7372">
        <v>100001</v>
      </c>
      <c r="D7372" s="1">
        <v>7.5019500000000003E-2</v>
      </c>
      <c r="E7372" s="1">
        <v>-0.39999600000000002</v>
      </c>
      <c r="F7372" s="1">
        <v>0.49486999999999998</v>
      </c>
      <c r="G7372">
        <v>100001</v>
      </c>
    </row>
    <row r="7373" spans="1:7" x14ac:dyDescent="0.25">
      <c r="A7373" t="s">
        <v>0</v>
      </c>
      <c r="B7373">
        <v>111153</v>
      </c>
      <c r="C7373">
        <v>100001</v>
      </c>
      <c r="D7373" s="1">
        <v>-0.22498099999999999</v>
      </c>
      <c r="E7373" s="1">
        <v>-0.40000999999999998</v>
      </c>
      <c r="F7373" s="1">
        <v>0.49486999999999998</v>
      </c>
      <c r="G7373">
        <v>100001</v>
      </c>
    </row>
    <row r="7374" spans="1:7" x14ac:dyDescent="0.25">
      <c r="A7374" t="s">
        <v>0</v>
      </c>
      <c r="B7374">
        <v>111154</v>
      </c>
      <c r="C7374">
        <v>100001</v>
      </c>
      <c r="D7374" s="1">
        <v>5.0019500000000001E-2</v>
      </c>
      <c r="E7374" s="1">
        <v>-0.39999800000000002</v>
      </c>
      <c r="F7374" s="1">
        <v>0.49487100000000001</v>
      </c>
      <c r="G7374">
        <v>100001</v>
      </c>
    </row>
    <row r="7375" spans="1:7" x14ac:dyDescent="0.25">
      <c r="A7375" t="s">
        <v>0</v>
      </c>
      <c r="B7375">
        <v>111155</v>
      </c>
      <c r="C7375">
        <v>100001</v>
      </c>
      <c r="D7375" s="1">
        <v>2.50195E-2</v>
      </c>
      <c r="E7375" s="1">
        <v>-0.39999800000000002</v>
      </c>
      <c r="F7375" s="1">
        <v>0.49486999999999998</v>
      </c>
      <c r="G7375">
        <v>100001</v>
      </c>
    </row>
    <row r="7376" spans="1:7" x14ac:dyDescent="0.25">
      <c r="A7376" t="s">
        <v>0</v>
      </c>
      <c r="B7376">
        <v>111156</v>
      </c>
      <c r="C7376">
        <v>100001</v>
      </c>
      <c r="D7376" s="1">
        <v>1.9445000000000001E-5</v>
      </c>
      <c r="E7376" s="1">
        <v>-0.4</v>
      </c>
      <c r="F7376" s="1">
        <v>0.49487100000000001</v>
      </c>
      <c r="G7376">
        <v>100001</v>
      </c>
    </row>
    <row r="7377" spans="1:7" x14ac:dyDescent="0.25">
      <c r="A7377" t="s">
        <v>0</v>
      </c>
      <c r="B7377">
        <v>111157</v>
      </c>
      <c r="C7377">
        <v>100001</v>
      </c>
      <c r="D7377" s="1">
        <v>-0.19998099999999999</v>
      </c>
      <c r="E7377" s="1">
        <v>-0.40000999999999998</v>
      </c>
      <c r="F7377" s="1">
        <v>0.49487100000000001</v>
      </c>
      <c r="G7377">
        <v>100001</v>
      </c>
    </row>
    <row r="7378" spans="1:7" x14ac:dyDescent="0.25">
      <c r="A7378" t="s">
        <v>0</v>
      </c>
      <c r="B7378">
        <v>111158</v>
      </c>
      <c r="C7378">
        <v>100001</v>
      </c>
      <c r="D7378" s="1">
        <v>-2.4979000000000001E-2</v>
      </c>
      <c r="E7378" s="1">
        <v>-0.4</v>
      </c>
      <c r="F7378" s="1">
        <v>0.49487100000000001</v>
      </c>
      <c r="G7378">
        <v>100001</v>
      </c>
    </row>
    <row r="7379" spans="1:7" x14ac:dyDescent="0.25">
      <c r="A7379" t="s">
        <v>0</v>
      </c>
      <c r="B7379">
        <v>111159</v>
      </c>
      <c r="C7379">
        <v>100001</v>
      </c>
      <c r="D7379" s="1">
        <v>-0.174981</v>
      </c>
      <c r="E7379" s="1">
        <v>-0.40000799999999997</v>
      </c>
      <c r="F7379" s="1">
        <v>0.49486999999999998</v>
      </c>
      <c r="G7379">
        <v>100001</v>
      </c>
    </row>
    <row r="7380" spans="1:7" x14ac:dyDescent="0.25">
      <c r="A7380" t="s">
        <v>0</v>
      </c>
      <c r="B7380">
        <v>111160</v>
      </c>
      <c r="C7380">
        <v>100001</v>
      </c>
      <c r="D7380" s="1">
        <v>-4.9979000000000003E-2</v>
      </c>
      <c r="E7380" s="1">
        <v>-0.40000200000000002</v>
      </c>
      <c r="F7380" s="1">
        <v>0.49486999999999998</v>
      </c>
      <c r="G7380">
        <v>100001</v>
      </c>
    </row>
    <row r="7381" spans="1:7" x14ac:dyDescent="0.25">
      <c r="A7381" t="s">
        <v>0</v>
      </c>
      <c r="B7381">
        <v>111161</v>
      </c>
      <c r="C7381">
        <v>100001</v>
      </c>
      <c r="D7381" s="1">
        <v>-0.149981</v>
      </c>
      <c r="E7381" s="1">
        <v>-0.400007</v>
      </c>
      <c r="F7381" s="1">
        <v>0.49487100000000001</v>
      </c>
      <c r="G7381">
        <v>100001</v>
      </c>
    </row>
    <row r="7382" spans="1:7" x14ac:dyDescent="0.25">
      <c r="A7382" t="s">
        <v>0</v>
      </c>
      <c r="B7382">
        <v>111162</v>
      </c>
      <c r="C7382">
        <v>100001</v>
      </c>
      <c r="D7382" s="1">
        <v>-7.4979000000000004E-2</v>
      </c>
      <c r="E7382" s="1">
        <v>-0.40000400000000003</v>
      </c>
      <c r="F7382" s="1">
        <v>0.49487100000000001</v>
      </c>
      <c r="G7382">
        <v>100001</v>
      </c>
    </row>
    <row r="7383" spans="1:7" x14ac:dyDescent="0.25">
      <c r="A7383" t="s">
        <v>0</v>
      </c>
      <c r="B7383">
        <v>111163</v>
      </c>
      <c r="C7383">
        <v>100001</v>
      </c>
      <c r="D7383" s="1">
        <v>-0.12498099999999999</v>
      </c>
      <c r="E7383" s="1">
        <v>-0.40000599999999997</v>
      </c>
      <c r="F7383" s="1">
        <v>0.49487100000000001</v>
      </c>
      <c r="G7383">
        <v>100001</v>
      </c>
    </row>
    <row r="7384" spans="1:7" x14ac:dyDescent="0.25">
      <c r="A7384" t="s">
        <v>0</v>
      </c>
      <c r="B7384">
        <v>111164</v>
      </c>
      <c r="C7384">
        <v>100001</v>
      </c>
      <c r="D7384" s="1">
        <v>-9.9978999999999998E-2</v>
      </c>
      <c r="E7384" s="1">
        <v>-0.40000400000000003</v>
      </c>
      <c r="F7384" s="1">
        <v>0.49486999999999998</v>
      </c>
      <c r="G7384">
        <v>100001</v>
      </c>
    </row>
    <row r="7385" spans="1:7" x14ac:dyDescent="0.25">
      <c r="A7385" t="s">
        <v>0</v>
      </c>
      <c r="B7385">
        <v>111165</v>
      </c>
      <c r="C7385">
        <v>100001</v>
      </c>
      <c r="D7385" s="1">
        <v>-0.22497900000000001</v>
      </c>
      <c r="E7385" s="1">
        <v>-0.42501</v>
      </c>
      <c r="F7385" s="1">
        <v>0.49487100000000001</v>
      </c>
      <c r="G7385">
        <v>100001</v>
      </c>
    </row>
    <row r="7386" spans="1:7" x14ac:dyDescent="0.25">
      <c r="A7386" t="s">
        <v>0</v>
      </c>
      <c r="B7386">
        <v>111166</v>
      </c>
      <c r="C7386">
        <v>100001</v>
      </c>
      <c r="D7386" s="1">
        <v>0.200021</v>
      </c>
      <c r="E7386" s="1">
        <v>-0.42498999999999998</v>
      </c>
      <c r="F7386" s="1">
        <v>0.49487100000000001</v>
      </c>
      <c r="G7386">
        <v>100001</v>
      </c>
    </row>
    <row r="7387" spans="1:7" x14ac:dyDescent="0.25">
      <c r="A7387" t="s">
        <v>0</v>
      </c>
      <c r="B7387">
        <v>111167</v>
      </c>
      <c r="C7387">
        <v>100001</v>
      </c>
      <c r="D7387" s="1">
        <v>0.17502100000000001</v>
      </c>
      <c r="E7387" s="1">
        <v>-0.42499100000000001</v>
      </c>
      <c r="F7387" s="1">
        <v>0.49486999999999998</v>
      </c>
      <c r="G7387">
        <v>100001</v>
      </c>
    </row>
    <row r="7388" spans="1:7" x14ac:dyDescent="0.25">
      <c r="A7388" t="s">
        <v>0</v>
      </c>
      <c r="B7388">
        <v>111168</v>
      </c>
      <c r="C7388">
        <v>100001</v>
      </c>
      <c r="D7388" s="1">
        <v>0.15002099999999999</v>
      </c>
      <c r="E7388" s="1">
        <v>-0.42499199999999998</v>
      </c>
      <c r="F7388" s="1">
        <v>0.49487100000000001</v>
      </c>
      <c r="G7388">
        <v>100001</v>
      </c>
    </row>
    <row r="7389" spans="1:7" x14ac:dyDescent="0.25">
      <c r="A7389" t="s">
        <v>0</v>
      </c>
      <c r="B7389">
        <v>111169</v>
      </c>
      <c r="C7389">
        <v>100001</v>
      </c>
      <c r="D7389" s="1">
        <v>0.12502099999999999</v>
      </c>
      <c r="E7389" s="1">
        <v>-0.42499399999999998</v>
      </c>
      <c r="F7389" s="1">
        <v>0.49487100000000001</v>
      </c>
      <c r="G7389">
        <v>100001</v>
      </c>
    </row>
    <row r="7390" spans="1:7" x14ac:dyDescent="0.25">
      <c r="A7390" t="s">
        <v>0</v>
      </c>
      <c r="B7390">
        <v>111170</v>
      </c>
      <c r="C7390">
        <v>100001</v>
      </c>
      <c r="D7390" s="1">
        <v>0.100021</v>
      </c>
      <c r="E7390" s="1">
        <v>-0.42499399999999998</v>
      </c>
      <c r="F7390" s="1">
        <v>0.49486999999999998</v>
      </c>
      <c r="G7390">
        <v>100001</v>
      </c>
    </row>
    <row r="7391" spans="1:7" x14ac:dyDescent="0.25">
      <c r="A7391" t="s">
        <v>0</v>
      </c>
      <c r="B7391">
        <v>111171</v>
      </c>
      <c r="C7391">
        <v>100001</v>
      </c>
      <c r="D7391" s="1">
        <v>7.5020699999999996E-2</v>
      </c>
      <c r="E7391" s="1">
        <v>-0.42499599999999998</v>
      </c>
      <c r="F7391" s="1">
        <v>0.49487100000000001</v>
      </c>
      <c r="G7391">
        <v>100001</v>
      </c>
    </row>
    <row r="7392" spans="1:7" x14ac:dyDescent="0.25">
      <c r="A7392" t="s">
        <v>0</v>
      </c>
      <c r="B7392">
        <v>111172</v>
      </c>
      <c r="C7392">
        <v>100001</v>
      </c>
      <c r="D7392" s="1">
        <v>5.0020700000000001E-2</v>
      </c>
      <c r="E7392" s="1">
        <v>-0.42499799999999999</v>
      </c>
      <c r="F7392" s="1">
        <v>0.49486999999999998</v>
      </c>
      <c r="G7392">
        <v>100001</v>
      </c>
    </row>
    <row r="7393" spans="1:7" x14ac:dyDescent="0.25">
      <c r="A7393" t="s">
        <v>0</v>
      </c>
      <c r="B7393">
        <v>111173</v>
      </c>
      <c r="C7393">
        <v>100001</v>
      </c>
      <c r="D7393" s="1">
        <v>-0.19997899999999999</v>
      </c>
      <c r="E7393" s="1">
        <v>-0.42501</v>
      </c>
      <c r="F7393" s="1">
        <v>0.49486999999999998</v>
      </c>
      <c r="G7393">
        <v>100001</v>
      </c>
    </row>
    <row r="7394" spans="1:7" x14ac:dyDescent="0.25">
      <c r="A7394" t="s">
        <v>0</v>
      </c>
      <c r="B7394">
        <v>111174</v>
      </c>
      <c r="C7394">
        <v>100001</v>
      </c>
      <c r="D7394" s="1">
        <v>2.50207E-2</v>
      </c>
      <c r="E7394" s="1">
        <v>-0.42499799999999999</v>
      </c>
      <c r="F7394" s="1">
        <v>0.49487100000000001</v>
      </c>
      <c r="G7394">
        <v>100001</v>
      </c>
    </row>
    <row r="7395" spans="1:7" x14ac:dyDescent="0.25">
      <c r="A7395" t="s">
        <v>0</v>
      </c>
      <c r="B7395">
        <v>111175</v>
      </c>
      <c r="C7395">
        <v>100001</v>
      </c>
      <c r="D7395" s="1">
        <v>2.0665999999999998E-5</v>
      </c>
      <c r="E7395" s="1">
        <v>-0.42499999999999999</v>
      </c>
      <c r="F7395" s="1">
        <v>0.49487100000000001</v>
      </c>
      <c r="G7395">
        <v>100001</v>
      </c>
    </row>
    <row r="7396" spans="1:7" x14ac:dyDescent="0.25">
      <c r="A7396" t="s">
        <v>0</v>
      </c>
      <c r="B7396">
        <v>111176</v>
      </c>
      <c r="C7396">
        <v>100001</v>
      </c>
      <c r="D7396" s="1">
        <v>-2.4979000000000001E-2</v>
      </c>
      <c r="E7396" s="1">
        <v>-0.42499999999999999</v>
      </c>
      <c r="F7396" s="1">
        <v>0.49486999999999998</v>
      </c>
      <c r="G7396">
        <v>100001</v>
      </c>
    </row>
    <row r="7397" spans="1:7" x14ac:dyDescent="0.25">
      <c r="A7397" t="s">
        <v>0</v>
      </c>
      <c r="B7397">
        <v>111177</v>
      </c>
      <c r="C7397">
        <v>100001</v>
      </c>
      <c r="D7397" s="1">
        <v>-0.174979</v>
      </c>
      <c r="E7397" s="1">
        <v>-0.425008</v>
      </c>
      <c r="F7397" s="1">
        <v>0.49487100000000001</v>
      </c>
      <c r="G7397">
        <v>100001</v>
      </c>
    </row>
    <row r="7398" spans="1:7" x14ac:dyDescent="0.25">
      <c r="A7398" t="s">
        <v>0</v>
      </c>
      <c r="B7398">
        <v>111178</v>
      </c>
      <c r="C7398">
        <v>100001</v>
      </c>
      <c r="D7398" s="1">
        <v>-4.9979000000000003E-2</v>
      </c>
      <c r="E7398" s="1">
        <v>-0.42500199999999999</v>
      </c>
      <c r="F7398" s="1">
        <v>0.49487100000000001</v>
      </c>
      <c r="G7398">
        <v>100001</v>
      </c>
    </row>
    <row r="7399" spans="1:7" x14ac:dyDescent="0.25">
      <c r="A7399" t="s">
        <v>0</v>
      </c>
      <c r="B7399">
        <v>111179</v>
      </c>
      <c r="C7399">
        <v>100001</v>
      </c>
      <c r="D7399" s="1">
        <v>-0.149979</v>
      </c>
      <c r="E7399" s="1">
        <v>-0.42500599999999999</v>
      </c>
      <c r="F7399" s="1">
        <v>0.49486999999999998</v>
      </c>
      <c r="G7399">
        <v>100001</v>
      </c>
    </row>
    <row r="7400" spans="1:7" x14ac:dyDescent="0.25">
      <c r="A7400" t="s">
        <v>0</v>
      </c>
      <c r="B7400">
        <v>111180</v>
      </c>
      <c r="C7400">
        <v>100001</v>
      </c>
      <c r="D7400" s="1">
        <v>-7.4979000000000004E-2</v>
      </c>
      <c r="E7400" s="1">
        <v>-0.42500399999999999</v>
      </c>
      <c r="F7400" s="1">
        <v>0.49486999999999998</v>
      </c>
      <c r="G7400">
        <v>100001</v>
      </c>
    </row>
    <row r="7401" spans="1:7" x14ac:dyDescent="0.25">
      <c r="A7401" t="s">
        <v>0</v>
      </c>
      <c r="B7401">
        <v>111181</v>
      </c>
      <c r="C7401">
        <v>100001</v>
      </c>
      <c r="D7401" s="1">
        <v>-0.12497900000000001</v>
      </c>
      <c r="E7401" s="1">
        <v>-0.42500599999999999</v>
      </c>
      <c r="F7401" s="1">
        <v>0.49487100000000001</v>
      </c>
      <c r="G7401">
        <v>100001</v>
      </c>
    </row>
    <row r="7402" spans="1:7" x14ac:dyDescent="0.25">
      <c r="A7402" t="s">
        <v>0</v>
      </c>
      <c r="B7402">
        <v>111182</v>
      </c>
      <c r="C7402">
        <v>100001</v>
      </c>
      <c r="D7402" s="1">
        <v>-9.9978999999999998E-2</v>
      </c>
      <c r="E7402" s="1">
        <v>-0.42500399999999999</v>
      </c>
      <c r="F7402" s="1">
        <v>0.49487100000000001</v>
      </c>
      <c r="G7402">
        <v>100001</v>
      </c>
    </row>
    <row r="7403" spans="1:7" x14ac:dyDescent="0.25">
      <c r="A7403" t="s">
        <v>0</v>
      </c>
      <c r="B7403">
        <v>111183</v>
      </c>
      <c r="C7403">
        <v>100001</v>
      </c>
      <c r="D7403" s="1">
        <v>0.17502200000000001</v>
      </c>
      <c r="E7403" s="1">
        <v>-0.44999099999999997</v>
      </c>
      <c r="F7403" s="1">
        <v>0.49487100000000001</v>
      </c>
      <c r="G7403">
        <v>100001</v>
      </c>
    </row>
    <row r="7404" spans="1:7" x14ac:dyDescent="0.25">
      <c r="A7404" t="s">
        <v>0</v>
      </c>
      <c r="B7404">
        <v>111184</v>
      </c>
      <c r="C7404">
        <v>100001</v>
      </c>
      <c r="D7404" s="1">
        <v>0.15002199999999999</v>
      </c>
      <c r="E7404" s="1">
        <v>-0.449992</v>
      </c>
      <c r="F7404" s="1">
        <v>0.49487100000000001</v>
      </c>
      <c r="G7404">
        <v>100001</v>
      </c>
    </row>
    <row r="7405" spans="1:7" x14ac:dyDescent="0.25">
      <c r="A7405" t="s">
        <v>0</v>
      </c>
      <c r="B7405">
        <v>111185</v>
      </c>
      <c r="C7405">
        <v>100001</v>
      </c>
      <c r="D7405" s="1">
        <v>0.12502199999999999</v>
      </c>
      <c r="E7405" s="1">
        <v>-0.44999400000000001</v>
      </c>
      <c r="F7405" s="1">
        <v>0.49486999999999998</v>
      </c>
      <c r="G7405">
        <v>100001</v>
      </c>
    </row>
    <row r="7406" spans="1:7" x14ac:dyDescent="0.25">
      <c r="A7406" t="s">
        <v>0</v>
      </c>
      <c r="B7406">
        <v>111186</v>
      </c>
      <c r="C7406">
        <v>100001</v>
      </c>
      <c r="D7406" s="1">
        <v>0.100022</v>
      </c>
      <c r="E7406" s="1">
        <v>-0.44999400000000001</v>
      </c>
      <c r="F7406" s="1">
        <v>0.49487100000000001</v>
      </c>
      <c r="G7406">
        <v>100001</v>
      </c>
    </row>
    <row r="7407" spans="1:7" x14ac:dyDescent="0.25">
      <c r="A7407" t="s">
        <v>0</v>
      </c>
      <c r="B7407">
        <v>111187</v>
      </c>
      <c r="C7407">
        <v>100001</v>
      </c>
      <c r="D7407" s="1">
        <v>7.5021900000000002E-2</v>
      </c>
      <c r="E7407" s="1">
        <v>-0.44999600000000001</v>
      </c>
      <c r="F7407" s="1">
        <v>0.49486999999999998</v>
      </c>
      <c r="G7407">
        <v>100001</v>
      </c>
    </row>
    <row r="7408" spans="1:7" x14ac:dyDescent="0.25">
      <c r="A7408" t="s">
        <v>0</v>
      </c>
      <c r="B7408">
        <v>111188</v>
      </c>
      <c r="C7408">
        <v>100001</v>
      </c>
      <c r="D7408" s="1">
        <v>5.0021900000000001E-2</v>
      </c>
      <c r="E7408" s="1">
        <v>-0.44999800000000001</v>
      </c>
      <c r="F7408" s="1">
        <v>0.49487100000000001</v>
      </c>
      <c r="G7408">
        <v>100001</v>
      </c>
    </row>
    <row r="7409" spans="1:7" x14ac:dyDescent="0.25">
      <c r="A7409" t="s">
        <v>0</v>
      </c>
      <c r="B7409">
        <v>111189</v>
      </c>
      <c r="C7409">
        <v>100001</v>
      </c>
      <c r="D7409" s="1">
        <v>2.50219E-2</v>
      </c>
      <c r="E7409" s="1">
        <v>-0.44999800000000001</v>
      </c>
      <c r="F7409" s="1">
        <v>0.49487100000000001</v>
      </c>
      <c r="G7409">
        <v>100001</v>
      </c>
    </row>
    <row r="7410" spans="1:7" x14ac:dyDescent="0.25">
      <c r="A7410" t="s">
        <v>0</v>
      </c>
      <c r="B7410">
        <v>111190</v>
      </c>
      <c r="C7410">
        <v>100001</v>
      </c>
      <c r="D7410" s="1">
        <v>-0.17497799999999999</v>
      </c>
      <c r="E7410" s="1">
        <v>-0.45000800000000002</v>
      </c>
      <c r="F7410" s="1">
        <v>0.49486999999999998</v>
      </c>
      <c r="G7410">
        <v>100001</v>
      </c>
    </row>
    <row r="7411" spans="1:7" x14ac:dyDescent="0.25">
      <c r="A7411" t="s">
        <v>0</v>
      </c>
      <c r="B7411">
        <v>111191</v>
      </c>
      <c r="C7411">
        <v>100001</v>
      </c>
      <c r="D7411" s="1">
        <v>2.1902000000000001E-5</v>
      </c>
      <c r="E7411" s="1">
        <v>-0.45</v>
      </c>
      <c r="F7411" s="1">
        <v>0.49486999999999998</v>
      </c>
      <c r="G7411">
        <v>100001</v>
      </c>
    </row>
    <row r="7412" spans="1:7" x14ac:dyDescent="0.25">
      <c r="A7412" t="s">
        <v>0</v>
      </c>
      <c r="B7412">
        <v>111192</v>
      </c>
      <c r="C7412">
        <v>100001</v>
      </c>
      <c r="D7412" s="1">
        <v>-2.4976999999999999E-2</v>
      </c>
      <c r="E7412" s="1">
        <v>-0.45</v>
      </c>
      <c r="F7412" s="1">
        <v>0.49487100000000001</v>
      </c>
      <c r="G7412">
        <v>100001</v>
      </c>
    </row>
    <row r="7413" spans="1:7" x14ac:dyDescent="0.25">
      <c r="A7413" t="s">
        <v>0</v>
      </c>
      <c r="B7413">
        <v>111193</v>
      </c>
      <c r="C7413">
        <v>100001</v>
      </c>
      <c r="D7413" s="1">
        <v>-4.9977000000000001E-2</v>
      </c>
      <c r="E7413" s="1">
        <v>-0.45000200000000001</v>
      </c>
      <c r="F7413" s="1">
        <v>0.49486999999999998</v>
      </c>
      <c r="G7413">
        <v>100001</v>
      </c>
    </row>
    <row r="7414" spans="1:7" x14ac:dyDescent="0.25">
      <c r="A7414" t="s">
        <v>0</v>
      </c>
      <c r="B7414">
        <v>111194</v>
      </c>
      <c r="C7414">
        <v>100001</v>
      </c>
      <c r="D7414" s="1">
        <v>-0.149978</v>
      </c>
      <c r="E7414" s="1">
        <v>-0.45000699999999999</v>
      </c>
      <c r="F7414" s="1">
        <v>0.49487100000000001</v>
      </c>
      <c r="G7414">
        <v>100001</v>
      </c>
    </row>
    <row r="7415" spans="1:7" x14ac:dyDescent="0.25">
      <c r="A7415" t="s">
        <v>0</v>
      </c>
      <c r="B7415">
        <v>111195</v>
      </c>
      <c r="C7415">
        <v>100001</v>
      </c>
      <c r="D7415" s="1">
        <v>-7.4977000000000002E-2</v>
      </c>
      <c r="E7415" s="1">
        <v>-0.45000400000000002</v>
      </c>
      <c r="F7415" s="1">
        <v>0.49487100000000001</v>
      </c>
      <c r="G7415">
        <v>100001</v>
      </c>
    </row>
    <row r="7416" spans="1:7" x14ac:dyDescent="0.25">
      <c r="A7416" t="s">
        <v>0</v>
      </c>
      <c r="B7416">
        <v>111196</v>
      </c>
      <c r="C7416">
        <v>100001</v>
      </c>
      <c r="D7416" s="1">
        <v>-0.12497800000000001</v>
      </c>
      <c r="E7416" s="1">
        <v>-0.45000600000000002</v>
      </c>
      <c r="F7416" s="1">
        <v>0.49486999999999998</v>
      </c>
      <c r="G7416">
        <v>100001</v>
      </c>
    </row>
    <row r="7417" spans="1:7" x14ac:dyDescent="0.25">
      <c r="A7417" t="s">
        <v>0</v>
      </c>
      <c r="B7417">
        <v>111197</v>
      </c>
      <c r="C7417">
        <v>100001</v>
      </c>
      <c r="D7417" s="1">
        <v>-9.9976999999999996E-2</v>
      </c>
      <c r="E7417" s="1">
        <v>-0.45000400000000002</v>
      </c>
      <c r="F7417" s="1">
        <v>0.49487100000000001</v>
      </c>
      <c r="G7417">
        <v>100001</v>
      </c>
    </row>
    <row r="7418" spans="1:7" x14ac:dyDescent="0.25">
      <c r="A7418" t="s">
        <v>0</v>
      </c>
      <c r="B7418">
        <v>111198</v>
      </c>
      <c r="C7418">
        <v>100001</v>
      </c>
      <c r="D7418" s="1">
        <v>0.125023</v>
      </c>
      <c r="E7418" s="1">
        <v>-0.47499400000000003</v>
      </c>
      <c r="F7418" s="1">
        <v>0.49487100000000001</v>
      </c>
      <c r="G7418">
        <v>100001</v>
      </c>
    </row>
    <row r="7419" spans="1:7" x14ac:dyDescent="0.25">
      <c r="A7419" t="s">
        <v>0</v>
      </c>
      <c r="B7419">
        <v>111199</v>
      </c>
      <c r="C7419">
        <v>100001</v>
      </c>
      <c r="D7419" s="1">
        <v>0.100023</v>
      </c>
      <c r="E7419" s="1">
        <v>-0.47499400000000003</v>
      </c>
      <c r="F7419" s="1">
        <v>0.49486999999999998</v>
      </c>
      <c r="G7419">
        <v>100001</v>
      </c>
    </row>
    <row r="7420" spans="1:7" x14ac:dyDescent="0.25">
      <c r="A7420" t="s">
        <v>0</v>
      </c>
      <c r="B7420">
        <v>111200</v>
      </c>
      <c r="C7420">
        <v>100001</v>
      </c>
      <c r="D7420" s="1">
        <v>7.5023099999999995E-2</v>
      </c>
      <c r="E7420" s="1">
        <v>-0.47499599999999997</v>
      </c>
      <c r="F7420" s="1">
        <v>0.49487100000000001</v>
      </c>
      <c r="G7420">
        <v>100001</v>
      </c>
    </row>
    <row r="7421" spans="1:7" x14ac:dyDescent="0.25">
      <c r="A7421" t="s">
        <v>0</v>
      </c>
      <c r="B7421">
        <v>111201</v>
      </c>
      <c r="C7421">
        <v>100001</v>
      </c>
      <c r="D7421" s="1">
        <v>5.0023199999999997E-2</v>
      </c>
      <c r="E7421" s="1">
        <v>-0.47499799999999998</v>
      </c>
      <c r="F7421" s="1">
        <v>0.49487100000000001</v>
      </c>
      <c r="G7421">
        <v>100001</v>
      </c>
    </row>
    <row r="7422" spans="1:7" x14ac:dyDescent="0.25">
      <c r="A7422" t="s">
        <v>0</v>
      </c>
      <c r="B7422">
        <v>111202</v>
      </c>
      <c r="C7422">
        <v>100001</v>
      </c>
      <c r="D7422" s="1">
        <v>2.5023199999999999E-2</v>
      </c>
      <c r="E7422" s="1">
        <v>-0.47499799999999998</v>
      </c>
      <c r="F7422" s="1">
        <v>0.49486999999999998</v>
      </c>
      <c r="G7422">
        <v>100001</v>
      </c>
    </row>
    <row r="7423" spans="1:7" x14ac:dyDescent="0.25">
      <c r="A7423" t="s">
        <v>0</v>
      </c>
      <c r="B7423">
        <v>111203</v>
      </c>
      <c r="C7423">
        <v>100001</v>
      </c>
      <c r="D7423" s="1">
        <v>2.3138000000000001E-5</v>
      </c>
      <c r="E7423" s="1">
        <v>-0.47499999999999998</v>
      </c>
      <c r="F7423" s="1">
        <v>0.49487100000000001</v>
      </c>
      <c r="G7423">
        <v>100001</v>
      </c>
    </row>
    <row r="7424" spans="1:7" x14ac:dyDescent="0.25">
      <c r="A7424" t="s">
        <v>0</v>
      </c>
      <c r="B7424">
        <v>111204</v>
      </c>
      <c r="C7424">
        <v>100001</v>
      </c>
      <c r="D7424" s="1">
        <v>-2.4976000000000002E-2</v>
      </c>
      <c r="E7424" s="1">
        <v>-0.47499999999999998</v>
      </c>
      <c r="F7424" s="1">
        <v>0.49486999999999998</v>
      </c>
      <c r="G7424">
        <v>100001</v>
      </c>
    </row>
    <row r="7425" spans="1:7" x14ac:dyDescent="0.25">
      <c r="A7425" t="s">
        <v>0</v>
      </c>
      <c r="B7425">
        <v>111205</v>
      </c>
      <c r="C7425">
        <v>100001</v>
      </c>
      <c r="D7425" s="1">
        <v>-4.9976E-2</v>
      </c>
      <c r="E7425" s="1">
        <v>-0.47500199999999998</v>
      </c>
      <c r="F7425" s="1">
        <v>0.49487100000000001</v>
      </c>
      <c r="G7425">
        <v>100001</v>
      </c>
    </row>
    <row r="7426" spans="1:7" x14ac:dyDescent="0.25">
      <c r="A7426" t="s">
        <v>0</v>
      </c>
      <c r="B7426">
        <v>111206</v>
      </c>
      <c r="C7426">
        <v>100001</v>
      </c>
      <c r="D7426" s="1">
        <v>-7.4976000000000001E-2</v>
      </c>
      <c r="E7426" s="1">
        <v>-0.47500399999999998</v>
      </c>
      <c r="F7426" s="1">
        <v>0.49487100000000001</v>
      </c>
      <c r="G7426">
        <v>100001</v>
      </c>
    </row>
    <row r="7427" spans="1:7" x14ac:dyDescent="0.25">
      <c r="A7427" t="s">
        <v>0</v>
      </c>
      <c r="B7427">
        <v>111207</v>
      </c>
      <c r="C7427">
        <v>100001</v>
      </c>
      <c r="D7427" s="1">
        <v>-0.124977</v>
      </c>
      <c r="E7427" s="1">
        <v>-0.47500599999999998</v>
      </c>
      <c r="F7427" s="1">
        <v>0.49487100000000001</v>
      </c>
      <c r="G7427">
        <v>100001</v>
      </c>
    </row>
    <row r="7428" spans="1:7" x14ac:dyDescent="0.25">
      <c r="A7428" t="s">
        <v>0</v>
      </c>
      <c r="B7428">
        <v>111208</v>
      </c>
      <c r="C7428">
        <v>100001</v>
      </c>
      <c r="D7428" s="1">
        <v>-9.9975999999999995E-2</v>
      </c>
      <c r="E7428" s="1">
        <v>-0.47500399999999998</v>
      </c>
      <c r="F7428" s="1">
        <v>0.49486999999999998</v>
      </c>
      <c r="G7428">
        <v>100001</v>
      </c>
    </row>
    <row r="7429" spans="1:7" x14ac:dyDescent="0.25">
      <c r="A7429" t="s">
        <v>0</v>
      </c>
      <c r="B7429">
        <v>111209</v>
      </c>
      <c r="C7429">
        <v>100001</v>
      </c>
      <c r="D7429" s="1">
        <v>-0.35001700000000002</v>
      </c>
      <c r="E7429" s="1">
        <v>0.34998400000000002</v>
      </c>
      <c r="F7429" s="1">
        <v>0.49486999999999998</v>
      </c>
      <c r="G7429">
        <v>100001</v>
      </c>
    </row>
    <row r="7430" spans="1:7" x14ac:dyDescent="0.25">
      <c r="A7430" t="s">
        <v>0</v>
      </c>
      <c r="B7430">
        <v>111210</v>
      </c>
      <c r="C7430">
        <v>100001</v>
      </c>
      <c r="D7430" s="1">
        <v>-0.35001900000000002</v>
      </c>
      <c r="E7430" s="1">
        <v>0.37498399999999998</v>
      </c>
      <c r="F7430" s="1">
        <v>0.494869</v>
      </c>
      <c r="G7430">
        <v>100001</v>
      </c>
    </row>
    <row r="7431" spans="1:7" x14ac:dyDescent="0.25">
      <c r="A7431" t="s">
        <v>0</v>
      </c>
      <c r="B7431">
        <v>111211</v>
      </c>
      <c r="C7431">
        <v>100001</v>
      </c>
      <c r="D7431" s="1">
        <v>-0.325019</v>
      </c>
      <c r="E7431" s="1">
        <v>0.37498399999999998</v>
      </c>
      <c r="F7431" s="1">
        <v>0.49486999999999998</v>
      </c>
      <c r="G7431">
        <v>100001</v>
      </c>
    </row>
    <row r="7432" spans="1:7" x14ac:dyDescent="0.25">
      <c r="A7432" t="s">
        <v>0</v>
      </c>
      <c r="B7432">
        <v>111212</v>
      </c>
      <c r="C7432">
        <v>100001</v>
      </c>
      <c r="D7432" s="1">
        <v>-0.32501999999999998</v>
      </c>
      <c r="E7432" s="1">
        <v>0.39998400000000001</v>
      </c>
      <c r="F7432" s="1">
        <v>0.49486999999999998</v>
      </c>
      <c r="G7432">
        <v>100001</v>
      </c>
    </row>
    <row r="7433" spans="1:7" x14ac:dyDescent="0.25">
      <c r="A7433" t="s">
        <v>0</v>
      </c>
      <c r="B7433">
        <v>111213</v>
      </c>
      <c r="C7433">
        <v>100001</v>
      </c>
      <c r="D7433" s="1">
        <v>-0.37501600000000002</v>
      </c>
      <c r="E7433" s="1">
        <v>0.32498199999999999</v>
      </c>
      <c r="F7433" s="1">
        <v>0.49486999999999998</v>
      </c>
      <c r="G7433">
        <v>100001</v>
      </c>
    </row>
    <row r="7434" spans="1:7" x14ac:dyDescent="0.25">
      <c r="A7434" t="s">
        <v>0</v>
      </c>
      <c r="B7434">
        <v>111214</v>
      </c>
      <c r="C7434">
        <v>100001</v>
      </c>
      <c r="D7434" s="1">
        <v>-0.37501699999999999</v>
      </c>
      <c r="E7434" s="1">
        <v>0.34998200000000002</v>
      </c>
      <c r="F7434" s="1">
        <v>0.49486999999999998</v>
      </c>
      <c r="G7434">
        <v>100001</v>
      </c>
    </row>
    <row r="7435" spans="1:7" x14ac:dyDescent="0.25">
      <c r="A7435" t="s">
        <v>0</v>
      </c>
      <c r="B7435">
        <v>111215</v>
      </c>
      <c r="C7435">
        <v>100001</v>
      </c>
      <c r="D7435" s="1">
        <v>-0.30002000000000001</v>
      </c>
      <c r="E7435" s="1">
        <v>0.39998600000000001</v>
      </c>
      <c r="F7435" s="1">
        <v>0.49486999999999998</v>
      </c>
      <c r="G7435">
        <v>100001</v>
      </c>
    </row>
    <row r="7436" spans="1:7" x14ac:dyDescent="0.25">
      <c r="A7436" t="s">
        <v>0</v>
      </c>
      <c r="B7436">
        <v>111216</v>
      </c>
      <c r="C7436">
        <v>100001</v>
      </c>
      <c r="D7436" s="1">
        <v>-0.30002099999999998</v>
      </c>
      <c r="E7436" s="1">
        <v>0.42498599999999997</v>
      </c>
      <c r="F7436" s="1">
        <v>0.49486999999999998</v>
      </c>
      <c r="G7436">
        <v>100001</v>
      </c>
    </row>
    <row r="7437" spans="1:7" x14ac:dyDescent="0.25">
      <c r="A7437" t="s">
        <v>0</v>
      </c>
      <c r="B7437">
        <v>111217</v>
      </c>
      <c r="C7437">
        <v>100001</v>
      </c>
      <c r="D7437" s="1">
        <v>-0.40001599999999998</v>
      </c>
      <c r="E7437" s="1">
        <v>0.32498100000000002</v>
      </c>
      <c r="F7437" s="1">
        <v>0.49486999999999998</v>
      </c>
      <c r="G7437">
        <v>100001</v>
      </c>
    </row>
    <row r="7438" spans="1:7" x14ac:dyDescent="0.25">
      <c r="A7438" t="s">
        <v>0</v>
      </c>
      <c r="B7438">
        <v>111218</v>
      </c>
      <c r="C7438">
        <v>100001</v>
      </c>
      <c r="D7438" s="1">
        <v>-0.40001500000000001</v>
      </c>
      <c r="E7438" s="1">
        <v>0.299981</v>
      </c>
      <c r="F7438" s="1">
        <v>0.494869</v>
      </c>
      <c r="G7438">
        <v>100001</v>
      </c>
    </row>
    <row r="7439" spans="1:7" x14ac:dyDescent="0.25">
      <c r="A7439" t="s">
        <v>0</v>
      </c>
      <c r="B7439">
        <v>111219</v>
      </c>
      <c r="C7439">
        <v>100001</v>
      </c>
      <c r="D7439" s="1">
        <v>-0.27502100000000002</v>
      </c>
      <c r="E7439" s="1">
        <v>0.42498799999999998</v>
      </c>
      <c r="F7439" s="1">
        <v>0.494869</v>
      </c>
      <c r="G7439">
        <v>100001</v>
      </c>
    </row>
    <row r="7440" spans="1:7" x14ac:dyDescent="0.25">
      <c r="A7440" t="s">
        <v>0</v>
      </c>
      <c r="B7440">
        <v>111220</v>
      </c>
      <c r="C7440">
        <v>100001</v>
      </c>
      <c r="D7440" s="1">
        <v>-0.42501499999999998</v>
      </c>
      <c r="E7440" s="1">
        <v>0.29998000000000002</v>
      </c>
      <c r="F7440" s="1">
        <v>0.49486999999999998</v>
      </c>
      <c r="G7440">
        <v>100001</v>
      </c>
    </row>
    <row r="7441" spans="1:7" x14ac:dyDescent="0.25">
      <c r="A7441" t="s">
        <v>0</v>
      </c>
      <c r="B7441">
        <v>111221</v>
      </c>
      <c r="C7441">
        <v>100001</v>
      </c>
      <c r="D7441" s="1">
        <v>-0.425014</v>
      </c>
      <c r="E7441" s="1">
        <v>0.27498</v>
      </c>
      <c r="F7441" s="1">
        <v>0.49486999999999998</v>
      </c>
      <c r="G7441">
        <v>100001</v>
      </c>
    </row>
    <row r="7442" spans="1:7" x14ac:dyDescent="0.25">
      <c r="A7442" t="s">
        <v>0</v>
      </c>
      <c r="B7442">
        <v>111222</v>
      </c>
      <c r="C7442">
        <v>100001</v>
      </c>
      <c r="D7442" s="1">
        <v>-0.25002099999999999</v>
      </c>
      <c r="E7442" s="1">
        <v>0.42498799999999998</v>
      </c>
      <c r="F7442" s="1">
        <v>0.49486999999999998</v>
      </c>
      <c r="G7442">
        <v>100001</v>
      </c>
    </row>
    <row r="7443" spans="1:7" x14ac:dyDescent="0.25">
      <c r="A7443" t="s">
        <v>0</v>
      </c>
      <c r="B7443">
        <v>111223</v>
      </c>
      <c r="C7443">
        <v>100001</v>
      </c>
      <c r="D7443" s="1">
        <v>-0.25002200000000002</v>
      </c>
      <c r="E7443" s="1">
        <v>0.449988</v>
      </c>
      <c r="F7443" s="1">
        <v>0.49486999999999998</v>
      </c>
      <c r="G7443">
        <v>100001</v>
      </c>
    </row>
    <row r="7444" spans="1:7" x14ac:dyDescent="0.25">
      <c r="A7444" t="s">
        <v>0</v>
      </c>
      <c r="B7444">
        <v>111224</v>
      </c>
      <c r="C7444">
        <v>100001</v>
      </c>
      <c r="D7444" s="1">
        <v>-0.450013</v>
      </c>
      <c r="E7444" s="1">
        <v>0.24997800000000001</v>
      </c>
      <c r="F7444" s="1">
        <v>0.49486999999999998</v>
      </c>
      <c r="G7444">
        <v>100001</v>
      </c>
    </row>
    <row r="7445" spans="1:7" x14ac:dyDescent="0.25">
      <c r="A7445" t="s">
        <v>0</v>
      </c>
      <c r="B7445">
        <v>111225</v>
      </c>
      <c r="C7445">
        <v>100001</v>
      </c>
      <c r="D7445" s="1">
        <v>-0.42501299999999997</v>
      </c>
      <c r="E7445" s="1">
        <v>0.24998000000000001</v>
      </c>
      <c r="F7445" s="1">
        <v>0.49486999999999998</v>
      </c>
      <c r="G7445">
        <v>100001</v>
      </c>
    </row>
    <row r="7446" spans="1:7" x14ac:dyDescent="0.25">
      <c r="A7446" t="s">
        <v>0</v>
      </c>
      <c r="B7446">
        <v>111226</v>
      </c>
      <c r="C7446">
        <v>100001</v>
      </c>
      <c r="D7446" s="1">
        <v>-0.225022</v>
      </c>
      <c r="E7446" s="1">
        <v>0.44999</v>
      </c>
      <c r="F7446" s="1">
        <v>0.494869</v>
      </c>
      <c r="G7446">
        <v>100001</v>
      </c>
    </row>
    <row r="7447" spans="1:7" x14ac:dyDescent="0.25">
      <c r="A7447" t="s">
        <v>0</v>
      </c>
      <c r="B7447">
        <v>111227</v>
      </c>
      <c r="C7447">
        <v>100001</v>
      </c>
      <c r="D7447" s="1">
        <v>-0.20002200000000001</v>
      </c>
      <c r="E7447" s="1">
        <v>0.44999</v>
      </c>
      <c r="F7447" s="1">
        <v>0.49486999999999998</v>
      </c>
      <c r="G7447">
        <v>100001</v>
      </c>
    </row>
    <row r="7448" spans="1:7" x14ac:dyDescent="0.25">
      <c r="A7448" t="s">
        <v>0</v>
      </c>
      <c r="B7448">
        <v>111228</v>
      </c>
      <c r="C7448">
        <v>100001</v>
      </c>
      <c r="D7448" s="1">
        <v>-0.45001099999999999</v>
      </c>
      <c r="E7448" s="1">
        <v>0.22497800000000001</v>
      </c>
      <c r="F7448" s="1">
        <v>0.494869</v>
      </c>
      <c r="G7448">
        <v>100001</v>
      </c>
    </row>
    <row r="7449" spans="1:7" x14ac:dyDescent="0.25">
      <c r="A7449" t="s">
        <v>0</v>
      </c>
      <c r="B7449">
        <v>111229</v>
      </c>
      <c r="C7449">
        <v>100001</v>
      </c>
      <c r="D7449" s="1">
        <v>-0.20002300000000001</v>
      </c>
      <c r="E7449" s="1">
        <v>0.47499000000000002</v>
      </c>
      <c r="F7449" s="1">
        <v>0.494869</v>
      </c>
      <c r="G7449">
        <v>100001</v>
      </c>
    </row>
    <row r="7450" spans="1:7" x14ac:dyDescent="0.25">
      <c r="A7450" t="s">
        <v>0</v>
      </c>
      <c r="B7450">
        <v>111230</v>
      </c>
      <c r="C7450">
        <v>100001</v>
      </c>
      <c r="D7450" s="1">
        <v>-0.17502300000000001</v>
      </c>
      <c r="E7450" s="1">
        <v>0.47499200000000003</v>
      </c>
      <c r="F7450" s="1">
        <v>0.49486999999999998</v>
      </c>
      <c r="G7450">
        <v>100001</v>
      </c>
    </row>
    <row r="7451" spans="1:7" x14ac:dyDescent="0.25">
      <c r="A7451" t="s">
        <v>0</v>
      </c>
      <c r="B7451">
        <v>111231</v>
      </c>
      <c r="C7451">
        <v>100001</v>
      </c>
      <c r="D7451" s="1">
        <v>-0.47500999999999999</v>
      </c>
      <c r="E7451" s="1">
        <v>0.19997799999999999</v>
      </c>
      <c r="F7451" s="1">
        <v>0.49486999999999998</v>
      </c>
      <c r="G7451">
        <v>100001</v>
      </c>
    </row>
    <row r="7452" spans="1:7" x14ac:dyDescent="0.25">
      <c r="A7452" t="s">
        <v>0</v>
      </c>
      <c r="B7452">
        <v>111232</v>
      </c>
      <c r="C7452">
        <v>100001</v>
      </c>
      <c r="D7452" s="1">
        <v>-0.45001000000000002</v>
      </c>
      <c r="E7452" s="1">
        <v>0.19997799999999999</v>
      </c>
      <c r="F7452" s="1">
        <v>0.49486999999999998</v>
      </c>
      <c r="G7452">
        <v>100001</v>
      </c>
    </row>
    <row r="7453" spans="1:7" x14ac:dyDescent="0.25">
      <c r="A7453" t="s">
        <v>0</v>
      </c>
      <c r="B7453">
        <v>111233</v>
      </c>
      <c r="C7453">
        <v>100001</v>
      </c>
      <c r="D7453" s="1">
        <v>-0.15002499999999999</v>
      </c>
      <c r="E7453" s="1">
        <v>0.49999399999999999</v>
      </c>
      <c r="F7453" s="1">
        <v>0.494869</v>
      </c>
      <c r="G7453">
        <v>100001</v>
      </c>
    </row>
    <row r="7454" spans="1:7" x14ac:dyDescent="0.25">
      <c r="A7454" t="s">
        <v>0</v>
      </c>
      <c r="B7454">
        <v>111234</v>
      </c>
      <c r="C7454">
        <v>100001</v>
      </c>
      <c r="D7454" s="1">
        <v>-0.15002299999999999</v>
      </c>
      <c r="E7454" s="1">
        <v>0.47499400000000003</v>
      </c>
      <c r="F7454" s="1">
        <v>0.49486999999999998</v>
      </c>
      <c r="G7454">
        <v>100001</v>
      </c>
    </row>
    <row r="7455" spans="1:7" x14ac:dyDescent="0.25">
      <c r="A7455" t="s">
        <v>0</v>
      </c>
      <c r="B7455">
        <v>111235</v>
      </c>
      <c r="C7455">
        <v>100001</v>
      </c>
      <c r="D7455" s="1">
        <v>-0.47500900000000001</v>
      </c>
      <c r="E7455" s="1">
        <v>0.17497799999999999</v>
      </c>
      <c r="F7455" s="1">
        <v>0.49486999999999998</v>
      </c>
      <c r="G7455">
        <v>100001</v>
      </c>
    </row>
    <row r="7456" spans="1:7" x14ac:dyDescent="0.25">
      <c r="A7456" t="s">
        <v>0</v>
      </c>
      <c r="B7456">
        <v>111236</v>
      </c>
      <c r="C7456">
        <v>100001</v>
      </c>
      <c r="D7456" s="1">
        <v>-0.125025</v>
      </c>
      <c r="E7456" s="1">
        <v>0.49999399999999999</v>
      </c>
      <c r="F7456" s="1">
        <v>0.49486999999999998</v>
      </c>
      <c r="G7456">
        <v>100001</v>
      </c>
    </row>
    <row r="7457" spans="1:7" x14ac:dyDescent="0.25">
      <c r="A7457" t="s">
        <v>0</v>
      </c>
      <c r="B7457">
        <v>111237</v>
      </c>
      <c r="C7457">
        <v>100001</v>
      </c>
      <c r="D7457" s="1">
        <v>-0.50000699999999998</v>
      </c>
      <c r="E7457" s="1">
        <v>0.149976</v>
      </c>
      <c r="F7457" s="1">
        <v>0.49486999999999998</v>
      </c>
      <c r="G7457">
        <v>100001</v>
      </c>
    </row>
    <row r="7458" spans="1:7" x14ac:dyDescent="0.25">
      <c r="A7458" t="s">
        <v>0</v>
      </c>
      <c r="B7458">
        <v>111238</v>
      </c>
      <c r="C7458">
        <v>100001</v>
      </c>
      <c r="D7458" s="1">
        <v>-0.47500700000000001</v>
      </c>
      <c r="E7458" s="1">
        <v>0.149978</v>
      </c>
      <c r="F7458" s="1">
        <v>0.49486999999999998</v>
      </c>
      <c r="G7458">
        <v>100001</v>
      </c>
    </row>
    <row r="7459" spans="1:7" x14ac:dyDescent="0.25">
      <c r="A7459" t="s">
        <v>0</v>
      </c>
      <c r="B7459">
        <v>111239</v>
      </c>
      <c r="C7459">
        <v>100001</v>
      </c>
      <c r="D7459" s="1">
        <v>-0.100025</v>
      </c>
      <c r="E7459" s="1">
        <v>0.499996</v>
      </c>
      <c r="F7459" s="1">
        <v>0.494869</v>
      </c>
      <c r="G7459">
        <v>100001</v>
      </c>
    </row>
    <row r="7460" spans="1:7" x14ac:dyDescent="0.25">
      <c r="A7460" t="s">
        <v>0</v>
      </c>
      <c r="B7460">
        <v>111240</v>
      </c>
      <c r="C7460">
        <v>100001</v>
      </c>
      <c r="D7460" s="1">
        <v>-0.50000599999999995</v>
      </c>
      <c r="E7460" s="1">
        <v>0.124976</v>
      </c>
      <c r="F7460" s="1">
        <v>0.49486999999999998</v>
      </c>
      <c r="G7460">
        <v>100001</v>
      </c>
    </row>
    <row r="7461" spans="1:7" x14ac:dyDescent="0.25">
      <c r="A7461" t="s">
        <v>0</v>
      </c>
      <c r="B7461">
        <v>111241</v>
      </c>
      <c r="C7461">
        <v>100001</v>
      </c>
      <c r="D7461" s="1">
        <v>-7.5023999999999993E-2</v>
      </c>
      <c r="E7461" s="1">
        <v>0.49999700000000002</v>
      </c>
      <c r="F7461" s="1">
        <v>0.49486999999999998</v>
      </c>
      <c r="G7461">
        <v>100001</v>
      </c>
    </row>
    <row r="7462" spans="1:7" x14ac:dyDescent="0.25">
      <c r="A7462" t="s">
        <v>0</v>
      </c>
      <c r="B7462">
        <v>111242</v>
      </c>
      <c r="C7462">
        <v>100001</v>
      </c>
      <c r="D7462" s="1">
        <v>-0.50000500000000003</v>
      </c>
      <c r="E7462" s="1">
        <v>9.9975999999999995E-2</v>
      </c>
      <c r="F7462" s="1">
        <v>0.49486999999999998</v>
      </c>
      <c r="G7462">
        <v>100001</v>
      </c>
    </row>
    <row r="7463" spans="1:7" x14ac:dyDescent="0.25">
      <c r="A7463" t="s">
        <v>0</v>
      </c>
      <c r="B7463">
        <v>111243</v>
      </c>
      <c r="C7463">
        <v>100001</v>
      </c>
      <c r="D7463" s="1">
        <v>-5.0023999999999999E-2</v>
      </c>
      <c r="E7463" s="1">
        <v>0.499998</v>
      </c>
      <c r="F7463" s="1">
        <v>0.49486999999999998</v>
      </c>
      <c r="G7463">
        <v>100001</v>
      </c>
    </row>
    <row r="7464" spans="1:7" x14ac:dyDescent="0.25">
      <c r="A7464" t="s">
        <v>0</v>
      </c>
      <c r="B7464">
        <v>111244</v>
      </c>
      <c r="C7464">
        <v>100001</v>
      </c>
      <c r="D7464" s="1">
        <v>-0.500004</v>
      </c>
      <c r="E7464" s="1">
        <v>7.4976000000000001E-2</v>
      </c>
      <c r="F7464" s="1">
        <v>0.49486999999999998</v>
      </c>
      <c r="G7464">
        <v>100001</v>
      </c>
    </row>
    <row r="7465" spans="1:7" x14ac:dyDescent="0.25">
      <c r="A7465" t="s">
        <v>0</v>
      </c>
      <c r="B7465">
        <v>111245</v>
      </c>
      <c r="C7465">
        <v>100001</v>
      </c>
      <c r="D7465" s="1">
        <v>-2.5024000000000001E-2</v>
      </c>
      <c r="E7465" s="1">
        <v>0.5</v>
      </c>
      <c r="F7465" s="1">
        <v>0.494869</v>
      </c>
      <c r="G7465">
        <v>100001</v>
      </c>
    </row>
    <row r="7466" spans="1:7" x14ac:dyDescent="0.25">
      <c r="A7466" t="s">
        <v>0</v>
      </c>
      <c r="B7466">
        <v>111246</v>
      </c>
      <c r="C7466">
        <v>100001</v>
      </c>
      <c r="D7466" s="1">
        <v>-0.50000299999999998</v>
      </c>
      <c r="E7466" s="1">
        <v>4.9976E-2</v>
      </c>
      <c r="F7466" s="1">
        <v>0.49486999999999998</v>
      </c>
      <c r="G7466">
        <v>100001</v>
      </c>
    </row>
    <row r="7467" spans="1:7" x14ac:dyDescent="0.25">
      <c r="A7467" t="s">
        <v>0</v>
      </c>
      <c r="B7467">
        <v>111247</v>
      </c>
      <c r="C7467">
        <v>100001</v>
      </c>
      <c r="D7467" s="1">
        <f>-0.00002461</f>
        <v>-2.461E-5</v>
      </c>
      <c r="E7467" s="1">
        <v>0.5</v>
      </c>
      <c r="F7467" s="1">
        <v>0.49486999999999998</v>
      </c>
      <c r="G7467">
        <v>100001</v>
      </c>
    </row>
    <row r="7468" spans="1:7" x14ac:dyDescent="0.25">
      <c r="A7468" t="s">
        <v>0</v>
      </c>
      <c r="B7468">
        <v>111248</v>
      </c>
      <c r="C7468">
        <v>100001</v>
      </c>
      <c r="D7468" s="1">
        <v>-0.50000100000000003</v>
      </c>
      <c r="E7468" s="1">
        <v>2.4976000000000002E-2</v>
      </c>
      <c r="F7468" s="1">
        <v>0.49486999999999998</v>
      </c>
      <c r="G7468">
        <v>100001</v>
      </c>
    </row>
    <row r="7469" spans="1:7" x14ac:dyDescent="0.25">
      <c r="A7469" t="s">
        <v>0</v>
      </c>
      <c r="B7469">
        <v>111249</v>
      </c>
      <c r="C7469">
        <v>100001</v>
      </c>
      <c r="D7469" s="1">
        <v>2.4975399999999998E-2</v>
      </c>
      <c r="E7469" s="1">
        <v>0.50000199999999995</v>
      </c>
      <c r="F7469" s="1">
        <v>0.49486999999999998</v>
      </c>
      <c r="G7469">
        <v>100001</v>
      </c>
    </row>
    <row r="7470" spans="1:7" x14ac:dyDescent="0.25">
      <c r="A7470" t="s">
        <v>0</v>
      </c>
      <c r="B7470">
        <v>111250</v>
      </c>
      <c r="C7470">
        <v>100001</v>
      </c>
      <c r="D7470" s="1">
        <v>-0.5</v>
      </c>
      <c r="E7470" s="1">
        <f>-0.00002396</f>
        <v>-2.3960000000000001E-5</v>
      </c>
      <c r="F7470" s="1">
        <v>0.49486999999999998</v>
      </c>
      <c r="G7470">
        <v>100001</v>
      </c>
    </row>
    <row r="7471" spans="1:7" x14ac:dyDescent="0.25">
      <c r="A7471" t="s">
        <v>0</v>
      </c>
      <c r="B7471">
        <v>111251</v>
      </c>
      <c r="C7471">
        <v>100001</v>
      </c>
      <c r="D7471" s="1">
        <v>4.9975400000000003E-2</v>
      </c>
      <c r="E7471" s="1">
        <v>0.500004</v>
      </c>
      <c r="F7471" s="1">
        <v>0.49486999999999998</v>
      </c>
      <c r="G7471">
        <v>100001</v>
      </c>
    </row>
    <row r="7472" spans="1:7" x14ac:dyDescent="0.25">
      <c r="A7472" t="s">
        <v>0</v>
      </c>
      <c r="B7472">
        <v>111252</v>
      </c>
      <c r="C7472">
        <v>100001</v>
      </c>
      <c r="D7472" s="1">
        <v>-0.49999900000000003</v>
      </c>
      <c r="E7472" s="1">
        <v>-2.5023E-2</v>
      </c>
      <c r="F7472" s="1">
        <v>0.49486999999999998</v>
      </c>
      <c r="G7472">
        <v>100001</v>
      </c>
    </row>
    <row r="7473" spans="1:7" x14ac:dyDescent="0.25">
      <c r="A7473" t="s">
        <v>0</v>
      </c>
      <c r="B7473">
        <v>111253</v>
      </c>
      <c r="C7473">
        <v>100001</v>
      </c>
      <c r="D7473" s="1">
        <v>7.4975399999999998E-2</v>
      </c>
      <c r="E7473" s="1">
        <v>0.500004</v>
      </c>
      <c r="F7473" s="1">
        <v>0.49486999999999998</v>
      </c>
      <c r="G7473">
        <v>100001</v>
      </c>
    </row>
    <row r="7474" spans="1:7" x14ac:dyDescent="0.25">
      <c r="A7474" t="s">
        <v>0</v>
      </c>
      <c r="B7474">
        <v>111254</v>
      </c>
      <c r="C7474">
        <v>100001</v>
      </c>
      <c r="D7474" s="1">
        <v>-0.499998</v>
      </c>
      <c r="E7474" s="1">
        <v>-5.0022999999999998E-2</v>
      </c>
      <c r="F7474" s="1">
        <v>0.49487100000000001</v>
      </c>
      <c r="G7474">
        <v>100001</v>
      </c>
    </row>
    <row r="7475" spans="1:7" x14ac:dyDescent="0.25">
      <c r="A7475" t="s">
        <v>0</v>
      </c>
      <c r="B7475">
        <v>111255</v>
      </c>
      <c r="C7475">
        <v>100001</v>
      </c>
      <c r="D7475" s="1">
        <v>9.9975400000000006E-2</v>
      </c>
      <c r="E7475" s="1">
        <v>0.50000599999999995</v>
      </c>
      <c r="F7475" s="1">
        <v>0.494869</v>
      </c>
      <c r="G7475">
        <v>100001</v>
      </c>
    </row>
    <row r="7476" spans="1:7" x14ac:dyDescent="0.25">
      <c r="A7476" t="s">
        <v>0</v>
      </c>
      <c r="B7476">
        <v>111256</v>
      </c>
      <c r="C7476">
        <v>100001</v>
      </c>
      <c r="D7476" s="1">
        <v>-0.49999700000000002</v>
      </c>
      <c r="E7476" s="1">
        <v>-7.5023000000000006E-2</v>
      </c>
      <c r="F7476" s="1">
        <v>0.49486999999999998</v>
      </c>
      <c r="G7476">
        <v>100001</v>
      </c>
    </row>
    <row r="7477" spans="1:7" x14ac:dyDescent="0.25">
      <c r="A7477" t="s">
        <v>0</v>
      </c>
      <c r="B7477">
        <v>111257</v>
      </c>
      <c r="C7477">
        <v>100001</v>
      </c>
      <c r="D7477" s="1">
        <v>0.124975</v>
      </c>
      <c r="E7477" s="1">
        <v>0.50000599999999995</v>
      </c>
      <c r="F7477" s="1">
        <v>0.49486999999999998</v>
      </c>
      <c r="G7477">
        <v>100001</v>
      </c>
    </row>
    <row r="7478" spans="1:7" x14ac:dyDescent="0.25">
      <c r="A7478" t="s">
        <v>0</v>
      </c>
      <c r="B7478">
        <v>111258</v>
      </c>
      <c r="C7478">
        <v>100001</v>
      </c>
      <c r="D7478" s="1">
        <v>0.149975</v>
      </c>
      <c r="E7478" s="1">
        <v>0.50000800000000001</v>
      </c>
      <c r="F7478" s="1">
        <v>0.49486999999999998</v>
      </c>
      <c r="G7478">
        <v>100001</v>
      </c>
    </row>
    <row r="7479" spans="1:7" x14ac:dyDescent="0.25">
      <c r="A7479" t="s">
        <v>0</v>
      </c>
      <c r="B7479">
        <v>111259</v>
      </c>
      <c r="C7479">
        <v>100001</v>
      </c>
      <c r="D7479" s="1">
        <v>0.50000500000000003</v>
      </c>
      <c r="E7479" s="1">
        <v>-9.9973999999999993E-2</v>
      </c>
      <c r="F7479" s="1">
        <v>0.49486999999999998</v>
      </c>
      <c r="G7479">
        <v>100001</v>
      </c>
    </row>
    <row r="7480" spans="1:7" x14ac:dyDescent="0.25">
      <c r="A7480" t="s">
        <v>0</v>
      </c>
      <c r="B7480">
        <v>111260</v>
      </c>
      <c r="C7480">
        <v>100001</v>
      </c>
      <c r="D7480" s="1">
        <v>-0.49999500000000002</v>
      </c>
      <c r="E7480" s="1">
        <v>-0.100024</v>
      </c>
      <c r="F7480" s="1">
        <v>0.49487100000000001</v>
      </c>
      <c r="G7480">
        <v>100001</v>
      </c>
    </row>
    <row r="7481" spans="1:7" x14ac:dyDescent="0.25">
      <c r="A7481" t="s">
        <v>0</v>
      </c>
      <c r="B7481">
        <v>111261</v>
      </c>
      <c r="C7481">
        <v>100001</v>
      </c>
      <c r="D7481" s="1">
        <v>0.149977</v>
      </c>
      <c r="E7481" s="1">
        <v>0.47500799999999999</v>
      </c>
      <c r="F7481" s="1">
        <v>0.49486999999999998</v>
      </c>
      <c r="G7481">
        <v>100001</v>
      </c>
    </row>
    <row r="7482" spans="1:7" x14ac:dyDescent="0.25">
      <c r="A7482" t="s">
        <v>0</v>
      </c>
      <c r="B7482">
        <v>111262</v>
      </c>
      <c r="C7482">
        <v>100001</v>
      </c>
      <c r="D7482" s="1">
        <v>0.50000299999999998</v>
      </c>
      <c r="E7482" s="1">
        <v>-7.4973999999999999E-2</v>
      </c>
      <c r="F7482" s="1">
        <v>0.49486999999999998</v>
      </c>
      <c r="G7482">
        <v>100001</v>
      </c>
    </row>
    <row r="7483" spans="1:7" x14ac:dyDescent="0.25">
      <c r="A7483" t="s">
        <v>0</v>
      </c>
      <c r="B7483">
        <v>111263</v>
      </c>
      <c r="C7483">
        <v>100001</v>
      </c>
      <c r="D7483" s="1">
        <v>0.50000599999999995</v>
      </c>
      <c r="E7483" s="1">
        <v>-0.124976</v>
      </c>
      <c r="F7483" s="1">
        <v>0.49486999999999998</v>
      </c>
      <c r="G7483">
        <v>100001</v>
      </c>
    </row>
    <row r="7484" spans="1:7" x14ac:dyDescent="0.25">
      <c r="A7484" t="s">
        <v>0</v>
      </c>
      <c r="B7484">
        <v>111264</v>
      </c>
      <c r="C7484">
        <v>100001</v>
      </c>
      <c r="D7484" s="1">
        <v>0.50000699999999998</v>
      </c>
      <c r="E7484" s="1">
        <v>-0.149976</v>
      </c>
      <c r="F7484" s="1">
        <v>0.49487100000000001</v>
      </c>
      <c r="G7484">
        <v>100001</v>
      </c>
    </row>
    <row r="7485" spans="1:7" x14ac:dyDescent="0.25">
      <c r="A7485" t="s">
        <v>0</v>
      </c>
      <c r="B7485">
        <v>111265</v>
      </c>
      <c r="C7485">
        <v>100001</v>
      </c>
      <c r="D7485" s="1">
        <v>-0.49999399999999999</v>
      </c>
      <c r="E7485" s="1">
        <v>-0.125024</v>
      </c>
      <c r="F7485" s="1">
        <v>0.49486999999999998</v>
      </c>
      <c r="G7485">
        <v>100001</v>
      </c>
    </row>
    <row r="7486" spans="1:7" x14ac:dyDescent="0.25">
      <c r="A7486" t="s">
        <v>0</v>
      </c>
      <c r="B7486">
        <v>111266</v>
      </c>
      <c r="C7486">
        <v>100001</v>
      </c>
      <c r="D7486" s="1">
        <v>-0.49999300000000002</v>
      </c>
      <c r="E7486" s="1">
        <v>-0.15002399999999999</v>
      </c>
      <c r="F7486" s="1">
        <v>0.49486999999999998</v>
      </c>
      <c r="G7486">
        <v>100001</v>
      </c>
    </row>
    <row r="7487" spans="1:7" x14ac:dyDescent="0.25">
      <c r="A7487" t="s">
        <v>0</v>
      </c>
      <c r="B7487">
        <v>111267</v>
      </c>
      <c r="C7487">
        <v>100001</v>
      </c>
      <c r="D7487" s="1">
        <v>0.17497699999999999</v>
      </c>
      <c r="E7487" s="1">
        <v>0.47500999999999999</v>
      </c>
      <c r="F7487" s="1">
        <v>0.49486999999999998</v>
      </c>
      <c r="G7487">
        <v>100001</v>
      </c>
    </row>
    <row r="7488" spans="1:7" x14ac:dyDescent="0.25">
      <c r="A7488" t="s">
        <v>0</v>
      </c>
      <c r="B7488">
        <v>111268</v>
      </c>
      <c r="C7488">
        <v>100001</v>
      </c>
      <c r="D7488" s="1">
        <v>0.19997699999999999</v>
      </c>
      <c r="E7488" s="1">
        <v>0.47500999999999999</v>
      </c>
      <c r="F7488" s="1">
        <v>0.494869</v>
      </c>
      <c r="G7488">
        <v>100001</v>
      </c>
    </row>
    <row r="7489" spans="1:7" x14ac:dyDescent="0.25">
      <c r="A7489" t="s">
        <v>0</v>
      </c>
      <c r="B7489">
        <v>111269</v>
      </c>
      <c r="C7489">
        <v>100001</v>
      </c>
      <c r="D7489" s="1">
        <v>0.50000299999999998</v>
      </c>
      <c r="E7489" s="1">
        <v>-4.9973999999999998E-2</v>
      </c>
      <c r="F7489" s="1">
        <v>0.49486999999999998</v>
      </c>
      <c r="G7489">
        <v>100001</v>
      </c>
    </row>
    <row r="7490" spans="1:7" x14ac:dyDescent="0.25">
      <c r="A7490" t="s">
        <v>0</v>
      </c>
      <c r="B7490">
        <v>111270</v>
      </c>
      <c r="C7490">
        <v>100001</v>
      </c>
      <c r="D7490" s="1">
        <v>0.47500700000000001</v>
      </c>
      <c r="E7490" s="1">
        <v>-0.149976</v>
      </c>
      <c r="F7490" s="1">
        <v>0.49486999999999998</v>
      </c>
      <c r="G7490">
        <v>100001</v>
      </c>
    </row>
    <row r="7491" spans="1:7" x14ac:dyDescent="0.25">
      <c r="A7491" t="s">
        <v>0</v>
      </c>
      <c r="B7491">
        <v>111271</v>
      </c>
      <c r="C7491">
        <v>100001</v>
      </c>
      <c r="D7491" s="1">
        <v>0.47500900000000001</v>
      </c>
      <c r="E7491" s="1">
        <v>-0.17497599999999999</v>
      </c>
      <c r="F7491" s="1">
        <v>0.49486999999999998</v>
      </c>
      <c r="G7491">
        <v>100001</v>
      </c>
    </row>
    <row r="7492" spans="1:7" x14ac:dyDescent="0.25">
      <c r="A7492" t="s">
        <v>0</v>
      </c>
      <c r="B7492">
        <v>111272</v>
      </c>
      <c r="C7492">
        <v>100001</v>
      </c>
      <c r="D7492" s="1">
        <v>0.47500999999999999</v>
      </c>
      <c r="E7492" s="1">
        <v>-0.19997599999999999</v>
      </c>
      <c r="F7492" s="1">
        <v>0.49486999999999998</v>
      </c>
      <c r="G7492">
        <v>100001</v>
      </c>
    </row>
    <row r="7493" spans="1:7" x14ac:dyDescent="0.25">
      <c r="A7493" t="s">
        <v>0</v>
      </c>
      <c r="B7493">
        <v>111273</v>
      </c>
      <c r="C7493">
        <v>100001</v>
      </c>
      <c r="D7493" s="1">
        <v>-0.474993</v>
      </c>
      <c r="E7493" s="1">
        <v>-0.15002199999999999</v>
      </c>
      <c r="F7493" s="1">
        <v>0.49486999999999998</v>
      </c>
      <c r="G7493">
        <v>100001</v>
      </c>
    </row>
    <row r="7494" spans="1:7" x14ac:dyDescent="0.25">
      <c r="A7494" t="s">
        <v>0</v>
      </c>
      <c r="B7494">
        <v>111274</v>
      </c>
      <c r="C7494">
        <v>100001</v>
      </c>
      <c r="D7494" s="1">
        <v>-0.474991</v>
      </c>
      <c r="E7494" s="1">
        <v>-0.17502300000000001</v>
      </c>
      <c r="F7494" s="1">
        <v>0.49486999999999998</v>
      </c>
      <c r="G7494">
        <v>100001</v>
      </c>
    </row>
    <row r="7495" spans="1:7" x14ac:dyDescent="0.25">
      <c r="A7495" t="s">
        <v>0</v>
      </c>
      <c r="B7495">
        <v>111275</v>
      </c>
      <c r="C7495">
        <v>100001</v>
      </c>
      <c r="D7495" s="1">
        <v>-0.474991</v>
      </c>
      <c r="E7495" s="1">
        <v>-0.20002200000000001</v>
      </c>
      <c r="F7495" s="1">
        <v>0.49487100000000001</v>
      </c>
      <c r="G7495">
        <v>100001</v>
      </c>
    </row>
    <row r="7496" spans="1:7" x14ac:dyDescent="0.25">
      <c r="A7496" t="s">
        <v>0</v>
      </c>
      <c r="B7496">
        <v>111276</v>
      </c>
      <c r="C7496">
        <v>100001</v>
      </c>
      <c r="D7496" s="1">
        <v>0.19997799999999999</v>
      </c>
      <c r="E7496" s="1">
        <v>0.45001000000000002</v>
      </c>
      <c r="F7496" s="1">
        <v>0.49486999999999998</v>
      </c>
      <c r="G7496">
        <v>100001</v>
      </c>
    </row>
    <row r="7497" spans="1:7" x14ac:dyDescent="0.25">
      <c r="A7497" t="s">
        <v>0</v>
      </c>
      <c r="B7497">
        <v>111277</v>
      </c>
      <c r="C7497">
        <v>100001</v>
      </c>
      <c r="D7497" s="1">
        <v>0.50000100000000003</v>
      </c>
      <c r="E7497" s="1">
        <v>-2.4974E-2</v>
      </c>
      <c r="F7497" s="1">
        <v>0.49487100000000001</v>
      </c>
      <c r="G7497">
        <v>100001</v>
      </c>
    </row>
    <row r="7498" spans="1:7" x14ac:dyDescent="0.25">
      <c r="A7498" t="s">
        <v>0</v>
      </c>
      <c r="B7498">
        <v>111278</v>
      </c>
      <c r="C7498">
        <v>100001</v>
      </c>
      <c r="D7498" s="1">
        <v>0.45001000000000002</v>
      </c>
      <c r="E7498" s="1">
        <v>-0.19997799999999999</v>
      </c>
      <c r="F7498" s="1">
        <v>0.49486999999999998</v>
      </c>
      <c r="G7498">
        <v>100001</v>
      </c>
    </row>
    <row r="7499" spans="1:7" x14ac:dyDescent="0.25">
      <c r="A7499" t="s">
        <v>0</v>
      </c>
      <c r="B7499">
        <v>111279</v>
      </c>
      <c r="C7499">
        <v>100001</v>
      </c>
      <c r="D7499" s="1">
        <v>-0.44999099999999997</v>
      </c>
      <c r="E7499" s="1">
        <v>-0.20002200000000001</v>
      </c>
      <c r="F7499" s="1">
        <v>0.49486999999999998</v>
      </c>
      <c r="G7499">
        <v>100001</v>
      </c>
    </row>
    <row r="7500" spans="1:7" x14ac:dyDescent="0.25">
      <c r="A7500" t="s">
        <v>0</v>
      </c>
      <c r="B7500">
        <v>111280</v>
      </c>
      <c r="C7500">
        <v>100001</v>
      </c>
      <c r="D7500" s="1">
        <v>-0.44998899999999997</v>
      </c>
      <c r="E7500" s="1">
        <v>-0.225022</v>
      </c>
      <c r="F7500" s="1">
        <v>0.49487100000000001</v>
      </c>
      <c r="G7500">
        <v>100001</v>
      </c>
    </row>
    <row r="7501" spans="1:7" x14ac:dyDescent="0.25">
      <c r="A7501" t="s">
        <v>0</v>
      </c>
      <c r="B7501">
        <v>111281</v>
      </c>
      <c r="C7501">
        <v>100001</v>
      </c>
      <c r="D7501" s="1">
        <v>-0.449988</v>
      </c>
      <c r="E7501" s="1">
        <v>-0.25002200000000002</v>
      </c>
      <c r="F7501" s="1">
        <v>0.49486999999999998</v>
      </c>
      <c r="G7501">
        <v>100001</v>
      </c>
    </row>
    <row r="7502" spans="1:7" x14ac:dyDescent="0.25">
      <c r="A7502" t="s">
        <v>0</v>
      </c>
      <c r="B7502">
        <v>111282</v>
      </c>
      <c r="C7502">
        <v>100001</v>
      </c>
      <c r="D7502" s="1">
        <v>0.22497800000000001</v>
      </c>
      <c r="E7502" s="1">
        <v>0.45001200000000002</v>
      </c>
      <c r="F7502" s="1">
        <v>0.494869</v>
      </c>
      <c r="G7502">
        <v>100001</v>
      </c>
    </row>
    <row r="7503" spans="1:7" x14ac:dyDescent="0.25">
      <c r="A7503" t="s">
        <v>0</v>
      </c>
      <c r="B7503">
        <v>111283</v>
      </c>
      <c r="C7503">
        <v>100001</v>
      </c>
      <c r="D7503" s="1">
        <v>0.24997800000000001</v>
      </c>
      <c r="E7503" s="1">
        <v>0.45001200000000002</v>
      </c>
      <c r="F7503" s="1">
        <v>0.49486999999999998</v>
      </c>
      <c r="G7503">
        <v>100001</v>
      </c>
    </row>
    <row r="7504" spans="1:7" x14ac:dyDescent="0.25">
      <c r="A7504" t="s">
        <v>0</v>
      </c>
      <c r="B7504">
        <v>111284</v>
      </c>
      <c r="C7504">
        <v>100001</v>
      </c>
      <c r="D7504" s="1">
        <v>0.24997900000000001</v>
      </c>
      <c r="E7504" s="1">
        <v>0.425012</v>
      </c>
      <c r="F7504" s="1">
        <v>0.494869</v>
      </c>
      <c r="G7504">
        <v>100001</v>
      </c>
    </row>
    <row r="7505" spans="1:7" x14ac:dyDescent="0.25">
      <c r="A7505" t="s">
        <v>0</v>
      </c>
      <c r="B7505">
        <v>111285</v>
      </c>
      <c r="C7505">
        <v>100001</v>
      </c>
      <c r="D7505" s="1">
        <v>0.5</v>
      </c>
      <c r="E7505" s="1">
        <v>2.5009000000000001E-5</v>
      </c>
      <c r="F7505" s="1">
        <v>0.49486999999999998</v>
      </c>
      <c r="G7505">
        <v>100001</v>
      </c>
    </row>
    <row r="7506" spans="1:7" x14ac:dyDescent="0.25">
      <c r="A7506" t="s">
        <v>0</v>
      </c>
      <c r="B7506">
        <v>111286</v>
      </c>
      <c r="C7506">
        <v>100001</v>
      </c>
      <c r="D7506" s="1">
        <v>0.45001099999999999</v>
      </c>
      <c r="E7506" s="1">
        <v>-0.22497800000000001</v>
      </c>
      <c r="F7506" s="1">
        <v>0.49487100000000001</v>
      </c>
      <c r="G7506">
        <v>100001</v>
      </c>
    </row>
    <row r="7507" spans="1:7" x14ac:dyDescent="0.25">
      <c r="A7507" t="s">
        <v>0</v>
      </c>
      <c r="B7507">
        <v>111287</v>
      </c>
      <c r="C7507">
        <v>100001</v>
      </c>
      <c r="D7507" s="1">
        <v>0.45001200000000002</v>
      </c>
      <c r="E7507" s="1">
        <v>-0.24997800000000001</v>
      </c>
      <c r="F7507" s="1">
        <v>0.49486999999999998</v>
      </c>
      <c r="G7507">
        <v>100001</v>
      </c>
    </row>
    <row r="7508" spans="1:7" x14ac:dyDescent="0.25">
      <c r="A7508" t="s">
        <v>0</v>
      </c>
      <c r="B7508">
        <v>111288</v>
      </c>
      <c r="C7508">
        <v>100001</v>
      </c>
      <c r="D7508" s="1">
        <v>-0.42498799999999998</v>
      </c>
      <c r="E7508" s="1">
        <v>-0.25002000000000002</v>
      </c>
      <c r="F7508" s="1">
        <v>0.49487100000000001</v>
      </c>
      <c r="G7508">
        <v>100001</v>
      </c>
    </row>
    <row r="7509" spans="1:7" x14ac:dyDescent="0.25">
      <c r="A7509" t="s">
        <v>0</v>
      </c>
      <c r="B7509">
        <v>111289</v>
      </c>
      <c r="C7509">
        <v>100001</v>
      </c>
      <c r="D7509" s="1">
        <v>-0.424987</v>
      </c>
      <c r="E7509" s="1">
        <v>-0.27501999999999999</v>
      </c>
      <c r="F7509" s="1">
        <v>0.49486999999999998</v>
      </c>
      <c r="G7509">
        <v>100001</v>
      </c>
    </row>
    <row r="7510" spans="1:7" x14ac:dyDescent="0.25">
      <c r="A7510" t="s">
        <v>0</v>
      </c>
      <c r="B7510">
        <v>111290</v>
      </c>
      <c r="C7510">
        <v>100001</v>
      </c>
      <c r="D7510" s="1">
        <v>-0.424985</v>
      </c>
      <c r="E7510" s="1">
        <v>-0.30002000000000001</v>
      </c>
      <c r="F7510" s="1">
        <v>0.49487100000000001</v>
      </c>
      <c r="G7510">
        <v>100001</v>
      </c>
    </row>
    <row r="7511" spans="1:7" x14ac:dyDescent="0.25">
      <c r="A7511" t="s">
        <v>0</v>
      </c>
      <c r="B7511">
        <v>111291</v>
      </c>
      <c r="C7511">
        <v>100001</v>
      </c>
      <c r="D7511" s="1">
        <v>0.27497899999999997</v>
      </c>
      <c r="E7511" s="1">
        <v>0.425014</v>
      </c>
      <c r="F7511" s="1">
        <v>0.49486999999999998</v>
      </c>
      <c r="G7511">
        <v>100001</v>
      </c>
    </row>
    <row r="7512" spans="1:7" x14ac:dyDescent="0.25">
      <c r="A7512" t="s">
        <v>0</v>
      </c>
      <c r="B7512">
        <v>111292</v>
      </c>
      <c r="C7512">
        <v>100001</v>
      </c>
      <c r="D7512" s="1">
        <v>0.49999900000000003</v>
      </c>
      <c r="E7512" s="1">
        <v>2.5024999999999999E-2</v>
      </c>
      <c r="F7512" s="1">
        <v>0.49486999999999998</v>
      </c>
      <c r="G7512">
        <v>100001</v>
      </c>
    </row>
    <row r="7513" spans="1:7" x14ac:dyDescent="0.25">
      <c r="A7513" t="s">
        <v>0</v>
      </c>
      <c r="B7513">
        <v>111293</v>
      </c>
      <c r="C7513">
        <v>100001</v>
      </c>
      <c r="D7513" s="1">
        <v>0.425012</v>
      </c>
      <c r="E7513" s="1">
        <v>-0.24997800000000001</v>
      </c>
      <c r="F7513" s="1">
        <v>0.49487100000000001</v>
      </c>
      <c r="G7513">
        <v>100001</v>
      </c>
    </row>
    <row r="7514" spans="1:7" x14ac:dyDescent="0.25">
      <c r="A7514" t="s">
        <v>0</v>
      </c>
      <c r="B7514">
        <v>111294</v>
      </c>
      <c r="C7514">
        <v>100001</v>
      </c>
      <c r="D7514" s="1">
        <v>0.42501299999999997</v>
      </c>
      <c r="E7514" s="1">
        <v>-0.274978</v>
      </c>
      <c r="F7514" s="1">
        <v>0.49487100000000001</v>
      </c>
      <c r="G7514">
        <v>100001</v>
      </c>
    </row>
    <row r="7515" spans="1:7" x14ac:dyDescent="0.25">
      <c r="A7515" t="s">
        <v>0</v>
      </c>
      <c r="B7515">
        <v>111295</v>
      </c>
      <c r="C7515">
        <v>100001</v>
      </c>
      <c r="D7515" s="1">
        <v>0.42501499999999998</v>
      </c>
      <c r="E7515" s="1">
        <v>-0.29997800000000002</v>
      </c>
      <c r="F7515" s="1">
        <v>0.49486999999999998</v>
      </c>
      <c r="G7515">
        <v>100001</v>
      </c>
    </row>
    <row r="7516" spans="1:7" x14ac:dyDescent="0.25">
      <c r="A7516" t="s">
        <v>0</v>
      </c>
      <c r="B7516">
        <v>111296</v>
      </c>
      <c r="C7516">
        <v>100001</v>
      </c>
      <c r="D7516" s="1">
        <v>-0.39998499999999998</v>
      </c>
      <c r="E7516" s="1">
        <v>-0.30002000000000001</v>
      </c>
      <c r="F7516" s="1">
        <v>0.49486999999999998</v>
      </c>
      <c r="G7516">
        <v>100001</v>
      </c>
    </row>
    <row r="7517" spans="1:7" x14ac:dyDescent="0.25">
      <c r="A7517" t="s">
        <v>0</v>
      </c>
      <c r="B7517">
        <v>111297</v>
      </c>
      <c r="C7517">
        <v>100001</v>
      </c>
      <c r="D7517" s="1">
        <v>-0.39998499999999998</v>
      </c>
      <c r="E7517" s="1">
        <v>-0.325019</v>
      </c>
      <c r="F7517" s="1">
        <v>0.49487100000000001</v>
      </c>
      <c r="G7517">
        <v>100001</v>
      </c>
    </row>
    <row r="7518" spans="1:7" x14ac:dyDescent="0.25">
      <c r="A7518" t="s">
        <v>0</v>
      </c>
      <c r="B7518">
        <v>111298</v>
      </c>
      <c r="C7518">
        <v>100001</v>
      </c>
      <c r="D7518" s="1">
        <v>0.299979</v>
      </c>
      <c r="E7518" s="1">
        <v>0.425016</v>
      </c>
      <c r="F7518" s="1">
        <v>0.494869</v>
      </c>
      <c r="G7518">
        <v>100001</v>
      </c>
    </row>
    <row r="7519" spans="1:7" x14ac:dyDescent="0.25">
      <c r="A7519" t="s">
        <v>0</v>
      </c>
      <c r="B7519">
        <v>111299</v>
      </c>
      <c r="C7519">
        <v>100001</v>
      </c>
      <c r="D7519" s="1">
        <v>0.299981</v>
      </c>
      <c r="E7519" s="1">
        <v>0.40001599999999998</v>
      </c>
      <c r="F7519" s="1">
        <v>0.49486999999999998</v>
      </c>
      <c r="G7519">
        <v>100001</v>
      </c>
    </row>
    <row r="7520" spans="1:7" x14ac:dyDescent="0.25">
      <c r="A7520" t="s">
        <v>0</v>
      </c>
      <c r="B7520">
        <v>111300</v>
      </c>
      <c r="C7520">
        <v>100001</v>
      </c>
      <c r="D7520" s="1">
        <v>0.49999700000000002</v>
      </c>
      <c r="E7520" s="1">
        <v>5.0025E-2</v>
      </c>
      <c r="F7520" s="1">
        <v>0.49486999999999998</v>
      </c>
      <c r="G7520">
        <v>100001</v>
      </c>
    </row>
    <row r="7521" spans="1:7" x14ac:dyDescent="0.25">
      <c r="A7521" t="s">
        <v>0</v>
      </c>
      <c r="B7521">
        <v>111301</v>
      </c>
      <c r="C7521">
        <v>100001</v>
      </c>
      <c r="D7521" s="1">
        <v>0.40001500000000001</v>
      </c>
      <c r="E7521" s="1">
        <v>-0.29998000000000002</v>
      </c>
      <c r="F7521" s="1">
        <v>0.49487100000000001</v>
      </c>
      <c r="G7521">
        <v>100001</v>
      </c>
    </row>
    <row r="7522" spans="1:7" x14ac:dyDescent="0.25">
      <c r="A7522" t="s">
        <v>0</v>
      </c>
      <c r="B7522">
        <v>111302</v>
      </c>
      <c r="C7522">
        <v>100001</v>
      </c>
      <c r="D7522" s="1">
        <v>0.40001599999999998</v>
      </c>
      <c r="E7522" s="1">
        <v>-0.32497999999999999</v>
      </c>
      <c r="F7522" s="1">
        <v>0.49486999999999998</v>
      </c>
      <c r="G7522">
        <v>100001</v>
      </c>
    </row>
    <row r="7523" spans="1:7" x14ac:dyDescent="0.25">
      <c r="A7523" t="s">
        <v>0</v>
      </c>
      <c r="B7523">
        <v>111303</v>
      </c>
      <c r="C7523">
        <v>100001</v>
      </c>
      <c r="D7523" s="1">
        <v>-0.37498500000000001</v>
      </c>
      <c r="E7523" s="1">
        <v>-0.32501799999999997</v>
      </c>
      <c r="F7523" s="1">
        <v>0.49486999999999998</v>
      </c>
      <c r="G7523">
        <v>100001</v>
      </c>
    </row>
    <row r="7524" spans="1:7" x14ac:dyDescent="0.25">
      <c r="A7524" t="s">
        <v>0</v>
      </c>
      <c r="B7524">
        <v>111304</v>
      </c>
      <c r="C7524">
        <v>100001</v>
      </c>
      <c r="D7524" s="1">
        <v>0.32497999999999999</v>
      </c>
      <c r="E7524" s="1">
        <v>0.40001599999999998</v>
      </c>
      <c r="F7524" s="1">
        <v>0.494869</v>
      </c>
      <c r="G7524">
        <v>100001</v>
      </c>
    </row>
    <row r="7525" spans="1:7" x14ac:dyDescent="0.25">
      <c r="A7525" t="s">
        <v>0</v>
      </c>
      <c r="B7525">
        <v>111305</v>
      </c>
      <c r="C7525">
        <v>100001</v>
      </c>
      <c r="D7525" s="1">
        <v>0.32498100000000002</v>
      </c>
      <c r="E7525" s="1">
        <v>0.37501600000000002</v>
      </c>
      <c r="F7525" s="1">
        <v>0.49486999999999998</v>
      </c>
      <c r="G7525">
        <v>100001</v>
      </c>
    </row>
    <row r="7526" spans="1:7" x14ac:dyDescent="0.25">
      <c r="A7526" t="s">
        <v>0</v>
      </c>
      <c r="B7526">
        <v>111306</v>
      </c>
      <c r="C7526">
        <v>100001</v>
      </c>
      <c r="D7526" s="1">
        <v>0.499996</v>
      </c>
      <c r="E7526" s="1">
        <v>7.5024999999999994E-2</v>
      </c>
      <c r="F7526" s="1">
        <v>0.49486999999999998</v>
      </c>
      <c r="G7526">
        <v>100001</v>
      </c>
    </row>
    <row r="7527" spans="1:7" x14ac:dyDescent="0.25">
      <c r="A7527" t="s">
        <v>0</v>
      </c>
      <c r="B7527">
        <v>111307</v>
      </c>
      <c r="C7527">
        <v>100001</v>
      </c>
      <c r="D7527" s="1">
        <v>0.37501600000000002</v>
      </c>
      <c r="E7527" s="1">
        <v>-0.32498199999999999</v>
      </c>
      <c r="F7527" s="1">
        <v>0.49487100000000001</v>
      </c>
      <c r="G7527">
        <v>100001</v>
      </c>
    </row>
    <row r="7528" spans="1:7" x14ac:dyDescent="0.25">
      <c r="A7528" t="s">
        <v>0</v>
      </c>
      <c r="B7528">
        <v>111308</v>
      </c>
      <c r="C7528">
        <v>100001</v>
      </c>
      <c r="D7528" s="1">
        <v>0.37501699999999999</v>
      </c>
      <c r="E7528" s="1">
        <v>-0.34998200000000002</v>
      </c>
      <c r="F7528" s="1">
        <v>0.49487100000000001</v>
      </c>
      <c r="G7528">
        <v>100001</v>
      </c>
    </row>
    <row r="7529" spans="1:7" x14ac:dyDescent="0.25">
      <c r="A7529" t="s">
        <v>0</v>
      </c>
      <c r="B7529">
        <v>111309</v>
      </c>
      <c r="C7529">
        <v>100001</v>
      </c>
      <c r="D7529" s="1">
        <v>-0.37498300000000001</v>
      </c>
      <c r="E7529" s="1">
        <v>-0.350018</v>
      </c>
      <c r="F7529" s="1">
        <v>0.49487100000000001</v>
      </c>
      <c r="G7529">
        <v>100001</v>
      </c>
    </row>
    <row r="7530" spans="1:7" x14ac:dyDescent="0.25">
      <c r="A7530" t="s">
        <v>0</v>
      </c>
      <c r="B7530">
        <v>111310</v>
      </c>
      <c r="C7530">
        <v>100001</v>
      </c>
      <c r="D7530" s="1">
        <v>-0.34998299999999999</v>
      </c>
      <c r="E7530" s="1">
        <v>-0.35001599999999999</v>
      </c>
      <c r="F7530" s="1">
        <v>0.49486999999999998</v>
      </c>
      <c r="G7530">
        <v>100001</v>
      </c>
    </row>
    <row r="7531" spans="1:7" x14ac:dyDescent="0.25">
      <c r="A7531" t="s">
        <v>0</v>
      </c>
      <c r="B7531">
        <v>111311</v>
      </c>
      <c r="C7531">
        <v>100001</v>
      </c>
      <c r="D7531" s="1">
        <v>0.34998099999999999</v>
      </c>
      <c r="E7531" s="1">
        <v>0.37501800000000002</v>
      </c>
      <c r="F7531" s="1">
        <v>0.494869</v>
      </c>
      <c r="G7531">
        <v>100001</v>
      </c>
    </row>
    <row r="7532" spans="1:7" x14ac:dyDescent="0.25">
      <c r="A7532" t="s">
        <v>0</v>
      </c>
      <c r="B7532">
        <v>111312</v>
      </c>
      <c r="C7532">
        <v>100001</v>
      </c>
      <c r="D7532" s="1">
        <v>0.34998299999999999</v>
      </c>
      <c r="E7532" s="1">
        <v>0.350018</v>
      </c>
      <c r="F7532" s="1">
        <v>0.49486999999999998</v>
      </c>
      <c r="G7532">
        <v>100001</v>
      </c>
    </row>
    <row r="7533" spans="1:7" x14ac:dyDescent="0.25">
      <c r="A7533" t="s">
        <v>0</v>
      </c>
      <c r="B7533">
        <v>111313</v>
      </c>
      <c r="C7533">
        <v>100001</v>
      </c>
      <c r="D7533" s="1">
        <v>0.42498799999999998</v>
      </c>
      <c r="E7533" s="1">
        <v>0.25002200000000002</v>
      </c>
      <c r="F7533" s="1">
        <v>0.49486999999999998</v>
      </c>
      <c r="G7533">
        <v>100001</v>
      </c>
    </row>
    <row r="7534" spans="1:7" x14ac:dyDescent="0.25">
      <c r="A7534" t="s">
        <v>0</v>
      </c>
      <c r="B7534">
        <v>111314</v>
      </c>
      <c r="C7534">
        <v>100001</v>
      </c>
      <c r="D7534" s="1">
        <v>0.49999500000000002</v>
      </c>
      <c r="E7534" s="1">
        <v>0.100026</v>
      </c>
      <c r="F7534" s="1">
        <v>0.49486999999999998</v>
      </c>
      <c r="G7534">
        <v>100001</v>
      </c>
    </row>
    <row r="7535" spans="1:7" x14ac:dyDescent="0.25">
      <c r="A7535" t="s">
        <v>0</v>
      </c>
      <c r="B7535">
        <v>111315</v>
      </c>
      <c r="C7535">
        <v>100001</v>
      </c>
      <c r="D7535" s="1">
        <v>0.49999399999999999</v>
      </c>
      <c r="E7535" s="1">
        <v>0.125026</v>
      </c>
      <c r="F7535" s="1">
        <v>0.49486999999999998</v>
      </c>
      <c r="G7535">
        <v>100001</v>
      </c>
    </row>
    <row r="7536" spans="1:7" x14ac:dyDescent="0.25">
      <c r="A7536" t="s">
        <v>0</v>
      </c>
      <c r="B7536">
        <v>111316</v>
      </c>
      <c r="C7536">
        <v>100001</v>
      </c>
      <c r="D7536" s="1">
        <v>0.35001700000000002</v>
      </c>
      <c r="E7536" s="1">
        <v>-0.34998200000000002</v>
      </c>
      <c r="F7536" s="1">
        <v>0.49486999999999998</v>
      </c>
      <c r="G7536">
        <v>100001</v>
      </c>
    </row>
    <row r="7537" spans="1:7" x14ac:dyDescent="0.25">
      <c r="A7537" t="s">
        <v>0</v>
      </c>
      <c r="B7537">
        <v>111317</v>
      </c>
      <c r="C7537">
        <v>100001</v>
      </c>
      <c r="D7537" s="1">
        <v>0.35001900000000002</v>
      </c>
      <c r="E7537" s="1">
        <v>-0.37498199999999998</v>
      </c>
      <c r="F7537" s="1">
        <v>0.49487100000000001</v>
      </c>
      <c r="G7537">
        <v>100001</v>
      </c>
    </row>
    <row r="7538" spans="1:7" x14ac:dyDescent="0.25">
      <c r="A7538" t="s">
        <v>0</v>
      </c>
      <c r="B7538">
        <v>111318</v>
      </c>
      <c r="C7538">
        <v>100001</v>
      </c>
      <c r="D7538" s="1">
        <v>-0.34998200000000002</v>
      </c>
      <c r="E7538" s="1">
        <v>-0.37501600000000002</v>
      </c>
      <c r="F7538" s="1">
        <v>0.49487100000000001</v>
      </c>
      <c r="G7538">
        <v>100001</v>
      </c>
    </row>
    <row r="7539" spans="1:7" x14ac:dyDescent="0.25">
      <c r="A7539" t="s">
        <v>0</v>
      </c>
      <c r="B7539">
        <v>111319</v>
      </c>
      <c r="C7539">
        <v>100001</v>
      </c>
      <c r="D7539" s="1">
        <v>-0.32498199999999999</v>
      </c>
      <c r="E7539" s="1">
        <v>-0.37501600000000002</v>
      </c>
      <c r="F7539" s="1">
        <v>0.49486999999999998</v>
      </c>
      <c r="G7539">
        <v>100001</v>
      </c>
    </row>
    <row r="7540" spans="1:7" x14ac:dyDescent="0.25">
      <c r="A7540" t="s">
        <v>0</v>
      </c>
      <c r="B7540">
        <v>111320</v>
      </c>
      <c r="C7540">
        <v>100001</v>
      </c>
      <c r="D7540" s="1">
        <v>0.37498300000000001</v>
      </c>
      <c r="E7540" s="1">
        <v>0.350018</v>
      </c>
      <c r="F7540" s="1">
        <v>0.494869</v>
      </c>
      <c r="G7540">
        <v>100001</v>
      </c>
    </row>
    <row r="7541" spans="1:7" x14ac:dyDescent="0.25">
      <c r="A7541" t="s">
        <v>0</v>
      </c>
      <c r="B7541">
        <v>111321</v>
      </c>
      <c r="C7541">
        <v>100001</v>
      </c>
      <c r="D7541" s="1">
        <v>0.39998499999999998</v>
      </c>
      <c r="E7541" s="1">
        <v>0.30002000000000001</v>
      </c>
      <c r="F7541" s="1">
        <v>0.49486999999999998</v>
      </c>
      <c r="G7541">
        <v>100001</v>
      </c>
    </row>
    <row r="7542" spans="1:7" x14ac:dyDescent="0.25">
      <c r="A7542" t="s">
        <v>0</v>
      </c>
      <c r="B7542">
        <v>111322</v>
      </c>
      <c r="C7542">
        <v>100001</v>
      </c>
      <c r="D7542" s="1">
        <v>0.37498399999999998</v>
      </c>
      <c r="E7542" s="1">
        <v>0.32501799999999997</v>
      </c>
      <c r="F7542" s="1">
        <v>0.49486999999999998</v>
      </c>
      <c r="G7542">
        <v>100001</v>
      </c>
    </row>
    <row r="7543" spans="1:7" x14ac:dyDescent="0.25">
      <c r="A7543" t="s">
        <v>0</v>
      </c>
      <c r="B7543">
        <v>111323</v>
      </c>
      <c r="C7543">
        <v>100001</v>
      </c>
      <c r="D7543" s="1">
        <v>0.39998400000000001</v>
      </c>
      <c r="E7543" s="1">
        <v>0.32501999999999998</v>
      </c>
      <c r="F7543" s="1">
        <v>0.494869</v>
      </c>
      <c r="G7543">
        <v>100001</v>
      </c>
    </row>
    <row r="7544" spans="1:7" x14ac:dyDescent="0.25">
      <c r="A7544" t="s">
        <v>0</v>
      </c>
      <c r="B7544">
        <v>111324</v>
      </c>
      <c r="C7544">
        <v>100001</v>
      </c>
      <c r="D7544" s="1">
        <v>0.424987</v>
      </c>
      <c r="E7544" s="1">
        <v>0.27502199999999999</v>
      </c>
      <c r="F7544" s="1">
        <v>0.49486999999999998</v>
      </c>
      <c r="G7544">
        <v>100001</v>
      </c>
    </row>
    <row r="7545" spans="1:7" x14ac:dyDescent="0.25">
      <c r="A7545" t="s">
        <v>0</v>
      </c>
      <c r="B7545">
        <v>111325</v>
      </c>
      <c r="C7545">
        <v>100001</v>
      </c>
      <c r="D7545" s="1">
        <v>0.424985</v>
      </c>
      <c r="E7545" s="1">
        <v>0.30002200000000001</v>
      </c>
      <c r="F7545" s="1">
        <v>0.49486999999999998</v>
      </c>
      <c r="G7545">
        <v>100001</v>
      </c>
    </row>
    <row r="7546" spans="1:7" x14ac:dyDescent="0.25">
      <c r="A7546" t="s">
        <v>0</v>
      </c>
      <c r="B7546">
        <v>111326</v>
      </c>
      <c r="C7546">
        <v>100001</v>
      </c>
      <c r="D7546" s="1">
        <v>0.44998899999999997</v>
      </c>
      <c r="E7546" s="1">
        <v>0.225022</v>
      </c>
      <c r="F7546" s="1">
        <v>0.49486999999999998</v>
      </c>
      <c r="G7546">
        <v>100001</v>
      </c>
    </row>
    <row r="7547" spans="1:7" x14ac:dyDescent="0.25">
      <c r="A7547" t="s">
        <v>0</v>
      </c>
      <c r="B7547">
        <v>111327</v>
      </c>
      <c r="C7547">
        <v>100001</v>
      </c>
      <c r="D7547" s="1">
        <v>0.44999</v>
      </c>
      <c r="E7547" s="1">
        <v>0.20002200000000001</v>
      </c>
      <c r="F7547" s="1">
        <v>0.49486999999999998</v>
      </c>
      <c r="G7547">
        <v>100001</v>
      </c>
    </row>
    <row r="7548" spans="1:7" x14ac:dyDescent="0.25">
      <c r="A7548" t="s">
        <v>0</v>
      </c>
      <c r="B7548">
        <v>111328</v>
      </c>
      <c r="C7548">
        <v>100001</v>
      </c>
      <c r="D7548" s="1">
        <v>0.449988</v>
      </c>
      <c r="E7548" s="1">
        <v>0.25002200000000002</v>
      </c>
      <c r="F7548" s="1">
        <v>0.49486999999999998</v>
      </c>
      <c r="G7548">
        <v>100001</v>
      </c>
    </row>
    <row r="7549" spans="1:7" x14ac:dyDescent="0.25">
      <c r="A7549" t="s">
        <v>0</v>
      </c>
      <c r="B7549">
        <v>111329</v>
      </c>
      <c r="C7549">
        <v>100001</v>
      </c>
      <c r="D7549" s="1">
        <v>0.474993</v>
      </c>
      <c r="E7549" s="1">
        <v>0.15002399999999999</v>
      </c>
      <c r="F7549" s="1">
        <v>0.49486999999999998</v>
      </c>
      <c r="G7549">
        <v>100001</v>
      </c>
    </row>
    <row r="7550" spans="1:7" x14ac:dyDescent="0.25">
      <c r="A7550" t="s">
        <v>0</v>
      </c>
      <c r="B7550">
        <v>111330</v>
      </c>
      <c r="C7550">
        <v>100001</v>
      </c>
      <c r="D7550" s="1">
        <v>0.49999300000000002</v>
      </c>
      <c r="E7550" s="1">
        <v>0.15002599999999999</v>
      </c>
      <c r="F7550" s="1">
        <v>0.49486999999999998</v>
      </c>
      <c r="G7550">
        <v>100001</v>
      </c>
    </row>
    <row r="7551" spans="1:7" x14ac:dyDescent="0.25">
      <c r="A7551" t="s">
        <v>0</v>
      </c>
      <c r="B7551">
        <v>111331</v>
      </c>
      <c r="C7551">
        <v>100001</v>
      </c>
      <c r="D7551" s="1">
        <v>0.474991</v>
      </c>
      <c r="E7551" s="1">
        <v>0.17502400000000001</v>
      </c>
      <c r="F7551" s="1">
        <v>0.49486999999999998</v>
      </c>
      <c r="G7551">
        <v>100001</v>
      </c>
    </row>
    <row r="7552" spans="1:7" x14ac:dyDescent="0.25">
      <c r="A7552" t="s">
        <v>0</v>
      </c>
      <c r="B7552">
        <v>111332</v>
      </c>
      <c r="C7552">
        <v>100001</v>
      </c>
      <c r="D7552" s="1">
        <v>0.47499000000000002</v>
      </c>
      <c r="E7552" s="1">
        <v>0.20002400000000001</v>
      </c>
      <c r="F7552" s="1">
        <v>0.49486999999999998</v>
      </c>
      <c r="G7552">
        <v>100001</v>
      </c>
    </row>
    <row r="7553" spans="1:7" x14ac:dyDescent="0.25">
      <c r="A7553" t="s">
        <v>0</v>
      </c>
      <c r="B7553">
        <v>111333</v>
      </c>
      <c r="C7553">
        <v>100001</v>
      </c>
      <c r="D7553" s="1">
        <v>0.325019</v>
      </c>
      <c r="E7553" s="1">
        <v>-0.37498399999999998</v>
      </c>
      <c r="F7553" s="1">
        <v>0.49486999999999998</v>
      </c>
      <c r="G7553">
        <v>100001</v>
      </c>
    </row>
    <row r="7554" spans="1:7" x14ac:dyDescent="0.25">
      <c r="A7554" t="s">
        <v>0</v>
      </c>
      <c r="B7554">
        <v>111334</v>
      </c>
      <c r="C7554">
        <v>100001</v>
      </c>
      <c r="D7554" s="1">
        <v>0.325019</v>
      </c>
      <c r="E7554" s="1">
        <v>-0.39998400000000001</v>
      </c>
      <c r="F7554" s="1">
        <v>0.49487100000000001</v>
      </c>
      <c r="G7554">
        <v>100001</v>
      </c>
    </row>
    <row r="7555" spans="1:7" x14ac:dyDescent="0.25">
      <c r="A7555" t="s">
        <v>0</v>
      </c>
      <c r="B7555">
        <v>111335</v>
      </c>
      <c r="C7555">
        <v>100001</v>
      </c>
      <c r="D7555" s="1">
        <v>-0.32498100000000002</v>
      </c>
      <c r="E7555" s="1">
        <v>-0.40001599999999998</v>
      </c>
      <c r="F7555" s="1">
        <v>0.49487100000000001</v>
      </c>
      <c r="G7555">
        <v>100001</v>
      </c>
    </row>
    <row r="7556" spans="1:7" x14ac:dyDescent="0.25">
      <c r="A7556" t="s">
        <v>0</v>
      </c>
      <c r="B7556">
        <v>111336</v>
      </c>
      <c r="C7556">
        <v>100001</v>
      </c>
      <c r="D7556" s="1">
        <v>-0.299981</v>
      </c>
      <c r="E7556" s="1">
        <v>-0.40001399999999998</v>
      </c>
      <c r="F7556" s="1">
        <v>0.49486999999999998</v>
      </c>
      <c r="G7556">
        <v>100001</v>
      </c>
    </row>
    <row r="7557" spans="1:7" x14ac:dyDescent="0.25">
      <c r="A7557" t="s">
        <v>0</v>
      </c>
      <c r="B7557">
        <v>111337</v>
      </c>
      <c r="C7557">
        <v>100001</v>
      </c>
      <c r="D7557" s="1">
        <v>0.30001899999999998</v>
      </c>
      <c r="E7557" s="1">
        <v>-0.39998400000000001</v>
      </c>
      <c r="F7557" s="1">
        <v>0.49487100000000001</v>
      </c>
      <c r="G7557">
        <v>100001</v>
      </c>
    </row>
    <row r="7558" spans="1:7" x14ac:dyDescent="0.25">
      <c r="A7558" t="s">
        <v>0</v>
      </c>
      <c r="B7558">
        <v>111338</v>
      </c>
      <c r="C7558">
        <v>100001</v>
      </c>
      <c r="D7558" s="1">
        <v>0.30002099999999998</v>
      </c>
      <c r="E7558" s="1">
        <v>-0.42498399999999997</v>
      </c>
      <c r="F7558" s="1">
        <v>0.49486999999999998</v>
      </c>
      <c r="G7558">
        <v>100001</v>
      </c>
    </row>
    <row r="7559" spans="1:7" x14ac:dyDescent="0.25">
      <c r="A7559" t="s">
        <v>0</v>
      </c>
      <c r="B7559">
        <v>111339</v>
      </c>
      <c r="C7559">
        <v>100001</v>
      </c>
      <c r="D7559" s="1">
        <v>-0.27497899999999997</v>
      </c>
      <c r="E7559" s="1">
        <v>-0.42501299999999997</v>
      </c>
      <c r="F7559" s="1">
        <v>0.49486999999999998</v>
      </c>
      <c r="G7559">
        <v>100001</v>
      </c>
    </row>
    <row r="7560" spans="1:7" x14ac:dyDescent="0.25">
      <c r="A7560" t="s">
        <v>0</v>
      </c>
      <c r="B7560">
        <v>111340</v>
      </c>
      <c r="C7560">
        <v>100001</v>
      </c>
      <c r="D7560" s="1">
        <v>-0.299979</v>
      </c>
      <c r="E7560" s="1">
        <v>-0.425014</v>
      </c>
      <c r="F7560" s="1">
        <v>0.49487100000000001</v>
      </c>
      <c r="G7560">
        <v>100001</v>
      </c>
    </row>
    <row r="7561" spans="1:7" x14ac:dyDescent="0.25">
      <c r="A7561" t="s">
        <v>0</v>
      </c>
      <c r="B7561">
        <v>111341</v>
      </c>
      <c r="C7561">
        <v>100001</v>
      </c>
      <c r="D7561" s="1">
        <v>0.27502100000000002</v>
      </c>
      <c r="E7561" s="1">
        <v>-0.42498599999999997</v>
      </c>
      <c r="F7561" s="1">
        <v>0.49487100000000001</v>
      </c>
      <c r="G7561">
        <v>100001</v>
      </c>
    </row>
    <row r="7562" spans="1:7" x14ac:dyDescent="0.25">
      <c r="A7562" t="s">
        <v>0</v>
      </c>
      <c r="B7562">
        <v>111342</v>
      </c>
      <c r="C7562">
        <v>100001</v>
      </c>
      <c r="D7562" s="1">
        <v>-0.24997900000000001</v>
      </c>
      <c r="E7562" s="1">
        <v>-0.425012</v>
      </c>
      <c r="F7562" s="1">
        <v>0.49487100000000001</v>
      </c>
      <c r="G7562">
        <v>100001</v>
      </c>
    </row>
    <row r="7563" spans="1:7" x14ac:dyDescent="0.25">
      <c r="A7563" t="s">
        <v>0</v>
      </c>
      <c r="B7563">
        <v>111343</v>
      </c>
      <c r="C7563">
        <v>100001</v>
      </c>
      <c r="D7563" s="1">
        <v>-0.24997800000000001</v>
      </c>
      <c r="E7563" s="1">
        <v>-0.45001200000000002</v>
      </c>
      <c r="F7563" s="1">
        <v>0.49486999999999998</v>
      </c>
      <c r="G7563">
        <v>100001</v>
      </c>
    </row>
    <row r="7564" spans="1:7" x14ac:dyDescent="0.25">
      <c r="A7564" t="s">
        <v>0</v>
      </c>
      <c r="B7564">
        <v>111344</v>
      </c>
      <c r="C7564">
        <v>100001</v>
      </c>
      <c r="D7564" s="1">
        <v>0.25002099999999999</v>
      </c>
      <c r="E7564" s="1">
        <v>-0.42498799999999998</v>
      </c>
      <c r="F7564" s="1">
        <v>0.49486999999999998</v>
      </c>
      <c r="G7564">
        <v>100001</v>
      </c>
    </row>
    <row r="7565" spans="1:7" x14ac:dyDescent="0.25">
      <c r="A7565" t="s">
        <v>0</v>
      </c>
      <c r="B7565">
        <v>111345</v>
      </c>
      <c r="C7565">
        <v>100001</v>
      </c>
      <c r="D7565" s="1">
        <v>0.25002200000000002</v>
      </c>
      <c r="E7565" s="1">
        <v>-0.449988</v>
      </c>
      <c r="F7565" s="1">
        <v>0.49487100000000001</v>
      </c>
      <c r="G7565">
        <v>100001</v>
      </c>
    </row>
    <row r="7566" spans="1:7" x14ac:dyDescent="0.25">
      <c r="A7566" t="s">
        <v>0</v>
      </c>
      <c r="B7566">
        <v>111346</v>
      </c>
      <c r="C7566">
        <v>100001</v>
      </c>
      <c r="D7566" s="1">
        <v>-0.22497800000000001</v>
      </c>
      <c r="E7566" s="1">
        <v>-0.45001000000000002</v>
      </c>
      <c r="F7566" s="1">
        <v>0.49487100000000001</v>
      </c>
      <c r="G7566">
        <v>100001</v>
      </c>
    </row>
    <row r="7567" spans="1:7" x14ac:dyDescent="0.25">
      <c r="A7567" t="s">
        <v>0</v>
      </c>
      <c r="B7567">
        <v>111347</v>
      </c>
      <c r="C7567">
        <v>100001</v>
      </c>
      <c r="D7567" s="1">
        <v>0.225022</v>
      </c>
      <c r="E7567" s="1">
        <v>-0.449988</v>
      </c>
      <c r="F7567" s="1">
        <v>0.49487100000000001</v>
      </c>
      <c r="G7567">
        <v>100001</v>
      </c>
    </row>
    <row r="7568" spans="1:7" x14ac:dyDescent="0.25">
      <c r="A7568" t="s">
        <v>0</v>
      </c>
      <c r="B7568">
        <v>111348</v>
      </c>
      <c r="C7568">
        <v>100001</v>
      </c>
      <c r="D7568" s="1">
        <v>0.20002200000000001</v>
      </c>
      <c r="E7568" s="1">
        <v>-0.44999</v>
      </c>
      <c r="F7568" s="1">
        <v>0.49486999999999998</v>
      </c>
      <c r="G7568">
        <v>100001</v>
      </c>
    </row>
    <row r="7569" spans="1:7" x14ac:dyDescent="0.25">
      <c r="A7569" t="s">
        <v>0</v>
      </c>
      <c r="B7569">
        <v>111349</v>
      </c>
      <c r="C7569">
        <v>100001</v>
      </c>
      <c r="D7569" s="1">
        <v>-0.19997799999999999</v>
      </c>
      <c r="E7569" s="1">
        <v>-0.45001000000000002</v>
      </c>
      <c r="F7569" s="1">
        <v>0.49487100000000001</v>
      </c>
      <c r="G7569">
        <v>100001</v>
      </c>
    </row>
    <row r="7570" spans="1:7" x14ac:dyDescent="0.25">
      <c r="A7570" t="s">
        <v>0</v>
      </c>
      <c r="B7570">
        <v>111350</v>
      </c>
      <c r="C7570">
        <v>100001</v>
      </c>
      <c r="D7570" s="1">
        <v>-0.19997699999999999</v>
      </c>
      <c r="E7570" s="1">
        <v>-0.47500999999999999</v>
      </c>
      <c r="F7570" s="1">
        <v>0.49487100000000001</v>
      </c>
      <c r="G7570">
        <v>100001</v>
      </c>
    </row>
    <row r="7571" spans="1:7" x14ac:dyDescent="0.25">
      <c r="A7571" t="s">
        <v>0</v>
      </c>
      <c r="B7571">
        <v>111351</v>
      </c>
      <c r="C7571">
        <v>100001</v>
      </c>
      <c r="D7571" s="1">
        <v>0.17502300000000001</v>
      </c>
      <c r="E7571" s="1">
        <v>-0.474991</v>
      </c>
      <c r="F7571" s="1">
        <v>0.49487100000000001</v>
      </c>
      <c r="G7571">
        <v>100001</v>
      </c>
    </row>
    <row r="7572" spans="1:7" x14ac:dyDescent="0.25">
      <c r="A7572" t="s">
        <v>0</v>
      </c>
      <c r="B7572">
        <v>111352</v>
      </c>
      <c r="C7572">
        <v>100001</v>
      </c>
      <c r="D7572" s="1">
        <v>0.20002300000000001</v>
      </c>
      <c r="E7572" s="1">
        <v>-0.47499000000000002</v>
      </c>
      <c r="F7572" s="1">
        <v>0.49487100000000001</v>
      </c>
      <c r="G7572">
        <v>100001</v>
      </c>
    </row>
    <row r="7573" spans="1:7" x14ac:dyDescent="0.25">
      <c r="A7573" t="s">
        <v>0</v>
      </c>
      <c r="B7573">
        <v>111353</v>
      </c>
      <c r="C7573">
        <v>100001</v>
      </c>
      <c r="D7573" s="1">
        <v>-0.17497699999999999</v>
      </c>
      <c r="E7573" s="1">
        <v>-0.47500799999999999</v>
      </c>
      <c r="F7573" s="1">
        <v>0.49487100000000001</v>
      </c>
      <c r="G7573">
        <v>100001</v>
      </c>
    </row>
    <row r="7574" spans="1:7" x14ac:dyDescent="0.25">
      <c r="A7574" t="s">
        <v>0</v>
      </c>
      <c r="B7574">
        <v>111354</v>
      </c>
      <c r="C7574">
        <v>100001</v>
      </c>
      <c r="D7574" s="1">
        <v>0.15002299999999999</v>
      </c>
      <c r="E7574" s="1">
        <v>-0.47499200000000003</v>
      </c>
      <c r="F7574" s="1">
        <v>0.49486999999999998</v>
      </c>
      <c r="G7574">
        <v>100001</v>
      </c>
    </row>
    <row r="7575" spans="1:7" x14ac:dyDescent="0.25">
      <c r="A7575" t="s">
        <v>0</v>
      </c>
      <c r="B7575">
        <v>111355</v>
      </c>
      <c r="C7575">
        <v>100001</v>
      </c>
      <c r="D7575" s="1">
        <v>0.15002499999999999</v>
      </c>
      <c r="E7575" s="1">
        <v>-0.49999199999999999</v>
      </c>
      <c r="F7575" s="1">
        <v>0.49487100000000001</v>
      </c>
      <c r="G7575">
        <v>100001</v>
      </c>
    </row>
    <row r="7576" spans="1:7" x14ac:dyDescent="0.25">
      <c r="A7576" t="s">
        <v>0</v>
      </c>
      <c r="B7576">
        <v>111356</v>
      </c>
      <c r="C7576">
        <v>100001</v>
      </c>
      <c r="D7576" s="1">
        <v>-0.149977</v>
      </c>
      <c r="E7576" s="1">
        <v>-0.47500700000000001</v>
      </c>
      <c r="F7576" s="1">
        <v>0.49486999999999998</v>
      </c>
      <c r="G7576">
        <v>100001</v>
      </c>
    </row>
    <row r="7577" spans="1:7" x14ac:dyDescent="0.25">
      <c r="A7577" t="s">
        <v>0</v>
      </c>
      <c r="B7577">
        <v>111357</v>
      </c>
      <c r="C7577">
        <v>100001</v>
      </c>
      <c r="D7577" s="1">
        <v>-0.149975</v>
      </c>
      <c r="E7577" s="1">
        <v>-0.50000599999999995</v>
      </c>
      <c r="F7577" s="1">
        <v>0.49487100000000001</v>
      </c>
      <c r="G7577">
        <v>100001</v>
      </c>
    </row>
    <row r="7578" spans="1:7" x14ac:dyDescent="0.25">
      <c r="A7578" t="s">
        <v>0</v>
      </c>
      <c r="B7578">
        <v>111358</v>
      </c>
      <c r="C7578">
        <v>100001</v>
      </c>
      <c r="D7578" s="1">
        <v>0.125025</v>
      </c>
      <c r="E7578" s="1">
        <v>-0.49999399999999999</v>
      </c>
      <c r="F7578" s="1">
        <v>0.49486999999999998</v>
      </c>
      <c r="G7578">
        <v>100001</v>
      </c>
    </row>
    <row r="7579" spans="1:7" x14ac:dyDescent="0.25">
      <c r="A7579" t="s">
        <v>0</v>
      </c>
      <c r="B7579">
        <v>111359</v>
      </c>
      <c r="C7579">
        <v>100001</v>
      </c>
      <c r="D7579" s="1">
        <v>0.100025</v>
      </c>
      <c r="E7579" s="1">
        <v>-0.49999399999999999</v>
      </c>
      <c r="F7579" s="1">
        <v>0.49487100000000001</v>
      </c>
      <c r="G7579">
        <v>100001</v>
      </c>
    </row>
    <row r="7580" spans="1:7" x14ac:dyDescent="0.25">
      <c r="A7580" t="s">
        <v>0</v>
      </c>
      <c r="B7580">
        <v>111360</v>
      </c>
      <c r="C7580">
        <v>100001</v>
      </c>
      <c r="D7580" s="1">
        <v>7.5024400000000005E-2</v>
      </c>
      <c r="E7580" s="1">
        <v>-0.499996</v>
      </c>
      <c r="F7580" s="1">
        <v>0.49487100000000001</v>
      </c>
      <c r="G7580">
        <v>100001</v>
      </c>
    </row>
    <row r="7581" spans="1:7" x14ac:dyDescent="0.25">
      <c r="A7581" t="s">
        <v>0</v>
      </c>
      <c r="B7581">
        <v>111361</v>
      </c>
      <c r="C7581">
        <v>100001</v>
      </c>
      <c r="D7581" s="1">
        <v>5.0024399999999997E-2</v>
      </c>
      <c r="E7581" s="1">
        <v>-0.499998</v>
      </c>
      <c r="F7581" s="1">
        <v>0.49486999999999998</v>
      </c>
      <c r="G7581">
        <v>100001</v>
      </c>
    </row>
    <row r="7582" spans="1:7" x14ac:dyDescent="0.25">
      <c r="A7582" t="s">
        <v>0</v>
      </c>
      <c r="B7582">
        <v>111362</v>
      </c>
      <c r="C7582">
        <v>100001</v>
      </c>
      <c r="D7582" s="1">
        <v>2.5024399999999999E-2</v>
      </c>
      <c r="E7582" s="1">
        <v>-0.499998</v>
      </c>
      <c r="F7582" s="1">
        <v>0.49487100000000001</v>
      </c>
      <c r="G7582">
        <v>100001</v>
      </c>
    </row>
    <row r="7583" spans="1:7" x14ac:dyDescent="0.25">
      <c r="A7583" t="s">
        <v>0</v>
      </c>
      <c r="B7583">
        <v>111363</v>
      </c>
      <c r="C7583">
        <v>100001</v>
      </c>
      <c r="D7583" s="1">
        <v>2.4363E-5</v>
      </c>
      <c r="E7583" s="1">
        <v>-0.5</v>
      </c>
      <c r="F7583" s="1">
        <v>0.49486999999999998</v>
      </c>
      <c r="G7583">
        <v>100001</v>
      </c>
    </row>
    <row r="7584" spans="1:7" x14ac:dyDescent="0.25">
      <c r="A7584" t="s">
        <v>0</v>
      </c>
      <c r="B7584">
        <v>111364</v>
      </c>
      <c r="C7584">
        <v>100001</v>
      </c>
      <c r="D7584" s="1">
        <v>-2.4975000000000001E-2</v>
      </c>
      <c r="E7584" s="1">
        <v>-0.5</v>
      </c>
      <c r="F7584" s="1">
        <v>0.49487100000000001</v>
      </c>
      <c r="G7584">
        <v>100001</v>
      </c>
    </row>
    <row r="7585" spans="1:7" x14ac:dyDescent="0.25">
      <c r="A7585" t="s">
        <v>0</v>
      </c>
      <c r="B7585">
        <v>111365</v>
      </c>
      <c r="C7585">
        <v>100001</v>
      </c>
      <c r="D7585" s="1">
        <v>-0.124975</v>
      </c>
      <c r="E7585" s="1">
        <v>-0.50000599999999995</v>
      </c>
      <c r="F7585" s="1">
        <v>0.49486999999999998</v>
      </c>
      <c r="G7585">
        <v>100001</v>
      </c>
    </row>
    <row r="7586" spans="1:7" x14ac:dyDescent="0.25">
      <c r="A7586" t="s">
        <v>0</v>
      </c>
      <c r="B7586">
        <v>111366</v>
      </c>
      <c r="C7586">
        <v>100001</v>
      </c>
      <c r="D7586" s="1">
        <v>-4.9974999999999999E-2</v>
      </c>
      <c r="E7586" s="1">
        <v>-0.50000199999999995</v>
      </c>
      <c r="F7586" s="1">
        <v>0.49487100000000001</v>
      </c>
      <c r="G7586">
        <v>100001</v>
      </c>
    </row>
    <row r="7587" spans="1:7" x14ac:dyDescent="0.25">
      <c r="A7587" t="s">
        <v>0</v>
      </c>
      <c r="B7587">
        <v>111367</v>
      </c>
      <c r="C7587">
        <v>100001</v>
      </c>
      <c r="D7587" s="1">
        <v>-7.4975E-2</v>
      </c>
      <c r="E7587" s="1">
        <v>-0.500004</v>
      </c>
      <c r="F7587" s="1">
        <v>0.49486999999999998</v>
      </c>
      <c r="G7587">
        <v>100001</v>
      </c>
    </row>
    <row r="7588" spans="1:7" x14ac:dyDescent="0.25">
      <c r="A7588" t="s">
        <v>0</v>
      </c>
      <c r="B7588">
        <v>111368</v>
      </c>
      <c r="C7588">
        <v>100001</v>
      </c>
      <c r="D7588" s="1">
        <v>-9.9974999999999994E-2</v>
      </c>
      <c r="E7588" s="1">
        <v>-0.500004</v>
      </c>
      <c r="F7588" s="1">
        <v>0.49487100000000001</v>
      </c>
      <c r="G7588">
        <v>100001</v>
      </c>
    </row>
    <row r="7589" spans="1:7" x14ac:dyDescent="0.25">
      <c r="A7589" t="s">
        <v>0</v>
      </c>
      <c r="B7589">
        <v>112160</v>
      </c>
      <c r="C7589">
        <v>100001</v>
      </c>
      <c r="D7589" s="1">
        <v>-0.36660100000000001</v>
      </c>
      <c r="E7589" s="1">
        <v>0.45266800000000001</v>
      </c>
      <c r="F7589" s="1">
        <v>0.49486999999999998</v>
      </c>
      <c r="G7589">
        <v>100001</v>
      </c>
    </row>
    <row r="7590" spans="1:7" x14ac:dyDescent="0.25">
      <c r="A7590" t="s">
        <v>0</v>
      </c>
      <c r="B7590">
        <v>112161</v>
      </c>
      <c r="C7590">
        <v>100001</v>
      </c>
      <c r="D7590" s="1">
        <v>-0.36436299999999999</v>
      </c>
      <c r="E7590" s="1">
        <v>0.44990599999999997</v>
      </c>
      <c r="F7590" s="1">
        <v>0.49486999999999998</v>
      </c>
      <c r="G7590">
        <v>100001</v>
      </c>
    </row>
    <row r="7591" spans="1:7" x14ac:dyDescent="0.25">
      <c r="A7591" t="s">
        <v>0</v>
      </c>
      <c r="B7591">
        <v>112162</v>
      </c>
      <c r="C7591">
        <v>100001</v>
      </c>
      <c r="D7591" s="1">
        <v>-0.36212499999999997</v>
      </c>
      <c r="E7591" s="1">
        <v>0.44714399999999999</v>
      </c>
      <c r="F7591" s="1">
        <v>0.49486999999999998</v>
      </c>
      <c r="G7591">
        <v>100001</v>
      </c>
    </row>
    <row r="7592" spans="1:7" x14ac:dyDescent="0.25">
      <c r="A7592" t="s">
        <v>0</v>
      </c>
      <c r="B7592">
        <v>112163</v>
      </c>
      <c r="C7592">
        <v>100001</v>
      </c>
      <c r="D7592" s="1">
        <v>-0.358734</v>
      </c>
      <c r="E7592" s="1">
        <v>0.44295499999999999</v>
      </c>
      <c r="F7592" s="1">
        <v>0.49487100000000001</v>
      </c>
      <c r="G7592">
        <v>100001</v>
      </c>
    </row>
    <row r="7593" spans="1:7" x14ac:dyDescent="0.25">
      <c r="A7593" t="s">
        <v>0</v>
      </c>
      <c r="B7593">
        <v>112164</v>
      </c>
      <c r="C7593">
        <v>100001</v>
      </c>
      <c r="D7593" s="1">
        <v>-0.35765000000000002</v>
      </c>
      <c r="E7593" s="1">
        <v>0.44161699999999998</v>
      </c>
      <c r="F7593" s="1">
        <v>0.49487100000000001</v>
      </c>
      <c r="G7593">
        <v>100001</v>
      </c>
    </row>
    <row r="7594" spans="1:7" x14ac:dyDescent="0.25">
      <c r="A7594" t="s">
        <v>0</v>
      </c>
      <c r="B7594">
        <v>112165</v>
      </c>
      <c r="C7594">
        <v>100001</v>
      </c>
      <c r="D7594" s="1">
        <v>-0.35541200000000001</v>
      </c>
      <c r="E7594" s="1">
        <v>0.43885400000000002</v>
      </c>
      <c r="F7594" s="1">
        <v>0.49487100000000001</v>
      </c>
      <c r="G7594">
        <v>100001</v>
      </c>
    </row>
    <row r="7595" spans="1:7" x14ac:dyDescent="0.25">
      <c r="A7595" t="s">
        <v>0</v>
      </c>
      <c r="B7595">
        <v>112166</v>
      </c>
      <c r="C7595">
        <v>100001</v>
      </c>
      <c r="D7595" s="1">
        <v>-0.35317399999999999</v>
      </c>
      <c r="E7595" s="1">
        <v>0.43609199999999998</v>
      </c>
      <c r="F7595" s="1">
        <v>0.49487100000000001</v>
      </c>
      <c r="G7595">
        <v>100001</v>
      </c>
    </row>
    <row r="7596" spans="1:7" x14ac:dyDescent="0.25">
      <c r="A7596" t="s">
        <v>0</v>
      </c>
      <c r="B7596">
        <v>112167</v>
      </c>
      <c r="C7596">
        <v>100001</v>
      </c>
      <c r="D7596" s="1">
        <v>-0.35093600000000003</v>
      </c>
      <c r="E7596" s="1">
        <v>0.43332900000000002</v>
      </c>
      <c r="F7596" s="1">
        <v>0.49487100000000001</v>
      </c>
      <c r="G7596">
        <v>100001</v>
      </c>
    </row>
    <row r="7597" spans="1:7" x14ac:dyDescent="0.25">
      <c r="A7597" t="s">
        <v>0</v>
      </c>
      <c r="B7597">
        <v>112168</v>
      </c>
      <c r="C7597">
        <v>100001</v>
      </c>
      <c r="D7597" s="1">
        <v>-0.34869899999999998</v>
      </c>
      <c r="E7597" s="1">
        <v>0.43056499999999998</v>
      </c>
      <c r="F7597" s="1">
        <v>0.49487100000000001</v>
      </c>
      <c r="G7597">
        <v>100001</v>
      </c>
    </row>
    <row r="7598" spans="1:7" x14ac:dyDescent="0.25">
      <c r="A7598" t="s">
        <v>0</v>
      </c>
      <c r="B7598">
        <v>112169</v>
      </c>
      <c r="C7598">
        <v>100001</v>
      </c>
      <c r="D7598" s="1">
        <v>-0.34645999999999999</v>
      </c>
      <c r="E7598" s="1">
        <v>0.42780200000000002</v>
      </c>
      <c r="F7598" s="1">
        <v>0.49487100000000001</v>
      </c>
      <c r="G7598">
        <v>100001</v>
      </c>
    </row>
    <row r="7599" spans="1:7" x14ac:dyDescent="0.25">
      <c r="A7599" t="s">
        <v>0</v>
      </c>
      <c r="B7599">
        <v>112170</v>
      </c>
      <c r="C7599">
        <v>100001</v>
      </c>
      <c r="D7599" s="1">
        <v>-0.380272</v>
      </c>
      <c r="E7599" s="1">
        <v>0.422294</v>
      </c>
      <c r="F7599" s="1">
        <v>0.49487100000000001</v>
      </c>
      <c r="G7599">
        <v>100001</v>
      </c>
    </row>
    <row r="7600" spans="1:7" x14ac:dyDescent="0.25">
      <c r="A7600" t="s">
        <v>0</v>
      </c>
      <c r="B7600">
        <v>112171</v>
      </c>
      <c r="C7600">
        <v>100001</v>
      </c>
      <c r="D7600" s="1">
        <v>-0.36837500000000001</v>
      </c>
      <c r="E7600" s="1">
        <v>0.40908299999999997</v>
      </c>
      <c r="F7600" s="1">
        <v>0.49486999999999998</v>
      </c>
      <c r="G7600">
        <v>100001</v>
      </c>
    </row>
    <row r="7601" spans="1:7" x14ac:dyDescent="0.25">
      <c r="A7601" t="s">
        <v>0</v>
      </c>
      <c r="B7601">
        <v>112172</v>
      </c>
      <c r="C7601">
        <v>100001</v>
      </c>
      <c r="D7601" s="1">
        <v>-0.37075399999999997</v>
      </c>
      <c r="E7601" s="1">
        <v>0.41172500000000001</v>
      </c>
      <c r="F7601" s="1">
        <v>0.49487100000000001</v>
      </c>
      <c r="G7601">
        <v>100001</v>
      </c>
    </row>
    <row r="7602" spans="1:7" x14ac:dyDescent="0.25">
      <c r="A7602" t="s">
        <v>0</v>
      </c>
      <c r="B7602">
        <v>112173</v>
      </c>
      <c r="C7602">
        <v>100001</v>
      </c>
      <c r="D7602" s="1">
        <v>-0.37789299999999998</v>
      </c>
      <c r="E7602" s="1">
        <v>0.41965200000000003</v>
      </c>
      <c r="F7602" s="1">
        <v>0.49487100000000001</v>
      </c>
      <c r="G7602">
        <v>100001</v>
      </c>
    </row>
    <row r="7603" spans="1:7" x14ac:dyDescent="0.25">
      <c r="A7603" t="s">
        <v>0</v>
      </c>
      <c r="B7603">
        <v>112174</v>
      </c>
      <c r="C7603">
        <v>100001</v>
      </c>
      <c r="D7603" s="1">
        <v>-0.37313499999999999</v>
      </c>
      <c r="E7603" s="1">
        <v>0.41436699999999999</v>
      </c>
      <c r="F7603" s="1">
        <v>0.49487100000000001</v>
      </c>
      <c r="G7603">
        <v>100001</v>
      </c>
    </row>
    <row r="7604" spans="1:7" x14ac:dyDescent="0.25">
      <c r="A7604" t="s">
        <v>0</v>
      </c>
      <c r="B7604">
        <v>112175</v>
      </c>
      <c r="C7604">
        <v>100001</v>
      </c>
      <c r="D7604" s="1">
        <v>-0.37551400000000001</v>
      </c>
      <c r="E7604" s="1">
        <v>0.41700900000000002</v>
      </c>
      <c r="F7604" s="1">
        <v>0.49487100000000001</v>
      </c>
      <c r="G7604">
        <v>100001</v>
      </c>
    </row>
    <row r="7605" spans="1:7" x14ac:dyDescent="0.25">
      <c r="A7605" t="s">
        <v>0</v>
      </c>
      <c r="B7605">
        <v>112176</v>
      </c>
      <c r="C7605">
        <v>100001</v>
      </c>
      <c r="D7605" s="1">
        <v>-0.38142500000000001</v>
      </c>
      <c r="E7605" s="1">
        <v>0.42357400000000001</v>
      </c>
      <c r="F7605" s="1">
        <v>0.49487100000000001</v>
      </c>
      <c r="G7605">
        <v>100001</v>
      </c>
    </row>
    <row r="7606" spans="1:7" x14ac:dyDescent="0.25">
      <c r="A7606" t="s">
        <v>0</v>
      </c>
      <c r="B7606">
        <v>112177</v>
      </c>
      <c r="C7606">
        <v>100001</v>
      </c>
      <c r="D7606" s="1">
        <v>-0.38502999999999998</v>
      </c>
      <c r="E7606" s="1">
        <v>0.42757899999999999</v>
      </c>
      <c r="F7606" s="1">
        <v>0.49487100000000001</v>
      </c>
      <c r="G7606">
        <v>100001</v>
      </c>
    </row>
    <row r="7607" spans="1:7" x14ac:dyDescent="0.25">
      <c r="A7607" t="s">
        <v>0</v>
      </c>
      <c r="B7607">
        <v>112178</v>
      </c>
      <c r="C7607">
        <v>100001</v>
      </c>
      <c r="D7607" s="1">
        <v>-0.387409</v>
      </c>
      <c r="E7607" s="1">
        <v>0.43022100000000002</v>
      </c>
      <c r="F7607" s="1">
        <v>0.49486999999999998</v>
      </c>
      <c r="G7607">
        <v>100001</v>
      </c>
    </row>
    <row r="7608" spans="1:7" x14ac:dyDescent="0.25">
      <c r="A7608" t="s">
        <v>0</v>
      </c>
      <c r="B7608">
        <v>112179</v>
      </c>
      <c r="C7608">
        <v>100001</v>
      </c>
      <c r="D7608" s="1">
        <v>-0.389789</v>
      </c>
      <c r="E7608" s="1">
        <v>0.43286400000000003</v>
      </c>
      <c r="F7608" s="1">
        <v>0.49486999999999998</v>
      </c>
      <c r="G7608">
        <v>100001</v>
      </c>
    </row>
    <row r="7609" spans="1:7" x14ac:dyDescent="0.25">
      <c r="A7609" t="s">
        <v>0</v>
      </c>
      <c r="B7609">
        <v>112180</v>
      </c>
      <c r="C7609">
        <v>100001</v>
      </c>
      <c r="D7609" s="1">
        <v>-0.34240700000000002</v>
      </c>
      <c r="E7609" s="1">
        <v>0.47123599999999999</v>
      </c>
      <c r="F7609" s="1">
        <v>0.49487100000000001</v>
      </c>
      <c r="G7609">
        <v>100001</v>
      </c>
    </row>
    <row r="7610" spans="1:7" x14ac:dyDescent="0.25">
      <c r="A7610" t="s">
        <v>0</v>
      </c>
      <c r="B7610">
        <v>112181</v>
      </c>
      <c r="C7610">
        <v>100001</v>
      </c>
      <c r="D7610" s="1">
        <v>-0.34031699999999998</v>
      </c>
      <c r="E7610" s="1">
        <v>0.46835900000000003</v>
      </c>
      <c r="F7610" s="1">
        <v>0.49486999999999998</v>
      </c>
      <c r="G7610">
        <v>100001</v>
      </c>
    </row>
    <row r="7611" spans="1:7" x14ac:dyDescent="0.25">
      <c r="A7611" t="s">
        <v>0</v>
      </c>
      <c r="B7611">
        <v>112182</v>
      </c>
      <c r="C7611">
        <v>100001</v>
      </c>
      <c r="D7611" s="1">
        <v>-0.33822799999999997</v>
      </c>
      <c r="E7611" s="1">
        <v>0.46548299999999998</v>
      </c>
      <c r="F7611" s="1">
        <v>0.49486999999999998</v>
      </c>
      <c r="G7611">
        <v>100001</v>
      </c>
    </row>
    <row r="7612" spans="1:7" x14ac:dyDescent="0.25">
      <c r="A7612" t="s">
        <v>0</v>
      </c>
      <c r="B7612">
        <v>112183</v>
      </c>
      <c r="C7612">
        <v>100001</v>
      </c>
      <c r="D7612" s="1">
        <v>-0.33506000000000002</v>
      </c>
      <c r="E7612" s="1">
        <v>0.46112300000000001</v>
      </c>
      <c r="F7612" s="1">
        <v>0.49486999999999998</v>
      </c>
      <c r="G7612">
        <v>100001</v>
      </c>
    </row>
    <row r="7613" spans="1:7" x14ac:dyDescent="0.25">
      <c r="A7613" t="s">
        <v>0</v>
      </c>
      <c r="B7613">
        <v>112184</v>
      </c>
      <c r="C7613">
        <v>100001</v>
      </c>
      <c r="D7613" s="1">
        <v>-0.33404800000000001</v>
      </c>
      <c r="E7613" s="1">
        <v>0.45973000000000003</v>
      </c>
      <c r="F7613" s="1">
        <v>0.49487100000000001</v>
      </c>
      <c r="G7613">
        <v>100001</v>
      </c>
    </row>
    <row r="7614" spans="1:7" x14ac:dyDescent="0.25">
      <c r="A7614" t="s">
        <v>0</v>
      </c>
      <c r="B7614">
        <v>112185</v>
      </c>
      <c r="C7614">
        <v>100001</v>
      </c>
      <c r="D7614" s="1">
        <v>-0.33195799999999998</v>
      </c>
      <c r="E7614" s="1">
        <v>0.45685300000000001</v>
      </c>
      <c r="F7614" s="1">
        <v>0.49487100000000001</v>
      </c>
      <c r="G7614">
        <v>100001</v>
      </c>
    </row>
    <row r="7615" spans="1:7" x14ac:dyDescent="0.25">
      <c r="A7615" t="s">
        <v>0</v>
      </c>
      <c r="B7615">
        <v>112186</v>
      </c>
      <c r="C7615">
        <v>100001</v>
      </c>
      <c r="D7615" s="1">
        <v>-0.32986799999999999</v>
      </c>
      <c r="E7615" s="1">
        <v>0.45397599999999999</v>
      </c>
      <c r="F7615" s="1">
        <v>0.49487100000000001</v>
      </c>
      <c r="G7615">
        <v>100001</v>
      </c>
    </row>
    <row r="7616" spans="1:7" x14ac:dyDescent="0.25">
      <c r="A7616" t="s">
        <v>0</v>
      </c>
      <c r="B7616">
        <v>112187</v>
      </c>
      <c r="C7616">
        <v>100001</v>
      </c>
      <c r="D7616" s="1">
        <v>-0.32777699999999999</v>
      </c>
      <c r="E7616" s="1">
        <v>0.4511</v>
      </c>
      <c r="F7616" s="1">
        <v>0.49487100000000001</v>
      </c>
      <c r="G7616">
        <v>100001</v>
      </c>
    </row>
    <row r="7617" spans="1:7" x14ac:dyDescent="0.25">
      <c r="A7617" t="s">
        <v>0</v>
      </c>
      <c r="B7617">
        <v>112188</v>
      </c>
      <c r="C7617">
        <v>100001</v>
      </c>
      <c r="D7617" s="1">
        <v>-0.325687</v>
      </c>
      <c r="E7617" s="1">
        <v>0.44822299999999998</v>
      </c>
      <c r="F7617" s="1">
        <v>0.49487100000000001</v>
      </c>
      <c r="G7617">
        <v>100001</v>
      </c>
    </row>
    <row r="7618" spans="1:7" x14ac:dyDescent="0.25">
      <c r="A7618" t="s">
        <v>0</v>
      </c>
      <c r="B7618">
        <v>112189</v>
      </c>
      <c r="C7618">
        <v>100001</v>
      </c>
      <c r="D7618" s="1">
        <v>-0.32359599999999999</v>
      </c>
      <c r="E7618" s="1">
        <v>0.44534699999999999</v>
      </c>
      <c r="F7618" s="1">
        <v>0.49487100000000001</v>
      </c>
      <c r="G7618">
        <v>100001</v>
      </c>
    </row>
    <row r="7619" spans="1:7" x14ac:dyDescent="0.25">
      <c r="A7619" t="s">
        <v>0</v>
      </c>
      <c r="B7619">
        <v>112190</v>
      </c>
      <c r="C7619">
        <v>100001</v>
      </c>
      <c r="D7619" s="1">
        <v>-0.40306999999999998</v>
      </c>
      <c r="E7619" s="1">
        <v>0.403032</v>
      </c>
      <c r="F7619" s="1">
        <v>0.49487100000000001</v>
      </c>
      <c r="G7619">
        <v>100001</v>
      </c>
    </row>
    <row r="7620" spans="1:7" x14ac:dyDescent="0.25">
      <c r="A7620" t="s">
        <v>0</v>
      </c>
      <c r="B7620">
        <v>112191</v>
      </c>
      <c r="C7620">
        <v>100001</v>
      </c>
      <c r="D7620" s="1">
        <v>-0.40185199999999999</v>
      </c>
      <c r="E7620" s="1">
        <v>0.401814</v>
      </c>
      <c r="F7620" s="1">
        <v>0.49487100000000001</v>
      </c>
      <c r="G7620">
        <v>100001</v>
      </c>
    </row>
    <row r="7621" spans="1:7" x14ac:dyDescent="0.25">
      <c r="A7621" t="s">
        <v>0</v>
      </c>
      <c r="B7621">
        <v>112192</v>
      </c>
      <c r="C7621">
        <v>100001</v>
      </c>
      <c r="D7621" s="1">
        <v>-0.39933800000000003</v>
      </c>
      <c r="E7621" s="1">
        <v>0.39929900000000002</v>
      </c>
      <c r="F7621" s="1">
        <v>0.49487100000000001</v>
      </c>
      <c r="G7621">
        <v>100001</v>
      </c>
    </row>
    <row r="7622" spans="1:7" x14ac:dyDescent="0.25">
      <c r="A7622" t="s">
        <v>0</v>
      </c>
      <c r="B7622">
        <v>112193</v>
      </c>
      <c r="C7622">
        <v>100001</v>
      </c>
      <c r="D7622" s="1">
        <v>-0.38928000000000001</v>
      </c>
      <c r="E7622" s="1">
        <v>0.38924399999999998</v>
      </c>
      <c r="F7622" s="1">
        <v>0.49486999999999998</v>
      </c>
      <c r="G7622">
        <v>100001</v>
      </c>
    </row>
    <row r="7623" spans="1:7" x14ac:dyDescent="0.25">
      <c r="A7623" t="s">
        <v>0</v>
      </c>
      <c r="B7623">
        <v>112194</v>
      </c>
      <c r="C7623">
        <v>100001</v>
      </c>
      <c r="D7623" s="1">
        <v>-0.39179399999999998</v>
      </c>
      <c r="E7623" s="1">
        <v>0.391758</v>
      </c>
      <c r="F7623" s="1">
        <v>0.49486999999999998</v>
      </c>
      <c r="G7623">
        <v>100001</v>
      </c>
    </row>
    <row r="7624" spans="1:7" x14ac:dyDescent="0.25">
      <c r="A7624" t="s">
        <v>0</v>
      </c>
      <c r="B7624">
        <v>112195</v>
      </c>
      <c r="C7624">
        <v>100001</v>
      </c>
      <c r="D7624" s="1">
        <v>-0.39430900000000002</v>
      </c>
      <c r="E7624" s="1">
        <v>0.39427200000000001</v>
      </c>
      <c r="F7624" s="1">
        <v>0.49487100000000001</v>
      </c>
      <c r="G7624">
        <v>100001</v>
      </c>
    </row>
    <row r="7625" spans="1:7" x14ac:dyDescent="0.25">
      <c r="A7625" t="s">
        <v>0</v>
      </c>
      <c r="B7625">
        <v>112196</v>
      </c>
      <c r="C7625">
        <v>100001</v>
      </c>
      <c r="D7625" s="1">
        <v>-0.39682400000000001</v>
      </c>
      <c r="E7625" s="1">
        <v>0.39678600000000003</v>
      </c>
      <c r="F7625" s="1">
        <v>0.49487100000000001</v>
      </c>
      <c r="G7625">
        <v>100001</v>
      </c>
    </row>
    <row r="7626" spans="1:7" x14ac:dyDescent="0.25">
      <c r="A7626" t="s">
        <v>0</v>
      </c>
      <c r="B7626">
        <v>112197</v>
      </c>
      <c r="C7626">
        <v>100001</v>
      </c>
      <c r="D7626" s="1">
        <v>-0.40688000000000002</v>
      </c>
      <c r="E7626" s="1">
        <v>0.40684100000000001</v>
      </c>
      <c r="F7626" s="1">
        <v>0.49487100000000001</v>
      </c>
      <c r="G7626">
        <v>100001</v>
      </c>
    </row>
    <row r="7627" spans="1:7" x14ac:dyDescent="0.25">
      <c r="A7627" t="s">
        <v>0</v>
      </c>
      <c r="B7627">
        <v>112198</v>
      </c>
      <c r="C7627">
        <v>100001</v>
      </c>
      <c r="D7627" s="1">
        <v>-0.40939399999999998</v>
      </c>
      <c r="E7627" s="1">
        <v>0.40935500000000002</v>
      </c>
      <c r="F7627" s="1">
        <v>0.49487100000000001</v>
      </c>
      <c r="G7627">
        <v>100001</v>
      </c>
    </row>
    <row r="7628" spans="1:7" x14ac:dyDescent="0.25">
      <c r="A7628" t="s">
        <v>0</v>
      </c>
      <c r="B7628">
        <v>112199</v>
      </c>
      <c r="C7628">
        <v>100001</v>
      </c>
      <c r="D7628" s="1">
        <v>-0.41190900000000003</v>
      </c>
      <c r="E7628" s="1">
        <v>0.41187000000000001</v>
      </c>
      <c r="F7628" s="1">
        <v>0.49486999999999998</v>
      </c>
      <c r="G7628">
        <v>100001</v>
      </c>
    </row>
    <row r="7629" spans="1:7" x14ac:dyDescent="0.25">
      <c r="A7629" t="s">
        <v>0</v>
      </c>
      <c r="B7629">
        <v>112200</v>
      </c>
      <c r="C7629">
        <v>100001</v>
      </c>
      <c r="D7629" s="1">
        <v>-0.31727499999999997</v>
      </c>
      <c r="E7629" s="1">
        <v>0.48851</v>
      </c>
      <c r="F7629" s="1">
        <v>0.49487100000000001</v>
      </c>
      <c r="G7629">
        <v>100001</v>
      </c>
    </row>
    <row r="7630" spans="1:7" x14ac:dyDescent="0.25">
      <c r="A7630" t="s">
        <v>0</v>
      </c>
      <c r="B7630">
        <v>112201</v>
      </c>
      <c r="C7630">
        <v>100001</v>
      </c>
      <c r="D7630" s="1">
        <v>-0.31533899999999998</v>
      </c>
      <c r="E7630" s="1">
        <v>0.48552899999999999</v>
      </c>
      <c r="F7630" s="1">
        <v>0.49486999999999998</v>
      </c>
      <c r="G7630">
        <v>100001</v>
      </c>
    </row>
    <row r="7631" spans="1:7" x14ac:dyDescent="0.25">
      <c r="A7631" t="s">
        <v>0</v>
      </c>
      <c r="B7631">
        <v>112202</v>
      </c>
      <c r="C7631">
        <v>100001</v>
      </c>
      <c r="D7631" s="1">
        <v>-0.31340200000000001</v>
      </c>
      <c r="E7631" s="1">
        <v>0.482547</v>
      </c>
      <c r="F7631" s="1">
        <v>0.49486999999999998</v>
      </c>
      <c r="G7631">
        <v>100001</v>
      </c>
    </row>
    <row r="7632" spans="1:7" x14ac:dyDescent="0.25">
      <c r="A7632" t="s">
        <v>0</v>
      </c>
      <c r="B7632">
        <v>112203</v>
      </c>
      <c r="C7632">
        <v>100001</v>
      </c>
      <c r="D7632" s="1">
        <v>-0.31046699999999999</v>
      </c>
      <c r="E7632" s="1">
        <v>0.47802800000000001</v>
      </c>
      <c r="F7632" s="1">
        <v>0.49486999999999998</v>
      </c>
      <c r="G7632">
        <v>100001</v>
      </c>
    </row>
    <row r="7633" spans="1:7" x14ac:dyDescent="0.25">
      <c r="A7633" t="s">
        <v>0</v>
      </c>
      <c r="B7633">
        <v>112204</v>
      </c>
      <c r="C7633">
        <v>100001</v>
      </c>
      <c r="D7633" s="1">
        <v>-0.309529</v>
      </c>
      <c r="E7633" s="1">
        <v>0.47658299999999998</v>
      </c>
      <c r="F7633" s="1">
        <v>0.49486999999999998</v>
      </c>
      <c r="G7633">
        <v>100001</v>
      </c>
    </row>
    <row r="7634" spans="1:7" x14ac:dyDescent="0.25">
      <c r="A7634" t="s">
        <v>0</v>
      </c>
      <c r="B7634">
        <v>112205</v>
      </c>
      <c r="C7634">
        <v>100001</v>
      </c>
      <c r="D7634" s="1">
        <v>-0.30759199999999998</v>
      </c>
      <c r="E7634" s="1">
        <v>0.47360099999999999</v>
      </c>
      <c r="F7634" s="1">
        <v>0.49487100000000001</v>
      </c>
      <c r="G7634">
        <v>100001</v>
      </c>
    </row>
    <row r="7635" spans="1:7" x14ac:dyDescent="0.25">
      <c r="A7635" t="s">
        <v>0</v>
      </c>
      <c r="B7635">
        <v>112206</v>
      </c>
      <c r="C7635">
        <v>100001</v>
      </c>
      <c r="D7635" s="1">
        <v>-0.30565500000000001</v>
      </c>
      <c r="E7635" s="1">
        <v>0.47061900000000001</v>
      </c>
      <c r="F7635" s="1">
        <v>0.49487100000000001</v>
      </c>
      <c r="G7635">
        <v>100001</v>
      </c>
    </row>
    <row r="7636" spans="1:7" x14ac:dyDescent="0.25">
      <c r="A7636" t="s">
        <v>0</v>
      </c>
      <c r="B7636">
        <v>112207</v>
      </c>
      <c r="C7636">
        <v>100001</v>
      </c>
      <c r="D7636" s="1">
        <v>-0.30371900000000002</v>
      </c>
      <c r="E7636" s="1">
        <v>0.46763700000000002</v>
      </c>
      <c r="F7636" s="1">
        <v>0.49487100000000001</v>
      </c>
      <c r="G7636">
        <v>100001</v>
      </c>
    </row>
    <row r="7637" spans="1:7" x14ac:dyDescent="0.25">
      <c r="A7637" t="s">
        <v>0</v>
      </c>
      <c r="B7637">
        <v>112208</v>
      </c>
      <c r="C7637">
        <v>100001</v>
      </c>
      <c r="D7637" s="1">
        <v>-0.30178199999999999</v>
      </c>
      <c r="E7637" s="1">
        <v>0.46465600000000001</v>
      </c>
      <c r="F7637" s="1">
        <v>0.49487100000000001</v>
      </c>
      <c r="G7637">
        <v>100001</v>
      </c>
    </row>
    <row r="7638" spans="1:7" x14ac:dyDescent="0.25">
      <c r="A7638" t="s">
        <v>0</v>
      </c>
      <c r="B7638">
        <v>112209</v>
      </c>
      <c r="C7638">
        <v>100001</v>
      </c>
      <c r="D7638" s="1">
        <v>-0.29984499999999997</v>
      </c>
      <c r="E7638" s="1">
        <v>0.461673</v>
      </c>
      <c r="F7638" s="1">
        <v>0.49487100000000001</v>
      </c>
      <c r="G7638">
        <v>100001</v>
      </c>
    </row>
    <row r="7639" spans="1:7" x14ac:dyDescent="0.25">
      <c r="A7639" t="s">
        <v>0</v>
      </c>
      <c r="B7639">
        <v>112210</v>
      </c>
      <c r="C7639">
        <v>100001</v>
      </c>
      <c r="D7639" s="1">
        <v>-0.42761500000000002</v>
      </c>
      <c r="E7639" s="1">
        <v>0.38499</v>
      </c>
      <c r="F7639" s="1">
        <v>0.49487100000000001</v>
      </c>
      <c r="G7639">
        <v>100001</v>
      </c>
    </row>
    <row r="7640" spans="1:7" x14ac:dyDescent="0.25">
      <c r="A7640" t="s">
        <v>0</v>
      </c>
      <c r="B7640">
        <v>112211</v>
      </c>
      <c r="C7640">
        <v>100001</v>
      </c>
      <c r="D7640" s="1">
        <v>-0.42361100000000002</v>
      </c>
      <c r="E7640" s="1">
        <v>0.381384</v>
      </c>
      <c r="F7640" s="1">
        <v>0.49487100000000001</v>
      </c>
      <c r="G7640">
        <v>100001</v>
      </c>
    </row>
    <row r="7641" spans="1:7" x14ac:dyDescent="0.25">
      <c r="A7641" t="s">
        <v>0</v>
      </c>
      <c r="B7641">
        <v>112212</v>
      </c>
      <c r="C7641">
        <v>100001</v>
      </c>
      <c r="D7641" s="1">
        <v>-0.42233100000000001</v>
      </c>
      <c r="E7641" s="1">
        <v>0.38023200000000001</v>
      </c>
      <c r="F7641" s="1">
        <v>0.49487100000000001</v>
      </c>
      <c r="G7641">
        <v>100001</v>
      </c>
    </row>
    <row r="7642" spans="1:7" x14ac:dyDescent="0.25">
      <c r="A7642" t="s">
        <v>0</v>
      </c>
      <c r="B7642">
        <v>112213</v>
      </c>
      <c r="C7642">
        <v>100001</v>
      </c>
      <c r="D7642" s="1">
        <v>-0.41968899999999998</v>
      </c>
      <c r="E7642" s="1">
        <v>0.37785200000000002</v>
      </c>
      <c r="F7642" s="1">
        <v>0.49487100000000001</v>
      </c>
      <c r="G7642">
        <v>100001</v>
      </c>
    </row>
    <row r="7643" spans="1:7" x14ac:dyDescent="0.25">
      <c r="A7643" t="s">
        <v>0</v>
      </c>
      <c r="B7643">
        <v>112214</v>
      </c>
      <c r="C7643">
        <v>100001</v>
      </c>
      <c r="D7643" s="1">
        <v>-0.41704599999999997</v>
      </c>
      <c r="E7643" s="1">
        <v>0.375473</v>
      </c>
      <c r="F7643" s="1">
        <v>0.49486999999999998</v>
      </c>
      <c r="G7643">
        <v>100001</v>
      </c>
    </row>
    <row r="7644" spans="1:7" x14ac:dyDescent="0.25">
      <c r="A7644" t="s">
        <v>0</v>
      </c>
      <c r="B7644">
        <v>112215</v>
      </c>
      <c r="C7644">
        <v>100001</v>
      </c>
      <c r="D7644" s="1">
        <v>-0.40911799999999998</v>
      </c>
      <c r="E7644" s="1">
        <v>0.368336</v>
      </c>
      <c r="F7644" s="1">
        <v>0.49487100000000001</v>
      </c>
      <c r="G7644">
        <v>100001</v>
      </c>
    </row>
    <row r="7645" spans="1:7" x14ac:dyDescent="0.25">
      <c r="A7645" t="s">
        <v>0</v>
      </c>
      <c r="B7645">
        <v>112216</v>
      </c>
      <c r="C7645">
        <v>100001</v>
      </c>
      <c r="D7645" s="1">
        <v>-0.41176000000000001</v>
      </c>
      <c r="E7645" s="1">
        <v>0.37071500000000002</v>
      </c>
      <c r="F7645" s="1">
        <v>0.49487100000000001</v>
      </c>
      <c r="G7645">
        <v>100001</v>
      </c>
    </row>
    <row r="7646" spans="1:7" x14ac:dyDescent="0.25">
      <c r="A7646" t="s">
        <v>0</v>
      </c>
      <c r="B7646">
        <v>112217</v>
      </c>
      <c r="C7646">
        <v>100001</v>
      </c>
      <c r="D7646" s="1">
        <v>-0.41440399999999999</v>
      </c>
      <c r="E7646" s="1">
        <v>0.37309399999999998</v>
      </c>
      <c r="F7646" s="1">
        <v>0.49486999999999998</v>
      </c>
      <c r="G7646">
        <v>100001</v>
      </c>
    </row>
    <row r="7647" spans="1:7" x14ac:dyDescent="0.25">
      <c r="A7647" t="s">
        <v>0</v>
      </c>
      <c r="B7647">
        <v>112218</v>
      </c>
      <c r="C7647">
        <v>100001</v>
      </c>
      <c r="D7647" s="1">
        <v>-0.445378</v>
      </c>
      <c r="E7647" s="1">
        <v>0.32355400000000001</v>
      </c>
      <c r="F7647" s="1">
        <v>0.49487100000000001</v>
      </c>
      <c r="G7647">
        <v>100001</v>
      </c>
    </row>
    <row r="7648" spans="1:7" x14ac:dyDescent="0.25">
      <c r="A7648" t="s">
        <v>0</v>
      </c>
      <c r="B7648">
        <v>112219</v>
      </c>
      <c r="C7648">
        <v>100001</v>
      </c>
      <c r="D7648" s="1">
        <v>-0.42783399999999999</v>
      </c>
      <c r="E7648" s="1">
        <v>0.34642099999999998</v>
      </c>
      <c r="F7648" s="1">
        <v>0.49487100000000001</v>
      </c>
      <c r="G7648">
        <v>100001</v>
      </c>
    </row>
    <row r="7649" spans="1:7" x14ac:dyDescent="0.25">
      <c r="A7649" t="s">
        <v>0</v>
      </c>
      <c r="B7649">
        <v>112220</v>
      </c>
      <c r="C7649">
        <v>100001</v>
      </c>
      <c r="D7649" s="1">
        <v>-0.430257</v>
      </c>
      <c r="E7649" s="1">
        <v>0.38736900000000002</v>
      </c>
      <c r="F7649" s="1">
        <v>0.49487100000000001</v>
      </c>
      <c r="G7649">
        <v>100001</v>
      </c>
    </row>
    <row r="7650" spans="1:7" x14ac:dyDescent="0.25">
      <c r="A7650" t="s">
        <v>0</v>
      </c>
      <c r="B7650">
        <v>112221</v>
      </c>
      <c r="C7650">
        <v>100001</v>
      </c>
      <c r="D7650" s="1">
        <v>-0.43290000000000001</v>
      </c>
      <c r="E7650" s="1">
        <v>0.38974900000000001</v>
      </c>
      <c r="F7650" s="1">
        <v>0.49487100000000001</v>
      </c>
      <c r="G7650">
        <v>100001</v>
      </c>
    </row>
    <row r="7651" spans="1:7" x14ac:dyDescent="0.25">
      <c r="A7651" t="s">
        <v>0</v>
      </c>
      <c r="B7651">
        <v>112222</v>
      </c>
      <c r="C7651">
        <v>100001</v>
      </c>
      <c r="D7651" s="1">
        <v>-0.29127399999999998</v>
      </c>
      <c r="E7651" s="1">
        <v>0.50444599999999995</v>
      </c>
      <c r="F7651" s="1">
        <v>0.49487100000000001</v>
      </c>
      <c r="G7651">
        <v>100001</v>
      </c>
    </row>
    <row r="7652" spans="1:7" x14ac:dyDescent="0.25">
      <c r="A7652" t="s">
        <v>0</v>
      </c>
      <c r="B7652">
        <v>112223</v>
      </c>
      <c r="C7652">
        <v>100001</v>
      </c>
      <c r="D7652" s="1">
        <v>-0.28949599999999998</v>
      </c>
      <c r="E7652" s="1">
        <v>0.50136599999999998</v>
      </c>
      <c r="F7652" s="1">
        <v>0.49486999999999998</v>
      </c>
      <c r="G7652">
        <v>100001</v>
      </c>
    </row>
    <row r="7653" spans="1:7" x14ac:dyDescent="0.25">
      <c r="A7653" t="s">
        <v>0</v>
      </c>
      <c r="B7653">
        <v>112224</v>
      </c>
      <c r="C7653">
        <v>100001</v>
      </c>
      <c r="D7653" s="1">
        <v>-0.28771799999999997</v>
      </c>
      <c r="E7653" s="1">
        <v>0.49828600000000001</v>
      </c>
      <c r="F7653" s="1">
        <v>0.49486999999999998</v>
      </c>
      <c r="G7653">
        <v>100001</v>
      </c>
    </row>
    <row r="7654" spans="1:7" x14ac:dyDescent="0.25">
      <c r="A7654" t="s">
        <v>0</v>
      </c>
      <c r="B7654">
        <v>112225</v>
      </c>
      <c r="C7654">
        <v>100001</v>
      </c>
      <c r="D7654" s="1">
        <v>-0.285024</v>
      </c>
      <c r="E7654" s="1">
        <v>0.49362</v>
      </c>
      <c r="F7654" s="1">
        <v>0.49486999999999998</v>
      </c>
      <c r="G7654">
        <v>100001</v>
      </c>
    </row>
    <row r="7655" spans="1:7" x14ac:dyDescent="0.25">
      <c r="A7655" t="s">
        <v>0</v>
      </c>
      <c r="B7655">
        <v>112226</v>
      </c>
      <c r="C7655">
        <v>100001</v>
      </c>
      <c r="D7655" s="1">
        <v>-0.28416200000000003</v>
      </c>
      <c r="E7655" s="1">
        <v>0.49212800000000001</v>
      </c>
      <c r="F7655" s="1">
        <v>0.49487100000000001</v>
      </c>
      <c r="G7655">
        <v>100001</v>
      </c>
    </row>
    <row r="7656" spans="1:7" x14ac:dyDescent="0.25">
      <c r="A7656" t="s">
        <v>0</v>
      </c>
      <c r="B7656">
        <v>112227</v>
      </c>
      <c r="C7656">
        <v>100001</v>
      </c>
      <c r="D7656" s="1">
        <v>-0.282385</v>
      </c>
      <c r="E7656" s="1">
        <v>0.48904900000000001</v>
      </c>
      <c r="F7656" s="1">
        <v>0.49487100000000001</v>
      </c>
      <c r="G7656">
        <v>100001</v>
      </c>
    </row>
    <row r="7657" spans="1:7" x14ac:dyDescent="0.25">
      <c r="A7657" t="s">
        <v>0</v>
      </c>
      <c r="B7657">
        <v>112228</v>
      </c>
      <c r="C7657">
        <v>100001</v>
      </c>
      <c r="D7657" s="1">
        <v>-0.28060600000000002</v>
      </c>
      <c r="E7657" s="1">
        <v>0.48597000000000001</v>
      </c>
      <c r="F7657" s="1">
        <v>0.49487100000000001</v>
      </c>
      <c r="G7657">
        <v>100001</v>
      </c>
    </row>
    <row r="7658" spans="1:7" x14ac:dyDescent="0.25">
      <c r="A7658" t="s">
        <v>0</v>
      </c>
      <c r="B7658">
        <v>112229</v>
      </c>
      <c r="C7658">
        <v>100001</v>
      </c>
      <c r="D7658" s="1">
        <v>-0.27882899999999999</v>
      </c>
      <c r="E7658" s="1">
        <v>0.48289100000000001</v>
      </c>
      <c r="F7658" s="1">
        <v>0.49487100000000001</v>
      </c>
      <c r="G7658">
        <v>100001</v>
      </c>
    </row>
    <row r="7659" spans="1:7" x14ac:dyDescent="0.25">
      <c r="A7659" t="s">
        <v>0</v>
      </c>
      <c r="B7659">
        <v>112230</v>
      </c>
      <c r="C7659">
        <v>100001</v>
      </c>
      <c r="D7659" s="1">
        <v>-0.27527099999999999</v>
      </c>
      <c r="E7659" s="1">
        <v>0.47673300000000002</v>
      </c>
      <c r="F7659" s="1">
        <v>0.49487100000000001</v>
      </c>
      <c r="G7659">
        <v>100001</v>
      </c>
    </row>
    <row r="7660" spans="1:7" x14ac:dyDescent="0.25">
      <c r="A7660" t="s">
        <v>0</v>
      </c>
      <c r="B7660">
        <v>112231</v>
      </c>
      <c r="C7660">
        <v>100001</v>
      </c>
      <c r="D7660" s="1">
        <v>-0.27705000000000002</v>
      </c>
      <c r="E7660" s="1">
        <v>0.47981299999999999</v>
      </c>
      <c r="F7660" s="1">
        <v>0.49487100000000001</v>
      </c>
      <c r="G7660">
        <v>100001</v>
      </c>
    </row>
    <row r="7661" spans="1:7" x14ac:dyDescent="0.25">
      <c r="A7661" t="s">
        <v>0</v>
      </c>
      <c r="B7661">
        <v>112232</v>
      </c>
      <c r="C7661">
        <v>100001</v>
      </c>
      <c r="D7661" s="1">
        <v>-0.488541</v>
      </c>
      <c r="E7661" s="1">
        <v>0.31722800000000001</v>
      </c>
      <c r="F7661" s="1">
        <v>0.49487100000000001</v>
      </c>
      <c r="G7661">
        <v>100001</v>
      </c>
    </row>
    <row r="7662" spans="1:7" x14ac:dyDescent="0.25">
      <c r="A7662" t="s">
        <v>0</v>
      </c>
      <c r="B7662">
        <v>112233</v>
      </c>
      <c r="C7662">
        <v>100001</v>
      </c>
      <c r="D7662" s="1">
        <v>-0.48555900000000002</v>
      </c>
      <c r="E7662" s="1">
        <v>0.31529200000000002</v>
      </c>
      <c r="F7662" s="1">
        <v>0.49487100000000001</v>
      </c>
      <c r="G7662">
        <v>100001</v>
      </c>
    </row>
    <row r="7663" spans="1:7" x14ac:dyDescent="0.25">
      <c r="A7663" t="s">
        <v>0</v>
      </c>
      <c r="B7663">
        <v>112234</v>
      </c>
      <c r="C7663">
        <v>100001</v>
      </c>
      <c r="D7663" s="1">
        <v>-0.48257699999999998</v>
      </c>
      <c r="E7663" s="1">
        <v>0.31335499999999999</v>
      </c>
      <c r="F7663" s="1">
        <v>0.49487100000000001</v>
      </c>
      <c r="G7663">
        <v>100001</v>
      </c>
    </row>
    <row r="7664" spans="1:7" x14ac:dyDescent="0.25">
      <c r="A7664" t="s">
        <v>0</v>
      </c>
      <c r="B7664">
        <v>112235</v>
      </c>
      <c r="C7664">
        <v>100001</v>
      </c>
      <c r="D7664" s="1">
        <v>-0.47661199999999998</v>
      </c>
      <c r="E7664" s="1">
        <v>0.30948399999999998</v>
      </c>
      <c r="F7664" s="1">
        <v>0.49487100000000001</v>
      </c>
      <c r="G7664">
        <v>100001</v>
      </c>
    </row>
    <row r="7665" spans="1:7" x14ac:dyDescent="0.25">
      <c r="A7665" t="s">
        <v>0</v>
      </c>
      <c r="B7665">
        <v>112236</v>
      </c>
      <c r="C7665">
        <v>100001</v>
      </c>
      <c r="D7665" s="1">
        <v>-0.47805599999999998</v>
      </c>
      <c r="E7665" s="1">
        <v>0.31042199999999998</v>
      </c>
      <c r="F7665" s="1">
        <v>0.49487100000000001</v>
      </c>
      <c r="G7665">
        <v>100001</v>
      </c>
    </row>
    <row r="7666" spans="1:7" x14ac:dyDescent="0.25">
      <c r="A7666" t="s">
        <v>0</v>
      </c>
      <c r="B7666">
        <v>112237</v>
      </c>
      <c r="C7666">
        <v>100001</v>
      </c>
      <c r="D7666" s="1">
        <v>-0.47363</v>
      </c>
      <c r="E7666" s="1">
        <v>0.30754700000000001</v>
      </c>
      <c r="F7666" s="1">
        <v>0.49487100000000001</v>
      </c>
      <c r="G7666">
        <v>100001</v>
      </c>
    </row>
    <row r="7667" spans="1:7" x14ac:dyDescent="0.25">
      <c r="A7667" t="s">
        <v>0</v>
      </c>
      <c r="B7667">
        <v>112238</v>
      </c>
      <c r="C7667">
        <v>100001</v>
      </c>
      <c r="D7667" s="1">
        <v>-0.47064800000000001</v>
      </c>
      <c r="E7667" s="1">
        <v>0.30561100000000002</v>
      </c>
      <c r="F7667" s="1">
        <v>0.49487100000000001</v>
      </c>
      <c r="G7667">
        <v>100001</v>
      </c>
    </row>
    <row r="7668" spans="1:7" x14ac:dyDescent="0.25">
      <c r="A7668" t="s">
        <v>0</v>
      </c>
      <c r="B7668">
        <v>112239</v>
      </c>
      <c r="C7668">
        <v>100001</v>
      </c>
      <c r="D7668" s="1">
        <v>-0.46766600000000003</v>
      </c>
      <c r="E7668" s="1">
        <v>0.303674</v>
      </c>
      <c r="F7668" s="1">
        <v>0.49487100000000001</v>
      </c>
      <c r="G7668">
        <v>100001</v>
      </c>
    </row>
    <row r="7669" spans="1:7" x14ac:dyDescent="0.25">
      <c r="A7669" t="s">
        <v>0</v>
      </c>
      <c r="B7669">
        <v>112240</v>
      </c>
      <c r="C7669">
        <v>100001</v>
      </c>
      <c r="D7669" s="1">
        <v>-0.46468399999999999</v>
      </c>
      <c r="E7669" s="1">
        <v>0.30173800000000001</v>
      </c>
      <c r="F7669" s="1">
        <v>0.49486999999999998</v>
      </c>
      <c r="G7669">
        <v>100001</v>
      </c>
    </row>
    <row r="7670" spans="1:7" x14ac:dyDescent="0.25">
      <c r="A7670" t="s">
        <v>0</v>
      </c>
      <c r="B7670">
        <v>112241</v>
      </c>
      <c r="C7670">
        <v>100001</v>
      </c>
      <c r="D7670" s="1">
        <v>-0.46170099999999997</v>
      </c>
      <c r="E7670" s="1">
        <v>0.29980200000000001</v>
      </c>
      <c r="F7670" s="1">
        <v>0.49486999999999998</v>
      </c>
      <c r="G7670">
        <v>100001</v>
      </c>
    </row>
    <row r="7671" spans="1:7" x14ac:dyDescent="0.25">
      <c r="A7671" t="s">
        <v>0</v>
      </c>
      <c r="B7671">
        <v>112242</v>
      </c>
      <c r="C7671">
        <v>100001</v>
      </c>
      <c r="D7671" s="1">
        <v>-0.44994200000000001</v>
      </c>
      <c r="E7671" s="1">
        <v>0.364319</v>
      </c>
      <c r="F7671" s="1">
        <v>0.49487100000000001</v>
      </c>
      <c r="G7671">
        <v>100001</v>
      </c>
    </row>
    <row r="7672" spans="1:7" x14ac:dyDescent="0.25">
      <c r="A7672" t="s">
        <v>0</v>
      </c>
      <c r="B7672">
        <v>112243</v>
      </c>
      <c r="C7672">
        <v>100001</v>
      </c>
      <c r="D7672" s="1">
        <v>-0.44717899999999999</v>
      </c>
      <c r="E7672" s="1">
        <v>0.36208099999999999</v>
      </c>
      <c r="F7672" s="1">
        <v>0.49487100000000001</v>
      </c>
      <c r="G7672">
        <v>100001</v>
      </c>
    </row>
    <row r="7673" spans="1:7" x14ac:dyDescent="0.25">
      <c r="A7673" t="s">
        <v>0</v>
      </c>
      <c r="B7673">
        <v>112244</v>
      </c>
      <c r="C7673">
        <v>100001</v>
      </c>
      <c r="D7673" s="1">
        <v>-0.44298999999999999</v>
      </c>
      <c r="E7673" s="1">
        <v>0.35869099999999998</v>
      </c>
      <c r="F7673" s="1">
        <v>0.49486999999999998</v>
      </c>
      <c r="G7673">
        <v>100001</v>
      </c>
    </row>
    <row r="7674" spans="1:7" x14ac:dyDescent="0.25">
      <c r="A7674" t="s">
        <v>0</v>
      </c>
      <c r="B7674">
        <v>112245</v>
      </c>
      <c r="C7674">
        <v>100001</v>
      </c>
      <c r="D7674" s="1">
        <v>-0.44165199999999999</v>
      </c>
      <c r="E7674" s="1">
        <v>0.35760700000000001</v>
      </c>
      <c r="F7674" s="1">
        <v>0.49486999999999998</v>
      </c>
      <c r="G7674">
        <v>100001</v>
      </c>
    </row>
    <row r="7675" spans="1:7" x14ac:dyDescent="0.25">
      <c r="A7675" t="s">
        <v>0</v>
      </c>
      <c r="B7675">
        <v>112246</v>
      </c>
      <c r="C7675">
        <v>100001</v>
      </c>
      <c r="D7675" s="1">
        <v>-0.43888700000000003</v>
      </c>
      <c r="E7675" s="1">
        <v>0.35536899999999999</v>
      </c>
      <c r="F7675" s="1">
        <v>0.49486999999999998</v>
      </c>
      <c r="G7675">
        <v>100001</v>
      </c>
    </row>
    <row r="7676" spans="1:7" x14ac:dyDescent="0.25">
      <c r="A7676" t="s">
        <v>0</v>
      </c>
      <c r="B7676">
        <v>112247</v>
      </c>
      <c r="C7676">
        <v>100001</v>
      </c>
      <c r="D7676" s="1">
        <v>-0.43612400000000001</v>
      </c>
      <c r="E7676" s="1">
        <v>0.35313299999999997</v>
      </c>
      <c r="F7676" s="1">
        <v>0.49487100000000001</v>
      </c>
      <c r="G7676">
        <v>100001</v>
      </c>
    </row>
    <row r="7677" spans="1:7" x14ac:dyDescent="0.25">
      <c r="A7677" t="s">
        <v>0</v>
      </c>
      <c r="B7677">
        <v>112248</v>
      </c>
      <c r="C7677">
        <v>100001</v>
      </c>
      <c r="D7677" s="1">
        <v>-0.433361</v>
      </c>
      <c r="E7677" s="1">
        <v>0.35089500000000001</v>
      </c>
      <c r="F7677" s="1">
        <v>0.49487100000000001</v>
      </c>
      <c r="G7677">
        <v>100001</v>
      </c>
    </row>
    <row r="7678" spans="1:7" x14ac:dyDescent="0.25">
      <c r="A7678" t="s">
        <v>0</v>
      </c>
      <c r="B7678">
        <v>112249</v>
      </c>
      <c r="C7678">
        <v>100001</v>
      </c>
      <c r="D7678" s="1">
        <v>-0.43059799999999998</v>
      </c>
      <c r="E7678" s="1">
        <v>0.34865800000000002</v>
      </c>
      <c r="F7678" s="1">
        <v>0.49487100000000001</v>
      </c>
      <c r="G7678">
        <v>100001</v>
      </c>
    </row>
    <row r="7679" spans="1:7" x14ac:dyDescent="0.25">
      <c r="A7679" t="s">
        <v>0</v>
      </c>
      <c r="B7679">
        <v>112250</v>
      </c>
      <c r="C7679">
        <v>100001</v>
      </c>
      <c r="D7679" s="1">
        <v>-0.46839199999999998</v>
      </c>
      <c r="E7679" s="1">
        <v>0.34027299999999999</v>
      </c>
      <c r="F7679" s="1">
        <v>0.49486999999999998</v>
      </c>
      <c r="G7679">
        <v>100001</v>
      </c>
    </row>
    <row r="7680" spans="1:7" x14ac:dyDescent="0.25">
      <c r="A7680" t="s">
        <v>0</v>
      </c>
      <c r="B7680">
        <v>112251</v>
      </c>
      <c r="C7680">
        <v>100001</v>
      </c>
      <c r="D7680" s="1">
        <v>-0.46551599999999999</v>
      </c>
      <c r="E7680" s="1">
        <v>0.33818300000000001</v>
      </c>
      <c r="F7680" s="1">
        <v>0.49486999999999998</v>
      </c>
      <c r="G7680">
        <v>100001</v>
      </c>
    </row>
    <row r="7681" spans="1:7" x14ac:dyDescent="0.25">
      <c r="A7681" t="s">
        <v>0</v>
      </c>
      <c r="B7681">
        <v>112252</v>
      </c>
      <c r="C7681">
        <v>100001</v>
      </c>
      <c r="D7681" s="1">
        <v>-0.46115600000000001</v>
      </c>
      <c r="E7681" s="1">
        <v>0.33501500000000001</v>
      </c>
      <c r="F7681" s="1">
        <v>0.49487100000000001</v>
      </c>
      <c r="G7681">
        <v>100001</v>
      </c>
    </row>
    <row r="7682" spans="1:7" x14ac:dyDescent="0.25">
      <c r="A7682" t="s">
        <v>0</v>
      </c>
      <c r="B7682">
        <v>112253</v>
      </c>
      <c r="C7682">
        <v>100001</v>
      </c>
      <c r="D7682" s="1">
        <v>-0.459762</v>
      </c>
      <c r="E7682" s="1">
        <v>0.33400299999999999</v>
      </c>
      <c r="F7682" s="1">
        <v>0.49487100000000001</v>
      </c>
      <c r="G7682">
        <v>100001</v>
      </c>
    </row>
    <row r="7683" spans="1:7" x14ac:dyDescent="0.25">
      <c r="A7683" t="s">
        <v>0</v>
      </c>
      <c r="B7683">
        <v>112254</v>
      </c>
      <c r="C7683">
        <v>100001</v>
      </c>
      <c r="D7683" s="1">
        <v>-0.45688600000000001</v>
      </c>
      <c r="E7683" s="1">
        <v>0.33191300000000001</v>
      </c>
      <c r="F7683" s="1">
        <v>0.49487100000000001</v>
      </c>
      <c r="G7683">
        <v>100001</v>
      </c>
    </row>
    <row r="7684" spans="1:7" x14ac:dyDescent="0.25">
      <c r="A7684" t="s">
        <v>0</v>
      </c>
      <c r="B7684">
        <v>112255</v>
      </c>
      <c r="C7684">
        <v>100001</v>
      </c>
      <c r="D7684" s="1">
        <v>-0.454009</v>
      </c>
      <c r="E7684" s="1">
        <v>0.32982299999999998</v>
      </c>
      <c r="F7684" s="1">
        <v>0.49487100000000001</v>
      </c>
      <c r="G7684">
        <v>100001</v>
      </c>
    </row>
    <row r="7685" spans="1:7" x14ac:dyDescent="0.25">
      <c r="A7685" t="s">
        <v>0</v>
      </c>
      <c r="B7685">
        <v>112256</v>
      </c>
      <c r="C7685">
        <v>100001</v>
      </c>
      <c r="D7685" s="1">
        <v>-0.45113199999999998</v>
      </c>
      <c r="E7685" s="1">
        <v>0.327733</v>
      </c>
      <c r="F7685" s="1">
        <v>0.49487100000000001</v>
      </c>
      <c r="G7685">
        <v>100001</v>
      </c>
    </row>
    <row r="7686" spans="1:7" x14ac:dyDescent="0.25">
      <c r="A7686" t="s">
        <v>0</v>
      </c>
      <c r="B7686">
        <v>112257</v>
      </c>
      <c r="C7686">
        <v>100001</v>
      </c>
      <c r="D7686" s="1">
        <v>-0.44825500000000001</v>
      </c>
      <c r="E7686" s="1">
        <v>0.32564300000000002</v>
      </c>
      <c r="F7686" s="1">
        <v>0.49487100000000001</v>
      </c>
      <c r="G7686">
        <v>100001</v>
      </c>
    </row>
    <row r="7687" spans="1:7" x14ac:dyDescent="0.25">
      <c r="A7687" t="s">
        <v>0</v>
      </c>
      <c r="B7687">
        <v>112258</v>
      </c>
      <c r="C7687">
        <v>100001</v>
      </c>
      <c r="D7687" s="1">
        <v>-0.45270500000000002</v>
      </c>
      <c r="E7687" s="1">
        <v>0.36655700000000002</v>
      </c>
      <c r="F7687" s="1">
        <v>0.49487100000000001</v>
      </c>
      <c r="G7687">
        <v>100001</v>
      </c>
    </row>
    <row r="7688" spans="1:7" x14ac:dyDescent="0.25">
      <c r="A7688" t="s">
        <v>0</v>
      </c>
      <c r="B7688">
        <v>112259</v>
      </c>
      <c r="C7688">
        <v>100001</v>
      </c>
      <c r="D7688" s="1">
        <v>-0.47126800000000002</v>
      </c>
      <c r="E7688" s="1">
        <v>0.342362</v>
      </c>
      <c r="F7688" s="1">
        <v>0.49487100000000001</v>
      </c>
      <c r="G7688">
        <v>100001</v>
      </c>
    </row>
    <row r="7689" spans="1:7" x14ac:dyDescent="0.25">
      <c r="A7689" t="s">
        <v>0</v>
      </c>
      <c r="B7689">
        <v>112260</v>
      </c>
      <c r="C7689">
        <v>100001</v>
      </c>
      <c r="D7689" s="1">
        <v>-0.26447500000000002</v>
      </c>
      <c r="E7689" s="1">
        <v>0.51899899999999999</v>
      </c>
      <c r="F7689" s="1">
        <v>0.49486999999999998</v>
      </c>
      <c r="G7689">
        <v>100001</v>
      </c>
    </row>
    <row r="7690" spans="1:7" x14ac:dyDescent="0.25">
      <c r="A7690" t="s">
        <v>0</v>
      </c>
      <c r="B7690">
        <v>112261</v>
      </c>
      <c r="C7690">
        <v>100001</v>
      </c>
      <c r="D7690" s="1">
        <v>-0.26285900000000001</v>
      </c>
      <c r="E7690" s="1">
        <v>0.51583100000000004</v>
      </c>
      <c r="F7690" s="1">
        <v>0.49486999999999998</v>
      </c>
      <c r="G7690">
        <v>100001</v>
      </c>
    </row>
    <row r="7691" spans="1:7" x14ac:dyDescent="0.25">
      <c r="A7691" t="s">
        <v>0</v>
      </c>
      <c r="B7691">
        <v>112262</v>
      </c>
      <c r="C7691">
        <v>100001</v>
      </c>
      <c r="D7691" s="1">
        <v>-0.261245</v>
      </c>
      <c r="E7691" s="1">
        <v>0.51266199999999995</v>
      </c>
      <c r="F7691" s="1">
        <v>0.49486999999999998</v>
      </c>
      <c r="G7691">
        <v>100001</v>
      </c>
    </row>
    <row r="7692" spans="1:7" x14ac:dyDescent="0.25">
      <c r="A7692" t="s">
        <v>0</v>
      </c>
      <c r="B7692">
        <v>112263</v>
      </c>
      <c r="C7692">
        <v>100001</v>
      </c>
      <c r="D7692" s="1">
        <v>-0.258799</v>
      </c>
      <c r="E7692" s="1">
        <v>0.50786100000000001</v>
      </c>
      <c r="F7692" s="1">
        <v>0.49487100000000001</v>
      </c>
      <c r="G7692">
        <v>100001</v>
      </c>
    </row>
    <row r="7693" spans="1:7" x14ac:dyDescent="0.25">
      <c r="A7693" t="s">
        <v>0</v>
      </c>
      <c r="B7693">
        <v>112264</v>
      </c>
      <c r="C7693">
        <v>100001</v>
      </c>
      <c r="D7693" s="1">
        <v>-0.258017</v>
      </c>
      <c r="E7693" s="1">
        <v>0.50632699999999997</v>
      </c>
      <c r="F7693" s="1">
        <v>0.49487100000000001</v>
      </c>
      <c r="G7693">
        <v>100001</v>
      </c>
    </row>
    <row r="7694" spans="1:7" x14ac:dyDescent="0.25">
      <c r="A7694" t="s">
        <v>0</v>
      </c>
      <c r="B7694">
        <v>112265</v>
      </c>
      <c r="C7694">
        <v>100001</v>
      </c>
      <c r="D7694" s="1">
        <v>-0.25640299999999999</v>
      </c>
      <c r="E7694" s="1">
        <v>0.50315799999999999</v>
      </c>
      <c r="F7694" s="1">
        <v>0.49487100000000001</v>
      </c>
      <c r="G7694">
        <v>100001</v>
      </c>
    </row>
    <row r="7695" spans="1:7" x14ac:dyDescent="0.25">
      <c r="A7695" t="s">
        <v>0</v>
      </c>
      <c r="B7695">
        <v>112266</v>
      </c>
      <c r="C7695">
        <v>100001</v>
      </c>
      <c r="D7695" s="1">
        <v>-0.25478899999999999</v>
      </c>
      <c r="E7695" s="1">
        <v>0.49998999999999999</v>
      </c>
      <c r="F7695" s="1">
        <v>0.49487100000000001</v>
      </c>
      <c r="G7695">
        <v>100001</v>
      </c>
    </row>
    <row r="7696" spans="1:7" x14ac:dyDescent="0.25">
      <c r="A7696" t="s">
        <v>0</v>
      </c>
      <c r="B7696">
        <v>112267</v>
      </c>
      <c r="C7696">
        <v>100001</v>
      </c>
      <c r="D7696" s="1">
        <v>-0.25317499999999998</v>
      </c>
      <c r="E7696" s="1">
        <v>0.49682199999999999</v>
      </c>
      <c r="F7696" s="1">
        <v>0.49487100000000001</v>
      </c>
      <c r="G7696">
        <v>100001</v>
      </c>
    </row>
    <row r="7697" spans="1:7" x14ac:dyDescent="0.25">
      <c r="A7697" t="s">
        <v>0</v>
      </c>
      <c r="B7697">
        <v>112268</v>
      </c>
      <c r="C7697">
        <v>100001</v>
      </c>
      <c r="D7697" s="1">
        <v>-0.25155899999999998</v>
      </c>
      <c r="E7697" s="1">
        <v>0.49365399999999998</v>
      </c>
      <c r="F7697" s="1">
        <v>0.49487100000000001</v>
      </c>
      <c r="G7697">
        <v>100001</v>
      </c>
    </row>
    <row r="7698" spans="1:7" x14ac:dyDescent="0.25">
      <c r="A7698" t="s">
        <v>0</v>
      </c>
      <c r="B7698">
        <v>112269</v>
      </c>
      <c r="C7698">
        <v>100001</v>
      </c>
      <c r="D7698" s="1">
        <v>-0.249944</v>
      </c>
      <c r="E7698" s="1">
        <v>0.49048599999999998</v>
      </c>
      <c r="F7698" s="1">
        <v>0.49487100000000001</v>
      </c>
      <c r="G7698">
        <v>100001</v>
      </c>
    </row>
    <row r="7699" spans="1:7" x14ac:dyDescent="0.25">
      <c r="A7699" t="s">
        <v>0</v>
      </c>
      <c r="B7699">
        <v>112270</v>
      </c>
      <c r="C7699">
        <v>100001</v>
      </c>
      <c r="D7699" s="1">
        <v>-0.50447399999999998</v>
      </c>
      <c r="E7699" s="1">
        <v>0.29122599999999998</v>
      </c>
      <c r="F7699" s="1">
        <v>0.49487100000000001</v>
      </c>
      <c r="G7699">
        <v>100001</v>
      </c>
    </row>
    <row r="7700" spans="1:7" x14ac:dyDescent="0.25">
      <c r="A7700" t="s">
        <v>0</v>
      </c>
      <c r="B7700">
        <v>112271</v>
      </c>
      <c r="C7700">
        <v>100001</v>
      </c>
      <c r="D7700" s="1">
        <v>-0.50139400000000001</v>
      </c>
      <c r="E7700" s="1">
        <v>0.28944799999999998</v>
      </c>
      <c r="F7700" s="1">
        <v>0.49487100000000001</v>
      </c>
      <c r="G7700">
        <v>100001</v>
      </c>
    </row>
    <row r="7701" spans="1:7" x14ac:dyDescent="0.25">
      <c r="A7701" t="s">
        <v>0</v>
      </c>
      <c r="B7701">
        <v>112272</v>
      </c>
      <c r="C7701">
        <v>100001</v>
      </c>
      <c r="D7701" s="1">
        <v>-0.49831399999999998</v>
      </c>
      <c r="E7701" s="1">
        <v>0.28766999999999998</v>
      </c>
      <c r="F7701" s="1">
        <v>0.49487100000000001</v>
      </c>
      <c r="G7701">
        <v>100001</v>
      </c>
    </row>
    <row r="7702" spans="1:7" x14ac:dyDescent="0.25">
      <c r="A7702" t="s">
        <v>0</v>
      </c>
      <c r="B7702">
        <v>112273</v>
      </c>
      <c r="C7702">
        <v>100001</v>
      </c>
      <c r="D7702" s="1">
        <v>-0.49364799999999998</v>
      </c>
      <c r="E7702" s="1">
        <v>0.28497600000000001</v>
      </c>
      <c r="F7702" s="1">
        <v>0.49487100000000001</v>
      </c>
      <c r="G7702">
        <v>100001</v>
      </c>
    </row>
    <row r="7703" spans="1:7" x14ac:dyDescent="0.25">
      <c r="A7703" t="s">
        <v>0</v>
      </c>
      <c r="B7703">
        <v>112274</v>
      </c>
      <c r="C7703">
        <v>100001</v>
      </c>
      <c r="D7703" s="1">
        <v>-0.48907699999999998</v>
      </c>
      <c r="E7703" s="1">
        <v>0.282337</v>
      </c>
      <c r="F7703" s="1">
        <v>0.49486999999999998</v>
      </c>
      <c r="G7703">
        <v>100001</v>
      </c>
    </row>
    <row r="7704" spans="1:7" x14ac:dyDescent="0.25">
      <c r="A7704" t="s">
        <v>0</v>
      </c>
      <c r="B7704">
        <v>112275</v>
      </c>
      <c r="C7704">
        <v>100001</v>
      </c>
      <c r="D7704" s="1">
        <v>-0.49215599999999998</v>
      </c>
      <c r="E7704" s="1">
        <v>0.28411500000000001</v>
      </c>
      <c r="F7704" s="1">
        <v>0.49486999999999998</v>
      </c>
      <c r="G7704">
        <v>100001</v>
      </c>
    </row>
    <row r="7705" spans="1:7" x14ac:dyDescent="0.25">
      <c r="A7705" t="s">
        <v>0</v>
      </c>
      <c r="B7705">
        <v>112276</v>
      </c>
      <c r="C7705">
        <v>100001</v>
      </c>
      <c r="D7705" s="1">
        <v>-0.48599700000000001</v>
      </c>
      <c r="E7705" s="1">
        <v>0.28055999999999998</v>
      </c>
      <c r="F7705" s="1">
        <v>0.49487100000000001</v>
      </c>
      <c r="G7705">
        <v>100001</v>
      </c>
    </row>
    <row r="7706" spans="1:7" x14ac:dyDescent="0.25">
      <c r="A7706" t="s">
        <v>0</v>
      </c>
      <c r="B7706">
        <v>112277</v>
      </c>
      <c r="C7706">
        <v>100001</v>
      </c>
      <c r="D7706" s="1">
        <v>-0.48291800000000001</v>
      </c>
      <c r="E7706" s="1">
        <v>0.27878199999999997</v>
      </c>
      <c r="F7706" s="1">
        <v>0.49487100000000001</v>
      </c>
      <c r="G7706">
        <v>100001</v>
      </c>
    </row>
    <row r="7707" spans="1:7" x14ac:dyDescent="0.25">
      <c r="A7707" t="s">
        <v>0</v>
      </c>
      <c r="B7707">
        <v>112278</v>
      </c>
      <c r="C7707">
        <v>100001</v>
      </c>
      <c r="D7707" s="1">
        <v>-0.47983900000000002</v>
      </c>
      <c r="E7707" s="1">
        <v>0.277005</v>
      </c>
      <c r="F7707" s="1">
        <v>0.49487100000000001</v>
      </c>
      <c r="G7707">
        <v>100001</v>
      </c>
    </row>
    <row r="7708" spans="1:7" x14ac:dyDescent="0.25">
      <c r="A7708" t="s">
        <v>0</v>
      </c>
      <c r="B7708">
        <v>112279</v>
      </c>
      <c r="C7708">
        <v>100001</v>
      </c>
      <c r="D7708" s="1">
        <v>-0.47675899999999999</v>
      </c>
      <c r="E7708" s="1">
        <v>0.27522799999999997</v>
      </c>
      <c r="F7708" s="1">
        <v>0.49487100000000001</v>
      </c>
      <c r="G7708">
        <v>100001</v>
      </c>
    </row>
    <row r="7709" spans="1:7" x14ac:dyDescent="0.25">
      <c r="A7709" t="s">
        <v>0</v>
      </c>
      <c r="B7709">
        <v>112280</v>
      </c>
      <c r="C7709">
        <v>100001</v>
      </c>
      <c r="D7709" s="1">
        <v>-0.23694999999999999</v>
      </c>
      <c r="E7709" s="1">
        <v>0.53212800000000005</v>
      </c>
      <c r="F7709" s="1">
        <v>0.49486999999999998</v>
      </c>
      <c r="G7709">
        <v>100001</v>
      </c>
    </row>
    <row r="7710" spans="1:7" x14ac:dyDescent="0.25">
      <c r="A7710" t="s">
        <v>0</v>
      </c>
      <c r="B7710">
        <v>112281</v>
      </c>
      <c r="C7710">
        <v>100001</v>
      </c>
      <c r="D7710" s="1">
        <v>-0.23550399999999999</v>
      </c>
      <c r="E7710" s="1">
        <v>0.52888000000000002</v>
      </c>
      <c r="F7710" s="1">
        <v>0.49486999999999998</v>
      </c>
      <c r="G7710">
        <v>100001</v>
      </c>
    </row>
    <row r="7711" spans="1:7" x14ac:dyDescent="0.25">
      <c r="A7711" t="s">
        <v>0</v>
      </c>
      <c r="B7711">
        <v>112282</v>
      </c>
      <c r="C7711">
        <v>100001</v>
      </c>
      <c r="D7711" s="1">
        <v>-0.23405699999999999</v>
      </c>
      <c r="E7711" s="1">
        <v>0.52563300000000002</v>
      </c>
      <c r="F7711" s="1">
        <v>0.49486999999999998</v>
      </c>
      <c r="G7711">
        <v>100001</v>
      </c>
    </row>
    <row r="7712" spans="1:7" x14ac:dyDescent="0.25">
      <c r="A7712" t="s">
        <v>0</v>
      </c>
      <c r="B7712">
        <v>112283</v>
      </c>
      <c r="C7712">
        <v>100001</v>
      </c>
      <c r="D7712" s="1">
        <v>-0.23186499999999999</v>
      </c>
      <c r="E7712" s="1">
        <v>0.52071000000000001</v>
      </c>
      <c r="F7712" s="1">
        <v>0.49487100000000001</v>
      </c>
      <c r="G7712">
        <v>100001</v>
      </c>
    </row>
    <row r="7713" spans="1:7" x14ac:dyDescent="0.25">
      <c r="A7713" t="s">
        <v>0</v>
      </c>
      <c r="B7713">
        <v>112284</v>
      </c>
      <c r="C7713">
        <v>100001</v>
      </c>
      <c r="D7713" s="1">
        <v>-0.23116500000000001</v>
      </c>
      <c r="E7713" s="1">
        <v>0.51913600000000004</v>
      </c>
      <c r="F7713" s="1">
        <v>0.49487100000000001</v>
      </c>
      <c r="G7713">
        <v>100001</v>
      </c>
    </row>
    <row r="7714" spans="1:7" x14ac:dyDescent="0.25">
      <c r="A7714" t="s">
        <v>0</v>
      </c>
      <c r="B7714">
        <v>112285</v>
      </c>
      <c r="C7714">
        <v>100001</v>
      </c>
      <c r="D7714" s="1">
        <v>-0.22971800000000001</v>
      </c>
      <c r="E7714" s="1">
        <v>0.51588800000000001</v>
      </c>
      <c r="F7714" s="1">
        <v>0.49487100000000001</v>
      </c>
      <c r="G7714">
        <v>100001</v>
      </c>
    </row>
    <row r="7715" spans="1:7" x14ac:dyDescent="0.25">
      <c r="A7715" t="s">
        <v>0</v>
      </c>
      <c r="B7715">
        <v>112286</v>
      </c>
      <c r="C7715">
        <v>100001</v>
      </c>
      <c r="D7715" s="1">
        <v>-0.228272</v>
      </c>
      <c r="E7715" s="1">
        <v>0.51264100000000001</v>
      </c>
      <c r="F7715" s="1">
        <v>0.49487100000000001</v>
      </c>
      <c r="G7715">
        <v>100001</v>
      </c>
    </row>
    <row r="7716" spans="1:7" x14ac:dyDescent="0.25">
      <c r="A7716" t="s">
        <v>0</v>
      </c>
      <c r="B7716">
        <v>112287</v>
      </c>
      <c r="C7716">
        <v>100001</v>
      </c>
      <c r="D7716" s="1">
        <v>-0.226825</v>
      </c>
      <c r="E7716" s="1">
        <v>0.50939199999999996</v>
      </c>
      <c r="F7716" s="1">
        <v>0.49487100000000001</v>
      </c>
      <c r="G7716">
        <v>100001</v>
      </c>
    </row>
    <row r="7717" spans="1:7" x14ac:dyDescent="0.25">
      <c r="A7717" t="s">
        <v>0</v>
      </c>
      <c r="B7717">
        <v>112288</v>
      </c>
      <c r="C7717">
        <v>100001</v>
      </c>
      <c r="D7717" s="1">
        <v>-0.22393199999999999</v>
      </c>
      <c r="E7717" s="1">
        <v>0.50289600000000001</v>
      </c>
      <c r="F7717" s="1">
        <v>0.49486999999999998</v>
      </c>
      <c r="G7717">
        <v>100001</v>
      </c>
    </row>
    <row r="7718" spans="1:7" x14ac:dyDescent="0.25">
      <c r="A7718" t="s">
        <v>0</v>
      </c>
      <c r="B7718">
        <v>112289</v>
      </c>
      <c r="C7718">
        <v>100001</v>
      </c>
      <c r="D7718" s="1">
        <v>-0.225379</v>
      </c>
      <c r="E7718" s="1">
        <v>0.50614400000000004</v>
      </c>
      <c r="F7718" s="1">
        <v>0.49487100000000001</v>
      </c>
      <c r="G7718">
        <v>100001</v>
      </c>
    </row>
    <row r="7719" spans="1:7" x14ac:dyDescent="0.25">
      <c r="A7719" t="s">
        <v>0</v>
      </c>
      <c r="B7719">
        <v>112290</v>
      </c>
      <c r="C7719">
        <v>100001</v>
      </c>
      <c r="D7719" s="1">
        <v>-0.51902300000000001</v>
      </c>
      <c r="E7719" s="1">
        <v>0.26442599999999999</v>
      </c>
      <c r="F7719" s="1">
        <v>0.49486999999999998</v>
      </c>
      <c r="G7719">
        <v>100001</v>
      </c>
    </row>
    <row r="7720" spans="1:7" x14ac:dyDescent="0.25">
      <c r="A7720" t="s">
        <v>0</v>
      </c>
      <c r="B7720">
        <v>112291</v>
      </c>
      <c r="C7720">
        <v>100001</v>
      </c>
      <c r="D7720" s="1">
        <v>-0.51585499999999995</v>
      </c>
      <c r="E7720" s="1">
        <v>0.26281100000000002</v>
      </c>
      <c r="F7720" s="1">
        <v>0.49487100000000001</v>
      </c>
      <c r="G7720">
        <v>100001</v>
      </c>
    </row>
    <row r="7721" spans="1:7" x14ac:dyDescent="0.25">
      <c r="A7721" t="s">
        <v>0</v>
      </c>
      <c r="B7721">
        <v>112292</v>
      </c>
      <c r="C7721">
        <v>100001</v>
      </c>
      <c r="D7721" s="1">
        <v>-0.512687</v>
      </c>
      <c r="E7721" s="1">
        <v>0.26119700000000001</v>
      </c>
      <c r="F7721" s="1">
        <v>0.49487100000000001</v>
      </c>
      <c r="G7721">
        <v>100001</v>
      </c>
    </row>
    <row r="7722" spans="1:7" x14ac:dyDescent="0.25">
      <c r="A7722" t="s">
        <v>0</v>
      </c>
      <c r="B7722">
        <v>112293</v>
      </c>
      <c r="C7722">
        <v>100001</v>
      </c>
      <c r="D7722" s="1">
        <v>-0.50788599999999995</v>
      </c>
      <c r="E7722" s="1">
        <v>0.25875100000000001</v>
      </c>
      <c r="F7722" s="1">
        <v>0.49487100000000001</v>
      </c>
      <c r="G7722">
        <v>100001</v>
      </c>
    </row>
    <row r="7723" spans="1:7" x14ac:dyDescent="0.25">
      <c r="A7723" t="s">
        <v>0</v>
      </c>
      <c r="B7723">
        <v>112294</v>
      </c>
      <c r="C7723">
        <v>100001</v>
      </c>
      <c r="D7723" s="1">
        <v>-0.506351</v>
      </c>
      <c r="E7723" s="1">
        <v>0.257969</v>
      </c>
      <c r="F7723" s="1">
        <v>0.49487100000000001</v>
      </c>
      <c r="G7723">
        <v>100001</v>
      </c>
    </row>
    <row r="7724" spans="1:7" x14ac:dyDescent="0.25">
      <c r="A7724" t="s">
        <v>0</v>
      </c>
      <c r="B7724">
        <v>112295</v>
      </c>
      <c r="C7724">
        <v>100001</v>
      </c>
      <c r="D7724" s="1">
        <v>-0.50001499999999999</v>
      </c>
      <c r="E7724" s="1">
        <v>0.25474000000000002</v>
      </c>
      <c r="F7724" s="1">
        <v>0.49487100000000001</v>
      </c>
      <c r="G7724">
        <v>100001</v>
      </c>
    </row>
    <row r="7725" spans="1:7" x14ac:dyDescent="0.25">
      <c r="A7725" t="s">
        <v>0</v>
      </c>
      <c r="B7725">
        <v>112296</v>
      </c>
      <c r="C7725">
        <v>100001</v>
      </c>
      <c r="D7725" s="1">
        <v>-0.50318300000000005</v>
      </c>
      <c r="E7725" s="1">
        <v>0.25635400000000003</v>
      </c>
      <c r="F7725" s="1">
        <v>0.49487100000000001</v>
      </c>
      <c r="G7725">
        <v>100001</v>
      </c>
    </row>
    <row r="7726" spans="1:7" x14ac:dyDescent="0.25">
      <c r="A7726" t="s">
        <v>0</v>
      </c>
      <c r="B7726">
        <v>112297</v>
      </c>
      <c r="C7726">
        <v>100001</v>
      </c>
      <c r="D7726" s="1">
        <v>-0.49684699999999998</v>
      </c>
      <c r="E7726" s="1">
        <v>0.25312600000000002</v>
      </c>
      <c r="F7726" s="1">
        <v>0.49487100000000001</v>
      </c>
      <c r="G7726">
        <v>100001</v>
      </c>
    </row>
    <row r="7727" spans="1:7" x14ac:dyDescent="0.25">
      <c r="A7727" t="s">
        <v>0</v>
      </c>
      <c r="B7727">
        <v>112298</v>
      </c>
      <c r="C7727">
        <v>100001</v>
      </c>
      <c r="D7727" s="1">
        <v>-0.49367899999999998</v>
      </c>
      <c r="E7727" s="1">
        <v>0.25151200000000001</v>
      </c>
      <c r="F7727" s="1">
        <v>0.49487100000000001</v>
      </c>
      <c r="G7727">
        <v>100001</v>
      </c>
    </row>
    <row r="7728" spans="1:7" x14ac:dyDescent="0.25">
      <c r="A7728" t="s">
        <v>0</v>
      </c>
      <c r="B7728">
        <v>112299</v>
      </c>
      <c r="C7728">
        <v>100001</v>
      </c>
      <c r="D7728" s="1">
        <v>-0.49051</v>
      </c>
      <c r="E7728" s="1">
        <v>0.24989800000000001</v>
      </c>
      <c r="F7728" s="1">
        <v>0.49487100000000001</v>
      </c>
      <c r="G7728">
        <v>100001</v>
      </c>
    </row>
    <row r="7729" spans="1:7" x14ac:dyDescent="0.25">
      <c r="A7729" t="s">
        <v>0</v>
      </c>
      <c r="B7729">
        <v>112300</v>
      </c>
      <c r="C7729">
        <v>100001</v>
      </c>
      <c r="D7729" s="1">
        <v>-0.20877599999999999</v>
      </c>
      <c r="E7729" s="1">
        <v>0.54379999999999995</v>
      </c>
      <c r="F7729" s="1">
        <v>0.49486999999999998</v>
      </c>
      <c r="G7729">
        <v>100001</v>
      </c>
    </row>
    <row r="7730" spans="1:7" x14ac:dyDescent="0.25">
      <c r="A7730" t="s">
        <v>0</v>
      </c>
      <c r="B7730">
        <v>112301</v>
      </c>
      <c r="C7730">
        <v>100001</v>
      </c>
      <c r="D7730" s="1">
        <v>-0.20750199999999999</v>
      </c>
      <c r="E7730" s="1">
        <v>0.54047999999999996</v>
      </c>
      <c r="F7730" s="1">
        <v>0.49487100000000001</v>
      </c>
      <c r="G7730">
        <v>100001</v>
      </c>
    </row>
    <row r="7731" spans="1:7" x14ac:dyDescent="0.25">
      <c r="A7731" t="s">
        <v>0</v>
      </c>
      <c r="B7731">
        <v>112302</v>
      </c>
      <c r="C7731">
        <v>100001</v>
      </c>
      <c r="D7731" s="1">
        <v>-0.20622799999999999</v>
      </c>
      <c r="E7731" s="1">
        <v>0.537161</v>
      </c>
      <c r="F7731" s="1">
        <v>0.49487100000000001</v>
      </c>
      <c r="G7731">
        <v>100001</v>
      </c>
    </row>
    <row r="7732" spans="1:7" x14ac:dyDescent="0.25">
      <c r="A7732" t="s">
        <v>0</v>
      </c>
      <c r="B7732">
        <v>112303</v>
      </c>
      <c r="C7732">
        <v>100001</v>
      </c>
      <c r="D7732" s="1">
        <v>-0.204295</v>
      </c>
      <c r="E7732" s="1">
        <v>0.53212899999999996</v>
      </c>
      <c r="F7732" s="1">
        <v>0.49487100000000001</v>
      </c>
      <c r="G7732">
        <v>100001</v>
      </c>
    </row>
    <row r="7733" spans="1:7" x14ac:dyDescent="0.25">
      <c r="A7733" t="s">
        <v>0</v>
      </c>
      <c r="B7733">
        <v>112304</v>
      </c>
      <c r="C7733">
        <v>100001</v>
      </c>
      <c r="D7733" s="1">
        <v>-0.203678</v>
      </c>
      <c r="E7733" s="1">
        <v>0.53052200000000005</v>
      </c>
      <c r="F7733" s="1">
        <v>0.49487100000000001</v>
      </c>
      <c r="G7733">
        <v>100001</v>
      </c>
    </row>
    <row r="7734" spans="1:7" x14ac:dyDescent="0.25">
      <c r="A7734" t="s">
        <v>0</v>
      </c>
      <c r="B7734">
        <v>112305</v>
      </c>
      <c r="C7734">
        <v>100001</v>
      </c>
      <c r="D7734" s="1">
        <v>-0.202404</v>
      </c>
      <c r="E7734" s="1">
        <v>0.52720199999999995</v>
      </c>
      <c r="F7734" s="1">
        <v>0.49487100000000001</v>
      </c>
      <c r="G7734">
        <v>100001</v>
      </c>
    </row>
    <row r="7735" spans="1:7" x14ac:dyDescent="0.25">
      <c r="A7735" t="s">
        <v>0</v>
      </c>
      <c r="B7735">
        <v>112306</v>
      </c>
      <c r="C7735">
        <v>100001</v>
      </c>
      <c r="D7735" s="1">
        <v>-0.20113</v>
      </c>
      <c r="E7735" s="1">
        <v>0.52388299999999999</v>
      </c>
      <c r="F7735" s="1">
        <v>0.49487100000000001</v>
      </c>
      <c r="G7735">
        <v>100001</v>
      </c>
    </row>
    <row r="7736" spans="1:7" x14ac:dyDescent="0.25">
      <c r="A7736" t="s">
        <v>0</v>
      </c>
      <c r="B7736">
        <v>112307</v>
      </c>
      <c r="C7736">
        <v>100001</v>
      </c>
      <c r="D7736" s="1">
        <v>-0.199855</v>
      </c>
      <c r="E7736" s="1">
        <v>0.520563</v>
      </c>
      <c r="F7736" s="1">
        <v>0.49487100000000001</v>
      </c>
      <c r="G7736">
        <v>100001</v>
      </c>
    </row>
    <row r="7737" spans="1:7" x14ac:dyDescent="0.25">
      <c r="A7737" t="s">
        <v>0</v>
      </c>
      <c r="B7737">
        <v>112308</v>
      </c>
      <c r="C7737">
        <v>100001</v>
      </c>
      <c r="D7737" s="1">
        <v>-0.19858000000000001</v>
      </c>
      <c r="E7737" s="1">
        <v>0.51724400000000004</v>
      </c>
      <c r="F7737" s="1">
        <v>0.49486999999999998</v>
      </c>
      <c r="G7737">
        <v>100001</v>
      </c>
    </row>
    <row r="7738" spans="1:7" x14ac:dyDescent="0.25">
      <c r="A7738" t="s">
        <v>0</v>
      </c>
      <c r="B7738">
        <v>112309</v>
      </c>
      <c r="C7738">
        <v>100001</v>
      </c>
      <c r="D7738" s="1">
        <v>-0.19730500000000001</v>
      </c>
      <c r="E7738" s="1">
        <v>0.51392599999999999</v>
      </c>
      <c r="F7738" s="1">
        <v>0.49486999999999998</v>
      </c>
      <c r="G7738">
        <v>100001</v>
      </c>
    </row>
    <row r="7739" spans="1:7" x14ac:dyDescent="0.25">
      <c r="A7739" t="s">
        <v>0</v>
      </c>
      <c r="B7739">
        <v>112310</v>
      </c>
      <c r="C7739">
        <v>100001</v>
      </c>
      <c r="D7739" s="1">
        <v>-0.53215100000000004</v>
      </c>
      <c r="E7739" s="1">
        <v>0.236898</v>
      </c>
      <c r="F7739" s="1">
        <v>0.49487100000000001</v>
      </c>
      <c r="G7739">
        <v>100001</v>
      </c>
    </row>
    <row r="7740" spans="1:7" x14ac:dyDescent="0.25">
      <c r="A7740" t="s">
        <v>0</v>
      </c>
      <c r="B7740">
        <v>112311</v>
      </c>
      <c r="C7740">
        <v>100001</v>
      </c>
      <c r="D7740" s="1">
        <v>-0.52890300000000001</v>
      </c>
      <c r="E7740" s="1">
        <v>0.23545199999999999</v>
      </c>
      <c r="F7740" s="1">
        <v>0.49487100000000001</v>
      </c>
      <c r="G7740">
        <v>100001</v>
      </c>
    </row>
    <row r="7741" spans="1:7" x14ac:dyDescent="0.25">
      <c r="A7741" t="s">
        <v>0</v>
      </c>
      <c r="B7741">
        <v>112312</v>
      </c>
      <c r="C7741">
        <v>100001</v>
      </c>
      <c r="D7741" s="1">
        <v>-0.52565499999999998</v>
      </c>
      <c r="E7741" s="1">
        <v>0.23400599999999999</v>
      </c>
      <c r="F7741" s="1">
        <v>0.49487100000000001</v>
      </c>
      <c r="G7741">
        <v>100001</v>
      </c>
    </row>
    <row r="7742" spans="1:7" x14ac:dyDescent="0.25">
      <c r="A7742" t="s">
        <v>0</v>
      </c>
      <c r="B7742">
        <v>112313</v>
      </c>
      <c r="C7742">
        <v>100001</v>
      </c>
      <c r="D7742" s="1">
        <v>-0.52073100000000005</v>
      </c>
      <c r="E7742" s="1">
        <v>0.23181399999999999</v>
      </c>
      <c r="F7742" s="1">
        <v>0.49487100000000001</v>
      </c>
      <c r="G7742">
        <v>100001</v>
      </c>
    </row>
    <row r="7743" spans="1:7" x14ac:dyDescent="0.25">
      <c r="A7743" t="s">
        <v>0</v>
      </c>
      <c r="B7743">
        <v>112314</v>
      </c>
      <c r="C7743">
        <v>100001</v>
      </c>
      <c r="D7743" s="1">
        <v>-0.51915800000000001</v>
      </c>
      <c r="E7743" s="1">
        <v>0.23111499999999999</v>
      </c>
      <c r="F7743" s="1">
        <v>0.49487100000000001</v>
      </c>
      <c r="G7743">
        <v>100001</v>
      </c>
    </row>
    <row r="7744" spans="1:7" x14ac:dyDescent="0.25">
      <c r="A7744" t="s">
        <v>0</v>
      </c>
      <c r="B7744">
        <v>112315</v>
      </c>
      <c r="C7744">
        <v>100001</v>
      </c>
      <c r="D7744" s="1">
        <v>-0.51590899999999995</v>
      </c>
      <c r="E7744" s="1">
        <v>0.22966900000000001</v>
      </c>
      <c r="F7744" s="1">
        <v>0.49487100000000001</v>
      </c>
      <c r="G7744">
        <v>100001</v>
      </c>
    </row>
    <row r="7745" spans="1:7" x14ac:dyDescent="0.25">
      <c r="A7745" t="s">
        <v>0</v>
      </c>
      <c r="B7745">
        <v>112316</v>
      </c>
      <c r="C7745">
        <v>100001</v>
      </c>
      <c r="D7745" s="1">
        <v>-0.509413</v>
      </c>
      <c r="E7745" s="1">
        <v>0.22677600000000001</v>
      </c>
      <c r="F7745" s="1">
        <v>0.49487100000000001</v>
      </c>
      <c r="G7745">
        <v>100001</v>
      </c>
    </row>
    <row r="7746" spans="1:7" x14ac:dyDescent="0.25">
      <c r="A7746" t="s">
        <v>0</v>
      </c>
      <c r="B7746">
        <v>112317</v>
      </c>
      <c r="C7746">
        <v>100001</v>
      </c>
      <c r="D7746" s="1">
        <v>-0.51266100000000003</v>
      </c>
      <c r="E7746" s="1">
        <v>0.22822200000000001</v>
      </c>
      <c r="F7746" s="1">
        <v>0.49486999999999998</v>
      </c>
      <c r="G7746">
        <v>100001</v>
      </c>
    </row>
    <row r="7747" spans="1:7" x14ac:dyDescent="0.25">
      <c r="A7747" t="s">
        <v>0</v>
      </c>
      <c r="B7747">
        <v>112318</v>
      </c>
      <c r="C7747">
        <v>100001</v>
      </c>
      <c r="D7747" s="1">
        <v>-0.50616499999999998</v>
      </c>
      <c r="E7747" s="1">
        <v>0.22533</v>
      </c>
      <c r="F7747" s="1">
        <v>0.49487100000000001</v>
      </c>
      <c r="G7747">
        <v>100001</v>
      </c>
    </row>
    <row r="7748" spans="1:7" x14ac:dyDescent="0.25">
      <c r="A7748" t="s">
        <v>0</v>
      </c>
      <c r="B7748">
        <v>112319</v>
      </c>
      <c r="C7748">
        <v>100001</v>
      </c>
      <c r="D7748" s="1">
        <v>-0.50291600000000003</v>
      </c>
      <c r="E7748" s="1">
        <v>0.223885</v>
      </c>
      <c r="F7748" s="1">
        <v>0.49487100000000001</v>
      </c>
      <c r="G7748">
        <v>100001</v>
      </c>
    </row>
    <row r="7749" spans="1:7" x14ac:dyDescent="0.25">
      <c r="A7749" t="s">
        <v>0</v>
      </c>
      <c r="B7749">
        <v>112320</v>
      </c>
      <c r="C7749">
        <v>100001</v>
      </c>
      <c r="D7749" s="1">
        <v>-0.18002899999999999</v>
      </c>
      <c r="E7749" s="1">
        <v>0.55398199999999997</v>
      </c>
      <c r="F7749" s="1">
        <v>0.49487100000000001</v>
      </c>
      <c r="G7749">
        <v>100001</v>
      </c>
    </row>
    <row r="7750" spans="1:7" x14ac:dyDescent="0.25">
      <c r="A7750" t="s">
        <v>0</v>
      </c>
      <c r="B7750">
        <v>112321</v>
      </c>
      <c r="C7750">
        <v>100001</v>
      </c>
      <c r="D7750" s="1">
        <v>-0.17893000000000001</v>
      </c>
      <c r="E7750" s="1">
        <v>0.55059999999999998</v>
      </c>
      <c r="F7750" s="1">
        <v>0.49487100000000001</v>
      </c>
      <c r="G7750">
        <v>100001</v>
      </c>
    </row>
    <row r="7751" spans="1:7" x14ac:dyDescent="0.25">
      <c r="A7751" t="s">
        <v>0</v>
      </c>
      <c r="B7751">
        <v>112322</v>
      </c>
      <c r="C7751">
        <v>100001</v>
      </c>
      <c r="D7751" s="1">
        <v>-0.17783099999999999</v>
      </c>
      <c r="E7751" s="1">
        <v>0.54721799999999998</v>
      </c>
      <c r="F7751" s="1">
        <v>0.49487100000000001</v>
      </c>
      <c r="G7751">
        <v>100001</v>
      </c>
    </row>
    <row r="7752" spans="1:7" x14ac:dyDescent="0.25">
      <c r="A7752" t="s">
        <v>0</v>
      </c>
      <c r="B7752">
        <v>112323</v>
      </c>
      <c r="C7752">
        <v>100001</v>
      </c>
      <c r="D7752" s="1">
        <v>-0.17616599999999999</v>
      </c>
      <c r="E7752" s="1">
        <v>0.54209399999999996</v>
      </c>
      <c r="F7752" s="1">
        <v>0.49487100000000001</v>
      </c>
      <c r="G7752">
        <v>100001</v>
      </c>
    </row>
    <row r="7753" spans="1:7" x14ac:dyDescent="0.25">
      <c r="A7753" t="s">
        <v>0</v>
      </c>
      <c r="B7753">
        <v>112324</v>
      </c>
      <c r="C7753">
        <v>100001</v>
      </c>
      <c r="D7753" s="1">
        <v>-0.17563400000000001</v>
      </c>
      <c r="E7753" s="1">
        <v>0.54045500000000002</v>
      </c>
      <c r="F7753" s="1">
        <v>0.49487100000000001</v>
      </c>
      <c r="G7753">
        <v>100001</v>
      </c>
    </row>
    <row r="7754" spans="1:7" x14ac:dyDescent="0.25">
      <c r="A7754" t="s">
        <v>0</v>
      </c>
      <c r="B7754">
        <v>112325</v>
      </c>
      <c r="C7754">
        <v>100001</v>
      </c>
      <c r="D7754" s="1">
        <v>-0.174535</v>
      </c>
      <c r="E7754" s="1">
        <v>0.53707400000000005</v>
      </c>
      <c r="F7754" s="1">
        <v>0.49486999999999998</v>
      </c>
      <c r="G7754">
        <v>100001</v>
      </c>
    </row>
    <row r="7755" spans="1:7" x14ac:dyDescent="0.25">
      <c r="A7755" t="s">
        <v>0</v>
      </c>
      <c r="B7755">
        <v>112326</v>
      </c>
      <c r="C7755">
        <v>100001</v>
      </c>
      <c r="D7755" s="1">
        <v>-0.17343500000000001</v>
      </c>
      <c r="E7755" s="1">
        <v>0.53369200000000006</v>
      </c>
      <c r="F7755" s="1">
        <v>0.49486999999999998</v>
      </c>
      <c r="G7755">
        <v>100001</v>
      </c>
    </row>
    <row r="7756" spans="1:7" x14ac:dyDescent="0.25">
      <c r="A7756" t="s">
        <v>0</v>
      </c>
      <c r="B7756">
        <v>112327</v>
      </c>
      <c r="C7756">
        <v>100001</v>
      </c>
      <c r="D7756" s="1">
        <v>-0.17233699999999999</v>
      </c>
      <c r="E7756" s="1">
        <v>0.53031099999999998</v>
      </c>
      <c r="F7756" s="1">
        <v>0.49486999999999998</v>
      </c>
      <c r="G7756">
        <v>100001</v>
      </c>
    </row>
    <row r="7757" spans="1:7" x14ac:dyDescent="0.25">
      <c r="A7757" t="s">
        <v>0</v>
      </c>
      <c r="B7757">
        <v>112328</v>
      </c>
      <c r="C7757">
        <v>100001</v>
      </c>
      <c r="D7757" s="1">
        <v>-0.17013900000000001</v>
      </c>
      <c r="E7757" s="1">
        <v>0.52354699999999998</v>
      </c>
      <c r="F7757" s="1">
        <v>0.49487100000000001</v>
      </c>
      <c r="G7757">
        <v>100001</v>
      </c>
    </row>
    <row r="7758" spans="1:7" x14ac:dyDescent="0.25">
      <c r="A7758" t="s">
        <v>0</v>
      </c>
      <c r="B7758">
        <v>112329</v>
      </c>
      <c r="C7758">
        <v>100001</v>
      </c>
      <c r="D7758" s="1">
        <v>-0.171237</v>
      </c>
      <c r="E7758" s="1">
        <v>0.52692899999999998</v>
      </c>
      <c r="F7758" s="1">
        <v>0.49486999999999998</v>
      </c>
      <c r="G7758">
        <v>100001</v>
      </c>
    </row>
    <row r="7759" spans="1:7" x14ac:dyDescent="0.25">
      <c r="A7759" t="s">
        <v>0</v>
      </c>
      <c r="B7759">
        <v>112330</v>
      </c>
      <c r="C7759">
        <v>100001</v>
      </c>
      <c r="D7759" s="1">
        <v>-0.54381999999999997</v>
      </c>
      <c r="E7759" s="1">
        <v>0.20872299999999999</v>
      </c>
      <c r="F7759" s="1">
        <v>0.49486999999999998</v>
      </c>
      <c r="G7759">
        <v>100001</v>
      </c>
    </row>
    <row r="7760" spans="1:7" x14ac:dyDescent="0.25">
      <c r="A7760" t="s">
        <v>0</v>
      </c>
      <c r="B7760">
        <v>112331</v>
      </c>
      <c r="C7760">
        <v>100001</v>
      </c>
      <c r="D7760" s="1">
        <v>-0.54050100000000001</v>
      </c>
      <c r="E7760" s="1">
        <v>0.20744899999999999</v>
      </c>
      <c r="F7760" s="1">
        <v>0.49487100000000001</v>
      </c>
      <c r="G7760">
        <v>100001</v>
      </c>
    </row>
    <row r="7761" spans="1:7" x14ac:dyDescent="0.25">
      <c r="A7761" t="s">
        <v>0</v>
      </c>
      <c r="B7761">
        <v>112332</v>
      </c>
      <c r="C7761">
        <v>100001</v>
      </c>
      <c r="D7761" s="1">
        <v>-0.53718100000000002</v>
      </c>
      <c r="E7761" s="1">
        <v>0.206175</v>
      </c>
      <c r="F7761" s="1">
        <v>0.49487100000000001</v>
      </c>
      <c r="G7761">
        <v>100001</v>
      </c>
    </row>
    <row r="7762" spans="1:7" x14ac:dyDescent="0.25">
      <c r="A7762" t="s">
        <v>0</v>
      </c>
      <c r="B7762">
        <v>112333</v>
      </c>
      <c r="C7762">
        <v>100001</v>
      </c>
      <c r="D7762" s="1">
        <v>-0.53215000000000001</v>
      </c>
      <c r="E7762" s="1">
        <v>0.20424300000000001</v>
      </c>
      <c r="F7762" s="1">
        <v>0.49487100000000001</v>
      </c>
      <c r="G7762">
        <v>100001</v>
      </c>
    </row>
    <row r="7763" spans="1:7" x14ac:dyDescent="0.25">
      <c r="A7763" t="s">
        <v>0</v>
      </c>
      <c r="B7763">
        <v>112334</v>
      </c>
      <c r="C7763">
        <v>100001</v>
      </c>
      <c r="D7763" s="1">
        <v>-0.53054199999999996</v>
      </c>
      <c r="E7763" s="1">
        <v>0.203626</v>
      </c>
      <c r="F7763" s="1">
        <v>0.49487100000000001</v>
      </c>
      <c r="G7763">
        <v>100001</v>
      </c>
    </row>
    <row r="7764" spans="1:7" x14ac:dyDescent="0.25">
      <c r="A7764" t="s">
        <v>0</v>
      </c>
      <c r="B7764">
        <v>112335</v>
      </c>
      <c r="C7764">
        <v>100001</v>
      </c>
      <c r="D7764" s="1">
        <v>-0.52722199999999997</v>
      </c>
      <c r="E7764" s="1">
        <v>0.202352</v>
      </c>
      <c r="F7764" s="1">
        <v>0.49487100000000001</v>
      </c>
      <c r="G7764">
        <v>100001</v>
      </c>
    </row>
    <row r="7765" spans="1:7" x14ac:dyDescent="0.25">
      <c r="A7765" t="s">
        <v>0</v>
      </c>
      <c r="B7765">
        <v>112336</v>
      </c>
      <c r="C7765">
        <v>100001</v>
      </c>
      <c r="D7765" s="1">
        <v>-0.52390300000000001</v>
      </c>
      <c r="E7765" s="1">
        <v>0.20107900000000001</v>
      </c>
      <c r="F7765" s="1">
        <v>0.49487100000000001</v>
      </c>
      <c r="G7765">
        <v>100001</v>
      </c>
    </row>
    <row r="7766" spans="1:7" x14ac:dyDescent="0.25">
      <c r="A7766" t="s">
        <v>0</v>
      </c>
      <c r="B7766">
        <v>112337</v>
      </c>
      <c r="C7766">
        <v>100001</v>
      </c>
      <c r="D7766" s="1">
        <v>-0.51726399999999995</v>
      </c>
      <c r="E7766" s="1">
        <v>0.19853100000000001</v>
      </c>
      <c r="F7766" s="1">
        <v>0.49487100000000001</v>
      </c>
      <c r="G7766">
        <v>100001</v>
      </c>
    </row>
    <row r="7767" spans="1:7" x14ac:dyDescent="0.25">
      <c r="A7767" t="s">
        <v>0</v>
      </c>
      <c r="B7767">
        <v>112338</v>
      </c>
      <c r="C7767">
        <v>100001</v>
      </c>
      <c r="D7767" s="1">
        <v>-0.52058400000000005</v>
      </c>
      <c r="E7767" s="1">
        <v>0.19980500000000001</v>
      </c>
      <c r="F7767" s="1">
        <v>0.49487100000000001</v>
      </c>
      <c r="G7767">
        <v>100001</v>
      </c>
    </row>
    <row r="7768" spans="1:7" x14ac:dyDescent="0.25">
      <c r="A7768" t="s">
        <v>0</v>
      </c>
      <c r="B7768">
        <v>112339</v>
      </c>
      <c r="C7768">
        <v>100001</v>
      </c>
      <c r="D7768" s="1">
        <v>-0.51394399999999996</v>
      </c>
      <c r="E7768" s="1">
        <v>0.19725799999999999</v>
      </c>
      <c r="F7768" s="1">
        <v>0.49487100000000001</v>
      </c>
      <c r="G7768">
        <v>100001</v>
      </c>
    </row>
    <row r="7769" spans="1:7" x14ac:dyDescent="0.25">
      <c r="A7769" t="s">
        <v>0</v>
      </c>
      <c r="B7769">
        <v>112340</v>
      </c>
      <c r="C7769">
        <v>100001</v>
      </c>
      <c r="D7769" s="1">
        <v>-0.15078900000000001</v>
      </c>
      <c r="E7769" s="1">
        <v>0.56264499999999995</v>
      </c>
      <c r="F7769" s="1">
        <v>0.49487100000000001</v>
      </c>
      <c r="G7769">
        <v>100001</v>
      </c>
    </row>
    <row r="7770" spans="1:7" x14ac:dyDescent="0.25">
      <c r="A7770" t="s">
        <v>0</v>
      </c>
      <c r="B7770">
        <v>112341</v>
      </c>
      <c r="C7770">
        <v>100001</v>
      </c>
      <c r="D7770" s="1">
        <v>-0.149869</v>
      </c>
      <c r="E7770" s="1">
        <v>0.55921100000000001</v>
      </c>
      <c r="F7770" s="1">
        <v>0.49487100000000001</v>
      </c>
      <c r="G7770">
        <v>100001</v>
      </c>
    </row>
    <row r="7771" spans="1:7" x14ac:dyDescent="0.25">
      <c r="A7771" t="s">
        <v>0</v>
      </c>
      <c r="B7771">
        <v>112342</v>
      </c>
      <c r="C7771">
        <v>100001</v>
      </c>
      <c r="D7771" s="1">
        <v>-0.148948</v>
      </c>
      <c r="E7771" s="1">
        <v>0.55577600000000005</v>
      </c>
      <c r="F7771" s="1">
        <v>0.49487100000000001</v>
      </c>
      <c r="G7771">
        <v>100001</v>
      </c>
    </row>
    <row r="7772" spans="1:7" x14ac:dyDescent="0.25">
      <c r="A7772" t="s">
        <v>0</v>
      </c>
      <c r="B7772">
        <v>112343</v>
      </c>
      <c r="C7772">
        <v>100001</v>
      </c>
      <c r="D7772" s="1">
        <v>-0.14755299999999999</v>
      </c>
      <c r="E7772" s="1">
        <v>0.55057100000000003</v>
      </c>
      <c r="F7772" s="1">
        <v>0.49486999999999998</v>
      </c>
      <c r="G7772">
        <v>100001</v>
      </c>
    </row>
    <row r="7773" spans="1:7" x14ac:dyDescent="0.25">
      <c r="A7773" t="s">
        <v>0</v>
      </c>
      <c r="B7773">
        <v>112344</v>
      </c>
      <c r="C7773">
        <v>100001</v>
      </c>
      <c r="D7773" s="1">
        <v>-0.14710799999999999</v>
      </c>
      <c r="E7773" s="1">
        <v>0.54890700000000003</v>
      </c>
      <c r="F7773" s="1">
        <v>0.49486999999999998</v>
      </c>
      <c r="G7773">
        <v>100001</v>
      </c>
    </row>
    <row r="7774" spans="1:7" x14ac:dyDescent="0.25">
      <c r="A7774" t="s">
        <v>0</v>
      </c>
      <c r="B7774">
        <v>112345</v>
      </c>
      <c r="C7774">
        <v>100001</v>
      </c>
      <c r="D7774" s="1">
        <v>-0.14618800000000001</v>
      </c>
      <c r="E7774" s="1">
        <v>0.54547299999999999</v>
      </c>
      <c r="F7774" s="1">
        <v>0.49486999999999998</v>
      </c>
      <c r="G7774">
        <v>100001</v>
      </c>
    </row>
    <row r="7775" spans="1:7" x14ac:dyDescent="0.25">
      <c r="A7775" t="s">
        <v>0</v>
      </c>
      <c r="B7775">
        <v>112346</v>
      </c>
      <c r="C7775">
        <v>100001</v>
      </c>
      <c r="D7775" s="1">
        <v>-0.14526700000000001</v>
      </c>
      <c r="E7775" s="1">
        <v>0.54203800000000002</v>
      </c>
      <c r="F7775" s="1">
        <v>0.49486999999999998</v>
      </c>
      <c r="G7775">
        <v>100001</v>
      </c>
    </row>
    <row r="7776" spans="1:7" x14ac:dyDescent="0.25">
      <c r="A7776" t="s">
        <v>0</v>
      </c>
      <c r="B7776">
        <v>112347</v>
      </c>
      <c r="C7776">
        <v>100001</v>
      </c>
      <c r="D7776" s="1">
        <v>-0.144347</v>
      </c>
      <c r="E7776" s="1">
        <v>0.53860399999999997</v>
      </c>
      <c r="F7776" s="1">
        <v>0.49487100000000001</v>
      </c>
      <c r="G7776">
        <v>100001</v>
      </c>
    </row>
    <row r="7777" spans="1:7" x14ac:dyDescent="0.25">
      <c r="A7777" t="s">
        <v>0</v>
      </c>
      <c r="B7777">
        <v>112348</v>
      </c>
      <c r="C7777">
        <v>100001</v>
      </c>
      <c r="D7777" s="1">
        <v>-0.143426</v>
      </c>
      <c r="E7777" s="1">
        <v>0.53517000000000003</v>
      </c>
      <c r="F7777" s="1">
        <v>0.49487100000000001</v>
      </c>
      <c r="G7777">
        <v>100001</v>
      </c>
    </row>
    <row r="7778" spans="1:7" x14ac:dyDescent="0.25">
      <c r="A7778" t="s">
        <v>0</v>
      </c>
      <c r="B7778">
        <v>112349</v>
      </c>
      <c r="C7778">
        <v>100001</v>
      </c>
      <c r="D7778" s="1">
        <v>-0.14250499999999999</v>
      </c>
      <c r="E7778" s="1">
        <v>0.53173499999999996</v>
      </c>
      <c r="F7778" s="1">
        <v>0.49487100000000001</v>
      </c>
      <c r="G7778">
        <v>100001</v>
      </c>
    </row>
    <row r="7779" spans="1:7" x14ac:dyDescent="0.25">
      <c r="A7779" t="s">
        <v>0</v>
      </c>
      <c r="B7779">
        <v>112350</v>
      </c>
      <c r="C7779">
        <v>100001</v>
      </c>
      <c r="D7779" s="1">
        <v>-0.55399900000000002</v>
      </c>
      <c r="E7779" s="1">
        <v>0.179977</v>
      </c>
      <c r="F7779" s="1">
        <v>0.49487100000000001</v>
      </c>
      <c r="G7779">
        <v>100001</v>
      </c>
    </row>
    <row r="7780" spans="1:7" x14ac:dyDescent="0.25">
      <c r="A7780" t="s">
        <v>0</v>
      </c>
      <c r="B7780">
        <v>112351</v>
      </c>
      <c r="C7780">
        <v>100001</v>
      </c>
      <c r="D7780" s="1">
        <v>-0.55061700000000002</v>
      </c>
      <c r="E7780" s="1">
        <v>0.17887800000000001</v>
      </c>
      <c r="F7780" s="1">
        <v>0.49487100000000001</v>
      </c>
      <c r="G7780">
        <v>100001</v>
      </c>
    </row>
    <row r="7781" spans="1:7" x14ac:dyDescent="0.25">
      <c r="A7781" t="s">
        <v>0</v>
      </c>
      <c r="B7781">
        <v>112352</v>
      </c>
      <c r="C7781">
        <v>100001</v>
      </c>
      <c r="D7781" s="1">
        <v>-0.54723500000000003</v>
      </c>
      <c r="E7781" s="1">
        <v>0.17777899999999999</v>
      </c>
      <c r="F7781" s="1">
        <v>0.49487100000000001</v>
      </c>
      <c r="G7781">
        <v>100001</v>
      </c>
    </row>
    <row r="7782" spans="1:7" x14ac:dyDescent="0.25">
      <c r="A7782" t="s">
        <v>0</v>
      </c>
      <c r="B7782">
        <v>112353</v>
      </c>
      <c r="C7782">
        <v>100001</v>
      </c>
      <c r="D7782" s="1">
        <v>-0.54210999999999998</v>
      </c>
      <c r="E7782" s="1">
        <v>0.17611399999999999</v>
      </c>
      <c r="F7782" s="1">
        <v>0.49487100000000001</v>
      </c>
      <c r="G7782">
        <v>100001</v>
      </c>
    </row>
    <row r="7783" spans="1:7" x14ac:dyDescent="0.25">
      <c r="A7783" t="s">
        <v>0</v>
      </c>
      <c r="B7783">
        <v>112354</v>
      </c>
      <c r="C7783">
        <v>100001</v>
      </c>
      <c r="D7783" s="1">
        <v>-0.54047199999999995</v>
      </c>
      <c r="E7783" s="1">
        <v>0.17558199999999999</v>
      </c>
      <c r="F7783" s="1">
        <v>0.49487100000000001</v>
      </c>
      <c r="G7783">
        <v>100001</v>
      </c>
    </row>
    <row r="7784" spans="1:7" x14ac:dyDescent="0.25">
      <c r="A7784" t="s">
        <v>0</v>
      </c>
      <c r="B7784">
        <v>112355</v>
      </c>
      <c r="C7784">
        <v>100001</v>
      </c>
      <c r="D7784" s="1">
        <v>-0.53709099999999999</v>
      </c>
      <c r="E7784" s="1">
        <v>0.174482</v>
      </c>
      <c r="F7784" s="1">
        <v>0.49487100000000001</v>
      </c>
      <c r="G7784">
        <v>100001</v>
      </c>
    </row>
    <row r="7785" spans="1:7" x14ac:dyDescent="0.25">
      <c r="A7785" t="s">
        <v>0</v>
      </c>
      <c r="B7785">
        <v>112356</v>
      </c>
      <c r="C7785">
        <v>100001</v>
      </c>
      <c r="D7785" s="1">
        <v>-0.53370899999999999</v>
      </c>
      <c r="E7785" s="1">
        <v>0.17338400000000001</v>
      </c>
      <c r="F7785" s="1">
        <v>0.49486999999999998</v>
      </c>
      <c r="G7785">
        <v>100001</v>
      </c>
    </row>
    <row r="7786" spans="1:7" x14ac:dyDescent="0.25">
      <c r="A7786" t="s">
        <v>0</v>
      </c>
      <c r="B7786">
        <v>112357</v>
      </c>
      <c r="C7786">
        <v>100001</v>
      </c>
      <c r="D7786" s="1">
        <v>-0.53032800000000002</v>
      </c>
      <c r="E7786" s="1">
        <v>0.17228499999999999</v>
      </c>
      <c r="F7786" s="1">
        <v>0.49487100000000001</v>
      </c>
      <c r="G7786">
        <v>100001</v>
      </c>
    </row>
    <row r="7787" spans="1:7" x14ac:dyDescent="0.25">
      <c r="A7787" t="s">
        <v>0</v>
      </c>
      <c r="B7787">
        <v>112358</v>
      </c>
      <c r="C7787">
        <v>100001</v>
      </c>
      <c r="D7787" s="1">
        <v>-0.52356400000000003</v>
      </c>
      <c r="E7787" s="1">
        <v>0.17008899999999999</v>
      </c>
      <c r="F7787" s="1">
        <v>0.49487100000000001</v>
      </c>
      <c r="G7787">
        <v>100001</v>
      </c>
    </row>
    <row r="7788" spans="1:7" x14ac:dyDescent="0.25">
      <c r="A7788" t="s">
        <v>0</v>
      </c>
      <c r="B7788">
        <v>112359</v>
      </c>
      <c r="C7788">
        <v>100001</v>
      </c>
      <c r="D7788" s="1">
        <v>-0.52694600000000003</v>
      </c>
      <c r="E7788" s="1">
        <v>0.17118700000000001</v>
      </c>
      <c r="F7788" s="1">
        <v>0.49487100000000001</v>
      </c>
      <c r="G7788">
        <v>100001</v>
      </c>
    </row>
    <row r="7789" spans="1:7" x14ac:dyDescent="0.25">
      <c r="A7789" t="s">
        <v>0</v>
      </c>
      <c r="B7789">
        <v>112360</v>
      </c>
      <c r="C7789">
        <v>100001</v>
      </c>
      <c r="D7789" s="1">
        <v>-0.12113599999999999</v>
      </c>
      <c r="E7789" s="1">
        <v>0.56976400000000005</v>
      </c>
      <c r="F7789" s="1">
        <v>0.49486999999999998</v>
      </c>
      <c r="G7789">
        <v>100001</v>
      </c>
    </row>
    <row r="7790" spans="1:7" x14ac:dyDescent="0.25">
      <c r="A7790" t="s">
        <v>0</v>
      </c>
      <c r="B7790">
        <v>112361</v>
      </c>
      <c r="C7790">
        <v>100001</v>
      </c>
      <c r="D7790" s="1">
        <v>-0.120397</v>
      </c>
      <c r="E7790" s="1">
        <v>0.56628599999999996</v>
      </c>
      <c r="F7790" s="1">
        <v>0.49486999999999998</v>
      </c>
      <c r="G7790">
        <v>100001</v>
      </c>
    </row>
    <row r="7791" spans="1:7" x14ac:dyDescent="0.25">
      <c r="A7791" t="s">
        <v>0</v>
      </c>
      <c r="B7791">
        <v>112362</v>
      </c>
      <c r="C7791">
        <v>100001</v>
      </c>
      <c r="D7791" s="1">
        <v>-0.119657</v>
      </c>
      <c r="E7791" s="1">
        <v>0.56280799999999997</v>
      </c>
      <c r="F7791" s="1">
        <v>0.49486999999999998</v>
      </c>
      <c r="G7791">
        <v>100001</v>
      </c>
    </row>
    <row r="7792" spans="1:7" x14ac:dyDescent="0.25">
      <c r="A7792" t="s">
        <v>0</v>
      </c>
      <c r="B7792">
        <v>112363</v>
      </c>
      <c r="C7792">
        <v>100001</v>
      </c>
      <c r="D7792" s="1">
        <v>-0.118536</v>
      </c>
      <c r="E7792" s="1">
        <v>0.55753699999999995</v>
      </c>
      <c r="F7792" s="1">
        <v>0.49486999999999998</v>
      </c>
      <c r="G7792">
        <v>100001</v>
      </c>
    </row>
    <row r="7793" spans="1:7" x14ac:dyDescent="0.25">
      <c r="A7793" t="s">
        <v>0</v>
      </c>
      <c r="B7793">
        <v>112364</v>
      </c>
      <c r="C7793">
        <v>100001</v>
      </c>
      <c r="D7793" s="1">
        <v>-0.11817800000000001</v>
      </c>
      <c r="E7793" s="1">
        <v>0.55585300000000004</v>
      </c>
      <c r="F7793" s="1">
        <v>0.49487100000000001</v>
      </c>
      <c r="G7793">
        <v>100001</v>
      </c>
    </row>
    <row r="7794" spans="1:7" x14ac:dyDescent="0.25">
      <c r="A7794" t="s">
        <v>0</v>
      </c>
      <c r="B7794">
        <v>112365</v>
      </c>
      <c r="C7794">
        <v>100001</v>
      </c>
      <c r="D7794" s="1">
        <v>-0.117439</v>
      </c>
      <c r="E7794" s="1">
        <v>0.55237499999999995</v>
      </c>
      <c r="F7794" s="1">
        <v>0.49487100000000001</v>
      </c>
      <c r="G7794">
        <v>100001</v>
      </c>
    </row>
    <row r="7795" spans="1:7" x14ac:dyDescent="0.25">
      <c r="A7795" t="s">
        <v>0</v>
      </c>
      <c r="B7795">
        <v>112366</v>
      </c>
      <c r="C7795">
        <v>100001</v>
      </c>
      <c r="D7795" s="1">
        <v>-0.1167</v>
      </c>
      <c r="E7795" s="1">
        <v>0.54889600000000005</v>
      </c>
      <c r="F7795" s="1">
        <v>0.49487100000000001</v>
      </c>
      <c r="G7795">
        <v>100001</v>
      </c>
    </row>
    <row r="7796" spans="1:7" x14ac:dyDescent="0.25">
      <c r="A7796" t="s">
        <v>0</v>
      </c>
      <c r="B7796">
        <v>112367</v>
      </c>
      <c r="C7796">
        <v>100001</v>
      </c>
      <c r="D7796" s="1">
        <v>-0.11596099999999999</v>
      </c>
      <c r="E7796" s="1">
        <v>0.54542000000000002</v>
      </c>
      <c r="F7796" s="1">
        <v>0.49487100000000001</v>
      </c>
      <c r="G7796">
        <v>100001</v>
      </c>
    </row>
    <row r="7797" spans="1:7" x14ac:dyDescent="0.25">
      <c r="A7797" t="s">
        <v>0</v>
      </c>
      <c r="B7797">
        <v>112368</v>
      </c>
      <c r="C7797">
        <v>100001</v>
      </c>
      <c r="D7797" s="1">
        <v>-0.11522</v>
      </c>
      <c r="E7797" s="1">
        <v>0.54194200000000003</v>
      </c>
      <c r="F7797" s="1">
        <v>0.49487100000000001</v>
      </c>
      <c r="G7797">
        <v>100001</v>
      </c>
    </row>
    <row r="7798" spans="1:7" x14ac:dyDescent="0.25">
      <c r="A7798" t="s">
        <v>0</v>
      </c>
      <c r="B7798">
        <v>112369</v>
      </c>
      <c r="C7798">
        <v>100001</v>
      </c>
      <c r="D7798" s="1">
        <v>-0.114481</v>
      </c>
      <c r="E7798" s="1">
        <v>0.53846400000000005</v>
      </c>
      <c r="F7798" s="1">
        <v>0.49487100000000001</v>
      </c>
      <c r="G7798">
        <v>100001</v>
      </c>
    </row>
    <row r="7799" spans="1:7" x14ac:dyDescent="0.25">
      <c r="A7799" t="s">
        <v>0</v>
      </c>
      <c r="B7799">
        <v>112370</v>
      </c>
      <c r="C7799">
        <v>100001</v>
      </c>
      <c r="D7799" s="1">
        <v>-0.56265799999999999</v>
      </c>
      <c r="E7799" s="1">
        <v>0.15073600000000001</v>
      </c>
      <c r="F7799" s="1">
        <v>0.49487100000000001</v>
      </c>
      <c r="G7799">
        <v>100001</v>
      </c>
    </row>
    <row r="7800" spans="1:7" x14ac:dyDescent="0.25">
      <c r="A7800" t="s">
        <v>0</v>
      </c>
      <c r="B7800">
        <v>112371</v>
      </c>
      <c r="C7800">
        <v>100001</v>
      </c>
      <c r="D7800" s="1">
        <v>-0.55922300000000003</v>
      </c>
      <c r="E7800" s="1">
        <v>0.149816</v>
      </c>
      <c r="F7800" s="1">
        <v>0.49487100000000001</v>
      </c>
      <c r="G7800">
        <v>100001</v>
      </c>
    </row>
    <row r="7801" spans="1:7" x14ac:dyDescent="0.25">
      <c r="A7801" t="s">
        <v>0</v>
      </c>
      <c r="B7801">
        <v>112372</v>
      </c>
      <c r="C7801">
        <v>100001</v>
      </c>
      <c r="D7801" s="1">
        <v>-0.55578899999999998</v>
      </c>
      <c r="E7801" s="1">
        <v>0.148896</v>
      </c>
      <c r="F7801" s="1">
        <v>0.49487100000000001</v>
      </c>
      <c r="G7801">
        <v>100001</v>
      </c>
    </row>
    <row r="7802" spans="1:7" x14ac:dyDescent="0.25">
      <c r="A7802" t="s">
        <v>0</v>
      </c>
      <c r="B7802">
        <v>112373</v>
      </c>
      <c r="C7802">
        <v>100001</v>
      </c>
      <c r="D7802" s="1">
        <v>-0.55058399999999996</v>
      </c>
      <c r="E7802" s="1">
        <v>0.14750099999999999</v>
      </c>
      <c r="F7802" s="1">
        <v>0.49487100000000001</v>
      </c>
      <c r="G7802">
        <v>100001</v>
      </c>
    </row>
    <row r="7803" spans="1:7" x14ac:dyDescent="0.25">
      <c r="A7803" t="s">
        <v>0</v>
      </c>
      <c r="B7803">
        <v>112374</v>
      </c>
      <c r="C7803">
        <v>100001</v>
      </c>
      <c r="D7803" s="1">
        <v>-0.54891999999999996</v>
      </c>
      <c r="E7803" s="1">
        <v>0.14705499999999999</v>
      </c>
      <c r="F7803" s="1">
        <v>0.49487100000000001</v>
      </c>
      <c r="G7803">
        <v>100001</v>
      </c>
    </row>
    <row r="7804" spans="1:7" x14ac:dyDescent="0.25">
      <c r="A7804" t="s">
        <v>0</v>
      </c>
      <c r="B7804">
        <v>112375</v>
      </c>
      <c r="C7804">
        <v>100001</v>
      </c>
      <c r="D7804" s="1">
        <v>-0.54548600000000003</v>
      </c>
      <c r="E7804" s="1">
        <v>0.14613499999999999</v>
      </c>
      <c r="F7804" s="1">
        <v>0.49487100000000001</v>
      </c>
      <c r="G7804">
        <v>100001</v>
      </c>
    </row>
    <row r="7805" spans="1:7" x14ac:dyDescent="0.25">
      <c r="A7805" t="s">
        <v>0</v>
      </c>
      <c r="B7805">
        <v>112376</v>
      </c>
      <c r="C7805">
        <v>100001</v>
      </c>
      <c r="D7805" s="1">
        <v>-0.54205099999999995</v>
      </c>
      <c r="E7805" s="1">
        <v>0.14521400000000001</v>
      </c>
      <c r="F7805" s="1">
        <v>0.49487100000000001</v>
      </c>
      <c r="G7805">
        <v>100001</v>
      </c>
    </row>
    <row r="7806" spans="1:7" x14ac:dyDescent="0.25">
      <c r="A7806" t="s">
        <v>0</v>
      </c>
      <c r="B7806">
        <v>112377</v>
      </c>
      <c r="C7806">
        <v>100001</v>
      </c>
      <c r="D7806" s="1">
        <v>-0.53861700000000001</v>
      </c>
      <c r="E7806" s="1">
        <v>0.14429400000000001</v>
      </c>
      <c r="F7806" s="1">
        <v>0.49487100000000001</v>
      </c>
      <c r="G7806">
        <v>100001</v>
      </c>
    </row>
    <row r="7807" spans="1:7" x14ac:dyDescent="0.25">
      <c r="A7807" t="s">
        <v>0</v>
      </c>
      <c r="B7807">
        <v>112378</v>
      </c>
      <c r="C7807">
        <v>100001</v>
      </c>
      <c r="D7807" s="1">
        <v>-0.53518200000000005</v>
      </c>
      <c r="E7807" s="1">
        <v>0.143375</v>
      </c>
      <c r="F7807" s="1">
        <v>0.49487100000000001</v>
      </c>
      <c r="G7807">
        <v>100001</v>
      </c>
    </row>
    <row r="7808" spans="1:7" x14ac:dyDescent="0.25">
      <c r="A7808" t="s">
        <v>0</v>
      </c>
      <c r="B7808">
        <v>112379</v>
      </c>
      <c r="C7808">
        <v>100001</v>
      </c>
      <c r="D7808" s="1">
        <v>-0.53174699999999997</v>
      </c>
      <c r="E7808" s="1">
        <v>0.142454</v>
      </c>
      <c r="F7808" s="1">
        <v>0.49487100000000001</v>
      </c>
      <c r="G7808">
        <v>100001</v>
      </c>
    </row>
    <row r="7809" spans="1:7" x14ac:dyDescent="0.25">
      <c r="A7809" t="s">
        <v>0</v>
      </c>
      <c r="B7809">
        <v>112380</v>
      </c>
      <c r="C7809">
        <v>100001</v>
      </c>
      <c r="D7809" s="1">
        <v>-0.56977599999999995</v>
      </c>
      <c r="E7809" s="1">
        <v>0.12108099999999999</v>
      </c>
      <c r="F7809" s="1">
        <v>0.49487100000000001</v>
      </c>
      <c r="G7809">
        <v>100001</v>
      </c>
    </row>
    <row r="7810" spans="1:7" x14ac:dyDescent="0.25">
      <c r="A7810" t="s">
        <v>0</v>
      </c>
      <c r="B7810">
        <v>112381</v>
      </c>
      <c r="C7810">
        <v>100001</v>
      </c>
      <c r="D7810" s="1">
        <v>-9.1149999999999995E-2</v>
      </c>
      <c r="E7810" s="1">
        <v>0.57532300000000003</v>
      </c>
      <c r="F7810" s="1">
        <v>0.49486999999999998</v>
      </c>
      <c r="G7810">
        <v>100001</v>
      </c>
    </row>
    <row r="7811" spans="1:7" x14ac:dyDescent="0.25">
      <c r="A7811" t="s">
        <v>0</v>
      </c>
      <c r="B7811">
        <v>112382</v>
      </c>
      <c r="C7811">
        <v>100001</v>
      </c>
      <c r="D7811" s="1">
        <v>-9.0593999999999994E-2</v>
      </c>
      <c r="E7811" s="1">
        <v>0.57181199999999999</v>
      </c>
      <c r="F7811" s="1">
        <v>0.49487100000000001</v>
      </c>
      <c r="G7811">
        <v>100001</v>
      </c>
    </row>
    <row r="7812" spans="1:7" x14ac:dyDescent="0.25">
      <c r="A7812" t="s">
        <v>0</v>
      </c>
      <c r="B7812">
        <v>112383</v>
      </c>
      <c r="C7812">
        <v>100001</v>
      </c>
      <c r="D7812" s="1">
        <v>-9.0037000000000006E-2</v>
      </c>
      <c r="E7812" s="1">
        <v>0.56830000000000003</v>
      </c>
      <c r="F7812" s="1">
        <v>0.49487100000000001</v>
      </c>
      <c r="G7812">
        <v>100001</v>
      </c>
    </row>
    <row r="7813" spans="1:7" x14ac:dyDescent="0.25">
      <c r="A7813" t="s">
        <v>0</v>
      </c>
      <c r="B7813">
        <v>112384</v>
      </c>
      <c r="C7813">
        <v>100001</v>
      </c>
      <c r="D7813" s="1">
        <v>-8.9193999999999996E-2</v>
      </c>
      <c r="E7813" s="1">
        <v>0.56297699999999995</v>
      </c>
      <c r="F7813" s="1">
        <v>0.49487100000000001</v>
      </c>
      <c r="G7813">
        <v>100001</v>
      </c>
    </row>
    <row r="7814" spans="1:7" x14ac:dyDescent="0.25">
      <c r="A7814" t="s">
        <v>0</v>
      </c>
      <c r="B7814">
        <v>112385</v>
      </c>
      <c r="C7814">
        <v>100001</v>
      </c>
      <c r="D7814" s="1">
        <v>-8.8925000000000004E-2</v>
      </c>
      <c r="E7814" s="1">
        <v>0.561276</v>
      </c>
      <c r="F7814" s="1">
        <v>0.49487100000000001</v>
      </c>
      <c r="G7814">
        <v>100001</v>
      </c>
    </row>
    <row r="7815" spans="1:7" x14ac:dyDescent="0.25">
      <c r="A7815" t="s">
        <v>0</v>
      </c>
      <c r="B7815">
        <v>112386</v>
      </c>
      <c r="C7815">
        <v>100001</v>
      </c>
      <c r="D7815" s="1">
        <v>-8.8368000000000002E-2</v>
      </c>
      <c r="E7815" s="1">
        <v>0.55776400000000004</v>
      </c>
      <c r="F7815" s="1">
        <v>0.49487100000000001</v>
      </c>
      <c r="G7815">
        <v>100001</v>
      </c>
    </row>
    <row r="7816" spans="1:7" x14ac:dyDescent="0.25">
      <c r="A7816" t="s">
        <v>0</v>
      </c>
      <c r="B7816">
        <v>112387</v>
      </c>
      <c r="C7816">
        <v>100001</v>
      </c>
      <c r="D7816" s="1">
        <v>-8.7812000000000001E-2</v>
      </c>
      <c r="E7816" s="1">
        <v>0.554253</v>
      </c>
      <c r="F7816" s="1">
        <v>0.49487100000000001</v>
      </c>
      <c r="G7816">
        <v>100001</v>
      </c>
    </row>
    <row r="7817" spans="1:7" x14ac:dyDescent="0.25">
      <c r="A7817" t="s">
        <v>0</v>
      </c>
      <c r="B7817">
        <v>112388</v>
      </c>
      <c r="C7817">
        <v>100001</v>
      </c>
      <c r="D7817" s="1">
        <v>-8.7256E-2</v>
      </c>
      <c r="E7817" s="1">
        <v>0.55074100000000004</v>
      </c>
      <c r="F7817" s="1">
        <v>0.49486999999999998</v>
      </c>
      <c r="G7817">
        <v>100001</v>
      </c>
    </row>
    <row r="7818" spans="1:7" x14ac:dyDescent="0.25">
      <c r="A7818" t="s">
        <v>0</v>
      </c>
      <c r="B7818">
        <v>112389</v>
      </c>
      <c r="C7818">
        <v>100001</v>
      </c>
      <c r="D7818" s="1">
        <v>-8.6699999999999999E-2</v>
      </c>
      <c r="E7818" s="1">
        <v>0.54722899999999997</v>
      </c>
      <c r="F7818" s="1">
        <v>0.49486999999999998</v>
      </c>
      <c r="G7818">
        <v>100001</v>
      </c>
    </row>
    <row r="7819" spans="1:7" x14ac:dyDescent="0.25">
      <c r="A7819" t="s">
        <v>0</v>
      </c>
      <c r="B7819">
        <v>112390</v>
      </c>
      <c r="C7819">
        <v>100001</v>
      </c>
      <c r="D7819" s="1">
        <v>-8.6141999999999996E-2</v>
      </c>
      <c r="E7819" s="1">
        <v>0.54371700000000001</v>
      </c>
      <c r="F7819" s="1">
        <v>0.49486999999999998</v>
      </c>
      <c r="G7819">
        <v>100001</v>
      </c>
    </row>
    <row r="7820" spans="1:7" x14ac:dyDescent="0.25">
      <c r="A7820" t="s">
        <v>0</v>
      </c>
      <c r="B7820">
        <v>112391</v>
      </c>
      <c r="C7820">
        <v>100001</v>
      </c>
      <c r="D7820" s="1">
        <v>-0.56629799999999997</v>
      </c>
      <c r="E7820" s="1">
        <v>0.12034300000000001</v>
      </c>
      <c r="F7820" s="1">
        <v>0.49487100000000001</v>
      </c>
      <c r="G7820">
        <v>100001</v>
      </c>
    </row>
    <row r="7821" spans="1:7" x14ac:dyDescent="0.25">
      <c r="A7821" t="s">
        <v>0</v>
      </c>
      <c r="B7821">
        <v>112392</v>
      </c>
      <c r="C7821">
        <v>100001</v>
      </c>
      <c r="D7821" s="1">
        <v>-0.56281999999999999</v>
      </c>
      <c r="E7821" s="1">
        <v>0.119603</v>
      </c>
      <c r="F7821" s="1">
        <v>0.49487100000000001</v>
      </c>
      <c r="G7821">
        <v>100001</v>
      </c>
    </row>
    <row r="7822" spans="1:7" x14ac:dyDescent="0.25">
      <c r="A7822" t="s">
        <v>0</v>
      </c>
      <c r="B7822">
        <v>112393</v>
      </c>
      <c r="C7822">
        <v>100001</v>
      </c>
      <c r="D7822" s="1">
        <v>-0.55754899999999996</v>
      </c>
      <c r="E7822" s="1">
        <v>0.11848400000000001</v>
      </c>
      <c r="F7822" s="1">
        <v>0.49487100000000001</v>
      </c>
      <c r="G7822">
        <v>100001</v>
      </c>
    </row>
    <row r="7823" spans="1:7" x14ac:dyDescent="0.25">
      <c r="A7823" t="s">
        <v>0</v>
      </c>
      <c r="B7823">
        <v>112394</v>
      </c>
      <c r="C7823">
        <v>100001</v>
      </c>
      <c r="D7823" s="1">
        <v>-0.55586500000000005</v>
      </c>
      <c r="E7823" s="1">
        <v>0.11812599999999999</v>
      </c>
      <c r="F7823" s="1">
        <v>0.49487100000000001</v>
      </c>
      <c r="G7823">
        <v>100001</v>
      </c>
    </row>
    <row r="7824" spans="1:7" x14ac:dyDescent="0.25">
      <c r="A7824" t="s">
        <v>0</v>
      </c>
      <c r="B7824">
        <v>112395</v>
      </c>
      <c r="C7824">
        <v>100001</v>
      </c>
      <c r="D7824" s="1">
        <v>-0.55238699999999996</v>
      </c>
      <c r="E7824" s="1">
        <v>0.117386</v>
      </c>
      <c r="F7824" s="1">
        <v>0.49487100000000001</v>
      </c>
      <c r="G7824">
        <v>100001</v>
      </c>
    </row>
    <row r="7825" spans="1:7" x14ac:dyDescent="0.25">
      <c r="A7825" t="s">
        <v>0</v>
      </c>
      <c r="B7825">
        <v>112396</v>
      </c>
      <c r="C7825">
        <v>100001</v>
      </c>
      <c r="D7825" s="1">
        <v>-0.54890799999999995</v>
      </c>
      <c r="E7825" s="1">
        <v>0.116647</v>
      </c>
      <c r="F7825" s="1">
        <v>0.49487100000000001</v>
      </c>
      <c r="G7825">
        <v>100001</v>
      </c>
    </row>
    <row r="7826" spans="1:7" x14ac:dyDescent="0.25">
      <c r="A7826" t="s">
        <v>0</v>
      </c>
      <c r="B7826">
        <v>112397</v>
      </c>
      <c r="C7826">
        <v>100001</v>
      </c>
      <c r="D7826" s="1">
        <v>-0.545431</v>
      </c>
      <c r="E7826" s="1">
        <v>0.115908</v>
      </c>
      <c r="F7826" s="1">
        <v>0.49487100000000001</v>
      </c>
      <c r="G7826">
        <v>100001</v>
      </c>
    </row>
    <row r="7827" spans="1:7" x14ac:dyDescent="0.25">
      <c r="A7827" t="s">
        <v>0</v>
      </c>
      <c r="B7827">
        <v>112398</v>
      </c>
      <c r="C7827">
        <v>100001</v>
      </c>
      <c r="D7827" s="1">
        <v>-0.54195300000000002</v>
      </c>
      <c r="E7827" s="1">
        <v>0.11516899999999999</v>
      </c>
      <c r="F7827" s="1">
        <v>0.49487100000000001</v>
      </c>
      <c r="G7827">
        <v>100001</v>
      </c>
    </row>
    <row r="7828" spans="1:7" x14ac:dyDescent="0.25">
      <c r="A7828" t="s">
        <v>0</v>
      </c>
      <c r="B7828">
        <v>112399</v>
      </c>
      <c r="C7828">
        <v>100001</v>
      </c>
      <c r="D7828" s="1">
        <v>-0.53847500000000004</v>
      </c>
      <c r="E7828" s="1">
        <v>0.11443</v>
      </c>
      <c r="F7828" s="1">
        <v>0.49487100000000001</v>
      </c>
      <c r="G7828">
        <v>100001</v>
      </c>
    </row>
    <row r="7829" spans="1:7" x14ac:dyDescent="0.25">
      <c r="A7829" t="s">
        <v>0</v>
      </c>
      <c r="B7829">
        <v>112400</v>
      </c>
      <c r="C7829">
        <v>100001</v>
      </c>
      <c r="D7829" s="1">
        <v>-0.57182100000000002</v>
      </c>
      <c r="E7829" s="1">
        <v>9.0538599999999997E-2</v>
      </c>
      <c r="F7829" s="1">
        <v>0.49487100000000001</v>
      </c>
      <c r="G7829">
        <v>100001</v>
      </c>
    </row>
    <row r="7830" spans="1:7" x14ac:dyDescent="0.25">
      <c r="A7830" t="s">
        <v>0</v>
      </c>
      <c r="B7830">
        <v>112401</v>
      </c>
      <c r="C7830">
        <v>100001</v>
      </c>
      <c r="D7830" s="1">
        <v>-0.57533299999999998</v>
      </c>
      <c r="E7830" s="1">
        <v>9.1094400000000006E-2</v>
      </c>
      <c r="F7830" s="1">
        <v>0.49487100000000001</v>
      </c>
      <c r="G7830">
        <v>100001</v>
      </c>
    </row>
    <row r="7831" spans="1:7" x14ac:dyDescent="0.25">
      <c r="A7831" t="s">
        <v>0</v>
      </c>
      <c r="B7831">
        <v>112402</v>
      </c>
      <c r="C7831">
        <v>100001</v>
      </c>
      <c r="D7831" s="1">
        <v>-6.0915999999999998E-2</v>
      </c>
      <c r="E7831" s="1">
        <v>0.57930599999999999</v>
      </c>
      <c r="F7831" s="1">
        <v>0.49487100000000001</v>
      </c>
      <c r="G7831">
        <v>100001</v>
      </c>
    </row>
    <row r="7832" spans="1:7" x14ac:dyDescent="0.25">
      <c r="A7832" t="s">
        <v>0</v>
      </c>
      <c r="B7832">
        <v>112403</v>
      </c>
      <c r="C7832">
        <v>100001</v>
      </c>
      <c r="D7832" s="1">
        <v>-6.0543E-2</v>
      </c>
      <c r="E7832" s="1">
        <v>0.57577</v>
      </c>
      <c r="F7832" s="1">
        <v>0.49487100000000001</v>
      </c>
      <c r="G7832">
        <v>100001</v>
      </c>
    </row>
    <row r="7833" spans="1:7" x14ac:dyDescent="0.25">
      <c r="A7833" t="s">
        <v>0</v>
      </c>
      <c r="B7833">
        <v>112404</v>
      </c>
      <c r="C7833">
        <v>100001</v>
      </c>
      <c r="D7833" s="1">
        <v>-6.0171000000000002E-2</v>
      </c>
      <c r="E7833" s="1">
        <v>0.57223400000000002</v>
      </c>
      <c r="F7833" s="1">
        <v>0.49487100000000001</v>
      </c>
      <c r="G7833">
        <v>100001</v>
      </c>
    </row>
    <row r="7834" spans="1:7" x14ac:dyDescent="0.25">
      <c r="A7834" t="s">
        <v>0</v>
      </c>
      <c r="B7834">
        <v>112405</v>
      </c>
      <c r="C7834">
        <v>100001</v>
      </c>
      <c r="D7834" s="1">
        <v>-5.9608000000000001E-2</v>
      </c>
      <c r="E7834" s="1">
        <v>0.56687399999999999</v>
      </c>
      <c r="F7834" s="1">
        <v>0.49486999999999998</v>
      </c>
      <c r="G7834">
        <v>100001</v>
      </c>
    </row>
    <row r="7835" spans="1:7" x14ac:dyDescent="0.25">
      <c r="A7835" t="s">
        <v>0</v>
      </c>
      <c r="B7835">
        <v>112406</v>
      </c>
      <c r="C7835">
        <v>100001</v>
      </c>
      <c r="D7835" s="1">
        <v>-5.9428000000000002E-2</v>
      </c>
      <c r="E7835" s="1">
        <v>0.56516200000000005</v>
      </c>
      <c r="F7835" s="1">
        <v>0.49486999999999998</v>
      </c>
      <c r="G7835">
        <v>100001</v>
      </c>
    </row>
    <row r="7836" spans="1:7" x14ac:dyDescent="0.25">
      <c r="A7836" t="s">
        <v>0</v>
      </c>
      <c r="B7836">
        <v>112407</v>
      </c>
      <c r="C7836">
        <v>100001</v>
      </c>
      <c r="D7836" s="1">
        <v>-5.9055999999999997E-2</v>
      </c>
      <c r="E7836" s="1">
        <v>0.56162500000000004</v>
      </c>
      <c r="F7836" s="1">
        <v>0.49486999999999998</v>
      </c>
      <c r="G7836">
        <v>100001</v>
      </c>
    </row>
    <row r="7837" spans="1:7" x14ac:dyDescent="0.25">
      <c r="A7837" t="s">
        <v>0</v>
      </c>
      <c r="B7837">
        <v>112408</v>
      </c>
      <c r="C7837">
        <v>100001</v>
      </c>
      <c r="D7837" s="1">
        <v>-5.8684E-2</v>
      </c>
      <c r="E7837" s="1">
        <v>0.55808899999999995</v>
      </c>
      <c r="F7837" s="1">
        <v>0.49486999999999998</v>
      </c>
      <c r="G7837">
        <v>100001</v>
      </c>
    </row>
    <row r="7838" spans="1:7" x14ac:dyDescent="0.25">
      <c r="A7838" t="s">
        <v>0</v>
      </c>
      <c r="B7838">
        <v>112409</v>
      </c>
      <c r="C7838">
        <v>100001</v>
      </c>
      <c r="D7838" s="1">
        <v>-5.8312999999999997E-2</v>
      </c>
      <c r="E7838" s="1">
        <v>0.55455299999999996</v>
      </c>
      <c r="F7838" s="1">
        <v>0.49486999999999998</v>
      </c>
      <c r="G7838">
        <v>100001</v>
      </c>
    </row>
    <row r="7839" spans="1:7" x14ac:dyDescent="0.25">
      <c r="A7839" t="s">
        <v>0</v>
      </c>
      <c r="B7839">
        <v>112410</v>
      </c>
      <c r="C7839">
        <v>100001</v>
      </c>
      <c r="D7839" s="1">
        <v>-5.7940999999999999E-2</v>
      </c>
      <c r="E7839" s="1">
        <v>0.55101699999999998</v>
      </c>
      <c r="F7839" s="1">
        <v>0.49487100000000001</v>
      </c>
      <c r="G7839">
        <v>100001</v>
      </c>
    </row>
    <row r="7840" spans="1:7" x14ac:dyDescent="0.25">
      <c r="A7840" t="s">
        <v>0</v>
      </c>
      <c r="B7840">
        <v>112411</v>
      </c>
      <c r="C7840">
        <v>100001</v>
      </c>
      <c r="D7840" s="1">
        <v>-5.7568000000000001E-2</v>
      </c>
      <c r="E7840" s="1">
        <v>0.547481</v>
      </c>
      <c r="F7840" s="1">
        <v>0.49487100000000001</v>
      </c>
      <c r="G7840">
        <v>100001</v>
      </c>
    </row>
    <row r="7841" spans="1:7" x14ac:dyDescent="0.25">
      <c r="A7841" t="s">
        <v>0</v>
      </c>
      <c r="B7841">
        <v>112412</v>
      </c>
      <c r="C7841">
        <v>100001</v>
      </c>
      <c r="D7841" s="1">
        <v>-0.57931100000000002</v>
      </c>
      <c r="E7841" s="1">
        <v>6.0859200000000002E-2</v>
      </c>
      <c r="F7841" s="1">
        <v>0.49487199999999998</v>
      </c>
      <c r="G7841">
        <v>100001</v>
      </c>
    </row>
    <row r="7842" spans="1:7" x14ac:dyDescent="0.25">
      <c r="A7842" t="s">
        <v>0</v>
      </c>
      <c r="B7842">
        <v>112413</v>
      </c>
      <c r="C7842">
        <v>100001</v>
      </c>
      <c r="D7842" s="1">
        <v>-0.56830899999999995</v>
      </c>
      <c r="E7842" s="1">
        <v>8.9982699999999999E-2</v>
      </c>
      <c r="F7842" s="1">
        <v>0.49487100000000001</v>
      </c>
      <c r="G7842">
        <v>100001</v>
      </c>
    </row>
    <row r="7843" spans="1:7" x14ac:dyDescent="0.25">
      <c r="A7843" t="s">
        <v>0</v>
      </c>
      <c r="B7843">
        <v>112414</v>
      </c>
      <c r="C7843">
        <v>100001</v>
      </c>
      <c r="D7843" s="1">
        <v>-0.56298599999999999</v>
      </c>
      <c r="E7843" s="1">
        <v>8.9139999999999997E-2</v>
      </c>
      <c r="F7843" s="1">
        <v>0.49487100000000001</v>
      </c>
      <c r="G7843">
        <v>100001</v>
      </c>
    </row>
    <row r="7844" spans="1:7" x14ac:dyDescent="0.25">
      <c r="A7844" t="s">
        <v>0</v>
      </c>
      <c r="B7844">
        <v>112415</v>
      </c>
      <c r="C7844">
        <v>100001</v>
      </c>
      <c r="D7844" s="1">
        <v>-0.56128599999999995</v>
      </c>
      <c r="E7844" s="1">
        <v>8.8871000000000006E-2</v>
      </c>
      <c r="F7844" s="1">
        <v>0.49487100000000001</v>
      </c>
      <c r="G7844">
        <v>100001</v>
      </c>
    </row>
    <row r="7845" spans="1:7" x14ac:dyDescent="0.25">
      <c r="A7845" t="s">
        <v>0</v>
      </c>
      <c r="B7845">
        <v>112416</v>
      </c>
      <c r="C7845">
        <v>100001</v>
      </c>
      <c r="D7845" s="1">
        <v>-0.55777299999999996</v>
      </c>
      <c r="E7845" s="1">
        <v>8.8314199999999995E-2</v>
      </c>
      <c r="F7845" s="1">
        <v>0.49487100000000001</v>
      </c>
      <c r="G7845">
        <v>100001</v>
      </c>
    </row>
    <row r="7846" spans="1:7" x14ac:dyDescent="0.25">
      <c r="A7846" t="s">
        <v>0</v>
      </c>
      <c r="B7846">
        <v>112417</v>
      </c>
      <c r="C7846">
        <v>100001</v>
      </c>
      <c r="D7846" s="1">
        <v>-0.554261</v>
      </c>
      <c r="E7846" s="1">
        <v>8.77584E-2</v>
      </c>
      <c r="F7846" s="1">
        <v>0.49487100000000001</v>
      </c>
      <c r="G7846">
        <v>100001</v>
      </c>
    </row>
    <row r="7847" spans="1:7" x14ac:dyDescent="0.25">
      <c r="A7847" t="s">
        <v>0</v>
      </c>
      <c r="B7847">
        <v>112418</v>
      </c>
      <c r="C7847">
        <v>100001</v>
      </c>
      <c r="D7847" s="1">
        <v>-0.55074999999999996</v>
      </c>
      <c r="E7847" s="1">
        <v>8.7202600000000005E-2</v>
      </c>
      <c r="F7847" s="1">
        <v>0.49487100000000001</v>
      </c>
      <c r="G7847">
        <v>100001</v>
      </c>
    </row>
    <row r="7848" spans="1:7" x14ac:dyDescent="0.25">
      <c r="A7848" t="s">
        <v>0</v>
      </c>
      <c r="B7848">
        <v>112419</v>
      </c>
      <c r="C7848">
        <v>100001</v>
      </c>
      <c r="D7848" s="1">
        <v>-0.547238</v>
      </c>
      <c r="E7848" s="1">
        <v>8.6646799999999996E-2</v>
      </c>
      <c r="F7848" s="1">
        <v>0.49487100000000001</v>
      </c>
      <c r="G7848">
        <v>100001</v>
      </c>
    </row>
    <row r="7849" spans="1:7" x14ac:dyDescent="0.25">
      <c r="A7849" t="s">
        <v>0</v>
      </c>
      <c r="B7849">
        <v>112420</v>
      </c>
      <c r="C7849">
        <v>100001</v>
      </c>
      <c r="D7849" s="1">
        <v>-0.54372600000000004</v>
      </c>
      <c r="E7849" s="1">
        <v>8.6090899999999998E-2</v>
      </c>
      <c r="F7849" s="1">
        <v>0.49487100000000001</v>
      </c>
      <c r="G7849">
        <v>100001</v>
      </c>
    </row>
    <row r="7850" spans="1:7" x14ac:dyDescent="0.25">
      <c r="A7850" t="s">
        <v>0</v>
      </c>
      <c r="B7850">
        <v>112421</v>
      </c>
      <c r="C7850">
        <v>100001</v>
      </c>
      <c r="D7850" s="1">
        <v>-0.57223900000000005</v>
      </c>
      <c r="E7850" s="1">
        <v>6.0116500000000003E-2</v>
      </c>
      <c r="F7850" s="1">
        <v>0.49487100000000001</v>
      </c>
      <c r="G7850">
        <v>100001</v>
      </c>
    </row>
    <row r="7851" spans="1:7" x14ac:dyDescent="0.25">
      <c r="A7851" t="s">
        <v>0</v>
      </c>
      <c r="B7851">
        <v>112422</v>
      </c>
      <c r="C7851">
        <v>100001</v>
      </c>
      <c r="D7851" s="1">
        <v>-0.57577500000000004</v>
      </c>
      <c r="E7851" s="1">
        <v>6.0488399999999998E-2</v>
      </c>
      <c r="F7851" s="1">
        <v>0.49487199999999998</v>
      </c>
      <c r="G7851">
        <v>100001</v>
      </c>
    </row>
    <row r="7852" spans="1:7" x14ac:dyDescent="0.25">
      <c r="A7852" t="s">
        <v>0</v>
      </c>
      <c r="B7852">
        <v>112423</v>
      </c>
      <c r="C7852">
        <v>100001</v>
      </c>
      <c r="D7852" s="1">
        <v>-3.0512999999999998E-2</v>
      </c>
      <c r="E7852" s="1">
        <v>0.58169999999999999</v>
      </c>
      <c r="F7852" s="1">
        <v>0.49486999999999998</v>
      </c>
      <c r="G7852">
        <v>100001</v>
      </c>
    </row>
    <row r="7853" spans="1:7" x14ac:dyDescent="0.25">
      <c r="A7853" t="s">
        <v>0</v>
      </c>
      <c r="B7853">
        <v>112424</v>
      </c>
      <c r="C7853">
        <v>100001</v>
      </c>
      <c r="D7853" s="1">
        <v>-3.0325999999999999E-2</v>
      </c>
      <c r="E7853" s="1">
        <v>0.57815000000000005</v>
      </c>
      <c r="F7853" s="1">
        <v>0.49486999999999998</v>
      </c>
      <c r="G7853">
        <v>100001</v>
      </c>
    </row>
    <row r="7854" spans="1:7" x14ac:dyDescent="0.25">
      <c r="A7854" t="s">
        <v>0</v>
      </c>
      <c r="B7854">
        <v>112425</v>
      </c>
      <c r="C7854">
        <v>100001</v>
      </c>
      <c r="D7854" s="1">
        <v>-3.014E-2</v>
      </c>
      <c r="E7854" s="1">
        <v>0.57459899999999997</v>
      </c>
      <c r="F7854" s="1">
        <v>0.49486999999999998</v>
      </c>
      <c r="G7854">
        <v>100001</v>
      </c>
    </row>
    <row r="7855" spans="1:7" x14ac:dyDescent="0.25">
      <c r="A7855" t="s">
        <v>0</v>
      </c>
      <c r="B7855">
        <v>112426</v>
      </c>
      <c r="C7855">
        <v>100001</v>
      </c>
      <c r="D7855" s="1">
        <v>-2.9857999999999999E-2</v>
      </c>
      <c r="E7855" s="1">
        <v>0.569218</v>
      </c>
      <c r="F7855" s="1">
        <v>0.49487100000000001</v>
      </c>
      <c r="G7855">
        <v>100001</v>
      </c>
    </row>
    <row r="7856" spans="1:7" x14ac:dyDescent="0.25">
      <c r="A7856" t="s">
        <v>0</v>
      </c>
      <c r="B7856">
        <v>112427</v>
      </c>
      <c r="C7856">
        <v>100001</v>
      </c>
      <c r="D7856" s="1">
        <v>-2.9767999999999999E-2</v>
      </c>
      <c r="E7856" s="1">
        <v>0.56749799999999995</v>
      </c>
      <c r="F7856" s="1">
        <v>0.49487100000000001</v>
      </c>
      <c r="G7856">
        <v>100001</v>
      </c>
    </row>
    <row r="7857" spans="1:7" x14ac:dyDescent="0.25">
      <c r="A7857" t="s">
        <v>0</v>
      </c>
      <c r="B7857">
        <v>112428</v>
      </c>
      <c r="C7857">
        <v>100001</v>
      </c>
      <c r="D7857" s="1">
        <v>-2.9582000000000001E-2</v>
      </c>
      <c r="E7857" s="1">
        <v>0.56394699999999998</v>
      </c>
      <c r="F7857" s="1">
        <v>0.49487100000000001</v>
      </c>
      <c r="G7857">
        <v>100001</v>
      </c>
    </row>
    <row r="7858" spans="1:7" x14ac:dyDescent="0.25">
      <c r="A7858" t="s">
        <v>0</v>
      </c>
      <c r="B7858">
        <v>112429</v>
      </c>
      <c r="C7858">
        <v>100001</v>
      </c>
      <c r="D7858" s="1">
        <v>-2.9395999999999999E-2</v>
      </c>
      <c r="E7858" s="1">
        <v>0.56039600000000001</v>
      </c>
      <c r="F7858" s="1">
        <v>0.49487100000000001</v>
      </c>
      <c r="G7858">
        <v>100001</v>
      </c>
    </row>
    <row r="7859" spans="1:7" x14ac:dyDescent="0.25">
      <c r="A7859" t="s">
        <v>0</v>
      </c>
      <c r="B7859">
        <v>112430</v>
      </c>
      <c r="C7859">
        <v>100001</v>
      </c>
      <c r="D7859" s="1">
        <v>-2.921E-2</v>
      </c>
      <c r="E7859" s="1">
        <v>0.55684599999999995</v>
      </c>
      <c r="F7859" s="1">
        <v>0.49487100000000001</v>
      </c>
      <c r="G7859">
        <v>100001</v>
      </c>
    </row>
    <row r="7860" spans="1:7" x14ac:dyDescent="0.25">
      <c r="A7860" t="s">
        <v>0</v>
      </c>
      <c r="B7860">
        <v>112431</v>
      </c>
      <c r="C7860">
        <v>100001</v>
      </c>
      <c r="D7860" s="1">
        <v>-2.9021999999999999E-2</v>
      </c>
      <c r="E7860" s="1">
        <v>0.55329499999999998</v>
      </c>
      <c r="F7860" s="1">
        <v>0.49487100000000001</v>
      </c>
      <c r="G7860">
        <v>100001</v>
      </c>
    </row>
    <row r="7861" spans="1:7" x14ac:dyDescent="0.25">
      <c r="A7861" t="s">
        <v>0</v>
      </c>
      <c r="B7861">
        <v>112432</v>
      </c>
      <c r="C7861">
        <v>100001</v>
      </c>
      <c r="D7861" s="1">
        <v>-2.8836000000000001E-2</v>
      </c>
      <c r="E7861" s="1">
        <v>0.54974400000000001</v>
      </c>
      <c r="F7861" s="1">
        <v>0.49487100000000001</v>
      </c>
      <c r="G7861">
        <v>100001</v>
      </c>
    </row>
    <row r="7862" spans="1:7" x14ac:dyDescent="0.25">
      <c r="A7862" t="s">
        <v>0</v>
      </c>
      <c r="B7862">
        <v>112433</v>
      </c>
      <c r="C7862">
        <v>100001</v>
      </c>
      <c r="D7862" s="1">
        <v>-0.578152</v>
      </c>
      <c r="E7862" s="1">
        <v>3.0272199999999999E-2</v>
      </c>
      <c r="F7862" s="1">
        <v>0.49487100000000001</v>
      </c>
      <c r="G7862">
        <v>100001</v>
      </c>
    </row>
    <row r="7863" spans="1:7" x14ac:dyDescent="0.25">
      <c r="A7863" t="s">
        <v>0</v>
      </c>
      <c r="B7863">
        <v>112434</v>
      </c>
      <c r="C7863">
        <v>100001</v>
      </c>
      <c r="D7863" s="1">
        <v>-0.58170299999999997</v>
      </c>
      <c r="E7863" s="1">
        <v>3.0457999999999999E-2</v>
      </c>
      <c r="F7863" s="1">
        <v>0.49487100000000001</v>
      </c>
      <c r="G7863">
        <v>100001</v>
      </c>
    </row>
    <row r="7864" spans="1:7" x14ac:dyDescent="0.25">
      <c r="A7864" t="s">
        <v>0</v>
      </c>
      <c r="B7864">
        <v>112435</v>
      </c>
      <c r="C7864">
        <v>100001</v>
      </c>
      <c r="D7864" s="1">
        <v>-0.56687900000000002</v>
      </c>
      <c r="E7864" s="1">
        <v>5.9553799999999997E-2</v>
      </c>
      <c r="F7864" s="1">
        <v>0.49487100000000001</v>
      </c>
      <c r="G7864">
        <v>100001</v>
      </c>
    </row>
    <row r="7865" spans="1:7" x14ac:dyDescent="0.25">
      <c r="A7865" t="s">
        <v>0</v>
      </c>
      <c r="B7865">
        <v>112436</v>
      </c>
      <c r="C7865">
        <v>100001</v>
      </c>
      <c r="D7865" s="1">
        <v>-0.56516599999999995</v>
      </c>
      <c r="E7865" s="1">
        <v>5.9373799999999997E-2</v>
      </c>
      <c r="F7865" s="1">
        <v>0.49487100000000001</v>
      </c>
      <c r="G7865">
        <v>100001</v>
      </c>
    </row>
    <row r="7866" spans="1:7" x14ac:dyDescent="0.25">
      <c r="A7866" t="s">
        <v>0</v>
      </c>
      <c r="B7866">
        <v>112437</v>
      </c>
      <c r="C7866">
        <v>100001</v>
      </c>
      <c r="D7866" s="1">
        <v>-0.56162999999999996</v>
      </c>
      <c r="E7866" s="1">
        <v>5.9001999999999999E-2</v>
      </c>
      <c r="F7866" s="1">
        <v>0.49487100000000001</v>
      </c>
      <c r="G7866">
        <v>100001</v>
      </c>
    </row>
    <row r="7867" spans="1:7" x14ac:dyDescent="0.25">
      <c r="A7867" t="s">
        <v>0</v>
      </c>
      <c r="B7867">
        <v>112438</v>
      </c>
      <c r="C7867">
        <v>100001</v>
      </c>
      <c r="D7867" s="1">
        <v>-0.55809500000000001</v>
      </c>
      <c r="E7867" s="1">
        <v>5.86302E-2</v>
      </c>
      <c r="F7867" s="1">
        <v>0.49487100000000001</v>
      </c>
      <c r="G7867">
        <v>100001</v>
      </c>
    </row>
    <row r="7868" spans="1:7" x14ac:dyDescent="0.25">
      <c r="A7868" t="s">
        <v>0</v>
      </c>
      <c r="B7868">
        <v>112439</v>
      </c>
      <c r="C7868">
        <v>100001</v>
      </c>
      <c r="D7868" s="1">
        <v>-0.55455900000000002</v>
      </c>
      <c r="E7868" s="1">
        <v>5.8259400000000003E-2</v>
      </c>
      <c r="F7868" s="1">
        <v>0.49487100000000001</v>
      </c>
      <c r="G7868">
        <v>100001</v>
      </c>
    </row>
    <row r="7869" spans="1:7" x14ac:dyDescent="0.25">
      <c r="A7869" t="s">
        <v>0</v>
      </c>
      <c r="B7869">
        <v>112440</v>
      </c>
      <c r="C7869">
        <v>100001</v>
      </c>
      <c r="D7869" s="1">
        <v>-0.55102200000000001</v>
      </c>
      <c r="E7869" s="1">
        <v>5.7887599999999997E-2</v>
      </c>
      <c r="F7869" s="1">
        <v>0.49487100000000001</v>
      </c>
      <c r="G7869">
        <v>100001</v>
      </c>
    </row>
    <row r="7870" spans="1:7" x14ac:dyDescent="0.25">
      <c r="A7870" t="s">
        <v>0</v>
      </c>
      <c r="B7870">
        <v>112441</v>
      </c>
      <c r="C7870">
        <v>100001</v>
      </c>
      <c r="D7870" s="1">
        <v>-0.54748600000000003</v>
      </c>
      <c r="E7870" s="1">
        <v>5.7516699999999997E-2</v>
      </c>
      <c r="F7870" s="1">
        <v>0.49487100000000001</v>
      </c>
      <c r="G7870">
        <v>100001</v>
      </c>
    </row>
    <row r="7871" spans="1:7" x14ac:dyDescent="0.25">
      <c r="A7871" t="s">
        <v>0</v>
      </c>
      <c r="B7871">
        <v>112442</v>
      </c>
      <c r="C7871">
        <v>100001</v>
      </c>
      <c r="D7871" s="1">
        <v>-0.56921999999999995</v>
      </c>
      <c r="E7871" s="1">
        <v>2.98036E-2</v>
      </c>
      <c r="F7871" s="1">
        <v>0.49487100000000001</v>
      </c>
      <c r="G7871">
        <v>100001</v>
      </c>
    </row>
    <row r="7872" spans="1:7" x14ac:dyDescent="0.25">
      <c r="A7872" t="s">
        <v>0</v>
      </c>
      <c r="B7872">
        <v>112443</v>
      </c>
      <c r="C7872">
        <v>100001</v>
      </c>
      <c r="D7872" s="1">
        <v>-0.57460100000000003</v>
      </c>
      <c r="E7872" s="1">
        <v>3.0085400000000002E-2</v>
      </c>
      <c r="F7872" s="1">
        <v>0.49487100000000001</v>
      </c>
      <c r="G7872">
        <v>100001</v>
      </c>
    </row>
    <row r="7873" spans="1:7" x14ac:dyDescent="0.25">
      <c r="A7873" t="s">
        <v>0</v>
      </c>
      <c r="B7873">
        <v>112444</v>
      </c>
      <c r="C7873">
        <v>100001</v>
      </c>
      <c r="D7873" s="1">
        <f>-0.00002799</f>
        <v>-2.7990000000000001E-5</v>
      </c>
      <c r="E7873" s="1">
        <v>0.58249899999999999</v>
      </c>
      <c r="F7873" s="1">
        <v>0.49487100000000001</v>
      </c>
      <c r="G7873">
        <v>100001</v>
      </c>
    </row>
    <row r="7874" spans="1:7" x14ac:dyDescent="0.25">
      <c r="A7874" t="s">
        <v>0</v>
      </c>
      <c r="B7874">
        <v>112445</v>
      </c>
      <c r="C7874">
        <v>100001</v>
      </c>
      <c r="D7874" s="1">
        <f>-0.00002791</f>
        <v>-2.7909999999999999E-5</v>
      </c>
      <c r="E7874" s="1">
        <v>0.57894299999999999</v>
      </c>
      <c r="F7874" s="1">
        <v>0.49487100000000001</v>
      </c>
      <c r="G7874">
        <v>100001</v>
      </c>
    </row>
    <row r="7875" spans="1:7" x14ac:dyDescent="0.25">
      <c r="A7875" t="s">
        <v>0</v>
      </c>
      <c r="B7875">
        <v>112446</v>
      </c>
      <c r="C7875">
        <v>100001</v>
      </c>
      <c r="D7875" s="1">
        <f>-0.00002784</f>
        <v>-2.7840000000000001E-5</v>
      </c>
      <c r="E7875" s="1">
        <v>0.57538800000000001</v>
      </c>
      <c r="F7875" s="1">
        <v>0.49487100000000001</v>
      </c>
      <c r="G7875">
        <v>100001</v>
      </c>
    </row>
    <row r="7876" spans="1:7" x14ac:dyDescent="0.25">
      <c r="A7876" t="s">
        <v>0</v>
      </c>
      <c r="B7876">
        <v>112447</v>
      </c>
      <c r="C7876">
        <v>100001</v>
      </c>
      <c r="D7876" s="1">
        <f>-0.00002758</f>
        <v>-2.758E-5</v>
      </c>
      <c r="E7876" s="1">
        <v>0.56999900000000003</v>
      </c>
      <c r="F7876" s="1">
        <v>0.49487100000000001</v>
      </c>
      <c r="G7876">
        <v>100001</v>
      </c>
    </row>
    <row r="7877" spans="1:7" x14ac:dyDescent="0.25">
      <c r="A7877" t="s">
        <v>0</v>
      </c>
      <c r="B7877">
        <v>112448</v>
      </c>
      <c r="C7877">
        <v>100001</v>
      </c>
      <c r="D7877" s="1">
        <f>-0.00002764</f>
        <v>-2.764E-5</v>
      </c>
      <c r="E7877" s="1">
        <v>0.56827700000000003</v>
      </c>
      <c r="F7877" s="1">
        <v>0.49487100000000001</v>
      </c>
      <c r="G7877">
        <v>100001</v>
      </c>
    </row>
    <row r="7878" spans="1:7" x14ac:dyDescent="0.25">
      <c r="A7878" t="s">
        <v>0</v>
      </c>
      <c r="B7878">
        <v>112449</v>
      </c>
      <c r="C7878">
        <v>100001</v>
      </c>
      <c r="D7878" s="1">
        <f>-0.00002775</f>
        <v>-2.775E-5</v>
      </c>
      <c r="E7878" s="1">
        <v>0.56472100000000003</v>
      </c>
      <c r="F7878" s="1">
        <v>0.49486999999999998</v>
      </c>
      <c r="G7878">
        <v>100001</v>
      </c>
    </row>
    <row r="7879" spans="1:7" x14ac:dyDescent="0.25">
      <c r="A7879" t="s">
        <v>0</v>
      </c>
      <c r="B7879">
        <v>112450</v>
      </c>
      <c r="C7879">
        <v>100001</v>
      </c>
      <c r="D7879" s="1">
        <f>-0.00002749</f>
        <v>-2.7489999999999999E-5</v>
      </c>
      <c r="E7879" s="1">
        <v>0.56116500000000002</v>
      </c>
      <c r="F7879" s="1">
        <v>0.49486999999999998</v>
      </c>
      <c r="G7879">
        <v>100001</v>
      </c>
    </row>
    <row r="7880" spans="1:7" x14ac:dyDescent="0.25">
      <c r="A7880" t="s">
        <v>0</v>
      </c>
      <c r="B7880">
        <v>112451</v>
      </c>
      <c r="C7880">
        <v>100001</v>
      </c>
      <c r="D7880" s="1">
        <f>-0.0000274</f>
        <v>-2.7399999999999999E-5</v>
      </c>
      <c r="E7880" s="1">
        <v>0.55761000000000005</v>
      </c>
      <c r="F7880" s="1">
        <v>0.49486999999999998</v>
      </c>
      <c r="G7880">
        <v>100001</v>
      </c>
    </row>
    <row r="7881" spans="1:7" x14ac:dyDescent="0.25">
      <c r="A7881" t="s">
        <v>0</v>
      </c>
      <c r="B7881">
        <v>112452</v>
      </c>
      <c r="C7881">
        <v>100001</v>
      </c>
      <c r="D7881" s="1">
        <f>-0.00002629</f>
        <v>-2.6290000000000001E-5</v>
      </c>
      <c r="E7881" s="1">
        <v>0.55405400000000005</v>
      </c>
      <c r="F7881" s="1">
        <v>0.49486999999999998</v>
      </c>
      <c r="G7881">
        <v>100001</v>
      </c>
    </row>
    <row r="7882" spans="1:7" x14ac:dyDescent="0.25">
      <c r="A7882" t="s">
        <v>0</v>
      </c>
      <c r="B7882">
        <v>112453</v>
      </c>
      <c r="C7882">
        <v>100001</v>
      </c>
      <c r="D7882" s="1">
        <f>-0.00002622</f>
        <v>-2.622E-5</v>
      </c>
      <c r="E7882" s="1">
        <v>0.55049800000000004</v>
      </c>
      <c r="F7882" s="1">
        <v>0.49487100000000001</v>
      </c>
      <c r="G7882">
        <v>100001</v>
      </c>
    </row>
    <row r="7883" spans="1:7" x14ac:dyDescent="0.25">
      <c r="A7883" t="s">
        <v>0</v>
      </c>
      <c r="B7883">
        <v>112454</v>
      </c>
      <c r="C7883">
        <v>100001</v>
      </c>
      <c r="D7883" s="1">
        <v>-0.57538800000000001</v>
      </c>
      <c r="E7883" s="1">
        <f>-0.00002719</f>
        <v>-2.7189999999999999E-5</v>
      </c>
      <c r="F7883" s="1">
        <v>0.49487100000000001</v>
      </c>
      <c r="G7883">
        <v>100001</v>
      </c>
    </row>
    <row r="7884" spans="1:7" x14ac:dyDescent="0.25">
      <c r="A7884" t="s">
        <v>0</v>
      </c>
      <c r="B7884">
        <v>112455</v>
      </c>
      <c r="C7884">
        <v>100001</v>
      </c>
      <c r="D7884" s="1">
        <v>-0.57894299999999999</v>
      </c>
      <c r="E7884" s="1">
        <f>-0.00002727</f>
        <v>-2.7270000000000001E-5</v>
      </c>
      <c r="F7884" s="1">
        <v>0.49487100000000001</v>
      </c>
      <c r="G7884">
        <v>100001</v>
      </c>
    </row>
    <row r="7885" spans="1:7" x14ac:dyDescent="0.25">
      <c r="A7885" t="s">
        <v>0</v>
      </c>
      <c r="B7885">
        <v>112456</v>
      </c>
      <c r="C7885">
        <v>100001</v>
      </c>
      <c r="D7885" s="1">
        <v>-0.58249899999999999</v>
      </c>
      <c r="E7885" s="1">
        <f>-0.00002734</f>
        <v>-2.7339999999999999E-5</v>
      </c>
      <c r="F7885" s="1">
        <v>0.49487100000000001</v>
      </c>
      <c r="G7885">
        <v>100001</v>
      </c>
    </row>
    <row r="7886" spans="1:7" x14ac:dyDescent="0.25">
      <c r="A7886" t="s">
        <v>0</v>
      </c>
      <c r="B7886">
        <v>112457</v>
      </c>
      <c r="C7886">
        <v>100001</v>
      </c>
      <c r="D7886" s="1">
        <v>-0.5675</v>
      </c>
      <c r="E7886" s="1">
        <v>2.9713799999999999E-2</v>
      </c>
      <c r="F7886" s="1">
        <v>0.49487100000000001</v>
      </c>
      <c r="G7886">
        <v>100001</v>
      </c>
    </row>
    <row r="7887" spans="1:7" x14ac:dyDescent="0.25">
      <c r="A7887" t="s">
        <v>0</v>
      </c>
      <c r="B7887">
        <v>112458</v>
      </c>
      <c r="C7887">
        <v>100001</v>
      </c>
      <c r="D7887" s="1">
        <v>-0.56394900000000003</v>
      </c>
      <c r="E7887" s="1">
        <v>2.9527899999999999E-2</v>
      </c>
      <c r="F7887" s="1">
        <v>0.49487199999999998</v>
      </c>
      <c r="G7887">
        <v>100001</v>
      </c>
    </row>
    <row r="7888" spans="1:7" x14ac:dyDescent="0.25">
      <c r="A7888" t="s">
        <v>0</v>
      </c>
      <c r="B7888">
        <v>112459</v>
      </c>
      <c r="C7888">
        <v>100001</v>
      </c>
      <c r="D7888" s="1">
        <v>-0.56039700000000003</v>
      </c>
      <c r="E7888" s="1">
        <v>2.9342099999999999E-2</v>
      </c>
      <c r="F7888" s="1">
        <v>0.49487199999999998</v>
      </c>
      <c r="G7888">
        <v>100001</v>
      </c>
    </row>
    <row r="7889" spans="1:7" x14ac:dyDescent="0.25">
      <c r="A7889" t="s">
        <v>0</v>
      </c>
      <c r="B7889">
        <v>112460</v>
      </c>
      <c r="C7889">
        <v>100001</v>
      </c>
      <c r="D7889" s="1">
        <v>-0.55684800000000001</v>
      </c>
      <c r="E7889" s="1">
        <v>2.91562E-2</v>
      </c>
      <c r="F7889" s="1">
        <v>0.49487100000000001</v>
      </c>
      <c r="G7889">
        <v>100001</v>
      </c>
    </row>
    <row r="7890" spans="1:7" x14ac:dyDescent="0.25">
      <c r="A7890" t="s">
        <v>0</v>
      </c>
      <c r="B7890">
        <v>112461</v>
      </c>
      <c r="C7890">
        <v>100001</v>
      </c>
      <c r="D7890" s="1">
        <v>-0.55329600000000001</v>
      </c>
      <c r="E7890" s="1">
        <v>2.89704E-2</v>
      </c>
      <c r="F7890" s="1">
        <v>0.49487100000000001</v>
      </c>
      <c r="G7890">
        <v>100001</v>
      </c>
    </row>
    <row r="7891" spans="1:7" x14ac:dyDescent="0.25">
      <c r="A7891" t="s">
        <v>0</v>
      </c>
      <c r="B7891">
        <v>112462</v>
      </c>
      <c r="C7891">
        <v>100001</v>
      </c>
      <c r="D7891" s="1">
        <v>-0.54974500000000004</v>
      </c>
      <c r="E7891" s="1">
        <v>2.87846E-2</v>
      </c>
      <c r="F7891" s="1">
        <v>0.49487100000000001</v>
      </c>
      <c r="G7891">
        <v>100001</v>
      </c>
    </row>
    <row r="7892" spans="1:7" x14ac:dyDescent="0.25">
      <c r="A7892" t="s">
        <v>0</v>
      </c>
      <c r="B7892">
        <v>112463</v>
      </c>
      <c r="C7892">
        <v>100001</v>
      </c>
      <c r="D7892" s="1">
        <v>-0.56827700000000003</v>
      </c>
      <c r="E7892" s="1">
        <f>-0.00002699</f>
        <v>-2.6990000000000001E-5</v>
      </c>
      <c r="F7892" s="1">
        <v>0.49487100000000001</v>
      </c>
      <c r="G7892">
        <v>100001</v>
      </c>
    </row>
    <row r="7893" spans="1:7" x14ac:dyDescent="0.25">
      <c r="A7893" t="s">
        <v>0</v>
      </c>
      <c r="B7893">
        <v>112464</v>
      </c>
      <c r="C7893">
        <v>100001</v>
      </c>
      <c r="D7893" s="1">
        <v>-0.56999900000000003</v>
      </c>
      <c r="E7893" s="1">
        <f>-0.00002693</f>
        <v>-2.6930000000000001E-5</v>
      </c>
      <c r="F7893" s="1">
        <v>0.49487100000000001</v>
      </c>
      <c r="G7893">
        <v>100001</v>
      </c>
    </row>
    <row r="7894" spans="1:7" x14ac:dyDescent="0.25">
      <c r="A7894" t="s">
        <v>0</v>
      </c>
      <c r="B7894">
        <v>112465</v>
      </c>
      <c r="C7894">
        <v>100001</v>
      </c>
      <c r="D7894" s="1">
        <v>3.0457399999999999E-2</v>
      </c>
      <c r="E7894" s="1">
        <v>0.58170299999999997</v>
      </c>
      <c r="F7894" s="1">
        <v>0.49486999999999998</v>
      </c>
      <c r="G7894">
        <v>100001</v>
      </c>
    </row>
    <row r="7895" spans="1:7" x14ac:dyDescent="0.25">
      <c r="A7895" t="s">
        <v>0</v>
      </c>
      <c r="B7895">
        <v>112466</v>
      </c>
      <c r="C7895">
        <v>100001</v>
      </c>
      <c r="D7895" s="1">
        <v>3.0271599999999999E-2</v>
      </c>
      <c r="E7895" s="1">
        <v>0.578152</v>
      </c>
      <c r="F7895" s="1">
        <v>0.49486999999999998</v>
      </c>
      <c r="G7895">
        <v>100001</v>
      </c>
    </row>
    <row r="7896" spans="1:7" x14ac:dyDescent="0.25">
      <c r="A7896" t="s">
        <v>0</v>
      </c>
      <c r="B7896">
        <v>112467</v>
      </c>
      <c r="C7896">
        <v>100001</v>
      </c>
      <c r="D7896" s="1">
        <v>3.0084799999999998E-2</v>
      </c>
      <c r="E7896" s="1">
        <v>0.57460100000000003</v>
      </c>
      <c r="F7896" s="1">
        <v>0.49486999999999998</v>
      </c>
      <c r="G7896">
        <v>100001</v>
      </c>
    </row>
    <row r="7897" spans="1:7" x14ac:dyDescent="0.25">
      <c r="A7897" t="s">
        <v>0</v>
      </c>
      <c r="B7897">
        <v>112468</v>
      </c>
      <c r="C7897">
        <v>100001</v>
      </c>
      <c r="D7897" s="1">
        <v>2.9803E-2</v>
      </c>
      <c r="E7897" s="1">
        <v>0.56921999999999995</v>
      </c>
      <c r="F7897" s="1">
        <v>0.49487100000000001</v>
      </c>
      <c r="G7897">
        <v>100001</v>
      </c>
    </row>
    <row r="7898" spans="1:7" x14ac:dyDescent="0.25">
      <c r="A7898" t="s">
        <v>0</v>
      </c>
      <c r="B7898">
        <v>112469</v>
      </c>
      <c r="C7898">
        <v>100001</v>
      </c>
      <c r="D7898" s="1">
        <v>2.9713099999999999E-2</v>
      </c>
      <c r="E7898" s="1">
        <v>0.5675</v>
      </c>
      <c r="F7898" s="1">
        <v>0.49487100000000001</v>
      </c>
      <c r="G7898">
        <v>100001</v>
      </c>
    </row>
    <row r="7899" spans="1:7" x14ac:dyDescent="0.25">
      <c r="A7899" t="s">
        <v>0</v>
      </c>
      <c r="B7899">
        <v>112470</v>
      </c>
      <c r="C7899">
        <v>100001</v>
      </c>
      <c r="D7899" s="1">
        <v>2.95272E-2</v>
      </c>
      <c r="E7899" s="1">
        <v>0.56394900000000003</v>
      </c>
      <c r="F7899" s="1">
        <v>0.49487100000000001</v>
      </c>
      <c r="G7899">
        <v>100001</v>
      </c>
    </row>
    <row r="7900" spans="1:7" x14ac:dyDescent="0.25">
      <c r="A7900" t="s">
        <v>0</v>
      </c>
      <c r="B7900">
        <v>112471</v>
      </c>
      <c r="C7900">
        <v>100001</v>
      </c>
      <c r="D7900" s="1">
        <v>2.93414E-2</v>
      </c>
      <c r="E7900" s="1">
        <v>0.56039799999999995</v>
      </c>
      <c r="F7900" s="1">
        <v>0.49487100000000001</v>
      </c>
      <c r="G7900">
        <v>100001</v>
      </c>
    </row>
    <row r="7901" spans="1:7" x14ac:dyDescent="0.25">
      <c r="A7901" t="s">
        <v>0</v>
      </c>
      <c r="B7901">
        <v>112472</v>
      </c>
      <c r="C7901">
        <v>100001</v>
      </c>
      <c r="D7901" s="1">
        <v>2.91556E-2</v>
      </c>
      <c r="E7901" s="1">
        <v>0.55684800000000001</v>
      </c>
      <c r="F7901" s="1">
        <v>0.49487100000000001</v>
      </c>
      <c r="G7901">
        <v>100001</v>
      </c>
    </row>
    <row r="7902" spans="1:7" x14ac:dyDescent="0.25">
      <c r="A7902" t="s">
        <v>0</v>
      </c>
      <c r="B7902">
        <v>112473</v>
      </c>
      <c r="C7902">
        <v>100001</v>
      </c>
      <c r="D7902" s="1">
        <v>2.89698E-2</v>
      </c>
      <c r="E7902" s="1">
        <v>0.55329700000000004</v>
      </c>
      <c r="F7902" s="1">
        <v>0.49487100000000001</v>
      </c>
      <c r="G7902">
        <v>100001</v>
      </c>
    </row>
    <row r="7903" spans="1:7" x14ac:dyDescent="0.25">
      <c r="A7903" t="s">
        <v>0</v>
      </c>
      <c r="B7903">
        <v>112474</v>
      </c>
      <c r="C7903">
        <v>100001</v>
      </c>
      <c r="D7903" s="1">
        <v>2.8784000000000001E-2</v>
      </c>
      <c r="E7903" s="1">
        <v>0.54974599999999996</v>
      </c>
      <c r="F7903" s="1">
        <v>0.49487100000000001</v>
      </c>
      <c r="G7903">
        <v>100001</v>
      </c>
    </row>
    <row r="7904" spans="1:7" x14ac:dyDescent="0.25">
      <c r="A7904" t="s">
        <v>0</v>
      </c>
      <c r="B7904">
        <v>112475</v>
      </c>
      <c r="C7904">
        <v>100001</v>
      </c>
      <c r="D7904" s="1">
        <v>6.0858500000000003E-2</v>
      </c>
      <c r="E7904" s="1">
        <v>0.57931200000000005</v>
      </c>
      <c r="F7904" s="1">
        <v>0.49487100000000001</v>
      </c>
      <c r="G7904">
        <v>100001</v>
      </c>
    </row>
    <row r="7905" spans="1:7" x14ac:dyDescent="0.25">
      <c r="A7905" t="s">
        <v>0</v>
      </c>
      <c r="B7905">
        <v>112476</v>
      </c>
      <c r="C7905">
        <v>100001</v>
      </c>
      <c r="D7905" s="1">
        <v>-0.57459800000000005</v>
      </c>
      <c r="E7905" s="1">
        <v>-3.0138999999999999E-2</v>
      </c>
      <c r="F7905" s="1">
        <v>0.49487100000000001</v>
      </c>
      <c r="G7905">
        <v>100001</v>
      </c>
    </row>
    <row r="7906" spans="1:7" x14ac:dyDescent="0.25">
      <c r="A7906" t="s">
        <v>0</v>
      </c>
      <c r="B7906">
        <v>112477</v>
      </c>
      <c r="C7906">
        <v>100001</v>
      </c>
      <c r="D7906" s="1">
        <v>-0.56921699999999997</v>
      </c>
      <c r="E7906" s="1">
        <v>-2.9857000000000002E-2</v>
      </c>
      <c r="F7906" s="1">
        <v>0.49487100000000001</v>
      </c>
      <c r="G7906">
        <v>100001</v>
      </c>
    </row>
    <row r="7907" spans="1:7" x14ac:dyDescent="0.25">
      <c r="A7907" t="s">
        <v>0</v>
      </c>
      <c r="B7907">
        <v>112478</v>
      </c>
      <c r="C7907">
        <v>100001</v>
      </c>
      <c r="D7907" s="1">
        <v>-0.57814900000000002</v>
      </c>
      <c r="E7907" s="1">
        <v>-3.0325999999999999E-2</v>
      </c>
      <c r="F7907" s="1">
        <v>0.49487100000000001</v>
      </c>
      <c r="G7907">
        <v>100001</v>
      </c>
    </row>
    <row r="7908" spans="1:7" x14ac:dyDescent="0.25">
      <c r="A7908" t="s">
        <v>0</v>
      </c>
      <c r="B7908">
        <v>112479</v>
      </c>
      <c r="C7908">
        <v>100001</v>
      </c>
      <c r="D7908" s="1">
        <v>-0.58169999999999999</v>
      </c>
      <c r="E7908" s="1">
        <v>-3.0512000000000001E-2</v>
      </c>
      <c r="F7908" s="1">
        <v>0.49487100000000001</v>
      </c>
      <c r="G7908">
        <v>100001</v>
      </c>
    </row>
    <row r="7909" spans="1:7" x14ac:dyDescent="0.25">
      <c r="A7909" t="s">
        <v>0</v>
      </c>
      <c r="B7909">
        <v>112480</v>
      </c>
      <c r="C7909">
        <v>100001</v>
      </c>
      <c r="D7909" s="1">
        <v>-0.56472100000000003</v>
      </c>
      <c r="E7909" s="1">
        <f>-0.0000271</f>
        <v>-2.7100000000000001E-5</v>
      </c>
      <c r="F7909" s="1">
        <v>0.49487100000000001</v>
      </c>
      <c r="G7909">
        <v>100001</v>
      </c>
    </row>
    <row r="7910" spans="1:7" x14ac:dyDescent="0.25">
      <c r="A7910" t="s">
        <v>0</v>
      </c>
      <c r="B7910">
        <v>112481</v>
      </c>
      <c r="C7910">
        <v>100001</v>
      </c>
      <c r="D7910" s="1">
        <v>-0.56116500000000002</v>
      </c>
      <c r="E7910" s="1">
        <f>-0.00002684</f>
        <v>-2.6840000000000001E-5</v>
      </c>
      <c r="F7910" s="1">
        <v>0.49487100000000001</v>
      </c>
      <c r="G7910">
        <v>100001</v>
      </c>
    </row>
    <row r="7911" spans="1:7" x14ac:dyDescent="0.25">
      <c r="A7911" t="s">
        <v>0</v>
      </c>
      <c r="B7911">
        <v>112482</v>
      </c>
      <c r="C7911">
        <v>100001</v>
      </c>
      <c r="D7911" s="1">
        <v>-0.55761000000000005</v>
      </c>
      <c r="E7911" s="1">
        <f>-0.00002676</f>
        <v>-2.6760000000000001E-5</v>
      </c>
      <c r="F7911" s="1">
        <v>0.49487100000000001</v>
      </c>
      <c r="G7911">
        <v>100001</v>
      </c>
    </row>
    <row r="7912" spans="1:7" x14ac:dyDescent="0.25">
      <c r="A7912" t="s">
        <v>0</v>
      </c>
      <c r="B7912">
        <v>112483</v>
      </c>
      <c r="C7912">
        <v>100001</v>
      </c>
      <c r="D7912" s="1">
        <v>-0.55405400000000005</v>
      </c>
      <c r="E7912" s="1">
        <f>-0.00002565</f>
        <v>-2.565E-5</v>
      </c>
      <c r="F7912" s="1">
        <v>0.49487100000000001</v>
      </c>
      <c r="G7912">
        <v>100001</v>
      </c>
    </row>
    <row r="7913" spans="1:7" x14ac:dyDescent="0.25">
      <c r="A7913" t="s">
        <v>0</v>
      </c>
      <c r="B7913">
        <v>112484</v>
      </c>
      <c r="C7913">
        <v>100001</v>
      </c>
      <c r="D7913" s="1">
        <v>-0.55049800000000004</v>
      </c>
      <c r="E7913" s="1">
        <f>-0.00002557</f>
        <v>-2.5570000000000001E-5</v>
      </c>
      <c r="F7913" s="1">
        <v>0.49487100000000001</v>
      </c>
      <c r="G7913">
        <v>100001</v>
      </c>
    </row>
    <row r="7914" spans="1:7" x14ac:dyDescent="0.25">
      <c r="A7914" t="s">
        <v>0</v>
      </c>
      <c r="B7914">
        <v>112485</v>
      </c>
      <c r="C7914">
        <v>100001</v>
      </c>
      <c r="D7914" s="1">
        <v>-0.56394599999999995</v>
      </c>
      <c r="E7914" s="1">
        <v>-2.9581E-2</v>
      </c>
      <c r="F7914" s="1">
        <v>0.49487100000000001</v>
      </c>
      <c r="G7914">
        <v>100001</v>
      </c>
    </row>
    <row r="7915" spans="1:7" x14ac:dyDescent="0.25">
      <c r="A7915" t="s">
        <v>0</v>
      </c>
      <c r="B7915">
        <v>112486</v>
      </c>
      <c r="C7915">
        <v>100001</v>
      </c>
      <c r="D7915" s="1">
        <v>-0.56749700000000003</v>
      </c>
      <c r="E7915" s="1">
        <v>-2.9766999999999998E-2</v>
      </c>
      <c r="F7915" s="1">
        <v>0.49487100000000001</v>
      </c>
      <c r="G7915">
        <v>100001</v>
      </c>
    </row>
    <row r="7916" spans="1:7" x14ac:dyDescent="0.25">
      <c r="A7916" t="s">
        <v>0</v>
      </c>
      <c r="B7916">
        <v>112487</v>
      </c>
      <c r="C7916">
        <v>100001</v>
      </c>
      <c r="D7916" s="1">
        <v>-0.56687399999999999</v>
      </c>
      <c r="E7916" s="1">
        <v>-5.9607E-2</v>
      </c>
      <c r="F7916" s="1">
        <v>0.49487199999999998</v>
      </c>
      <c r="G7916">
        <v>100001</v>
      </c>
    </row>
    <row r="7917" spans="1:7" x14ac:dyDescent="0.25">
      <c r="A7917" t="s">
        <v>0</v>
      </c>
      <c r="B7917">
        <v>112488</v>
      </c>
      <c r="C7917">
        <v>100001</v>
      </c>
      <c r="D7917" s="1">
        <v>-0.56628599999999996</v>
      </c>
      <c r="E7917" s="1">
        <v>-0.120397</v>
      </c>
      <c r="F7917" s="1">
        <v>0.49487100000000001</v>
      </c>
      <c r="G7917">
        <v>100001</v>
      </c>
    </row>
    <row r="7918" spans="1:7" x14ac:dyDescent="0.25">
      <c r="A7918" t="s">
        <v>0</v>
      </c>
      <c r="B7918">
        <v>112489</v>
      </c>
      <c r="C7918">
        <v>100001</v>
      </c>
      <c r="D7918" s="1">
        <v>-0.56976400000000005</v>
      </c>
      <c r="E7918" s="1">
        <v>-0.12113599999999999</v>
      </c>
      <c r="F7918" s="1">
        <v>0.49487100000000001</v>
      </c>
      <c r="G7918">
        <v>100001</v>
      </c>
    </row>
    <row r="7919" spans="1:7" x14ac:dyDescent="0.25">
      <c r="A7919" t="s">
        <v>0</v>
      </c>
      <c r="B7919">
        <v>112490</v>
      </c>
      <c r="C7919">
        <v>100001</v>
      </c>
      <c r="D7919" s="1">
        <v>-0.56297799999999998</v>
      </c>
      <c r="E7919" s="1">
        <v>-8.9192999999999995E-2</v>
      </c>
      <c r="F7919" s="1">
        <v>0.49487100000000001</v>
      </c>
      <c r="G7919">
        <v>100001</v>
      </c>
    </row>
    <row r="7920" spans="1:7" x14ac:dyDescent="0.25">
      <c r="A7920" t="s">
        <v>0</v>
      </c>
      <c r="B7920">
        <v>112491</v>
      </c>
      <c r="C7920">
        <v>100001</v>
      </c>
      <c r="D7920" s="1">
        <v>-0.562809</v>
      </c>
      <c r="E7920" s="1">
        <v>-0.119656</v>
      </c>
      <c r="F7920" s="1">
        <v>0.49487100000000001</v>
      </c>
      <c r="G7920">
        <v>100001</v>
      </c>
    </row>
    <row r="7921" spans="1:7" x14ac:dyDescent="0.25">
      <c r="A7921" t="s">
        <v>0</v>
      </c>
      <c r="B7921">
        <v>112492</v>
      </c>
      <c r="C7921">
        <v>100001</v>
      </c>
      <c r="D7921" s="1">
        <v>6.0487699999999998E-2</v>
      </c>
      <c r="E7921" s="1">
        <v>0.57577599999999995</v>
      </c>
      <c r="F7921" s="1">
        <v>0.49487100000000001</v>
      </c>
      <c r="G7921">
        <v>100001</v>
      </c>
    </row>
    <row r="7922" spans="1:7" x14ac:dyDescent="0.25">
      <c r="A7922" t="s">
        <v>0</v>
      </c>
      <c r="B7922">
        <v>112493</v>
      </c>
      <c r="C7922">
        <v>100001</v>
      </c>
      <c r="D7922" s="1">
        <v>6.0115799999999997E-2</v>
      </c>
      <c r="E7922" s="1">
        <v>0.57223999999999997</v>
      </c>
      <c r="F7922" s="1">
        <v>0.49487100000000001</v>
      </c>
      <c r="G7922">
        <v>100001</v>
      </c>
    </row>
    <row r="7923" spans="1:7" x14ac:dyDescent="0.25">
      <c r="A7923" t="s">
        <v>0</v>
      </c>
      <c r="B7923">
        <v>112494</v>
      </c>
      <c r="C7923">
        <v>100001</v>
      </c>
      <c r="D7923" s="1">
        <v>5.9553200000000001E-2</v>
      </c>
      <c r="E7923" s="1">
        <v>0.56688000000000005</v>
      </c>
      <c r="F7923" s="1">
        <v>0.49487100000000001</v>
      </c>
      <c r="G7923">
        <v>100001</v>
      </c>
    </row>
    <row r="7924" spans="1:7" x14ac:dyDescent="0.25">
      <c r="A7924" t="s">
        <v>0</v>
      </c>
      <c r="B7924">
        <v>112495</v>
      </c>
      <c r="C7924">
        <v>100001</v>
      </c>
      <c r="D7924" s="1">
        <v>5.9373200000000001E-2</v>
      </c>
      <c r="E7924" s="1">
        <v>0.56516699999999997</v>
      </c>
      <c r="F7924" s="1">
        <v>0.49486999999999998</v>
      </c>
      <c r="G7924">
        <v>100001</v>
      </c>
    </row>
    <row r="7925" spans="1:7" x14ac:dyDescent="0.25">
      <c r="A7925" t="s">
        <v>0</v>
      </c>
      <c r="B7925">
        <v>112496</v>
      </c>
      <c r="C7925">
        <v>100001</v>
      </c>
      <c r="D7925" s="1">
        <v>5.9001400000000002E-2</v>
      </c>
      <c r="E7925" s="1">
        <v>0.56163099999999999</v>
      </c>
      <c r="F7925" s="1">
        <v>0.49486999999999998</v>
      </c>
      <c r="G7925">
        <v>100001</v>
      </c>
    </row>
    <row r="7926" spans="1:7" x14ac:dyDescent="0.25">
      <c r="A7926" t="s">
        <v>0</v>
      </c>
      <c r="B7926">
        <v>112497</v>
      </c>
      <c r="C7926">
        <v>100001</v>
      </c>
      <c r="D7926" s="1">
        <v>5.8629599999999997E-2</v>
      </c>
      <c r="E7926" s="1">
        <v>0.55809600000000004</v>
      </c>
      <c r="F7926" s="1">
        <v>0.49486999999999998</v>
      </c>
      <c r="G7926">
        <v>100001</v>
      </c>
    </row>
    <row r="7927" spans="1:7" x14ac:dyDescent="0.25">
      <c r="A7927" t="s">
        <v>0</v>
      </c>
      <c r="B7927">
        <v>112498</v>
      </c>
      <c r="C7927">
        <v>100001</v>
      </c>
      <c r="D7927" s="1">
        <v>5.8258799999999999E-2</v>
      </c>
      <c r="E7927" s="1">
        <v>0.55456000000000005</v>
      </c>
      <c r="F7927" s="1">
        <v>0.49486999999999998</v>
      </c>
      <c r="G7927">
        <v>100001</v>
      </c>
    </row>
    <row r="7928" spans="1:7" x14ac:dyDescent="0.25">
      <c r="A7928" t="s">
        <v>0</v>
      </c>
      <c r="B7928">
        <v>112499</v>
      </c>
      <c r="C7928">
        <v>100001</v>
      </c>
      <c r="D7928" s="1">
        <v>5.7886899999999998E-2</v>
      </c>
      <c r="E7928" s="1">
        <v>0.55102300000000004</v>
      </c>
      <c r="F7928" s="1">
        <v>0.49486999999999998</v>
      </c>
      <c r="G7928">
        <v>100001</v>
      </c>
    </row>
    <row r="7929" spans="1:7" x14ac:dyDescent="0.25">
      <c r="A7929" t="s">
        <v>0</v>
      </c>
      <c r="B7929">
        <v>112500</v>
      </c>
      <c r="C7929">
        <v>100001</v>
      </c>
      <c r="D7929" s="1">
        <v>5.7515999999999998E-2</v>
      </c>
      <c r="E7929" s="1">
        <v>0.54748699999999995</v>
      </c>
      <c r="F7929" s="1">
        <v>0.49486999999999998</v>
      </c>
      <c r="G7929">
        <v>100001</v>
      </c>
    </row>
    <row r="7930" spans="1:7" x14ac:dyDescent="0.25">
      <c r="A7930" t="s">
        <v>0</v>
      </c>
      <c r="B7930">
        <v>112501</v>
      </c>
      <c r="C7930">
        <v>100001</v>
      </c>
      <c r="D7930" s="1">
        <v>9.0537900000000004E-2</v>
      </c>
      <c r="E7930" s="1">
        <v>0.57182200000000005</v>
      </c>
      <c r="F7930" s="1">
        <v>0.49486999999999998</v>
      </c>
      <c r="G7930">
        <v>100001</v>
      </c>
    </row>
    <row r="7931" spans="1:7" x14ac:dyDescent="0.25">
      <c r="A7931" t="s">
        <v>0</v>
      </c>
      <c r="B7931">
        <v>112502</v>
      </c>
      <c r="C7931">
        <v>100001</v>
      </c>
      <c r="D7931" s="1">
        <v>9.10937E-2</v>
      </c>
      <c r="E7931" s="1">
        <v>0.57533400000000001</v>
      </c>
      <c r="F7931" s="1">
        <v>0.49486999999999998</v>
      </c>
      <c r="G7931">
        <v>100001</v>
      </c>
    </row>
    <row r="7932" spans="1:7" x14ac:dyDescent="0.25">
      <c r="A7932" t="s">
        <v>0</v>
      </c>
      <c r="B7932">
        <v>112503</v>
      </c>
      <c r="C7932">
        <v>100001</v>
      </c>
      <c r="D7932" s="1">
        <v>-0.57576899999999998</v>
      </c>
      <c r="E7932" s="1">
        <v>-6.0541999999999999E-2</v>
      </c>
      <c r="F7932" s="1">
        <v>0.49487199999999998</v>
      </c>
      <c r="G7932">
        <v>100001</v>
      </c>
    </row>
    <row r="7933" spans="1:7" x14ac:dyDescent="0.25">
      <c r="A7933" t="s">
        <v>0</v>
      </c>
      <c r="B7933">
        <v>112504</v>
      </c>
      <c r="C7933">
        <v>100001</v>
      </c>
      <c r="D7933" s="1">
        <v>-0.57223299999999999</v>
      </c>
      <c r="E7933" s="1">
        <v>-6.0170000000000001E-2</v>
      </c>
      <c r="F7933" s="1">
        <v>0.49487199999999998</v>
      </c>
      <c r="G7933">
        <v>100001</v>
      </c>
    </row>
    <row r="7934" spans="1:7" x14ac:dyDescent="0.25">
      <c r="A7934" t="s">
        <v>0</v>
      </c>
      <c r="B7934">
        <v>112505</v>
      </c>
      <c r="C7934">
        <v>100001</v>
      </c>
      <c r="D7934" s="1">
        <v>-0.56516100000000002</v>
      </c>
      <c r="E7934" s="1">
        <v>-5.9427000000000001E-2</v>
      </c>
      <c r="F7934" s="1">
        <v>0.49487100000000001</v>
      </c>
      <c r="G7934">
        <v>100001</v>
      </c>
    </row>
    <row r="7935" spans="1:7" x14ac:dyDescent="0.25">
      <c r="A7935" t="s">
        <v>0</v>
      </c>
      <c r="B7935">
        <v>112506</v>
      </c>
      <c r="C7935">
        <v>100001</v>
      </c>
      <c r="D7935" s="1">
        <v>-0.57181099999999996</v>
      </c>
      <c r="E7935" s="1">
        <v>-9.0593000000000007E-2</v>
      </c>
      <c r="F7935" s="1">
        <v>0.49487100000000001</v>
      </c>
      <c r="G7935">
        <v>100001</v>
      </c>
    </row>
    <row r="7936" spans="1:7" x14ac:dyDescent="0.25">
      <c r="A7936" t="s">
        <v>0</v>
      </c>
      <c r="B7936">
        <v>112507</v>
      </c>
      <c r="C7936">
        <v>100001</v>
      </c>
      <c r="D7936" s="1">
        <v>-0.56830000000000003</v>
      </c>
      <c r="E7936" s="1">
        <v>-9.0036000000000005E-2</v>
      </c>
      <c r="F7936" s="1">
        <v>0.49487100000000001</v>
      </c>
      <c r="G7936">
        <v>100001</v>
      </c>
    </row>
    <row r="7937" spans="1:7" x14ac:dyDescent="0.25">
      <c r="A7937" t="s">
        <v>0</v>
      </c>
      <c r="B7937">
        <v>112508</v>
      </c>
      <c r="C7937">
        <v>100001</v>
      </c>
      <c r="D7937" s="1">
        <v>-0.57930499999999996</v>
      </c>
      <c r="E7937" s="1">
        <v>-6.0914000000000003E-2</v>
      </c>
      <c r="F7937" s="1">
        <v>0.49487199999999998</v>
      </c>
      <c r="G7937">
        <v>100001</v>
      </c>
    </row>
    <row r="7938" spans="1:7" x14ac:dyDescent="0.25">
      <c r="A7938" t="s">
        <v>0</v>
      </c>
      <c r="B7938">
        <v>112509</v>
      </c>
      <c r="C7938">
        <v>100001</v>
      </c>
      <c r="D7938" s="1">
        <v>-0.57532399999999995</v>
      </c>
      <c r="E7938" s="1">
        <v>-9.1148999999999994E-2</v>
      </c>
      <c r="F7938" s="1">
        <v>0.49487100000000001</v>
      </c>
      <c r="G7938">
        <v>100001</v>
      </c>
    </row>
    <row r="7939" spans="1:7" x14ac:dyDescent="0.25">
      <c r="A7939" t="s">
        <v>0</v>
      </c>
      <c r="B7939">
        <v>112510</v>
      </c>
      <c r="C7939">
        <v>100001</v>
      </c>
      <c r="D7939" s="1">
        <v>-0.56039499999999998</v>
      </c>
      <c r="E7939" s="1">
        <v>-2.9395000000000001E-2</v>
      </c>
      <c r="F7939" s="1">
        <v>0.49487100000000001</v>
      </c>
      <c r="G7939">
        <v>100001</v>
      </c>
    </row>
    <row r="7940" spans="1:7" x14ac:dyDescent="0.25">
      <c r="A7940" t="s">
        <v>0</v>
      </c>
      <c r="B7940">
        <v>112511</v>
      </c>
      <c r="C7940">
        <v>100001</v>
      </c>
      <c r="D7940" s="1">
        <v>-0.55684500000000003</v>
      </c>
      <c r="E7940" s="1">
        <v>-2.9208999999999999E-2</v>
      </c>
      <c r="F7940" s="1">
        <v>0.49487100000000001</v>
      </c>
      <c r="G7940">
        <v>100001</v>
      </c>
    </row>
    <row r="7941" spans="1:7" x14ac:dyDescent="0.25">
      <c r="A7941" t="s">
        <v>0</v>
      </c>
      <c r="B7941">
        <v>112512</v>
      </c>
      <c r="C7941">
        <v>100001</v>
      </c>
      <c r="D7941" s="1">
        <v>-0.55329399999999995</v>
      </c>
      <c r="E7941" s="1">
        <v>-2.9021999999999999E-2</v>
      </c>
      <c r="F7941" s="1">
        <v>0.49487100000000001</v>
      </c>
      <c r="G7941">
        <v>100001</v>
      </c>
    </row>
    <row r="7942" spans="1:7" x14ac:dyDescent="0.25">
      <c r="A7942" t="s">
        <v>0</v>
      </c>
      <c r="B7942">
        <v>112513</v>
      </c>
      <c r="C7942">
        <v>100001</v>
      </c>
      <c r="D7942" s="1">
        <v>-0.54974299999999998</v>
      </c>
      <c r="E7942" s="1">
        <v>-2.8836000000000001E-2</v>
      </c>
      <c r="F7942" s="1">
        <v>0.49487100000000001</v>
      </c>
      <c r="G7942">
        <v>100001</v>
      </c>
    </row>
    <row r="7943" spans="1:7" x14ac:dyDescent="0.25">
      <c r="A7943" t="s">
        <v>0</v>
      </c>
      <c r="B7943">
        <v>112514</v>
      </c>
      <c r="C7943">
        <v>100001</v>
      </c>
      <c r="D7943" s="1">
        <v>-0.55808899999999995</v>
      </c>
      <c r="E7943" s="1">
        <v>-5.8684E-2</v>
      </c>
      <c r="F7943" s="1">
        <v>0.49487100000000001</v>
      </c>
      <c r="G7943">
        <v>100001</v>
      </c>
    </row>
    <row r="7944" spans="1:7" x14ac:dyDescent="0.25">
      <c r="A7944" t="s">
        <v>0</v>
      </c>
      <c r="B7944">
        <v>112515</v>
      </c>
      <c r="C7944">
        <v>100001</v>
      </c>
      <c r="D7944" s="1">
        <v>-0.56162400000000001</v>
      </c>
      <c r="E7944" s="1">
        <v>-5.9055000000000003E-2</v>
      </c>
      <c r="F7944" s="1">
        <v>0.49487100000000001</v>
      </c>
      <c r="G7944">
        <v>100001</v>
      </c>
    </row>
    <row r="7945" spans="1:7" x14ac:dyDescent="0.25">
      <c r="A7945" t="s">
        <v>0</v>
      </c>
      <c r="B7945">
        <v>112516</v>
      </c>
      <c r="C7945">
        <v>100001</v>
      </c>
      <c r="D7945" s="1">
        <v>-0.561276</v>
      </c>
      <c r="E7945" s="1">
        <v>-8.8924000000000003E-2</v>
      </c>
      <c r="F7945" s="1">
        <v>0.49487199999999998</v>
      </c>
      <c r="G7945">
        <v>100001</v>
      </c>
    </row>
    <row r="7946" spans="1:7" x14ac:dyDescent="0.25">
      <c r="A7946" t="s">
        <v>0</v>
      </c>
      <c r="B7946">
        <v>112517</v>
      </c>
      <c r="C7946">
        <v>100001</v>
      </c>
      <c r="D7946" s="1">
        <v>-0.55776400000000004</v>
      </c>
      <c r="E7946" s="1">
        <v>-8.8368000000000002E-2</v>
      </c>
      <c r="F7946" s="1">
        <v>0.49487199999999998</v>
      </c>
      <c r="G7946">
        <v>100001</v>
      </c>
    </row>
    <row r="7947" spans="1:7" x14ac:dyDescent="0.25">
      <c r="A7947" t="s">
        <v>0</v>
      </c>
      <c r="B7947">
        <v>112518</v>
      </c>
      <c r="C7947">
        <v>100001</v>
      </c>
      <c r="D7947" s="1">
        <v>-0.55753799999999998</v>
      </c>
      <c r="E7947" s="1">
        <v>-0.118536</v>
      </c>
      <c r="F7947" s="1">
        <v>0.49487100000000001</v>
      </c>
      <c r="G7947">
        <v>100001</v>
      </c>
    </row>
    <row r="7948" spans="1:7" x14ac:dyDescent="0.25">
      <c r="A7948" t="s">
        <v>0</v>
      </c>
      <c r="B7948">
        <v>112519</v>
      </c>
      <c r="C7948">
        <v>100001</v>
      </c>
      <c r="D7948" s="1">
        <v>-0.55577500000000002</v>
      </c>
      <c r="E7948" s="1">
        <v>-0.148947</v>
      </c>
      <c r="F7948" s="1">
        <v>0.49487100000000001</v>
      </c>
      <c r="G7948">
        <v>100001</v>
      </c>
    </row>
    <row r="7949" spans="1:7" x14ac:dyDescent="0.25">
      <c r="A7949" t="s">
        <v>0</v>
      </c>
      <c r="B7949">
        <v>112520</v>
      </c>
      <c r="C7949">
        <v>100001</v>
      </c>
      <c r="D7949" s="1">
        <v>-0.55920999999999998</v>
      </c>
      <c r="E7949" s="1">
        <v>-0.149868</v>
      </c>
      <c r="F7949" s="1">
        <v>0.49487100000000001</v>
      </c>
      <c r="G7949">
        <v>100001</v>
      </c>
    </row>
    <row r="7950" spans="1:7" x14ac:dyDescent="0.25">
      <c r="A7950" t="s">
        <v>0</v>
      </c>
      <c r="B7950">
        <v>112521</v>
      </c>
      <c r="C7950">
        <v>100001</v>
      </c>
      <c r="D7950" s="1">
        <v>-0.56264400000000003</v>
      </c>
      <c r="E7950" s="1">
        <v>-0.15078800000000001</v>
      </c>
      <c r="F7950" s="1">
        <v>0.49487100000000001</v>
      </c>
      <c r="G7950">
        <v>100001</v>
      </c>
    </row>
    <row r="7951" spans="1:7" x14ac:dyDescent="0.25">
      <c r="A7951" t="s">
        <v>0</v>
      </c>
      <c r="B7951">
        <v>112522</v>
      </c>
      <c r="C7951">
        <v>100001</v>
      </c>
      <c r="D7951" s="1">
        <v>-0.55585399999999996</v>
      </c>
      <c r="E7951" s="1">
        <v>-0.118177</v>
      </c>
      <c r="F7951" s="1">
        <v>0.49487100000000001</v>
      </c>
      <c r="G7951">
        <v>100001</v>
      </c>
    </row>
    <row r="7952" spans="1:7" x14ac:dyDescent="0.25">
      <c r="A7952" t="s">
        <v>0</v>
      </c>
      <c r="B7952">
        <v>112523</v>
      </c>
      <c r="C7952">
        <v>100001</v>
      </c>
      <c r="D7952" s="1">
        <v>-0.55057</v>
      </c>
      <c r="E7952" s="1">
        <v>-0.14755199999999999</v>
      </c>
      <c r="F7952" s="1">
        <v>0.49487100000000001</v>
      </c>
      <c r="G7952">
        <v>100001</v>
      </c>
    </row>
    <row r="7953" spans="1:7" x14ac:dyDescent="0.25">
      <c r="A7953" t="s">
        <v>0</v>
      </c>
      <c r="B7953">
        <v>112524</v>
      </c>
      <c r="C7953">
        <v>100001</v>
      </c>
      <c r="D7953" s="1">
        <v>8.9982000000000006E-2</v>
      </c>
      <c r="E7953" s="1">
        <v>0.56830899999999995</v>
      </c>
      <c r="F7953" s="1">
        <v>0.49486999999999998</v>
      </c>
      <c r="G7953">
        <v>100001</v>
      </c>
    </row>
    <row r="7954" spans="1:7" x14ac:dyDescent="0.25">
      <c r="A7954" t="s">
        <v>0</v>
      </c>
      <c r="B7954">
        <v>112525</v>
      </c>
      <c r="C7954">
        <v>100001</v>
      </c>
      <c r="D7954" s="1">
        <v>8.9139399999999994E-2</v>
      </c>
      <c r="E7954" s="1">
        <v>0.56298599999999999</v>
      </c>
      <c r="F7954" s="1">
        <v>0.49487100000000001</v>
      </c>
      <c r="G7954">
        <v>100001</v>
      </c>
    </row>
    <row r="7955" spans="1:7" x14ac:dyDescent="0.25">
      <c r="A7955" t="s">
        <v>0</v>
      </c>
      <c r="B7955">
        <v>112526</v>
      </c>
      <c r="C7955">
        <v>100001</v>
      </c>
      <c r="D7955" s="1">
        <v>8.8870400000000002E-2</v>
      </c>
      <c r="E7955" s="1">
        <v>0.56128599999999995</v>
      </c>
      <c r="F7955" s="1">
        <v>0.49487100000000001</v>
      </c>
      <c r="G7955">
        <v>100001</v>
      </c>
    </row>
    <row r="7956" spans="1:7" x14ac:dyDescent="0.25">
      <c r="A7956" t="s">
        <v>0</v>
      </c>
      <c r="B7956">
        <v>112527</v>
      </c>
      <c r="C7956">
        <v>100001</v>
      </c>
      <c r="D7956" s="1">
        <v>8.8313600000000006E-2</v>
      </c>
      <c r="E7956" s="1">
        <v>0.55777299999999996</v>
      </c>
      <c r="F7956" s="1">
        <v>0.49487100000000001</v>
      </c>
      <c r="G7956">
        <v>100001</v>
      </c>
    </row>
    <row r="7957" spans="1:7" x14ac:dyDescent="0.25">
      <c r="A7957" t="s">
        <v>0</v>
      </c>
      <c r="B7957">
        <v>112528</v>
      </c>
      <c r="C7957">
        <v>100001</v>
      </c>
      <c r="D7957" s="1">
        <v>8.7757799999999997E-2</v>
      </c>
      <c r="E7957" s="1">
        <v>0.554261</v>
      </c>
      <c r="F7957" s="1">
        <v>0.49487100000000001</v>
      </c>
      <c r="G7957">
        <v>100001</v>
      </c>
    </row>
    <row r="7958" spans="1:7" x14ac:dyDescent="0.25">
      <c r="A7958" t="s">
        <v>0</v>
      </c>
      <c r="B7958">
        <v>112529</v>
      </c>
      <c r="C7958">
        <v>100001</v>
      </c>
      <c r="D7958" s="1">
        <v>8.7202000000000002E-2</v>
      </c>
      <c r="E7958" s="1">
        <v>0.55074900000000004</v>
      </c>
      <c r="F7958" s="1">
        <v>0.49487100000000001</v>
      </c>
      <c r="G7958">
        <v>100001</v>
      </c>
    </row>
    <row r="7959" spans="1:7" x14ac:dyDescent="0.25">
      <c r="A7959" t="s">
        <v>0</v>
      </c>
      <c r="B7959">
        <v>112530</v>
      </c>
      <c r="C7959">
        <v>100001</v>
      </c>
      <c r="D7959" s="1">
        <v>8.6646100000000004E-2</v>
      </c>
      <c r="E7959" s="1">
        <v>0.54723699999999997</v>
      </c>
      <c r="F7959" s="1">
        <v>0.49487100000000001</v>
      </c>
      <c r="G7959">
        <v>100001</v>
      </c>
    </row>
    <row r="7960" spans="1:7" x14ac:dyDescent="0.25">
      <c r="A7960" t="s">
        <v>0</v>
      </c>
      <c r="B7960">
        <v>112531</v>
      </c>
      <c r="C7960">
        <v>100001</v>
      </c>
      <c r="D7960" s="1">
        <v>8.6090200000000006E-2</v>
      </c>
      <c r="E7960" s="1">
        <v>0.54372500000000001</v>
      </c>
      <c r="F7960" s="1">
        <v>0.49487100000000001</v>
      </c>
      <c r="G7960">
        <v>100001</v>
      </c>
    </row>
    <row r="7961" spans="1:7" x14ac:dyDescent="0.25">
      <c r="A7961" t="s">
        <v>0</v>
      </c>
      <c r="B7961">
        <v>112532</v>
      </c>
      <c r="C7961">
        <v>100001</v>
      </c>
      <c r="D7961" s="1">
        <v>0.119602</v>
      </c>
      <c r="E7961" s="1">
        <v>0.56281999999999999</v>
      </c>
      <c r="F7961" s="1">
        <v>0.49487100000000001</v>
      </c>
      <c r="G7961">
        <v>100001</v>
      </c>
    </row>
    <row r="7962" spans="1:7" x14ac:dyDescent="0.25">
      <c r="A7962" t="s">
        <v>0</v>
      </c>
      <c r="B7962">
        <v>112533</v>
      </c>
      <c r="C7962">
        <v>100001</v>
      </c>
      <c r="D7962" s="1">
        <v>0.120342</v>
      </c>
      <c r="E7962" s="1">
        <v>0.56629799999999997</v>
      </c>
      <c r="F7962" s="1">
        <v>0.49487100000000001</v>
      </c>
      <c r="G7962">
        <v>100001</v>
      </c>
    </row>
    <row r="7963" spans="1:7" x14ac:dyDescent="0.25">
      <c r="A7963" t="s">
        <v>0</v>
      </c>
      <c r="B7963">
        <v>112534</v>
      </c>
      <c r="C7963">
        <v>100001</v>
      </c>
      <c r="D7963" s="1">
        <v>0.12108099999999999</v>
      </c>
      <c r="E7963" s="1">
        <v>0.56977599999999995</v>
      </c>
      <c r="F7963" s="1">
        <v>0.49487100000000001</v>
      </c>
      <c r="G7963">
        <v>100001</v>
      </c>
    </row>
    <row r="7964" spans="1:7" x14ac:dyDescent="0.25">
      <c r="A7964" t="s">
        <v>0</v>
      </c>
      <c r="B7964">
        <v>112535</v>
      </c>
      <c r="C7964">
        <v>100001</v>
      </c>
      <c r="D7964" s="1">
        <v>-0.55455200000000004</v>
      </c>
      <c r="E7964" s="1">
        <v>-5.8312000000000003E-2</v>
      </c>
      <c r="F7964" s="1">
        <v>0.49487100000000001</v>
      </c>
      <c r="G7964">
        <v>100001</v>
      </c>
    </row>
    <row r="7965" spans="1:7" x14ac:dyDescent="0.25">
      <c r="A7965" t="s">
        <v>0</v>
      </c>
      <c r="B7965">
        <v>112536</v>
      </c>
      <c r="C7965">
        <v>100001</v>
      </c>
      <c r="D7965" s="1">
        <v>-0.55101599999999995</v>
      </c>
      <c r="E7965" s="1">
        <v>-5.7938999999999997E-2</v>
      </c>
      <c r="F7965" s="1">
        <v>0.49487100000000001</v>
      </c>
      <c r="G7965">
        <v>100001</v>
      </c>
    </row>
    <row r="7966" spans="1:7" x14ac:dyDescent="0.25">
      <c r="A7966" t="s">
        <v>0</v>
      </c>
      <c r="B7966">
        <v>112537</v>
      </c>
      <c r="C7966">
        <v>100001</v>
      </c>
      <c r="D7966" s="1">
        <v>-0.54747999999999997</v>
      </c>
      <c r="E7966" s="1">
        <v>-5.7568000000000001E-2</v>
      </c>
      <c r="F7966" s="1">
        <v>0.49487100000000001</v>
      </c>
      <c r="G7966">
        <v>100001</v>
      </c>
    </row>
    <row r="7967" spans="1:7" x14ac:dyDescent="0.25">
      <c r="A7967" t="s">
        <v>0</v>
      </c>
      <c r="B7967">
        <v>112538</v>
      </c>
      <c r="C7967">
        <v>100001</v>
      </c>
      <c r="D7967" s="1">
        <v>-0.55074100000000004</v>
      </c>
      <c r="E7967" s="1">
        <v>-8.7254999999999999E-2</v>
      </c>
      <c r="F7967" s="1">
        <v>0.49487199999999998</v>
      </c>
      <c r="G7967">
        <v>100001</v>
      </c>
    </row>
    <row r="7968" spans="1:7" x14ac:dyDescent="0.25">
      <c r="A7968" t="s">
        <v>0</v>
      </c>
      <c r="B7968">
        <v>112539</v>
      </c>
      <c r="C7968">
        <v>100001</v>
      </c>
      <c r="D7968" s="1">
        <v>-0.55425199999999997</v>
      </c>
      <c r="E7968" s="1">
        <v>-8.7811E-2</v>
      </c>
      <c r="F7968" s="1">
        <v>0.49487199999999998</v>
      </c>
      <c r="G7968">
        <v>100001</v>
      </c>
    </row>
    <row r="7969" spans="1:7" x14ac:dyDescent="0.25">
      <c r="A7969" t="s">
        <v>0</v>
      </c>
      <c r="B7969">
        <v>112540</v>
      </c>
      <c r="C7969">
        <v>100001</v>
      </c>
      <c r="D7969" s="1">
        <v>-0.55237599999999998</v>
      </c>
      <c r="E7969" s="1">
        <v>-0.117438</v>
      </c>
      <c r="F7969" s="1">
        <v>0.49487100000000001</v>
      </c>
      <c r="G7969">
        <v>100001</v>
      </c>
    </row>
    <row r="7970" spans="1:7" x14ac:dyDescent="0.25">
      <c r="A7970" t="s">
        <v>0</v>
      </c>
      <c r="B7970">
        <v>112541</v>
      </c>
      <c r="C7970">
        <v>100001</v>
      </c>
      <c r="D7970" s="1">
        <v>-0.54889699999999997</v>
      </c>
      <c r="E7970" s="1">
        <v>-0.116699</v>
      </c>
      <c r="F7970" s="1">
        <v>0.49487100000000001</v>
      </c>
      <c r="G7970">
        <v>100001</v>
      </c>
    </row>
    <row r="7971" spans="1:7" x14ac:dyDescent="0.25">
      <c r="A7971" t="s">
        <v>0</v>
      </c>
      <c r="B7971">
        <v>112542</v>
      </c>
      <c r="C7971">
        <v>100001</v>
      </c>
      <c r="D7971" s="1">
        <v>-0.54890600000000001</v>
      </c>
      <c r="E7971" s="1">
        <v>-0.14710699999999999</v>
      </c>
      <c r="F7971" s="1">
        <v>0.49487100000000001</v>
      </c>
      <c r="G7971">
        <v>100001</v>
      </c>
    </row>
    <row r="7972" spans="1:7" x14ac:dyDescent="0.25">
      <c r="A7972" t="s">
        <v>0</v>
      </c>
      <c r="B7972">
        <v>112543</v>
      </c>
      <c r="C7972">
        <v>100001</v>
      </c>
      <c r="D7972" s="1">
        <v>-0.54721699999999995</v>
      </c>
      <c r="E7972" s="1">
        <v>-0.17782999999999999</v>
      </c>
      <c r="F7972" s="1">
        <v>0.49487100000000001</v>
      </c>
      <c r="G7972">
        <v>100001</v>
      </c>
    </row>
    <row r="7973" spans="1:7" x14ac:dyDescent="0.25">
      <c r="A7973" t="s">
        <v>0</v>
      </c>
      <c r="B7973">
        <v>112544</v>
      </c>
      <c r="C7973">
        <v>100001</v>
      </c>
      <c r="D7973" s="1">
        <v>-0.54209300000000005</v>
      </c>
      <c r="E7973" s="1">
        <v>-0.17616499999999999</v>
      </c>
      <c r="F7973" s="1">
        <v>0.49487100000000001</v>
      </c>
      <c r="G7973">
        <v>100001</v>
      </c>
    </row>
    <row r="7974" spans="1:7" x14ac:dyDescent="0.25">
      <c r="A7974" t="s">
        <v>0</v>
      </c>
      <c r="B7974">
        <v>112545</v>
      </c>
      <c r="C7974">
        <v>100001</v>
      </c>
      <c r="D7974" s="1">
        <v>-0.55059899999999995</v>
      </c>
      <c r="E7974" s="1">
        <v>-0.178929</v>
      </c>
      <c r="F7974" s="1">
        <v>0.49487100000000001</v>
      </c>
      <c r="G7974">
        <v>100001</v>
      </c>
    </row>
    <row r="7975" spans="1:7" x14ac:dyDescent="0.25">
      <c r="A7975" t="s">
        <v>0</v>
      </c>
      <c r="B7975">
        <v>112546</v>
      </c>
      <c r="C7975">
        <v>100001</v>
      </c>
      <c r="D7975" s="1">
        <v>-0.55398099999999995</v>
      </c>
      <c r="E7975" s="1">
        <v>-0.18002799999999999</v>
      </c>
      <c r="F7975" s="1">
        <v>0.49487100000000001</v>
      </c>
      <c r="G7975">
        <v>100001</v>
      </c>
    </row>
    <row r="7976" spans="1:7" x14ac:dyDescent="0.25">
      <c r="A7976" t="s">
        <v>0</v>
      </c>
      <c r="B7976">
        <v>112547</v>
      </c>
      <c r="C7976">
        <v>100001</v>
      </c>
      <c r="D7976" s="1">
        <v>-0.54547199999999996</v>
      </c>
      <c r="E7976" s="1">
        <v>-0.14618700000000001</v>
      </c>
      <c r="F7976" s="1">
        <v>0.49487100000000001</v>
      </c>
      <c r="G7976">
        <v>100001</v>
      </c>
    </row>
    <row r="7977" spans="1:7" x14ac:dyDescent="0.25">
      <c r="A7977" t="s">
        <v>0</v>
      </c>
      <c r="B7977">
        <v>112548</v>
      </c>
      <c r="C7977">
        <v>100001</v>
      </c>
      <c r="D7977" s="1">
        <v>-0.54045399999999999</v>
      </c>
      <c r="E7977" s="1">
        <v>-0.17563300000000001</v>
      </c>
      <c r="F7977" s="1">
        <v>0.49487100000000001</v>
      </c>
      <c r="G7977">
        <v>100001</v>
      </c>
    </row>
    <row r="7978" spans="1:7" x14ac:dyDescent="0.25">
      <c r="A7978" t="s">
        <v>0</v>
      </c>
      <c r="B7978">
        <v>112549</v>
      </c>
      <c r="C7978">
        <v>100001</v>
      </c>
      <c r="D7978" s="1">
        <v>0.118483</v>
      </c>
      <c r="E7978" s="1">
        <v>0.55754899999999996</v>
      </c>
      <c r="F7978" s="1">
        <v>0.49486999999999998</v>
      </c>
      <c r="G7978">
        <v>100001</v>
      </c>
    </row>
    <row r="7979" spans="1:7" x14ac:dyDescent="0.25">
      <c r="A7979" t="s">
        <v>0</v>
      </c>
      <c r="B7979">
        <v>112550</v>
      </c>
      <c r="C7979">
        <v>100001</v>
      </c>
      <c r="D7979" s="1">
        <v>0.11812499999999999</v>
      </c>
      <c r="E7979" s="1">
        <v>0.55586500000000005</v>
      </c>
      <c r="F7979" s="1">
        <v>0.49486999999999998</v>
      </c>
      <c r="G7979">
        <v>100001</v>
      </c>
    </row>
    <row r="7980" spans="1:7" x14ac:dyDescent="0.25">
      <c r="A7980" t="s">
        <v>0</v>
      </c>
      <c r="B7980">
        <v>112551</v>
      </c>
      <c r="C7980">
        <v>100001</v>
      </c>
      <c r="D7980" s="1">
        <v>0.117385</v>
      </c>
      <c r="E7980" s="1">
        <v>0.55238699999999996</v>
      </c>
      <c r="F7980" s="1">
        <v>0.49486999999999998</v>
      </c>
      <c r="G7980">
        <v>100001</v>
      </c>
    </row>
    <row r="7981" spans="1:7" x14ac:dyDescent="0.25">
      <c r="A7981" t="s">
        <v>0</v>
      </c>
      <c r="B7981">
        <v>112552</v>
      </c>
      <c r="C7981">
        <v>100001</v>
      </c>
      <c r="D7981" s="1">
        <v>0.116646</v>
      </c>
      <c r="E7981" s="1">
        <v>0.54890799999999995</v>
      </c>
      <c r="F7981" s="1">
        <v>0.49486999999999998</v>
      </c>
      <c r="G7981">
        <v>100001</v>
      </c>
    </row>
    <row r="7982" spans="1:7" x14ac:dyDescent="0.25">
      <c r="A7982" t="s">
        <v>0</v>
      </c>
      <c r="B7982">
        <v>112553</v>
      </c>
      <c r="C7982">
        <v>100001</v>
      </c>
      <c r="D7982" s="1">
        <v>0.115907</v>
      </c>
      <c r="E7982" s="1">
        <v>0.545431</v>
      </c>
      <c r="F7982" s="1">
        <v>0.49486999999999998</v>
      </c>
      <c r="G7982">
        <v>100001</v>
      </c>
    </row>
    <row r="7983" spans="1:7" x14ac:dyDescent="0.25">
      <c r="A7983" t="s">
        <v>0</v>
      </c>
      <c r="B7983">
        <v>112554</v>
      </c>
      <c r="C7983">
        <v>100001</v>
      </c>
      <c r="D7983" s="1">
        <v>0.11516800000000001</v>
      </c>
      <c r="E7983" s="1">
        <v>0.54195300000000002</v>
      </c>
      <c r="F7983" s="1">
        <v>0.49487100000000001</v>
      </c>
      <c r="G7983">
        <v>100001</v>
      </c>
    </row>
    <row r="7984" spans="1:7" x14ac:dyDescent="0.25">
      <c r="A7984" t="s">
        <v>0</v>
      </c>
      <c r="B7984">
        <v>112555</v>
      </c>
      <c r="C7984">
        <v>100001</v>
      </c>
      <c r="D7984" s="1">
        <v>0.11443</v>
      </c>
      <c r="E7984" s="1">
        <v>0.53847500000000004</v>
      </c>
      <c r="F7984" s="1">
        <v>0.49487100000000001</v>
      </c>
      <c r="G7984">
        <v>100001</v>
      </c>
    </row>
    <row r="7985" spans="1:7" x14ac:dyDescent="0.25">
      <c r="A7985" t="s">
        <v>0</v>
      </c>
      <c r="B7985">
        <v>112556</v>
      </c>
      <c r="C7985">
        <v>100001</v>
      </c>
      <c r="D7985" s="1">
        <v>0.14749999999999999</v>
      </c>
      <c r="E7985" s="1">
        <v>0.55058499999999999</v>
      </c>
      <c r="F7985" s="1">
        <v>0.49487100000000001</v>
      </c>
      <c r="G7985">
        <v>100001</v>
      </c>
    </row>
    <row r="7986" spans="1:7" x14ac:dyDescent="0.25">
      <c r="A7986" t="s">
        <v>0</v>
      </c>
      <c r="B7986">
        <v>112557</v>
      </c>
      <c r="C7986">
        <v>100001</v>
      </c>
      <c r="D7986" s="1">
        <v>0.148895</v>
      </c>
      <c r="E7986" s="1">
        <v>0.55579000000000001</v>
      </c>
      <c r="F7986" s="1">
        <v>0.49487100000000001</v>
      </c>
      <c r="G7986">
        <v>100001</v>
      </c>
    </row>
    <row r="7987" spans="1:7" x14ac:dyDescent="0.25">
      <c r="A7987" t="s">
        <v>0</v>
      </c>
      <c r="B7987">
        <v>112558</v>
      </c>
      <c r="C7987">
        <v>100001</v>
      </c>
      <c r="D7987" s="1">
        <v>0.149815</v>
      </c>
      <c r="E7987" s="1">
        <v>0.55922400000000005</v>
      </c>
      <c r="F7987" s="1">
        <v>0.49487100000000001</v>
      </c>
      <c r="G7987">
        <v>100001</v>
      </c>
    </row>
    <row r="7988" spans="1:7" x14ac:dyDescent="0.25">
      <c r="A7988" t="s">
        <v>0</v>
      </c>
      <c r="B7988">
        <v>112559</v>
      </c>
      <c r="C7988">
        <v>100001</v>
      </c>
      <c r="D7988" s="1">
        <v>0.15073600000000001</v>
      </c>
      <c r="E7988" s="1">
        <v>0.56265900000000002</v>
      </c>
      <c r="F7988" s="1">
        <v>0.49487100000000001</v>
      </c>
      <c r="G7988">
        <v>100001</v>
      </c>
    </row>
    <row r="7989" spans="1:7" x14ac:dyDescent="0.25">
      <c r="A7989" t="s">
        <v>0</v>
      </c>
      <c r="B7989">
        <v>112560</v>
      </c>
      <c r="C7989">
        <v>100001</v>
      </c>
      <c r="D7989" s="1">
        <v>0.55058399999999996</v>
      </c>
      <c r="E7989" s="1">
        <v>-0.14749899999999999</v>
      </c>
      <c r="F7989" s="1">
        <v>0.49487100000000001</v>
      </c>
      <c r="G7989">
        <v>100001</v>
      </c>
    </row>
    <row r="7990" spans="1:7" x14ac:dyDescent="0.25">
      <c r="A7990" t="s">
        <v>0</v>
      </c>
      <c r="B7990">
        <v>112561</v>
      </c>
      <c r="C7990">
        <v>100001</v>
      </c>
      <c r="D7990" s="1">
        <v>0.55578899999999998</v>
      </c>
      <c r="E7990" s="1">
        <v>-0.148894</v>
      </c>
      <c r="F7990" s="1">
        <v>0.49487100000000001</v>
      </c>
      <c r="G7990">
        <v>100001</v>
      </c>
    </row>
    <row r="7991" spans="1:7" x14ac:dyDescent="0.25">
      <c r="A7991" t="s">
        <v>0</v>
      </c>
      <c r="B7991">
        <v>112562</v>
      </c>
      <c r="C7991">
        <v>100001</v>
      </c>
      <c r="D7991" s="1">
        <v>0.55922300000000003</v>
      </c>
      <c r="E7991" s="1">
        <v>-0.149814</v>
      </c>
      <c r="F7991" s="1">
        <v>0.49487199999999998</v>
      </c>
      <c r="G7991">
        <v>100001</v>
      </c>
    </row>
    <row r="7992" spans="1:7" x14ac:dyDescent="0.25">
      <c r="A7992" t="s">
        <v>0</v>
      </c>
      <c r="B7992">
        <v>112563</v>
      </c>
      <c r="C7992">
        <v>100001</v>
      </c>
      <c r="D7992" s="1">
        <v>0.56265799999999999</v>
      </c>
      <c r="E7992" s="1">
        <v>-0.15073500000000001</v>
      </c>
      <c r="F7992" s="1">
        <v>0.49487199999999998</v>
      </c>
      <c r="G7992">
        <v>100001</v>
      </c>
    </row>
    <row r="7993" spans="1:7" x14ac:dyDescent="0.25">
      <c r="A7993" t="s">
        <v>0</v>
      </c>
      <c r="B7993">
        <v>112564</v>
      </c>
      <c r="C7993">
        <v>100001</v>
      </c>
      <c r="D7993" s="1">
        <v>0.54891999999999996</v>
      </c>
      <c r="E7993" s="1">
        <v>-0.14705299999999999</v>
      </c>
      <c r="F7993" s="1">
        <v>0.49487100000000001</v>
      </c>
      <c r="G7993">
        <v>100001</v>
      </c>
    </row>
    <row r="7994" spans="1:7" x14ac:dyDescent="0.25">
      <c r="A7994" t="s">
        <v>0</v>
      </c>
      <c r="B7994">
        <v>112565</v>
      </c>
      <c r="C7994">
        <v>100001</v>
      </c>
      <c r="D7994" s="1">
        <v>0.54723500000000003</v>
      </c>
      <c r="E7994" s="1">
        <v>-0.17777699999999999</v>
      </c>
      <c r="F7994" s="1">
        <v>0.49487100000000001</v>
      </c>
      <c r="G7994">
        <v>100001</v>
      </c>
    </row>
    <row r="7995" spans="1:7" x14ac:dyDescent="0.25">
      <c r="A7995" t="s">
        <v>0</v>
      </c>
      <c r="B7995">
        <v>112566</v>
      </c>
      <c r="C7995">
        <v>100001</v>
      </c>
      <c r="D7995" s="1">
        <v>0.54210999999999998</v>
      </c>
      <c r="E7995" s="1">
        <v>-0.17611399999999999</v>
      </c>
      <c r="F7995" s="1">
        <v>0.49487100000000001</v>
      </c>
      <c r="G7995">
        <v>100001</v>
      </c>
    </row>
    <row r="7996" spans="1:7" x14ac:dyDescent="0.25">
      <c r="A7996" t="s">
        <v>0</v>
      </c>
      <c r="B7996">
        <v>112567</v>
      </c>
      <c r="C7996">
        <v>100001</v>
      </c>
      <c r="D7996" s="1">
        <v>0.55061700000000002</v>
      </c>
      <c r="E7996" s="1">
        <v>-0.17887600000000001</v>
      </c>
      <c r="F7996" s="1">
        <v>0.49487100000000001</v>
      </c>
      <c r="G7996">
        <v>100001</v>
      </c>
    </row>
    <row r="7997" spans="1:7" x14ac:dyDescent="0.25">
      <c r="A7997" t="s">
        <v>0</v>
      </c>
      <c r="B7997">
        <v>112568</v>
      </c>
      <c r="C7997">
        <v>100001</v>
      </c>
      <c r="D7997" s="1">
        <v>0.55399900000000002</v>
      </c>
      <c r="E7997" s="1">
        <v>-0.179975</v>
      </c>
      <c r="F7997" s="1">
        <v>0.49487100000000001</v>
      </c>
      <c r="G7997">
        <v>100001</v>
      </c>
    </row>
    <row r="7998" spans="1:7" x14ac:dyDescent="0.25">
      <c r="A7998" t="s">
        <v>0</v>
      </c>
      <c r="B7998">
        <v>112569</v>
      </c>
      <c r="C7998">
        <v>100001</v>
      </c>
      <c r="D7998" s="1">
        <v>0.54548600000000003</v>
      </c>
      <c r="E7998" s="1">
        <v>-0.14613300000000001</v>
      </c>
      <c r="F7998" s="1">
        <v>0.49487100000000001</v>
      </c>
      <c r="G7998">
        <v>100001</v>
      </c>
    </row>
    <row r="7999" spans="1:7" x14ac:dyDescent="0.25">
      <c r="A7999" t="s">
        <v>0</v>
      </c>
      <c r="B7999">
        <v>112570</v>
      </c>
      <c r="C7999">
        <v>100001</v>
      </c>
      <c r="D7999" s="1">
        <v>0.54047199999999995</v>
      </c>
      <c r="E7999" s="1">
        <v>-0.17558199999999999</v>
      </c>
      <c r="F7999" s="1">
        <v>0.49487100000000001</v>
      </c>
      <c r="G7999">
        <v>100001</v>
      </c>
    </row>
    <row r="8000" spans="1:7" x14ac:dyDescent="0.25">
      <c r="A8000" t="s">
        <v>0</v>
      </c>
      <c r="B8000">
        <v>112571</v>
      </c>
      <c r="C8000">
        <v>100001</v>
      </c>
      <c r="D8000" s="1">
        <v>-0.54722899999999997</v>
      </c>
      <c r="E8000" s="1">
        <v>-8.6698999999999998E-2</v>
      </c>
      <c r="F8000" s="1">
        <v>0.49487199999999998</v>
      </c>
      <c r="G8000">
        <v>100001</v>
      </c>
    </row>
    <row r="8001" spans="1:7" x14ac:dyDescent="0.25">
      <c r="A8001" t="s">
        <v>0</v>
      </c>
      <c r="B8001">
        <v>112572</v>
      </c>
      <c r="C8001">
        <v>100001</v>
      </c>
      <c r="D8001" s="1">
        <v>-0.54371700000000001</v>
      </c>
      <c r="E8001" s="1">
        <v>-8.6141999999999996E-2</v>
      </c>
      <c r="F8001" s="1">
        <v>0.49487199999999998</v>
      </c>
      <c r="G8001">
        <v>100001</v>
      </c>
    </row>
    <row r="8002" spans="1:7" x14ac:dyDescent="0.25">
      <c r="A8002" t="s">
        <v>0</v>
      </c>
      <c r="B8002">
        <v>112573</v>
      </c>
      <c r="C8002">
        <v>100001</v>
      </c>
      <c r="D8002" s="1">
        <v>-0.54194200000000003</v>
      </c>
      <c r="E8002" s="1">
        <v>-0.115219</v>
      </c>
      <c r="F8002" s="1">
        <v>0.49487100000000001</v>
      </c>
      <c r="G8002">
        <v>100001</v>
      </c>
    </row>
    <row r="8003" spans="1:7" x14ac:dyDescent="0.25">
      <c r="A8003" t="s">
        <v>0</v>
      </c>
      <c r="B8003">
        <v>112574</v>
      </c>
      <c r="C8003">
        <v>100001</v>
      </c>
      <c r="D8003" s="1">
        <v>-0.54542000000000002</v>
      </c>
      <c r="E8003" s="1">
        <v>-0.11595999999999999</v>
      </c>
      <c r="F8003" s="1">
        <v>0.49487100000000001</v>
      </c>
      <c r="G8003">
        <v>100001</v>
      </c>
    </row>
    <row r="8004" spans="1:7" x14ac:dyDescent="0.25">
      <c r="A8004" t="s">
        <v>0</v>
      </c>
      <c r="B8004">
        <v>112575</v>
      </c>
      <c r="C8004">
        <v>100001</v>
      </c>
      <c r="D8004" s="1">
        <v>-0.54203699999999999</v>
      </c>
      <c r="E8004" s="1">
        <v>-0.14526600000000001</v>
      </c>
      <c r="F8004" s="1">
        <v>0.49487100000000001</v>
      </c>
      <c r="G8004">
        <v>100001</v>
      </c>
    </row>
    <row r="8005" spans="1:7" x14ac:dyDescent="0.25">
      <c r="A8005" t="s">
        <v>0</v>
      </c>
      <c r="B8005">
        <v>112576</v>
      </c>
      <c r="C8005">
        <v>100001</v>
      </c>
      <c r="D8005" s="1">
        <v>-0.53860300000000005</v>
      </c>
      <c r="E8005" s="1">
        <v>-0.144346</v>
      </c>
      <c r="F8005" s="1">
        <v>0.49487100000000001</v>
      </c>
      <c r="G8005">
        <v>100001</v>
      </c>
    </row>
    <row r="8006" spans="1:7" x14ac:dyDescent="0.25">
      <c r="A8006" t="s">
        <v>0</v>
      </c>
      <c r="B8006">
        <v>112577</v>
      </c>
      <c r="C8006">
        <v>100001</v>
      </c>
      <c r="D8006" s="1">
        <v>-0.53212999999999999</v>
      </c>
      <c r="E8006" s="1">
        <v>-0.204295</v>
      </c>
      <c r="F8006" s="1">
        <v>0.49487199999999998</v>
      </c>
      <c r="G8006">
        <v>100001</v>
      </c>
    </row>
    <row r="8007" spans="1:7" x14ac:dyDescent="0.25">
      <c r="A8007" t="s">
        <v>0</v>
      </c>
      <c r="B8007">
        <v>112578</v>
      </c>
      <c r="C8007">
        <v>100001</v>
      </c>
      <c r="D8007" s="1">
        <v>-0.53707300000000002</v>
      </c>
      <c r="E8007" s="1">
        <v>-0.17453399999999999</v>
      </c>
      <c r="F8007" s="1">
        <v>0.49487100000000001</v>
      </c>
      <c r="G8007">
        <v>100001</v>
      </c>
    </row>
    <row r="8008" spans="1:7" x14ac:dyDescent="0.25">
      <c r="A8008" t="s">
        <v>0</v>
      </c>
      <c r="B8008">
        <v>112579</v>
      </c>
      <c r="C8008">
        <v>100001</v>
      </c>
      <c r="D8008" s="1">
        <v>-0.54047999999999996</v>
      </c>
      <c r="E8008" s="1">
        <v>-0.20750099999999999</v>
      </c>
      <c r="F8008" s="1">
        <v>0.49487199999999998</v>
      </c>
      <c r="G8008">
        <v>100001</v>
      </c>
    </row>
    <row r="8009" spans="1:7" x14ac:dyDescent="0.25">
      <c r="A8009" t="s">
        <v>0</v>
      </c>
      <c r="B8009">
        <v>112580</v>
      </c>
      <c r="C8009">
        <v>100001</v>
      </c>
      <c r="D8009" s="1">
        <v>-0.537161</v>
      </c>
      <c r="E8009" s="1">
        <v>-0.20622699999999999</v>
      </c>
      <c r="F8009" s="1">
        <v>0.49487199999999998</v>
      </c>
      <c r="G8009">
        <v>100001</v>
      </c>
    </row>
    <row r="8010" spans="1:7" x14ac:dyDescent="0.25">
      <c r="A8010" t="s">
        <v>0</v>
      </c>
      <c r="B8010">
        <v>112581</v>
      </c>
      <c r="C8010">
        <v>100001</v>
      </c>
      <c r="D8010" s="1">
        <v>-0.53052200000000005</v>
      </c>
      <c r="E8010" s="1">
        <v>-0.203678</v>
      </c>
      <c r="F8010" s="1">
        <v>0.49487199999999998</v>
      </c>
      <c r="G8010">
        <v>100001</v>
      </c>
    </row>
    <row r="8011" spans="1:7" x14ac:dyDescent="0.25">
      <c r="A8011" t="s">
        <v>0</v>
      </c>
      <c r="B8011">
        <v>112582</v>
      </c>
      <c r="C8011">
        <v>100001</v>
      </c>
      <c r="D8011" s="1">
        <v>-0.54379999999999995</v>
      </c>
      <c r="E8011" s="1">
        <v>-0.20877499999999999</v>
      </c>
      <c r="F8011" s="1">
        <v>0.49487199999999998</v>
      </c>
      <c r="G8011">
        <v>100001</v>
      </c>
    </row>
    <row r="8012" spans="1:7" x14ac:dyDescent="0.25">
      <c r="A8012" t="s">
        <v>0</v>
      </c>
      <c r="B8012">
        <v>112583</v>
      </c>
      <c r="C8012">
        <v>100001</v>
      </c>
      <c r="D8012" s="1">
        <v>-0.53369200000000006</v>
      </c>
      <c r="E8012" s="1">
        <v>-0.17343500000000001</v>
      </c>
      <c r="F8012" s="1">
        <v>0.49487100000000001</v>
      </c>
      <c r="G8012">
        <v>100001</v>
      </c>
    </row>
    <row r="8013" spans="1:7" x14ac:dyDescent="0.25">
      <c r="A8013" t="s">
        <v>0</v>
      </c>
      <c r="B8013">
        <v>112584</v>
      </c>
      <c r="C8013">
        <v>100001</v>
      </c>
      <c r="D8013" s="1">
        <v>-0.52720400000000001</v>
      </c>
      <c r="E8013" s="1">
        <v>-0.202404</v>
      </c>
      <c r="F8013" s="1">
        <v>0.49487199999999998</v>
      </c>
      <c r="G8013">
        <v>100001</v>
      </c>
    </row>
    <row r="8014" spans="1:7" x14ac:dyDescent="0.25">
      <c r="A8014" t="s">
        <v>0</v>
      </c>
      <c r="B8014">
        <v>112585</v>
      </c>
      <c r="C8014">
        <v>100001</v>
      </c>
      <c r="D8014" s="1">
        <v>-0.53212800000000005</v>
      </c>
      <c r="E8014" s="1">
        <v>-0.23694999999999999</v>
      </c>
      <c r="F8014" s="1">
        <v>0.49487199999999998</v>
      </c>
      <c r="G8014">
        <v>100001</v>
      </c>
    </row>
    <row r="8015" spans="1:7" x14ac:dyDescent="0.25">
      <c r="A8015" t="s">
        <v>0</v>
      </c>
      <c r="B8015">
        <v>112586</v>
      </c>
      <c r="C8015">
        <v>100001</v>
      </c>
      <c r="D8015" s="1">
        <v>0.14705399999999999</v>
      </c>
      <c r="E8015" s="1">
        <v>0.54892099999999999</v>
      </c>
      <c r="F8015" s="1">
        <v>0.49487100000000001</v>
      </c>
      <c r="G8015">
        <v>100001</v>
      </c>
    </row>
    <row r="8016" spans="1:7" x14ac:dyDescent="0.25">
      <c r="A8016" t="s">
        <v>0</v>
      </c>
      <c r="B8016">
        <v>112587</v>
      </c>
      <c r="C8016">
        <v>100001</v>
      </c>
      <c r="D8016" s="1">
        <v>0.14613399999999999</v>
      </c>
      <c r="E8016" s="1">
        <v>0.54548700000000006</v>
      </c>
      <c r="F8016" s="1">
        <v>0.49487100000000001</v>
      </c>
      <c r="G8016">
        <v>100001</v>
      </c>
    </row>
    <row r="8017" spans="1:7" x14ac:dyDescent="0.25">
      <c r="A8017" t="s">
        <v>0</v>
      </c>
      <c r="B8017">
        <v>112588</v>
      </c>
      <c r="C8017">
        <v>100001</v>
      </c>
      <c r="D8017" s="1">
        <v>0.14521300000000001</v>
      </c>
      <c r="E8017" s="1">
        <v>0.54205199999999998</v>
      </c>
      <c r="F8017" s="1">
        <v>0.49487100000000001</v>
      </c>
      <c r="G8017">
        <v>100001</v>
      </c>
    </row>
    <row r="8018" spans="1:7" x14ac:dyDescent="0.25">
      <c r="A8018" t="s">
        <v>0</v>
      </c>
      <c r="B8018">
        <v>112589</v>
      </c>
      <c r="C8018">
        <v>100001</v>
      </c>
      <c r="D8018" s="1">
        <v>0.14429400000000001</v>
      </c>
      <c r="E8018" s="1">
        <v>0.53861800000000004</v>
      </c>
      <c r="F8018" s="1">
        <v>0.49487100000000001</v>
      </c>
      <c r="G8018">
        <v>100001</v>
      </c>
    </row>
    <row r="8019" spans="1:7" x14ac:dyDescent="0.25">
      <c r="A8019" t="s">
        <v>0</v>
      </c>
      <c r="B8019">
        <v>112590</v>
      </c>
      <c r="C8019">
        <v>100001</v>
      </c>
      <c r="D8019" s="1">
        <v>0.143375</v>
      </c>
      <c r="E8019" s="1">
        <v>0.53518299999999996</v>
      </c>
      <c r="F8019" s="1">
        <v>0.49486999999999998</v>
      </c>
      <c r="G8019">
        <v>100001</v>
      </c>
    </row>
    <row r="8020" spans="1:7" x14ac:dyDescent="0.25">
      <c r="A8020" t="s">
        <v>0</v>
      </c>
      <c r="B8020">
        <v>112591</v>
      </c>
      <c r="C8020">
        <v>100001</v>
      </c>
      <c r="D8020" s="1">
        <v>0.142454</v>
      </c>
      <c r="E8020" s="1">
        <v>0.531748</v>
      </c>
      <c r="F8020" s="1">
        <v>0.49486999999999998</v>
      </c>
      <c r="G8020">
        <v>100001</v>
      </c>
    </row>
    <row r="8021" spans="1:7" x14ac:dyDescent="0.25">
      <c r="A8021" t="s">
        <v>0</v>
      </c>
      <c r="B8021">
        <v>112592</v>
      </c>
      <c r="C8021">
        <v>100001</v>
      </c>
      <c r="D8021" s="1">
        <v>0.17558099999999999</v>
      </c>
      <c r="E8021" s="1">
        <v>0.54047299999999998</v>
      </c>
      <c r="F8021" s="1">
        <v>0.49486999999999998</v>
      </c>
      <c r="G8021">
        <v>100001</v>
      </c>
    </row>
    <row r="8022" spans="1:7" x14ac:dyDescent="0.25">
      <c r="A8022" t="s">
        <v>0</v>
      </c>
      <c r="B8022">
        <v>112593</v>
      </c>
      <c r="C8022">
        <v>100001</v>
      </c>
      <c r="D8022" s="1">
        <v>0.17611299999999999</v>
      </c>
      <c r="E8022" s="1">
        <v>0.54211100000000001</v>
      </c>
      <c r="F8022" s="1">
        <v>0.49486999999999998</v>
      </c>
      <c r="G8022">
        <v>100001</v>
      </c>
    </row>
    <row r="8023" spans="1:7" x14ac:dyDescent="0.25">
      <c r="A8023" t="s">
        <v>0</v>
      </c>
      <c r="B8023">
        <v>112594</v>
      </c>
      <c r="C8023">
        <v>100001</v>
      </c>
      <c r="D8023" s="1">
        <v>0.17777799999999999</v>
      </c>
      <c r="E8023" s="1">
        <v>0.54723599999999994</v>
      </c>
      <c r="F8023" s="1">
        <v>0.49486999999999998</v>
      </c>
      <c r="G8023">
        <v>100001</v>
      </c>
    </row>
    <row r="8024" spans="1:7" x14ac:dyDescent="0.25">
      <c r="A8024" t="s">
        <v>0</v>
      </c>
      <c r="B8024">
        <v>112595</v>
      </c>
      <c r="C8024">
        <v>100001</v>
      </c>
      <c r="D8024" s="1">
        <v>0.17887700000000001</v>
      </c>
      <c r="E8024" s="1">
        <v>0.55061800000000005</v>
      </c>
      <c r="F8024" s="1">
        <v>0.49486999999999998</v>
      </c>
      <c r="G8024">
        <v>100001</v>
      </c>
    </row>
    <row r="8025" spans="1:7" x14ac:dyDescent="0.25">
      <c r="A8025" t="s">
        <v>0</v>
      </c>
      <c r="B8025">
        <v>112596</v>
      </c>
      <c r="C8025">
        <v>100001</v>
      </c>
      <c r="D8025" s="1">
        <v>0.179976</v>
      </c>
      <c r="E8025" s="1">
        <v>0.55400000000000005</v>
      </c>
      <c r="F8025" s="1">
        <v>0.49486999999999998</v>
      </c>
      <c r="G8025">
        <v>100001</v>
      </c>
    </row>
    <row r="8026" spans="1:7" x14ac:dyDescent="0.25">
      <c r="A8026" t="s">
        <v>0</v>
      </c>
      <c r="B8026">
        <v>112597</v>
      </c>
      <c r="C8026">
        <v>100001</v>
      </c>
      <c r="D8026" s="1">
        <v>0.54195199999999999</v>
      </c>
      <c r="E8026" s="1">
        <v>-0.11516899999999999</v>
      </c>
      <c r="F8026" s="1">
        <v>0.49487100000000001</v>
      </c>
      <c r="G8026">
        <v>100001</v>
      </c>
    </row>
    <row r="8027" spans="1:7" x14ac:dyDescent="0.25">
      <c r="A8027" t="s">
        <v>0</v>
      </c>
      <c r="B8027">
        <v>112598</v>
      </c>
      <c r="C8027">
        <v>100001</v>
      </c>
      <c r="D8027" s="1">
        <v>0.54542999999999997</v>
      </c>
      <c r="E8027" s="1">
        <v>-0.115906</v>
      </c>
      <c r="F8027" s="1">
        <v>0.49487100000000001</v>
      </c>
      <c r="G8027">
        <v>100001</v>
      </c>
    </row>
    <row r="8028" spans="1:7" x14ac:dyDescent="0.25">
      <c r="A8028" t="s">
        <v>0</v>
      </c>
      <c r="B8028">
        <v>112599</v>
      </c>
      <c r="C8028">
        <v>100001</v>
      </c>
      <c r="D8028" s="1">
        <v>0.54890700000000003</v>
      </c>
      <c r="E8028" s="1">
        <v>-0.116645</v>
      </c>
      <c r="F8028" s="1">
        <v>0.49487199999999998</v>
      </c>
      <c r="G8028">
        <v>100001</v>
      </c>
    </row>
    <row r="8029" spans="1:7" x14ac:dyDescent="0.25">
      <c r="A8029" t="s">
        <v>0</v>
      </c>
      <c r="B8029">
        <v>112600</v>
      </c>
      <c r="C8029">
        <v>100001</v>
      </c>
      <c r="D8029" s="1">
        <v>0.55238699999999996</v>
      </c>
      <c r="E8029" s="1">
        <v>-0.117384</v>
      </c>
      <c r="F8029" s="1">
        <v>0.49487199999999998</v>
      </c>
      <c r="G8029">
        <v>100001</v>
      </c>
    </row>
    <row r="8030" spans="1:7" x14ac:dyDescent="0.25">
      <c r="A8030" t="s">
        <v>0</v>
      </c>
      <c r="B8030">
        <v>112601</v>
      </c>
      <c r="C8030">
        <v>100001</v>
      </c>
      <c r="D8030" s="1">
        <v>0.55586500000000005</v>
      </c>
      <c r="E8030" s="1">
        <v>-0.11812400000000001</v>
      </c>
      <c r="F8030" s="1">
        <v>0.49487199999999998</v>
      </c>
      <c r="G8030">
        <v>100001</v>
      </c>
    </row>
    <row r="8031" spans="1:7" x14ac:dyDescent="0.25">
      <c r="A8031" t="s">
        <v>0</v>
      </c>
      <c r="B8031">
        <v>112602</v>
      </c>
      <c r="C8031">
        <v>100001</v>
      </c>
      <c r="D8031" s="1">
        <v>0.55754899999999996</v>
      </c>
      <c r="E8031" s="1">
        <v>-0.118482</v>
      </c>
      <c r="F8031" s="1">
        <v>0.49487199999999998</v>
      </c>
      <c r="G8031">
        <v>100001</v>
      </c>
    </row>
    <row r="8032" spans="1:7" x14ac:dyDescent="0.25">
      <c r="A8032" t="s">
        <v>0</v>
      </c>
      <c r="B8032">
        <v>112603</v>
      </c>
      <c r="C8032">
        <v>100001</v>
      </c>
      <c r="D8032" s="1">
        <v>0.56281999999999999</v>
      </c>
      <c r="E8032" s="1">
        <v>-0.119602</v>
      </c>
      <c r="F8032" s="1">
        <v>0.49487100000000001</v>
      </c>
      <c r="G8032">
        <v>100001</v>
      </c>
    </row>
    <row r="8033" spans="1:7" x14ac:dyDescent="0.25">
      <c r="A8033" t="s">
        <v>0</v>
      </c>
      <c r="B8033">
        <v>112604</v>
      </c>
      <c r="C8033">
        <v>100001</v>
      </c>
      <c r="D8033" s="1">
        <v>0.56629799999999997</v>
      </c>
      <c r="E8033" s="1">
        <v>-0.120342</v>
      </c>
      <c r="F8033" s="1">
        <v>0.49487100000000001</v>
      </c>
      <c r="G8033">
        <v>100001</v>
      </c>
    </row>
    <row r="8034" spans="1:7" x14ac:dyDescent="0.25">
      <c r="A8034" t="s">
        <v>0</v>
      </c>
      <c r="B8034">
        <v>112605</v>
      </c>
      <c r="C8034">
        <v>100001</v>
      </c>
      <c r="D8034" s="1">
        <v>0.56977599999999995</v>
      </c>
      <c r="E8034" s="1">
        <v>-0.12108099999999999</v>
      </c>
      <c r="F8034" s="1">
        <v>0.49487100000000001</v>
      </c>
      <c r="G8034">
        <v>100001</v>
      </c>
    </row>
    <row r="8035" spans="1:7" x14ac:dyDescent="0.25">
      <c r="A8035" t="s">
        <v>0</v>
      </c>
      <c r="B8035">
        <v>112606</v>
      </c>
      <c r="C8035">
        <v>100001</v>
      </c>
      <c r="D8035" s="1">
        <v>0.53847400000000001</v>
      </c>
      <c r="E8035" s="1">
        <v>-0.114429</v>
      </c>
      <c r="F8035" s="1">
        <v>0.49487100000000001</v>
      </c>
      <c r="G8035">
        <v>100001</v>
      </c>
    </row>
    <row r="8036" spans="1:7" x14ac:dyDescent="0.25">
      <c r="A8036" t="s">
        <v>0</v>
      </c>
      <c r="B8036">
        <v>112607</v>
      </c>
      <c r="C8036">
        <v>100001</v>
      </c>
      <c r="D8036" s="1">
        <v>0.54205099999999995</v>
      </c>
      <c r="E8036" s="1">
        <v>-0.14521400000000001</v>
      </c>
      <c r="F8036" s="1">
        <v>0.49487100000000001</v>
      </c>
      <c r="G8036">
        <v>100001</v>
      </c>
    </row>
    <row r="8037" spans="1:7" x14ac:dyDescent="0.25">
      <c r="A8037" t="s">
        <v>0</v>
      </c>
      <c r="B8037">
        <v>112608</v>
      </c>
      <c r="C8037">
        <v>100001</v>
      </c>
      <c r="D8037" s="1">
        <v>0.53861700000000001</v>
      </c>
      <c r="E8037" s="1">
        <v>-0.14429400000000001</v>
      </c>
      <c r="F8037" s="1">
        <v>0.49487100000000001</v>
      </c>
      <c r="G8037">
        <v>100001</v>
      </c>
    </row>
    <row r="8038" spans="1:7" x14ac:dyDescent="0.25">
      <c r="A8038" t="s">
        <v>0</v>
      </c>
      <c r="B8038">
        <v>112609</v>
      </c>
      <c r="C8038">
        <v>100001</v>
      </c>
      <c r="D8038" s="1">
        <v>0.53518200000000005</v>
      </c>
      <c r="E8038" s="1">
        <v>-0.143375</v>
      </c>
      <c r="F8038" s="1">
        <v>0.49487100000000001</v>
      </c>
      <c r="G8038">
        <v>100001</v>
      </c>
    </row>
    <row r="8039" spans="1:7" x14ac:dyDescent="0.25">
      <c r="A8039" t="s">
        <v>0</v>
      </c>
      <c r="B8039">
        <v>112610</v>
      </c>
      <c r="C8039">
        <v>100001</v>
      </c>
      <c r="D8039" s="1">
        <v>0.531748</v>
      </c>
      <c r="E8039" s="1">
        <v>-0.142454</v>
      </c>
      <c r="F8039" s="1">
        <v>0.49487100000000001</v>
      </c>
      <c r="G8039">
        <v>100001</v>
      </c>
    </row>
    <row r="8040" spans="1:7" x14ac:dyDescent="0.25">
      <c r="A8040" t="s">
        <v>0</v>
      </c>
      <c r="B8040">
        <v>112611</v>
      </c>
      <c r="C8040">
        <v>100001</v>
      </c>
      <c r="D8040" s="1">
        <v>0.53709099999999999</v>
      </c>
      <c r="E8040" s="1">
        <v>-0.174482</v>
      </c>
      <c r="F8040" s="1">
        <v>0.49487199999999998</v>
      </c>
      <c r="G8040">
        <v>100001</v>
      </c>
    </row>
    <row r="8041" spans="1:7" x14ac:dyDescent="0.25">
      <c r="A8041" t="s">
        <v>0</v>
      </c>
      <c r="B8041">
        <v>112612</v>
      </c>
      <c r="C8041">
        <v>100001</v>
      </c>
      <c r="D8041" s="1">
        <v>0.54050100000000001</v>
      </c>
      <c r="E8041" s="1">
        <v>-0.20744899999999999</v>
      </c>
      <c r="F8041" s="1">
        <v>0.49487199999999998</v>
      </c>
      <c r="G8041">
        <v>100001</v>
      </c>
    </row>
    <row r="8042" spans="1:7" x14ac:dyDescent="0.25">
      <c r="A8042" t="s">
        <v>0</v>
      </c>
      <c r="B8042">
        <v>112613</v>
      </c>
      <c r="C8042">
        <v>100001</v>
      </c>
      <c r="D8042" s="1">
        <v>0.53718100000000002</v>
      </c>
      <c r="E8042" s="1">
        <v>-0.206175</v>
      </c>
      <c r="F8042" s="1">
        <v>0.49487199999999998</v>
      </c>
      <c r="G8042">
        <v>100001</v>
      </c>
    </row>
    <row r="8043" spans="1:7" x14ac:dyDescent="0.25">
      <c r="A8043" t="s">
        <v>0</v>
      </c>
      <c r="B8043">
        <v>112614</v>
      </c>
      <c r="C8043">
        <v>100001</v>
      </c>
      <c r="D8043" s="1">
        <v>0.53215000000000001</v>
      </c>
      <c r="E8043" s="1">
        <v>-0.20424300000000001</v>
      </c>
      <c r="F8043" s="1">
        <v>0.49487100000000001</v>
      </c>
      <c r="G8043">
        <v>100001</v>
      </c>
    </row>
    <row r="8044" spans="1:7" x14ac:dyDescent="0.25">
      <c r="A8044" t="s">
        <v>0</v>
      </c>
      <c r="B8044">
        <v>112615</v>
      </c>
      <c r="C8044">
        <v>100001</v>
      </c>
      <c r="D8044" s="1">
        <v>0.53054199999999996</v>
      </c>
      <c r="E8044" s="1">
        <v>-0.203626</v>
      </c>
      <c r="F8044" s="1">
        <v>0.49487100000000001</v>
      </c>
      <c r="G8044">
        <v>100001</v>
      </c>
    </row>
    <row r="8045" spans="1:7" x14ac:dyDescent="0.25">
      <c r="A8045" t="s">
        <v>0</v>
      </c>
      <c r="B8045">
        <v>112616</v>
      </c>
      <c r="C8045">
        <v>100001</v>
      </c>
      <c r="D8045" s="1">
        <v>0.54381900000000005</v>
      </c>
      <c r="E8045" s="1">
        <v>-0.20872099999999999</v>
      </c>
      <c r="F8045" s="1">
        <v>0.49487199999999998</v>
      </c>
      <c r="G8045">
        <v>100001</v>
      </c>
    </row>
    <row r="8046" spans="1:7" x14ac:dyDescent="0.25">
      <c r="A8046" t="s">
        <v>0</v>
      </c>
      <c r="B8046">
        <v>112617</v>
      </c>
      <c r="C8046">
        <v>100001</v>
      </c>
      <c r="D8046" s="1">
        <v>0.53215000000000001</v>
      </c>
      <c r="E8046" s="1">
        <v>-0.236898</v>
      </c>
      <c r="F8046" s="1">
        <v>0.49487100000000001</v>
      </c>
      <c r="G8046">
        <v>100001</v>
      </c>
    </row>
    <row r="8047" spans="1:7" x14ac:dyDescent="0.25">
      <c r="A8047" t="s">
        <v>0</v>
      </c>
      <c r="B8047">
        <v>112618</v>
      </c>
      <c r="C8047">
        <v>100001</v>
      </c>
      <c r="D8047" s="1">
        <v>0.53370899999999999</v>
      </c>
      <c r="E8047" s="1">
        <v>-0.17338400000000001</v>
      </c>
      <c r="F8047" s="1">
        <v>0.49487199999999998</v>
      </c>
      <c r="G8047">
        <v>100001</v>
      </c>
    </row>
    <row r="8048" spans="1:7" x14ac:dyDescent="0.25">
      <c r="A8048" t="s">
        <v>0</v>
      </c>
      <c r="B8048">
        <v>112619</v>
      </c>
      <c r="C8048">
        <v>100001</v>
      </c>
      <c r="D8048" s="1">
        <v>0.52722199999999997</v>
      </c>
      <c r="E8048" s="1">
        <v>-0.202352</v>
      </c>
      <c r="F8048" s="1">
        <v>0.49487100000000001</v>
      </c>
      <c r="G8048">
        <v>100001</v>
      </c>
    </row>
    <row r="8049" spans="1:7" x14ac:dyDescent="0.25">
      <c r="A8049" t="s">
        <v>0</v>
      </c>
      <c r="B8049">
        <v>112620</v>
      </c>
      <c r="C8049">
        <v>100001</v>
      </c>
      <c r="D8049" s="1">
        <v>0.52890199999999998</v>
      </c>
      <c r="E8049" s="1">
        <v>-0.23545199999999999</v>
      </c>
      <c r="F8049" s="1">
        <v>0.49487100000000001</v>
      </c>
      <c r="G8049">
        <v>100001</v>
      </c>
    </row>
    <row r="8050" spans="1:7" x14ac:dyDescent="0.25">
      <c r="A8050" t="s">
        <v>0</v>
      </c>
      <c r="B8050">
        <v>112621</v>
      </c>
      <c r="C8050">
        <v>100001</v>
      </c>
      <c r="D8050" s="1">
        <v>0.52565399999999995</v>
      </c>
      <c r="E8050" s="1">
        <v>-0.23400499999999999</v>
      </c>
      <c r="F8050" s="1">
        <v>0.49487100000000001</v>
      </c>
      <c r="G8050">
        <v>100001</v>
      </c>
    </row>
    <row r="8051" spans="1:7" x14ac:dyDescent="0.25">
      <c r="A8051" t="s">
        <v>0</v>
      </c>
      <c r="B8051">
        <v>112622</v>
      </c>
      <c r="C8051">
        <v>100001</v>
      </c>
      <c r="D8051" s="1">
        <v>0.52073100000000005</v>
      </c>
      <c r="E8051" s="1">
        <v>-0.23181299999999999</v>
      </c>
      <c r="F8051" s="1">
        <v>0.49487100000000001</v>
      </c>
      <c r="G8051">
        <v>100001</v>
      </c>
    </row>
    <row r="8052" spans="1:7" x14ac:dyDescent="0.25">
      <c r="A8052" t="s">
        <v>0</v>
      </c>
      <c r="B8052">
        <v>112623</v>
      </c>
      <c r="C8052">
        <v>100001</v>
      </c>
      <c r="D8052" s="1">
        <v>0.51915800000000001</v>
      </c>
      <c r="E8052" s="1">
        <v>-0.23111300000000001</v>
      </c>
      <c r="F8052" s="1">
        <v>0.49487199999999998</v>
      </c>
      <c r="G8052">
        <v>100001</v>
      </c>
    </row>
    <row r="8053" spans="1:7" x14ac:dyDescent="0.25">
      <c r="A8053" t="s">
        <v>0</v>
      </c>
      <c r="B8053">
        <v>112624</v>
      </c>
      <c r="C8053">
        <v>100001</v>
      </c>
      <c r="D8053" s="1">
        <v>-0.53846400000000005</v>
      </c>
      <c r="E8053" s="1">
        <v>-0.11448</v>
      </c>
      <c r="F8053" s="1">
        <v>0.49487100000000001</v>
      </c>
      <c r="G8053">
        <v>100001</v>
      </c>
    </row>
    <row r="8054" spans="1:7" x14ac:dyDescent="0.25">
      <c r="A8054" t="s">
        <v>0</v>
      </c>
      <c r="B8054">
        <v>112625</v>
      </c>
      <c r="C8054">
        <v>100001</v>
      </c>
      <c r="D8054" s="1">
        <v>-0.53173400000000004</v>
      </c>
      <c r="E8054" s="1">
        <v>-0.14250499999999999</v>
      </c>
      <c r="F8054" s="1">
        <v>0.49487100000000001</v>
      </c>
      <c r="G8054">
        <v>100001</v>
      </c>
    </row>
    <row r="8055" spans="1:7" x14ac:dyDescent="0.25">
      <c r="A8055" t="s">
        <v>0</v>
      </c>
      <c r="B8055">
        <v>112626</v>
      </c>
      <c r="C8055">
        <v>100001</v>
      </c>
      <c r="D8055" s="1">
        <v>-0.53516900000000001</v>
      </c>
      <c r="E8055" s="1">
        <v>-0.143425</v>
      </c>
      <c r="F8055" s="1">
        <v>0.49487100000000001</v>
      </c>
      <c r="G8055">
        <v>100001</v>
      </c>
    </row>
    <row r="8056" spans="1:7" x14ac:dyDescent="0.25">
      <c r="A8056" t="s">
        <v>0</v>
      </c>
      <c r="B8056">
        <v>112627</v>
      </c>
      <c r="C8056">
        <v>100001</v>
      </c>
      <c r="D8056" s="1">
        <v>-0.52888000000000002</v>
      </c>
      <c r="E8056" s="1">
        <v>-0.23550299999999999</v>
      </c>
      <c r="F8056" s="1">
        <v>0.49487199999999998</v>
      </c>
      <c r="G8056">
        <v>100001</v>
      </c>
    </row>
    <row r="8057" spans="1:7" x14ac:dyDescent="0.25">
      <c r="A8057" t="s">
        <v>0</v>
      </c>
      <c r="B8057">
        <v>112628</v>
      </c>
      <c r="C8057">
        <v>100001</v>
      </c>
      <c r="D8057" s="1">
        <v>-0.52563199999999999</v>
      </c>
      <c r="E8057" s="1">
        <v>-0.23405699999999999</v>
      </c>
      <c r="F8057" s="1">
        <v>0.49487199999999998</v>
      </c>
      <c r="G8057">
        <v>100001</v>
      </c>
    </row>
    <row r="8058" spans="1:7" x14ac:dyDescent="0.25">
      <c r="A8058" t="s">
        <v>0</v>
      </c>
      <c r="B8058">
        <v>112629</v>
      </c>
      <c r="C8058">
        <v>100001</v>
      </c>
      <c r="D8058" s="1">
        <v>-0.52070899999999998</v>
      </c>
      <c r="E8058" s="1">
        <v>-0.23186399999999999</v>
      </c>
      <c r="F8058" s="1">
        <v>0.49487199999999998</v>
      </c>
      <c r="G8058">
        <v>100001</v>
      </c>
    </row>
    <row r="8059" spans="1:7" x14ac:dyDescent="0.25">
      <c r="A8059" t="s">
        <v>0</v>
      </c>
      <c r="B8059">
        <v>112630</v>
      </c>
      <c r="C8059">
        <v>100001</v>
      </c>
      <c r="D8059" s="1">
        <v>-0.53031099999999998</v>
      </c>
      <c r="E8059" s="1">
        <v>-0.17233699999999999</v>
      </c>
      <c r="F8059" s="1">
        <v>0.49487100000000001</v>
      </c>
      <c r="G8059">
        <v>100001</v>
      </c>
    </row>
    <row r="8060" spans="1:7" x14ac:dyDescent="0.25">
      <c r="A8060" t="s">
        <v>0</v>
      </c>
      <c r="B8060">
        <v>112631</v>
      </c>
      <c r="C8060">
        <v>100001</v>
      </c>
      <c r="D8060" s="1">
        <v>-0.52692899999999998</v>
      </c>
      <c r="E8060" s="1">
        <v>-0.171237</v>
      </c>
      <c r="F8060" s="1">
        <v>0.49487100000000001</v>
      </c>
      <c r="G8060">
        <v>100001</v>
      </c>
    </row>
    <row r="8061" spans="1:7" x14ac:dyDescent="0.25">
      <c r="A8061" t="s">
        <v>0</v>
      </c>
      <c r="B8061">
        <v>112632</v>
      </c>
      <c r="C8061">
        <v>100001</v>
      </c>
      <c r="D8061" s="1">
        <v>-0.51913600000000004</v>
      </c>
      <c r="E8061" s="1">
        <v>-0.23116400000000001</v>
      </c>
      <c r="F8061" s="1">
        <v>0.49487199999999998</v>
      </c>
      <c r="G8061">
        <v>100001</v>
      </c>
    </row>
    <row r="8062" spans="1:7" x14ac:dyDescent="0.25">
      <c r="A8062" t="s">
        <v>0</v>
      </c>
      <c r="B8062">
        <v>112633</v>
      </c>
      <c r="C8062">
        <v>100001</v>
      </c>
      <c r="D8062" s="1">
        <v>-0.51588699999999998</v>
      </c>
      <c r="E8062" s="1">
        <v>-0.229717</v>
      </c>
      <c r="F8062" s="1">
        <v>0.49487199999999998</v>
      </c>
      <c r="G8062">
        <v>100001</v>
      </c>
    </row>
    <row r="8063" spans="1:7" x14ac:dyDescent="0.25">
      <c r="A8063" t="s">
        <v>0</v>
      </c>
      <c r="B8063">
        <v>112634</v>
      </c>
      <c r="C8063">
        <v>100001</v>
      </c>
      <c r="D8063" s="1">
        <v>-0.52388500000000005</v>
      </c>
      <c r="E8063" s="1">
        <v>-0.20113</v>
      </c>
      <c r="F8063" s="1">
        <v>0.49487100000000001</v>
      </c>
      <c r="G8063">
        <v>100001</v>
      </c>
    </row>
    <row r="8064" spans="1:7" x14ac:dyDescent="0.25">
      <c r="A8064" t="s">
        <v>0</v>
      </c>
      <c r="B8064">
        <v>112635</v>
      </c>
      <c r="C8064">
        <v>100001</v>
      </c>
      <c r="D8064" s="1">
        <v>-0.52056500000000006</v>
      </c>
      <c r="E8064" s="1">
        <v>-0.199855</v>
      </c>
      <c r="F8064" s="1">
        <v>0.49487100000000001</v>
      </c>
      <c r="G8064">
        <v>100001</v>
      </c>
    </row>
    <row r="8065" spans="1:7" x14ac:dyDescent="0.25">
      <c r="A8065" t="s">
        <v>0</v>
      </c>
      <c r="B8065">
        <v>112636</v>
      </c>
      <c r="C8065">
        <v>100001</v>
      </c>
      <c r="D8065" s="1">
        <v>-0.51263999999999998</v>
      </c>
      <c r="E8065" s="1">
        <v>-0.228271</v>
      </c>
      <c r="F8065" s="1">
        <v>0.49487199999999998</v>
      </c>
      <c r="G8065">
        <v>100001</v>
      </c>
    </row>
    <row r="8066" spans="1:7" x14ac:dyDescent="0.25">
      <c r="A8066" t="s">
        <v>0</v>
      </c>
      <c r="B8066">
        <v>112637</v>
      </c>
      <c r="C8066">
        <v>100001</v>
      </c>
      <c r="D8066" s="1">
        <v>0.51585499999999995</v>
      </c>
      <c r="E8066" s="1">
        <v>-0.26280900000000001</v>
      </c>
      <c r="F8066" s="1">
        <v>0.49487199999999998</v>
      </c>
      <c r="G8066">
        <v>100001</v>
      </c>
    </row>
    <row r="8067" spans="1:7" x14ac:dyDescent="0.25">
      <c r="A8067" t="s">
        <v>0</v>
      </c>
      <c r="B8067">
        <v>112638</v>
      </c>
      <c r="C8067">
        <v>100001</v>
      </c>
      <c r="D8067" s="1">
        <v>0.51902300000000001</v>
      </c>
      <c r="E8067" s="1">
        <v>-0.26442399999999999</v>
      </c>
      <c r="F8067" s="1">
        <v>0.49487199999999998</v>
      </c>
      <c r="G8067">
        <v>100001</v>
      </c>
    </row>
    <row r="8068" spans="1:7" x14ac:dyDescent="0.25">
      <c r="A8068" t="s">
        <v>0</v>
      </c>
      <c r="B8068">
        <v>112639</v>
      </c>
      <c r="C8068">
        <v>100001</v>
      </c>
      <c r="D8068" s="1">
        <v>-0.51583000000000001</v>
      </c>
      <c r="E8068" s="1">
        <v>-0.26285900000000001</v>
      </c>
      <c r="F8068" s="1">
        <v>0.49487199999999998</v>
      </c>
      <c r="G8068">
        <v>100001</v>
      </c>
    </row>
    <row r="8069" spans="1:7" x14ac:dyDescent="0.25">
      <c r="A8069" t="s">
        <v>0</v>
      </c>
      <c r="B8069">
        <v>112640</v>
      </c>
      <c r="C8069">
        <v>100001</v>
      </c>
      <c r="D8069" s="1">
        <v>-0.51899799999999996</v>
      </c>
      <c r="E8069" s="1">
        <v>-0.26447399999999999</v>
      </c>
      <c r="F8069" s="1">
        <v>0.49487199999999998</v>
      </c>
      <c r="G8069">
        <v>100001</v>
      </c>
    </row>
    <row r="8070" spans="1:7" x14ac:dyDescent="0.25">
      <c r="A8070" t="s">
        <v>0</v>
      </c>
      <c r="B8070">
        <v>112641</v>
      </c>
      <c r="C8070">
        <v>100001</v>
      </c>
      <c r="D8070" s="1">
        <v>0.174482</v>
      </c>
      <c r="E8070" s="1">
        <v>0.53709200000000001</v>
      </c>
      <c r="F8070" s="1">
        <v>0.49487100000000001</v>
      </c>
      <c r="G8070">
        <v>100001</v>
      </c>
    </row>
    <row r="8071" spans="1:7" x14ac:dyDescent="0.25">
      <c r="A8071" t="s">
        <v>0</v>
      </c>
      <c r="B8071">
        <v>112642</v>
      </c>
      <c r="C8071">
        <v>100001</v>
      </c>
      <c r="D8071" s="1">
        <v>0.17338400000000001</v>
      </c>
      <c r="E8071" s="1">
        <v>0.53371000000000002</v>
      </c>
      <c r="F8071" s="1">
        <v>0.49487100000000001</v>
      </c>
      <c r="G8071">
        <v>100001</v>
      </c>
    </row>
    <row r="8072" spans="1:7" x14ac:dyDescent="0.25">
      <c r="A8072" t="s">
        <v>0</v>
      </c>
      <c r="B8072">
        <v>112643</v>
      </c>
      <c r="C8072">
        <v>100001</v>
      </c>
      <c r="D8072" s="1">
        <v>0.17228499999999999</v>
      </c>
      <c r="E8072" s="1">
        <v>0.53032900000000005</v>
      </c>
      <c r="F8072" s="1">
        <v>0.49487100000000001</v>
      </c>
      <c r="G8072">
        <v>100001</v>
      </c>
    </row>
    <row r="8073" spans="1:7" x14ac:dyDescent="0.25">
      <c r="A8073" t="s">
        <v>0</v>
      </c>
      <c r="B8073">
        <v>112644</v>
      </c>
      <c r="C8073">
        <v>100001</v>
      </c>
      <c r="D8073" s="1">
        <v>0.17118700000000001</v>
      </c>
      <c r="E8073" s="1">
        <v>0.52694600000000003</v>
      </c>
      <c r="F8073" s="1">
        <v>0.49487100000000001</v>
      </c>
      <c r="G8073">
        <v>100001</v>
      </c>
    </row>
    <row r="8074" spans="1:7" x14ac:dyDescent="0.25">
      <c r="A8074" t="s">
        <v>0</v>
      </c>
      <c r="B8074">
        <v>112645</v>
      </c>
      <c r="C8074">
        <v>100001</v>
      </c>
      <c r="D8074" s="1">
        <v>0.17008799999999999</v>
      </c>
      <c r="E8074" s="1">
        <v>0.523563</v>
      </c>
      <c r="F8074" s="1">
        <v>0.49487100000000001</v>
      </c>
      <c r="G8074">
        <v>100001</v>
      </c>
    </row>
    <row r="8075" spans="1:7" x14ac:dyDescent="0.25">
      <c r="A8075" t="s">
        <v>0</v>
      </c>
      <c r="B8075">
        <v>112646</v>
      </c>
      <c r="C8075">
        <v>100001</v>
      </c>
      <c r="D8075" s="1">
        <v>0.202352</v>
      </c>
      <c r="E8075" s="1">
        <v>0.52722199999999997</v>
      </c>
      <c r="F8075" s="1">
        <v>0.49486999999999998</v>
      </c>
      <c r="G8075">
        <v>100001</v>
      </c>
    </row>
    <row r="8076" spans="1:7" x14ac:dyDescent="0.25">
      <c r="A8076" t="s">
        <v>0</v>
      </c>
      <c r="B8076">
        <v>112647</v>
      </c>
      <c r="C8076">
        <v>100001</v>
      </c>
      <c r="D8076" s="1">
        <v>0.203626</v>
      </c>
      <c r="E8076" s="1">
        <v>0.53054199999999996</v>
      </c>
      <c r="F8076" s="1">
        <v>0.49486999999999998</v>
      </c>
      <c r="G8076">
        <v>100001</v>
      </c>
    </row>
    <row r="8077" spans="1:7" x14ac:dyDescent="0.25">
      <c r="A8077" t="s">
        <v>0</v>
      </c>
      <c r="B8077">
        <v>112648</v>
      </c>
      <c r="C8077">
        <v>100001</v>
      </c>
      <c r="D8077" s="1">
        <v>0.20424300000000001</v>
      </c>
      <c r="E8077" s="1">
        <v>0.53215000000000001</v>
      </c>
      <c r="F8077" s="1">
        <v>0.49486999999999998</v>
      </c>
      <c r="G8077">
        <v>100001</v>
      </c>
    </row>
    <row r="8078" spans="1:7" x14ac:dyDescent="0.25">
      <c r="A8078" t="s">
        <v>0</v>
      </c>
      <c r="B8078">
        <v>112649</v>
      </c>
      <c r="C8078">
        <v>100001</v>
      </c>
      <c r="D8078" s="1">
        <v>0.206175</v>
      </c>
      <c r="E8078" s="1">
        <v>0.53718100000000002</v>
      </c>
      <c r="F8078" s="1">
        <v>0.49487100000000001</v>
      </c>
      <c r="G8078">
        <v>100001</v>
      </c>
    </row>
    <row r="8079" spans="1:7" x14ac:dyDescent="0.25">
      <c r="A8079" t="s">
        <v>0</v>
      </c>
      <c r="B8079">
        <v>112650</v>
      </c>
      <c r="C8079">
        <v>100001</v>
      </c>
      <c r="D8079" s="1">
        <v>0.20744799999999999</v>
      </c>
      <c r="E8079" s="1">
        <v>0.54050100000000001</v>
      </c>
      <c r="F8079" s="1">
        <v>0.49487100000000001</v>
      </c>
      <c r="G8079">
        <v>100001</v>
      </c>
    </row>
    <row r="8080" spans="1:7" x14ac:dyDescent="0.25">
      <c r="A8080" t="s">
        <v>0</v>
      </c>
      <c r="B8080">
        <v>112651</v>
      </c>
      <c r="C8080">
        <v>100001</v>
      </c>
      <c r="D8080" s="1">
        <v>0.20872199999999999</v>
      </c>
      <c r="E8080" s="1">
        <v>0.54381900000000005</v>
      </c>
      <c r="F8080" s="1">
        <v>0.49487100000000001</v>
      </c>
      <c r="G8080">
        <v>100001</v>
      </c>
    </row>
    <row r="8081" spans="1:7" x14ac:dyDescent="0.25">
      <c r="A8081" t="s">
        <v>0</v>
      </c>
      <c r="B8081">
        <v>112652</v>
      </c>
      <c r="C8081">
        <v>100001</v>
      </c>
      <c r="D8081" s="1">
        <v>0.54372500000000001</v>
      </c>
      <c r="E8081" s="1">
        <v>-8.6088999999999999E-2</v>
      </c>
      <c r="F8081" s="1">
        <v>0.49487199999999998</v>
      </c>
      <c r="G8081">
        <v>100001</v>
      </c>
    </row>
    <row r="8082" spans="1:7" x14ac:dyDescent="0.25">
      <c r="A8082" t="s">
        <v>0</v>
      </c>
      <c r="B8082">
        <v>112653</v>
      </c>
      <c r="C8082">
        <v>100001</v>
      </c>
      <c r="D8082" s="1">
        <v>0.54723699999999997</v>
      </c>
      <c r="E8082" s="1">
        <v>-8.6645E-2</v>
      </c>
      <c r="F8082" s="1">
        <v>0.49487100000000001</v>
      </c>
      <c r="G8082">
        <v>100001</v>
      </c>
    </row>
    <row r="8083" spans="1:7" x14ac:dyDescent="0.25">
      <c r="A8083" t="s">
        <v>0</v>
      </c>
      <c r="B8083">
        <v>112654</v>
      </c>
      <c r="C8083">
        <v>100001</v>
      </c>
      <c r="D8083" s="1">
        <v>0.55074900000000004</v>
      </c>
      <c r="E8083" s="1">
        <v>-8.7201000000000001E-2</v>
      </c>
      <c r="F8083" s="1">
        <v>0.49487100000000001</v>
      </c>
      <c r="G8083">
        <v>100001</v>
      </c>
    </row>
    <row r="8084" spans="1:7" x14ac:dyDescent="0.25">
      <c r="A8084" t="s">
        <v>0</v>
      </c>
      <c r="B8084">
        <v>112655</v>
      </c>
      <c r="C8084">
        <v>100001</v>
      </c>
      <c r="D8084" s="1">
        <v>0.55425999999999997</v>
      </c>
      <c r="E8084" s="1">
        <v>-8.7757000000000002E-2</v>
      </c>
      <c r="F8084" s="1">
        <v>0.49487100000000001</v>
      </c>
      <c r="G8084">
        <v>100001</v>
      </c>
    </row>
    <row r="8085" spans="1:7" x14ac:dyDescent="0.25">
      <c r="A8085" t="s">
        <v>0</v>
      </c>
      <c r="B8085">
        <v>112656</v>
      </c>
      <c r="C8085">
        <v>100001</v>
      </c>
      <c r="D8085" s="1">
        <v>0.55777299999999996</v>
      </c>
      <c r="E8085" s="1">
        <v>-8.8313000000000003E-2</v>
      </c>
      <c r="F8085" s="1">
        <v>0.49487100000000001</v>
      </c>
      <c r="G8085">
        <v>100001</v>
      </c>
    </row>
    <row r="8086" spans="1:7" x14ac:dyDescent="0.25">
      <c r="A8086" t="s">
        <v>0</v>
      </c>
      <c r="B8086">
        <v>112657</v>
      </c>
      <c r="C8086">
        <v>100001</v>
      </c>
      <c r="D8086" s="1">
        <v>0.56128500000000003</v>
      </c>
      <c r="E8086" s="1">
        <v>-8.8870000000000005E-2</v>
      </c>
      <c r="F8086" s="1">
        <v>0.49487100000000001</v>
      </c>
      <c r="G8086">
        <v>100001</v>
      </c>
    </row>
    <row r="8087" spans="1:7" x14ac:dyDescent="0.25">
      <c r="A8087" t="s">
        <v>0</v>
      </c>
      <c r="B8087">
        <v>112658</v>
      </c>
      <c r="C8087">
        <v>100001</v>
      </c>
      <c r="D8087" s="1">
        <v>0.56298599999999999</v>
      </c>
      <c r="E8087" s="1">
        <v>-8.9138999999999996E-2</v>
      </c>
      <c r="F8087" s="1">
        <v>0.49487100000000001</v>
      </c>
      <c r="G8087">
        <v>100001</v>
      </c>
    </row>
    <row r="8088" spans="1:7" x14ac:dyDescent="0.25">
      <c r="A8088" t="s">
        <v>0</v>
      </c>
      <c r="B8088">
        <v>112659</v>
      </c>
      <c r="C8088">
        <v>100001</v>
      </c>
      <c r="D8088" s="1">
        <v>0.56830899999999995</v>
      </c>
      <c r="E8088" s="1">
        <v>-8.9981000000000005E-2</v>
      </c>
      <c r="F8088" s="1">
        <v>0.49487100000000001</v>
      </c>
      <c r="G8088">
        <v>100001</v>
      </c>
    </row>
    <row r="8089" spans="1:7" x14ac:dyDescent="0.25">
      <c r="A8089" t="s">
        <v>0</v>
      </c>
      <c r="B8089">
        <v>112660</v>
      </c>
      <c r="C8089">
        <v>100001</v>
      </c>
      <c r="D8089" s="1">
        <v>0.57182100000000002</v>
      </c>
      <c r="E8089" s="1">
        <v>-9.0537000000000006E-2</v>
      </c>
      <c r="F8089" s="1">
        <v>0.49487100000000001</v>
      </c>
      <c r="G8089">
        <v>100001</v>
      </c>
    </row>
    <row r="8090" spans="1:7" x14ac:dyDescent="0.25">
      <c r="A8090" t="s">
        <v>0</v>
      </c>
      <c r="B8090">
        <v>112661</v>
      </c>
      <c r="C8090">
        <v>100001</v>
      </c>
      <c r="D8090" s="1">
        <v>0.57533299999999998</v>
      </c>
      <c r="E8090" s="1">
        <v>-9.1092999999999993E-2</v>
      </c>
      <c r="F8090" s="1">
        <v>0.49487100000000001</v>
      </c>
      <c r="G8090">
        <v>100001</v>
      </c>
    </row>
    <row r="8091" spans="1:7" x14ac:dyDescent="0.25">
      <c r="A8091" t="s">
        <v>0</v>
      </c>
      <c r="B8091">
        <v>112662</v>
      </c>
      <c r="C8091">
        <v>100001</v>
      </c>
      <c r="D8091" s="1">
        <v>0.53032800000000002</v>
      </c>
      <c r="E8091" s="1">
        <v>-0.17228499999999999</v>
      </c>
      <c r="F8091" s="1">
        <v>0.49487199999999998</v>
      </c>
      <c r="G8091">
        <v>100001</v>
      </c>
    </row>
    <row r="8092" spans="1:7" x14ac:dyDescent="0.25">
      <c r="A8092" t="s">
        <v>0</v>
      </c>
      <c r="B8092">
        <v>112663</v>
      </c>
      <c r="C8092">
        <v>100001</v>
      </c>
      <c r="D8092" s="1">
        <v>0.52694600000000003</v>
      </c>
      <c r="E8092" s="1">
        <v>-0.17118700000000001</v>
      </c>
      <c r="F8092" s="1">
        <v>0.49487199999999998</v>
      </c>
      <c r="G8092">
        <v>100001</v>
      </c>
    </row>
    <row r="8093" spans="1:7" x14ac:dyDescent="0.25">
      <c r="A8093" t="s">
        <v>0</v>
      </c>
      <c r="B8093">
        <v>112664</v>
      </c>
      <c r="C8093">
        <v>100001</v>
      </c>
      <c r="D8093" s="1">
        <v>0.52356499999999995</v>
      </c>
      <c r="E8093" s="1">
        <v>-0.17008799999999999</v>
      </c>
      <c r="F8093" s="1">
        <v>0.49487100000000001</v>
      </c>
      <c r="G8093">
        <v>100001</v>
      </c>
    </row>
    <row r="8094" spans="1:7" x14ac:dyDescent="0.25">
      <c r="A8094" t="s">
        <v>0</v>
      </c>
      <c r="B8094">
        <v>112665</v>
      </c>
      <c r="C8094">
        <v>100001</v>
      </c>
      <c r="D8094" s="1">
        <v>0.51590899999999995</v>
      </c>
      <c r="E8094" s="1">
        <v>-0.22966700000000001</v>
      </c>
      <c r="F8094" s="1">
        <v>0.49487199999999998</v>
      </c>
      <c r="G8094">
        <v>100001</v>
      </c>
    </row>
    <row r="8095" spans="1:7" x14ac:dyDescent="0.25">
      <c r="A8095" t="s">
        <v>0</v>
      </c>
      <c r="B8095">
        <v>112666</v>
      </c>
      <c r="C8095">
        <v>100001</v>
      </c>
      <c r="D8095" s="1">
        <v>0.52390300000000001</v>
      </c>
      <c r="E8095" s="1">
        <v>-0.20107800000000001</v>
      </c>
      <c r="F8095" s="1">
        <v>0.49487100000000001</v>
      </c>
      <c r="G8095">
        <v>100001</v>
      </c>
    </row>
    <row r="8096" spans="1:7" x14ac:dyDescent="0.25">
      <c r="A8096" t="s">
        <v>0</v>
      </c>
      <c r="B8096">
        <v>112667</v>
      </c>
      <c r="C8096">
        <v>100001</v>
      </c>
      <c r="D8096" s="1">
        <v>0.52058300000000002</v>
      </c>
      <c r="E8096" s="1">
        <v>-0.19980400000000001</v>
      </c>
      <c r="F8096" s="1">
        <v>0.49487100000000001</v>
      </c>
      <c r="G8096">
        <v>100001</v>
      </c>
    </row>
    <row r="8097" spans="1:7" x14ac:dyDescent="0.25">
      <c r="A8097" t="s">
        <v>0</v>
      </c>
      <c r="B8097">
        <v>112668</v>
      </c>
      <c r="C8097">
        <v>100001</v>
      </c>
      <c r="D8097" s="1">
        <v>0.51266100000000003</v>
      </c>
      <c r="E8097" s="1">
        <v>-0.22822000000000001</v>
      </c>
      <c r="F8097" s="1">
        <v>0.49487199999999998</v>
      </c>
      <c r="G8097">
        <v>100001</v>
      </c>
    </row>
    <row r="8098" spans="1:7" x14ac:dyDescent="0.25">
      <c r="A8098" t="s">
        <v>0</v>
      </c>
      <c r="B8098">
        <v>112669</v>
      </c>
      <c r="C8098">
        <v>100001</v>
      </c>
      <c r="D8098" s="1">
        <v>0.512687</v>
      </c>
      <c r="E8098" s="1">
        <v>-0.26119500000000001</v>
      </c>
      <c r="F8098" s="1">
        <v>0.49487199999999998</v>
      </c>
      <c r="G8098">
        <v>100001</v>
      </c>
    </row>
    <row r="8099" spans="1:7" x14ac:dyDescent="0.25">
      <c r="A8099" t="s">
        <v>0</v>
      </c>
      <c r="B8099">
        <v>112670</v>
      </c>
      <c r="C8099">
        <v>100001</v>
      </c>
      <c r="D8099" s="1">
        <v>0.50788599999999995</v>
      </c>
      <c r="E8099" s="1">
        <v>-0.25874900000000001</v>
      </c>
      <c r="F8099" s="1">
        <v>0.49487100000000001</v>
      </c>
      <c r="G8099">
        <v>100001</v>
      </c>
    </row>
    <row r="8100" spans="1:7" x14ac:dyDescent="0.25">
      <c r="A8100" t="s">
        <v>0</v>
      </c>
      <c r="B8100">
        <v>112671</v>
      </c>
      <c r="C8100">
        <v>100001</v>
      </c>
      <c r="D8100" s="1">
        <v>0.506351</v>
      </c>
      <c r="E8100" s="1">
        <v>-0.257967</v>
      </c>
      <c r="F8100" s="1">
        <v>0.49487100000000001</v>
      </c>
      <c r="G8100">
        <v>100001</v>
      </c>
    </row>
    <row r="8101" spans="1:7" x14ac:dyDescent="0.25">
      <c r="A8101" t="s">
        <v>0</v>
      </c>
      <c r="B8101">
        <v>112672</v>
      </c>
      <c r="C8101">
        <v>100001</v>
      </c>
      <c r="D8101" s="1">
        <v>0.50318300000000005</v>
      </c>
      <c r="E8101" s="1">
        <v>-0.25635200000000002</v>
      </c>
      <c r="F8101" s="1">
        <v>0.49487100000000001</v>
      </c>
      <c r="G8101">
        <v>100001</v>
      </c>
    </row>
    <row r="8102" spans="1:7" x14ac:dyDescent="0.25">
      <c r="A8102" t="s">
        <v>0</v>
      </c>
      <c r="B8102">
        <v>112673</v>
      </c>
      <c r="C8102">
        <v>100001</v>
      </c>
      <c r="D8102" s="1">
        <v>-0.52354699999999998</v>
      </c>
      <c r="E8102" s="1">
        <v>-0.17013900000000001</v>
      </c>
      <c r="F8102" s="1">
        <v>0.49487100000000001</v>
      </c>
      <c r="G8102">
        <v>100001</v>
      </c>
    </row>
    <row r="8103" spans="1:7" x14ac:dyDescent="0.25">
      <c r="A8103" t="s">
        <v>0</v>
      </c>
      <c r="B8103">
        <v>112674</v>
      </c>
      <c r="C8103">
        <v>100001</v>
      </c>
      <c r="D8103" s="1">
        <v>-0.51266100000000003</v>
      </c>
      <c r="E8103" s="1">
        <v>-0.26124399999999998</v>
      </c>
      <c r="F8103" s="1">
        <v>0.49487199999999998</v>
      </c>
      <c r="G8103">
        <v>100001</v>
      </c>
    </row>
    <row r="8104" spans="1:7" x14ac:dyDescent="0.25">
      <c r="A8104" t="s">
        <v>0</v>
      </c>
      <c r="B8104">
        <v>112675</v>
      </c>
      <c r="C8104">
        <v>100001</v>
      </c>
      <c r="D8104" s="1">
        <v>-0.50785999999999998</v>
      </c>
      <c r="E8104" s="1">
        <v>-0.25879799999999997</v>
      </c>
      <c r="F8104" s="1">
        <v>0.49487199999999998</v>
      </c>
      <c r="G8104">
        <v>100001</v>
      </c>
    </row>
    <row r="8105" spans="1:7" x14ac:dyDescent="0.25">
      <c r="A8105" t="s">
        <v>0</v>
      </c>
      <c r="B8105">
        <v>112676</v>
      </c>
      <c r="C8105">
        <v>100001</v>
      </c>
      <c r="D8105" s="1">
        <v>-0.50632600000000005</v>
      </c>
      <c r="E8105" s="1">
        <v>-0.25801600000000002</v>
      </c>
      <c r="F8105" s="1">
        <v>0.49487199999999998</v>
      </c>
      <c r="G8105">
        <v>100001</v>
      </c>
    </row>
    <row r="8106" spans="1:7" x14ac:dyDescent="0.25">
      <c r="A8106" t="s">
        <v>0</v>
      </c>
      <c r="B8106">
        <v>112677</v>
      </c>
      <c r="C8106">
        <v>100001</v>
      </c>
      <c r="D8106" s="1">
        <v>-0.51724599999999998</v>
      </c>
      <c r="E8106" s="1">
        <v>-0.19857900000000001</v>
      </c>
      <c r="F8106" s="1">
        <v>0.49487100000000001</v>
      </c>
      <c r="G8106">
        <v>100001</v>
      </c>
    </row>
    <row r="8107" spans="1:7" x14ac:dyDescent="0.25">
      <c r="A8107" t="s">
        <v>0</v>
      </c>
      <c r="B8107">
        <v>112678</v>
      </c>
      <c r="C8107">
        <v>100001</v>
      </c>
      <c r="D8107" s="1">
        <v>-0.51392599999999999</v>
      </c>
      <c r="E8107" s="1">
        <v>-0.19730400000000001</v>
      </c>
      <c r="F8107" s="1">
        <v>0.49487100000000001</v>
      </c>
      <c r="G8107">
        <v>100001</v>
      </c>
    </row>
    <row r="8108" spans="1:7" x14ac:dyDescent="0.25">
      <c r="A8108" t="s">
        <v>0</v>
      </c>
      <c r="B8108">
        <v>112679</v>
      </c>
      <c r="C8108">
        <v>100001</v>
      </c>
      <c r="D8108" s="1">
        <v>-0.50315699999999997</v>
      </c>
      <c r="E8108" s="1">
        <v>-0.25640200000000002</v>
      </c>
      <c r="F8108" s="1">
        <v>0.49487199999999998</v>
      </c>
      <c r="G8108">
        <v>100001</v>
      </c>
    </row>
    <row r="8109" spans="1:7" x14ac:dyDescent="0.25">
      <c r="A8109" t="s">
        <v>0</v>
      </c>
      <c r="B8109">
        <v>112680</v>
      </c>
      <c r="C8109">
        <v>100001</v>
      </c>
      <c r="D8109" s="1">
        <v>-0.49998999999999999</v>
      </c>
      <c r="E8109" s="1">
        <v>-0.25478800000000001</v>
      </c>
      <c r="F8109" s="1">
        <v>0.49487199999999998</v>
      </c>
      <c r="G8109">
        <v>100001</v>
      </c>
    </row>
    <row r="8110" spans="1:7" x14ac:dyDescent="0.25">
      <c r="A8110" t="s">
        <v>0</v>
      </c>
      <c r="B8110">
        <v>112681</v>
      </c>
      <c r="C8110">
        <v>100001</v>
      </c>
      <c r="D8110" s="1">
        <v>-0.50939100000000004</v>
      </c>
      <c r="E8110" s="1">
        <v>-0.226824</v>
      </c>
      <c r="F8110" s="1">
        <v>0.49487199999999998</v>
      </c>
      <c r="G8110">
        <v>100001</v>
      </c>
    </row>
    <row r="8111" spans="1:7" x14ac:dyDescent="0.25">
      <c r="A8111" t="s">
        <v>0</v>
      </c>
      <c r="B8111">
        <v>112682</v>
      </c>
      <c r="C8111">
        <v>100001</v>
      </c>
      <c r="D8111" s="1">
        <v>-0.50614300000000001</v>
      </c>
      <c r="E8111" s="1">
        <v>-0.225378</v>
      </c>
      <c r="F8111" s="1">
        <v>0.49487199999999998</v>
      </c>
      <c r="G8111">
        <v>100001</v>
      </c>
    </row>
    <row r="8112" spans="1:7" x14ac:dyDescent="0.25">
      <c r="A8112" t="s">
        <v>0</v>
      </c>
      <c r="B8112">
        <v>112683</v>
      </c>
      <c r="C8112">
        <v>100001</v>
      </c>
      <c r="D8112" s="1">
        <v>-0.49682199999999999</v>
      </c>
      <c r="E8112" s="1">
        <v>-0.25317400000000001</v>
      </c>
      <c r="F8112" s="1">
        <v>0.49487199999999998</v>
      </c>
      <c r="G8112">
        <v>100001</v>
      </c>
    </row>
    <row r="8113" spans="1:7" x14ac:dyDescent="0.25">
      <c r="A8113" t="s">
        <v>0</v>
      </c>
      <c r="B8113">
        <v>112684</v>
      </c>
      <c r="C8113">
        <v>100001</v>
      </c>
      <c r="D8113" s="1">
        <v>0.49831399999999998</v>
      </c>
      <c r="E8113" s="1">
        <v>-0.28766999999999998</v>
      </c>
      <c r="F8113" s="1">
        <v>0.49487100000000001</v>
      </c>
      <c r="G8113">
        <v>100001</v>
      </c>
    </row>
    <row r="8114" spans="1:7" x14ac:dyDescent="0.25">
      <c r="A8114" t="s">
        <v>0</v>
      </c>
      <c r="B8114">
        <v>112685</v>
      </c>
      <c r="C8114">
        <v>100001</v>
      </c>
      <c r="D8114" s="1">
        <v>0.50139299999999998</v>
      </c>
      <c r="E8114" s="1">
        <v>-0.28944799999999998</v>
      </c>
      <c r="F8114" s="1">
        <v>0.49487100000000001</v>
      </c>
      <c r="G8114">
        <v>100001</v>
      </c>
    </row>
    <row r="8115" spans="1:7" x14ac:dyDescent="0.25">
      <c r="A8115" t="s">
        <v>0</v>
      </c>
      <c r="B8115">
        <v>112686</v>
      </c>
      <c r="C8115">
        <v>100001</v>
      </c>
      <c r="D8115" s="1">
        <v>0.50447299999999995</v>
      </c>
      <c r="E8115" s="1">
        <v>-0.29122399999999998</v>
      </c>
      <c r="F8115" s="1">
        <v>0.49487100000000001</v>
      </c>
      <c r="G8115">
        <v>100001</v>
      </c>
    </row>
    <row r="8116" spans="1:7" x14ac:dyDescent="0.25">
      <c r="A8116" t="s">
        <v>0</v>
      </c>
      <c r="B8116">
        <v>112687</v>
      </c>
      <c r="C8116">
        <v>100001</v>
      </c>
      <c r="D8116" s="1">
        <v>-0.49828600000000001</v>
      </c>
      <c r="E8116" s="1">
        <v>-0.287717</v>
      </c>
      <c r="F8116" s="1">
        <v>0.49487100000000001</v>
      </c>
      <c r="G8116">
        <v>100001</v>
      </c>
    </row>
    <row r="8117" spans="1:7" x14ac:dyDescent="0.25">
      <c r="A8117" t="s">
        <v>0</v>
      </c>
      <c r="B8117">
        <v>112688</v>
      </c>
      <c r="C8117">
        <v>100001</v>
      </c>
      <c r="D8117" s="1">
        <v>-0.50136599999999998</v>
      </c>
      <c r="E8117" s="1">
        <v>-0.289495</v>
      </c>
      <c r="F8117" s="1">
        <v>0.49487100000000001</v>
      </c>
      <c r="G8117">
        <v>100001</v>
      </c>
    </row>
    <row r="8118" spans="1:7" x14ac:dyDescent="0.25">
      <c r="A8118" t="s">
        <v>0</v>
      </c>
      <c r="B8118">
        <v>112689</v>
      </c>
      <c r="C8118">
        <v>100001</v>
      </c>
      <c r="D8118" s="1">
        <v>-0.50444599999999995</v>
      </c>
      <c r="E8118" s="1">
        <v>-0.291273</v>
      </c>
      <c r="F8118" s="1">
        <v>0.49487100000000001</v>
      </c>
      <c r="G8118">
        <v>100001</v>
      </c>
    </row>
    <row r="8119" spans="1:7" x14ac:dyDescent="0.25">
      <c r="A8119" t="s">
        <v>0</v>
      </c>
      <c r="B8119">
        <v>112690</v>
      </c>
      <c r="C8119">
        <v>100001</v>
      </c>
      <c r="D8119" s="1">
        <v>0.20107800000000001</v>
      </c>
      <c r="E8119" s="1">
        <v>0.52390300000000001</v>
      </c>
      <c r="F8119" s="1">
        <v>0.49486999999999998</v>
      </c>
      <c r="G8119">
        <v>100001</v>
      </c>
    </row>
    <row r="8120" spans="1:7" x14ac:dyDescent="0.25">
      <c r="A8120" t="s">
        <v>0</v>
      </c>
      <c r="B8120">
        <v>112691</v>
      </c>
      <c r="C8120">
        <v>100001</v>
      </c>
      <c r="D8120" s="1">
        <v>0.19980500000000001</v>
      </c>
      <c r="E8120" s="1">
        <v>0.52058400000000005</v>
      </c>
      <c r="F8120" s="1">
        <v>0.49486999999999998</v>
      </c>
      <c r="G8120">
        <v>100001</v>
      </c>
    </row>
    <row r="8121" spans="1:7" x14ac:dyDescent="0.25">
      <c r="A8121" t="s">
        <v>0</v>
      </c>
      <c r="B8121">
        <v>112692</v>
      </c>
      <c r="C8121">
        <v>100001</v>
      </c>
      <c r="D8121" s="1">
        <v>0.19853000000000001</v>
      </c>
      <c r="E8121" s="1">
        <v>0.51726399999999995</v>
      </c>
      <c r="F8121" s="1">
        <v>0.49486999999999998</v>
      </c>
      <c r="G8121">
        <v>100001</v>
      </c>
    </row>
    <row r="8122" spans="1:7" x14ac:dyDescent="0.25">
      <c r="A8122" t="s">
        <v>0</v>
      </c>
      <c r="B8122">
        <v>112693</v>
      </c>
      <c r="C8122">
        <v>100001</v>
      </c>
      <c r="D8122" s="1">
        <v>0.19725699999999999</v>
      </c>
      <c r="E8122" s="1">
        <v>0.51394399999999996</v>
      </c>
      <c r="F8122" s="1">
        <v>0.49486999999999998</v>
      </c>
      <c r="G8122">
        <v>100001</v>
      </c>
    </row>
    <row r="8123" spans="1:7" x14ac:dyDescent="0.25">
      <c r="A8123" t="s">
        <v>0</v>
      </c>
      <c r="B8123">
        <v>112694</v>
      </c>
      <c r="C8123">
        <v>100001</v>
      </c>
      <c r="D8123" s="1">
        <v>0.22822100000000001</v>
      </c>
      <c r="E8123" s="1">
        <v>0.51266199999999995</v>
      </c>
      <c r="F8123" s="1">
        <v>0.49487100000000001</v>
      </c>
      <c r="G8123">
        <v>100001</v>
      </c>
    </row>
    <row r="8124" spans="1:7" x14ac:dyDescent="0.25">
      <c r="A8124" t="s">
        <v>0</v>
      </c>
      <c r="B8124">
        <v>112695</v>
      </c>
      <c r="C8124">
        <v>100001</v>
      </c>
      <c r="D8124" s="1">
        <v>0.22966800000000001</v>
      </c>
      <c r="E8124" s="1">
        <v>0.51590999999999998</v>
      </c>
      <c r="F8124" s="1">
        <v>0.49487100000000001</v>
      </c>
      <c r="G8124">
        <v>100001</v>
      </c>
    </row>
    <row r="8125" spans="1:7" x14ac:dyDescent="0.25">
      <c r="A8125" t="s">
        <v>0</v>
      </c>
      <c r="B8125">
        <v>112696</v>
      </c>
      <c r="C8125">
        <v>100001</v>
      </c>
      <c r="D8125" s="1">
        <v>0.23111400000000001</v>
      </c>
      <c r="E8125" s="1">
        <v>0.51915900000000004</v>
      </c>
      <c r="F8125" s="1">
        <v>0.49487100000000001</v>
      </c>
      <c r="G8125">
        <v>100001</v>
      </c>
    </row>
    <row r="8126" spans="1:7" x14ac:dyDescent="0.25">
      <c r="A8126" t="s">
        <v>0</v>
      </c>
      <c r="B8126">
        <v>112697</v>
      </c>
      <c r="C8126">
        <v>100001</v>
      </c>
      <c r="D8126" s="1">
        <v>0.23181399999999999</v>
      </c>
      <c r="E8126" s="1">
        <v>0.52073199999999997</v>
      </c>
      <c r="F8126" s="1">
        <v>0.49487100000000001</v>
      </c>
      <c r="G8126">
        <v>100001</v>
      </c>
    </row>
    <row r="8127" spans="1:7" x14ac:dyDescent="0.25">
      <c r="A8127" t="s">
        <v>0</v>
      </c>
      <c r="B8127">
        <v>112698</v>
      </c>
      <c r="C8127">
        <v>100001</v>
      </c>
      <c r="D8127" s="1">
        <v>0.23400499999999999</v>
      </c>
      <c r="E8127" s="1">
        <v>0.52565499999999998</v>
      </c>
      <c r="F8127" s="1">
        <v>0.49487100000000001</v>
      </c>
      <c r="G8127">
        <v>100001</v>
      </c>
    </row>
    <row r="8128" spans="1:7" x14ac:dyDescent="0.25">
      <c r="A8128" t="s">
        <v>0</v>
      </c>
      <c r="B8128">
        <v>112699</v>
      </c>
      <c r="C8128">
        <v>100001</v>
      </c>
      <c r="D8128" s="1">
        <v>0.23545199999999999</v>
      </c>
      <c r="E8128" s="1">
        <v>0.52890300000000001</v>
      </c>
      <c r="F8128" s="1">
        <v>0.49487100000000001</v>
      </c>
      <c r="G8128">
        <v>100001</v>
      </c>
    </row>
    <row r="8129" spans="1:7" x14ac:dyDescent="0.25">
      <c r="A8129" t="s">
        <v>0</v>
      </c>
      <c r="B8129">
        <v>112700</v>
      </c>
      <c r="C8129">
        <v>100001</v>
      </c>
      <c r="D8129" s="1">
        <v>0.236898</v>
      </c>
      <c r="E8129" s="1">
        <v>0.53215100000000004</v>
      </c>
      <c r="F8129" s="1">
        <v>0.49487100000000001</v>
      </c>
      <c r="G8129">
        <v>100001</v>
      </c>
    </row>
    <row r="8130" spans="1:7" x14ac:dyDescent="0.25">
      <c r="A8130" t="s">
        <v>0</v>
      </c>
      <c r="B8130">
        <v>112701</v>
      </c>
      <c r="C8130">
        <v>100001</v>
      </c>
      <c r="D8130" s="1">
        <v>0.54748600000000003</v>
      </c>
      <c r="E8130" s="1">
        <v>-5.7514999999999997E-2</v>
      </c>
      <c r="F8130" s="1">
        <v>0.49487100000000001</v>
      </c>
      <c r="G8130">
        <v>100001</v>
      </c>
    </row>
    <row r="8131" spans="1:7" x14ac:dyDescent="0.25">
      <c r="A8131" t="s">
        <v>0</v>
      </c>
      <c r="B8131">
        <v>112702</v>
      </c>
      <c r="C8131">
        <v>100001</v>
      </c>
      <c r="D8131" s="1">
        <v>0.55102200000000001</v>
      </c>
      <c r="E8131" s="1">
        <v>-5.7886E-2</v>
      </c>
      <c r="F8131" s="1">
        <v>0.49487100000000001</v>
      </c>
      <c r="G8131">
        <v>100001</v>
      </c>
    </row>
    <row r="8132" spans="1:7" x14ac:dyDescent="0.25">
      <c r="A8132" t="s">
        <v>0</v>
      </c>
      <c r="B8132">
        <v>112703</v>
      </c>
      <c r="C8132">
        <v>100001</v>
      </c>
      <c r="D8132" s="1">
        <v>0.55455900000000002</v>
      </c>
      <c r="E8132" s="1">
        <v>-5.8257999999999997E-2</v>
      </c>
      <c r="F8132" s="1">
        <v>0.49487100000000001</v>
      </c>
      <c r="G8132">
        <v>100001</v>
      </c>
    </row>
    <row r="8133" spans="1:7" x14ac:dyDescent="0.25">
      <c r="A8133" t="s">
        <v>0</v>
      </c>
      <c r="B8133">
        <v>112704</v>
      </c>
      <c r="C8133">
        <v>100001</v>
      </c>
      <c r="D8133" s="1">
        <v>0.55809500000000001</v>
      </c>
      <c r="E8133" s="1">
        <v>-5.8630000000000002E-2</v>
      </c>
      <c r="F8133" s="1">
        <v>0.49487100000000001</v>
      </c>
      <c r="G8133">
        <v>100001</v>
      </c>
    </row>
    <row r="8134" spans="1:7" x14ac:dyDescent="0.25">
      <c r="A8134" t="s">
        <v>0</v>
      </c>
      <c r="B8134">
        <v>112705</v>
      </c>
      <c r="C8134">
        <v>100001</v>
      </c>
      <c r="D8134" s="1">
        <v>0.56162999999999996</v>
      </c>
      <c r="E8134" s="1">
        <v>-5.9000999999999998E-2</v>
      </c>
      <c r="F8134" s="1">
        <v>0.49487100000000001</v>
      </c>
      <c r="G8134">
        <v>100001</v>
      </c>
    </row>
    <row r="8135" spans="1:7" x14ac:dyDescent="0.25">
      <c r="A8135" t="s">
        <v>0</v>
      </c>
      <c r="B8135">
        <v>112706</v>
      </c>
      <c r="C8135">
        <v>100001</v>
      </c>
      <c r="D8135" s="1">
        <v>0.56516599999999995</v>
      </c>
      <c r="E8135" s="1">
        <v>-5.9372000000000001E-2</v>
      </c>
      <c r="F8135" s="1">
        <v>0.49487100000000001</v>
      </c>
      <c r="G8135">
        <v>100001</v>
      </c>
    </row>
    <row r="8136" spans="1:7" x14ac:dyDescent="0.25">
      <c r="A8136" t="s">
        <v>0</v>
      </c>
      <c r="B8136">
        <v>112707</v>
      </c>
      <c r="C8136">
        <v>100001</v>
      </c>
      <c r="D8136" s="1">
        <v>0.56687900000000002</v>
      </c>
      <c r="E8136" s="1">
        <v>-5.9551E-2</v>
      </c>
      <c r="F8136" s="1">
        <v>0.49487100000000001</v>
      </c>
      <c r="G8136">
        <v>100001</v>
      </c>
    </row>
    <row r="8137" spans="1:7" x14ac:dyDescent="0.25">
      <c r="A8137" t="s">
        <v>0</v>
      </c>
      <c r="B8137">
        <v>112708</v>
      </c>
      <c r="C8137">
        <v>100001</v>
      </c>
      <c r="D8137" s="1">
        <v>0.57223900000000005</v>
      </c>
      <c r="E8137" s="1">
        <v>-6.0115000000000002E-2</v>
      </c>
      <c r="F8137" s="1">
        <v>0.49487100000000001</v>
      </c>
      <c r="G8137">
        <v>100001</v>
      </c>
    </row>
    <row r="8138" spans="1:7" x14ac:dyDescent="0.25">
      <c r="A8138" t="s">
        <v>0</v>
      </c>
      <c r="B8138">
        <v>112709</v>
      </c>
      <c r="C8138">
        <v>100001</v>
      </c>
      <c r="D8138" s="1">
        <v>0.57577500000000004</v>
      </c>
      <c r="E8138" s="1">
        <v>-6.0485999999999998E-2</v>
      </c>
      <c r="F8138" s="1">
        <v>0.49487199999999998</v>
      </c>
      <c r="G8138">
        <v>100001</v>
      </c>
    </row>
    <row r="8139" spans="1:7" x14ac:dyDescent="0.25">
      <c r="A8139" t="s">
        <v>0</v>
      </c>
      <c r="B8139">
        <v>112710</v>
      </c>
      <c r="C8139">
        <v>100001</v>
      </c>
      <c r="D8139" s="1">
        <v>0.57931100000000002</v>
      </c>
      <c r="E8139" s="1">
        <v>-6.0858000000000002E-2</v>
      </c>
      <c r="F8139" s="1">
        <v>0.49487199999999998</v>
      </c>
      <c r="G8139">
        <v>100001</v>
      </c>
    </row>
    <row r="8140" spans="1:7" x14ac:dyDescent="0.25">
      <c r="A8140" t="s">
        <v>0</v>
      </c>
      <c r="B8140">
        <v>112711</v>
      </c>
      <c r="C8140">
        <v>100001</v>
      </c>
      <c r="D8140" s="1">
        <v>0.51726399999999995</v>
      </c>
      <c r="E8140" s="1">
        <v>-0.19852900000000001</v>
      </c>
      <c r="F8140" s="1">
        <v>0.49487100000000001</v>
      </c>
      <c r="G8140">
        <v>100001</v>
      </c>
    </row>
    <row r="8141" spans="1:7" x14ac:dyDescent="0.25">
      <c r="A8141" t="s">
        <v>0</v>
      </c>
      <c r="B8141">
        <v>112712</v>
      </c>
      <c r="C8141">
        <v>100001</v>
      </c>
      <c r="D8141" s="1">
        <v>0.51394399999999996</v>
      </c>
      <c r="E8141" s="1">
        <v>-0.19725500000000001</v>
      </c>
      <c r="F8141" s="1">
        <v>0.49487100000000001</v>
      </c>
      <c r="G8141">
        <v>100001</v>
      </c>
    </row>
    <row r="8142" spans="1:7" x14ac:dyDescent="0.25">
      <c r="A8142" t="s">
        <v>0</v>
      </c>
      <c r="B8142">
        <v>112713</v>
      </c>
      <c r="C8142">
        <v>100001</v>
      </c>
      <c r="D8142" s="1">
        <v>0.50001499999999999</v>
      </c>
      <c r="E8142" s="1">
        <v>-0.25474000000000002</v>
      </c>
      <c r="F8142" s="1">
        <v>0.49487100000000001</v>
      </c>
      <c r="G8142">
        <v>100001</v>
      </c>
    </row>
    <row r="8143" spans="1:7" x14ac:dyDescent="0.25">
      <c r="A8143" t="s">
        <v>0</v>
      </c>
      <c r="B8143">
        <v>112714</v>
      </c>
      <c r="C8143">
        <v>100001</v>
      </c>
      <c r="D8143" s="1">
        <v>0.509413</v>
      </c>
      <c r="E8143" s="1">
        <v>-0.226774</v>
      </c>
      <c r="F8143" s="1">
        <v>0.49487199999999998</v>
      </c>
      <c r="G8143">
        <v>100001</v>
      </c>
    </row>
    <row r="8144" spans="1:7" x14ac:dyDescent="0.25">
      <c r="A8144" t="s">
        <v>0</v>
      </c>
      <c r="B8144">
        <v>112715</v>
      </c>
      <c r="C8144">
        <v>100001</v>
      </c>
      <c r="D8144" s="1">
        <v>0.50616499999999998</v>
      </c>
      <c r="E8144" s="1">
        <v>-0.225328</v>
      </c>
      <c r="F8144" s="1">
        <v>0.49487199999999998</v>
      </c>
      <c r="G8144">
        <v>100001</v>
      </c>
    </row>
    <row r="8145" spans="1:7" x14ac:dyDescent="0.25">
      <c r="A8145" t="s">
        <v>0</v>
      </c>
      <c r="B8145">
        <v>112716</v>
      </c>
      <c r="C8145">
        <v>100001</v>
      </c>
      <c r="D8145" s="1">
        <v>0.49684699999999998</v>
      </c>
      <c r="E8145" s="1">
        <v>-0.25312600000000002</v>
      </c>
      <c r="F8145" s="1">
        <v>0.49487100000000001</v>
      </c>
      <c r="G8145">
        <v>100001</v>
      </c>
    </row>
    <row r="8146" spans="1:7" x14ac:dyDescent="0.25">
      <c r="A8146" t="s">
        <v>0</v>
      </c>
      <c r="B8146">
        <v>112717</v>
      </c>
      <c r="C8146">
        <v>100001</v>
      </c>
      <c r="D8146" s="1">
        <v>0.49364799999999998</v>
      </c>
      <c r="E8146" s="1">
        <v>-0.28497600000000001</v>
      </c>
      <c r="F8146" s="1">
        <v>0.49487199999999998</v>
      </c>
      <c r="G8146">
        <v>100001</v>
      </c>
    </row>
    <row r="8147" spans="1:7" x14ac:dyDescent="0.25">
      <c r="A8147" t="s">
        <v>0</v>
      </c>
      <c r="B8147">
        <v>112718</v>
      </c>
      <c r="C8147">
        <v>100001</v>
      </c>
      <c r="D8147" s="1">
        <v>0.49215599999999998</v>
      </c>
      <c r="E8147" s="1">
        <v>-0.28411500000000001</v>
      </c>
      <c r="F8147" s="1">
        <v>0.49487199999999998</v>
      </c>
      <c r="G8147">
        <v>100001</v>
      </c>
    </row>
    <row r="8148" spans="1:7" x14ac:dyDescent="0.25">
      <c r="A8148" t="s">
        <v>0</v>
      </c>
      <c r="B8148">
        <v>112719</v>
      </c>
      <c r="C8148">
        <v>100001</v>
      </c>
      <c r="D8148" s="1">
        <v>0.48907699999999998</v>
      </c>
      <c r="E8148" s="1">
        <v>-0.282337</v>
      </c>
      <c r="F8148" s="1">
        <v>0.49487199999999998</v>
      </c>
      <c r="G8148">
        <v>100001</v>
      </c>
    </row>
    <row r="8149" spans="1:7" x14ac:dyDescent="0.25">
      <c r="A8149" t="s">
        <v>0</v>
      </c>
      <c r="B8149">
        <v>112720</v>
      </c>
      <c r="C8149">
        <v>100001</v>
      </c>
      <c r="D8149" s="1">
        <v>0.48599700000000001</v>
      </c>
      <c r="E8149" s="1">
        <v>-0.280559</v>
      </c>
      <c r="F8149" s="1">
        <v>0.49487199999999998</v>
      </c>
      <c r="G8149">
        <v>100001</v>
      </c>
    </row>
    <row r="8150" spans="1:7" x14ac:dyDescent="0.25">
      <c r="A8150" t="s">
        <v>0</v>
      </c>
      <c r="B8150">
        <v>112721</v>
      </c>
      <c r="C8150">
        <v>100001</v>
      </c>
      <c r="D8150" s="1">
        <v>-0.49362</v>
      </c>
      <c r="E8150" s="1">
        <v>-0.28502300000000003</v>
      </c>
      <c r="F8150" s="1">
        <v>0.49487100000000001</v>
      </c>
      <c r="G8150">
        <v>100001</v>
      </c>
    </row>
    <row r="8151" spans="1:7" x14ac:dyDescent="0.25">
      <c r="A8151" t="s">
        <v>0</v>
      </c>
      <c r="B8151">
        <v>112722</v>
      </c>
      <c r="C8151">
        <v>100001</v>
      </c>
      <c r="D8151" s="1">
        <v>-0.49212800000000001</v>
      </c>
      <c r="E8151" s="1">
        <v>-0.28416200000000003</v>
      </c>
      <c r="F8151" s="1">
        <v>0.49487100000000001</v>
      </c>
      <c r="G8151">
        <v>100001</v>
      </c>
    </row>
    <row r="8152" spans="1:7" x14ac:dyDescent="0.25">
      <c r="A8152" t="s">
        <v>0</v>
      </c>
      <c r="B8152">
        <v>112723</v>
      </c>
      <c r="C8152">
        <v>100001</v>
      </c>
      <c r="D8152" s="1">
        <v>-0.48904999999999998</v>
      </c>
      <c r="E8152" s="1">
        <v>-0.282385</v>
      </c>
      <c r="F8152" s="1">
        <v>0.49487100000000001</v>
      </c>
      <c r="G8152">
        <v>100001</v>
      </c>
    </row>
    <row r="8153" spans="1:7" x14ac:dyDescent="0.25">
      <c r="A8153" t="s">
        <v>0</v>
      </c>
      <c r="B8153">
        <v>112724</v>
      </c>
      <c r="C8153">
        <v>100001</v>
      </c>
      <c r="D8153" s="1">
        <v>-0.50289499999999998</v>
      </c>
      <c r="E8153" s="1">
        <v>-0.22393099999999999</v>
      </c>
      <c r="F8153" s="1">
        <v>0.49487199999999998</v>
      </c>
      <c r="G8153">
        <v>100001</v>
      </c>
    </row>
    <row r="8154" spans="1:7" x14ac:dyDescent="0.25">
      <c r="A8154" t="s">
        <v>0</v>
      </c>
      <c r="B8154">
        <v>112725</v>
      </c>
      <c r="C8154">
        <v>100001</v>
      </c>
      <c r="D8154" s="1">
        <v>-0.48597000000000001</v>
      </c>
      <c r="E8154" s="1">
        <v>-0.28060600000000002</v>
      </c>
      <c r="F8154" s="1">
        <v>0.49487100000000001</v>
      </c>
      <c r="G8154">
        <v>100001</v>
      </c>
    </row>
    <row r="8155" spans="1:7" x14ac:dyDescent="0.25">
      <c r="A8155" t="s">
        <v>0</v>
      </c>
      <c r="B8155">
        <v>112726</v>
      </c>
      <c r="C8155">
        <v>100001</v>
      </c>
      <c r="D8155" s="1">
        <v>-0.48289100000000001</v>
      </c>
      <c r="E8155" s="1">
        <v>-0.27882899999999999</v>
      </c>
      <c r="F8155" s="1">
        <v>0.49487100000000001</v>
      </c>
      <c r="G8155">
        <v>100001</v>
      </c>
    </row>
    <row r="8156" spans="1:7" x14ac:dyDescent="0.25">
      <c r="A8156" t="s">
        <v>0</v>
      </c>
      <c r="B8156">
        <v>112727</v>
      </c>
      <c r="C8156">
        <v>100001</v>
      </c>
      <c r="D8156" s="1">
        <v>-0.49365399999999998</v>
      </c>
      <c r="E8156" s="1">
        <v>-0.25155899999999998</v>
      </c>
      <c r="F8156" s="1">
        <v>0.49487199999999998</v>
      </c>
      <c r="G8156">
        <v>100001</v>
      </c>
    </row>
    <row r="8157" spans="1:7" x14ac:dyDescent="0.25">
      <c r="A8157" t="s">
        <v>0</v>
      </c>
      <c r="B8157">
        <v>112728</v>
      </c>
      <c r="C8157">
        <v>100001</v>
      </c>
      <c r="D8157" s="1">
        <v>-0.49048599999999998</v>
      </c>
      <c r="E8157" s="1">
        <v>-0.249944</v>
      </c>
      <c r="F8157" s="1">
        <v>0.49487199999999998</v>
      </c>
      <c r="G8157">
        <v>100001</v>
      </c>
    </row>
    <row r="8158" spans="1:7" x14ac:dyDescent="0.25">
      <c r="A8158" t="s">
        <v>0</v>
      </c>
      <c r="B8158">
        <v>112729</v>
      </c>
      <c r="C8158">
        <v>100001</v>
      </c>
      <c r="D8158" s="1">
        <v>-0.47981299999999999</v>
      </c>
      <c r="E8158" s="1">
        <v>-0.27704899999999999</v>
      </c>
      <c r="F8158" s="1">
        <v>0.49487100000000001</v>
      </c>
      <c r="G8158">
        <v>100001</v>
      </c>
    </row>
    <row r="8159" spans="1:7" x14ac:dyDescent="0.25">
      <c r="A8159" t="s">
        <v>0</v>
      </c>
      <c r="B8159">
        <v>112730</v>
      </c>
      <c r="C8159">
        <v>100001</v>
      </c>
      <c r="D8159" s="1">
        <v>0.47805599999999998</v>
      </c>
      <c r="E8159" s="1">
        <v>-0.31041999999999997</v>
      </c>
      <c r="F8159" s="1">
        <v>0.49487100000000001</v>
      </c>
      <c r="G8159">
        <v>100001</v>
      </c>
    </row>
    <row r="8160" spans="1:7" x14ac:dyDescent="0.25">
      <c r="A8160" t="s">
        <v>0</v>
      </c>
      <c r="B8160">
        <v>112731</v>
      </c>
      <c r="C8160">
        <v>100001</v>
      </c>
      <c r="D8160" s="1">
        <v>0.48257699999999998</v>
      </c>
      <c r="E8160" s="1">
        <v>-0.31335400000000002</v>
      </c>
      <c r="F8160" s="1">
        <v>0.49487100000000001</v>
      </c>
      <c r="G8160">
        <v>100001</v>
      </c>
    </row>
    <row r="8161" spans="1:7" x14ac:dyDescent="0.25">
      <c r="A8161" t="s">
        <v>0</v>
      </c>
      <c r="B8161">
        <v>112732</v>
      </c>
      <c r="C8161">
        <v>100001</v>
      </c>
      <c r="D8161" s="1">
        <v>0.48555799999999999</v>
      </c>
      <c r="E8161" s="1">
        <v>-0.31529200000000002</v>
      </c>
      <c r="F8161" s="1">
        <v>0.49487100000000001</v>
      </c>
      <c r="G8161">
        <v>100001</v>
      </c>
    </row>
    <row r="8162" spans="1:7" x14ac:dyDescent="0.25">
      <c r="A8162" t="s">
        <v>0</v>
      </c>
      <c r="B8162">
        <v>112733</v>
      </c>
      <c r="C8162">
        <v>100001</v>
      </c>
      <c r="D8162" s="1">
        <v>0.48853999999999997</v>
      </c>
      <c r="E8162" s="1">
        <v>-0.31722800000000001</v>
      </c>
      <c r="F8162" s="1">
        <v>0.49487199999999998</v>
      </c>
      <c r="G8162">
        <v>100001</v>
      </c>
    </row>
    <row r="8163" spans="1:7" x14ac:dyDescent="0.25">
      <c r="A8163" t="s">
        <v>0</v>
      </c>
      <c r="B8163">
        <v>112734</v>
      </c>
      <c r="C8163">
        <v>100001</v>
      </c>
      <c r="D8163" s="1">
        <v>-0.47802699999999998</v>
      </c>
      <c r="E8163" s="1">
        <v>-0.31046600000000002</v>
      </c>
      <c r="F8163" s="1">
        <v>0.49487100000000001</v>
      </c>
      <c r="G8163">
        <v>100001</v>
      </c>
    </row>
    <row r="8164" spans="1:7" x14ac:dyDescent="0.25">
      <c r="A8164" t="s">
        <v>0</v>
      </c>
      <c r="B8164">
        <v>112735</v>
      </c>
      <c r="C8164">
        <v>100001</v>
      </c>
      <c r="D8164" s="1">
        <v>-0.48254599999999997</v>
      </c>
      <c r="E8164" s="1">
        <v>-0.31340200000000001</v>
      </c>
      <c r="F8164" s="1">
        <v>0.49487100000000001</v>
      </c>
      <c r="G8164">
        <v>100001</v>
      </c>
    </row>
    <row r="8165" spans="1:7" x14ac:dyDescent="0.25">
      <c r="A8165" t="s">
        <v>0</v>
      </c>
      <c r="B8165">
        <v>112736</v>
      </c>
      <c r="C8165">
        <v>100001</v>
      </c>
      <c r="D8165" s="1">
        <v>-0.48552800000000002</v>
      </c>
      <c r="E8165" s="1">
        <v>-0.31533899999999998</v>
      </c>
      <c r="F8165" s="1">
        <v>0.49487100000000001</v>
      </c>
      <c r="G8165">
        <v>100001</v>
      </c>
    </row>
    <row r="8166" spans="1:7" x14ac:dyDescent="0.25">
      <c r="A8166" t="s">
        <v>0</v>
      </c>
      <c r="B8166">
        <v>112737</v>
      </c>
      <c r="C8166">
        <v>100001</v>
      </c>
      <c r="D8166" s="1">
        <v>-0.48851</v>
      </c>
      <c r="E8166" s="1">
        <v>-0.31727499999999997</v>
      </c>
      <c r="F8166" s="1">
        <v>0.49487100000000001</v>
      </c>
      <c r="G8166">
        <v>100001</v>
      </c>
    </row>
    <row r="8167" spans="1:7" x14ac:dyDescent="0.25">
      <c r="A8167" t="s">
        <v>0</v>
      </c>
      <c r="B8167">
        <v>112738</v>
      </c>
      <c r="C8167">
        <v>100001</v>
      </c>
      <c r="D8167" s="1">
        <v>0.226775</v>
      </c>
      <c r="E8167" s="1">
        <v>0.50941400000000003</v>
      </c>
      <c r="F8167" s="1">
        <v>0.49487100000000001</v>
      </c>
      <c r="G8167">
        <v>100001</v>
      </c>
    </row>
    <row r="8168" spans="1:7" x14ac:dyDescent="0.25">
      <c r="A8168" t="s">
        <v>0</v>
      </c>
      <c r="B8168">
        <v>112739</v>
      </c>
      <c r="C8168">
        <v>100001</v>
      </c>
      <c r="D8168" s="1">
        <v>0.225329</v>
      </c>
      <c r="E8168" s="1">
        <v>0.506166</v>
      </c>
      <c r="F8168" s="1">
        <v>0.49487100000000001</v>
      </c>
      <c r="G8168">
        <v>100001</v>
      </c>
    </row>
    <row r="8169" spans="1:7" x14ac:dyDescent="0.25">
      <c r="A8169" t="s">
        <v>0</v>
      </c>
      <c r="B8169">
        <v>112740</v>
      </c>
      <c r="C8169">
        <v>100001</v>
      </c>
      <c r="D8169" s="1">
        <v>0.223884</v>
      </c>
      <c r="E8169" s="1">
        <v>0.50291699999999995</v>
      </c>
      <c r="F8169" s="1">
        <v>0.49486999999999998</v>
      </c>
      <c r="G8169">
        <v>100001</v>
      </c>
    </row>
    <row r="8170" spans="1:7" x14ac:dyDescent="0.25">
      <c r="A8170" t="s">
        <v>0</v>
      </c>
      <c r="B8170">
        <v>112741</v>
      </c>
      <c r="C8170">
        <v>100001</v>
      </c>
      <c r="D8170" s="1">
        <v>0.54974500000000004</v>
      </c>
      <c r="E8170" s="1">
        <v>-2.8783E-2</v>
      </c>
      <c r="F8170" s="1">
        <v>0.49487100000000001</v>
      </c>
      <c r="G8170">
        <v>100001</v>
      </c>
    </row>
    <row r="8171" spans="1:7" x14ac:dyDescent="0.25">
      <c r="A8171" t="s">
        <v>0</v>
      </c>
      <c r="B8171">
        <v>112742</v>
      </c>
      <c r="C8171">
        <v>100001</v>
      </c>
      <c r="D8171" s="1">
        <v>0.25312600000000002</v>
      </c>
      <c r="E8171" s="1">
        <v>0.49684800000000001</v>
      </c>
      <c r="F8171" s="1">
        <v>0.49487100000000001</v>
      </c>
      <c r="G8171">
        <v>100001</v>
      </c>
    </row>
    <row r="8172" spans="1:7" x14ac:dyDescent="0.25">
      <c r="A8172" t="s">
        <v>0</v>
      </c>
      <c r="B8172">
        <v>112743</v>
      </c>
      <c r="C8172">
        <v>100001</v>
      </c>
      <c r="D8172" s="1">
        <v>0.25473899999999999</v>
      </c>
      <c r="E8172" s="1">
        <v>0.50001600000000002</v>
      </c>
      <c r="F8172" s="1">
        <v>0.49487100000000001</v>
      </c>
      <c r="G8172">
        <v>100001</v>
      </c>
    </row>
    <row r="8173" spans="1:7" x14ac:dyDescent="0.25">
      <c r="A8173" t="s">
        <v>0</v>
      </c>
      <c r="B8173">
        <v>112744</v>
      </c>
      <c r="C8173">
        <v>100001</v>
      </c>
      <c r="D8173" s="1">
        <v>0.256353</v>
      </c>
      <c r="E8173" s="1">
        <v>0.50318399999999996</v>
      </c>
      <c r="F8173" s="1">
        <v>0.49487100000000001</v>
      </c>
      <c r="G8173">
        <v>100001</v>
      </c>
    </row>
    <row r="8174" spans="1:7" x14ac:dyDescent="0.25">
      <c r="A8174" t="s">
        <v>0</v>
      </c>
      <c r="B8174">
        <v>112745</v>
      </c>
      <c r="C8174">
        <v>100001</v>
      </c>
      <c r="D8174" s="1">
        <v>0.25796799999999998</v>
      </c>
      <c r="E8174" s="1">
        <v>0.50635200000000002</v>
      </c>
      <c r="F8174" s="1">
        <v>0.49487100000000001</v>
      </c>
      <c r="G8174">
        <v>100001</v>
      </c>
    </row>
    <row r="8175" spans="1:7" x14ac:dyDescent="0.25">
      <c r="A8175" t="s">
        <v>0</v>
      </c>
      <c r="B8175">
        <v>112746</v>
      </c>
      <c r="C8175">
        <v>100001</v>
      </c>
      <c r="D8175" s="1">
        <v>0.25874999999999998</v>
      </c>
      <c r="E8175" s="1">
        <v>0.50788699999999998</v>
      </c>
      <c r="F8175" s="1">
        <v>0.49487100000000001</v>
      </c>
      <c r="G8175">
        <v>100001</v>
      </c>
    </row>
    <row r="8176" spans="1:7" x14ac:dyDescent="0.25">
      <c r="A8176" t="s">
        <v>0</v>
      </c>
      <c r="B8176">
        <v>112747</v>
      </c>
      <c r="C8176">
        <v>100001</v>
      </c>
      <c r="D8176" s="1">
        <v>0.26119599999999998</v>
      </c>
      <c r="E8176" s="1">
        <v>0.51268800000000003</v>
      </c>
      <c r="F8176" s="1">
        <v>0.49487100000000001</v>
      </c>
      <c r="G8176">
        <v>100001</v>
      </c>
    </row>
    <row r="8177" spans="1:7" x14ac:dyDescent="0.25">
      <c r="A8177" t="s">
        <v>0</v>
      </c>
      <c r="B8177">
        <v>112748</v>
      </c>
      <c r="C8177">
        <v>100001</v>
      </c>
      <c r="D8177" s="1">
        <v>0.26280999999999999</v>
      </c>
      <c r="E8177" s="1">
        <v>0.51585599999999998</v>
      </c>
      <c r="F8177" s="1">
        <v>0.49486999999999998</v>
      </c>
      <c r="G8177">
        <v>100001</v>
      </c>
    </row>
    <row r="8178" spans="1:7" x14ac:dyDescent="0.25">
      <c r="A8178" t="s">
        <v>0</v>
      </c>
      <c r="B8178">
        <v>112749</v>
      </c>
      <c r="C8178">
        <v>100001</v>
      </c>
      <c r="D8178" s="1">
        <v>0.26442500000000002</v>
      </c>
      <c r="E8178" s="1">
        <v>0.51902400000000004</v>
      </c>
      <c r="F8178" s="1">
        <v>0.49486999999999998</v>
      </c>
      <c r="G8178">
        <v>100001</v>
      </c>
    </row>
    <row r="8179" spans="1:7" x14ac:dyDescent="0.25">
      <c r="A8179" t="s">
        <v>0</v>
      </c>
      <c r="B8179">
        <v>112750</v>
      </c>
      <c r="C8179">
        <v>100001</v>
      </c>
      <c r="D8179" s="1">
        <v>0.55329600000000001</v>
      </c>
      <c r="E8179" s="1">
        <v>-2.8969999999999999E-2</v>
      </c>
      <c r="F8179" s="1">
        <v>0.49487100000000001</v>
      </c>
      <c r="G8179">
        <v>100001</v>
      </c>
    </row>
    <row r="8180" spans="1:7" x14ac:dyDescent="0.25">
      <c r="A8180" t="s">
        <v>0</v>
      </c>
      <c r="B8180">
        <v>112751</v>
      </c>
      <c r="C8180">
        <v>100001</v>
      </c>
      <c r="D8180" s="1">
        <v>0.55684699999999998</v>
      </c>
      <c r="E8180" s="1">
        <v>-2.9155E-2</v>
      </c>
      <c r="F8180" s="1">
        <v>0.49487100000000001</v>
      </c>
      <c r="G8180">
        <v>100001</v>
      </c>
    </row>
    <row r="8181" spans="1:7" x14ac:dyDescent="0.25">
      <c r="A8181" t="s">
        <v>0</v>
      </c>
      <c r="B8181">
        <v>112752</v>
      </c>
      <c r="C8181">
        <v>100001</v>
      </c>
      <c r="D8181" s="1">
        <v>0.56039700000000003</v>
      </c>
      <c r="E8181" s="1">
        <v>-2.9340999999999999E-2</v>
      </c>
      <c r="F8181" s="1">
        <v>0.49487199999999998</v>
      </c>
      <c r="G8181">
        <v>100001</v>
      </c>
    </row>
    <row r="8182" spans="1:7" x14ac:dyDescent="0.25">
      <c r="A8182" t="s">
        <v>0</v>
      </c>
      <c r="B8182">
        <v>112753</v>
      </c>
      <c r="C8182">
        <v>100001</v>
      </c>
      <c r="D8182" s="1">
        <v>0.563948</v>
      </c>
      <c r="E8182" s="1">
        <v>-2.9526E-2</v>
      </c>
      <c r="F8182" s="1">
        <v>0.49487199999999998</v>
      </c>
      <c r="G8182">
        <v>100001</v>
      </c>
    </row>
    <row r="8183" spans="1:7" x14ac:dyDescent="0.25">
      <c r="A8183" t="s">
        <v>0</v>
      </c>
      <c r="B8183">
        <v>112754</v>
      </c>
      <c r="C8183">
        <v>100001</v>
      </c>
      <c r="D8183" s="1">
        <v>0.56749899999999998</v>
      </c>
      <c r="E8183" s="1">
        <v>-2.9711999999999999E-2</v>
      </c>
      <c r="F8183" s="1">
        <v>0.49487199999999998</v>
      </c>
      <c r="G8183">
        <v>100001</v>
      </c>
    </row>
    <row r="8184" spans="1:7" x14ac:dyDescent="0.25">
      <c r="A8184" t="s">
        <v>0</v>
      </c>
      <c r="B8184">
        <v>112755</v>
      </c>
      <c r="C8184">
        <v>100001</v>
      </c>
      <c r="D8184" s="1">
        <v>0.56921900000000003</v>
      </c>
      <c r="E8184" s="1">
        <v>-2.9801999999999999E-2</v>
      </c>
      <c r="F8184" s="1">
        <v>0.49487100000000001</v>
      </c>
      <c r="G8184">
        <v>100001</v>
      </c>
    </row>
    <row r="8185" spans="1:7" x14ac:dyDescent="0.25">
      <c r="A8185" t="s">
        <v>0</v>
      </c>
      <c r="B8185">
        <v>112756</v>
      </c>
      <c r="C8185">
        <v>100001</v>
      </c>
      <c r="D8185" s="1">
        <v>0.5746</v>
      </c>
      <c r="E8185" s="1">
        <v>-3.0084E-2</v>
      </c>
      <c r="F8185" s="1">
        <v>0.49487100000000001</v>
      </c>
      <c r="G8185">
        <v>100001</v>
      </c>
    </row>
    <row r="8186" spans="1:7" x14ac:dyDescent="0.25">
      <c r="A8186" t="s">
        <v>0</v>
      </c>
      <c r="B8186">
        <v>112757</v>
      </c>
      <c r="C8186">
        <v>100001</v>
      </c>
      <c r="D8186" s="1">
        <v>0.57815099999999997</v>
      </c>
      <c r="E8186" s="1">
        <v>-3.0269999999999998E-2</v>
      </c>
      <c r="F8186" s="1">
        <v>0.49487100000000001</v>
      </c>
      <c r="G8186">
        <v>100001</v>
      </c>
    </row>
    <row r="8187" spans="1:7" x14ac:dyDescent="0.25">
      <c r="A8187" t="s">
        <v>0</v>
      </c>
      <c r="B8187">
        <v>112758</v>
      </c>
      <c r="C8187">
        <v>100001</v>
      </c>
      <c r="D8187" s="1">
        <v>0.58170200000000005</v>
      </c>
      <c r="E8187" s="1">
        <v>-3.0456E-2</v>
      </c>
      <c r="F8187" s="1">
        <v>0.49487100000000001</v>
      </c>
      <c r="G8187">
        <v>100001</v>
      </c>
    </row>
    <row r="8188" spans="1:7" x14ac:dyDescent="0.25">
      <c r="A8188" t="s">
        <v>0</v>
      </c>
      <c r="B8188">
        <v>112759</v>
      </c>
      <c r="C8188">
        <v>100001</v>
      </c>
      <c r="D8188" s="1">
        <v>0.50291699999999995</v>
      </c>
      <c r="E8188" s="1">
        <v>-0.223882</v>
      </c>
      <c r="F8188" s="1">
        <v>0.49487100000000001</v>
      </c>
      <c r="G8188">
        <v>100001</v>
      </c>
    </row>
    <row r="8189" spans="1:7" x14ac:dyDescent="0.25">
      <c r="A8189" t="s">
        <v>0</v>
      </c>
      <c r="B8189">
        <v>112760</v>
      </c>
      <c r="C8189">
        <v>100001</v>
      </c>
      <c r="D8189" s="1">
        <v>0.48291699999999999</v>
      </c>
      <c r="E8189" s="1">
        <v>-0.278781</v>
      </c>
      <c r="F8189" s="1">
        <v>0.49487100000000001</v>
      </c>
      <c r="G8189">
        <v>100001</v>
      </c>
    </row>
    <row r="8190" spans="1:7" x14ac:dyDescent="0.25">
      <c r="A8190" t="s">
        <v>0</v>
      </c>
      <c r="B8190">
        <v>112761</v>
      </c>
      <c r="C8190">
        <v>100001</v>
      </c>
      <c r="D8190" s="1">
        <v>0.49367899999999998</v>
      </c>
      <c r="E8190" s="1">
        <v>-0.25151200000000001</v>
      </c>
      <c r="F8190" s="1">
        <v>0.49487100000000001</v>
      </c>
      <c r="G8190">
        <v>100001</v>
      </c>
    </row>
    <row r="8191" spans="1:7" x14ac:dyDescent="0.25">
      <c r="A8191" t="s">
        <v>0</v>
      </c>
      <c r="B8191">
        <v>112762</v>
      </c>
      <c r="C8191">
        <v>100001</v>
      </c>
      <c r="D8191" s="1">
        <v>0.49051</v>
      </c>
      <c r="E8191" s="1">
        <v>-0.24989700000000001</v>
      </c>
      <c r="F8191" s="1">
        <v>0.49487199999999998</v>
      </c>
      <c r="G8191">
        <v>100001</v>
      </c>
    </row>
    <row r="8192" spans="1:7" x14ac:dyDescent="0.25">
      <c r="A8192" t="s">
        <v>0</v>
      </c>
      <c r="B8192">
        <v>112763</v>
      </c>
      <c r="C8192">
        <v>100001</v>
      </c>
      <c r="D8192" s="1">
        <v>0.47983799999999999</v>
      </c>
      <c r="E8192" s="1">
        <v>-0.27700399999999997</v>
      </c>
      <c r="F8192" s="1">
        <v>0.49487100000000001</v>
      </c>
      <c r="G8192">
        <v>100001</v>
      </c>
    </row>
    <row r="8193" spans="1:7" x14ac:dyDescent="0.25">
      <c r="A8193" t="s">
        <v>0</v>
      </c>
      <c r="B8193">
        <v>112764</v>
      </c>
      <c r="C8193">
        <v>100001</v>
      </c>
      <c r="D8193" s="1">
        <v>0.47661199999999998</v>
      </c>
      <c r="E8193" s="1">
        <v>-0.30948199999999998</v>
      </c>
      <c r="F8193" s="1">
        <v>0.49487100000000001</v>
      </c>
      <c r="G8193">
        <v>100001</v>
      </c>
    </row>
    <row r="8194" spans="1:7" x14ac:dyDescent="0.25">
      <c r="A8194" t="s">
        <v>0</v>
      </c>
      <c r="B8194">
        <v>112765</v>
      </c>
      <c r="C8194">
        <v>100001</v>
      </c>
      <c r="D8194" s="1">
        <v>0.47363</v>
      </c>
      <c r="E8194" s="1">
        <v>-0.30754500000000001</v>
      </c>
      <c r="F8194" s="1">
        <v>0.49487100000000001</v>
      </c>
      <c r="G8194">
        <v>100001</v>
      </c>
    </row>
    <row r="8195" spans="1:7" x14ac:dyDescent="0.25">
      <c r="A8195" t="s">
        <v>0</v>
      </c>
      <c r="B8195">
        <v>112766</v>
      </c>
      <c r="C8195">
        <v>100001</v>
      </c>
      <c r="D8195" s="1">
        <v>0.47064800000000001</v>
      </c>
      <c r="E8195" s="1">
        <v>-0.30560900000000002</v>
      </c>
      <c r="F8195" s="1">
        <v>0.49487100000000001</v>
      </c>
      <c r="G8195">
        <v>100001</v>
      </c>
    </row>
    <row r="8196" spans="1:7" x14ac:dyDescent="0.25">
      <c r="A8196" t="s">
        <v>0</v>
      </c>
      <c r="B8196">
        <v>112767</v>
      </c>
      <c r="C8196">
        <v>100001</v>
      </c>
      <c r="D8196" s="1">
        <v>0.46766600000000003</v>
      </c>
      <c r="E8196" s="1">
        <v>-0.303672</v>
      </c>
      <c r="F8196" s="1">
        <v>0.49487199999999998</v>
      </c>
      <c r="G8196">
        <v>100001</v>
      </c>
    </row>
    <row r="8197" spans="1:7" x14ac:dyDescent="0.25">
      <c r="A8197" t="s">
        <v>0</v>
      </c>
      <c r="B8197">
        <v>112768</v>
      </c>
      <c r="C8197">
        <v>100001</v>
      </c>
      <c r="D8197" s="1">
        <v>-0.47658200000000001</v>
      </c>
      <c r="E8197" s="1">
        <v>-0.309529</v>
      </c>
      <c r="F8197" s="1">
        <v>0.49487100000000001</v>
      </c>
      <c r="G8197">
        <v>100001</v>
      </c>
    </row>
    <row r="8198" spans="1:7" x14ac:dyDescent="0.25">
      <c r="A8198" t="s">
        <v>0</v>
      </c>
      <c r="B8198">
        <v>112769</v>
      </c>
      <c r="C8198">
        <v>100001</v>
      </c>
      <c r="D8198" s="1">
        <v>-0.47360000000000002</v>
      </c>
      <c r="E8198" s="1">
        <v>-0.307591</v>
      </c>
      <c r="F8198" s="1">
        <v>0.49487100000000001</v>
      </c>
      <c r="G8198">
        <v>100001</v>
      </c>
    </row>
    <row r="8199" spans="1:7" x14ac:dyDescent="0.25">
      <c r="A8199" t="s">
        <v>0</v>
      </c>
      <c r="B8199">
        <v>112770</v>
      </c>
      <c r="C8199">
        <v>100001</v>
      </c>
      <c r="D8199" s="1">
        <v>-0.47061799999999998</v>
      </c>
      <c r="E8199" s="1">
        <v>-0.30565399999999998</v>
      </c>
      <c r="F8199" s="1">
        <v>0.49487100000000001</v>
      </c>
      <c r="G8199">
        <v>100001</v>
      </c>
    </row>
    <row r="8200" spans="1:7" x14ac:dyDescent="0.25">
      <c r="A8200" t="s">
        <v>0</v>
      </c>
      <c r="B8200">
        <v>112771</v>
      </c>
      <c r="C8200">
        <v>100001</v>
      </c>
      <c r="D8200" s="1">
        <v>-0.467636</v>
      </c>
      <c r="E8200" s="1">
        <v>-0.30371799999999999</v>
      </c>
      <c r="F8200" s="1">
        <v>0.49487100000000001</v>
      </c>
      <c r="G8200">
        <v>100001</v>
      </c>
    </row>
    <row r="8201" spans="1:7" x14ac:dyDescent="0.25">
      <c r="A8201" t="s">
        <v>0</v>
      </c>
      <c r="B8201">
        <v>112772</v>
      </c>
      <c r="C8201">
        <v>100001</v>
      </c>
      <c r="D8201" s="1">
        <v>-0.46465499999999998</v>
      </c>
      <c r="E8201" s="1">
        <v>-0.30178100000000002</v>
      </c>
      <c r="F8201" s="1">
        <v>0.49487100000000001</v>
      </c>
      <c r="G8201">
        <v>100001</v>
      </c>
    </row>
    <row r="8202" spans="1:7" x14ac:dyDescent="0.25">
      <c r="A8202" t="s">
        <v>0</v>
      </c>
      <c r="B8202">
        <v>112773</v>
      </c>
      <c r="C8202">
        <v>100001</v>
      </c>
      <c r="D8202" s="1">
        <v>-0.47673300000000002</v>
      </c>
      <c r="E8202" s="1">
        <v>-0.27527099999999999</v>
      </c>
      <c r="F8202" s="1">
        <v>0.49487100000000001</v>
      </c>
      <c r="G8202">
        <v>100001</v>
      </c>
    </row>
    <row r="8203" spans="1:7" x14ac:dyDescent="0.25">
      <c r="A8203" t="s">
        <v>0</v>
      </c>
      <c r="B8203">
        <v>112774</v>
      </c>
      <c r="C8203">
        <v>100001</v>
      </c>
      <c r="D8203" s="1">
        <v>-0.46167200000000003</v>
      </c>
      <c r="E8203" s="1">
        <v>-0.299844</v>
      </c>
      <c r="F8203" s="1">
        <v>0.49487100000000001</v>
      </c>
      <c r="G8203">
        <v>100001</v>
      </c>
    </row>
    <row r="8204" spans="1:7" x14ac:dyDescent="0.25">
      <c r="A8204" t="s">
        <v>0</v>
      </c>
      <c r="B8204">
        <v>112775</v>
      </c>
      <c r="C8204">
        <v>100001</v>
      </c>
      <c r="D8204" s="1">
        <v>0.459762</v>
      </c>
      <c r="E8204" s="1">
        <v>-0.33400299999999999</v>
      </c>
      <c r="F8204" s="1">
        <v>0.49487100000000001</v>
      </c>
      <c r="G8204">
        <v>100001</v>
      </c>
    </row>
    <row r="8205" spans="1:7" x14ac:dyDescent="0.25">
      <c r="A8205" t="s">
        <v>0</v>
      </c>
      <c r="B8205">
        <v>112776</v>
      </c>
      <c r="C8205">
        <v>100001</v>
      </c>
      <c r="D8205" s="1">
        <v>0.46115600000000001</v>
      </c>
      <c r="E8205" s="1">
        <v>-0.33501300000000001</v>
      </c>
      <c r="F8205" s="1">
        <v>0.49487199999999998</v>
      </c>
      <c r="G8205">
        <v>100001</v>
      </c>
    </row>
    <row r="8206" spans="1:7" x14ac:dyDescent="0.25">
      <c r="A8206" t="s">
        <v>0</v>
      </c>
      <c r="B8206">
        <v>112777</v>
      </c>
      <c r="C8206">
        <v>100001</v>
      </c>
      <c r="D8206" s="1">
        <v>0.46551599999999999</v>
      </c>
      <c r="E8206" s="1">
        <v>-0.33818100000000001</v>
      </c>
      <c r="F8206" s="1">
        <v>0.49487199999999998</v>
      </c>
      <c r="G8206">
        <v>100001</v>
      </c>
    </row>
    <row r="8207" spans="1:7" x14ac:dyDescent="0.25">
      <c r="A8207" t="s">
        <v>0</v>
      </c>
      <c r="B8207">
        <v>112778</v>
      </c>
      <c r="C8207">
        <v>100001</v>
      </c>
      <c r="D8207" s="1">
        <v>0.46839199999999998</v>
      </c>
      <c r="E8207" s="1">
        <v>-0.34027099999999999</v>
      </c>
      <c r="F8207" s="1">
        <v>0.49487199999999998</v>
      </c>
      <c r="G8207">
        <v>100001</v>
      </c>
    </row>
    <row r="8208" spans="1:7" x14ac:dyDescent="0.25">
      <c r="A8208" t="s">
        <v>0</v>
      </c>
      <c r="B8208">
        <v>112779</v>
      </c>
      <c r="C8208">
        <v>100001</v>
      </c>
      <c r="D8208" s="1">
        <v>0.47126800000000002</v>
      </c>
      <c r="E8208" s="1">
        <v>-0.34236</v>
      </c>
      <c r="F8208" s="1">
        <v>0.49487199999999998</v>
      </c>
      <c r="G8208">
        <v>100001</v>
      </c>
    </row>
    <row r="8209" spans="1:7" x14ac:dyDescent="0.25">
      <c r="A8209" t="s">
        <v>0</v>
      </c>
      <c r="B8209">
        <v>112780</v>
      </c>
      <c r="C8209">
        <v>100001</v>
      </c>
      <c r="D8209" s="1">
        <v>-0.45973000000000003</v>
      </c>
      <c r="E8209" s="1">
        <v>-0.33404699999999998</v>
      </c>
      <c r="F8209" s="1">
        <v>0.49487100000000001</v>
      </c>
      <c r="G8209">
        <v>100001</v>
      </c>
    </row>
    <row r="8210" spans="1:7" x14ac:dyDescent="0.25">
      <c r="A8210" t="s">
        <v>0</v>
      </c>
      <c r="B8210">
        <v>112781</v>
      </c>
      <c r="C8210">
        <v>100001</v>
      </c>
      <c r="D8210" s="1">
        <v>-0.46112300000000001</v>
      </c>
      <c r="E8210" s="1">
        <v>-0.335059</v>
      </c>
      <c r="F8210" s="1">
        <v>0.49487100000000001</v>
      </c>
      <c r="G8210">
        <v>100001</v>
      </c>
    </row>
    <row r="8211" spans="1:7" x14ac:dyDescent="0.25">
      <c r="A8211" t="s">
        <v>0</v>
      </c>
      <c r="B8211">
        <v>112782</v>
      </c>
      <c r="C8211">
        <v>100001</v>
      </c>
      <c r="D8211" s="1">
        <v>-0.46548200000000001</v>
      </c>
      <c r="E8211" s="1">
        <v>-0.338227</v>
      </c>
      <c r="F8211" s="1">
        <v>0.49487100000000001</v>
      </c>
      <c r="G8211">
        <v>100001</v>
      </c>
    </row>
    <row r="8212" spans="1:7" x14ac:dyDescent="0.25">
      <c r="A8212" t="s">
        <v>0</v>
      </c>
      <c r="B8212">
        <v>112783</v>
      </c>
      <c r="C8212">
        <v>100001</v>
      </c>
      <c r="D8212" s="1">
        <v>-0.468358</v>
      </c>
      <c r="E8212" s="1">
        <v>-0.34031600000000001</v>
      </c>
      <c r="F8212" s="1">
        <v>0.49487100000000001</v>
      </c>
      <c r="G8212">
        <v>100001</v>
      </c>
    </row>
    <row r="8213" spans="1:7" x14ac:dyDescent="0.25">
      <c r="A8213" t="s">
        <v>0</v>
      </c>
      <c r="B8213">
        <v>112784</v>
      </c>
      <c r="C8213">
        <v>100001</v>
      </c>
      <c r="D8213" s="1">
        <v>-0.47123500000000001</v>
      </c>
      <c r="E8213" s="1">
        <v>-0.34240599999999999</v>
      </c>
      <c r="F8213" s="1">
        <v>0.49487100000000001</v>
      </c>
      <c r="G8213">
        <v>100001</v>
      </c>
    </row>
    <row r="8214" spans="1:7" x14ac:dyDescent="0.25">
      <c r="A8214" t="s">
        <v>0</v>
      </c>
      <c r="B8214">
        <v>112785</v>
      </c>
      <c r="C8214">
        <v>100001</v>
      </c>
      <c r="D8214" s="1">
        <v>0.25151200000000001</v>
      </c>
      <c r="E8214" s="1">
        <v>0.49367800000000001</v>
      </c>
      <c r="F8214" s="1">
        <v>0.49487100000000001</v>
      </c>
      <c r="G8214">
        <v>100001</v>
      </c>
    </row>
    <row r="8215" spans="1:7" x14ac:dyDescent="0.25">
      <c r="A8215" t="s">
        <v>0</v>
      </c>
      <c r="B8215">
        <v>112786</v>
      </c>
      <c r="C8215">
        <v>100001</v>
      </c>
      <c r="D8215" s="1">
        <v>0.24989800000000001</v>
      </c>
      <c r="E8215" s="1">
        <v>0.49050899999999997</v>
      </c>
      <c r="F8215" s="1">
        <v>0.49487100000000001</v>
      </c>
      <c r="G8215">
        <v>100001</v>
      </c>
    </row>
    <row r="8216" spans="1:7" x14ac:dyDescent="0.25">
      <c r="A8216" t="s">
        <v>0</v>
      </c>
      <c r="B8216">
        <v>112787</v>
      </c>
      <c r="C8216">
        <v>100001</v>
      </c>
      <c r="D8216" s="1">
        <v>0.277005</v>
      </c>
      <c r="E8216" s="1">
        <v>0.47983900000000002</v>
      </c>
      <c r="F8216" s="1">
        <v>0.49487100000000001</v>
      </c>
      <c r="G8216">
        <v>100001</v>
      </c>
    </row>
    <row r="8217" spans="1:7" x14ac:dyDescent="0.25">
      <c r="A8217" t="s">
        <v>0</v>
      </c>
      <c r="B8217">
        <v>112788</v>
      </c>
      <c r="C8217">
        <v>100001</v>
      </c>
      <c r="D8217" s="1">
        <v>0.55049899999999996</v>
      </c>
      <c r="E8217" s="1">
        <v>2.7450999999999999E-5</v>
      </c>
      <c r="F8217" s="1">
        <v>0.49487100000000001</v>
      </c>
      <c r="G8217">
        <v>100001</v>
      </c>
    </row>
    <row r="8218" spans="1:7" x14ac:dyDescent="0.25">
      <c r="A8218" t="s">
        <v>0</v>
      </c>
      <c r="B8218">
        <v>112789</v>
      </c>
      <c r="C8218">
        <v>100001</v>
      </c>
      <c r="D8218" s="1">
        <v>0.55405400000000005</v>
      </c>
      <c r="E8218" s="1">
        <v>2.6687999999999999E-5</v>
      </c>
      <c r="F8218" s="1">
        <v>0.49487100000000001</v>
      </c>
      <c r="G8218">
        <v>100001</v>
      </c>
    </row>
    <row r="8219" spans="1:7" x14ac:dyDescent="0.25">
      <c r="A8219" t="s">
        <v>0</v>
      </c>
      <c r="B8219">
        <v>112790</v>
      </c>
      <c r="C8219">
        <v>100001</v>
      </c>
      <c r="D8219" s="1">
        <v>0.278781</v>
      </c>
      <c r="E8219" s="1">
        <v>0.48291800000000001</v>
      </c>
      <c r="F8219" s="1">
        <v>0.49487100000000001</v>
      </c>
      <c r="G8219">
        <v>100001</v>
      </c>
    </row>
    <row r="8220" spans="1:7" x14ac:dyDescent="0.25">
      <c r="A8220" t="s">
        <v>0</v>
      </c>
      <c r="B8220">
        <v>112791</v>
      </c>
      <c r="C8220">
        <v>100001</v>
      </c>
      <c r="D8220" s="1">
        <v>0.280559</v>
      </c>
      <c r="E8220" s="1">
        <v>0.48599700000000001</v>
      </c>
      <c r="F8220" s="1">
        <v>0.49486999999999998</v>
      </c>
      <c r="G8220">
        <v>100001</v>
      </c>
    </row>
    <row r="8221" spans="1:7" x14ac:dyDescent="0.25">
      <c r="A8221" t="s">
        <v>0</v>
      </c>
      <c r="B8221">
        <v>112792</v>
      </c>
      <c r="C8221">
        <v>100001</v>
      </c>
      <c r="D8221" s="1">
        <v>0.282337</v>
      </c>
      <c r="E8221" s="1">
        <v>0.48907699999999998</v>
      </c>
      <c r="F8221" s="1">
        <v>0.49486999999999998</v>
      </c>
      <c r="G8221">
        <v>100001</v>
      </c>
    </row>
    <row r="8222" spans="1:7" x14ac:dyDescent="0.25">
      <c r="A8222" t="s">
        <v>0</v>
      </c>
      <c r="B8222">
        <v>112793</v>
      </c>
      <c r="C8222">
        <v>100001</v>
      </c>
      <c r="D8222" s="1">
        <v>0.28411500000000001</v>
      </c>
      <c r="E8222" s="1">
        <v>0.49215599999999998</v>
      </c>
      <c r="F8222" s="1">
        <v>0.49486999999999998</v>
      </c>
      <c r="G8222">
        <v>100001</v>
      </c>
    </row>
    <row r="8223" spans="1:7" x14ac:dyDescent="0.25">
      <c r="A8223" t="s">
        <v>0</v>
      </c>
      <c r="B8223">
        <v>112794</v>
      </c>
      <c r="C8223">
        <v>100001</v>
      </c>
      <c r="D8223" s="1">
        <v>0.28497600000000001</v>
      </c>
      <c r="E8223" s="1">
        <v>0.49364799999999998</v>
      </c>
      <c r="F8223" s="1">
        <v>0.49486999999999998</v>
      </c>
      <c r="G8223">
        <v>100001</v>
      </c>
    </row>
    <row r="8224" spans="1:7" x14ac:dyDescent="0.25">
      <c r="A8224" t="s">
        <v>0</v>
      </c>
      <c r="B8224">
        <v>112795</v>
      </c>
      <c r="C8224">
        <v>100001</v>
      </c>
      <c r="D8224" s="1">
        <v>0.28766900000000001</v>
      </c>
      <c r="E8224" s="1">
        <v>0.49831399999999998</v>
      </c>
      <c r="F8224" s="1">
        <v>0.49486999999999998</v>
      </c>
      <c r="G8224">
        <v>100001</v>
      </c>
    </row>
    <row r="8225" spans="1:7" x14ac:dyDescent="0.25">
      <c r="A8225" t="s">
        <v>0</v>
      </c>
      <c r="B8225">
        <v>112796</v>
      </c>
      <c r="C8225">
        <v>100001</v>
      </c>
      <c r="D8225" s="1">
        <v>0.28944700000000001</v>
      </c>
      <c r="E8225" s="1">
        <v>0.50139299999999998</v>
      </c>
      <c r="F8225" s="1">
        <v>0.49486999999999998</v>
      </c>
      <c r="G8225">
        <v>100001</v>
      </c>
    </row>
    <row r="8226" spans="1:7" x14ac:dyDescent="0.25">
      <c r="A8226" t="s">
        <v>0</v>
      </c>
      <c r="B8226">
        <v>112797</v>
      </c>
      <c r="C8226">
        <v>100001</v>
      </c>
      <c r="D8226" s="1">
        <v>0.29122500000000001</v>
      </c>
      <c r="E8226" s="1">
        <v>0.50447299999999995</v>
      </c>
      <c r="F8226" s="1">
        <v>0.49486999999999998</v>
      </c>
      <c r="G8226">
        <v>100001</v>
      </c>
    </row>
    <row r="8227" spans="1:7" x14ac:dyDescent="0.25">
      <c r="A8227" t="s">
        <v>0</v>
      </c>
      <c r="B8227">
        <v>112798</v>
      </c>
      <c r="C8227">
        <v>100001</v>
      </c>
      <c r="D8227" s="1">
        <v>0.55761000000000005</v>
      </c>
      <c r="E8227" s="1">
        <v>2.7798999999999999E-5</v>
      </c>
      <c r="F8227" s="1">
        <v>0.49487100000000001</v>
      </c>
      <c r="G8227">
        <v>100001</v>
      </c>
    </row>
    <row r="8228" spans="1:7" x14ac:dyDescent="0.25">
      <c r="A8228" t="s">
        <v>0</v>
      </c>
      <c r="B8228">
        <v>112799</v>
      </c>
      <c r="C8228">
        <v>100001</v>
      </c>
      <c r="D8228" s="1">
        <v>0.56116500000000002</v>
      </c>
      <c r="E8228" s="1">
        <v>2.7888000000000001E-5</v>
      </c>
      <c r="F8228" s="1">
        <v>0.49487100000000001</v>
      </c>
      <c r="G8228">
        <v>100001</v>
      </c>
    </row>
    <row r="8229" spans="1:7" x14ac:dyDescent="0.25">
      <c r="A8229" t="s">
        <v>0</v>
      </c>
      <c r="B8229">
        <v>112800</v>
      </c>
      <c r="C8229">
        <v>100001</v>
      </c>
      <c r="D8229" s="1">
        <v>0.56472100000000003</v>
      </c>
      <c r="E8229" s="1">
        <v>2.8147E-5</v>
      </c>
      <c r="F8229" s="1">
        <v>0.49487100000000001</v>
      </c>
      <c r="G8229">
        <v>100001</v>
      </c>
    </row>
    <row r="8230" spans="1:7" x14ac:dyDescent="0.25">
      <c r="A8230" t="s">
        <v>0</v>
      </c>
      <c r="B8230">
        <v>112801</v>
      </c>
      <c r="C8230">
        <v>100001</v>
      </c>
      <c r="D8230" s="1">
        <v>0.56827700000000003</v>
      </c>
      <c r="E8230" s="1">
        <v>2.8036000000000001E-5</v>
      </c>
      <c r="F8230" s="1">
        <v>0.49487100000000001</v>
      </c>
      <c r="G8230">
        <v>100001</v>
      </c>
    </row>
    <row r="8231" spans="1:7" x14ac:dyDescent="0.25">
      <c r="A8231" t="s">
        <v>0</v>
      </c>
      <c r="B8231">
        <v>112802</v>
      </c>
      <c r="C8231">
        <v>100001</v>
      </c>
      <c r="D8231" s="1">
        <v>0.56999900000000003</v>
      </c>
      <c r="E8231" s="1">
        <v>2.7979000000000001E-5</v>
      </c>
      <c r="F8231" s="1">
        <v>0.49487100000000001</v>
      </c>
      <c r="G8231">
        <v>100001</v>
      </c>
    </row>
    <row r="8232" spans="1:7" x14ac:dyDescent="0.25">
      <c r="A8232" t="s">
        <v>0</v>
      </c>
      <c r="B8232">
        <v>112803</v>
      </c>
      <c r="C8232">
        <v>100001</v>
      </c>
      <c r="D8232" s="1">
        <v>0.57538800000000001</v>
      </c>
      <c r="E8232" s="1">
        <v>2.8237000000000001E-5</v>
      </c>
      <c r="F8232" s="1">
        <v>0.49487100000000001</v>
      </c>
      <c r="G8232">
        <v>100001</v>
      </c>
    </row>
    <row r="8233" spans="1:7" x14ac:dyDescent="0.25">
      <c r="A8233" t="s">
        <v>0</v>
      </c>
      <c r="B8233">
        <v>112804</v>
      </c>
      <c r="C8233">
        <v>100001</v>
      </c>
      <c r="D8233" s="1">
        <v>0.57894299999999999</v>
      </c>
      <c r="E8233" s="1">
        <v>2.8311E-5</v>
      </c>
      <c r="F8233" s="1">
        <v>0.49487100000000001</v>
      </c>
      <c r="G8233">
        <v>100001</v>
      </c>
    </row>
    <row r="8234" spans="1:7" x14ac:dyDescent="0.25">
      <c r="A8234" t="s">
        <v>0</v>
      </c>
      <c r="B8234">
        <v>112805</v>
      </c>
      <c r="C8234">
        <v>100001</v>
      </c>
      <c r="D8234" s="1">
        <v>0.58249899999999999</v>
      </c>
      <c r="E8234" s="1">
        <v>2.8385E-5</v>
      </c>
      <c r="F8234" s="1">
        <v>0.49487100000000001</v>
      </c>
      <c r="G8234">
        <v>100001</v>
      </c>
    </row>
    <row r="8235" spans="1:7" x14ac:dyDescent="0.25">
      <c r="A8235" t="s">
        <v>0</v>
      </c>
      <c r="B8235">
        <v>112806</v>
      </c>
      <c r="C8235">
        <v>100001</v>
      </c>
      <c r="D8235" s="1">
        <v>0.46468399999999999</v>
      </c>
      <c r="E8235" s="1">
        <v>-0.301736</v>
      </c>
      <c r="F8235" s="1">
        <v>0.49487199999999998</v>
      </c>
      <c r="G8235">
        <v>100001</v>
      </c>
    </row>
    <row r="8236" spans="1:7" x14ac:dyDescent="0.25">
      <c r="A8236" t="s">
        <v>0</v>
      </c>
      <c r="B8236">
        <v>112807</v>
      </c>
      <c r="C8236">
        <v>100001</v>
      </c>
      <c r="D8236" s="1">
        <v>0.47675899999999999</v>
      </c>
      <c r="E8236" s="1">
        <v>-0.275225</v>
      </c>
      <c r="F8236" s="1">
        <v>0.49487100000000001</v>
      </c>
      <c r="G8236">
        <v>100001</v>
      </c>
    </row>
    <row r="8237" spans="1:7" x14ac:dyDescent="0.25">
      <c r="A8237" t="s">
        <v>0</v>
      </c>
      <c r="B8237">
        <v>112808</v>
      </c>
      <c r="C8237">
        <v>100001</v>
      </c>
      <c r="D8237" s="1">
        <v>0.461702</v>
      </c>
      <c r="E8237" s="1">
        <v>-0.29979899999999998</v>
      </c>
      <c r="F8237" s="1">
        <v>0.49487199999999998</v>
      </c>
      <c r="G8237">
        <v>100001</v>
      </c>
    </row>
    <row r="8238" spans="1:7" x14ac:dyDescent="0.25">
      <c r="A8238" t="s">
        <v>0</v>
      </c>
      <c r="B8238">
        <v>112809</v>
      </c>
      <c r="C8238">
        <v>100001</v>
      </c>
      <c r="D8238" s="1">
        <v>0.45688499999999999</v>
      </c>
      <c r="E8238" s="1">
        <v>-0.33191300000000001</v>
      </c>
      <c r="F8238" s="1">
        <v>0.49487100000000001</v>
      </c>
      <c r="G8238">
        <v>100001</v>
      </c>
    </row>
    <row r="8239" spans="1:7" x14ac:dyDescent="0.25">
      <c r="A8239" t="s">
        <v>0</v>
      </c>
      <c r="B8239">
        <v>112810</v>
      </c>
      <c r="C8239">
        <v>100001</v>
      </c>
      <c r="D8239" s="1">
        <v>0.454009</v>
      </c>
      <c r="E8239" s="1">
        <v>-0.32982299999999998</v>
      </c>
      <c r="F8239" s="1">
        <v>0.49487100000000001</v>
      </c>
      <c r="G8239">
        <v>100001</v>
      </c>
    </row>
    <row r="8240" spans="1:7" x14ac:dyDescent="0.25">
      <c r="A8240" t="s">
        <v>0</v>
      </c>
      <c r="B8240">
        <v>112811</v>
      </c>
      <c r="C8240">
        <v>100001</v>
      </c>
      <c r="D8240" s="1">
        <v>0.45113199999999998</v>
      </c>
      <c r="E8240" s="1">
        <v>-0.327733</v>
      </c>
      <c r="F8240" s="1">
        <v>0.49487100000000001</v>
      </c>
      <c r="G8240">
        <v>100001</v>
      </c>
    </row>
    <row r="8241" spans="1:7" x14ac:dyDescent="0.25">
      <c r="A8241" t="s">
        <v>0</v>
      </c>
      <c r="B8241">
        <v>112812</v>
      </c>
      <c r="C8241">
        <v>100001</v>
      </c>
      <c r="D8241" s="1">
        <v>0.44825500000000001</v>
      </c>
      <c r="E8241" s="1">
        <v>-0.32564300000000002</v>
      </c>
      <c r="F8241" s="1">
        <v>0.49487100000000001</v>
      </c>
      <c r="G8241">
        <v>100001</v>
      </c>
    </row>
    <row r="8242" spans="1:7" x14ac:dyDescent="0.25">
      <c r="A8242" t="s">
        <v>0</v>
      </c>
      <c r="B8242">
        <v>112813</v>
      </c>
      <c r="C8242">
        <v>100001</v>
      </c>
      <c r="D8242" s="1">
        <v>-0.45685300000000001</v>
      </c>
      <c r="E8242" s="1">
        <v>-0.331957</v>
      </c>
      <c r="F8242" s="1">
        <v>0.49487100000000001</v>
      </c>
      <c r="G8242">
        <v>100001</v>
      </c>
    </row>
    <row r="8243" spans="1:7" x14ac:dyDescent="0.25">
      <c r="A8243" t="s">
        <v>0</v>
      </c>
      <c r="B8243">
        <v>112814</v>
      </c>
      <c r="C8243">
        <v>100001</v>
      </c>
      <c r="D8243" s="1">
        <v>-0.45397700000000002</v>
      </c>
      <c r="E8243" s="1">
        <v>-0.32986700000000002</v>
      </c>
      <c r="F8243" s="1">
        <v>0.49487100000000001</v>
      </c>
      <c r="G8243">
        <v>100001</v>
      </c>
    </row>
    <row r="8244" spans="1:7" x14ac:dyDescent="0.25">
      <c r="A8244" t="s">
        <v>0</v>
      </c>
      <c r="B8244">
        <v>112815</v>
      </c>
      <c r="C8244">
        <v>100001</v>
      </c>
      <c r="D8244" s="1">
        <v>-0.4511</v>
      </c>
      <c r="E8244" s="1">
        <v>-0.32777699999999999</v>
      </c>
      <c r="F8244" s="1">
        <v>0.49487100000000001</v>
      </c>
      <c r="G8244">
        <v>100001</v>
      </c>
    </row>
    <row r="8245" spans="1:7" x14ac:dyDescent="0.25">
      <c r="A8245" t="s">
        <v>0</v>
      </c>
      <c r="B8245">
        <v>112816</v>
      </c>
      <c r="C8245">
        <v>100001</v>
      </c>
      <c r="D8245" s="1">
        <v>-0.44822299999999998</v>
      </c>
      <c r="E8245" s="1">
        <v>-0.325687</v>
      </c>
      <c r="F8245" s="1">
        <v>0.49487100000000001</v>
      </c>
      <c r="G8245">
        <v>100001</v>
      </c>
    </row>
    <row r="8246" spans="1:7" x14ac:dyDescent="0.25">
      <c r="A8246" t="s">
        <v>0</v>
      </c>
      <c r="B8246">
        <v>112817</v>
      </c>
      <c r="C8246">
        <v>100001</v>
      </c>
      <c r="D8246" s="1">
        <v>-0.44534800000000002</v>
      </c>
      <c r="E8246" s="1">
        <v>-0.32359599999999999</v>
      </c>
      <c r="F8246" s="1">
        <v>0.49487100000000001</v>
      </c>
      <c r="G8246">
        <v>100001</v>
      </c>
    </row>
    <row r="8247" spans="1:7" x14ac:dyDescent="0.25">
      <c r="A8247" t="s">
        <v>0</v>
      </c>
      <c r="B8247">
        <v>112818</v>
      </c>
      <c r="C8247">
        <v>100001</v>
      </c>
      <c r="D8247" s="1">
        <v>0.43888700000000003</v>
      </c>
      <c r="E8247" s="1">
        <v>-0.35536800000000002</v>
      </c>
      <c r="F8247" s="1">
        <v>0.49487199999999998</v>
      </c>
      <c r="G8247">
        <v>100001</v>
      </c>
    </row>
    <row r="8248" spans="1:7" x14ac:dyDescent="0.25">
      <c r="A8248" t="s">
        <v>0</v>
      </c>
      <c r="B8248">
        <v>112819</v>
      </c>
      <c r="C8248">
        <v>100001</v>
      </c>
      <c r="D8248" s="1">
        <v>0.44165100000000002</v>
      </c>
      <c r="E8248" s="1">
        <v>-0.35760599999999998</v>
      </c>
      <c r="F8248" s="1">
        <v>0.49487199999999998</v>
      </c>
      <c r="G8248">
        <v>100001</v>
      </c>
    </row>
    <row r="8249" spans="1:7" x14ac:dyDescent="0.25">
      <c r="A8249" t="s">
        <v>0</v>
      </c>
      <c r="B8249">
        <v>112820</v>
      </c>
      <c r="C8249">
        <v>100001</v>
      </c>
      <c r="D8249" s="1">
        <v>0.44298900000000002</v>
      </c>
      <c r="E8249" s="1">
        <v>-0.35869000000000001</v>
      </c>
      <c r="F8249" s="1">
        <v>0.49487199999999998</v>
      </c>
      <c r="G8249">
        <v>100001</v>
      </c>
    </row>
    <row r="8250" spans="1:7" x14ac:dyDescent="0.25">
      <c r="A8250" t="s">
        <v>0</v>
      </c>
      <c r="B8250">
        <v>112821</v>
      </c>
      <c r="C8250">
        <v>100001</v>
      </c>
      <c r="D8250" s="1">
        <v>0.44717800000000002</v>
      </c>
      <c r="E8250" s="1">
        <v>-0.36208099999999999</v>
      </c>
      <c r="F8250" s="1">
        <v>0.49487199999999998</v>
      </c>
      <c r="G8250">
        <v>100001</v>
      </c>
    </row>
    <row r="8251" spans="1:7" x14ac:dyDescent="0.25">
      <c r="A8251" t="s">
        <v>0</v>
      </c>
      <c r="B8251">
        <v>112822</v>
      </c>
      <c r="C8251">
        <v>100001</v>
      </c>
      <c r="D8251" s="1">
        <v>0.44994200000000001</v>
      </c>
      <c r="E8251" s="1">
        <v>-0.364319</v>
      </c>
      <c r="F8251" s="1">
        <v>0.49487100000000001</v>
      </c>
      <c r="G8251">
        <v>100001</v>
      </c>
    </row>
    <row r="8252" spans="1:7" x14ac:dyDescent="0.25">
      <c r="A8252" t="s">
        <v>0</v>
      </c>
      <c r="B8252">
        <v>112823</v>
      </c>
      <c r="C8252">
        <v>100001</v>
      </c>
      <c r="D8252" s="1">
        <v>0.45270500000000002</v>
      </c>
      <c r="E8252" s="1">
        <v>-0.36655700000000002</v>
      </c>
      <c r="F8252" s="1">
        <v>0.49487100000000001</v>
      </c>
      <c r="G8252">
        <v>100001</v>
      </c>
    </row>
    <row r="8253" spans="1:7" x14ac:dyDescent="0.25">
      <c r="A8253" t="s">
        <v>0</v>
      </c>
      <c r="B8253">
        <v>112824</v>
      </c>
      <c r="C8253">
        <v>100001</v>
      </c>
      <c r="D8253" s="1">
        <v>-0.43885400000000002</v>
      </c>
      <c r="E8253" s="1">
        <v>-0.35541099999999998</v>
      </c>
      <c r="F8253" s="1">
        <v>0.49487199999999998</v>
      </c>
      <c r="G8253">
        <v>100001</v>
      </c>
    </row>
    <row r="8254" spans="1:7" x14ac:dyDescent="0.25">
      <c r="A8254" t="s">
        <v>0</v>
      </c>
      <c r="B8254">
        <v>112825</v>
      </c>
      <c r="C8254">
        <v>100001</v>
      </c>
      <c r="D8254" s="1">
        <v>-0.44161699999999998</v>
      </c>
      <c r="E8254" s="1">
        <v>-0.35765000000000002</v>
      </c>
      <c r="F8254" s="1">
        <v>0.49487199999999998</v>
      </c>
      <c r="G8254">
        <v>100001</v>
      </c>
    </row>
    <row r="8255" spans="1:7" x14ac:dyDescent="0.25">
      <c r="A8255" t="s">
        <v>0</v>
      </c>
      <c r="B8255">
        <v>112826</v>
      </c>
      <c r="C8255">
        <v>100001</v>
      </c>
      <c r="D8255" s="1">
        <v>-0.44295600000000002</v>
      </c>
      <c r="E8255" s="1">
        <v>-0.358734</v>
      </c>
      <c r="F8255" s="1">
        <v>0.49487100000000001</v>
      </c>
      <c r="G8255">
        <v>100001</v>
      </c>
    </row>
    <row r="8256" spans="1:7" x14ac:dyDescent="0.25">
      <c r="A8256" t="s">
        <v>0</v>
      </c>
      <c r="B8256">
        <v>112827</v>
      </c>
      <c r="C8256">
        <v>100001</v>
      </c>
      <c r="D8256" s="1">
        <v>-0.44714399999999999</v>
      </c>
      <c r="E8256" s="1">
        <v>-0.36212499999999997</v>
      </c>
      <c r="F8256" s="1">
        <v>0.49487100000000001</v>
      </c>
      <c r="G8256">
        <v>100001</v>
      </c>
    </row>
    <row r="8257" spans="1:7" x14ac:dyDescent="0.25">
      <c r="A8257" t="s">
        <v>0</v>
      </c>
      <c r="B8257">
        <v>112828</v>
      </c>
      <c r="C8257">
        <v>100001</v>
      </c>
      <c r="D8257" s="1">
        <v>-0.44990599999999997</v>
      </c>
      <c r="E8257" s="1">
        <v>-0.36436299999999999</v>
      </c>
      <c r="F8257" s="1">
        <v>0.49487100000000001</v>
      </c>
      <c r="G8257">
        <v>100001</v>
      </c>
    </row>
    <row r="8258" spans="1:7" x14ac:dyDescent="0.25">
      <c r="A8258" t="s">
        <v>0</v>
      </c>
      <c r="B8258">
        <v>112829</v>
      </c>
      <c r="C8258">
        <v>100001</v>
      </c>
      <c r="D8258" s="1">
        <v>-0.45267000000000002</v>
      </c>
      <c r="E8258" s="1">
        <v>-0.36660100000000001</v>
      </c>
      <c r="F8258" s="1">
        <v>0.49487100000000001</v>
      </c>
      <c r="G8258">
        <v>100001</v>
      </c>
    </row>
    <row r="8259" spans="1:7" x14ac:dyDescent="0.25">
      <c r="A8259" t="s">
        <v>0</v>
      </c>
      <c r="B8259">
        <v>112830</v>
      </c>
      <c r="C8259">
        <v>100001</v>
      </c>
      <c r="D8259" s="1">
        <v>0.275227</v>
      </c>
      <c r="E8259" s="1">
        <v>0.47675899999999999</v>
      </c>
      <c r="F8259" s="1">
        <v>0.49487100000000001</v>
      </c>
      <c r="G8259">
        <v>100001</v>
      </c>
    </row>
    <row r="8260" spans="1:7" x14ac:dyDescent="0.25">
      <c r="A8260" t="s">
        <v>0</v>
      </c>
      <c r="B8260">
        <v>112831</v>
      </c>
      <c r="C8260">
        <v>100001</v>
      </c>
      <c r="D8260" s="1">
        <v>0.30367300000000003</v>
      </c>
      <c r="E8260" s="1">
        <v>0.467667</v>
      </c>
      <c r="F8260" s="1">
        <v>0.49486999999999998</v>
      </c>
      <c r="G8260">
        <v>100001</v>
      </c>
    </row>
    <row r="8261" spans="1:7" x14ac:dyDescent="0.25">
      <c r="A8261" t="s">
        <v>0</v>
      </c>
      <c r="B8261">
        <v>112832</v>
      </c>
      <c r="C8261">
        <v>100001</v>
      </c>
      <c r="D8261" s="1">
        <v>0.30173699999999998</v>
      </c>
      <c r="E8261" s="1">
        <v>0.46468500000000001</v>
      </c>
      <c r="F8261" s="1">
        <v>0.49486999999999998</v>
      </c>
      <c r="G8261">
        <v>100001</v>
      </c>
    </row>
    <row r="8262" spans="1:7" x14ac:dyDescent="0.25">
      <c r="A8262" t="s">
        <v>0</v>
      </c>
      <c r="B8262">
        <v>112833</v>
      </c>
      <c r="C8262">
        <v>100001</v>
      </c>
      <c r="D8262" s="1">
        <v>0.29980099999999998</v>
      </c>
      <c r="E8262" s="1">
        <v>0.461702</v>
      </c>
      <c r="F8262" s="1">
        <v>0.49486999999999998</v>
      </c>
      <c r="G8262">
        <v>100001</v>
      </c>
    </row>
    <row r="8263" spans="1:7" x14ac:dyDescent="0.25">
      <c r="A8263" t="s">
        <v>0</v>
      </c>
      <c r="B8263">
        <v>112834</v>
      </c>
      <c r="C8263">
        <v>100001</v>
      </c>
      <c r="D8263" s="1">
        <v>0.54974299999999998</v>
      </c>
      <c r="E8263" s="1">
        <v>2.8837399999999999E-2</v>
      </c>
      <c r="F8263" s="1">
        <v>0.49487100000000001</v>
      </c>
      <c r="G8263">
        <v>100001</v>
      </c>
    </row>
    <row r="8264" spans="1:7" x14ac:dyDescent="0.25">
      <c r="A8264" t="s">
        <v>0</v>
      </c>
      <c r="B8264">
        <v>112835</v>
      </c>
      <c r="C8264">
        <v>100001</v>
      </c>
      <c r="D8264" s="1">
        <v>0.55329399999999995</v>
      </c>
      <c r="E8264" s="1">
        <v>2.90236E-2</v>
      </c>
      <c r="F8264" s="1">
        <v>0.49487100000000001</v>
      </c>
      <c r="G8264">
        <v>100001</v>
      </c>
    </row>
    <row r="8265" spans="1:7" x14ac:dyDescent="0.25">
      <c r="A8265" t="s">
        <v>0</v>
      </c>
      <c r="B8265">
        <v>112836</v>
      </c>
      <c r="C8265">
        <v>100001</v>
      </c>
      <c r="D8265" s="1">
        <v>0.55684500000000003</v>
      </c>
      <c r="E8265" s="1">
        <v>2.9210799999999999E-2</v>
      </c>
      <c r="F8265" s="1">
        <v>0.49487100000000001</v>
      </c>
      <c r="G8265">
        <v>100001</v>
      </c>
    </row>
    <row r="8266" spans="1:7" x14ac:dyDescent="0.25">
      <c r="A8266" t="s">
        <v>0</v>
      </c>
      <c r="B8266">
        <v>112837</v>
      </c>
      <c r="C8266">
        <v>100001</v>
      </c>
      <c r="D8266" s="1">
        <v>0.30560999999999999</v>
      </c>
      <c r="E8266" s="1">
        <v>0.47064899999999998</v>
      </c>
      <c r="F8266" s="1">
        <v>0.49486999999999998</v>
      </c>
      <c r="G8266">
        <v>100001</v>
      </c>
    </row>
    <row r="8267" spans="1:7" x14ac:dyDescent="0.25">
      <c r="A8267" t="s">
        <v>0</v>
      </c>
      <c r="B8267">
        <v>112838</v>
      </c>
      <c r="C8267">
        <v>100001</v>
      </c>
      <c r="D8267" s="1">
        <v>0.30754599999999999</v>
      </c>
      <c r="E8267" s="1">
        <v>0.47363100000000002</v>
      </c>
      <c r="F8267" s="1">
        <v>0.49486999999999998</v>
      </c>
      <c r="G8267">
        <v>100001</v>
      </c>
    </row>
    <row r="8268" spans="1:7" x14ac:dyDescent="0.25">
      <c r="A8268" t="s">
        <v>0</v>
      </c>
      <c r="B8268">
        <v>112839</v>
      </c>
      <c r="C8268">
        <v>100001</v>
      </c>
      <c r="D8268" s="1">
        <v>0.30948300000000001</v>
      </c>
      <c r="E8268" s="1">
        <v>0.47661300000000001</v>
      </c>
      <c r="F8268" s="1">
        <v>0.49487100000000001</v>
      </c>
      <c r="G8268">
        <v>100001</v>
      </c>
    </row>
    <row r="8269" spans="1:7" x14ac:dyDescent="0.25">
      <c r="A8269" t="s">
        <v>0</v>
      </c>
      <c r="B8269">
        <v>112840</v>
      </c>
      <c r="C8269">
        <v>100001</v>
      </c>
      <c r="D8269" s="1">
        <v>0.310421</v>
      </c>
      <c r="E8269" s="1">
        <v>0.47805700000000001</v>
      </c>
      <c r="F8269" s="1">
        <v>0.49487100000000001</v>
      </c>
      <c r="G8269">
        <v>100001</v>
      </c>
    </row>
    <row r="8270" spans="1:7" x14ac:dyDescent="0.25">
      <c r="A8270" t="s">
        <v>0</v>
      </c>
      <c r="B8270">
        <v>112841</v>
      </c>
      <c r="C8270">
        <v>100001</v>
      </c>
      <c r="D8270" s="1">
        <v>0.31335400000000002</v>
      </c>
      <c r="E8270" s="1">
        <v>0.48257800000000001</v>
      </c>
      <c r="F8270" s="1">
        <v>0.49487100000000001</v>
      </c>
      <c r="G8270">
        <v>100001</v>
      </c>
    </row>
    <row r="8271" spans="1:7" x14ac:dyDescent="0.25">
      <c r="A8271" t="s">
        <v>0</v>
      </c>
      <c r="B8271">
        <v>112842</v>
      </c>
      <c r="C8271">
        <v>100001</v>
      </c>
      <c r="D8271" s="1">
        <v>0.31529200000000002</v>
      </c>
      <c r="E8271" s="1">
        <v>0.48555900000000002</v>
      </c>
      <c r="F8271" s="1">
        <v>0.49487100000000001</v>
      </c>
      <c r="G8271">
        <v>100001</v>
      </c>
    </row>
    <row r="8272" spans="1:7" x14ac:dyDescent="0.25">
      <c r="A8272" t="s">
        <v>0</v>
      </c>
      <c r="B8272">
        <v>112843</v>
      </c>
      <c r="C8272">
        <v>100001</v>
      </c>
      <c r="D8272" s="1">
        <v>0.31722800000000001</v>
      </c>
      <c r="E8272" s="1">
        <v>0.488541</v>
      </c>
      <c r="F8272" s="1">
        <v>0.49487100000000001</v>
      </c>
      <c r="G8272">
        <v>100001</v>
      </c>
    </row>
    <row r="8273" spans="1:7" x14ac:dyDescent="0.25">
      <c r="A8273" t="s">
        <v>0</v>
      </c>
      <c r="B8273">
        <v>112844</v>
      </c>
      <c r="C8273">
        <v>100001</v>
      </c>
      <c r="D8273" s="1">
        <v>0.56039499999999998</v>
      </c>
      <c r="E8273" s="1">
        <v>2.9397E-2</v>
      </c>
      <c r="F8273" s="1">
        <v>0.49487100000000001</v>
      </c>
      <c r="G8273">
        <v>100001</v>
      </c>
    </row>
    <row r="8274" spans="1:7" x14ac:dyDescent="0.25">
      <c r="A8274" t="s">
        <v>0</v>
      </c>
      <c r="B8274">
        <v>112845</v>
      </c>
      <c r="C8274">
        <v>100001</v>
      </c>
      <c r="D8274" s="1">
        <v>0.56394599999999995</v>
      </c>
      <c r="E8274" s="1">
        <v>2.95832E-2</v>
      </c>
      <c r="F8274" s="1">
        <v>0.49487100000000001</v>
      </c>
      <c r="G8274">
        <v>100001</v>
      </c>
    </row>
    <row r="8275" spans="1:7" x14ac:dyDescent="0.25">
      <c r="A8275" t="s">
        <v>0</v>
      </c>
      <c r="B8275">
        <v>112846</v>
      </c>
      <c r="C8275">
        <v>100001</v>
      </c>
      <c r="D8275" s="1">
        <v>0.56749700000000003</v>
      </c>
      <c r="E8275" s="1">
        <v>2.9769400000000001E-2</v>
      </c>
      <c r="F8275" s="1">
        <v>0.49487100000000001</v>
      </c>
      <c r="G8275">
        <v>100001</v>
      </c>
    </row>
    <row r="8276" spans="1:7" x14ac:dyDescent="0.25">
      <c r="A8276" t="s">
        <v>0</v>
      </c>
      <c r="B8276">
        <v>112847</v>
      </c>
      <c r="C8276">
        <v>100001</v>
      </c>
      <c r="D8276" s="1">
        <v>0.56921699999999997</v>
      </c>
      <c r="E8276" s="1">
        <v>2.9859400000000001E-2</v>
      </c>
      <c r="F8276" s="1">
        <v>0.49487100000000001</v>
      </c>
      <c r="G8276">
        <v>100001</v>
      </c>
    </row>
    <row r="8277" spans="1:7" x14ac:dyDescent="0.25">
      <c r="A8277" t="s">
        <v>0</v>
      </c>
      <c r="B8277">
        <v>112848</v>
      </c>
      <c r="C8277">
        <v>100001</v>
      </c>
      <c r="D8277" s="1">
        <v>0.57459800000000005</v>
      </c>
      <c r="E8277" s="1">
        <v>3.0141600000000001E-2</v>
      </c>
      <c r="F8277" s="1">
        <v>0.49487100000000001</v>
      </c>
      <c r="G8277">
        <v>100001</v>
      </c>
    </row>
    <row r="8278" spans="1:7" x14ac:dyDescent="0.25">
      <c r="A8278" t="s">
        <v>0</v>
      </c>
      <c r="B8278">
        <v>112849</v>
      </c>
      <c r="C8278">
        <v>100001</v>
      </c>
      <c r="D8278" s="1">
        <v>0.57814900000000002</v>
      </c>
      <c r="E8278" s="1">
        <v>3.0327799999999999E-2</v>
      </c>
      <c r="F8278" s="1">
        <v>0.49487100000000001</v>
      </c>
      <c r="G8278">
        <v>100001</v>
      </c>
    </row>
    <row r="8279" spans="1:7" x14ac:dyDescent="0.25">
      <c r="A8279" t="s">
        <v>0</v>
      </c>
      <c r="B8279">
        <v>112850</v>
      </c>
      <c r="C8279">
        <v>100001</v>
      </c>
      <c r="D8279" s="1">
        <v>0.58169999999999999</v>
      </c>
      <c r="E8279" s="1">
        <v>3.0513999999999999E-2</v>
      </c>
      <c r="F8279" s="1">
        <v>0.49487100000000001</v>
      </c>
      <c r="G8279">
        <v>100001</v>
      </c>
    </row>
    <row r="8280" spans="1:7" x14ac:dyDescent="0.25">
      <c r="A8280" t="s">
        <v>0</v>
      </c>
      <c r="B8280">
        <v>112851</v>
      </c>
      <c r="C8280">
        <v>100001</v>
      </c>
      <c r="D8280" s="1">
        <v>0.44537900000000002</v>
      </c>
      <c r="E8280" s="1">
        <v>-0.32355299999999998</v>
      </c>
      <c r="F8280" s="1">
        <v>0.49487100000000001</v>
      </c>
      <c r="G8280">
        <v>100001</v>
      </c>
    </row>
    <row r="8281" spans="1:7" x14ac:dyDescent="0.25">
      <c r="A8281" t="s">
        <v>0</v>
      </c>
      <c r="B8281">
        <v>112852</v>
      </c>
      <c r="C8281">
        <v>100001</v>
      </c>
      <c r="D8281" s="1">
        <v>0.43612400000000001</v>
      </c>
      <c r="E8281" s="1">
        <v>-0.35313099999999997</v>
      </c>
      <c r="F8281" s="1">
        <v>0.49487199999999998</v>
      </c>
      <c r="G8281">
        <v>100001</v>
      </c>
    </row>
    <row r="8282" spans="1:7" x14ac:dyDescent="0.25">
      <c r="A8282" t="s">
        <v>0</v>
      </c>
      <c r="B8282">
        <v>112853</v>
      </c>
      <c r="C8282">
        <v>100001</v>
      </c>
      <c r="D8282" s="1">
        <v>0.433361</v>
      </c>
      <c r="E8282" s="1">
        <v>-0.35089300000000001</v>
      </c>
      <c r="F8282" s="1">
        <v>0.49487199999999998</v>
      </c>
      <c r="G8282">
        <v>100001</v>
      </c>
    </row>
    <row r="8283" spans="1:7" x14ac:dyDescent="0.25">
      <c r="A8283" t="s">
        <v>0</v>
      </c>
      <c r="B8283">
        <v>112854</v>
      </c>
      <c r="C8283">
        <v>100001</v>
      </c>
      <c r="D8283" s="1">
        <v>0.43059799999999998</v>
      </c>
      <c r="E8283" s="1">
        <v>-0.34865600000000002</v>
      </c>
      <c r="F8283" s="1">
        <v>0.49487100000000001</v>
      </c>
      <c r="G8283">
        <v>100001</v>
      </c>
    </row>
    <row r="8284" spans="1:7" x14ac:dyDescent="0.25">
      <c r="A8284" t="s">
        <v>0</v>
      </c>
      <c r="B8284">
        <v>112855</v>
      </c>
      <c r="C8284">
        <v>100001</v>
      </c>
      <c r="D8284" s="1">
        <v>0.42783500000000002</v>
      </c>
      <c r="E8284" s="1">
        <v>-0.346418</v>
      </c>
      <c r="F8284" s="1">
        <v>0.49487100000000001</v>
      </c>
      <c r="G8284">
        <v>100001</v>
      </c>
    </row>
    <row r="8285" spans="1:7" x14ac:dyDescent="0.25">
      <c r="A8285" t="s">
        <v>0</v>
      </c>
      <c r="B8285">
        <v>112856</v>
      </c>
      <c r="C8285">
        <v>100001</v>
      </c>
      <c r="D8285" s="1">
        <v>-0.43608999999999998</v>
      </c>
      <c r="E8285" s="1">
        <v>-0.35317399999999999</v>
      </c>
      <c r="F8285" s="1">
        <v>0.49487199999999998</v>
      </c>
      <c r="G8285">
        <v>100001</v>
      </c>
    </row>
    <row r="8286" spans="1:7" x14ac:dyDescent="0.25">
      <c r="A8286" t="s">
        <v>0</v>
      </c>
      <c r="B8286">
        <v>112857</v>
      </c>
      <c r="C8286">
        <v>100001</v>
      </c>
      <c r="D8286" s="1">
        <v>-0.43332700000000002</v>
      </c>
      <c r="E8286" s="1">
        <v>-0.350935</v>
      </c>
      <c r="F8286" s="1">
        <v>0.49487199999999998</v>
      </c>
      <c r="G8286">
        <v>100001</v>
      </c>
    </row>
    <row r="8287" spans="1:7" x14ac:dyDescent="0.25">
      <c r="A8287" t="s">
        <v>0</v>
      </c>
      <c r="B8287">
        <v>112858</v>
      </c>
      <c r="C8287">
        <v>100001</v>
      </c>
      <c r="D8287" s="1">
        <v>-0.430564</v>
      </c>
      <c r="E8287" s="1">
        <v>-0.34869800000000001</v>
      </c>
      <c r="F8287" s="1">
        <v>0.49487199999999998</v>
      </c>
      <c r="G8287">
        <v>100001</v>
      </c>
    </row>
    <row r="8288" spans="1:7" x14ac:dyDescent="0.25">
      <c r="A8288" t="s">
        <v>0</v>
      </c>
      <c r="B8288">
        <v>112859</v>
      </c>
      <c r="C8288">
        <v>100001</v>
      </c>
      <c r="D8288" s="1">
        <v>-0.42780099999999999</v>
      </c>
      <c r="E8288" s="1">
        <v>-0.34645900000000002</v>
      </c>
      <c r="F8288" s="1">
        <v>0.49487199999999998</v>
      </c>
      <c r="G8288">
        <v>100001</v>
      </c>
    </row>
    <row r="8289" spans="1:7" x14ac:dyDescent="0.25">
      <c r="A8289" t="s">
        <v>0</v>
      </c>
      <c r="B8289">
        <v>112860</v>
      </c>
      <c r="C8289">
        <v>100001</v>
      </c>
      <c r="D8289" s="1">
        <v>0.41704599999999997</v>
      </c>
      <c r="E8289" s="1">
        <v>-0.375473</v>
      </c>
      <c r="F8289" s="1">
        <v>0.49487199999999998</v>
      </c>
      <c r="G8289">
        <v>100001</v>
      </c>
    </row>
    <row r="8290" spans="1:7" x14ac:dyDescent="0.25">
      <c r="A8290" t="s">
        <v>0</v>
      </c>
      <c r="B8290">
        <v>112861</v>
      </c>
      <c r="C8290">
        <v>100001</v>
      </c>
      <c r="D8290" s="1">
        <v>0.41968899999999998</v>
      </c>
      <c r="E8290" s="1">
        <v>-0.37785200000000002</v>
      </c>
      <c r="F8290" s="1">
        <v>0.49487199999999998</v>
      </c>
      <c r="G8290">
        <v>100001</v>
      </c>
    </row>
    <row r="8291" spans="1:7" x14ac:dyDescent="0.25">
      <c r="A8291" t="s">
        <v>0</v>
      </c>
      <c r="B8291">
        <v>112862</v>
      </c>
      <c r="C8291">
        <v>100001</v>
      </c>
      <c r="D8291" s="1">
        <v>0.42233100000000001</v>
      </c>
      <c r="E8291" s="1">
        <v>-0.38023000000000001</v>
      </c>
      <c r="F8291" s="1">
        <v>0.49487100000000001</v>
      </c>
      <c r="G8291">
        <v>100001</v>
      </c>
    </row>
    <row r="8292" spans="1:7" x14ac:dyDescent="0.25">
      <c r="A8292" t="s">
        <v>0</v>
      </c>
      <c r="B8292">
        <v>112863</v>
      </c>
      <c r="C8292">
        <v>100001</v>
      </c>
      <c r="D8292" s="1">
        <v>0.42361100000000002</v>
      </c>
      <c r="E8292" s="1">
        <v>-0.381382</v>
      </c>
      <c r="F8292" s="1">
        <v>0.49487100000000001</v>
      </c>
      <c r="G8292">
        <v>100001</v>
      </c>
    </row>
    <row r="8293" spans="1:7" x14ac:dyDescent="0.25">
      <c r="A8293" t="s">
        <v>0</v>
      </c>
      <c r="B8293">
        <v>112864</v>
      </c>
      <c r="C8293">
        <v>100001</v>
      </c>
      <c r="D8293" s="1">
        <v>0.42761500000000002</v>
      </c>
      <c r="E8293" s="1">
        <v>-0.384988</v>
      </c>
      <c r="F8293" s="1">
        <v>0.49487100000000001</v>
      </c>
      <c r="G8293">
        <v>100001</v>
      </c>
    </row>
    <row r="8294" spans="1:7" x14ac:dyDescent="0.25">
      <c r="A8294" t="s">
        <v>0</v>
      </c>
      <c r="B8294">
        <v>112865</v>
      </c>
      <c r="C8294">
        <v>100001</v>
      </c>
      <c r="D8294" s="1">
        <v>0.430257</v>
      </c>
      <c r="E8294" s="1">
        <v>-0.38736700000000002</v>
      </c>
      <c r="F8294" s="1">
        <v>0.49487100000000001</v>
      </c>
      <c r="G8294">
        <v>100001</v>
      </c>
    </row>
    <row r="8295" spans="1:7" x14ac:dyDescent="0.25">
      <c r="A8295" t="s">
        <v>0</v>
      </c>
      <c r="B8295">
        <v>112866</v>
      </c>
      <c r="C8295">
        <v>100001</v>
      </c>
      <c r="D8295" s="1">
        <v>0.43290000000000001</v>
      </c>
      <c r="E8295" s="1">
        <v>-0.38974700000000001</v>
      </c>
      <c r="F8295" s="1">
        <v>0.49487100000000001</v>
      </c>
      <c r="G8295">
        <v>100001</v>
      </c>
    </row>
    <row r="8296" spans="1:7" x14ac:dyDescent="0.25">
      <c r="A8296" t="s">
        <v>0</v>
      </c>
      <c r="B8296">
        <v>112867</v>
      </c>
      <c r="C8296">
        <v>100001</v>
      </c>
      <c r="D8296" s="1">
        <v>-0.41700900000000002</v>
      </c>
      <c r="E8296" s="1">
        <v>-0.37551299999999999</v>
      </c>
      <c r="F8296" s="1">
        <v>0.49487199999999998</v>
      </c>
      <c r="G8296">
        <v>100001</v>
      </c>
    </row>
    <row r="8297" spans="1:7" x14ac:dyDescent="0.25">
      <c r="A8297" t="s">
        <v>0</v>
      </c>
      <c r="B8297">
        <v>112868</v>
      </c>
      <c r="C8297">
        <v>100001</v>
      </c>
      <c r="D8297" s="1">
        <v>-0.419651</v>
      </c>
      <c r="E8297" s="1">
        <v>-0.37789200000000001</v>
      </c>
      <c r="F8297" s="1">
        <v>0.49487199999999998</v>
      </c>
      <c r="G8297">
        <v>100001</v>
      </c>
    </row>
    <row r="8298" spans="1:7" x14ac:dyDescent="0.25">
      <c r="A8298" t="s">
        <v>0</v>
      </c>
      <c r="B8298">
        <v>112869</v>
      </c>
      <c r="C8298">
        <v>100001</v>
      </c>
      <c r="D8298" s="1">
        <v>-0.42229299999999997</v>
      </c>
      <c r="E8298" s="1">
        <v>-0.38027100000000003</v>
      </c>
      <c r="F8298" s="1">
        <v>0.49487199999999998</v>
      </c>
      <c r="G8298">
        <v>100001</v>
      </c>
    </row>
    <row r="8299" spans="1:7" x14ac:dyDescent="0.25">
      <c r="A8299" t="s">
        <v>0</v>
      </c>
      <c r="B8299">
        <v>112870</v>
      </c>
      <c r="C8299">
        <v>100001</v>
      </c>
      <c r="D8299" s="1">
        <v>-0.42357299999999998</v>
      </c>
      <c r="E8299" s="1">
        <v>-0.38142399999999999</v>
      </c>
      <c r="F8299" s="1">
        <v>0.49487199999999998</v>
      </c>
      <c r="G8299">
        <v>100001</v>
      </c>
    </row>
    <row r="8300" spans="1:7" x14ac:dyDescent="0.25">
      <c r="A8300" t="s">
        <v>0</v>
      </c>
      <c r="B8300">
        <v>112871</v>
      </c>
      <c r="C8300">
        <v>100001</v>
      </c>
      <c r="D8300" s="1">
        <v>-0.42757800000000001</v>
      </c>
      <c r="E8300" s="1">
        <v>-0.38502900000000001</v>
      </c>
      <c r="F8300" s="1">
        <v>0.49487199999999998</v>
      </c>
      <c r="G8300">
        <v>100001</v>
      </c>
    </row>
    <row r="8301" spans="1:7" x14ac:dyDescent="0.25">
      <c r="A8301" t="s">
        <v>0</v>
      </c>
      <c r="B8301">
        <v>112872</v>
      </c>
      <c r="C8301">
        <v>100001</v>
      </c>
      <c r="D8301" s="1">
        <v>-0.43021999999999999</v>
      </c>
      <c r="E8301" s="1">
        <v>-0.38740799999999997</v>
      </c>
      <c r="F8301" s="1">
        <v>0.49487199999999998</v>
      </c>
      <c r="G8301">
        <v>100001</v>
      </c>
    </row>
    <row r="8302" spans="1:7" x14ac:dyDescent="0.25">
      <c r="A8302" t="s">
        <v>0</v>
      </c>
      <c r="B8302">
        <v>112873</v>
      </c>
      <c r="C8302">
        <v>100001</v>
      </c>
      <c r="D8302" s="1">
        <v>-0.432863</v>
      </c>
      <c r="E8302" s="1">
        <v>-0.38978800000000002</v>
      </c>
      <c r="F8302" s="1">
        <v>0.49487199999999998</v>
      </c>
      <c r="G8302">
        <v>100001</v>
      </c>
    </row>
    <row r="8303" spans="1:7" x14ac:dyDescent="0.25">
      <c r="A8303" t="s">
        <v>0</v>
      </c>
      <c r="B8303">
        <v>112874</v>
      </c>
      <c r="C8303">
        <v>100001</v>
      </c>
      <c r="D8303" s="1">
        <v>0.32982299999999998</v>
      </c>
      <c r="E8303" s="1">
        <v>0.454009</v>
      </c>
      <c r="F8303" s="1">
        <v>0.49487100000000001</v>
      </c>
      <c r="G8303">
        <v>100001</v>
      </c>
    </row>
    <row r="8304" spans="1:7" x14ac:dyDescent="0.25">
      <c r="A8304" t="s">
        <v>0</v>
      </c>
      <c r="B8304">
        <v>112875</v>
      </c>
      <c r="C8304">
        <v>100001</v>
      </c>
      <c r="D8304" s="1">
        <v>0.327733</v>
      </c>
      <c r="E8304" s="1">
        <v>0.45113199999999998</v>
      </c>
      <c r="F8304" s="1">
        <v>0.49487100000000001</v>
      </c>
      <c r="G8304">
        <v>100001</v>
      </c>
    </row>
    <row r="8305" spans="1:7" x14ac:dyDescent="0.25">
      <c r="A8305" t="s">
        <v>0</v>
      </c>
      <c r="B8305">
        <v>112876</v>
      </c>
      <c r="C8305">
        <v>100001</v>
      </c>
      <c r="D8305" s="1">
        <v>0.32564300000000002</v>
      </c>
      <c r="E8305" s="1">
        <v>0.44825500000000001</v>
      </c>
      <c r="F8305" s="1">
        <v>0.49487100000000001</v>
      </c>
      <c r="G8305">
        <v>100001</v>
      </c>
    </row>
    <row r="8306" spans="1:7" x14ac:dyDescent="0.25">
      <c r="A8306" t="s">
        <v>0</v>
      </c>
      <c r="B8306">
        <v>112877</v>
      </c>
      <c r="C8306">
        <v>100001</v>
      </c>
      <c r="D8306" s="1">
        <v>0.32355400000000001</v>
      </c>
      <c r="E8306" s="1">
        <v>0.445378</v>
      </c>
      <c r="F8306" s="1">
        <v>0.49487100000000001</v>
      </c>
      <c r="G8306">
        <v>100001</v>
      </c>
    </row>
    <row r="8307" spans="1:7" x14ac:dyDescent="0.25">
      <c r="A8307" t="s">
        <v>0</v>
      </c>
      <c r="B8307">
        <v>112878</v>
      </c>
      <c r="C8307">
        <v>100001</v>
      </c>
      <c r="D8307" s="1">
        <v>0.54747999999999997</v>
      </c>
      <c r="E8307" s="1">
        <v>5.7568399999999999E-2</v>
      </c>
      <c r="F8307" s="1">
        <v>0.49487100000000001</v>
      </c>
      <c r="G8307">
        <v>100001</v>
      </c>
    </row>
    <row r="8308" spans="1:7" x14ac:dyDescent="0.25">
      <c r="A8308" t="s">
        <v>0</v>
      </c>
      <c r="B8308">
        <v>112879</v>
      </c>
      <c r="C8308">
        <v>100001</v>
      </c>
      <c r="D8308" s="1">
        <v>0.55101599999999995</v>
      </c>
      <c r="E8308" s="1">
        <v>5.79415E-2</v>
      </c>
      <c r="F8308" s="1">
        <v>0.49487100000000001</v>
      </c>
      <c r="G8308">
        <v>100001</v>
      </c>
    </row>
    <row r="8309" spans="1:7" x14ac:dyDescent="0.25">
      <c r="A8309" t="s">
        <v>0</v>
      </c>
      <c r="B8309">
        <v>112880</v>
      </c>
      <c r="C8309">
        <v>100001</v>
      </c>
      <c r="D8309" s="1">
        <v>0.55455200000000004</v>
      </c>
      <c r="E8309" s="1">
        <v>5.8313700000000003E-2</v>
      </c>
      <c r="F8309" s="1">
        <v>0.49487100000000001</v>
      </c>
      <c r="G8309">
        <v>100001</v>
      </c>
    </row>
    <row r="8310" spans="1:7" x14ac:dyDescent="0.25">
      <c r="A8310" t="s">
        <v>0</v>
      </c>
      <c r="B8310">
        <v>112881</v>
      </c>
      <c r="C8310">
        <v>100001</v>
      </c>
      <c r="D8310" s="1">
        <v>0.55808800000000003</v>
      </c>
      <c r="E8310" s="1">
        <v>5.8684800000000002E-2</v>
      </c>
      <c r="F8310" s="1">
        <v>0.49487100000000001</v>
      </c>
      <c r="G8310">
        <v>100001</v>
      </c>
    </row>
    <row r="8311" spans="1:7" x14ac:dyDescent="0.25">
      <c r="A8311" t="s">
        <v>0</v>
      </c>
      <c r="B8311">
        <v>112882</v>
      </c>
      <c r="C8311">
        <v>100001</v>
      </c>
      <c r="D8311" s="1">
        <v>0.33191199999999998</v>
      </c>
      <c r="E8311" s="1">
        <v>0.45688499999999999</v>
      </c>
      <c r="F8311" s="1">
        <v>0.49487100000000001</v>
      </c>
      <c r="G8311">
        <v>100001</v>
      </c>
    </row>
    <row r="8312" spans="1:7" x14ac:dyDescent="0.25">
      <c r="A8312" t="s">
        <v>0</v>
      </c>
      <c r="B8312">
        <v>112883</v>
      </c>
      <c r="C8312">
        <v>100001</v>
      </c>
      <c r="D8312" s="1">
        <v>0.33400200000000002</v>
      </c>
      <c r="E8312" s="1">
        <v>0.45976099999999998</v>
      </c>
      <c r="F8312" s="1">
        <v>0.49487100000000001</v>
      </c>
      <c r="G8312">
        <v>100001</v>
      </c>
    </row>
    <row r="8313" spans="1:7" x14ac:dyDescent="0.25">
      <c r="A8313" t="s">
        <v>0</v>
      </c>
      <c r="B8313">
        <v>112884</v>
      </c>
      <c r="C8313">
        <v>100001</v>
      </c>
      <c r="D8313" s="1">
        <v>0.33501399999999998</v>
      </c>
      <c r="E8313" s="1">
        <v>0.46115699999999998</v>
      </c>
      <c r="F8313" s="1">
        <v>0.49487100000000001</v>
      </c>
      <c r="G8313">
        <v>100001</v>
      </c>
    </row>
    <row r="8314" spans="1:7" x14ac:dyDescent="0.25">
      <c r="A8314" t="s">
        <v>0</v>
      </c>
      <c r="B8314">
        <v>112885</v>
      </c>
      <c r="C8314">
        <v>100001</v>
      </c>
      <c r="D8314" s="1">
        <v>0.33818199999999998</v>
      </c>
      <c r="E8314" s="1">
        <v>0.46551700000000001</v>
      </c>
      <c r="F8314" s="1">
        <v>0.49487100000000001</v>
      </c>
      <c r="G8314">
        <v>100001</v>
      </c>
    </row>
    <row r="8315" spans="1:7" x14ac:dyDescent="0.25">
      <c r="A8315" t="s">
        <v>0</v>
      </c>
      <c r="B8315">
        <v>112886</v>
      </c>
      <c r="C8315">
        <v>100001</v>
      </c>
      <c r="D8315" s="1">
        <v>0.34027200000000002</v>
      </c>
      <c r="E8315" s="1">
        <v>0.468393</v>
      </c>
      <c r="F8315" s="1">
        <v>0.49487100000000001</v>
      </c>
      <c r="G8315">
        <v>100001</v>
      </c>
    </row>
    <row r="8316" spans="1:7" x14ac:dyDescent="0.25">
      <c r="A8316" t="s">
        <v>0</v>
      </c>
      <c r="B8316">
        <v>112887</v>
      </c>
      <c r="C8316">
        <v>100001</v>
      </c>
      <c r="D8316" s="1">
        <v>0.34236100000000003</v>
      </c>
      <c r="E8316" s="1">
        <v>0.47126899999999999</v>
      </c>
      <c r="F8316" s="1">
        <v>0.49487100000000001</v>
      </c>
      <c r="G8316">
        <v>100001</v>
      </c>
    </row>
    <row r="8317" spans="1:7" x14ac:dyDescent="0.25">
      <c r="A8317" t="s">
        <v>0</v>
      </c>
      <c r="B8317">
        <v>112888</v>
      </c>
      <c r="C8317">
        <v>100001</v>
      </c>
      <c r="D8317" s="1">
        <v>0.56162400000000001</v>
      </c>
      <c r="E8317" s="1">
        <v>5.9056999999999998E-2</v>
      </c>
      <c r="F8317" s="1">
        <v>0.49487100000000001</v>
      </c>
      <c r="G8317">
        <v>100001</v>
      </c>
    </row>
    <row r="8318" spans="1:7" x14ac:dyDescent="0.25">
      <c r="A8318" t="s">
        <v>0</v>
      </c>
      <c r="B8318">
        <v>112889</v>
      </c>
      <c r="C8318">
        <v>100001</v>
      </c>
      <c r="D8318" s="1">
        <v>0.56516100000000002</v>
      </c>
      <c r="E8318" s="1">
        <v>5.9429200000000001E-2</v>
      </c>
      <c r="F8318" s="1">
        <v>0.49487100000000001</v>
      </c>
      <c r="G8318">
        <v>100001</v>
      </c>
    </row>
    <row r="8319" spans="1:7" x14ac:dyDescent="0.25">
      <c r="A8319" t="s">
        <v>0</v>
      </c>
      <c r="B8319">
        <v>112890</v>
      </c>
      <c r="C8319">
        <v>100001</v>
      </c>
      <c r="D8319" s="1">
        <v>0.56687299999999996</v>
      </c>
      <c r="E8319" s="1">
        <v>5.9609299999999997E-2</v>
      </c>
      <c r="F8319" s="1">
        <v>0.49487100000000001</v>
      </c>
      <c r="G8319">
        <v>100001</v>
      </c>
    </row>
    <row r="8320" spans="1:7" x14ac:dyDescent="0.25">
      <c r="A8320" t="s">
        <v>0</v>
      </c>
      <c r="B8320">
        <v>112891</v>
      </c>
      <c r="C8320">
        <v>100001</v>
      </c>
      <c r="D8320" s="1">
        <v>0.57223299999999999</v>
      </c>
      <c r="E8320" s="1">
        <v>6.01726E-2</v>
      </c>
      <c r="F8320" s="1">
        <v>0.49487199999999998</v>
      </c>
      <c r="G8320">
        <v>100001</v>
      </c>
    </row>
    <row r="8321" spans="1:7" x14ac:dyDescent="0.25">
      <c r="A8321" t="s">
        <v>0</v>
      </c>
      <c r="B8321">
        <v>112892</v>
      </c>
      <c r="C8321">
        <v>100001</v>
      </c>
      <c r="D8321" s="1">
        <v>0.57576899999999998</v>
      </c>
      <c r="E8321" s="1">
        <v>6.0544800000000003E-2</v>
      </c>
      <c r="F8321" s="1">
        <v>0.49487199999999998</v>
      </c>
      <c r="G8321">
        <v>100001</v>
      </c>
    </row>
    <row r="8322" spans="1:7" x14ac:dyDescent="0.25">
      <c r="A8322" t="s">
        <v>0</v>
      </c>
      <c r="B8322">
        <v>112893</v>
      </c>
      <c r="C8322">
        <v>100001</v>
      </c>
      <c r="D8322" s="1">
        <v>0.57930499999999996</v>
      </c>
      <c r="E8322" s="1">
        <v>6.0915900000000002E-2</v>
      </c>
      <c r="F8322" s="1">
        <v>0.49487100000000001</v>
      </c>
      <c r="G8322">
        <v>100001</v>
      </c>
    </row>
    <row r="8323" spans="1:7" x14ac:dyDescent="0.25">
      <c r="A8323" t="s">
        <v>0</v>
      </c>
      <c r="B8323">
        <v>112894</v>
      </c>
      <c r="C8323">
        <v>100001</v>
      </c>
      <c r="D8323" s="1">
        <v>0.41440300000000002</v>
      </c>
      <c r="E8323" s="1">
        <v>-0.37309399999999998</v>
      </c>
      <c r="F8323" s="1">
        <v>0.49487199999999998</v>
      </c>
      <c r="G8323">
        <v>100001</v>
      </c>
    </row>
    <row r="8324" spans="1:7" x14ac:dyDescent="0.25">
      <c r="A8324" t="s">
        <v>0</v>
      </c>
      <c r="B8324">
        <v>112895</v>
      </c>
      <c r="C8324">
        <v>100001</v>
      </c>
      <c r="D8324" s="1">
        <v>0.41176000000000001</v>
      </c>
      <c r="E8324" s="1">
        <v>-0.37071500000000002</v>
      </c>
      <c r="F8324" s="1">
        <v>0.49487199999999998</v>
      </c>
      <c r="G8324">
        <v>100001</v>
      </c>
    </row>
    <row r="8325" spans="1:7" x14ac:dyDescent="0.25">
      <c r="A8325" t="s">
        <v>0</v>
      </c>
      <c r="B8325">
        <v>112896</v>
      </c>
      <c r="C8325">
        <v>100001</v>
      </c>
      <c r="D8325" s="1">
        <v>0.40911799999999998</v>
      </c>
      <c r="E8325" s="1">
        <v>-0.368336</v>
      </c>
      <c r="F8325" s="1">
        <v>0.49487199999999998</v>
      </c>
      <c r="G8325">
        <v>100001</v>
      </c>
    </row>
    <row r="8326" spans="1:7" x14ac:dyDescent="0.25">
      <c r="A8326" t="s">
        <v>0</v>
      </c>
      <c r="B8326">
        <v>112897</v>
      </c>
      <c r="C8326">
        <v>100001</v>
      </c>
      <c r="D8326" s="1">
        <v>-0.41436699999999999</v>
      </c>
      <c r="E8326" s="1">
        <v>-0.37313400000000002</v>
      </c>
      <c r="F8326" s="1">
        <v>0.49487199999999998</v>
      </c>
      <c r="G8326">
        <v>100001</v>
      </c>
    </row>
    <row r="8327" spans="1:7" x14ac:dyDescent="0.25">
      <c r="A8327" t="s">
        <v>0</v>
      </c>
      <c r="B8327">
        <v>112898</v>
      </c>
      <c r="C8327">
        <v>100001</v>
      </c>
      <c r="D8327" s="1">
        <v>-0.41172500000000001</v>
      </c>
      <c r="E8327" s="1">
        <v>-0.37075399999999997</v>
      </c>
      <c r="F8327" s="1">
        <v>0.49487199999999998</v>
      </c>
      <c r="G8327">
        <v>100001</v>
      </c>
    </row>
    <row r="8328" spans="1:7" x14ac:dyDescent="0.25">
      <c r="A8328" t="s">
        <v>0</v>
      </c>
      <c r="B8328">
        <v>112899</v>
      </c>
      <c r="C8328">
        <v>100001</v>
      </c>
      <c r="D8328" s="1">
        <v>-0.40908299999999997</v>
      </c>
      <c r="E8328" s="1">
        <v>-0.36837500000000001</v>
      </c>
      <c r="F8328" s="1">
        <v>0.49487199999999998</v>
      </c>
      <c r="G8328">
        <v>100001</v>
      </c>
    </row>
    <row r="8329" spans="1:7" x14ac:dyDescent="0.25">
      <c r="A8329" t="s">
        <v>0</v>
      </c>
      <c r="B8329">
        <v>112900</v>
      </c>
      <c r="C8329">
        <v>100001</v>
      </c>
      <c r="D8329" s="1">
        <v>0.39430900000000002</v>
      </c>
      <c r="E8329" s="1">
        <v>-0.39427000000000001</v>
      </c>
      <c r="F8329" s="1">
        <v>0.49487199999999998</v>
      </c>
      <c r="G8329">
        <v>100001</v>
      </c>
    </row>
    <row r="8330" spans="1:7" x14ac:dyDescent="0.25">
      <c r="A8330" t="s">
        <v>0</v>
      </c>
      <c r="B8330">
        <v>112901</v>
      </c>
      <c r="C8330">
        <v>100001</v>
      </c>
      <c r="D8330" s="1">
        <v>0.39682299999999998</v>
      </c>
      <c r="E8330" s="1">
        <v>-0.39678400000000003</v>
      </c>
      <c r="F8330" s="1">
        <v>0.49487100000000001</v>
      </c>
      <c r="G8330">
        <v>100001</v>
      </c>
    </row>
    <row r="8331" spans="1:7" x14ac:dyDescent="0.25">
      <c r="A8331" t="s">
        <v>0</v>
      </c>
      <c r="B8331">
        <v>112902</v>
      </c>
      <c r="C8331">
        <v>100001</v>
      </c>
      <c r="D8331" s="1">
        <v>0.399337</v>
      </c>
      <c r="E8331" s="1">
        <v>-0.39929799999999999</v>
      </c>
      <c r="F8331" s="1">
        <v>0.49487100000000001</v>
      </c>
      <c r="G8331">
        <v>100001</v>
      </c>
    </row>
    <row r="8332" spans="1:7" x14ac:dyDescent="0.25">
      <c r="A8332" t="s">
        <v>0</v>
      </c>
      <c r="B8332">
        <v>112903</v>
      </c>
      <c r="C8332">
        <v>100001</v>
      </c>
      <c r="D8332" s="1">
        <v>0.40185100000000001</v>
      </c>
      <c r="E8332" s="1">
        <v>-0.40181299999999998</v>
      </c>
      <c r="F8332" s="1">
        <v>0.49487100000000001</v>
      </c>
      <c r="G8332">
        <v>100001</v>
      </c>
    </row>
    <row r="8333" spans="1:7" x14ac:dyDescent="0.25">
      <c r="A8333" t="s">
        <v>0</v>
      </c>
      <c r="B8333">
        <v>112904</v>
      </c>
      <c r="C8333">
        <v>100001</v>
      </c>
      <c r="D8333" s="1">
        <v>0.40306900000000001</v>
      </c>
      <c r="E8333" s="1">
        <v>-0.40303099999999997</v>
      </c>
      <c r="F8333" s="1">
        <v>0.49487100000000001</v>
      </c>
      <c r="G8333">
        <v>100001</v>
      </c>
    </row>
    <row r="8334" spans="1:7" x14ac:dyDescent="0.25">
      <c r="A8334" t="s">
        <v>0</v>
      </c>
      <c r="B8334">
        <v>112905</v>
      </c>
      <c r="C8334">
        <v>100001</v>
      </c>
      <c r="D8334" s="1">
        <v>0.40688000000000002</v>
      </c>
      <c r="E8334" s="1">
        <v>-0.40684100000000001</v>
      </c>
      <c r="F8334" s="1">
        <v>0.49487100000000001</v>
      </c>
      <c r="G8334">
        <v>100001</v>
      </c>
    </row>
    <row r="8335" spans="1:7" x14ac:dyDescent="0.25">
      <c r="A8335" t="s">
        <v>0</v>
      </c>
      <c r="B8335">
        <v>112906</v>
      </c>
      <c r="C8335">
        <v>100001</v>
      </c>
      <c r="D8335" s="1">
        <v>0.40939399999999998</v>
      </c>
      <c r="E8335" s="1">
        <v>-0.40935500000000002</v>
      </c>
      <c r="F8335" s="1">
        <v>0.49487199999999998</v>
      </c>
      <c r="G8335">
        <v>100001</v>
      </c>
    </row>
    <row r="8336" spans="1:7" x14ac:dyDescent="0.25">
      <c r="A8336" t="s">
        <v>0</v>
      </c>
      <c r="B8336">
        <v>112907</v>
      </c>
      <c r="C8336">
        <v>100001</v>
      </c>
      <c r="D8336" s="1">
        <v>0.41190900000000003</v>
      </c>
      <c r="E8336" s="1">
        <v>-0.41187000000000001</v>
      </c>
      <c r="F8336" s="1">
        <v>0.49487199999999998</v>
      </c>
      <c r="G8336">
        <v>100001</v>
      </c>
    </row>
    <row r="8337" spans="1:7" x14ac:dyDescent="0.25">
      <c r="A8337" t="s">
        <v>0</v>
      </c>
      <c r="B8337">
        <v>112908</v>
      </c>
      <c r="C8337">
        <v>100001</v>
      </c>
      <c r="D8337" s="1">
        <v>-0.39427099999999998</v>
      </c>
      <c r="E8337" s="1">
        <v>-0.39430900000000002</v>
      </c>
      <c r="F8337" s="1">
        <v>0.49487199999999998</v>
      </c>
      <c r="G8337">
        <v>100001</v>
      </c>
    </row>
    <row r="8338" spans="1:7" x14ac:dyDescent="0.25">
      <c r="A8338" t="s">
        <v>0</v>
      </c>
      <c r="B8338">
        <v>112909</v>
      </c>
      <c r="C8338">
        <v>100001</v>
      </c>
      <c r="D8338" s="1">
        <v>-0.396785</v>
      </c>
      <c r="E8338" s="1">
        <v>-0.39682299999999998</v>
      </c>
      <c r="F8338" s="1">
        <v>0.49487199999999998</v>
      </c>
      <c r="G8338">
        <v>100001</v>
      </c>
    </row>
    <row r="8339" spans="1:7" x14ac:dyDescent="0.25">
      <c r="A8339" t="s">
        <v>0</v>
      </c>
      <c r="B8339">
        <v>112910</v>
      </c>
      <c r="C8339">
        <v>100001</v>
      </c>
      <c r="D8339" s="1">
        <v>-0.39929900000000002</v>
      </c>
      <c r="E8339" s="1">
        <v>-0.399337</v>
      </c>
      <c r="F8339" s="1">
        <v>0.49487199999999998</v>
      </c>
      <c r="G8339">
        <v>100001</v>
      </c>
    </row>
    <row r="8340" spans="1:7" x14ac:dyDescent="0.25">
      <c r="A8340" t="s">
        <v>0</v>
      </c>
      <c r="B8340">
        <v>112911</v>
      </c>
      <c r="C8340">
        <v>100001</v>
      </c>
      <c r="D8340" s="1">
        <v>-0.401814</v>
      </c>
      <c r="E8340" s="1">
        <v>-0.40185199999999999</v>
      </c>
      <c r="F8340" s="1">
        <v>0.49487199999999998</v>
      </c>
      <c r="G8340">
        <v>100001</v>
      </c>
    </row>
    <row r="8341" spans="1:7" x14ac:dyDescent="0.25">
      <c r="A8341" t="s">
        <v>0</v>
      </c>
      <c r="B8341">
        <v>112912</v>
      </c>
      <c r="C8341">
        <v>100001</v>
      </c>
      <c r="D8341" s="1">
        <v>-0.403032</v>
      </c>
      <c r="E8341" s="1">
        <v>-0.40306999999999998</v>
      </c>
      <c r="F8341" s="1">
        <v>0.49487199999999998</v>
      </c>
      <c r="G8341">
        <v>100001</v>
      </c>
    </row>
    <row r="8342" spans="1:7" x14ac:dyDescent="0.25">
      <c r="A8342" t="s">
        <v>0</v>
      </c>
      <c r="B8342">
        <v>112913</v>
      </c>
      <c r="C8342">
        <v>100001</v>
      </c>
      <c r="D8342" s="1">
        <v>-0.40684199999999998</v>
      </c>
      <c r="E8342" s="1">
        <v>-0.40688000000000002</v>
      </c>
      <c r="F8342" s="1">
        <v>0.49487199999999998</v>
      </c>
      <c r="G8342">
        <v>100001</v>
      </c>
    </row>
    <row r="8343" spans="1:7" x14ac:dyDescent="0.25">
      <c r="A8343" t="s">
        <v>0</v>
      </c>
      <c r="B8343">
        <v>112914</v>
      </c>
      <c r="C8343">
        <v>100001</v>
      </c>
      <c r="D8343" s="1">
        <v>-0.40935500000000002</v>
      </c>
      <c r="E8343" s="1">
        <v>-0.40939399999999998</v>
      </c>
      <c r="F8343" s="1">
        <v>0.49487199999999998</v>
      </c>
      <c r="G8343">
        <v>100001</v>
      </c>
    </row>
    <row r="8344" spans="1:7" x14ac:dyDescent="0.25">
      <c r="A8344" t="s">
        <v>0</v>
      </c>
      <c r="B8344">
        <v>112915</v>
      </c>
      <c r="C8344">
        <v>100001</v>
      </c>
      <c r="D8344" s="1">
        <v>-0.41187000000000001</v>
      </c>
      <c r="E8344" s="1">
        <v>-0.41190900000000003</v>
      </c>
      <c r="F8344" s="1">
        <v>0.49487199999999998</v>
      </c>
      <c r="G8344">
        <v>100001</v>
      </c>
    </row>
    <row r="8345" spans="1:7" x14ac:dyDescent="0.25">
      <c r="A8345" t="s">
        <v>0</v>
      </c>
      <c r="B8345">
        <v>112916</v>
      </c>
      <c r="C8345">
        <v>100001</v>
      </c>
      <c r="D8345" s="1">
        <v>0.35536899999999999</v>
      </c>
      <c r="E8345" s="1">
        <v>0.438888</v>
      </c>
      <c r="F8345" s="1">
        <v>0.49487100000000001</v>
      </c>
      <c r="G8345">
        <v>100001</v>
      </c>
    </row>
    <row r="8346" spans="1:7" x14ac:dyDescent="0.25">
      <c r="A8346" t="s">
        <v>0</v>
      </c>
      <c r="B8346">
        <v>112917</v>
      </c>
      <c r="C8346">
        <v>100001</v>
      </c>
      <c r="D8346" s="1">
        <v>0.353132</v>
      </c>
      <c r="E8346" s="1">
        <v>0.43612499999999998</v>
      </c>
      <c r="F8346" s="1">
        <v>0.49487100000000001</v>
      </c>
      <c r="G8346">
        <v>100001</v>
      </c>
    </row>
    <row r="8347" spans="1:7" x14ac:dyDescent="0.25">
      <c r="A8347" t="s">
        <v>0</v>
      </c>
      <c r="B8347">
        <v>112918</v>
      </c>
      <c r="C8347">
        <v>100001</v>
      </c>
      <c r="D8347" s="1">
        <v>0.35089399999999998</v>
      </c>
      <c r="E8347" s="1">
        <v>0.43336200000000002</v>
      </c>
      <c r="F8347" s="1">
        <v>0.49487100000000001</v>
      </c>
      <c r="G8347">
        <v>100001</v>
      </c>
    </row>
    <row r="8348" spans="1:7" x14ac:dyDescent="0.25">
      <c r="A8348" t="s">
        <v>0</v>
      </c>
      <c r="B8348">
        <v>112919</v>
      </c>
      <c r="C8348">
        <v>100001</v>
      </c>
      <c r="D8348" s="1">
        <v>0.34865699999999999</v>
      </c>
      <c r="E8348" s="1">
        <v>0.43059900000000001</v>
      </c>
      <c r="F8348" s="1">
        <v>0.49487100000000001</v>
      </c>
      <c r="G8348">
        <v>100001</v>
      </c>
    </row>
    <row r="8349" spans="1:7" x14ac:dyDescent="0.25">
      <c r="A8349" t="s">
        <v>0</v>
      </c>
      <c r="B8349">
        <v>112920</v>
      </c>
      <c r="C8349">
        <v>100001</v>
      </c>
      <c r="D8349" s="1">
        <v>0.34642000000000001</v>
      </c>
      <c r="E8349" s="1">
        <v>0.42783500000000002</v>
      </c>
      <c r="F8349" s="1">
        <v>0.49487100000000001</v>
      </c>
      <c r="G8349">
        <v>100001</v>
      </c>
    </row>
    <row r="8350" spans="1:7" x14ac:dyDescent="0.25">
      <c r="A8350" t="s">
        <v>0</v>
      </c>
      <c r="B8350">
        <v>112921</v>
      </c>
      <c r="C8350">
        <v>100001</v>
      </c>
      <c r="D8350" s="1">
        <v>0.54371700000000001</v>
      </c>
      <c r="E8350" s="1">
        <v>8.6143200000000003E-2</v>
      </c>
      <c r="F8350" s="1">
        <v>0.49487100000000001</v>
      </c>
      <c r="G8350">
        <v>100001</v>
      </c>
    </row>
    <row r="8351" spans="1:7" x14ac:dyDescent="0.25">
      <c r="A8351" t="s">
        <v>0</v>
      </c>
      <c r="B8351">
        <v>112922</v>
      </c>
      <c r="C8351">
        <v>100001</v>
      </c>
      <c r="D8351" s="1">
        <v>0.54722899999999997</v>
      </c>
      <c r="E8351" s="1">
        <v>8.6700399999999997E-2</v>
      </c>
      <c r="F8351" s="1">
        <v>0.49487100000000001</v>
      </c>
      <c r="G8351">
        <v>100001</v>
      </c>
    </row>
    <row r="8352" spans="1:7" x14ac:dyDescent="0.25">
      <c r="A8352" t="s">
        <v>0</v>
      </c>
      <c r="B8352">
        <v>112923</v>
      </c>
      <c r="C8352">
        <v>100001</v>
      </c>
      <c r="D8352" s="1">
        <v>0.55074100000000004</v>
      </c>
      <c r="E8352" s="1">
        <v>8.7256500000000001E-2</v>
      </c>
      <c r="F8352" s="1">
        <v>0.49487199999999998</v>
      </c>
      <c r="G8352">
        <v>100001</v>
      </c>
    </row>
    <row r="8353" spans="1:7" x14ac:dyDescent="0.25">
      <c r="A8353" t="s">
        <v>0</v>
      </c>
      <c r="B8353">
        <v>112924</v>
      </c>
      <c r="C8353">
        <v>100001</v>
      </c>
      <c r="D8353" s="1">
        <v>0.554253</v>
      </c>
      <c r="E8353" s="1">
        <v>8.7812600000000005E-2</v>
      </c>
      <c r="F8353" s="1">
        <v>0.49487100000000001</v>
      </c>
      <c r="G8353">
        <v>100001</v>
      </c>
    </row>
    <row r="8354" spans="1:7" x14ac:dyDescent="0.25">
      <c r="A8354" t="s">
        <v>0</v>
      </c>
      <c r="B8354">
        <v>112925</v>
      </c>
      <c r="C8354">
        <v>100001</v>
      </c>
      <c r="D8354" s="1">
        <v>0.55776300000000001</v>
      </c>
      <c r="E8354" s="1">
        <v>8.8368799999999997E-2</v>
      </c>
      <c r="F8354" s="1">
        <v>0.49487100000000001</v>
      </c>
      <c r="G8354">
        <v>100001</v>
      </c>
    </row>
    <row r="8355" spans="1:7" x14ac:dyDescent="0.25">
      <c r="A8355" t="s">
        <v>0</v>
      </c>
      <c r="B8355">
        <v>112926</v>
      </c>
      <c r="C8355">
        <v>100001</v>
      </c>
      <c r="D8355" s="1">
        <v>0.35760599999999998</v>
      </c>
      <c r="E8355" s="1">
        <v>0.44165199999999999</v>
      </c>
      <c r="F8355" s="1">
        <v>0.49487100000000001</v>
      </c>
      <c r="G8355">
        <v>100001</v>
      </c>
    </row>
    <row r="8356" spans="1:7" x14ac:dyDescent="0.25">
      <c r="A8356" t="s">
        <v>0</v>
      </c>
      <c r="B8356">
        <v>112927</v>
      </c>
      <c r="C8356">
        <v>100001</v>
      </c>
      <c r="D8356" s="1">
        <v>0.35869000000000001</v>
      </c>
      <c r="E8356" s="1">
        <v>0.44298999999999999</v>
      </c>
      <c r="F8356" s="1">
        <v>0.49487100000000001</v>
      </c>
      <c r="G8356">
        <v>100001</v>
      </c>
    </row>
    <row r="8357" spans="1:7" x14ac:dyDescent="0.25">
      <c r="A8357" t="s">
        <v>0</v>
      </c>
      <c r="B8357">
        <v>112928</v>
      </c>
      <c r="C8357">
        <v>100001</v>
      </c>
      <c r="D8357" s="1">
        <v>0.36208099999999999</v>
      </c>
      <c r="E8357" s="1">
        <v>0.44717899999999999</v>
      </c>
      <c r="F8357" s="1">
        <v>0.49487100000000001</v>
      </c>
      <c r="G8357">
        <v>100001</v>
      </c>
    </row>
    <row r="8358" spans="1:7" x14ac:dyDescent="0.25">
      <c r="A8358" t="s">
        <v>0</v>
      </c>
      <c r="B8358">
        <v>112929</v>
      </c>
      <c r="C8358">
        <v>100001</v>
      </c>
      <c r="D8358" s="1">
        <v>0.364319</v>
      </c>
      <c r="E8358" s="1">
        <v>0.44994200000000001</v>
      </c>
      <c r="F8358" s="1">
        <v>0.49487100000000001</v>
      </c>
      <c r="G8358">
        <v>100001</v>
      </c>
    </row>
    <row r="8359" spans="1:7" x14ac:dyDescent="0.25">
      <c r="A8359" t="s">
        <v>0</v>
      </c>
      <c r="B8359">
        <v>112930</v>
      </c>
      <c r="C8359">
        <v>100001</v>
      </c>
      <c r="D8359" s="1">
        <v>0.36655700000000002</v>
      </c>
      <c r="E8359" s="1">
        <v>0.45270500000000002</v>
      </c>
      <c r="F8359" s="1">
        <v>0.49487100000000001</v>
      </c>
      <c r="G8359">
        <v>100001</v>
      </c>
    </row>
    <row r="8360" spans="1:7" x14ac:dyDescent="0.25">
      <c r="A8360" t="s">
        <v>0</v>
      </c>
      <c r="B8360">
        <v>112931</v>
      </c>
      <c r="C8360">
        <v>100001</v>
      </c>
      <c r="D8360" s="1">
        <v>0.56127499999999997</v>
      </c>
      <c r="E8360" s="1">
        <v>8.8926000000000005E-2</v>
      </c>
      <c r="F8360" s="1">
        <v>0.49487100000000001</v>
      </c>
      <c r="G8360">
        <v>100001</v>
      </c>
    </row>
    <row r="8361" spans="1:7" x14ac:dyDescent="0.25">
      <c r="A8361" t="s">
        <v>0</v>
      </c>
      <c r="B8361">
        <v>112932</v>
      </c>
      <c r="C8361">
        <v>100001</v>
      </c>
      <c r="D8361" s="1">
        <v>0.56297600000000003</v>
      </c>
      <c r="E8361" s="1">
        <v>8.9195099999999999E-2</v>
      </c>
      <c r="F8361" s="1">
        <v>0.49487100000000001</v>
      </c>
      <c r="G8361">
        <v>100001</v>
      </c>
    </row>
    <row r="8362" spans="1:7" x14ac:dyDescent="0.25">
      <c r="A8362" t="s">
        <v>0</v>
      </c>
      <c r="B8362">
        <v>112933</v>
      </c>
      <c r="C8362">
        <v>100001</v>
      </c>
      <c r="D8362" s="1">
        <v>0.568299</v>
      </c>
      <c r="E8362" s="1">
        <v>9.0038400000000005E-2</v>
      </c>
      <c r="F8362" s="1">
        <v>0.49487100000000001</v>
      </c>
      <c r="G8362">
        <v>100001</v>
      </c>
    </row>
    <row r="8363" spans="1:7" x14ac:dyDescent="0.25">
      <c r="A8363" t="s">
        <v>0</v>
      </c>
      <c r="B8363">
        <v>112934</v>
      </c>
      <c r="C8363">
        <v>100001</v>
      </c>
      <c r="D8363" s="1">
        <v>0.57181099999999996</v>
      </c>
      <c r="E8363" s="1">
        <v>9.0594599999999997E-2</v>
      </c>
      <c r="F8363" s="1">
        <v>0.49487100000000001</v>
      </c>
      <c r="G8363">
        <v>100001</v>
      </c>
    </row>
    <row r="8364" spans="1:7" x14ac:dyDescent="0.25">
      <c r="A8364" t="s">
        <v>0</v>
      </c>
      <c r="B8364">
        <v>112935</v>
      </c>
      <c r="C8364">
        <v>100001</v>
      </c>
      <c r="D8364" s="1">
        <v>0.575322</v>
      </c>
      <c r="E8364" s="1">
        <v>9.1150700000000001E-2</v>
      </c>
      <c r="F8364" s="1">
        <v>0.49487100000000001</v>
      </c>
      <c r="G8364">
        <v>100001</v>
      </c>
    </row>
    <row r="8365" spans="1:7" x14ac:dyDescent="0.25">
      <c r="A8365" t="s">
        <v>0</v>
      </c>
      <c r="B8365">
        <v>112936</v>
      </c>
      <c r="C8365">
        <v>100001</v>
      </c>
      <c r="D8365" s="1">
        <v>0.39179399999999998</v>
      </c>
      <c r="E8365" s="1">
        <v>-0.39175599999999999</v>
      </c>
      <c r="F8365" s="1">
        <v>0.49487199999999998</v>
      </c>
      <c r="G8365">
        <v>100001</v>
      </c>
    </row>
    <row r="8366" spans="1:7" x14ac:dyDescent="0.25">
      <c r="A8366" t="s">
        <v>0</v>
      </c>
      <c r="B8366">
        <v>112937</v>
      </c>
      <c r="C8366">
        <v>100001</v>
      </c>
      <c r="D8366" s="1">
        <v>0.38928099999999999</v>
      </c>
      <c r="E8366" s="1">
        <v>-0.38924199999999998</v>
      </c>
      <c r="F8366" s="1">
        <v>0.49487199999999998</v>
      </c>
      <c r="G8366">
        <v>100001</v>
      </c>
    </row>
    <row r="8367" spans="1:7" x14ac:dyDescent="0.25">
      <c r="A8367" t="s">
        <v>0</v>
      </c>
      <c r="B8367">
        <v>112938</v>
      </c>
      <c r="C8367">
        <v>100001</v>
      </c>
      <c r="D8367" s="1">
        <v>-0.39175700000000002</v>
      </c>
      <c r="E8367" s="1">
        <v>-0.391793</v>
      </c>
      <c r="F8367" s="1">
        <v>0.49487199999999998</v>
      </c>
      <c r="G8367">
        <v>100001</v>
      </c>
    </row>
    <row r="8368" spans="1:7" x14ac:dyDescent="0.25">
      <c r="A8368" t="s">
        <v>0</v>
      </c>
      <c r="B8368">
        <v>112939</v>
      </c>
      <c r="C8368">
        <v>100001</v>
      </c>
      <c r="D8368" s="1">
        <v>-0.38924300000000001</v>
      </c>
      <c r="E8368" s="1">
        <v>-0.38927899999999999</v>
      </c>
      <c r="F8368" s="1">
        <v>0.49487199999999998</v>
      </c>
      <c r="G8368">
        <v>100001</v>
      </c>
    </row>
    <row r="8369" spans="1:7" x14ac:dyDescent="0.25">
      <c r="A8369" t="s">
        <v>0</v>
      </c>
      <c r="B8369">
        <v>112940</v>
      </c>
      <c r="C8369">
        <v>100001</v>
      </c>
      <c r="D8369" s="1">
        <v>0.37075399999999997</v>
      </c>
      <c r="E8369" s="1">
        <v>-0.41172500000000001</v>
      </c>
      <c r="F8369" s="1">
        <v>0.49487199999999998</v>
      </c>
      <c r="G8369">
        <v>100001</v>
      </c>
    </row>
    <row r="8370" spans="1:7" x14ac:dyDescent="0.25">
      <c r="A8370" t="s">
        <v>0</v>
      </c>
      <c r="B8370">
        <v>112941</v>
      </c>
      <c r="C8370">
        <v>100001</v>
      </c>
      <c r="D8370" s="1">
        <v>0.37313499999999999</v>
      </c>
      <c r="E8370" s="1">
        <v>-0.41436699999999999</v>
      </c>
      <c r="F8370" s="1">
        <v>0.49487100000000001</v>
      </c>
      <c r="G8370">
        <v>100001</v>
      </c>
    </row>
    <row r="8371" spans="1:7" x14ac:dyDescent="0.25">
      <c r="A8371" t="s">
        <v>0</v>
      </c>
      <c r="B8371">
        <v>112942</v>
      </c>
      <c r="C8371">
        <v>100001</v>
      </c>
      <c r="D8371" s="1">
        <v>0.37551400000000001</v>
      </c>
      <c r="E8371" s="1">
        <v>-0.41700900000000002</v>
      </c>
      <c r="F8371" s="1">
        <v>0.49487100000000001</v>
      </c>
      <c r="G8371">
        <v>100001</v>
      </c>
    </row>
    <row r="8372" spans="1:7" x14ac:dyDescent="0.25">
      <c r="A8372" t="s">
        <v>0</v>
      </c>
      <c r="B8372">
        <v>112943</v>
      </c>
      <c r="C8372">
        <v>100001</v>
      </c>
      <c r="D8372" s="1">
        <v>0.37789299999999998</v>
      </c>
      <c r="E8372" s="1">
        <v>-0.41965200000000003</v>
      </c>
      <c r="F8372" s="1">
        <v>0.49487100000000001</v>
      </c>
      <c r="G8372">
        <v>100001</v>
      </c>
    </row>
    <row r="8373" spans="1:7" x14ac:dyDescent="0.25">
      <c r="A8373" t="s">
        <v>0</v>
      </c>
      <c r="B8373">
        <v>112944</v>
      </c>
      <c r="C8373">
        <v>100001</v>
      </c>
      <c r="D8373" s="1">
        <v>0.380272</v>
      </c>
      <c r="E8373" s="1">
        <v>-0.422292</v>
      </c>
      <c r="F8373" s="1">
        <v>0.49487100000000001</v>
      </c>
      <c r="G8373">
        <v>100001</v>
      </c>
    </row>
    <row r="8374" spans="1:7" x14ac:dyDescent="0.25">
      <c r="A8374" t="s">
        <v>0</v>
      </c>
      <c r="B8374">
        <v>112945</v>
      </c>
      <c r="C8374">
        <v>100001</v>
      </c>
      <c r="D8374" s="1">
        <v>0.38142500000000001</v>
      </c>
      <c r="E8374" s="1">
        <v>-0.423572</v>
      </c>
      <c r="F8374" s="1">
        <v>0.49487100000000001</v>
      </c>
      <c r="G8374">
        <v>100001</v>
      </c>
    </row>
    <row r="8375" spans="1:7" x14ac:dyDescent="0.25">
      <c r="A8375" t="s">
        <v>0</v>
      </c>
      <c r="B8375">
        <v>112946</v>
      </c>
      <c r="C8375">
        <v>100001</v>
      </c>
      <c r="D8375" s="1">
        <v>0.38502999999999998</v>
      </c>
      <c r="E8375" s="1">
        <v>-0.42757699999999998</v>
      </c>
      <c r="F8375" s="1">
        <v>0.49487199999999998</v>
      </c>
      <c r="G8375">
        <v>100001</v>
      </c>
    </row>
    <row r="8376" spans="1:7" x14ac:dyDescent="0.25">
      <c r="A8376" t="s">
        <v>0</v>
      </c>
      <c r="B8376">
        <v>112947</v>
      </c>
      <c r="C8376">
        <v>100001</v>
      </c>
      <c r="D8376" s="1">
        <v>0.387409</v>
      </c>
      <c r="E8376" s="1">
        <v>-0.43021900000000002</v>
      </c>
      <c r="F8376" s="1">
        <v>0.49487199999999998</v>
      </c>
      <c r="G8376">
        <v>100001</v>
      </c>
    </row>
    <row r="8377" spans="1:7" x14ac:dyDescent="0.25">
      <c r="A8377" t="s">
        <v>0</v>
      </c>
      <c r="B8377">
        <v>112948</v>
      </c>
      <c r="C8377">
        <v>100001</v>
      </c>
      <c r="D8377" s="1">
        <v>0.389789</v>
      </c>
      <c r="E8377" s="1">
        <v>-0.43286200000000002</v>
      </c>
      <c r="F8377" s="1">
        <v>0.49487199999999998</v>
      </c>
      <c r="G8377">
        <v>100001</v>
      </c>
    </row>
    <row r="8378" spans="1:7" x14ac:dyDescent="0.25">
      <c r="A8378" t="s">
        <v>0</v>
      </c>
      <c r="B8378">
        <v>112949</v>
      </c>
      <c r="C8378">
        <v>100001</v>
      </c>
      <c r="D8378" s="1">
        <v>-0.37071500000000002</v>
      </c>
      <c r="E8378" s="1">
        <v>-0.41176000000000001</v>
      </c>
      <c r="F8378" s="1">
        <v>0.49487100000000001</v>
      </c>
      <c r="G8378">
        <v>100001</v>
      </c>
    </row>
    <row r="8379" spans="1:7" x14ac:dyDescent="0.25">
      <c r="A8379" t="s">
        <v>0</v>
      </c>
      <c r="B8379">
        <v>112950</v>
      </c>
      <c r="C8379">
        <v>100001</v>
      </c>
      <c r="D8379" s="1">
        <v>-0.37309399999999998</v>
      </c>
      <c r="E8379" s="1">
        <v>-0.41440300000000002</v>
      </c>
      <c r="F8379" s="1">
        <v>0.49487100000000001</v>
      </c>
      <c r="G8379">
        <v>100001</v>
      </c>
    </row>
    <row r="8380" spans="1:7" x14ac:dyDescent="0.25">
      <c r="A8380" t="s">
        <v>0</v>
      </c>
      <c r="B8380">
        <v>112951</v>
      </c>
      <c r="C8380">
        <v>100001</v>
      </c>
      <c r="D8380" s="1">
        <v>-0.375473</v>
      </c>
      <c r="E8380" s="1">
        <v>-0.417045</v>
      </c>
      <c r="F8380" s="1">
        <v>0.49487199999999998</v>
      </c>
      <c r="G8380">
        <v>100001</v>
      </c>
    </row>
    <row r="8381" spans="1:7" x14ac:dyDescent="0.25">
      <c r="A8381" t="s">
        <v>0</v>
      </c>
      <c r="B8381">
        <v>112952</v>
      </c>
      <c r="C8381">
        <v>100001</v>
      </c>
      <c r="D8381" s="1">
        <v>-0.37785099999999999</v>
      </c>
      <c r="E8381" s="1">
        <v>-0.41968800000000001</v>
      </c>
      <c r="F8381" s="1">
        <v>0.49487199999999998</v>
      </c>
      <c r="G8381">
        <v>100001</v>
      </c>
    </row>
    <row r="8382" spans="1:7" x14ac:dyDescent="0.25">
      <c r="A8382" t="s">
        <v>0</v>
      </c>
      <c r="B8382">
        <v>112953</v>
      </c>
      <c r="C8382">
        <v>100001</v>
      </c>
      <c r="D8382" s="1">
        <v>-0.38023099999999999</v>
      </c>
      <c r="E8382" s="1">
        <v>-0.42232999999999998</v>
      </c>
      <c r="F8382" s="1">
        <v>0.49487199999999998</v>
      </c>
      <c r="G8382">
        <v>100001</v>
      </c>
    </row>
    <row r="8383" spans="1:7" x14ac:dyDescent="0.25">
      <c r="A8383" t="s">
        <v>0</v>
      </c>
      <c r="B8383">
        <v>112954</v>
      </c>
      <c r="C8383">
        <v>100001</v>
      </c>
      <c r="D8383" s="1">
        <v>-0.38138300000000003</v>
      </c>
      <c r="E8383" s="1">
        <v>-0.42360999999999999</v>
      </c>
      <c r="F8383" s="1">
        <v>0.49487199999999998</v>
      </c>
      <c r="G8383">
        <v>100001</v>
      </c>
    </row>
    <row r="8384" spans="1:7" x14ac:dyDescent="0.25">
      <c r="A8384" t="s">
        <v>0</v>
      </c>
      <c r="B8384">
        <v>112955</v>
      </c>
      <c r="C8384">
        <v>100001</v>
      </c>
      <c r="D8384" s="1">
        <v>-0.38498900000000003</v>
      </c>
      <c r="E8384" s="1">
        <v>-0.42761399999999999</v>
      </c>
      <c r="F8384" s="1">
        <v>0.49487199999999998</v>
      </c>
      <c r="G8384">
        <v>100001</v>
      </c>
    </row>
    <row r="8385" spans="1:7" x14ac:dyDescent="0.25">
      <c r="A8385" t="s">
        <v>0</v>
      </c>
      <c r="B8385">
        <v>112956</v>
      </c>
      <c r="C8385">
        <v>100001</v>
      </c>
      <c r="D8385" s="1">
        <v>-0.38736799999999999</v>
      </c>
      <c r="E8385" s="1">
        <v>-0.43025600000000003</v>
      </c>
      <c r="F8385" s="1">
        <v>0.49487199999999998</v>
      </c>
      <c r="G8385">
        <v>100001</v>
      </c>
    </row>
    <row r="8386" spans="1:7" x14ac:dyDescent="0.25">
      <c r="A8386" t="s">
        <v>0</v>
      </c>
      <c r="B8386">
        <v>112957</v>
      </c>
      <c r="C8386">
        <v>100001</v>
      </c>
      <c r="D8386" s="1">
        <v>-0.38974799999999998</v>
      </c>
      <c r="E8386" s="1">
        <v>-0.43289899999999998</v>
      </c>
      <c r="F8386" s="1">
        <v>0.49487199999999998</v>
      </c>
      <c r="G8386">
        <v>100001</v>
      </c>
    </row>
    <row r="8387" spans="1:7" x14ac:dyDescent="0.25">
      <c r="A8387" t="s">
        <v>0</v>
      </c>
      <c r="B8387">
        <v>112958</v>
      </c>
      <c r="C8387">
        <v>100001</v>
      </c>
      <c r="D8387" s="1">
        <v>0.38023099999999999</v>
      </c>
      <c r="E8387" s="1">
        <v>0.42233199999999999</v>
      </c>
      <c r="F8387" s="1">
        <v>0.49487100000000001</v>
      </c>
      <c r="G8387">
        <v>100001</v>
      </c>
    </row>
    <row r="8388" spans="1:7" x14ac:dyDescent="0.25">
      <c r="A8388" t="s">
        <v>0</v>
      </c>
      <c r="B8388">
        <v>112959</v>
      </c>
      <c r="C8388">
        <v>100001</v>
      </c>
      <c r="D8388" s="1">
        <v>0.37785099999999999</v>
      </c>
      <c r="E8388" s="1">
        <v>0.41969000000000001</v>
      </c>
      <c r="F8388" s="1">
        <v>0.49487100000000001</v>
      </c>
      <c r="G8388">
        <v>100001</v>
      </c>
    </row>
    <row r="8389" spans="1:7" x14ac:dyDescent="0.25">
      <c r="A8389" t="s">
        <v>0</v>
      </c>
      <c r="B8389">
        <v>112960</v>
      </c>
      <c r="C8389">
        <v>100001</v>
      </c>
      <c r="D8389" s="1">
        <v>0.37547199999999997</v>
      </c>
      <c r="E8389" s="1">
        <v>0.417047</v>
      </c>
      <c r="F8389" s="1">
        <v>0.49487100000000001</v>
      </c>
      <c r="G8389">
        <v>100001</v>
      </c>
    </row>
    <row r="8390" spans="1:7" x14ac:dyDescent="0.25">
      <c r="A8390" t="s">
        <v>0</v>
      </c>
      <c r="B8390">
        <v>112961</v>
      </c>
      <c r="C8390">
        <v>100001</v>
      </c>
      <c r="D8390" s="1">
        <v>0.368336</v>
      </c>
      <c r="E8390" s="1">
        <v>0.40911799999999998</v>
      </c>
      <c r="F8390" s="1">
        <v>0.49487100000000001</v>
      </c>
      <c r="G8390">
        <v>100001</v>
      </c>
    </row>
    <row r="8391" spans="1:7" x14ac:dyDescent="0.25">
      <c r="A8391" t="s">
        <v>0</v>
      </c>
      <c r="B8391">
        <v>112962</v>
      </c>
      <c r="C8391">
        <v>100001</v>
      </c>
      <c r="D8391" s="1">
        <v>0.37309399999999998</v>
      </c>
      <c r="E8391" s="1">
        <v>0.41440300000000002</v>
      </c>
      <c r="F8391" s="1">
        <v>0.49487100000000001</v>
      </c>
      <c r="G8391">
        <v>100001</v>
      </c>
    </row>
    <row r="8392" spans="1:7" x14ac:dyDescent="0.25">
      <c r="A8392" t="s">
        <v>0</v>
      </c>
      <c r="B8392">
        <v>112963</v>
      </c>
      <c r="C8392">
        <v>100001</v>
      </c>
      <c r="D8392" s="1">
        <v>0.37071500000000002</v>
      </c>
      <c r="E8392" s="1">
        <v>0.41176000000000001</v>
      </c>
      <c r="F8392" s="1">
        <v>0.49487100000000001</v>
      </c>
      <c r="G8392">
        <v>100001</v>
      </c>
    </row>
    <row r="8393" spans="1:7" x14ac:dyDescent="0.25">
      <c r="A8393" t="s">
        <v>0</v>
      </c>
      <c r="B8393">
        <v>112964</v>
      </c>
      <c r="C8393">
        <v>100001</v>
      </c>
      <c r="D8393" s="1">
        <v>0.55585300000000004</v>
      </c>
      <c r="E8393" s="1">
        <v>0.11817900000000001</v>
      </c>
      <c r="F8393" s="1">
        <v>0.49487100000000001</v>
      </c>
      <c r="G8393">
        <v>100001</v>
      </c>
    </row>
    <row r="8394" spans="1:7" x14ac:dyDescent="0.25">
      <c r="A8394" t="s">
        <v>0</v>
      </c>
      <c r="B8394">
        <v>112965</v>
      </c>
      <c r="C8394">
        <v>100001</v>
      </c>
      <c r="D8394" s="1">
        <v>0.53846400000000005</v>
      </c>
      <c r="E8394" s="1">
        <v>0.114481</v>
      </c>
      <c r="F8394" s="1">
        <v>0.49487100000000001</v>
      </c>
      <c r="G8394">
        <v>100001</v>
      </c>
    </row>
    <row r="8395" spans="1:7" x14ac:dyDescent="0.25">
      <c r="A8395" t="s">
        <v>0</v>
      </c>
      <c r="B8395">
        <v>112966</v>
      </c>
      <c r="C8395">
        <v>100001</v>
      </c>
      <c r="D8395" s="1">
        <v>0.54194200000000003</v>
      </c>
      <c r="E8395" s="1">
        <v>0.115221</v>
      </c>
      <c r="F8395" s="1">
        <v>0.49487100000000001</v>
      </c>
      <c r="G8395">
        <v>100001</v>
      </c>
    </row>
    <row r="8396" spans="1:7" x14ac:dyDescent="0.25">
      <c r="A8396" t="s">
        <v>0</v>
      </c>
      <c r="B8396">
        <v>112967</v>
      </c>
      <c r="C8396">
        <v>100001</v>
      </c>
      <c r="D8396" s="1">
        <v>0.54542000000000002</v>
      </c>
      <c r="E8396" s="1">
        <v>0.115962</v>
      </c>
      <c r="F8396" s="1">
        <v>0.49487100000000001</v>
      </c>
      <c r="G8396">
        <v>100001</v>
      </c>
    </row>
    <row r="8397" spans="1:7" x14ac:dyDescent="0.25">
      <c r="A8397" t="s">
        <v>0</v>
      </c>
      <c r="B8397">
        <v>112968</v>
      </c>
      <c r="C8397">
        <v>100001</v>
      </c>
      <c r="D8397" s="1">
        <v>0.54889600000000005</v>
      </c>
      <c r="E8397" s="1">
        <v>0.116701</v>
      </c>
      <c r="F8397" s="1">
        <v>0.49487100000000001</v>
      </c>
      <c r="G8397">
        <v>100001</v>
      </c>
    </row>
    <row r="8398" spans="1:7" x14ac:dyDescent="0.25">
      <c r="A8398" t="s">
        <v>0</v>
      </c>
      <c r="B8398">
        <v>112969</v>
      </c>
      <c r="C8398">
        <v>100001</v>
      </c>
      <c r="D8398" s="1">
        <v>0.55237499999999995</v>
      </c>
      <c r="E8398" s="1">
        <v>0.11744</v>
      </c>
      <c r="F8398" s="1">
        <v>0.49487100000000001</v>
      </c>
      <c r="G8398">
        <v>100001</v>
      </c>
    </row>
    <row r="8399" spans="1:7" x14ac:dyDescent="0.25">
      <c r="A8399" t="s">
        <v>0</v>
      </c>
      <c r="B8399">
        <v>112970</v>
      </c>
      <c r="C8399">
        <v>100001</v>
      </c>
      <c r="D8399" s="1">
        <v>0.38138300000000003</v>
      </c>
      <c r="E8399" s="1">
        <v>0.42361199999999999</v>
      </c>
      <c r="F8399" s="1">
        <v>0.49487100000000001</v>
      </c>
      <c r="G8399">
        <v>100001</v>
      </c>
    </row>
    <row r="8400" spans="1:7" x14ac:dyDescent="0.25">
      <c r="A8400" t="s">
        <v>0</v>
      </c>
      <c r="B8400">
        <v>112971</v>
      </c>
      <c r="C8400">
        <v>100001</v>
      </c>
      <c r="D8400" s="1">
        <v>0.38498900000000003</v>
      </c>
      <c r="E8400" s="1">
        <v>0.427616</v>
      </c>
      <c r="F8400" s="1">
        <v>0.49487100000000001</v>
      </c>
      <c r="G8400">
        <v>100001</v>
      </c>
    </row>
    <row r="8401" spans="1:7" x14ac:dyDescent="0.25">
      <c r="A8401" t="s">
        <v>0</v>
      </c>
      <c r="B8401">
        <v>112972</v>
      </c>
      <c r="C8401">
        <v>100001</v>
      </c>
      <c r="D8401" s="1">
        <v>0.38736799999999999</v>
      </c>
      <c r="E8401" s="1">
        <v>0.43025799999999997</v>
      </c>
      <c r="F8401" s="1">
        <v>0.49487100000000001</v>
      </c>
      <c r="G8401">
        <v>100001</v>
      </c>
    </row>
    <row r="8402" spans="1:7" x14ac:dyDescent="0.25">
      <c r="A8402" t="s">
        <v>0</v>
      </c>
      <c r="B8402">
        <v>112973</v>
      </c>
      <c r="C8402">
        <v>100001</v>
      </c>
      <c r="D8402" s="1">
        <v>0.38974799999999998</v>
      </c>
      <c r="E8402" s="1">
        <v>0.43290099999999998</v>
      </c>
      <c r="F8402" s="1">
        <v>0.49486999999999998</v>
      </c>
      <c r="G8402">
        <v>100001</v>
      </c>
    </row>
    <row r="8403" spans="1:7" x14ac:dyDescent="0.25">
      <c r="A8403" t="s">
        <v>0</v>
      </c>
      <c r="B8403">
        <v>112974</v>
      </c>
      <c r="C8403">
        <v>100001</v>
      </c>
      <c r="D8403" s="1">
        <v>0.55753699999999995</v>
      </c>
      <c r="E8403" s="1">
        <v>0.118537</v>
      </c>
      <c r="F8403" s="1">
        <v>0.49487100000000001</v>
      </c>
      <c r="G8403">
        <v>100001</v>
      </c>
    </row>
    <row r="8404" spans="1:7" x14ac:dyDescent="0.25">
      <c r="A8404" t="s">
        <v>0</v>
      </c>
      <c r="B8404">
        <v>112975</v>
      </c>
      <c r="C8404">
        <v>100001</v>
      </c>
      <c r="D8404" s="1">
        <v>0.56280799999999997</v>
      </c>
      <c r="E8404" s="1">
        <v>0.119657</v>
      </c>
      <c r="F8404" s="1">
        <v>0.49487100000000001</v>
      </c>
      <c r="G8404">
        <v>100001</v>
      </c>
    </row>
    <row r="8405" spans="1:7" x14ac:dyDescent="0.25">
      <c r="A8405" t="s">
        <v>0</v>
      </c>
      <c r="B8405">
        <v>112976</v>
      </c>
      <c r="C8405">
        <v>100001</v>
      </c>
      <c r="D8405" s="1">
        <v>0.56628599999999996</v>
      </c>
      <c r="E8405" s="1">
        <v>0.120397</v>
      </c>
      <c r="F8405" s="1">
        <v>0.49487100000000001</v>
      </c>
      <c r="G8405">
        <v>100001</v>
      </c>
    </row>
    <row r="8406" spans="1:7" x14ac:dyDescent="0.25">
      <c r="A8406" t="s">
        <v>0</v>
      </c>
      <c r="B8406">
        <v>112977</v>
      </c>
      <c r="C8406">
        <v>100001</v>
      </c>
      <c r="D8406" s="1">
        <v>0.56976400000000005</v>
      </c>
      <c r="E8406" s="1">
        <v>0.12113599999999999</v>
      </c>
      <c r="F8406" s="1">
        <v>0.49487100000000001</v>
      </c>
      <c r="G8406">
        <v>100001</v>
      </c>
    </row>
    <row r="8407" spans="1:7" x14ac:dyDescent="0.25">
      <c r="A8407" t="s">
        <v>0</v>
      </c>
      <c r="B8407">
        <v>112978</v>
      </c>
      <c r="C8407">
        <v>100001</v>
      </c>
      <c r="D8407" s="1">
        <v>0.36837599999999998</v>
      </c>
      <c r="E8407" s="1">
        <v>-0.409082</v>
      </c>
      <c r="F8407" s="1">
        <v>0.49487199999999998</v>
      </c>
      <c r="G8407">
        <v>100001</v>
      </c>
    </row>
    <row r="8408" spans="1:7" x14ac:dyDescent="0.25">
      <c r="A8408" t="s">
        <v>0</v>
      </c>
      <c r="B8408">
        <v>112979</v>
      </c>
      <c r="C8408">
        <v>100001</v>
      </c>
      <c r="D8408" s="1">
        <v>-0.368336</v>
      </c>
      <c r="E8408" s="1">
        <v>-0.40911799999999998</v>
      </c>
      <c r="F8408" s="1">
        <v>0.49487100000000001</v>
      </c>
      <c r="G8408">
        <v>100001</v>
      </c>
    </row>
    <row r="8409" spans="1:7" x14ac:dyDescent="0.25">
      <c r="A8409" t="s">
        <v>0</v>
      </c>
      <c r="B8409">
        <v>112980</v>
      </c>
      <c r="C8409">
        <v>100001</v>
      </c>
      <c r="D8409" s="1">
        <v>0.34646100000000002</v>
      </c>
      <c r="E8409" s="1">
        <v>-0.42780000000000001</v>
      </c>
      <c r="F8409" s="1">
        <v>0.49487199999999998</v>
      </c>
      <c r="G8409">
        <v>100001</v>
      </c>
    </row>
    <row r="8410" spans="1:7" x14ac:dyDescent="0.25">
      <c r="A8410" t="s">
        <v>0</v>
      </c>
      <c r="B8410">
        <v>112981</v>
      </c>
      <c r="C8410">
        <v>100001</v>
      </c>
      <c r="D8410" s="1">
        <v>0.34869899999999998</v>
      </c>
      <c r="E8410" s="1">
        <v>-0.43056299999999997</v>
      </c>
      <c r="F8410" s="1">
        <v>0.49487100000000001</v>
      </c>
      <c r="G8410">
        <v>100001</v>
      </c>
    </row>
    <row r="8411" spans="1:7" x14ac:dyDescent="0.25">
      <c r="A8411" t="s">
        <v>0</v>
      </c>
      <c r="B8411">
        <v>112982</v>
      </c>
      <c r="C8411">
        <v>100001</v>
      </c>
      <c r="D8411" s="1">
        <v>0.35093600000000003</v>
      </c>
      <c r="E8411" s="1">
        <v>-0.43332700000000002</v>
      </c>
      <c r="F8411" s="1">
        <v>0.49487100000000001</v>
      </c>
      <c r="G8411">
        <v>100001</v>
      </c>
    </row>
    <row r="8412" spans="1:7" x14ac:dyDescent="0.25">
      <c r="A8412" t="s">
        <v>0</v>
      </c>
      <c r="B8412">
        <v>112983</v>
      </c>
      <c r="C8412">
        <v>100001</v>
      </c>
      <c r="D8412" s="1">
        <v>0.35317399999999999</v>
      </c>
      <c r="E8412" s="1">
        <v>-0.43608999999999998</v>
      </c>
      <c r="F8412" s="1">
        <v>0.49487100000000001</v>
      </c>
      <c r="G8412">
        <v>100001</v>
      </c>
    </row>
    <row r="8413" spans="1:7" x14ac:dyDescent="0.25">
      <c r="A8413" t="s">
        <v>0</v>
      </c>
      <c r="B8413">
        <v>112984</v>
      </c>
      <c r="C8413">
        <v>100001</v>
      </c>
      <c r="D8413" s="1">
        <v>0.35541099999999998</v>
      </c>
      <c r="E8413" s="1">
        <v>-0.43885200000000002</v>
      </c>
      <c r="F8413" s="1">
        <v>0.49487100000000001</v>
      </c>
      <c r="G8413">
        <v>100001</v>
      </c>
    </row>
    <row r="8414" spans="1:7" x14ac:dyDescent="0.25">
      <c r="A8414" t="s">
        <v>0</v>
      </c>
      <c r="B8414">
        <v>112985</v>
      </c>
      <c r="C8414">
        <v>100001</v>
      </c>
      <c r="D8414" s="1">
        <v>0.35764899999999999</v>
      </c>
      <c r="E8414" s="1">
        <v>-0.44161600000000001</v>
      </c>
      <c r="F8414" s="1">
        <v>0.49487199999999998</v>
      </c>
      <c r="G8414">
        <v>100001</v>
      </c>
    </row>
    <row r="8415" spans="1:7" x14ac:dyDescent="0.25">
      <c r="A8415" t="s">
        <v>0</v>
      </c>
      <c r="B8415">
        <v>112986</v>
      </c>
      <c r="C8415">
        <v>100001</v>
      </c>
      <c r="D8415" s="1">
        <v>0.35873300000000002</v>
      </c>
      <c r="E8415" s="1">
        <v>-0.44295400000000001</v>
      </c>
      <c r="F8415" s="1">
        <v>0.49487199999999998</v>
      </c>
      <c r="G8415">
        <v>100001</v>
      </c>
    </row>
    <row r="8416" spans="1:7" x14ac:dyDescent="0.25">
      <c r="A8416" t="s">
        <v>0</v>
      </c>
      <c r="B8416">
        <v>112987</v>
      </c>
      <c r="C8416">
        <v>100001</v>
      </c>
      <c r="D8416" s="1">
        <v>0.36212499999999997</v>
      </c>
      <c r="E8416" s="1">
        <v>-0.44714300000000001</v>
      </c>
      <c r="F8416" s="1">
        <v>0.49487199999999998</v>
      </c>
      <c r="G8416">
        <v>100001</v>
      </c>
    </row>
    <row r="8417" spans="1:7" x14ac:dyDescent="0.25">
      <c r="A8417" t="s">
        <v>0</v>
      </c>
      <c r="B8417">
        <v>112988</v>
      </c>
      <c r="C8417">
        <v>100001</v>
      </c>
      <c r="D8417" s="1">
        <v>0.36436299999999999</v>
      </c>
      <c r="E8417" s="1">
        <v>-0.44990599999999997</v>
      </c>
      <c r="F8417" s="1">
        <v>0.49487199999999998</v>
      </c>
      <c r="G8417">
        <v>100001</v>
      </c>
    </row>
    <row r="8418" spans="1:7" x14ac:dyDescent="0.25">
      <c r="A8418" t="s">
        <v>0</v>
      </c>
      <c r="B8418">
        <v>112989</v>
      </c>
      <c r="C8418">
        <v>100001</v>
      </c>
      <c r="D8418" s="1">
        <v>0.36659999999999998</v>
      </c>
      <c r="E8418" s="1">
        <v>-0.45266800000000001</v>
      </c>
      <c r="F8418" s="1">
        <v>0.49487199999999998</v>
      </c>
      <c r="G8418">
        <v>100001</v>
      </c>
    </row>
    <row r="8419" spans="1:7" x14ac:dyDescent="0.25">
      <c r="A8419" t="s">
        <v>0</v>
      </c>
      <c r="B8419">
        <v>112990</v>
      </c>
      <c r="C8419">
        <v>100001</v>
      </c>
      <c r="D8419" s="1">
        <v>-0.34642000000000001</v>
      </c>
      <c r="E8419" s="1">
        <v>-0.42783300000000002</v>
      </c>
      <c r="F8419" s="1">
        <v>0.49487100000000001</v>
      </c>
      <c r="G8419">
        <v>100001</v>
      </c>
    </row>
    <row r="8420" spans="1:7" x14ac:dyDescent="0.25">
      <c r="A8420" t="s">
        <v>0</v>
      </c>
      <c r="B8420">
        <v>112991</v>
      </c>
      <c r="C8420">
        <v>100001</v>
      </c>
      <c r="D8420" s="1">
        <v>-0.34865699999999999</v>
      </c>
      <c r="E8420" s="1">
        <v>-0.43059599999999998</v>
      </c>
      <c r="F8420" s="1">
        <v>0.49487100000000001</v>
      </c>
      <c r="G8420">
        <v>100001</v>
      </c>
    </row>
    <row r="8421" spans="1:7" x14ac:dyDescent="0.25">
      <c r="A8421" t="s">
        <v>0</v>
      </c>
      <c r="B8421">
        <v>112992</v>
      </c>
      <c r="C8421">
        <v>100001</v>
      </c>
      <c r="D8421" s="1">
        <v>-0.35089399999999998</v>
      </c>
      <c r="E8421" s="1">
        <v>-0.43336000000000002</v>
      </c>
      <c r="F8421" s="1">
        <v>0.49487100000000001</v>
      </c>
      <c r="G8421">
        <v>100001</v>
      </c>
    </row>
    <row r="8422" spans="1:7" x14ac:dyDescent="0.25">
      <c r="A8422" t="s">
        <v>0</v>
      </c>
      <c r="B8422">
        <v>112993</v>
      </c>
      <c r="C8422">
        <v>100001</v>
      </c>
      <c r="D8422" s="1">
        <v>-0.353132</v>
      </c>
      <c r="E8422" s="1">
        <v>-0.43612400000000001</v>
      </c>
      <c r="F8422" s="1">
        <v>0.49487100000000001</v>
      </c>
      <c r="G8422">
        <v>100001</v>
      </c>
    </row>
    <row r="8423" spans="1:7" x14ac:dyDescent="0.25">
      <c r="A8423" t="s">
        <v>0</v>
      </c>
      <c r="B8423">
        <v>112994</v>
      </c>
      <c r="C8423">
        <v>100001</v>
      </c>
      <c r="D8423" s="1">
        <v>-0.35537000000000002</v>
      </c>
      <c r="E8423" s="1">
        <v>-0.438888</v>
      </c>
      <c r="F8423" s="1">
        <v>0.49487100000000001</v>
      </c>
      <c r="G8423">
        <v>100001</v>
      </c>
    </row>
    <row r="8424" spans="1:7" x14ac:dyDescent="0.25">
      <c r="A8424" t="s">
        <v>0</v>
      </c>
      <c r="B8424">
        <v>112995</v>
      </c>
      <c r="C8424">
        <v>100001</v>
      </c>
      <c r="D8424" s="1">
        <v>-0.35760700000000001</v>
      </c>
      <c r="E8424" s="1">
        <v>-0.44165100000000002</v>
      </c>
      <c r="F8424" s="1">
        <v>0.49487100000000001</v>
      </c>
      <c r="G8424">
        <v>100001</v>
      </c>
    </row>
    <row r="8425" spans="1:7" x14ac:dyDescent="0.25">
      <c r="A8425" t="s">
        <v>0</v>
      </c>
      <c r="B8425">
        <v>112996</v>
      </c>
      <c r="C8425">
        <v>100001</v>
      </c>
      <c r="D8425" s="1">
        <v>-0.35869099999999998</v>
      </c>
      <c r="E8425" s="1">
        <v>-0.44298900000000002</v>
      </c>
      <c r="F8425" s="1">
        <v>0.49487100000000001</v>
      </c>
      <c r="G8425">
        <v>100001</v>
      </c>
    </row>
    <row r="8426" spans="1:7" x14ac:dyDescent="0.25">
      <c r="A8426" t="s">
        <v>0</v>
      </c>
      <c r="B8426">
        <v>112997</v>
      </c>
      <c r="C8426">
        <v>100001</v>
      </c>
      <c r="D8426" s="1">
        <v>-0.36208200000000001</v>
      </c>
      <c r="E8426" s="1">
        <v>-0.44717899999999999</v>
      </c>
      <c r="F8426" s="1">
        <v>0.49487100000000001</v>
      </c>
      <c r="G8426">
        <v>100001</v>
      </c>
    </row>
    <row r="8427" spans="1:7" x14ac:dyDescent="0.25">
      <c r="A8427" t="s">
        <v>0</v>
      </c>
      <c r="B8427">
        <v>112998</v>
      </c>
      <c r="C8427">
        <v>100001</v>
      </c>
      <c r="D8427" s="1">
        <v>-0.364319</v>
      </c>
      <c r="E8427" s="1">
        <v>-0.44994099999999998</v>
      </c>
      <c r="F8427" s="1">
        <v>0.49487100000000001</v>
      </c>
      <c r="G8427">
        <v>100001</v>
      </c>
    </row>
    <row r="8428" spans="1:7" x14ac:dyDescent="0.25">
      <c r="A8428" t="s">
        <v>0</v>
      </c>
      <c r="B8428">
        <v>112999</v>
      </c>
      <c r="C8428">
        <v>100001</v>
      </c>
      <c r="D8428" s="1">
        <v>-0.36655700000000002</v>
      </c>
      <c r="E8428" s="1">
        <v>-0.45270500000000002</v>
      </c>
      <c r="F8428" s="1">
        <v>0.49487199999999998</v>
      </c>
      <c r="G8428">
        <v>100001</v>
      </c>
    </row>
    <row r="8429" spans="1:7" x14ac:dyDescent="0.25">
      <c r="A8429" t="s">
        <v>0</v>
      </c>
      <c r="B8429">
        <v>113000</v>
      </c>
      <c r="C8429">
        <v>100001</v>
      </c>
      <c r="D8429" s="1">
        <v>0.40303099999999997</v>
      </c>
      <c r="E8429" s="1">
        <v>0.40306999999999998</v>
      </c>
      <c r="F8429" s="1">
        <v>0.49486999999999998</v>
      </c>
      <c r="G8429">
        <v>100001</v>
      </c>
    </row>
    <row r="8430" spans="1:7" x14ac:dyDescent="0.25">
      <c r="A8430" t="s">
        <v>0</v>
      </c>
      <c r="B8430">
        <v>113001</v>
      </c>
      <c r="C8430">
        <v>100001</v>
      </c>
      <c r="D8430" s="1">
        <v>0.40181299999999998</v>
      </c>
      <c r="E8430" s="1">
        <v>0.40185199999999999</v>
      </c>
      <c r="F8430" s="1">
        <v>0.49486999999999998</v>
      </c>
      <c r="G8430">
        <v>100001</v>
      </c>
    </row>
    <row r="8431" spans="1:7" x14ac:dyDescent="0.25">
      <c r="A8431" t="s">
        <v>0</v>
      </c>
      <c r="B8431">
        <v>113002</v>
      </c>
      <c r="C8431">
        <v>100001</v>
      </c>
      <c r="D8431" s="1">
        <v>0.39929900000000002</v>
      </c>
      <c r="E8431" s="1">
        <v>0.39933800000000003</v>
      </c>
      <c r="F8431" s="1">
        <v>0.49486999999999998</v>
      </c>
      <c r="G8431">
        <v>100001</v>
      </c>
    </row>
    <row r="8432" spans="1:7" x14ac:dyDescent="0.25">
      <c r="A8432" t="s">
        <v>0</v>
      </c>
      <c r="B8432">
        <v>113003</v>
      </c>
      <c r="C8432">
        <v>100001</v>
      </c>
      <c r="D8432" s="1">
        <v>0.396785</v>
      </c>
      <c r="E8432" s="1">
        <v>0.39682400000000001</v>
      </c>
      <c r="F8432" s="1">
        <v>0.49486999999999998</v>
      </c>
      <c r="G8432">
        <v>100001</v>
      </c>
    </row>
    <row r="8433" spans="1:7" x14ac:dyDescent="0.25">
      <c r="A8433" t="s">
        <v>0</v>
      </c>
      <c r="B8433">
        <v>113004</v>
      </c>
      <c r="C8433">
        <v>100001</v>
      </c>
      <c r="D8433" s="1">
        <v>0.38924300000000001</v>
      </c>
      <c r="E8433" s="1">
        <v>0.38928099999999999</v>
      </c>
      <c r="F8433" s="1">
        <v>0.49487100000000001</v>
      </c>
      <c r="G8433">
        <v>100001</v>
      </c>
    </row>
    <row r="8434" spans="1:7" x14ac:dyDescent="0.25">
      <c r="A8434" t="s">
        <v>0</v>
      </c>
      <c r="B8434">
        <v>113005</v>
      </c>
      <c r="C8434">
        <v>100001</v>
      </c>
      <c r="D8434" s="1">
        <v>0.39427099999999998</v>
      </c>
      <c r="E8434" s="1">
        <v>0.39430999999999999</v>
      </c>
      <c r="F8434" s="1">
        <v>0.49487100000000001</v>
      </c>
      <c r="G8434">
        <v>100001</v>
      </c>
    </row>
    <row r="8435" spans="1:7" x14ac:dyDescent="0.25">
      <c r="A8435" t="s">
        <v>0</v>
      </c>
      <c r="B8435">
        <v>113006</v>
      </c>
      <c r="C8435">
        <v>100001</v>
      </c>
      <c r="D8435" s="1">
        <v>0.39175700000000002</v>
      </c>
      <c r="E8435" s="1">
        <v>0.391795</v>
      </c>
      <c r="F8435" s="1">
        <v>0.49487100000000001</v>
      </c>
      <c r="G8435">
        <v>100001</v>
      </c>
    </row>
    <row r="8436" spans="1:7" x14ac:dyDescent="0.25">
      <c r="A8436" t="s">
        <v>0</v>
      </c>
      <c r="B8436">
        <v>113007</v>
      </c>
      <c r="C8436">
        <v>100001</v>
      </c>
      <c r="D8436" s="1">
        <v>0.49362</v>
      </c>
      <c r="E8436" s="1">
        <v>0.28502300000000003</v>
      </c>
      <c r="F8436" s="1">
        <v>0.49487100000000001</v>
      </c>
      <c r="G8436">
        <v>100001</v>
      </c>
    </row>
    <row r="8437" spans="1:7" x14ac:dyDescent="0.25">
      <c r="A8437" t="s">
        <v>0</v>
      </c>
      <c r="B8437">
        <v>113008</v>
      </c>
      <c r="C8437">
        <v>100001</v>
      </c>
      <c r="D8437" s="1">
        <v>0.49212800000000001</v>
      </c>
      <c r="E8437" s="1">
        <v>0.28416200000000003</v>
      </c>
      <c r="F8437" s="1">
        <v>0.49487100000000001</v>
      </c>
      <c r="G8437">
        <v>100001</v>
      </c>
    </row>
    <row r="8438" spans="1:7" x14ac:dyDescent="0.25">
      <c r="A8438" t="s">
        <v>0</v>
      </c>
      <c r="B8438">
        <v>113009</v>
      </c>
      <c r="C8438">
        <v>100001</v>
      </c>
      <c r="D8438" s="1">
        <v>0.48904900000000001</v>
      </c>
      <c r="E8438" s="1">
        <v>0.282385</v>
      </c>
      <c r="F8438" s="1">
        <v>0.49487100000000001</v>
      </c>
      <c r="G8438">
        <v>100001</v>
      </c>
    </row>
    <row r="8439" spans="1:7" x14ac:dyDescent="0.25">
      <c r="A8439" t="s">
        <v>0</v>
      </c>
      <c r="B8439">
        <v>113010</v>
      </c>
      <c r="C8439">
        <v>100001</v>
      </c>
      <c r="D8439" s="1">
        <v>0.48596899999999998</v>
      </c>
      <c r="E8439" s="1">
        <v>0.28060600000000002</v>
      </c>
      <c r="F8439" s="1">
        <v>0.49487100000000001</v>
      </c>
      <c r="G8439">
        <v>100001</v>
      </c>
    </row>
    <row r="8440" spans="1:7" x14ac:dyDescent="0.25">
      <c r="A8440" t="s">
        <v>0</v>
      </c>
      <c r="B8440">
        <v>113011</v>
      </c>
      <c r="C8440">
        <v>100001</v>
      </c>
      <c r="D8440" s="1">
        <v>0.48288999999999999</v>
      </c>
      <c r="E8440" s="1">
        <v>0.27882899999999999</v>
      </c>
      <c r="F8440" s="1">
        <v>0.49487100000000001</v>
      </c>
      <c r="G8440">
        <v>100001</v>
      </c>
    </row>
    <row r="8441" spans="1:7" x14ac:dyDescent="0.25">
      <c r="A8441" t="s">
        <v>0</v>
      </c>
      <c r="B8441">
        <v>113012</v>
      </c>
      <c r="C8441">
        <v>100001</v>
      </c>
      <c r="D8441" s="1">
        <v>0.47673300000000002</v>
      </c>
      <c r="E8441" s="1">
        <v>0.27527200000000002</v>
      </c>
      <c r="F8441" s="1">
        <v>0.49487100000000001</v>
      </c>
      <c r="G8441">
        <v>100001</v>
      </c>
    </row>
    <row r="8442" spans="1:7" x14ac:dyDescent="0.25">
      <c r="A8442" t="s">
        <v>0</v>
      </c>
      <c r="B8442">
        <v>113013</v>
      </c>
      <c r="C8442">
        <v>100001</v>
      </c>
      <c r="D8442" s="1">
        <v>0.47981299999999999</v>
      </c>
      <c r="E8442" s="1">
        <v>0.27705000000000002</v>
      </c>
      <c r="F8442" s="1">
        <v>0.49487100000000001</v>
      </c>
      <c r="G8442">
        <v>100001</v>
      </c>
    </row>
    <row r="8443" spans="1:7" x14ac:dyDescent="0.25">
      <c r="A8443" t="s">
        <v>0</v>
      </c>
      <c r="B8443">
        <v>113014</v>
      </c>
      <c r="C8443">
        <v>100001</v>
      </c>
      <c r="D8443" s="1">
        <v>0.55057</v>
      </c>
      <c r="E8443" s="1">
        <v>0.14755399999999999</v>
      </c>
      <c r="F8443" s="1">
        <v>0.49487100000000001</v>
      </c>
      <c r="G8443">
        <v>100001</v>
      </c>
    </row>
    <row r="8444" spans="1:7" x14ac:dyDescent="0.25">
      <c r="A8444" t="s">
        <v>0</v>
      </c>
      <c r="B8444">
        <v>113015</v>
      </c>
      <c r="C8444">
        <v>100001</v>
      </c>
      <c r="D8444" s="1">
        <v>0.54890600000000001</v>
      </c>
      <c r="E8444" s="1">
        <v>0.14710899999999999</v>
      </c>
      <c r="F8444" s="1">
        <v>0.49487100000000001</v>
      </c>
      <c r="G8444">
        <v>100001</v>
      </c>
    </row>
    <row r="8445" spans="1:7" x14ac:dyDescent="0.25">
      <c r="A8445" t="s">
        <v>0</v>
      </c>
      <c r="B8445">
        <v>113016</v>
      </c>
      <c r="C8445">
        <v>100001</v>
      </c>
      <c r="D8445" s="1">
        <v>0.54547199999999996</v>
      </c>
      <c r="E8445" s="1">
        <v>0.14618900000000001</v>
      </c>
      <c r="F8445" s="1">
        <v>0.49487100000000001</v>
      </c>
      <c r="G8445">
        <v>100001</v>
      </c>
    </row>
    <row r="8446" spans="1:7" x14ac:dyDescent="0.25">
      <c r="A8446" t="s">
        <v>0</v>
      </c>
      <c r="B8446">
        <v>113017</v>
      </c>
      <c r="C8446">
        <v>100001</v>
      </c>
      <c r="D8446" s="1">
        <v>0.53173400000000004</v>
      </c>
      <c r="E8446" s="1">
        <v>0.14250499999999999</v>
      </c>
      <c r="F8446" s="1">
        <v>0.49487100000000001</v>
      </c>
      <c r="G8446">
        <v>100001</v>
      </c>
    </row>
    <row r="8447" spans="1:7" x14ac:dyDescent="0.25">
      <c r="A8447" t="s">
        <v>0</v>
      </c>
      <c r="B8447">
        <v>113018</v>
      </c>
      <c r="C8447">
        <v>100001</v>
      </c>
      <c r="D8447" s="1">
        <v>0.53516900000000001</v>
      </c>
      <c r="E8447" s="1">
        <v>0.143425</v>
      </c>
      <c r="F8447" s="1">
        <v>0.49487100000000001</v>
      </c>
      <c r="G8447">
        <v>100001</v>
      </c>
    </row>
    <row r="8448" spans="1:7" x14ac:dyDescent="0.25">
      <c r="A8448" t="s">
        <v>0</v>
      </c>
      <c r="B8448">
        <v>113019</v>
      </c>
      <c r="C8448">
        <v>100001</v>
      </c>
      <c r="D8448" s="1">
        <v>0.53860300000000005</v>
      </c>
      <c r="E8448" s="1">
        <v>0.144346</v>
      </c>
      <c r="F8448" s="1">
        <v>0.49487100000000001</v>
      </c>
      <c r="G8448">
        <v>100001</v>
      </c>
    </row>
    <row r="8449" spans="1:7" x14ac:dyDescent="0.25">
      <c r="A8449" t="s">
        <v>0</v>
      </c>
      <c r="B8449">
        <v>113020</v>
      </c>
      <c r="C8449">
        <v>100001</v>
      </c>
      <c r="D8449" s="1">
        <v>0.54203699999999999</v>
      </c>
      <c r="E8449" s="1">
        <v>0.14526800000000001</v>
      </c>
      <c r="F8449" s="1">
        <v>0.49487100000000001</v>
      </c>
      <c r="G8449">
        <v>100001</v>
      </c>
    </row>
    <row r="8450" spans="1:7" x14ac:dyDescent="0.25">
      <c r="A8450" t="s">
        <v>0</v>
      </c>
      <c r="B8450">
        <v>113021</v>
      </c>
      <c r="C8450">
        <v>100001</v>
      </c>
      <c r="D8450" s="1">
        <v>0.40684100000000001</v>
      </c>
      <c r="E8450" s="1">
        <v>0.40688000000000002</v>
      </c>
      <c r="F8450" s="1">
        <v>0.49486999999999998</v>
      </c>
      <c r="G8450">
        <v>100001</v>
      </c>
    </row>
    <row r="8451" spans="1:7" x14ac:dyDescent="0.25">
      <c r="A8451" t="s">
        <v>0</v>
      </c>
      <c r="B8451">
        <v>113022</v>
      </c>
      <c r="C8451">
        <v>100001</v>
      </c>
      <c r="D8451" s="1">
        <v>0.40935500000000002</v>
      </c>
      <c r="E8451" s="1">
        <v>0.40939399999999998</v>
      </c>
      <c r="F8451" s="1">
        <v>0.49486999999999998</v>
      </c>
      <c r="G8451">
        <v>100001</v>
      </c>
    </row>
    <row r="8452" spans="1:7" x14ac:dyDescent="0.25">
      <c r="A8452" t="s">
        <v>0</v>
      </c>
      <c r="B8452">
        <v>113023</v>
      </c>
      <c r="C8452">
        <v>100001</v>
      </c>
      <c r="D8452" s="1">
        <v>0.41187000000000001</v>
      </c>
      <c r="E8452" s="1">
        <v>0.41190900000000003</v>
      </c>
      <c r="F8452" s="1">
        <v>0.49486999999999998</v>
      </c>
      <c r="G8452">
        <v>100001</v>
      </c>
    </row>
    <row r="8453" spans="1:7" x14ac:dyDescent="0.25">
      <c r="A8453" t="s">
        <v>0</v>
      </c>
      <c r="B8453">
        <v>113024</v>
      </c>
      <c r="C8453">
        <v>100001</v>
      </c>
      <c r="D8453" s="1">
        <v>0.49828600000000001</v>
      </c>
      <c r="E8453" s="1">
        <v>0.28771799999999997</v>
      </c>
      <c r="F8453" s="1">
        <v>0.49487100000000001</v>
      </c>
      <c r="G8453">
        <v>100001</v>
      </c>
    </row>
    <row r="8454" spans="1:7" x14ac:dyDescent="0.25">
      <c r="A8454" t="s">
        <v>0</v>
      </c>
      <c r="B8454">
        <v>113025</v>
      </c>
      <c r="C8454">
        <v>100001</v>
      </c>
      <c r="D8454" s="1">
        <v>0.50136599999999998</v>
      </c>
      <c r="E8454" s="1">
        <v>0.289497</v>
      </c>
      <c r="F8454" s="1">
        <v>0.49487100000000001</v>
      </c>
      <c r="G8454">
        <v>100001</v>
      </c>
    </row>
    <row r="8455" spans="1:7" x14ac:dyDescent="0.25">
      <c r="A8455" t="s">
        <v>0</v>
      </c>
      <c r="B8455">
        <v>113026</v>
      </c>
      <c r="C8455">
        <v>100001</v>
      </c>
      <c r="D8455" s="1">
        <v>0.50444599999999995</v>
      </c>
      <c r="E8455" s="1">
        <v>0.29127500000000001</v>
      </c>
      <c r="F8455" s="1">
        <v>0.49487100000000001</v>
      </c>
      <c r="G8455">
        <v>100001</v>
      </c>
    </row>
    <row r="8456" spans="1:7" x14ac:dyDescent="0.25">
      <c r="A8456" t="s">
        <v>0</v>
      </c>
      <c r="B8456">
        <v>113027</v>
      </c>
      <c r="C8456">
        <v>100001</v>
      </c>
      <c r="D8456" s="1">
        <v>0.55577500000000002</v>
      </c>
      <c r="E8456" s="1">
        <v>0.148949</v>
      </c>
      <c r="F8456" s="1">
        <v>0.49487100000000001</v>
      </c>
      <c r="G8456">
        <v>100001</v>
      </c>
    </row>
    <row r="8457" spans="1:7" x14ac:dyDescent="0.25">
      <c r="A8457" t="s">
        <v>0</v>
      </c>
      <c r="B8457">
        <v>113028</v>
      </c>
      <c r="C8457">
        <v>100001</v>
      </c>
      <c r="D8457" s="1">
        <v>0.55920999999999998</v>
      </c>
      <c r="E8457" s="1">
        <v>0.149869</v>
      </c>
      <c r="F8457" s="1">
        <v>0.49487100000000001</v>
      </c>
      <c r="G8457">
        <v>100001</v>
      </c>
    </row>
    <row r="8458" spans="1:7" x14ac:dyDescent="0.25">
      <c r="A8458" t="s">
        <v>0</v>
      </c>
      <c r="B8458">
        <v>113029</v>
      </c>
      <c r="C8458">
        <v>100001</v>
      </c>
      <c r="D8458" s="1">
        <v>0.56264400000000003</v>
      </c>
      <c r="E8458" s="1">
        <v>0.15078900000000001</v>
      </c>
      <c r="F8458" s="1">
        <v>0.49487100000000001</v>
      </c>
      <c r="G8458">
        <v>100001</v>
      </c>
    </row>
    <row r="8459" spans="1:7" x14ac:dyDescent="0.25">
      <c r="A8459" t="s">
        <v>0</v>
      </c>
      <c r="B8459">
        <v>113030</v>
      </c>
      <c r="C8459">
        <v>100001</v>
      </c>
      <c r="D8459" s="1">
        <v>0.32359700000000002</v>
      </c>
      <c r="E8459" s="1">
        <v>-0.44534699999999999</v>
      </c>
      <c r="F8459" s="1">
        <v>0.49487100000000001</v>
      </c>
      <c r="G8459">
        <v>100001</v>
      </c>
    </row>
    <row r="8460" spans="1:7" x14ac:dyDescent="0.25">
      <c r="A8460" t="s">
        <v>0</v>
      </c>
      <c r="B8460">
        <v>113031</v>
      </c>
      <c r="C8460">
        <v>100001</v>
      </c>
      <c r="D8460" s="1">
        <v>0.325687</v>
      </c>
      <c r="E8460" s="1">
        <v>-0.44822299999999998</v>
      </c>
      <c r="F8460" s="1">
        <v>0.49487100000000001</v>
      </c>
      <c r="G8460">
        <v>100001</v>
      </c>
    </row>
    <row r="8461" spans="1:7" x14ac:dyDescent="0.25">
      <c r="A8461" t="s">
        <v>0</v>
      </c>
      <c r="B8461">
        <v>113032</v>
      </c>
      <c r="C8461">
        <v>100001</v>
      </c>
      <c r="D8461" s="1">
        <v>0.32777699999999999</v>
      </c>
      <c r="E8461" s="1">
        <v>-0.4511</v>
      </c>
      <c r="F8461" s="1">
        <v>0.49487100000000001</v>
      </c>
      <c r="G8461">
        <v>100001</v>
      </c>
    </row>
    <row r="8462" spans="1:7" x14ac:dyDescent="0.25">
      <c r="A8462" t="s">
        <v>0</v>
      </c>
      <c r="B8462">
        <v>113033</v>
      </c>
      <c r="C8462">
        <v>100001</v>
      </c>
      <c r="D8462" s="1">
        <v>0.32986700000000002</v>
      </c>
      <c r="E8462" s="1">
        <v>-0.45397599999999999</v>
      </c>
      <c r="F8462" s="1">
        <v>0.49487100000000001</v>
      </c>
      <c r="G8462">
        <v>100001</v>
      </c>
    </row>
    <row r="8463" spans="1:7" x14ac:dyDescent="0.25">
      <c r="A8463" t="s">
        <v>0</v>
      </c>
      <c r="B8463">
        <v>113034</v>
      </c>
      <c r="C8463">
        <v>100001</v>
      </c>
      <c r="D8463" s="1">
        <v>0.33195799999999998</v>
      </c>
      <c r="E8463" s="1">
        <v>-0.45685300000000001</v>
      </c>
      <c r="F8463" s="1">
        <v>0.49487199999999998</v>
      </c>
      <c r="G8463">
        <v>100001</v>
      </c>
    </row>
    <row r="8464" spans="1:7" x14ac:dyDescent="0.25">
      <c r="A8464" t="s">
        <v>0</v>
      </c>
      <c r="B8464">
        <v>113035</v>
      </c>
      <c r="C8464">
        <v>100001</v>
      </c>
      <c r="D8464" s="1">
        <v>0.33404800000000001</v>
      </c>
      <c r="E8464" s="1">
        <v>-0.45973000000000003</v>
      </c>
      <c r="F8464" s="1">
        <v>0.49487199999999998</v>
      </c>
      <c r="G8464">
        <v>100001</v>
      </c>
    </row>
    <row r="8465" spans="1:7" x14ac:dyDescent="0.25">
      <c r="A8465" t="s">
        <v>0</v>
      </c>
      <c r="B8465">
        <v>113036</v>
      </c>
      <c r="C8465">
        <v>100001</v>
      </c>
      <c r="D8465" s="1">
        <v>0.33506000000000002</v>
      </c>
      <c r="E8465" s="1">
        <v>-0.46112300000000001</v>
      </c>
      <c r="F8465" s="1">
        <v>0.49487199999999998</v>
      </c>
      <c r="G8465">
        <v>100001</v>
      </c>
    </row>
    <row r="8466" spans="1:7" x14ac:dyDescent="0.25">
      <c r="A8466" t="s">
        <v>0</v>
      </c>
      <c r="B8466">
        <v>113037</v>
      </c>
      <c r="C8466">
        <v>100001</v>
      </c>
      <c r="D8466" s="1">
        <v>0.33822799999999997</v>
      </c>
      <c r="E8466" s="1">
        <v>-0.46548299999999998</v>
      </c>
      <c r="F8466" s="1">
        <v>0.49487199999999998</v>
      </c>
      <c r="G8466">
        <v>100001</v>
      </c>
    </row>
    <row r="8467" spans="1:7" x14ac:dyDescent="0.25">
      <c r="A8467" t="s">
        <v>0</v>
      </c>
      <c r="B8467">
        <v>113038</v>
      </c>
      <c r="C8467">
        <v>100001</v>
      </c>
      <c r="D8467" s="1">
        <v>0.34031699999999998</v>
      </c>
      <c r="E8467" s="1">
        <v>-0.46835700000000002</v>
      </c>
      <c r="F8467" s="1">
        <v>0.49487199999999998</v>
      </c>
      <c r="G8467">
        <v>100001</v>
      </c>
    </row>
    <row r="8468" spans="1:7" x14ac:dyDescent="0.25">
      <c r="A8468" t="s">
        <v>0</v>
      </c>
      <c r="B8468">
        <v>113039</v>
      </c>
      <c r="C8468">
        <v>100001</v>
      </c>
      <c r="D8468" s="1">
        <v>0.34240700000000002</v>
      </c>
      <c r="E8468" s="1">
        <v>-0.47123399999999999</v>
      </c>
      <c r="F8468" s="1">
        <v>0.49487199999999998</v>
      </c>
      <c r="G8468">
        <v>100001</v>
      </c>
    </row>
    <row r="8469" spans="1:7" x14ac:dyDescent="0.25">
      <c r="A8469" t="s">
        <v>0</v>
      </c>
      <c r="B8469">
        <v>113040</v>
      </c>
      <c r="C8469">
        <v>100001</v>
      </c>
      <c r="D8469" s="1">
        <v>-0.32355499999999998</v>
      </c>
      <c r="E8469" s="1">
        <v>-0.445378</v>
      </c>
      <c r="F8469" s="1">
        <v>0.49487199999999998</v>
      </c>
      <c r="G8469">
        <v>100001</v>
      </c>
    </row>
    <row r="8470" spans="1:7" x14ac:dyDescent="0.25">
      <c r="A8470" t="s">
        <v>0</v>
      </c>
      <c r="B8470">
        <v>113041</v>
      </c>
      <c r="C8470">
        <v>100001</v>
      </c>
      <c r="D8470" s="1">
        <v>-0.32564500000000002</v>
      </c>
      <c r="E8470" s="1">
        <v>-0.44825500000000001</v>
      </c>
      <c r="F8470" s="1">
        <v>0.49487199999999998</v>
      </c>
      <c r="G8470">
        <v>100001</v>
      </c>
    </row>
    <row r="8471" spans="1:7" x14ac:dyDescent="0.25">
      <c r="A8471" t="s">
        <v>0</v>
      </c>
      <c r="B8471">
        <v>113042</v>
      </c>
      <c r="C8471">
        <v>100001</v>
      </c>
      <c r="D8471" s="1">
        <v>-0.327733</v>
      </c>
      <c r="E8471" s="1">
        <v>-0.45113199999999998</v>
      </c>
      <c r="F8471" s="1">
        <v>0.49487199999999998</v>
      </c>
      <c r="G8471">
        <v>100001</v>
      </c>
    </row>
    <row r="8472" spans="1:7" x14ac:dyDescent="0.25">
      <c r="A8472" t="s">
        <v>0</v>
      </c>
      <c r="B8472">
        <v>113043</v>
      </c>
      <c r="C8472">
        <v>100001</v>
      </c>
      <c r="D8472" s="1">
        <v>-0.32982299999999998</v>
      </c>
      <c r="E8472" s="1">
        <v>-0.454009</v>
      </c>
      <c r="F8472" s="1">
        <v>0.49487100000000001</v>
      </c>
      <c r="G8472">
        <v>100001</v>
      </c>
    </row>
    <row r="8473" spans="1:7" x14ac:dyDescent="0.25">
      <c r="A8473" t="s">
        <v>0</v>
      </c>
      <c r="B8473">
        <v>113044</v>
      </c>
      <c r="C8473">
        <v>100001</v>
      </c>
      <c r="D8473" s="1">
        <v>-0.33191300000000001</v>
      </c>
      <c r="E8473" s="1">
        <v>-0.45688499999999999</v>
      </c>
      <c r="F8473" s="1">
        <v>0.49487100000000001</v>
      </c>
      <c r="G8473">
        <v>100001</v>
      </c>
    </row>
    <row r="8474" spans="1:7" x14ac:dyDescent="0.25">
      <c r="A8474" t="s">
        <v>0</v>
      </c>
      <c r="B8474">
        <v>113045</v>
      </c>
      <c r="C8474">
        <v>100001</v>
      </c>
      <c r="D8474" s="1">
        <v>-0.33400200000000002</v>
      </c>
      <c r="E8474" s="1">
        <v>-0.45976099999999998</v>
      </c>
      <c r="F8474" s="1">
        <v>0.49487100000000001</v>
      </c>
      <c r="G8474">
        <v>100001</v>
      </c>
    </row>
    <row r="8475" spans="1:7" x14ac:dyDescent="0.25">
      <c r="A8475" t="s">
        <v>0</v>
      </c>
      <c r="B8475">
        <v>113046</v>
      </c>
      <c r="C8475">
        <v>100001</v>
      </c>
      <c r="D8475" s="1">
        <v>-0.33501500000000001</v>
      </c>
      <c r="E8475" s="1">
        <v>-0.46115499999999998</v>
      </c>
      <c r="F8475" s="1">
        <v>0.49487100000000001</v>
      </c>
      <c r="G8475">
        <v>100001</v>
      </c>
    </row>
    <row r="8476" spans="1:7" x14ac:dyDescent="0.25">
      <c r="A8476" t="s">
        <v>0</v>
      </c>
      <c r="B8476">
        <v>113047</v>
      </c>
      <c r="C8476">
        <v>100001</v>
      </c>
      <c r="D8476" s="1">
        <v>-0.33818199999999998</v>
      </c>
      <c r="E8476" s="1">
        <v>-0.46551500000000001</v>
      </c>
      <c r="F8476" s="1">
        <v>0.49487100000000001</v>
      </c>
      <c r="G8476">
        <v>100001</v>
      </c>
    </row>
    <row r="8477" spans="1:7" x14ac:dyDescent="0.25">
      <c r="A8477" t="s">
        <v>0</v>
      </c>
      <c r="B8477">
        <v>113048</v>
      </c>
      <c r="C8477">
        <v>100001</v>
      </c>
      <c r="D8477" s="1">
        <v>-0.34027200000000002</v>
      </c>
      <c r="E8477" s="1">
        <v>-0.468391</v>
      </c>
      <c r="F8477" s="1">
        <v>0.49487100000000001</v>
      </c>
      <c r="G8477">
        <v>100001</v>
      </c>
    </row>
    <row r="8478" spans="1:7" x14ac:dyDescent="0.25">
      <c r="A8478" t="s">
        <v>0</v>
      </c>
      <c r="B8478">
        <v>113049</v>
      </c>
      <c r="C8478">
        <v>100001</v>
      </c>
      <c r="D8478" s="1">
        <v>-0.34236100000000003</v>
      </c>
      <c r="E8478" s="1">
        <v>-0.47126800000000002</v>
      </c>
      <c r="F8478" s="1">
        <v>0.49487100000000001</v>
      </c>
      <c r="G8478">
        <v>100001</v>
      </c>
    </row>
    <row r="8479" spans="1:7" x14ac:dyDescent="0.25">
      <c r="A8479" t="s">
        <v>0</v>
      </c>
      <c r="B8479">
        <v>113050</v>
      </c>
      <c r="C8479">
        <v>100001</v>
      </c>
      <c r="D8479" s="1">
        <v>0.42757800000000001</v>
      </c>
      <c r="E8479" s="1">
        <v>0.38503100000000001</v>
      </c>
      <c r="F8479" s="1">
        <v>0.49486999999999998</v>
      </c>
      <c r="G8479">
        <v>100001</v>
      </c>
    </row>
    <row r="8480" spans="1:7" x14ac:dyDescent="0.25">
      <c r="A8480" t="s">
        <v>0</v>
      </c>
      <c r="B8480">
        <v>113051</v>
      </c>
      <c r="C8480">
        <v>100001</v>
      </c>
      <c r="D8480" s="1">
        <v>0.42357299999999998</v>
      </c>
      <c r="E8480" s="1">
        <v>0.38142599999999999</v>
      </c>
      <c r="F8480" s="1">
        <v>0.49486999999999998</v>
      </c>
      <c r="G8480">
        <v>100001</v>
      </c>
    </row>
    <row r="8481" spans="1:7" x14ac:dyDescent="0.25">
      <c r="A8481" t="s">
        <v>0</v>
      </c>
      <c r="B8481">
        <v>113052</v>
      </c>
      <c r="C8481">
        <v>100001</v>
      </c>
      <c r="D8481" s="1">
        <v>0.42229299999999997</v>
      </c>
      <c r="E8481" s="1">
        <v>0.38027300000000003</v>
      </c>
      <c r="F8481" s="1">
        <v>0.49486999999999998</v>
      </c>
      <c r="G8481">
        <v>100001</v>
      </c>
    </row>
    <row r="8482" spans="1:7" x14ac:dyDescent="0.25">
      <c r="A8482" t="s">
        <v>0</v>
      </c>
      <c r="B8482">
        <v>113053</v>
      </c>
      <c r="C8482">
        <v>100001</v>
      </c>
      <c r="D8482" s="1">
        <v>0.419651</v>
      </c>
      <c r="E8482" s="1">
        <v>0.37789400000000001</v>
      </c>
      <c r="F8482" s="1">
        <v>0.49486999999999998</v>
      </c>
      <c r="G8482">
        <v>100001</v>
      </c>
    </row>
    <row r="8483" spans="1:7" x14ac:dyDescent="0.25">
      <c r="A8483" t="s">
        <v>0</v>
      </c>
      <c r="B8483">
        <v>113054</v>
      </c>
      <c r="C8483">
        <v>100001</v>
      </c>
      <c r="D8483" s="1">
        <v>0.41700799999999999</v>
      </c>
      <c r="E8483" s="1">
        <v>0.37551499999999999</v>
      </c>
      <c r="F8483" s="1">
        <v>0.49486999999999998</v>
      </c>
      <c r="G8483">
        <v>100001</v>
      </c>
    </row>
    <row r="8484" spans="1:7" x14ac:dyDescent="0.25">
      <c r="A8484" t="s">
        <v>0</v>
      </c>
      <c r="B8484">
        <v>113055</v>
      </c>
      <c r="C8484">
        <v>100001</v>
      </c>
      <c r="D8484" s="1">
        <v>0.40908299999999997</v>
      </c>
      <c r="E8484" s="1">
        <v>0.36837500000000001</v>
      </c>
      <c r="F8484" s="1">
        <v>0.49486999999999998</v>
      </c>
      <c r="G8484">
        <v>100001</v>
      </c>
    </row>
    <row r="8485" spans="1:7" x14ac:dyDescent="0.25">
      <c r="A8485" t="s">
        <v>0</v>
      </c>
      <c r="B8485">
        <v>113056</v>
      </c>
      <c r="C8485">
        <v>100001</v>
      </c>
      <c r="D8485" s="1">
        <v>0.41436699999999999</v>
      </c>
      <c r="E8485" s="1">
        <v>0.37313400000000002</v>
      </c>
      <c r="F8485" s="1">
        <v>0.49486999999999998</v>
      </c>
      <c r="G8485">
        <v>100001</v>
      </c>
    </row>
    <row r="8486" spans="1:7" x14ac:dyDescent="0.25">
      <c r="A8486" t="s">
        <v>0</v>
      </c>
      <c r="B8486">
        <v>113057</v>
      </c>
      <c r="C8486">
        <v>100001</v>
      </c>
      <c r="D8486" s="1">
        <v>0.41172500000000001</v>
      </c>
      <c r="E8486" s="1">
        <v>0.37075399999999997</v>
      </c>
      <c r="F8486" s="1">
        <v>0.49486999999999998</v>
      </c>
      <c r="G8486">
        <v>100001</v>
      </c>
    </row>
    <row r="8487" spans="1:7" x14ac:dyDescent="0.25">
      <c r="A8487" t="s">
        <v>0</v>
      </c>
      <c r="B8487">
        <v>113058</v>
      </c>
      <c r="C8487">
        <v>100001</v>
      </c>
      <c r="D8487" s="1">
        <v>0.48254599999999997</v>
      </c>
      <c r="E8487" s="1">
        <v>0.31340200000000001</v>
      </c>
      <c r="F8487" s="1">
        <v>0.49487100000000001</v>
      </c>
      <c r="G8487">
        <v>100001</v>
      </c>
    </row>
    <row r="8488" spans="1:7" x14ac:dyDescent="0.25">
      <c r="A8488" t="s">
        <v>0</v>
      </c>
      <c r="B8488">
        <v>113059</v>
      </c>
      <c r="C8488">
        <v>100001</v>
      </c>
      <c r="D8488" s="1">
        <v>0.47802699999999998</v>
      </c>
      <c r="E8488" s="1">
        <v>0.31046699999999999</v>
      </c>
      <c r="F8488" s="1">
        <v>0.49487100000000001</v>
      </c>
      <c r="G8488">
        <v>100001</v>
      </c>
    </row>
    <row r="8489" spans="1:7" x14ac:dyDescent="0.25">
      <c r="A8489" t="s">
        <v>0</v>
      </c>
      <c r="B8489">
        <v>113060</v>
      </c>
      <c r="C8489">
        <v>100001</v>
      </c>
      <c r="D8489" s="1">
        <v>0.47658200000000001</v>
      </c>
      <c r="E8489" s="1">
        <v>0.30953000000000003</v>
      </c>
      <c r="F8489" s="1">
        <v>0.49487100000000001</v>
      </c>
      <c r="G8489">
        <v>100001</v>
      </c>
    </row>
    <row r="8490" spans="1:7" x14ac:dyDescent="0.25">
      <c r="A8490" t="s">
        <v>0</v>
      </c>
      <c r="B8490">
        <v>113061</v>
      </c>
      <c r="C8490">
        <v>100001</v>
      </c>
      <c r="D8490" s="1">
        <v>0.47360000000000002</v>
      </c>
      <c r="E8490" s="1">
        <v>0.30759300000000001</v>
      </c>
      <c r="F8490" s="1">
        <v>0.49487100000000001</v>
      </c>
      <c r="G8490">
        <v>100001</v>
      </c>
    </row>
    <row r="8491" spans="1:7" x14ac:dyDescent="0.25">
      <c r="A8491" t="s">
        <v>0</v>
      </c>
      <c r="B8491">
        <v>113062</v>
      </c>
      <c r="C8491">
        <v>100001</v>
      </c>
      <c r="D8491" s="1">
        <v>0.47061799999999998</v>
      </c>
      <c r="E8491" s="1">
        <v>0.30565599999999998</v>
      </c>
      <c r="F8491" s="1">
        <v>0.49487100000000001</v>
      </c>
      <c r="G8491">
        <v>100001</v>
      </c>
    </row>
    <row r="8492" spans="1:7" x14ac:dyDescent="0.25">
      <c r="A8492" t="s">
        <v>0</v>
      </c>
      <c r="B8492">
        <v>113063</v>
      </c>
      <c r="C8492">
        <v>100001</v>
      </c>
      <c r="D8492" s="1">
        <v>0.44534699999999999</v>
      </c>
      <c r="E8492" s="1">
        <v>0.32359599999999999</v>
      </c>
      <c r="F8492" s="1">
        <v>0.49487100000000001</v>
      </c>
      <c r="G8492">
        <v>100001</v>
      </c>
    </row>
    <row r="8493" spans="1:7" x14ac:dyDescent="0.25">
      <c r="A8493" t="s">
        <v>0</v>
      </c>
      <c r="B8493">
        <v>113064</v>
      </c>
      <c r="C8493">
        <v>100001</v>
      </c>
      <c r="D8493" s="1">
        <v>0.46465499999999998</v>
      </c>
      <c r="E8493" s="1">
        <v>0.30178300000000002</v>
      </c>
      <c r="F8493" s="1">
        <v>0.49487100000000001</v>
      </c>
      <c r="G8493">
        <v>100001</v>
      </c>
    </row>
    <row r="8494" spans="1:7" x14ac:dyDescent="0.25">
      <c r="A8494" t="s">
        <v>0</v>
      </c>
      <c r="B8494">
        <v>113065</v>
      </c>
      <c r="C8494">
        <v>100001</v>
      </c>
      <c r="D8494" s="1">
        <v>0.467636</v>
      </c>
      <c r="E8494" s="1">
        <v>0.30371999999999999</v>
      </c>
      <c r="F8494" s="1">
        <v>0.49487100000000001</v>
      </c>
      <c r="G8494">
        <v>100001</v>
      </c>
    </row>
    <row r="8495" spans="1:7" x14ac:dyDescent="0.25">
      <c r="A8495" t="s">
        <v>0</v>
      </c>
      <c r="B8495">
        <v>113066</v>
      </c>
      <c r="C8495">
        <v>100001</v>
      </c>
      <c r="D8495" s="1">
        <v>0.42780099999999999</v>
      </c>
      <c r="E8495" s="1">
        <v>0.34646100000000002</v>
      </c>
      <c r="F8495" s="1">
        <v>0.49487100000000001</v>
      </c>
      <c r="G8495">
        <v>100001</v>
      </c>
    </row>
    <row r="8496" spans="1:7" x14ac:dyDescent="0.25">
      <c r="A8496" t="s">
        <v>0</v>
      </c>
      <c r="B8496">
        <v>113067</v>
      </c>
      <c r="C8496">
        <v>100001</v>
      </c>
      <c r="D8496" s="1">
        <v>0.46167200000000003</v>
      </c>
      <c r="E8496" s="1">
        <v>0.299846</v>
      </c>
      <c r="F8496" s="1">
        <v>0.49487100000000001</v>
      </c>
      <c r="G8496">
        <v>100001</v>
      </c>
    </row>
    <row r="8497" spans="1:7" x14ac:dyDescent="0.25">
      <c r="A8497" t="s">
        <v>0</v>
      </c>
      <c r="B8497">
        <v>113068</v>
      </c>
      <c r="C8497">
        <v>100001</v>
      </c>
      <c r="D8497" s="1">
        <v>0.43021999999999999</v>
      </c>
      <c r="E8497" s="1">
        <v>0.38740999999999998</v>
      </c>
      <c r="F8497" s="1">
        <v>0.49487100000000001</v>
      </c>
      <c r="G8497">
        <v>100001</v>
      </c>
    </row>
    <row r="8498" spans="1:7" x14ac:dyDescent="0.25">
      <c r="A8498" t="s">
        <v>0</v>
      </c>
      <c r="B8498">
        <v>113069</v>
      </c>
      <c r="C8498">
        <v>100001</v>
      </c>
      <c r="D8498" s="1">
        <v>0.432863</v>
      </c>
      <c r="E8498" s="1">
        <v>0.38979000000000003</v>
      </c>
      <c r="F8498" s="1">
        <v>0.49487100000000001</v>
      </c>
      <c r="G8498">
        <v>100001</v>
      </c>
    </row>
    <row r="8499" spans="1:7" x14ac:dyDescent="0.25">
      <c r="A8499" t="s">
        <v>0</v>
      </c>
      <c r="B8499">
        <v>113070</v>
      </c>
      <c r="C8499">
        <v>100001</v>
      </c>
      <c r="D8499" s="1">
        <v>0.48552800000000002</v>
      </c>
      <c r="E8499" s="1">
        <v>0.31533899999999998</v>
      </c>
      <c r="F8499" s="1">
        <v>0.49487100000000001</v>
      </c>
      <c r="G8499">
        <v>100001</v>
      </c>
    </row>
    <row r="8500" spans="1:7" x14ac:dyDescent="0.25">
      <c r="A8500" t="s">
        <v>0</v>
      </c>
      <c r="B8500">
        <v>113071</v>
      </c>
      <c r="C8500">
        <v>100001</v>
      </c>
      <c r="D8500" s="1">
        <v>0.48851</v>
      </c>
      <c r="E8500" s="1">
        <v>0.31727499999999997</v>
      </c>
      <c r="F8500" s="1">
        <v>0.49487100000000001</v>
      </c>
      <c r="G8500">
        <v>100001</v>
      </c>
    </row>
    <row r="8501" spans="1:7" x14ac:dyDescent="0.25">
      <c r="A8501" t="s">
        <v>0</v>
      </c>
      <c r="B8501">
        <v>113072</v>
      </c>
      <c r="C8501">
        <v>100001</v>
      </c>
      <c r="D8501" s="1">
        <v>0.51266100000000003</v>
      </c>
      <c r="E8501" s="1">
        <v>0.26124599999999998</v>
      </c>
      <c r="F8501" s="1">
        <v>0.49487100000000001</v>
      </c>
      <c r="G8501">
        <v>100001</v>
      </c>
    </row>
    <row r="8502" spans="1:7" x14ac:dyDescent="0.25">
      <c r="A8502" t="s">
        <v>0</v>
      </c>
      <c r="B8502">
        <v>113073</v>
      </c>
      <c r="C8502">
        <v>100001</v>
      </c>
      <c r="D8502" s="1">
        <v>0.50785999999999998</v>
      </c>
      <c r="E8502" s="1">
        <v>0.25879999999999997</v>
      </c>
      <c r="F8502" s="1">
        <v>0.49487100000000001</v>
      </c>
      <c r="G8502">
        <v>100001</v>
      </c>
    </row>
    <row r="8503" spans="1:7" x14ac:dyDescent="0.25">
      <c r="A8503" t="s">
        <v>0</v>
      </c>
      <c r="B8503">
        <v>113074</v>
      </c>
      <c r="C8503">
        <v>100001</v>
      </c>
      <c r="D8503" s="1">
        <v>0.50632600000000005</v>
      </c>
      <c r="E8503" s="1">
        <v>0.25801800000000003</v>
      </c>
      <c r="F8503" s="1">
        <v>0.49487100000000001</v>
      </c>
      <c r="G8503">
        <v>100001</v>
      </c>
    </row>
    <row r="8504" spans="1:7" x14ac:dyDescent="0.25">
      <c r="A8504" t="s">
        <v>0</v>
      </c>
      <c r="B8504">
        <v>113075</v>
      </c>
      <c r="C8504">
        <v>100001</v>
      </c>
      <c r="D8504" s="1">
        <v>0.50315699999999997</v>
      </c>
      <c r="E8504" s="1">
        <v>0.25640400000000002</v>
      </c>
      <c r="F8504" s="1">
        <v>0.49487100000000001</v>
      </c>
      <c r="G8504">
        <v>100001</v>
      </c>
    </row>
    <row r="8505" spans="1:7" x14ac:dyDescent="0.25">
      <c r="A8505" t="s">
        <v>0</v>
      </c>
      <c r="B8505">
        <v>113076</v>
      </c>
      <c r="C8505">
        <v>100001</v>
      </c>
      <c r="D8505" s="1">
        <v>0.49998900000000002</v>
      </c>
      <c r="E8505" s="1">
        <v>0.25479000000000002</v>
      </c>
      <c r="F8505" s="1">
        <v>0.49487100000000001</v>
      </c>
      <c r="G8505">
        <v>100001</v>
      </c>
    </row>
    <row r="8506" spans="1:7" x14ac:dyDescent="0.25">
      <c r="A8506" t="s">
        <v>0</v>
      </c>
      <c r="B8506">
        <v>113077</v>
      </c>
      <c r="C8506">
        <v>100001</v>
      </c>
      <c r="D8506" s="1">
        <v>0.49682100000000001</v>
      </c>
      <c r="E8506" s="1">
        <v>0.25317400000000001</v>
      </c>
      <c r="F8506" s="1">
        <v>0.49487100000000001</v>
      </c>
      <c r="G8506">
        <v>100001</v>
      </c>
    </row>
    <row r="8507" spans="1:7" x14ac:dyDescent="0.25">
      <c r="A8507" t="s">
        <v>0</v>
      </c>
      <c r="B8507">
        <v>113078</v>
      </c>
      <c r="C8507">
        <v>100001</v>
      </c>
      <c r="D8507" s="1">
        <v>0.49365399999999998</v>
      </c>
      <c r="E8507" s="1">
        <v>0.25155899999999998</v>
      </c>
      <c r="F8507" s="1">
        <v>0.49487100000000001</v>
      </c>
      <c r="G8507">
        <v>100001</v>
      </c>
    </row>
    <row r="8508" spans="1:7" x14ac:dyDescent="0.25">
      <c r="A8508" t="s">
        <v>0</v>
      </c>
      <c r="B8508">
        <v>113079</v>
      </c>
      <c r="C8508">
        <v>100001</v>
      </c>
      <c r="D8508" s="1">
        <v>0.49048599999999998</v>
      </c>
      <c r="E8508" s="1">
        <v>0.249944</v>
      </c>
      <c r="F8508" s="1">
        <v>0.49487100000000001</v>
      </c>
      <c r="G8508">
        <v>100001</v>
      </c>
    </row>
    <row r="8509" spans="1:7" x14ac:dyDescent="0.25">
      <c r="A8509" t="s">
        <v>0</v>
      </c>
      <c r="B8509">
        <v>113080</v>
      </c>
      <c r="C8509">
        <v>100001</v>
      </c>
      <c r="D8509" s="1">
        <v>0.54721699999999995</v>
      </c>
      <c r="E8509" s="1">
        <v>0.17783199999999999</v>
      </c>
      <c r="F8509" s="1">
        <v>0.49487100000000001</v>
      </c>
      <c r="G8509">
        <v>100001</v>
      </c>
    </row>
    <row r="8510" spans="1:7" x14ac:dyDescent="0.25">
      <c r="A8510" t="s">
        <v>0</v>
      </c>
      <c r="B8510">
        <v>113081</v>
      </c>
      <c r="C8510">
        <v>100001</v>
      </c>
      <c r="D8510" s="1">
        <v>0.54209300000000005</v>
      </c>
      <c r="E8510" s="1">
        <v>0.17616699999999999</v>
      </c>
      <c r="F8510" s="1">
        <v>0.49487100000000001</v>
      </c>
      <c r="G8510">
        <v>100001</v>
      </c>
    </row>
    <row r="8511" spans="1:7" x14ac:dyDescent="0.25">
      <c r="A8511" t="s">
        <v>0</v>
      </c>
      <c r="B8511">
        <v>113082</v>
      </c>
      <c r="C8511">
        <v>100001</v>
      </c>
      <c r="D8511" s="1">
        <v>0.54045399999999999</v>
      </c>
      <c r="E8511" s="1">
        <v>0.17563500000000001</v>
      </c>
      <c r="F8511" s="1">
        <v>0.49487100000000001</v>
      </c>
      <c r="G8511">
        <v>100001</v>
      </c>
    </row>
    <row r="8512" spans="1:7" x14ac:dyDescent="0.25">
      <c r="A8512" t="s">
        <v>0</v>
      </c>
      <c r="B8512">
        <v>113083</v>
      </c>
      <c r="C8512">
        <v>100001</v>
      </c>
      <c r="D8512" s="1">
        <v>0.53707300000000002</v>
      </c>
      <c r="E8512" s="1">
        <v>0.17453399999999999</v>
      </c>
      <c r="F8512" s="1">
        <v>0.49487100000000001</v>
      </c>
      <c r="G8512">
        <v>100001</v>
      </c>
    </row>
    <row r="8513" spans="1:7" x14ac:dyDescent="0.25">
      <c r="A8513" t="s">
        <v>0</v>
      </c>
      <c r="B8513">
        <v>113084</v>
      </c>
      <c r="C8513">
        <v>100001</v>
      </c>
      <c r="D8513" s="1">
        <v>0.53369100000000003</v>
      </c>
      <c r="E8513" s="1">
        <v>0.17343500000000001</v>
      </c>
      <c r="F8513" s="1">
        <v>0.49487100000000001</v>
      </c>
      <c r="G8513">
        <v>100001</v>
      </c>
    </row>
    <row r="8514" spans="1:7" x14ac:dyDescent="0.25">
      <c r="A8514" t="s">
        <v>0</v>
      </c>
      <c r="B8514">
        <v>113085</v>
      </c>
      <c r="C8514">
        <v>100001</v>
      </c>
      <c r="D8514" s="1">
        <v>0.50289499999999998</v>
      </c>
      <c r="E8514" s="1">
        <v>0.22393299999999999</v>
      </c>
      <c r="F8514" s="1">
        <v>0.49487100000000001</v>
      </c>
      <c r="G8514">
        <v>100001</v>
      </c>
    </row>
    <row r="8515" spans="1:7" x14ac:dyDescent="0.25">
      <c r="A8515" t="s">
        <v>0</v>
      </c>
      <c r="B8515">
        <v>113086</v>
      </c>
      <c r="C8515">
        <v>100001</v>
      </c>
      <c r="D8515" s="1">
        <v>0.52354599999999996</v>
      </c>
      <c r="E8515" s="1">
        <v>0.17013900000000001</v>
      </c>
      <c r="F8515" s="1">
        <v>0.49487100000000001</v>
      </c>
      <c r="G8515">
        <v>100001</v>
      </c>
    </row>
    <row r="8516" spans="1:7" x14ac:dyDescent="0.25">
      <c r="A8516" t="s">
        <v>0</v>
      </c>
      <c r="B8516">
        <v>113087</v>
      </c>
      <c r="C8516">
        <v>100001</v>
      </c>
      <c r="D8516" s="1">
        <v>0.52692799999999995</v>
      </c>
      <c r="E8516" s="1">
        <v>0.171237</v>
      </c>
      <c r="F8516" s="1">
        <v>0.49487100000000001</v>
      </c>
      <c r="G8516">
        <v>100001</v>
      </c>
    </row>
    <row r="8517" spans="1:7" x14ac:dyDescent="0.25">
      <c r="A8517" t="s">
        <v>0</v>
      </c>
      <c r="B8517">
        <v>113088</v>
      </c>
      <c r="C8517">
        <v>100001</v>
      </c>
      <c r="D8517" s="1">
        <v>0.53030999999999995</v>
      </c>
      <c r="E8517" s="1">
        <v>0.17233699999999999</v>
      </c>
      <c r="F8517" s="1">
        <v>0.49487100000000001</v>
      </c>
      <c r="G8517">
        <v>100001</v>
      </c>
    </row>
    <row r="8518" spans="1:7" x14ac:dyDescent="0.25">
      <c r="A8518" t="s">
        <v>0</v>
      </c>
      <c r="B8518">
        <v>113089</v>
      </c>
      <c r="C8518">
        <v>100001</v>
      </c>
      <c r="D8518" s="1">
        <v>0.51392499999999997</v>
      </c>
      <c r="E8518" s="1">
        <v>0.19730600000000001</v>
      </c>
      <c r="F8518" s="1">
        <v>0.49487100000000001</v>
      </c>
      <c r="G8518">
        <v>100001</v>
      </c>
    </row>
    <row r="8519" spans="1:7" x14ac:dyDescent="0.25">
      <c r="A8519" t="s">
        <v>0</v>
      </c>
      <c r="B8519">
        <v>113090</v>
      </c>
      <c r="C8519">
        <v>100001</v>
      </c>
      <c r="D8519" s="1">
        <v>0.51583000000000001</v>
      </c>
      <c r="E8519" s="1">
        <v>0.26285999999999998</v>
      </c>
      <c r="F8519" s="1">
        <v>0.49487100000000001</v>
      </c>
      <c r="G8519">
        <v>100001</v>
      </c>
    </row>
    <row r="8520" spans="1:7" x14ac:dyDescent="0.25">
      <c r="A8520" t="s">
        <v>0</v>
      </c>
      <c r="B8520">
        <v>113091</v>
      </c>
      <c r="C8520">
        <v>100001</v>
      </c>
      <c r="D8520" s="1">
        <v>0.51899799999999996</v>
      </c>
      <c r="E8520" s="1">
        <v>0.26447500000000002</v>
      </c>
      <c r="F8520" s="1">
        <v>0.49487100000000001</v>
      </c>
      <c r="G8520">
        <v>100001</v>
      </c>
    </row>
    <row r="8521" spans="1:7" x14ac:dyDescent="0.25">
      <c r="A8521" t="s">
        <v>0</v>
      </c>
      <c r="B8521">
        <v>113092</v>
      </c>
      <c r="C8521">
        <v>100001</v>
      </c>
      <c r="D8521" s="1">
        <v>0.55059899999999995</v>
      </c>
      <c r="E8521" s="1">
        <v>0.17893100000000001</v>
      </c>
      <c r="F8521" s="1">
        <v>0.49487100000000001</v>
      </c>
      <c r="G8521">
        <v>100001</v>
      </c>
    </row>
    <row r="8522" spans="1:7" x14ac:dyDescent="0.25">
      <c r="A8522" t="s">
        <v>0</v>
      </c>
      <c r="B8522">
        <v>113093</v>
      </c>
      <c r="C8522">
        <v>100001</v>
      </c>
      <c r="D8522" s="1">
        <v>0.55398099999999995</v>
      </c>
      <c r="E8522" s="1">
        <v>0.18003</v>
      </c>
      <c r="F8522" s="1">
        <v>0.49487100000000001</v>
      </c>
      <c r="G8522">
        <v>100001</v>
      </c>
    </row>
    <row r="8523" spans="1:7" x14ac:dyDescent="0.25">
      <c r="A8523" t="s">
        <v>0</v>
      </c>
      <c r="B8523">
        <v>113094</v>
      </c>
      <c r="C8523">
        <v>100001</v>
      </c>
      <c r="D8523" s="1">
        <v>0.299846</v>
      </c>
      <c r="E8523" s="1">
        <v>-0.461671</v>
      </c>
      <c r="F8523" s="1">
        <v>0.49487100000000001</v>
      </c>
      <c r="G8523">
        <v>100001</v>
      </c>
    </row>
    <row r="8524" spans="1:7" x14ac:dyDescent="0.25">
      <c r="A8524" t="s">
        <v>0</v>
      </c>
      <c r="B8524">
        <v>113095</v>
      </c>
      <c r="C8524">
        <v>100001</v>
      </c>
      <c r="D8524" s="1">
        <v>-0.29980099999999998</v>
      </c>
      <c r="E8524" s="1">
        <v>-0.4617</v>
      </c>
      <c r="F8524" s="1">
        <v>0.49487199999999998</v>
      </c>
      <c r="G8524">
        <v>100001</v>
      </c>
    </row>
    <row r="8525" spans="1:7" x14ac:dyDescent="0.25">
      <c r="A8525" t="s">
        <v>0</v>
      </c>
      <c r="B8525">
        <v>113096</v>
      </c>
      <c r="C8525">
        <v>100001</v>
      </c>
      <c r="D8525" s="1">
        <v>0.30178199999999999</v>
      </c>
      <c r="E8525" s="1">
        <v>-0.46465400000000001</v>
      </c>
      <c r="F8525" s="1">
        <v>0.49487100000000001</v>
      </c>
      <c r="G8525">
        <v>100001</v>
      </c>
    </row>
    <row r="8526" spans="1:7" x14ac:dyDescent="0.25">
      <c r="A8526" t="s">
        <v>0</v>
      </c>
      <c r="B8526">
        <v>113097</v>
      </c>
      <c r="C8526">
        <v>100001</v>
      </c>
      <c r="D8526" s="1">
        <v>0.30371900000000002</v>
      </c>
      <c r="E8526" s="1">
        <v>-0.46763500000000002</v>
      </c>
      <c r="F8526" s="1">
        <v>0.49487100000000001</v>
      </c>
      <c r="G8526">
        <v>100001</v>
      </c>
    </row>
    <row r="8527" spans="1:7" x14ac:dyDescent="0.25">
      <c r="A8527" t="s">
        <v>0</v>
      </c>
      <c r="B8527">
        <v>113098</v>
      </c>
      <c r="C8527">
        <v>100001</v>
      </c>
      <c r="D8527" s="1">
        <v>0.30565500000000001</v>
      </c>
      <c r="E8527" s="1">
        <v>-0.47061700000000001</v>
      </c>
      <c r="F8527" s="1">
        <v>0.49487100000000001</v>
      </c>
      <c r="G8527">
        <v>100001</v>
      </c>
    </row>
    <row r="8528" spans="1:7" x14ac:dyDescent="0.25">
      <c r="A8528" t="s">
        <v>0</v>
      </c>
      <c r="B8528">
        <v>113099</v>
      </c>
      <c r="C8528">
        <v>100001</v>
      </c>
      <c r="D8528" s="1">
        <v>0.30759199999999998</v>
      </c>
      <c r="E8528" s="1">
        <v>-0.47359899999999999</v>
      </c>
      <c r="F8528" s="1">
        <v>0.49487199999999998</v>
      </c>
      <c r="G8528">
        <v>100001</v>
      </c>
    </row>
    <row r="8529" spans="1:7" x14ac:dyDescent="0.25">
      <c r="A8529" t="s">
        <v>0</v>
      </c>
      <c r="B8529">
        <v>113100</v>
      </c>
      <c r="C8529">
        <v>100001</v>
      </c>
      <c r="D8529" s="1">
        <v>0.309529</v>
      </c>
      <c r="E8529" s="1">
        <v>-0.47658099999999998</v>
      </c>
      <c r="F8529" s="1">
        <v>0.49487199999999998</v>
      </c>
      <c r="G8529">
        <v>100001</v>
      </c>
    </row>
    <row r="8530" spans="1:7" x14ac:dyDescent="0.25">
      <c r="A8530" t="s">
        <v>0</v>
      </c>
      <c r="B8530">
        <v>113101</v>
      </c>
      <c r="C8530">
        <v>100001</v>
      </c>
      <c r="D8530" s="1">
        <v>0.31046600000000002</v>
      </c>
      <c r="E8530" s="1">
        <v>-0.47802600000000001</v>
      </c>
      <c r="F8530" s="1">
        <v>0.49487199999999998</v>
      </c>
      <c r="G8530">
        <v>100001</v>
      </c>
    </row>
    <row r="8531" spans="1:7" x14ac:dyDescent="0.25">
      <c r="A8531" t="s">
        <v>0</v>
      </c>
      <c r="B8531">
        <v>113102</v>
      </c>
      <c r="C8531">
        <v>100001</v>
      </c>
      <c r="D8531" s="1">
        <v>0.31340099999999999</v>
      </c>
      <c r="E8531" s="1">
        <v>-0.482545</v>
      </c>
      <c r="F8531" s="1">
        <v>0.49487199999999998</v>
      </c>
      <c r="G8531">
        <v>100001</v>
      </c>
    </row>
    <row r="8532" spans="1:7" x14ac:dyDescent="0.25">
      <c r="A8532" t="s">
        <v>0</v>
      </c>
      <c r="B8532">
        <v>113103</v>
      </c>
      <c r="C8532">
        <v>100001</v>
      </c>
      <c r="D8532" s="1">
        <v>0.31533800000000001</v>
      </c>
      <c r="E8532" s="1">
        <v>-0.48552699999999999</v>
      </c>
      <c r="F8532" s="1">
        <v>0.49487199999999998</v>
      </c>
      <c r="G8532">
        <v>100001</v>
      </c>
    </row>
    <row r="8533" spans="1:7" x14ac:dyDescent="0.25">
      <c r="A8533" t="s">
        <v>0</v>
      </c>
      <c r="B8533">
        <v>113104</v>
      </c>
      <c r="C8533">
        <v>100001</v>
      </c>
      <c r="D8533" s="1">
        <v>0.31727499999999997</v>
      </c>
      <c r="E8533" s="1">
        <v>-0.48850900000000003</v>
      </c>
      <c r="F8533" s="1">
        <v>0.49487199999999998</v>
      </c>
      <c r="G8533">
        <v>100001</v>
      </c>
    </row>
    <row r="8534" spans="1:7" x14ac:dyDescent="0.25">
      <c r="A8534" t="s">
        <v>0</v>
      </c>
      <c r="B8534">
        <v>113105</v>
      </c>
      <c r="C8534">
        <v>100001</v>
      </c>
      <c r="D8534" s="1">
        <v>-0.30173699999999998</v>
      </c>
      <c r="E8534" s="1">
        <v>-0.46468300000000001</v>
      </c>
      <c r="F8534" s="1">
        <v>0.49487199999999998</v>
      </c>
      <c r="G8534">
        <v>100001</v>
      </c>
    </row>
    <row r="8535" spans="1:7" x14ac:dyDescent="0.25">
      <c r="A8535" t="s">
        <v>0</v>
      </c>
      <c r="B8535">
        <v>113106</v>
      </c>
      <c r="C8535">
        <v>100001</v>
      </c>
      <c r="D8535" s="1">
        <v>-0.30367300000000003</v>
      </c>
      <c r="E8535" s="1">
        <v>-0.467665</v>
      </c>
      <c r="F8535" s="1">
        <v>0.49487199999999998</v>
      </c>
      <c r="G8535">
        <v>100001</v>
      </c>
    </row>
    <row r="8536" spans="1:7" x14ac:dyDescent="0.25">
      <c r="A8536" t="s">
        <v>0</v>
      </c>
      <c r="B8536">
        <v>113107</v>
      </c>
      <c r="C8536">
        <v>100001</v>
      </c>
      <c r="D8536" s="1">
        <v>-0.30560999999999999</v>
      </c>
      <c r="E8536" s="1">
        <v>-0.47064699999999998</v>
      </c>
      <c r="F8536" s="1">
        <v>0.49487199999999998</v>
      </c>
      <c r="G8536">
        <v>100001</v>
      </c>
    </row>
    <row r="8537" spans="1:7" x14ac:dyDescent="0.25">
      <c r="A8537" t="s">
        <v>0</v>
      </c>
      <c r="B8537">
        <v>113108</v>
      </c>
      <c r="C8537">
        <v>100001</v>
      </c>
      <c r="D8537" s="1">
        <v>-0.30754599999999999</v>
      </c>
      <c r="E8537" s="1">
        <v>-0.47362900000000002</v>
      </c>
      <c r="F8537" s="1">
        <v>0.49487199999999998</v>
      </c>
      <c r="G8537">
        <v>100001</v>
      </c>
    </row>
    <row r="8538" spans="1:7" x14ac:dyDescent="0.25">
      <c r="A8538" t="s">
        <v>0</v>
      </c>
      <c r="B8538">
        <v>113109</v>
      </c>
      <c r="C8538">
        <v>100001</v>
      </c>
      <c r="D8538" s="1">
        <v>-0.30948300000000001</v>
      </c>
      <c r="E8538" s="1">
        <v>-0.47661100000000001</v>
      </c>
      <c r="F8538" s="1">
        <v>0.49487199999999998</v>
      </c>
      <c r="G8538">
        <v>100001</v>
      </c>
    </row>
    <row r="8539" spans="1:7" x14ac:dyDescent="0.25">
      <c r="A8539" t="s">
        <v>0</v>
      </c>
      <c r="B8539">
        <v>113110</v>
      </c>
      <c r="C8539">
        <v>100001</v>
      </c>
      <c r="D8539" s="1">
        <v>-0.310421</v>
      </c>
      <c r="E8539" s="1">
        <v>-0.47805500000000001</v>
      </c>
      <c r="F8539" s="1">
        <v>0.49487199999999998</v>
      </c>
      <c r="G8539">
        <v>100001</v>
      </c>
    </row>
    <row r="8540" spans="1:7" x14ac:dyDescent="0.25">
      <c r="A8540" t="s">
        <v>0</v>
      </c>
      <c r="B8540">
        <v>113111</v>
      </c>
      <c r="C8540">
        <v>100001</v>
      </c>
      <c r="D8540" s="1">
        <v>-0.31335499999999999</v>
      </c>
      <c r="E8540" s="1">
        <v>-0.48257699999999998</v>
      </c>
      <c r="F8540" s="1">
        <v>0.49487199999999998</v>
      </c>
      <c r="G8540">
        <v>100001</v>
      </c>
    </row>
    <row r="8541" spans="1:7" x14ac:dyDescent="0.25">
      <c r="A8541" t="s">
        <v>0</v>
      </c>
      <c r="B8541">
        <v>113112</v>
      </c>
      <c r="C8541">
        <v>100001</v>
      </c>
      <c r="D8541" s="1">
        <v>-0.31529299999999999</v>
      </c>
      <c r="E8541" s="1">
        <v>-0.48555799999999999</v>
      </c>
      <c r="F8541" s="1">
        <v>0.49487199999999998</v>
      </c>
      <c r="G8541">
        <v>100001</v>
      </c>
    </row>
    <row r="8542" spans="1:7" x14ac:dyDescent="0.25">
      <c r="A8542" t="s">
        <v>0</v>
      </c>
      <c r="B8542">
        <v>113113</v>
      </c>
      <c r="C8542">
        <v>100001</v>
      </c>
      <c r="D8542" s="1">
        <v>-0.31722899999999998</v>
      </c>
      <c r="E8542" s="1">
        <v>-0.48853999999999997</v>
      </c>
      <c r="F8542" s="1">
        <v>0.49487100000000001</v>
      </c>
      <c r="G8542">
        <v>100001</v>
      </c>
    </row>
    <row r="8543" spans="1:7" x14ac:dyDescent="0.25">
      <c r="A8543" t="s">
        <v>0</v>
      </c>
      <c r="B8543">
        <v>113114</v>
      </c>
      <c r="C8543">
        <v>100001</v>
      </c>
      <c r="D8543" s="1">
        <v>0.44990599999999997</v>
      </c>
      <c r="E8543" s="1">
        <v>0.36436299999999999</v>
      </c>
      <c r="F8543" s="1">
        <v>0.49487100000000001</v>
      </c>
      <c r="G8543">
        <v>100001</v>
      </c>
    </row>
    <row r="8544" spans="1:7" x14ac:dyDescent="0.25">
      <c r="A8544" t="s">
        <v>0</v>
      </c>
      <c r="B8544">
        <v>113115</v>
      </c>
      <c r="C8544">
        <v>100001</v>
      </c>
      <c r="D8544" s="1">
        <v>0.44714300000000001</v>
      </c>
      <c r="E8544" s="1">
        <v>0.36212499999999997</v>
      </c>
      <c r="F8544" s="1">
        <v>0.49487100000000001</v>
      </c>
      <c r="G8544">
        <v>100001</v>
      </c>
    </row>
    <row r="8545" spans="1:7" x14ac:dyDescent="0.25">
      <c r="A8545" t="s">
        <v>0</v>
      </c>
      <c r="B8545">
        <v>113116</v>
      </c>
      <c r="C8545">
        <v>100001</v>
      </c>
      <c r="D8545" s="1">
        <v>0.44295499999999999</v>
      </c>
      <c r="E8545" s="1">
        <v>0.358734</v>
      </c>
      <c r="F8545" s="1">
        <v>0.49487100000000001</v>
      </c>
      <c r="G8545">
        <v>100001</v>
      </c>
    </row>
    <row r="8546" spans="1:7" x14ac:dyDescent="0.25">
      <c r="A8546" t="s">
        <v>0</v>
      </c>
      <c r="B8546">
        <v>113117</v>
      </c>
      <c r="C8546">
        <v>100001</v>
      </c>
      <c r="D8546" s="1">
        <v>0.44161699999999998</v>
      </c>
      <c r="E8546" s="1">
        <v>0.35765000000000002</v>
      </c>
      <c r="F8546" s="1">
        <v>0.49487100000000001</v>
      </c>
      <c r="G8546">
        <v>100001</v>
      </c>
    </row>
    <row r="8547" spans="1:7" x14ac:dyDescent="0.25">
      <c r="A8547" t="s">
        <v>0</v>
      </c>
      <c r="B8547">
        <v>113118</v>
      </c>
      <c r="C8547">
        <v>100001</v>
      </c>
      <c r="D8547" s="1">
        <v>0.43885299999999999</v>
      </c>
      <c r="E8547" s="1">
        <v>0.35541200000000001</v>
      </c>
      <c r="F8547" s="1">
        <v>0.49487100000000001</v>
      </c>
      <c r="G8547">
        <v>100001</v>
      </c>
    </row>
    <row r="8548" spans="1:7" x14ac:dyDescent="0.25">
      <c r="A8548" t="s">
        <v>0</v>
      </c>
      <c r="B8548">
        <v>113119</v>
      </c>
      <c r="C8548">
        <v>100001</v>
      </c>
      <c r="D8548" s="1">
        <v>0.43609100000000001</v>
      </c>
      <c r="E8548" s="1">
        <v>0.35317500000000002</v>
      </c>
      <c r="F8548" s="1">
        <v>0.49487100000000001</v>
      </c>
      <c r="G8548">
        <v>100001</v>
      </c>
    </row>
    <row r="8549" spans="1:7" x14ac:dyDescent="0.25">
      <c r="A8549" t="s">
        <v>0</v>
      </c>
      <c r="B8549">
        <v>113120</v>
      </c>
      <c r="C8549">
        <v>100001</v>
      </c>
      <c r="D8549" s="1">
        <v>0.43332799999999999</v>
      </c>
      <c r="E8549" s="1">
        <v>0.350937</v>
      </c>
      <c r="F8549" s="1">
        <v>0.49487100000000001</v>
      </c>
      <c r="G8549">
        <v>100001</v>
      </c>
    </row>
    <row r="8550" spans="1:7" x14ac:dyDescent="0.25">
      <c r="A8550" t="s">
        <v>0</v>
      </c>
      <c r="B8550">
        <v>113121</v>
      </c>
      <c r="C8550">
        <v>100001</v>
      </c>
      <c r="D8550" s="1">
        <v>0.430564</v>
      </c>
      <c r="E8550" s="1">
        <v>0.34870000000000001</v>
      </c>
      <c r="F8550" s="1">
        <v>0.49487100000000001</v>
      </c>
      <c r="G8550">
        <v>100001</v>
      </c>
    </row>
    <row r="8551" spans="1:7" x14ac:dyDescent="0.25">
      <c r="A8551" t="s">
        <v>0</v>
      </c>
      <c r="B8551">
        <v>113122</v>
      </c>
      <c r="C8551">
        <v>100001</v>
      </c>
      <c r="D8551" s="1">
        <v>0.468358</v>
      </c>
      <c r="E8551" s="1">
        <v>0.34031800000000001</v>
      </c>
      <c r="F8551" s="1">
        <v>0.49487100000000001</v>
      </c>
      <c r="G8551">
        <v>100001</v>
      </c>
    </row>
    <row r="8552" spans="1:7" x14ac:dyDescent="0.25">
      <c r="A8552" t="s">
        <v>0</v>
      </c>
      <c r="B8552">
        <v>113123</v>
      </c>
      <c r="C8552">
        <v>100001</v>
      </c>
      <c r="D8552" s="1">
        <v>0.46548200000000001</v>
      </c>
      <c r="E8552" s="1">
        <v>0.338229</v>
      </c>
      <c r="F8552" s="1">
        <v>0.49487100000000001</v>
      </c>
      <c r="G8552">
        <v>100001</v>
      </c>
    </row>
    <row r="8553" spans="1:7" x14ac:dyDescent="0.25">
      <c r="A8553" t="s">
        <v>0</v>
      </c>
      <c r="B8553">
        <v>113124</v>
      </c>
      <c r="C8553">
        <v>100001</v>
      </c>
      <c r="D8553" s="1">
        <v>0.46112199999999998</v>
      </c>
      <c r="E8553" s="1">
        <v>0.335061</v>
      </c>
      <c r="F8553" s="1">
        <v>0.49487100000000001</v>
      </c>
      <c r="G8553">
        <v>100001</v>
      </c>
    </row>
    <row r="8554" spans="1:7" x14ac:dyDescent="0.25">
      <c r="A8554" t="s">
        <v>0</v>
      </c>
      <c r="B8554">
        <v>113125</v>
      </c>
      <c r="C8554">
        <v>100001</v>
      </c>
      <c r="D8554" s="1">
        <v>0.45973000000000003</v>
      </c>
      <c r="E8554" s="1">
        <v>0.33404899999999998</v>
      </c>
      <c r="F8554" s="1">
        <v>0.49487100000000001</v>
      </c>
      <c r="G8554">
        <v>100001</v>
      </c>
    </row>
    <row r="8555" spans="1:7" x14ac:dyDescent="0.25">
      <c r="A8555" t="s">
        <v>0</v>
      </c>
      <c r="B8555">
        <v>113126</v>
      </c>
      <c r="C8555">
        <v>100001</v>
      </c>
      <c r="D8555" s="1">
        <v>0.45685300000000001</v>
      </c>
      <c r="E8555" s="1">
        <v>0.331957</v>
      </c>
      <c r="F8555" s="1">
        <v>0.49487100000000001</v>
      </c>
      <c r="G8555">
        <v>100001</v>
      </c>
    </row>
    <row r="8556" spans="1:7" x14ac:dyDescent="0.25">
      <c r="A8556" t="s">
        <v>0</v>
      </c>
      <c r="B8556">
        <v>113127</v>
      </c>
      <c r="C8556">
        <v>100001</v>
      </c>
      <c r="D8556" s="1">
        <v>0.45397599999999999</v>
      </c>
      <c r="E8556" s="1">
        <v>0.32986700000000002</v>
      </c>
      <c r="F8556" s="1">
        <v>0.49487100000000001</v>
      </c>
      <c r="G8556">
        <v>100001</v>
      </c>
    </row>
    <row r="8557" spans="1:7" x14ac:dyDescent="0.25">
      <c r="A8557" t="s">
        <v>0</v>
      </c>
      <c r="B8557">
        <v>113128</v>
      </c>
      <c r="C8557">
        <v>100001</v>
      </c>
      <c r="D8557" s="1">
        <v>0.4511</v>
      </c>
      <c r="E8557" s="1">
        <v>0.32777699999999999</v>
      </c>
      <c r="F8557" s="1">
        <v>0.49487100000000001</v>
      </c>
      <c r="G8557">
        <v>100001</v>
      </c>
    </row>
    <row r="8558" spans="1:7" x14ac:dyDescent="0.25">
      <c r="A8558" t="s">
        <v>0</v>
      </c>
      <c r="B8558">
        <v>113129</v>
      </c>
      <c r="C8558">
        <v>100001</v>
      </c>
      <c r="D8558" s="1">
        <v>0.44822299999999998</v>
      </c>
      <c r="E8558" s="1">
        <v>0.325687</v>
      </c>
      <c r="F8558" s="1">
        <v>0.49487100000000001</v>
      </c>
      <c r="G8558">
        <v>100001</v>
      </c>
    </row>
    <row r="8559" spans="1:7" x14ac:dyDescent="0.25">
      <c r="A8559" t="s">
        <v>0</v>
      </c>
      <c r="B8559">
        <v>113130</v>
      </c>
      <c r="C8559">
        <v>100001</v>
      </c>
      <c r="D8559" s="1">
        <v>0.45266800000000001</v>
      </c>
      <c r="E8559" s="1">
        <v>0.36659999999999998</v>
      </c>
      <c r="F8559" s="1">
        <v>0.49487100000000001</v>
      </c>
      <c r="G8559">
        <v>100001</v>
      </c>
    </row>
    <row r="8560" spans="1:7" x14ac:dyDescent="0.25">
      <c r="A8560" t="s">
        <v>0</v>
      </c>
      <c r="B8560">
        <v>113131</v>
      </c>
      <c r="C8560">
        <v>100001</v>
      </c>
      <c r="D8560" s="1">
        <v>0.47123500000000001</v>
      </c>
      <c r="E8560" s="1">
        <v>0.34240799999999999</v>
      </c>
      <c r="F8560" s="1">
        <v>0.49487100000000001</v>
      </c>
      <c r="G8560">
        <v>100001</v>
      </c>
    </row>
    <row r="8561" spans="1:7" x14ac:dyDescent="0.25">
      <c r="A8561" t="s">
        <v>0</v>
      </c>
      <c r="B8561">
        <v>113132</v>
      </c>
      <c r="C8561">
        <v>100001</v>
      </c>
      <c r="D8561" s="1">
        <v>0.52888000000000002</v>
      </c>
      <c r="E8561" s="1">
        <v>0.23550399999999999</v>
      </c>
      <c r="F8561" s="1">
        <v>0.49487100000000001</v>
      </c>
      <c r="G8561">
        <v>100001</v>
      </c>
    </row>
    <row r="8562" spans="1:7" x14ac:dyDescent="0.25">
      <c r="A8562" t="s">
        <v>0</v>
      </c>
      <c r="B8562">
        <v>113133</v>
      </c>
      <c r="C8562">
        <v>100001</v>
      </c>
      <c r="D8562" s="1">
        <v>0.52563199999999999</v>
      </c>
      <c r="E8562" s="1">
        <v>0.23405699999999999</v>
      </c>
      <c r="F8562" s="1">
        <v>0.49487100000000001</v>
      </c>
      <c r="G8562">
        <v>100001</v>
      </c>
    </row>
    <row r="8563" spans="1:7" x14ac:dyDescent="0.25">
      <c r="A8563" t="s">
        <v>0</v>
      </c>
      <c r="B8563">
        <v>113134</v>
      </c>
      <c r="C8563">
        <v>100001</v>
      </c>
      <c r="D8563" s="1">
        <v>0.52070899999999998</v>
      </c>
      <c r="E8563" s="1">
        <v>0.23186499999999999</v>
      </c>
      <c r="F8563" s="1">
        <v>0.49486999999999998</v>
      </c>
      <c r="G8563">
        <v>100001</v>
      </c>
    </row>
    <row r="8564" spans="1:7" x14ac:dyDescent="0.25">
      <c r="A8564" t="s">
        <v>0</v>
      </c>
      <c r="B8564">
        <v>113135</v>
      </c>
      <c r="C8564">
        <v>100001</v>
      </c>
      <c r="D8564" s="1">
        <v>0.51913500000000001</v>
      </c>
      <c r="E8564" s="1">
        <v>0.23116500000000001</v>
      </c>
      <c r="F8564" s="1">
        <v>0.49486999999999998</v>
      </c>
      <c r="G8564">
        <v>100001</v>
      </c>
    </row>
    <row r="8565" spans="1:7" x14ac:dyDescent="0.25">
      <c r="A8565" t="s">
        <v>0</v>
      </c>
      <c r="B8565">
        <v>113136</v>
      </c>
      <c r="C8565">
        <v>100001</v>
      </c>
      <c r="D8565" s="1">
        <v>0.51588699999999998</v>
      </c>
      <c r="E8565" s="1">
        <v>0.22971900000000001</v>
      </c>
      <c r="F8565" s="1">
        <v>0.49486999999999998</v>
      </c>
      <c r="G8565">
        <v>100001</v>
      </c>
    </row>
    <row r="8566" spans="1:7" x14ac:dyDescent="0.25">
      <c r="A8566" t="s">
        <v>0</v>
      </c>
      <c r="B8566">
        <v>113137</v>
      </c>
      <c r="C8566">
        <v>100001</v>
      </c>
      <c r="D8566" s="1">
        <v>0.51263999999999998</v>
      </c>
      <c r="E8566" s="1">
        <v>0.228273</v>
      </c>
      <c r="F8566" s="1">
        <v>0.49486999999999998</v>
      </c>
      <c r="G8566">
        <v>100001</v>
      </c>
    </row>
    <row r="8567" spans="1:7" x14ac:dyDescent="0.25">
      <c r="A8567" t="s">
        <v>0</v>
      </c>
      <c r="B8567">
        <v>113138</v>
      </c>
      <c r="C8567">
        <v>100001</v>
      </c>
      <c r="D8567" s="1">
        <v>0.50939100000000004</v>
      </c>
      <c r="E8567" s="1">
        <v>0.226826</v>
      </c>
      <c r="F8567" s="1">
        <v>0.49486999999999998</v>
      </c>
      <c r="G8567">
        <v>100001</v>
      </c>
    </row>
    <row r="8568" spans="1:7" x14ac:dyDescent="0.25">
      <c r="A8568" t="s">
        <v>0</v>
      </c>
      <c r="B8568">
        <v>113139</v>
      </c>
      <c r="C8568">
        <v>100001</v>
      </c>
      <c r="D8568" s="1">
        <v>0.50614300000000001</v>
      </c>
      <c r="E8568" s="1">
        <v>0.22538</v>
      </c>
      <c r="F8568" s="1">
        <v>0.49487100000000001</v>
      </c>
      <c r="G8568">
        <v>100001</v>
      </c>
    </row>
    <row r="8569" spans="1:7" x14ac:dyDescent="0.25">
      <c r="A8569" t="s">
        <v>0</v>
      </c>
      <c r="B8569">
        <v>113140</v>
      </c>
      <c r="C8569">
        <v>100001</v>
      </c>
      <c r="D8569" s="1">
        <v>0.54047999999999996</v>
      </c>
      <c r="E8569" s="1">
        <v>0.20750299999999999</v>
      </c>
      <c r="F8569" s="1">
        <v>0.49487100000000001</v>
      </c>
      <c r="G8569">
        <v>100001</v>
      </c>
    </row>
    <row r="8570" spans="1:7" x14ac:dyDescent="0.25">
      <c r="A8570" t="s">
        <v>0</v>
      </c>
      <c r="B8570">
        <v>113141</v>
      </c>
      <c r="C8570">
        <v>100001</v>
      </c>
      <c r="D8570" s="1">
        <v>0.537161</v>
      </c>
      <c r="E8570" s="1">
        <v>0.20622699999999999</v>
      </c>
      <c r="F8570" s="1">
        <v>0.49487100000000001</v>
      </c>
      <c r="G8570">
        <v>100001</v>
      </c>
    </row>
    <row r="8571" spans="1:7" x14ac:dyDescent="0.25">
      <c r="A8571" t="s">
        <v>0</v>
      </c>
      <c r="B8571">
        <v>113142</v>
      </c>
      <c r="C8571">
        <v>100001</v>
      </c>
      <c r="D8571" s="1">
        <v>0.53212899999999996</v>
      </c>
      <c r="E8571" s="1">
        <v>0.204295</v>
      </c>
      <c r="F8571" s="1">
        <v>0.49487100000000001</v>
      </c>
      <c r="G8571">
        <v>100001</v>
      </c>
    </row>
    <row r="8572" spans="1:7" x14ac:dyDescent="0.25">
      <c r="A8572" t="s">
        <v>0</v>
      </c>
      <c r="B8572">
        <v>113143</v>
      </c>
      <c r="C8572">
        <v>100001</v>
      </c>
      <c r="D8572" s="1">
        <v>0.53052200000000005</v>
      </c>
      <c r="E8572" s="1">
        <v>0.203678</v>
      </c>
      <c r="F8572" s="1">
        <v>0.49487100000000001</v>
      </c>
      <c r="G8572">
        <v>100001</v>
      </c>
    </row>
    <row r="8573" spans="1:7" x14ac:dyDescent="0.25">
      <c r="A8573" t="s">
        <v>0</v>
      </c>
      <c r="B8573">
        <v>113144</v>
      </c>
      <c r="C8573">
        <v>100001</v>
      </c>
      <c r="D8573" s="1">
        <v>0.52720199999999995</v>
      </c>
      <c r="E8573" s="1">
        <v>0.202404</v>
      </c>
      <c r="F8573" s="1">
        <v>0.49487100000000001</v>
      </c>
      <c r="G8573">
        <v>100001</v>
      </c>
    </row>
    <row r="8574" spans="1:7" x14ac:dyDescent="0.25">
      <c r="A8574" t="s">
        <v>0</v>
      </c>
      <c r="B8574">
        <v>113145</v>
      </c>
      <c r="C8574">
        <v>100001</v>
      </c>
      <c r="D8574" s="1">
        <v>0.52388299999999999</v>
      </c>
      <c r="E8574" s="1">
        <v>0.20113</v>
      </c>
      <c r="F8574" s="1">
        <v>0.49487100000000001</v>
      </c>
      <c r="G8574">
        <v>100001</v>
      </c>
    </row>
    <row r="8575" spans="1:7" x14ac:dyDescent="0.25">
      <c r="A8575" t="s">
        <v>0</v>
      </c>
      <c r="B8575">
        <v>113146</v>
      </c>
      <c r="C8575">
        <v>100001</v>
      </c>
      <c r="D8575" s="1">
        <v>0.520563</v>
      </c>
      <c r="E8575" s="1">
        <v>0.199855</v>
      </c>
      <c r="F8575" s="1">
        <v>0.49487100000000001</v>
      </c>
      <c r="G8575">
        <v>100001</v>
      </c>
    </row>
    <row r="8576" spans="1:7" x14ac:dyDescent="0.25">
      <c r="A8576" t="s">
        <v>0</v>
      </c>
      <c r="B8576">
        <v>113147</v>
      </c>
      <c r="C8576">
        <v>100001</v>
      </c>
      <c r="D8576" s="1">
        <v>0.51724400000000004</v>
      </c>
      <c r="E8576" s="1">
        <v>0.19858100000000001</v>
      </c>
      <c r="F8576" s="1">
        <v>0.49487100000000001</v>
      </c>
      <c r="G8576">
        <v>100001</v>
      </c>
    </row>
    <row r="8577" spans="1:7" x14ac:dyDescent="0.25">
      <c r="A8577" t="s">
        <v>0</v>
      </c>
      <c r="B8577">
        <v>113148</v>
      </c>
      <c r="C8577">
        <v>100001</v>
      </c>
      <c r="D8577" s="1">
        <v>0.53212700000000002</v>
      </c>
      <c r="E8577" s="1">
        <v>0.23694999999999999</v>
      </c>
      <c r="F8577" s="1">
        <v>0.49487100000000001</v>
      </c>
      <c r="G8577">
        <v>100001</v>
      </c>
    </row>
    <row r="8578" spans="1:7" x14ac:dyDescent="0.25">
      <c r="A8578" t="s">
        <v>0</v>
      </c>
      <c r="B8578">
        <v>113149</v>
      </c>
      <c r="C8578">
        <v>100001</v>
      </c>
      <c r="D8578" s="1">
        <v>0.54379999999999995</v>
      </c>
      <c r="E8578" s="1">
        <v>0.20877699999999999</v>
      </c>
      <c r="F8578" s="1">
        <v>0.49487100000000001</v>
      </c>
      <c r="G8578">
        <v>100001</v>
      </c>
    </row>
    <row r="8579" spans="1:7" x14ac:dyDescent="0.25">
      <c r="A8579" t="s">
        <v>0</v>
      </c>
      <c r="B8579">
        <v>113150</v>
      </c>
      <c r="C8579">
        <v>100001</v>
      </c>
      <c r="D8579" s="1">
        <v>0.27527200000000002</v>
      </c>
      <c r="E8579" s="1">
        <v>-0.47673199999999999</v>
      </c>
      <c r="F8579" s="1">
        <v>0.49487199999999998</v>
      </c>
      <c r="G8579">
        <v>100001</v>
      </c>
    </row>
    <row r="8580" spans="1:7" x14ac:dyDescent="0.25">
      <c r="A8580" t="s">
        <v>0</v>
      </c>
      <c r="B8580">
        <v>113151</v>
      </c>
      <c r="C8580">
        <v>100001</v>
      </c>
      <c r="D8580" s="1">
        <v>0.27704899999999999</v>
      </c>
      <c r="E8580" s="1">
        <v>-0.47981200000000002</v>
      </c>
      <c r="F8580" s="1">
        <v>0.49487100000000001</v>
      </c>
      <c r="G8580">
        <v>100001</v>
      </c>
    </row>
    <row r="8581" spans="1:7" x14ac:dyDescent="0.25">
      <c r="A8581" t="s">
        <v>0</v>
      </c>
      <c r="B8581">
        <v>113152</v>
      </c>
      <c r="C8581">
        <v>100001</v>
      </c>
      <c r="D8581" s="1">
        <v>-0.275227</v>
      </c>
      <c r="E8581" s="1">
        <v>-0.47675800000000002</v>
      </c>
      <c r="F8581" s="1">
        <v>0.49487199999999998</v>
      </c>
      <c r="G8581">
        <v>100001</v>
      </c>
    </row>
    <row r="8582" spans="1:7" x14ac:dyDescent="0.25">
      <c r="A8582" t="s">
        <v>0</v>
      </c>
      <c r="B8582">
        <v>113153</v>
      </c>
      <c r="C8582">
        <v>100001</v>
      </c>
      <c r="D8582" s="1">
        <v>-0.277005</v>
      </c>
      <c r="E8582" s="1">
        <v>-0.47983799999999999</v>
      </c>
      <c r="F8582" s="1">
        <v>0.49487199999999998</v>
      </c>
      <c r="G8582">
        <v>100001</v>
      </c>
    </row>
    <row r="8583" spans="1:7" x14ac:dyDescent="0.25">
      <c r="A8583" t="s">
        <v>0</v>
      </c>
      <c r="B8583">
        <v>113154</v>
      </c>
      <c r="C8583">
        <v>100001</v>
      </c>
      <c r="D8583" s="1">
        <v>0.27882800000000002</v>
      </c>
      <c r="E8583" s="1">
        <v>-0.48288999999999999</v>
      </c>
      <c r="F8583" s="1">
        <v>0.49487100000000001</v>
      </c>
      <c r="G8583">
        <v>100001</v>
      </c>
    </row>
    <row r="8584" spans="1:7" x14ac:dyDescent="0.25">
      <c r="A8584" t="s">
        <v>0</v>
      </c>
      <c r="B8584">
        <v>113155</v>
      </c>
      <c r="C8584">
        <v>100001</v>
      </c>
      <c r="D8584" s="1">
        <v>0.28060600000000002</v>
      </c>
      <c r="E8584" s="1">
        <v>-0.48596899999999998</v>
      </c>
      <c r="F8584" s="1">
        <v>0.49487100000000001</v>
      </c>
      <c r="G8584">
        <v>100001</v>
      </c>
    </row>
    <row r="8585" spans="1:7" x14ac:dyDescent="0.25">
      <c r="A8585" t="s">
        <v>0</v>
      </c>
      <c r="B8585">
        <v>113156</v>
      </c>
      <c r="C8585">
        <v>100001</v>
      </c>
      <c r="D8585" s="1">
        <v>0.282385</v>
      </c>
      <c r="E8585" s="1">
        <v>-0.48904900000000001</v>
      </c>
      <c r="F8585" s="1">
        <v>0.49487199999999998</v>
      </c>
      <c r="G8585">
        <v>100001</v>
      </c>
    </row>
    <row r="8586" spans="1:7" x14ac:dyDescent="0.25">
      <c r="A8586" t="s">
        <v>0</v>
      </c>
      <c r="B8586">
        <v>113157</v>
      </c>
      <c r="C8586">
        <v>100001</v>
      </c>
      <c r="D8586" s="1">
        <v>0.28416200000000003</v>
      </c>
      <c r="E8586" s="1">
        <v>-0.49212800000000001</v>
      </c>
      <c r="F8586" s="1">
        <v>0.49487199999999998</v>
      </c>
      <c r="G8586">
        <v>100001</v>
      </c>
    </row>
    <row r="8587" spans="1:7" x14ac:dyDescent="0.25">
      <c r="A8587" t="s">
        <v>0</v>
      </c>
      <c r="B8587">
        <v>113158</v>
      </c>
      <c r="C8587">
        <v>100001</v>
      </c>
      <c r="D8587" s="1">
        <v>0.28502300000000003</v>
      </c>
      <c r="E8587" s="1">
        <v>-0.49362</v>
      </c>
      <c r="F8587" s="1">
        <v>0.49487199999999998</v>
      </c>
      <c r="G8587">
        <v>100001</v>
      </c>
    </row>
    <row r="8588" spans="1:7" x14ac:dyDescent="0.25">
      <c r="A8588" t="s">
        <v>0</v>
      </c>
      <c r="B8588">
        <v>113159</v>
      </c>
      <c r="C8588">
        <v>100001</v>
      </c>
      <c r="D8588" s="1">
        <v>0.28771799999999997</v>
      </c>
      <c r="E8588" s="1">
        <v>-0.49828600000000001</v>
      </c>
      <c r="F8588" s="1">
        <v>0.49487199999999998</v>
      </c>
      <c r="G8588">
        <v>100001</v>
      </c>
    </row>
    <row r="8589" spans="1:7" x14ac:dyDescent="0.25">
      <c r="A8589" t="s">
        <v>0</v>
      </c>
      <c r="B8589">
        <v>113160</v>
      </c>
      <c r="C8589">
        <v>100001</v>
      </c>
      <c r="D8589" s="1">
        <v>0.28949599999999998</v>
      </c>
      <c r="E8589" s="1">
        <v>-0.50136599999999998</v>
      </c>
      <c r="F8589" s="1">
        <v>0.49487199999999998</v>
      </c>
      <c r="G8589">
        <v>100001</v>
      </c>
    </row>
    <row r="8590" spans="1:7" x14ac:dyDescent="0.25">
      <c r="A8590" t="s">
        <v>0</v>
      </c>
      <c r="B8590">
        <v>113161</v>
      </c>
      <c r="C8590">
        <v>100001</v>
      </c>
      <c r="D8590" s="1">
        <v>0.29127399999999998</v>
      </c>
      <c r="E8590" s="1">
        <v>-0.50444599999999995</v>
      </c>
      <c r="F8590" s="1">
        <v>0.49487199999999998</v>
      </c>
      <c r="G8590">
        <v>100001</v>
      </c>
    </row>
    <row r="8591" spans="1:7" x14ac:dyDescent="0.25">
      <c r="A8591" t="s">
        <v>0</v>
      </c>
      <c r="B8591">
        <v>113162</v>
      </c>
      <c r="C8591">
        <v>100001</v>
      </c>
      <c r="D8591" s="1">
        <v>-0.27878199999999997</v>
      </c>
      <c r="E8591" s="1">
        <v>-0.48291800000000001</v>
      </c>
      <c r="F8591" s="1">
        <v>0.49487199999999998</v>
      </c>
      <c r="G8591">
        <v>100001</v>
      </c>
    </row>
    <row r="8592" spans="1:7" x14ac:dyDescent="0.25">
      <c r="A8592" t="s">
        <v>0</v>
      </c>
      <c r="B8592">
        <v>113163</v>
      </c>
      <c r="C8592">
        <v>100001</v>
      </c>
      <c r="D8592" s="1">
        <v>-0.28055999999999998</v>
      </c>
      <c r="E8592" s="1">
        <v>-0.48599700000000001</v>
      </c>
      <c r="F8592" s="1">
        <v>0.49487199999999998</v>
      </c>
      <c r="G8592">
        <v>100001</v>
      </c>
    </row>
    <row r="8593" spans="1:7" x14ac:dyDescent="0.25">
      <c r="A8593" t="s">
        <v>0</v>
      </c>
      <c r="B8593">
        <v>113164</v>
      </c>
      <c r="C8593">
        <v>100001</v>
      </c>
      <c r="D8593" s="1">
        <v>-0.28233799999999998</v>
      </c>
      <c r="E8593" s="1">
        <v>-0.48907699999999998</v>
      </c>
      <c r="F8593" s="1">
        <v>0.49487199999999998</v>
      </c>
      <c r="G8593">
        <v>100001</v>
      </c>
    </row>
    <row r="8594" spans="1:7" x14ac:dyDescent="0.25">
      <c r="A8594" t="s">
        <v>0</v>
      </c>
      <c r="B8594">
        <v>113165</v>
      </c>
      <c r="C8594">
        <v>100001</v>
      </c>
      <c r="D8594" s="1">
        <v>-0.28411500000000001</v>
      </c>
      <c r="E8594" s="1">
        <v>-0.49215599999999998</v>
      </c>
      <c r="F8594" s="1">
        <v>0.49487199999999998</v>
      </c>
      <c r="G8594">
        <v>100001</v>
      </c>
    </row>
    <row r="8595" spans="1:7" x14ac:dyDescent="0.25">
      <c r="A8595" t="s">
        <v>0</v>
      </c>
      <c r="B8595">
        <v>113166</v>
      </c>
      <c r="C8595">
        <v>100001</v>
      </c>
      <c r="D8595" s="1">
        <v>-0.28497600000000001</v>
      </c>
      <c r="E8595" s="1">
        <v>-0.49364799999999998</v>
      </c>
      <c r="F8595" s="1">
        <v>0.49487199999999998</v>
      </c>
      <c r="G8595">
        <v>100001</v>
      </c>
    </row>
    <row r="8596" spans="1:7" x14ac:dyDescent="0.25">
      <c r="A8596" t="s">
        <v>0</v>
      </c>
      <c r="B8596">
        <v>113167</v>
      </c>
      <c r="C8596">
        <v>100001</v>
      </c>
      <c r="D8596" s="1">
        <v>-0.28766999999999998</v>
      </c>
      <c r="E8596" s="1">
        <v>-0.49831399999999998</v>
      </c>
      <c r="F8596" s="1">
        <v>0.49487199999999998</v>
      </c>
      <c r="G8596">
        <v>100001</v>
      </c>
    </row>
    <row r="8597" spans="1:7" x14ac:dyDescent="0.25">
      <c r="A8597" t="s">
        <v>0</v>
      </c>
      <c r="B8597">
        <v>113168</v>
      </c>
      <c r="C8597">
        <v>100001</v>
      </c>
      <c r="D8597" s="1">
        <v>-0.28944700000000001</v>
      </c>
      <c r="E8597" s="1">
        <v>-0.50139299999999998</v>
      </c>
      <c r="F8597" s="1">
        <v>0.49487199999999998</v>
      </c>
      <c r="G8597">
        <v>100001</v>
      </c>
    </row>
    <row r="8598" spans="1:7" x14ac:dyDescent="0.25">
      <c r="A8598" t="s">
        <v>0</v>
      </c>
      <c r="B8598">
        <v>113169</v>
      </c>
      <c r="C8598">
        <v>100001</v>
      </c>
      <c r="D8598" s="1">
        <v>-0.29122500000000001</v>
      </c>
      <c r="E8598" s="1">
        <v>-0.50447299999999995</v>
      </c>
      <c r="F8598" s="1">
        <v>0.49487199999999998</v>
      </c>
      <c r="G8598">
        <v>100001</v>
      </c>
    </row>
    <row r="8599" spans="1:7" x14ac:dyDescent="0.25">
      <c r="A8599" t="s">
        <v>0</v>
      </c>
      <c r="B8599">
        <v>113170</v>
      </c>
      <c r="C8599">
        <v>100001</v>
      </c>
      <c r="D8599" s="1">
        <v>0.249945</v>
      </c>
      <c r="E8599" s="1">
        <v>-0.49048599999999998</v>
      </c>
      <c r="F8599" s="1">
        <v>0.49487199999999998</v>
      </c>
      <c r="G8599">
        <v>100001</v>
      </c>
    </row>
    <row r="8600" spans="1:7" x14ac:dyDescent="0.25">
      <c r="A8600" t="s">
        <v>0</v>
      </c>
      <c r="B8600">
        <v>113171</v>
      </c>
      <c r="C8600">
        <v>100001</v>
      </c>
      <c r="D8600" s="1">
        <v>0.25155899999999998</v>
      </c>
      <c r="E8600" s="1">
        <v>-0.49365399999999998</v>
      </c>
      <c r="F8600" s="1">
        <v>0.49487100000000001</v>
      </c>
      <c r="G8600">
        <v>100001</v>
      </c>
    </row>
    <row r="8601" spans="1:7" x14ac:dyDescent="0.25">
      <c r="A8601" t="s">
        <v>0</v>
      </c>
      <c r="B8601">
        <v>113172</v>
      </c>
      <c r="C8601">
        <v>100001</v>
      </c>
      <c r="D8601" s="1">
        <v>0.25317499999999998</v>
      </c>
      <c r="E8601" s="1">
        <v>-0.49682199999999999</v>
      </c>
      <c r="F8601" s="1">
        <v>0.49487100000000001</v>
      </c>
      <c r="G8601">
        <v>100001</v>
      </c>
    </row>
    <row r="8602" spans="1:7" x14ac:dyDescent="0.25">
      <c r="A8602" t="s">
        <v>0</v>
      </c>
      <c r="B8602">
        <v>113173</v>
      </c>
      <c r="C8602">
        <v>100001</v>
      </c>
      <c r="D8602" s="1">
        <v>-0.24989800000000001</v>
      </c>
      <c r="E8602" s="1">
        <v>-0.49050899999999997</v>
      </c>
      <c r="F8602" s="1">
        <v>0.49487100000000001</v>
      </c>
      <c r="G8602">
        <v>100001</v>
      </c>
    </row>
    <row r="8603" spans="1:7" x14ac:dyDescent="0.25">
      <c r="A8603" t="s">
        <v>0</v>
      </c>
      <c r="B8603">
        <v>113174</v>
      </c>
      <c r="C8603">
        <v>100001</v>
      </c>
      <c r="D8603" s="1">
        <v>-0.25151200000000001</v>
      </c>
      <c r="E8603" s="1">
        <v>-0.49367800000000001</v>
      </c>
      <c r="F8603" s="1">
        <v>0.49487100000000001</v>
      </c>
      <c r="G8603">
        <v>100001</v>
      </c>
    </row>
    <row r="8604" spans="1:7" x14ac:dyDescent="0.25">
      <c r="A8604" t="s">
        <v>0</v>
      </c>
      <c r="B8604">
        <v>113175</v>
      </c>
      <c r="C8604">
        <v>100001</v>
      </c>
      <c r="D8604" s="1">
        <v>-0.25312600000000002</v>
      </c>
      <c r="E8604" s="1">
        <v>-0.49684600000000001</v>
      </c>
      <c r="F8604" s="1">
        <v>0.49487100000000001</v>
      </c>
      <c r="G8604">
        <v>100001</v>
      </c>
    </row>
    <row r="8605" spans="1:7" x14ac:dyDescent="0.25">
      <c r="A8605" t="s">
        <v>0</v>
      </c>
      <c r="B8605">
        <v>113176</v>
      </c>
      <c r="C8605">
        <v>100001</v>
      </c>
      <c r="D8605" s="1">
        <v>0.25478899999999999</v>
      </c>
      <c r="E8605" s="1">
        <v>-0.49998999999999999</v>
      </c>
      <c r="F8605" s="1">
        <v>0.49487100000000001</v>
      </c>
      <c r="G8605">
        <v>100001</v>
      </c>
    </row>
    <row r="8606" spans="1:7" x14ac:dyDescent="0.25">
      <c r="A8606" t="s">
        <v>0</v>
      </c>
      <c r="B8606">
        <v>113177</v>
      </c>
      <c r="C8606">
        <v>100001</v>
      </c>
      <c r="D8606" s="1">
        <v>0.25640299999999999</v>
      </c>
      <c r="E8606" s="1">
        <v>-0.50315699999999997</v>
      </c>
      <c r="F8606" s="1">
        <v>0.49487100000000001</v>
      </c>
      <c r="G8606">
        <v>100001</v>
      </c>
    </row>
    <row r="8607" spans="1:7" x14ac:dyDescent="0.25">
      <c r="A8607" t="s">
        <v>0</v>
      </c>
      <c r="B8607">
        <v>113178</v>
      </c>
      <c r="C8607">
        <v>100001</v>
      </c>
      <c r="D8607" s="1">
        <v>0.258017</v>
      </c>
      <c r="E8607" s="1">
        <v>-0.50632500000000003</v>
      </c>
      <c r="F8607" s="1">
        <v>0.49487199999999998</v>
      </c>
      <c r="G8607">
        <v>100001</v>
      </c>
    </row>
    <row r="8608" spans="1:7" x14ac:dyDescent="0.25">
      <c r="A8608" t="s">
        <v>0</v>
      </c>
      <c r="B8608">
        <v>113179</v>
      </c>
      <c r="C8608">
        <v>100001</v>
      </c>
      <c r="D8608" s="1">
        <v>0.258799</v>
      </c>
      <c r="E8608" s="1">
        <v>-0.50785899999999995</v>
      </c>
      <c r="F8608" s="1">
        <v>0.49487199999999998</v>
      </c>
      <c r="G8608">
        <v>100001</v>
      </c>
    </row>
    <row r="8609" spans="1:7" x14ac:dyDescent="0.25">
      <c r="A8609" t="s">
        <v>0</v>
      </c>
      <c r="B8609">
        <v>113180</v>
      </c>
      <c r="C8609">
        <v>100001</v>
      </c>
      <c r="D8609" s="1">
        <v>0.261245</v>
      </c>
      <c r="E8609" s="1">
        <v>-0.51266</v>
      </c>
      <c r="F8609" s="1">
        <v>0.49487199999999998</v>
      </c>
      <c r="G8609">
        <v>100001</v>
      </c>
    </row>
    <row r="8610" spans="1:7" x14ac:dyDescent="0.25">
      <c r="A8610" t="s">
        <v>0</v>
      </c>
      <c r="B8610">
        <v>113181</v>
      </c>
      <c r="C8610">
        <v>100001</v>
      </c>
      <c r="D8610" s="1">
        <v>0.26285900000000001</v>
      </c>
      <c r="E8610" s="1">
        <v>-0.51582899999999998</v>
      </c>
      <c r="F8610" s="1">
        <v>0.49487199999999998</v>
      </c>
      <c r="G8610">
        <v>100001</v>
      </c>
    </row>
    <row r="8611" spans="1:7" x14ac:dyDescent="0.25">
      <c r="A8611" t="s">
        <v>0</v>
      </c>
      <c r="B8611">
        <v>113182</v>
      </c>
      <c r="C8611">
        <v>100001</v>
      </c>
      <c r="D8611" s="1">
        <v>0.26447399999999999</v>
      </c>
      <c r="E8611" s="1">
        <v>-0.51899700000000004</v>
      </c>
      <c r="F8611" s="1">
        <v>0.49487199999999998</v>
      </c>
      <c r="G8611">
        <v>100001</v>
      </c>
    </row>
    <row r="8612" spans="1:7" x14ac:dyDescent="0.25">
      <c r="A8612" t="s">
        <v>0</v>
      </c>
      <c r="B8612">
        <v>113183</v>
      </c>
      <c r="C8612">
        <v>100001</v>
      </c>
      <c r="D8612" s="1">
        <v>-0.25473899999999999</v>
      </c>
      <c r="E8612" s="1">
        <v>-0.50001399999999996</v>
      </c>
      <c r="F8612" s="1">
        <v>0.49487100000000001</v>
      </c>
      <c r="G8612">
        <v>100001</v>
      </c>
    </row>
    <row r="8613" spans="1:7" x14ac:dyDescent="0.25">
      <c r="A8613" t="s">
        <v>0</v>
      </c>
      <c r="B8613">
        <v>113184</v>
      </c>
      <c r="C8613">
        <v>100001</v>
      </c>
      <c r="D8613" s="1">
        <v>-0.256353</v>
      </c>
      <c r="E8613" s="1">
        <v>-0.50318200000000002</v>
      </c>
      <c r="F8613" s="1">
        <v>0.49487100000000001</v>
      </c>
      <c r="G8613">
        <v>100001</v>
      </c>
    </row>
    <row r="8614" spans="1:7" x14ac:dyDescent="0.25">
      <c r="A8614" t="s">
        <v>0</v>
      </c>
      <c r="B8614">
        <v>113185</v>
      </c>
      <c r="C8614">
        <v>100001</v>
      </c>
      <c r="D8614" s="1">
        <v>-0.25796799999999998</v>
      </c>
      <c r="E8614" s="1">
        <v>-0.50634999999999997</v>
      </c>
      <c r="F8614" s="1">
        <v>0.49487199999999998</v>
      </c>
      <c r="G8614">
        <v>100001</v>
      </c>
    </row>
    <row r="8615" spans="1:7" x14ac:dyDescent="0.25">
      <c r="A8615" t="s">
        <v>0</v>
      </c>
      <c r="B8615">
        <v>113186</v>
      </c>
      <c r="C8615">
        <v>100001</v>
      </c>
      <c r="D8615" s="1">
        <v>-0.25874999999999998</v>
      </c>
      <c r="E8615" s="1">
        <v>-0.50788500000000003</v>
      </c>
      <c r="F8615" s="1">
        <v>0.49487199999999998</v>
      </c>
      <c r="G8615">
        <v>100001</v>
      </c>
    </row>
    <row r="8616" spans="1:7" x14ac:dyDescent="0.25">
      <c r="A8616" t="s">
        <v>0</v>
      </c>
      <c r="B8616">
        <v>113187</v>
      </c>
      <c r="C8616">
        <v>100001</v>
      </c>
      <c r="D8616" s="1">
        <v>-0.26119599999999998</v>
      </c>
      <c r="E8616" s="1">
        <v>-0.51268599999999998</v>
      </c>
      <c r="F8616" s="1">
        <v>0.49487199999999998</v>
      </c>
      <c r="G8616">
        <v>100001</v>
      </c>
    </row>
    <row r="8617" spans="1:7" x14ac:dyDescent="0.25">
      <c r="A8617" t="s">
        <v>0</v>
      </c>
      <c r="B8617">
        <v>113188</v>
      </c>
      <c r="C8617">
        <v>100001</v>
      </c>
      <c r="D8617" s="1">
        <v>-0.26280999999999999</v>
      </c>
      <c r="E8617" s="1">
        <v>-0.51585400000000003</v>
      </c>
      <c r="F8617" s="1">
        <v>0.49487199999999998</v>
      </c>
      <c r="G8617">
        <v>100001</v>
      </c>
    </row>
    <row r="8618" spans="1:7" x14ac:dyDescent="0.25">
      <c r="A8618" t="s">
        <v>0</v>
      </c>
      <c r="B8618">
        <v>113189</v>
      </c>
      <c r="C8618">
        <v>100001</v>
      </c>
      <c r="D8618" s="1">
        <v>-0.26442500000000002</v>
      </c>
      <c r="E8618" s="1">
        <v>-0.51902199999999998</v>
      </c>
      <c r="F8618" s="1">
        <v>0.49487199999999998</v>
      </c>
      <c r="G8618">
        <v>100001</v>
      </c>
    </row>
    <row r="8619" spans="1:7" x14ac:dyDescent="0.25">
      <c r="A8619" t="s">
        <v>0</v>
      </c>
      <c r="B8619">
        <v>113190</v>
      </c>
      <c r="C8619">
        <v>100001</v>
      </c>
      <c r="D8619" s="1">
        <v>0.22393299999999999</v>
      </c>
      <c r="E8619" s="1">
        <v>-0.50289399999999995</v>
      </c>
      <c r="F8619" s="1">
        <v>0.49487199999999998</v>
      </c>
      <c r="G8619">
        <v>100001</v>
      </c>
    </row>
    <row r="8620" spans="1:7" x14ac:dyDescent="0.25">
      <c r="A8620" t="s">
        <v>0</v>
      </c>
      <c r="B8620">
        <v>113191</v>
      </c>
      <c r="C8620">
        <v>100001</v>
      </c>
      <c r="D8620" s="1">
        <v>0.225379</v>
      </c>
      <c r="E8620" s="1">
        <v>-0.50614199999999998</v>
      </c>
      <c r="F8620" s="1">
        <v>0.49487199999999998</v>
      </c>
      <c r="G8620">
        <v>100001</v>
      </c>
    </row>
    <row r="8621" spans="1:7" x14ac:dyDescent="0.25">
      <c r="A8621" t="s">
        <v>0</v>
      </c>
      <c r="B8621">
        <v>113192</v>
      </c>
      <c r="C8621">
        <v>100001</v>
      </c>
      <c r="D8621" s="1">
        <v>0.226825</v>
      </c>
      <c r="E8621" s="1">
        <v>-0.50939000000000001</v>
      </c>
      <c r="F8621" s="1">
        <v>0.49487100000000001</v>
      </c>
      <c r="G8621">
        <v>100001</v>
      </c>
    </row>
    <row r="8622" spans="1:7" x14ac:dyDescent="0.25">
      <c r="A8622" t="s">
        <v>0</v>
      </c>
      <c r="B8622">
        <v>113193</v>
      </c>
      <c r="C8622">
        <v>100001</v>
      </c>
      <c r="D8622" s="1">
        <v>0.228272</v>
      </c>
      <c r="E8622" s="1">
        <v>-0.51263899999999996</v>
      </c>
      <c r="F8622" s="1">
        <v>0.49487100000000001</v>
      </c>
      <c r="G8622">
        <v>100001</v>
      </c>
    </row>
    <row r="8623" spans="1:7" x14ac:dyDescent="0.25">
      <c r="A8623" t="s">
        <v>0</v>
      </c>
      <c r="B8623">
        <v>113194</v>
      </c>
      <c r="C8623">
        <v>100001</v>
      </c>
      <c r="D8623" s="1">
        <v>-0.223884</v>
      </c>
      <c r="E8623" s="1">
        <v>-0.502915</v>
      </c>
      <c r="F8623" s="1">
        <v>0.49487199999999998</v>
      </c>
      <c r="G8623">
        <v>100001</v>
      </c>
    </row>
    <row r="8624" spans="1:7" x14ac:dyDescent="0.25">
      <c r="A8624" t="s">
        <v>0</v>
      </c>
      <c r="B8624">
        <v>113195</v>
      </c>
      <c r="C8624">
        <v>100001</v>
      </c>
      <c r="D8624" s="1">
        <v>-0.225329</v>
      </c>
      <c r="E8624" s="1">
        <v>-0.50616399999999995</v>
      </c>
      <c r="F8624" s="1">
        <v>0.49487199999999998</v>
      </c>
      <c r="G8624">
        <v>100001</v>
      </c>
    </row>
    <row r="8625" spans="1:7" x14ac:dyDescent="0.25">
      <c r="A8625" t="s">
        <v>0</v>
      </c>
      <c r="B8625">
        <v>113196</v>
      </c>
      <c r="C8625">
        <v>100001</v>
      </c>
      <c r="D8625" s="1">
        <v>-0.226775</v>
      </c>
      <c r="E8625" s="1">
        <v>-0.50941199999999998</v>
      </c>
      <c r="F8625" s="1">
        <v>0.49487199999999998</v>
      </c>
      <c r="G8625">
        <v>100001</v>
      </c>
    </row>
    <row r="8626" spans="1:7" x14ac:dyDescent="0.25">
      <c r="A8626" t="s">
        <v>0</v>
      </c>
      <c r="B8626">
        <v>113197</v>
      </c>
      <c r="C8626">
        <v>100001</v>
      </c>
      <c r="D8626" s="1">
        <v>-0.22822200000000001</v>
      </c>
      <c r="E8626" s="1">
        <v>-0.51266100000000003</v>
      </c>
      <c r="F8626" s="1">
        <v>0.49487199999999998</v>
      </c>
      <c r="G8626">
        <v>100001</v>
      </c>
    </row>
    <row r="8627" spans="1:7" x14ac:dyDescent="0.25">
      <c r="A8627" t="s">
        <v>0</v>
      </c>
      <c r="B8627">
        <v>113198</v>
      </c>
      <c r="C8627">
        <v>100001</v>
      </c>
      <c r="D8627" s="1">
        <v>0.22971800000000001</v>
      </c>
      <c r="E8627" s="1">
        <v>-0.51588599999999996</v>
      </c>
      <c r="F8627" s="1">
        <v>0.49487100000000001</v>
      </c>
      <c r="G8627">
        <v>100001</v>
      </c>
    </row>
    <row r="8628" spans="1:7" x14ac:dyDescent="0.25">
      <c r="A8628" t="s">
        <v>0</v>
      </c>
      <c r="B8628">
        <v>113199</v>
      </c>
      <c r="C8628">
        <v>100001</v>
      </c>
      <c r="D8628" s="1">
        <v>0.23116400000000001</v>
      </c>
      <c r="E8628" s="1">
        <v>-0.51913399999999998</v>
      </c>
      <c r="F8628" s="1">
        <v>0.49487100000000001</v>
      </c>
      <c r="G8628">
        <v>100001</v>
      </c>
    </row>
    <row r="8629" spans="1:7" x14ac:dyDescent="0.25">
      <c r="A8629" t="s">
        <v>0</v>
      </c>
      <c r="B8629">
        <v>113200</v>
      </c>
      <c r="C8629">
        <v>100001</v>
      </c>
      <c r="D8629" s="1">
        <v>0.23186399999999999</v>
      </c>
      <c r="E8629" s="1">
        <v>-0.52070799999999995</v>
      </c>
      <c r="F8629" s="1">
        <v>0.49487199999999998</v>
      </c>
      <c r="G8629">
        <v>100001</v>
      </c>
    </row>
    <row r="8630" spans="1:7" x14ac:dyDescent="0.25">
      <c r="A8630" t="s">
        <v>0</v>
      </c>
      <c r="B8630">
        <v>113201</v>
      </c>
      <c r="C8630">
        <v>100001</v>
      </c>
      <c r="D8630" s="1">
        <v>0.23405599999999999</v>
      </c>
      <c r="E8630" s="1">
        <v>-0.52563099999999996</v>
      </c>
      <c r="F8630" s="1">
        <v>0.49487199999999998</v>
      </c>
      <c r="G8630">
        <v>100001</v>
      </c>
    </row>
    <row r="8631" spans="1:7" x14ac:dyDescent="0.25">
      <c r="A8631" t="s">
        <v>0</v>
      </c>
      <c r="B8631">
        <v>113202</v>
      </c>
      <c r="C8631">
        <v>100001</v>
      </c>
      <c r="D8631" s="1">
        <v>0.23550399999999999</v>
      </c>
      <c r="E8631" s="1">
        <v>-0.52887899999999999</v>
      </c>
      <c r="F8631" s="1">
        <v>0.49487199999999998</v>
      </c>
      <c r="G8631">
        <v>100001</v>
      </c>
    </row>
    <row r="8632" spans="1:7" x14ac:dyDescent="0.25">
      <c r="A8632" t="s">
        <v>0</v>
      </c>
      <c r="B8632">
        <v>113203</v>
      </c>
      <c r="C8632">
        <v>100001</v>
      </c>
      <c r="D8632" s="1">
        <v>0.23694999999999999</v>
      </c>
      <c r="E8632" s="1">
        <v>-0.53212700000000002</v>
      </c>
      <c r="F8632" s="1">
        <v>0.49487199999999998</v>
      </c>
      <c r="G8632">
        <v>100001</v>
      </c>
    </row>
    <row r="8633" spans="1:7" x14ac:dyDescent="0.25">
      <c r="A8633" t="s">
        <v>0</v>
      </c>
      <c r="B8633">
        <v>113204</v>
      </c>
      <c r="C8633">
        <v>100001</v>
      </c>
      <c r="D8633" s="1">
        <v>-0.22966800000000001</v>
      </c>
      <c r="E8633" s="1">
        <v>-0.51590800000000003</v>
      </c>
      <c r="F8633" s="1">
        <v>0.49487100000000001</v>
      </c>
      <c r="G8633">
        <v>100001</v>
      </c>
    </row>
    <row r="8634" spans="1:7" x14ac:dyDescent="0.25">
      <c r="A8634" t="s">
        <v>0</v>
      </c>
      <c r="B8634">
        <v>113205</v>
      </c>
      <c r="C8634">
        <v>100001</v>
      </c>
      <c r="D8634" s="1">
        <v>-0.23111400000000001</v>
      </c>
      <c r="E8634" s="1">
        <v>-0.51915800000000001</v>
      </c>
      <c r="F8634" s="1">
        <v>0.49487100000000001</v>
      </c>
      <c r="G8634">
        <v>100001</v>
      </c>
    </row>
    <row r="8635" spans="1:7" x14ac:dyDescent="0.25">
      <c r="A8635" t="s">
        <v>0</v>
      </c>
      <c r="B8635">
        <v>113206</v>
      </c>
      <c r="C8635">
        <v>100001</v>
      </c>
      <c r="D8635" s="1">
        <v>-0.23181499999999999</v>
      </c>
      <c r="E8635" s="1">
        <v>-0.52073100000000005</v>
      </c>
      <c r="F8635" s="1">
        <v>0.49487100000000001</v>
      </c>
      <c r="G8635">
        <v>100001</v>
      </c>
    </row>
    <row r="8636" spans="1:7" x14ac:dyDescent="0.25">
      <c r="A8636" t="s">
        <v>0</v>
      </c>
      <c r="B8636">
        <v>113207</v>
      </c>
      <c r="C8636">
        <v>100001</v>
      </c>
      <c r="D8636" s="1">
        <v>-0.23400599999999999</v>
      </c>
      <c r="E8636" s="1">
        <v>-0.52565399999999995</v>
      </c>
      <c r="F8636" s="1">
        <v>0.49487100000000001</v>
      </c>
      <c r="G8636">
        <v>100001</v>
      </c>
    </row>
    <row r="8637" spans="1:7" x14ac:dyDescent="0.25">
      <c r="A8637" t="s">
        <v>0</v>
      </c>
      <c r="B8637">
        <v>113208</v>
      </c>
      <c r="C8637">
        <v>100001</v>
      </c>
      <c r="D8637" s="1">
        <v>-0.23545199999999999</v>
      </c>
      <c r="E8637" s="1">
        <v>-0.52890300000000001</v>
      </c>
      <c r="F8637" s="1">
        <v>0.49487100000000001</v>
      </c>
      <c r="G8637">
        <v>100001</v>
      </c>
    </row>
    <row r="8638" spans="1:7" x14ac:dyDescent="0.25">
      <c r="A8638" t="s">
        <v>0</v>
      </c>
      <c r="B8638">
        <v>113209</v>
      </c>
      <c r="C8638">
        <v>100001</v>
      </c>
      <c r="D8638" s="1">
        <v>-0.236898</v>
      </c>
      <c r="E8638" s="1">
        <v>-0.53215100000000004</v>
      </c>
      <c r="F8638" s="1">
        <v>0.49487199999999998</v>
      </c>
      <c r="G8638">
        <v>100001</v>
      </c>
    </row>
    <row r="8639" spans="1:7" x14ac:dyDescent="0.25">
      <c r="A8639" t="s">
        <v>0</v>
      </c>
      <c r="B8639">
        <v>113210</v>
      </c>
      <c r="C8639">
        <v>100001</v>
      </c>
      <c r="D8639" s="1">
        <v>0.19730600000000001</v>
      </c>
      <c r="E8639" s="1">
        <v>-0.51392499999999997</v>
      </c>
      <c r="F8639" s="1">
        <v>0.49487199999999998</v>
      </c>
      <c r="G8639">
        <v>100001</v>
      </c>
    </row>
    <row r="8640" spans="1:7" x14ac:dyDescent="0.25">
      <c r="A8640" t="s">
        <v>0</v>
      </c>
      <c r="B8640">
        <v>113211</v>
      </c>
      <c r="C8640">
        <v>100001</v>
      </c>
      <c r="D8640" s="1">
        <v>0.19858000000000001</v>
      </c>
      <c r="E8640" s="1">
        <v>-0.51724400000000004</v>
      </c>
      <c r="F8640" s="1">
        <v>0.49487199999999998</v>
      </c>
      <c r="G8640">
        <v>100001</v>
      </c>
    </row>
    <row r="8641" spans="1:7" x14ac:dyDescent="0.25">
      <c r="A8641" t="s">
        <v>0</v>
      </c>
      <c r="B8641">
        <v>113212</v>
      </c>
      <c r="C8641">
        <v>100001</v>
      </c>
      <c r="D8641" s="1">
        <v>0.199854</v>
      </c>
      <c r="E8641" s="1">
        <v>-0.520563</v>
      </c>
      <c r="F8641" s="1">
        <v>0.49487199999999998</v>
      </c>
      <c r="G8641">
        <v>100001</v>
      </c>
    </row>
    <row r="8642" spans="1:7" x14ac:dyDescent="0.25">
      <c r="A8642" t="s">
        <v>0</v>
      </c>
      <c r="B8642">
        <v>113213</v>
      </c>
      <c r="C8642">
        <v>100001</v>
      </c>
      <c r="D8642" s="1">
        <v>0.201129</v>
      </c>
      <c r="E8642" s="1">
        <v>-0.52388299999999999</v>
      </c>
      <c r="F8642" s="1">
        <v>0.49487199999999998</v>
      </c>
      <c r="G8642">
        <v>100001</v>
      </c>
    </row>
    <row r="8643" spans="1:7" x14ac:dyDescent="0.25">
      <c r="A8643" t="s">
        <v>0</v>
      </c>
      <c r="B8643">
        <v>113214</v>
      </c>
      <c r="C8643">
        <v>100001</v>
      </c>
      <c r="D8643" s="1">
        <v>0.202404</v>
      </c>
      <c r="E8643" s="1">
        <v>-0.52720199999999995</v>
      </c>
      <c r="F8643" s="1">
        <v>0.49487100000000001</v>
      </c>
      <c r="G8643">
        <v>100001</v>
      </c>
    </row>
    <row r="8644" spans="1:7" x14ac:dyDescent="0.25">
      <c r="A8644" t="s">
        <v>0</v>
      </c>
      <c r="B8644">
        <v>113215</v>
      </c>
      <c r="C8644">
        <v>100001</v>
      </c>
      <c r="D8644" s="1">
        <v>-0.19725699999999999</v>
      </c>
      <c r="E8644" s="1">
        <v>-0.51394399999999996</v>
      </c>
      <c r="F8644" s="1">
        <v>0.49487199999999998</v>
      </c>
      <c r="G8644">
        <v>100001</v>
      </c>
    </row>
    <row r="8645" spans="1:7" x14ac:dyDescent="0.25">
      <c r="A8645" t="s">
        <v>0</v>
      </c>
      <c r="B8645">
        <v>113216</v>
      </c>
      <c r="C8645">
        <v>100001</v>
      </c>
      <c r="D8645" s="1">
        <v>-0.19853000000000001</v>
      </c>
      <c r="E8645" s="1">
        <v>-0.51726399999999995</v>
      </c>
      <c r="F8645" s="1">
        <v>0.49487199999999998</v>
      </c>
      <c r="G8645">
        <v>100001</v>
      </c>
    </row>
    <row r="8646" spans="1:7" x14ac:dyDescent="0.25">
      <c r="A8646" t="s">
        <v>0</v>
      </c>
      <c r="B8646">
        <v>113217</v>
      </c>
      <c r="C8646">
        <v>100001</v>
      </c>
      <c r="D8646" s="1">
        <v>-0.19980500000000001</v>
      </c>
      <c r="E8646" s="1">
        <v>-0.52058400000000005</v>
      </c>
      <c r="F8646" s="1">
        <v>0.49487199999999998</v>
      </c>
      <c r="G8646">
        <v>100001</v>
      </c>
    </row>
    <row r="8647" spans="1:7" x14ac:dyDescent="0.25">
      <c r="A8647" t="s">
        <v>0</v>
      </c>
      <c r="B8647">
        <v>113218</v>
      </c>
      <c r="C8647">
        <v>100001</v>
      </c>
      <c r="D8647" s="1">
        <v>-0.20107900000000001</v>
      </c>
      <c r="E8647" s="1">
        <v>-0.52390400000000004</v>
      </c>
      <c r="F8647" s="1">
        <v>0.49487199999999998</v>
      </c>
      <c r="G8647">
        <v>100001</v>
      </c>
    </row>
    <row r="8648" spans="1:7" x14ac:dyDescent="0.25">
      <c r="A8648" t="s">
        <v>0</v>
      </c>
      <c r="B8648">
        <v>113219</v>
      </c>
      <c r="C8648">
        <v>100001</v>
      </c>
      <c r="D8648" s="1">
        <v>-0.20235300000000001</v>
      </c>
      <c r="E8648" s="1">
        <v>-0.52722199999999997</v>
      </c>
      <c r="F8648" s="1">
        <v>0.49487199999999998</v>
      </c>
      <c r="G8648">
        <v>100001</v>
      </c>
    </row>
    <row r="8649" spans="1:7" x14ac:dyDescent="0.25">
      <c r="A8649" t="s">
        <v>0</v>
      </c>
      <c r="B8649">
        <v>113220</v>
      </c>
      <c r="C8649">
        <v>100001</v>
      </c>
      <c r="D8649" s="1">
        <v>0.203678</v>
      </c>
      <c r="E8649" s="1">
        <v>-0.53052200000000005</v>
      </c>
      <c r="F8649" s="1">
        <v>0.49487100000000001</v>
      </c>
      <c r="G8649">
        <v>100001</v>
      </c>
    </row>
    <row r="8650" spans="1:7" x14ac:dyDescent="0.25">
      <c r="A8650" t="s">
        <v>0</v>
      </c>
      <c r="B8650">
        <v>113221</v>
      </c>
      <c r="C8650">
        <v>100001</v>
      </c>
      <c r="D8650" s="1">
        <v>0.204295</v>
      </c>
      <c r="E8650" s="1">
        <v>-0.53212899999999996</v>
      </c>
      <c r="F8650" s="1">
        <v>0.49487100000000001</v>
      </c>
      <c r="G8650">
        <v>100001</v>
      </c>
    </row>
    <row r="8651" spans="1:7" x14ac:dyDescent="0.25">
      <c r="A8651" t="s">
        <v>0</v>
      </c>
      <c r="B8651">
        <v>113222</v>
      </c>
      <c r="C8651">
        <v>100001</v>
      </c>
      <c r="D8651" s="1">
        <v>0.20622799999999999</v>
      </c>
      <c r="E8651" s="1">
        <v>-0.537161</v>
      </c>
      <c r="F8651" s="1">
        <v>0.49487199999999998</v>
      </c>
      <c r="G8651">
        <v>100001</v>
      </c>
    </row>
    <row r="8652" spans="1:7" x14ac:dyDescent="0.25">
      <c r="A8652" t="s">
        <v>0</v>
      </c>
      <c r="B8652">
        <v>113223</v>
      </c>
      <c r="C8652">
        <v>100001</v>
      </c>
      <c r="D8652" s="1">
        <v>0.20750199999999999</v>
      </c>
      <c r="E8652" s="1">
        <v>-0.54047999999999996</v>
      </c>
      <c r="F8652" s="1">
        <v>0.49487199999999998</v>
      </c>
      <c r="G8652">
        <v>100001</v>
      </c>
    </row>
    <row r="8653" spans="1:7" x14ac:dyDescent="0.25">
      <c r="A8653" t="s">
        <v>0</v>
      </c>
      <c r="B8653">
        <v>113224</v>
      </c>
      <c r="C8653">
        <v>100001</v>
      </c>
      <c r="D8653" s="1">
        <v>0.20877599999999999</v>
      </c>
      <c r="E8653" s="1">
        <v>-0.54379999999999995</v>
      </c>
      <c r="F8653" s="1">
        <v>0.49487199999999998</v>
      </c>
      <c r="G8653">
        <v>100001</v>
      </c>
    </row>
    <row r="8654" spans="1:7" x14ac:dyDescent="0.25">
      <c r="A8654" t="s">
        <v>0</v>
      </c>
      <c r="B8654">
        <v>113225</v>
      </c>
      <c r="C8654">
        <v>100001</v>
      </c>
      <c r="D8654" s="1">
        <v>-0.203627</v>
      </c>
      <c r="E8654" s="1">
        <v>-0.53054199999999996</v>
      </c>
      <c r="F8654" s="1">
        <v>0.49487199999999998</v>
      </c>
      <c r="G8654">
        <v>100001</v>
      </c>
    </row>
    <row r="8655" spans="1:7" x14ac:dyDescent="0.25">
      <c r="A8655" t="s">
        <v>0</v>
      </c>
      <c r="B8655">
        <v>113226</v>
      </c>
      <c r="C8655">
        <v>100001</v>
      </c>
      <c r="D8655" s="1">
        <v>-0.20424400000000001</v>
      </c>
      <c r="E8655" s="1">
        <v>-0.53215000000000001</v>
      </c>
      <c r="F8655" s="1">
        <v>0.49487199999999998</v>
      </c>
      <c r="G8655">
        <v>100001</v>
      </c>
    </row>
    <row r="8656" spans="1:7" x14ac:dyDescent="0.25">
      <c r="A8656" t="s">
        <v>0</v>
      </c>
      <c r="B8656">
        <v>113227</v>
      </c>
      <c r="C8656">
        <v>100001</v>
      </c>
      <c r="D8656" s="1">
        <v>-0.206175</v>
      </c>
      <c r="E8656" s="1">
        <v>-0.53718100000000002</v>
      </c>
      <c r="F8656" s="1">
        <v>0.49487199999999998</v>
      </c>
      <c r="G8656">
        <v>100001</v>
      </c>
    </row>
    <row r="8657" spans="1:7" x14ac:dyDescent="0.25">
      <c r="A8657" t="s">
        <v>0</v>
      </c>
      <c r="B8657">
        <v>113228</v>
      </c>
      <c r="C8657">
        <v>100001</v>
      </c>
      <c r="D8657" s="1">
        <v>-0.20744899999999999</v>
      </c>
      <c r="E8657" s="1">
        <v>-0.54049999999999998</v>
      </c>
      <c r="F8657" s="1">
        <v>0.49487199999999998</v>
      </c>
      <c r="G8657">
        <v>100001</v>
      </c>
    </row>
    <row r="8658" spans="1:7" x14ac:dyDescent="0.25">
      <c r="A8658" t="s">
        <v>0</v>
      </c>
      <c r="B8658">
        <v>113229</v>
      </c>
      <c r="C8658">
        <v>100001</v>
      </c>
      <c r="D8658" s="1">
        <v>-0.20872199999999999</v>
      </c>
      <c r="E8658" s="1">
        <v>-0.54381999999999997</v>
      </c>
      <c r="F8658" s="1">
        <v>0.49487100000000001</v>
      </c>
      <c r="G8658">
        <v>100001</v>
      </c>
    </row>
    <row r="8659" spans="1:7" x14ac:dyDescent="0.25">
      <c r="A8659" t="s">
        <v>0</v>
      </c>
      <c r="B8659">
        <v>113230</v>
      </c>
      <c r="C8659">
        <v>100001</v>
      </c>
      <c r="D8659" s="1">
        <v>0.17013900000000001</v>
      </c>
      <c r="E8659" s="1">
        <v>-0.52354800000000001</v>
      </c>
      <c r="F8659" s="1">
        <v>0.49487199999999998</v>
      </c>
      <c r="G8659">
        <v>100001</v>
      </c>
    </row>
    <row r="8660" spans="1:7" x14ac:dyDescent="0.25">
      <c r="A8660" t="s">
        <v>0</v>
      </c>
      <c r="B8660">
        <v>113231</v>
      </c>
      <c r="C8660">
        <v>100001</v>
      </c>
      <c r="D8660" s="1">
        <v>0.171237</v>
      </c>
      <c r="E8660" s="1">
        <v>-0.52692899999999998</v>
      </c>
      <c r="F8660" s="1">
        <v>0.49487199999999998</v>
      </c>
      <c r="G8660">
        <v>100001</v>
      </c>
    </row>
    <row r="8661" spans="1:7" x14ac:dyDescent="0.25">
      <c r="A8661" t="s">
        <v>0</v>
      </c>
      <c r="B8661">
        <v>113232</v>
      </c>
      <c r="C8661">
        <v>100001</v>
      </c>
      <c r="D8661" s="1">
        <v>0.17233699999999999</v>
      </c>
      <c r="E8661" s="1">
        <v>-0.53031099999999998</v>
      </c>
      <c r="F8661" s="1">
        <v>0.49487199999999998</v>
      </c>
      <c r="G8661">
        <v>100001</v>
      </c>
    </row>
    <row r="8662" spans="1:7" x14ac:dyDescent="0.25">
      <c r="A8662" t="s">
        <v>0</v>
      </c>
      <c r="B8662">
        <v>113233</v>
      </c>
      <c r="C8662">
        <v>100001</v>
      </c>
      <c r="D8662" s="1">
        <v>0.17343500000000001</v>
      </c>
      <c r="E8662" s="1">
        <v>-0.53369100000000003</v>
      </c>
      <c r="F8662" s="1">
        <v>0.49487199999999998</v>
      </c>
      <c r="G8662">
        <v>100001</v>
      </c>
    </row>
    <row r="8663" spans="1:7" x14ac:dyDescent="0.25">
      <c r="A8663" t="s">
        <v>0</v>
      </c>
      <c r="B8663">
        <v>113234</v>
      </c>
      <c r="C8663">
        <v>100001</v>
      </c>
      <c r="D8663" s="1">
        <v>0.17563400000000001</v>
      </c>
      <c r="E8663" s="1">
        <v>-0.54045399999999999</v>
      </c>
      <c r="F8663" s="1">
        <v>0.49487199999999998</v>
      </c>
      <c r="G8663">
        <v>100001</v>
      </c>
    </row>
    <row r="8664" spans="1:7" x14ac:dyDescent="0.25">
      <c r="A8664" t="s">
        <v>0</v>
      </c>
      <c r="B8664">
        <v>113235</v>
      </c>
      <c r="C8664">
        <v>100001</v>
      </c>
      <c r="D8664" s="1">
        <v>0.174535</v>
      </c>
      <c r="E8664" s="1">
        <v>-0.53707400000000005</v>
      </c>
      <c r="F8664" s="1">
        <v>0.49487199999999998</v>
      </c>
      <c r="G8664">
        <v>100001</v>
      </c>
    </row>
    <row r="8665" spans="1:7" x14ac:dyDescent="0.25">
      <c r="A8665" t="s">
        <v>0</v>
      </c>
      <c r="B8665">
        <v>113236</v>
      </c>
      <c r="C8665">
        <v>100001</v>
      </c>
      <c r="D8665" s="1">
        <v>-0.17008899999999999</v>
      </c>
      <c r="E8665" s="1">
        <v>-0.523563</v>
      </c>
      <c r="F8665" s="1">
        <v>0.49487100000000001</v>
      </c>
      <c r="G8665">
        <v>100001</v>
      </c>
    </row>
    <row r="8666" spans="1:7" x14ac:dyDescent="0.25">
      <c r="A8666" t="s">
        <v>0</v>
      </c>
      <c r="B8666">
        <v>113237</v>
      </c>
      <c r="C8666">
        <v>100001</v>
      </c>
      <c r="D8666" s="1">
        <v>-0.17118800000000001</v>
      </c>
      <c r="E8666" s="1">
        <v>-0.526945</v>
      </c>
      <c r="F8666" s="1">
        <v>0.49487100000000001</v>
      </c>
      <c r="G8666">
        <v>100001</v>
      </c>
    </row>
    <row r="8667" spans="1:7" x14ac:dyDescent="0.25">
      <c r="A8667" t="s">
        <v>0</v>
      </c>
      <c r="B8667">
        <v>113238</v>
      </c>
      <c r="C8667">
        <v>100001</v>
      </c>
      <c r="D8667" s="1">
        <v>-0.17228599999999999</v>
      </c>
      <c r="E8667" s="1">
        <v>-0.53032699999999999</v>
      </c>
      <c r="F8667" s="1">
        <v>0.49487100000000001</v>
      </c>
      <c r="G8667">
        <v>100001</v>
      </c>
    </row>
    <row r="8668" spans="1:7" x14ac:dyDescent="0.25">
      <c r="A8668" t="s">
        <v>0</v>
      </c>
      <c r="B8668">
        <v>113239</v>
      </c>
      <c r="C8668">
        <v>100001</v>
      </c>
      <c r="D8668" s="1">
        <v>-0.17338400000000001</v>
      </c>
      <c r="E8668" s="1">
        <v>-0.53370799999999996</v>
      </c>
      <c r="F8668" s="1">
        <v>0.49487199999999998</v>
      </c>
      <c r="G8668">
        <v>100001</v>
      </c>
    </row>
    <row r="8669" spans="1:7" x14ac:dyDescent="0.25">
      <c r="A8669" t="s">
        <v>0</v>
      </c>
      <c r="B8669">
        <v>113240</v>
      </c>
      <c r="C8669">
        <v>100001</v>
      </c>
      <c r="D8669" s="1">
        <v>-0.174482</v>
      </c>
      <c r="E8669" s="1">
        <v>-0.53708999999999996</v>
      </c>
      <c r="F8669" s="1">
        <v>0.49487199999999998</v>
      </c>
      <c r="G8669">
        <v>100001</v>
      </c>
    </row>
    <row r="8670" spans="1:7" x14ac:dyDescent="0.25">
      <c r="A8670" t="s">
        <v>0</v>
      </c>
      <c r="B8670">
        <v>113241</v>
      </c>
      <c r="C8670">
        <v>100001</v>
      </c>
      <c r="D8670" s="1">
        <v>-0.17558099999999999</v>
      </c>
      <c r="E8670" s="1">
        <v>-0.54047100000000003</v>
      </c>
      <c r="F8670" s="1">
        <v>0.49487199999999998</v>
      </c>
      <c r="G8670">
        <v>100001</v>
      </c>
    </row>
    <row r="8671" spans="1:7" x14ac:dyDescent="0.25">
      <c r="A8671" t="s">
        <v>0</v>
      </c>
      <c r="B8671">
        <v>113242</v>
      </c>
      <c r="C8671">
        <v>100001</v>
      </c>
      <c r="D8671" s="1">
        <v>0.17616599999999999</v>
      </c>
      <c r="E8671" s="1">
        <v>-0.54209200000000002</v>
      </c>
      <c r="F8671" s="1">
        <v>0.49487199999999998</v>
      </c>
      <c r="G8671">
        <v>100001</v>
      </c>
    </row>
    <row r="8672" spans="1:7" x14ac:dyDescent="0.25">
      <c r="A8672" t="s">
        <v>0</v>
      </c>
      <c r="B8672">
        <v>113243</v>
      </c>
      <c r="C8672">
        <v>100001</v>
      </c>
      <c r="D8672" s="1">
        <v>0.17783099999999999</v>
      </c>
      <c r="E8672" s="1">
        <v>-0.54721600000000004</v>
      </c>
      <c r="F8672" s="1">
        <v>0.49487100000000001</v>
      </c>
      <c r="G8672">
        <v>100001</v>
      </c>
    </row>
    <row r="8673" spans="1:7" x14ac:dyDescent="0.25">
      <c r="A8673" t="s">
        <v>0</v>
      </c>
      <c r="B8673">
        <v>113244</v>
      </c>
      <c r="C8673">
        <v>100001</v>
      </c>
      <c r="D8673" s="1">
        <v>0.17893000000000001</v>
      </c>
      <c r="E8673" s="1">
        <v>-0.55059800000000003</v>
      </c>
      <c r="F8673" s="1">
        <v>0.49487100000000001</v>
      </c>
      <c r="G8673">
        <v>100001</v>
      </c>
    </row>
    <row r="8674" spans="1:7" x14ac:dyDescent="0.25">
      <c r="A8674" t="s">
        <v>0</v>
      </c>
      <c r="B8674">
        <v>113245</v>
      </c>
      <c r="C8674">
        <v>100001</v>
      </c>
      <c r="D8674" s="1">
        <v>0.18002899999999999</v>
      </c>
      <c r="E8674" s="1">
        <v>-0.55398000000000003</v>
      </c>
      <c r="F8674" s="1">
        <v>0.49487199999999998</v>
      </c>
      <c r="G8674">
        <v>100001</v>
      </c>
    </row>
    <row r="8675" spans="1:7" x14ac:dyDescent="0.25">
      <c r="A8675" t="s">
        <v>0</v>
      </c>
      <c r="B8675">
        <v>113246</v>
      </c>
      <c r="C8675">
        <v>100001</v>
      </c>
      <c r="D8675" s="1">
        <v>-0.17611299999999999</v>
      </c>
      <c r="E8675" s="1">
        <v>-0.54210899999999995</v>
      </c>
      <c r="F8675" s="1">
        <v>0.49487199999999998</v>
      </c>
      <c r="G8675">
        <v>100001</v>
      </c>
    </row>
    <row r="8676" spans="1:7" x14ac:dyDescent="0.25">
      <c r="A8676" t="s">
        <v>0</v>
      </c>
      <c r="B8676">
        <v>113247</v>
      </c>
      <c r="C8676">
        <v>100001</v>
      </c>
      <c r="D8676" s="1">
        <v>-0.17777799999999999</v>
      </c>
      <c r="E8676" s="1">
        <v>-0.547234</v>
      </c>
      <c r="F8676" s="1">
        <v>0.49487199999999998</v>
      </c>
      <c r="G8676">
        <v>100001</v>
      </c>
    </row>
    <row r="8677" spans="1:7" x14ac:dyDescent="0.25">
      <c r="A8677" t="s">
        <v>0</v>
      </c>
      <c r="B8677">
        <v>113248</v>
      </c>
      <c r="C8677">
        <v>100001</v>
      </c>
      <c r="D8677" s="1">
        <v>-0.17887700000000001</v>
      </c>
      <c r="E8677" s="1">
        <v>-0.55061599999999999</v>
      </c>
      <c r="F8677" s="1">
        <v>0.49487199999999998</v>
      </c>
      <c r="G8677">
        <v>100001</v>
      </c>
    </row>
    <row r="8678" spans="1:7" x14ac:dyDescent="0.25">
      <c r="A8678" t="s">
        <v>0</v>
      </c>
      <c r="B8678">
        <v>113249</v>
      </c>
      <c r="C8678">
        <v>100001</v>
      </c>
      <c r="D8678" s="1">
        <v>-0.179976</v>
      </c>
      <c r="E8678" s="1">
        <v>-0.55399799999999999</v>
      </c>
      <c r="F8678" s="1">
        <v>0.49487199999999998</v>
      </c>
      <c r="G8678">
        <v>100001</v>
      </c>
    </row>
    <row r="8679" spans="1:7" x14ac:dyDescent="0.25">
      <c r="A8679" t="s">
        <v>0</v>
      </c>
      <c r="B8679">
        <v>113250</v>
      </c>
      <c r="C8679">
        <v>100001</v>
      </c>
      <c r="D8679" s="1">
        <v>0.14250599999999999</v>
      </c>
      <c r="E8679" s="1">
        <v>-0.53173300000000001</v>
      </c>
      <c r="F8679" s="1">
        <v>0.49487100000000001</v>
      </c>
      <c r="G8679">
        <v>100001</v>
      </c>
    </row>
    <row r="8680" spans="1:7" x14ac:dyDescent="0.25">
      <c r="A8680" t="s">
        <v>0</v>
      </c>
      <c r="B8680">
        <v>113251</v>
      </c>
      <c r="C8680">
        <v>100001</v>
      </c>
      <c r="D8680" s="1">
        <v>0.143425</v>
      </c>
      <c r="E8680" s="1">
        <v>-0.53516799999999998</v>
      </c>
      <c r="F8680" s="1">
        <v>0.49487199999999998</v>
      </c>
      <c r="G8680">
        <v>100001</v>
      </c>
    </row>
    <row r="8681" spans="1:7" x14ac:dyDescent="0.25">
      <c r="A8681" t="s">
        <v>0</v>
      </c>
      <c r="B8681">
        <v>113252</v>
      </c>
      <c r="C8681">
        <v>100001</v>
      </c>
      <c r="D8681" s="1">
        <v>0.144347</v>
      </c>
      <c r="E8681" s="1">
        <v>-0.53860200000000003</v>
      </c>
      <c r="F8681" s="1">
        <v>0.49487199999999998</v>
      </c>
      <c r="G8681">
        <v>100001</v>
      </c>
    </row>
    <row r="8682" spans="1:7" x14ac:dyDescent="0.25">
      <c r="A8682" t="s">
        <v>0</v>
      </c>
      <c r="B8682">
        <v>113253</v>
      </c>
      <c r="C8682">
        <v>100001</v>
      </c>
      <c r="D8682" s="1">
        <v>0.14755299999999999</v>
      </c>
      <c r="E8682" s="1">
        <v>-0.55056899999999998</v>
      </c>
      <c r="F8682" s="1">
        <v>0.49487199999999998</v>
      </c>
      <c r="G8682">
        <v>100001</v>
      </c>
    </row>
    <row r="8683" spans="1:7" x14ac:dyDescent="0.25">
      <c r="A8683" t="s">
        <v>0</v>
      </c>
      <c r="B8683">
        <v>113254</v>
      </c>
      <c r="C8683">
        <v>100001</v>
      </c>
      <c r="D8683" s="1">
        <v>0.14526700000000001</v>
      </c>
      <c r="E8683" s="1">
        <v>-0.54203599999999996</v>
      </c>
      <c r="F8683" s="1">
        <v>0.49487199999999998</v>
      </c>
      <c r="G8683">
        <v>100001</v>
      </c>
    </row>
    <row r="8684" spans="1:7" x14ac:dyDescent="0.25">
      <c r="A8684" t="s">
        <v>0</v>
      </c>
      <c r="B8684">
        <v>113255</v>
      </c>
      <c r="C8684">
        <v>100001</v>
      </c>
      <c r="D8684" s="1">
        <v>0.14710799999999999</v>
      </c>
      <c r="E8684" s="1">
        <v>-0.54890499999999998</v>
      </c>
      <c r="F8684" s="1">
        <v>0.49487199999999998</v>
      </c>
      <c r="G8684">
        <v>100001</v>
      </c>
    </row>
    <row r="8685" spans="1:7" x14ac:dyDescent="0.25">
      <c r="A8685" t="s">
        <v>0</v>
      </c>
      <c r="B8685">
        <v>113256</v>
      </c>
      <c r="C8685">
        <v>100001</v>
      </c>
      <c r="D8685" s="1">
        <v>0.14618800000000001</v>
      </c>
      <c r="E8685" s="1">
        <v>-0.54547100000000004</v>
      </c>
      <c r="F8685" s="1">
        <v>0.49487199999999998</v>
      </c>
      <c r="G8685">
        <v>100001</v>
      </c>
    </row>
    <row r="8686" spans="1:7" x14ac:dyDescent="0.25">
      <c r="A8686" t="s">
        <v>0</v>
      </c>
      <c r="B8686">
        <v>113257</v>
      </c>
      <c r="C8686">
        <v>100001</v>
      </c>
      <c r="D8686" s="1">
        <v>2.5967999999999999E-5</v>
      </c>
      <c r="E8686" s="1">
        <v>-0.55049800000000004</v>
      </c>
      <c r="F8686" s="1">
        <v>0.49487199999999998</v>
      </c>
      <c r="G8686">
        <v>100001</v>
      </c>
    </row>
    <row r="8687" spans="1:7" x14ac:dyDescent="0.25">
      <c r="A8687" t="s">
        <v>0</v>
      </c>
      <c r="B8687">
        <v>113258</v>
      </c>
      <c r="C8687">
        <v>100001</v>
      </c>
      <c r="D8687" s="1">
        <v>-0.142454</v>
      </c>
      <c r="E8687" s="1">
        <v>-0.53174600000000005</v>
      </c>
      <c r="F8687" s="1">
        <v>0.49487199999999998</v>
      </c>
      <c r="G8687">
        <v>100001</v>
      </c>
    </row>
    <row r="8688" spans="1:7" x14ac:dyDescent="0.25">
      <c r="A8688" t="s">
        <v>0</v>
      </c>
      <c r="B8688">
        <v>113259</v>
      </c>
      <c r="C8688">
        <v>100001</v>
      </c>
      <c r="D8688" s="1">
        <v>2.6043000000000001E-5</v>
      </c>
      <c r="E8688" s="1">
        <v>-0.55405400000000005</v>
      </c>
      <c r="F8688" s="1">
        <v>0.49487199999999998</v>
      </c>
      <c r="G8688">
        <v>100001</v>
      </c>
    </row>
    <row r="8689" spans="1:7" x14ac:dyDescent="0.25">
      <c r="A8689" t="s">
        <v>0</v>
      </c>
      <c r="B8689">
        <v>113260</v>
      </c>
      <c r="C8689">
        <v>100001</v>
      </c>
      <c r="D8689" s="1">
        <v>-0.143375</v>
      </c>
      <c r="E8689" s="1">
        <v>-0.53518100000000002</v>
      </c>
      <c r="F8689" s="1">
        <v>0.49487199999999998</v>
      </c>
      <c r="G8689">
        <v>100001</v>
      </c>
    </row>
    <row r="8690" spans="1:7" x14ac:dyDescent="0.25">
      <c r="A8690" t="s">
        <v>0</v>
      </c>
      <c r="B8690">
        <v>113261</v>
      </c>
      <c r="C8690">
        <v>100001</v>
      </c>
      <c r="D8690" s="1">
        <v>2.7152999999999999E-5</v>
      </c>
      <c r="E8690" s="1">
        <v>-0.55761000000000005</v>
      </c>
      <c r="F8690" s="1">
        <v>0.49487199999999998</v>
      </c>
      <c r="G8690">
        <v>100001</v>
      </c>
    </row>
    <row r="8691" spans="1:7" x14ac:dyDescent="0.25">
      <c r="A8691" t="s">
        <v>0</v>
      </c>
      <c r="B8691">
        <v>113262</v>
      </c>
      <c r="C8691">
        <v>100001</v>
      </c>
      <c r="D8691" s="1">
        <v>2.7333000000000001E-5</v>
      </c>
      <c r="E8691" s="1">
        <v>-0.56999900000000003</v>
      </c>
      <c r="F8691" s="1">
        <v>0.49487199999999998</v>
      </c>
      <c r="G8691">
        <v>100001</v>
      </c>
    </row>
    <row r="8692" spans="1:7" x14ac:dyDescent="0.25">
      <c r="A8692" t="s">
        <v>0</v>
      </c>
      <c r="B8692">
        <v>113263</v>
      </c>
      <c r="C8692">
        <v>100001</v>
      </c>
      <c r="D8692" s="1">
        <v>2.7242000000000001E-5</v>
      </c>
      <c r="E8692" s="1">
        <v>-0.56116500000000002</v>
      </c>
      <c r="F8692" s="1">
        <v>0.49487199999999998</v>
      </c>
      <c r="G8692">
        <v>100001</v>
      </c>
    </row>
    <row r="8693" spans="1:7" x14ac:dyDescent="0.25">
      <c r="A8693" t="s">
        <v>0</v>
      </c>
      <c r="B8693">
        <v>113264</v>
      </c>
      <c r="C8693">
        <v>100001</v>
      </c>
      <c r="D8693" s="1">
        <v>2.7390999999999999E-5</v>
      </c>
      <c r="E8693" s="1">
        <v>-0.56827700000000003</v>
      </c>
      <c r="F8693" s="1">
        <v>0.49487199999999998</v>
      </c>
      <c r="G8693">
        <v>100001</v>
      </c>
    </row>
    <row r="8694" spans="1:7" x14ac:dyDescent="0.25">
      <c r="A8694" t="s">
        <v>0</v>
      </c>
      <c r="B8694">
        <v>113265</v>
      </c>
      <c r="C8694">
        <v>100001</v>
      </c>
      <c r="D8694" s="1">
        <v>2.7501999999999999E-5</v>
      </c>
      <c r="E8694" s="1">
        <v>-0.56472100000000003</v>
      </c>
      <c r="F8694" s="1">
        <v>0.49487199999999998</v>
      </c>
      <c r="G8694">
        <v>100001</v>
      </c>
    </row>
    <row r="8695" spans="1:7" x14ac:dyDescent="0.25">
      <c r="A8695" t="s">
        <v>0</v>
      </c>
      <c r="B8695">
        <v>113266</v>
      </c>
      <c r="C8695">
        <v>100001</v>
      </c>
      <c r="D8695" s="1">
        <v>-0.14429400000000001</v>
      </c>
      <c r="E8695" s="1">
        <v>-0.53861599999999998</v>
      </c>
      <c r="F8695" s="1">
        <v>0.49487199999999998</v>
      </c>
      <c r="G8695">
        <v>100001</v>
      </c>
    </row>
    <row r="8696" spans="1:7" x14ac:dyDescent="0.25">
      <c r="A8696" t="s">
        <v>0</v>
      </c>
      <c r="B8696">
        <v>113267</v>
      </c>
      <c r="C8696">
        <v>100001</v>
      </c>
      <c r="D8696" s="1">
        <v>-0.14521300000000001</v>
      </c>
      <c r="E8696" s="1">
        <v>-0.54205000000000003</v>
      </c>
      <c r="F8696" s="1">
        <v>0.49487199999999998</v>
      </c>
      <c r="G8696">
        <v>100001</v>
      </c>
    </row>
    <row r="8697" spans="1:7" x14ac:dyDescent="0.25">
      <c r="A8697" t="s">
        <v>0</v>
      </c>
      <c r="B8697">
        <v>113268</v>
      </c>
      <c r="C8697">
        <v>100001</v>
      </c>
      <c r="D8697" s="1">
        <v>-0.14613399999999999</v>
      </c>
      <c r="E8697" s="1">
        <v>-0.545485</v>
      </c>
      <c r="F8697" s="1">
        <v>0.49487100000000001</v>
      </c>
      <c r="G8697">
        <v>100001</v>
      </c>
    </row>
    <row r="8698" spans="1:7" x14ac:dyDescent="0.25">
      <c r="A8698" t="s">
        <v>0</v>
      </c>
      <c r="B8698">
        <v>113269</v>
      </c>
      <c r="C8698">
        <v>100001</v>
      </c>
      <c r="D8698" s="1">
        <v>-0.14705399999999999</v>
      </c>
      <c r="E8698" s="1">
        <v>-0.54891900000000005</v>
      </c>
      <c r="F8698" s="1">
        <v>0.49487100000000001</v>
      </c>
      <c r="G8698">
        <v>100001</v>
      </c>
    </row>
    <row r="8699" spans="1:7" x14ac:dyDescent="0.25">
      <c r="A8699" t="s">
        <v>0</v>
      </c>
      <c r="B8699">
        <v>113270</v>
      </c>
      <c r="C8699">
        <v>100001</v>
      </c>
      <c r="D8699" s="1">
        <v>-0.14749999999999999</v>
      </c>
      <c r="E8699" s="1">
        <v>-0.55058300000000004</v>
      </c>
      <c r="F8699" s="1">
        <v>0.49487100000000001</v>
      </c>
      <c r="G8699">
        <v>100001</v>
      </c>
    </row>
    <row r="8700" spans="1:7" x14ac:dyDescent="0.25">
      <c r="A8700" t="s">
        <v>0</v>
      </c>
      <c r="B8700">
        <v>113271</v>
      </c>
      <c r="C8700">
        <v>100001</v>
      </c>
      <c r="D8700" s="1">
        <v>0.148948</v>
      </c>
      <c r="E8700" s="1">
        <v>-0.55577399999999999</v>
      </c>
      <c r="F8700" s="1">
        <v>0.49487199999999998</v>
      </c>
      <c r="G8700">
        <v>100001</v>
      </c>
    </row>
    <row r="8701" spans="1:7" x14ac:dyDescent="0.25">
      <c r="A8701" t="s">
        <v>0</v>
      </c>
      <c r="B8701">
        <v>113272</v>
      </c>
      <c r="C8701">
        <v>100001</v>
      </c>
      <c r="D8701" s="1">
        <v>0.149868</v>
      </c>
      <c r="E8701" s="1">
        <v>-0.55920899999999996</v>
      </c>
      <c r="F8701" s="1">
        <v>0.49487199999999998</v>
      </c>
      <c r="G8701">
        <v>100001</v>
      </c>
    </row>
    <row r="8702" spans="1:7" x14ac:dyDescent="0.25">
      <c r="A8702" t="s">
        <v>0</v>
      </c>
      <c r="B8702">
        <v>113273</v>
      </c>
      <c r="C8702">
        <v>100001</v>
      </c>
      <c r="D8702" s="1">
        <v>0.15078800000000001</v>
      </c>
      <c r="E8702" s="1">
        <v>-0.562643</v>
      </c>
      <c r="F8702" s="1">
        <v>0.49487100000000001</v>
      </c>
      <c r="G8702">
        <v>100001</v>
      </c>
    </row>
    <row r="8703" spans="1:7" x14ac:dyDescent="0.25">
      <c r="A8703" t="s">
        <v>0</v>
      </c>
      <c r="B8703">
        <v>113274</v>
      </c>
      <c r="C8703">
        <v>100001</v>
      </c>
      <c r="D8703" s="1">
        <v>2.7591999999999999E-5</v>
      </c>
      <c r="E8703" s="1">
        <v>-0.57538800000000001</v>
      </c>
      <c r="F8703" s="1">
        <v>0.49487100000000001</v>
      </c>
      <c r="G8703">
        <v>100001</v>
      </c>
    </row>
    <row r="8704" spans="1:7" x14ac:dyDescent="0.25">
      <c r="A8704" t="s">
        <v>0</v>
      </c>
      <c r="B8704">
        <v>113275</v>
      </c>
      <c r="C8704">
        <v>100001</v>
      </c>
      <c r="D8704" s="1">
        <v>2.7665E-5</v>
      </c>
      <c r="E8704" s="1">
        <v>-0.57894299999999999</v>
      </c>
      <c r="F8704" s="1">
        <v>0.49487100000000001</v>
      </c>
      <c r="G8704">
        <v>100001</v>
      </c>
    </row>
    <row r="8705" spans="1:7" x14ac:dyDescent="0.25">
      <c r="A8705" t="s">
        <v>0</v>
      </c>
      <c r="B8705">
        <v>113276</v>
      </c>
      <c r="C8705">
        <v>100001</v>
      </c>
      <c r="D8705" s="1">
        <v>2.7739999999999999E-5</v>
      </c>
      <c r="E8705" s="1">
        <v>-0.58249899999999999</v>
      </c>
      <c r="F8705" s="1">
        <v>0.49487100000000001</v>
      </c>
      <c r="G8705">
        <v>100001</v>
      </c>
    </row>
    <row r="8706" spans="1:7" x14ac:dyDescent="0.25">
      <c r="A8706" t="s">
        <v>0</v>
      </c>
      <c r="B8706">
        <v>113277</v>
      </c>
      <c r="C8706">
        <v>100001</v>
      </c>
      <c r="D8706" s="1">
        <v>-0.148895</v>
      </c>
      <c r="E8706" s="1">
        <v>-0.55578899999999998</v>
      </c>
      <c r="F8706" s="1">
        <v>0.49487100000000001</v>
      </c>
      <c r="G8706">
        <v>100001</v>
      </c>
    </row>
    <row r="8707" spans="1:7" x14ac:dyDescent="0.25">
      <c r="A8707" t="s">
        <v>0</v>
      </c>
      <c r="B8707">
        <v>113278</v>
      </c>
      <c r="C8707">
        <v>100001</v>
      </c>
      <c r="D8707" s="1">
        <v>-0.149815</v>
      </c>
      <c r="E8707" s="1">
        <v>-0.55922300000000003</v>
      </c>
      <c r="F8707" s="1">
        <v>0.49487199999999998</v>
      </c>
      <c r="G8707">
        <v>100001</v>
      </c>
    </row>
    <row r="8708" spans="1:7" x14ac:dyDescent="0.25">
      <c r="A8708" t="s">
        <v>0</v>
      </c>
      <c r="B8708">
        <v>113279</v>
      </c>
      <c r="C8708">
        <v>100001</v>
      </c>
      <c r="D8708" s="1">
        <v>-0.15073600000000001</v>
      </c>
      <c r="E8708" s="1">
        <v>-0.56265799999999999</v>
      </c>
      <c r="F8708" s="1">
        <v>0.49487199999999998</v>
      </c>
      <c r="G8708">
        <v>100001</v>
      </c>
    </row>
    <row r="8709" spans="1:7" x14ac:dyDescent="0.25">
      <c r="A8709" t="s">
        <v>0</v>
      </c>
      <c r="B8709">
        <v>113280</v>
      </c>
      <c r="C8709">
        <v>100001</v>
      </c>
      <c r="D8709" s="1">
        <v>0.114482</v>
      </c>
      <c r="E8709" s="1">
        <v>-0.53846300000000002</v>
      </c>
      <c r="F8709" s="1">
        <v>0.49487199999999998</v>
      </c>
      <c r="G8709">
        <v>100001</v>
      </c>
    </row>
    <row r="8710" spans="1:7" x14ac:dyDescent="0.25">
      <c r="A8710" t="s">
        <v>0</v>
      </c>
      <c r="B8710">
        <v>113281</v>
      </c>
      <c r="C8710">
        <v>100001</v>
      </c>
      <c r="D8710" s="1">
        <v>8.6142499999999997E-2</v>
      </c>
      <c r="E8710" s="1">
        <v>-0.54371700000000001</v>
      </c>
      <c r="F8710" s="1">
        <v>0.49487199999999998</v>
      </c>
      <c r="G8710">
        <v>100001</v>
      </c>
    </row>
    <row r="8711" spans="1:7" x14ac:dyDescent="0.25">
      <c r="A8711" t="s">
        <v>0</v>
      </c>
      <c r="B8711">
        <v>113282</v>
      </c>
      <c r="C8711">
        <v>100001</v>
      </c>
      <c r="D8711" s="1">
        <v>2.8836799999999999E-2</v>
      </c>
      <c r="E8711" s="1">
        <v>-0.54974199999999995</v>
      </c>
      <c r="F8711" s="1">
        <v>0.49487199999999998</v>
      </c>
      <c r="G8711">
        <v>100001</v>
      </c>
    </row>
    <row r="8712" spans="1:7" x14ac:dyDescent="0.25">
      <c r="A8712" t="s">
        <v>0</v>
      </c>
      <c r="B8712">
        <v>113283</v>
      </c>
      <c r="C8712">
        <v>100001</v>
      </c>
      <c r="D8712" s="1">
        <v>5.75687E-2</v>
      </c>
      <c r="E8712" s="1">
        <v>-0.54747900000000005</v>
      </c>
      <c r="F8712" s="1">
        <v>0.49487100000000001</v>
      </c>
      <c r="G8712">
        <v>100001</v>
      </c>
    </row>
    <row r="8713" spans="1:7" x14ac:dyDescent="0.25">
      <c r="A8713" t="s">
        <v>0</v>
      </c>
      <c r="B8713">
        <v>113284</v>
      </c>
      <c r="C8713">
        <v>100001</v>
      </c>
      <c r="D8713" s="1">
        <v>0.11522</v>
      </c>
      <c r="E8713" s="1">
        <v>-0.54194100000000001</v>
      </c>
      <c r="F8713" s="1">
        <v>0.49487100000000001</v>
      </c>
      <c r="G8713">
        <v>100001</v>
      </c>
    </row>
    <row r="8714" spans="1:7" x14ac:dyDescent="0.25">
      <c r="A8714" t="s">
        <v>0</v>
      </c>
      <c r="B8714">
        <v>113285</v>
      </c>
      <c r="C8714">
        <v>100001</v>
      </c>
      <c r="D8714" s="1">
        <v>2.9023E-2</v>
      </c>
      <c r="E8714" s="1">
        <v>-0.55329300000000003</v>
      </c>
      <c r="F8714" s="1">
        <v>0.49487199999999998</v>
      </c>
      <c r="G8714">
        <v>100001</v>
      </c>
    </row>
    <row r="8715" spans="1:7" x14ac:dyDescent="0.25">
      <c r="A8715" t="s">
        <v>0</v>
      </c>
      <c r="B8715">
        <v>113286</v>
      </c>
      <c r="C8715">
        <v>100001</v>
      </c>
      <c r="D8715" s="1">
        <v>0.11596099999999999</v>
      </c>
      <c r="E8715" s="1">
        <v>-0.54541899999999999</v>
      </c>
      <c r="F8715" s="1">
        <v>0.49487100000000001</v>
      </c>
      <c r="G8715">
        <v>100001</v>
      </c>
    </row>
    <row r="8716" spans="1:7" x14ac:dyDescent="0.25">
      <c r="A8716" t="s">
        <v>0</v>
      </c>
      <c r="B8716">
        <v>113287</v>
      </c>
      <c r="C8716">
        <v>100001</v>
      </c>
      <c r="D8716" s="1">
        <v>2.9210199999999999E-2</v>
      </c>
      <c r="E8716" s="1">
        <v>-0.55684400000000001</v>
      </c>
      <c r="F8716" s="1">
        <v>0.49487100000000001</v>
      </c>
      <c r="G8716">
        <v>100001</v>
      </c>
    </row>
    <row r="8717" spans="1:7" x14ac:dyDescent="0.25">
      <c r="A8717" t="s">
        <v>0</v>
      </c>
      <c r="B8717">
        <v>113288</v>
      </c>
      <c r="C8717">
        <v>100001</v>
      </c>
      <c r="D8717" s="1">
        <v>0.119656</v>
      </c>
      <c r="E8717" s="1">
        <v>-0.56280799999999997</v>
      </c>
      <c r="F8717" s="1">
        <v>0.49487199999999998</v>
      </c>
      <c r="G8717">
        <v>100001</v>
      </c>
    </row>
    <row r="8718" spans="1:7" x14ac:dyDescent="0.25">
      <c r="A8718" t="s">
        <v>0</v>
      </c>
      <c r="B8718">
        <v>113289</v>
      </c>
      <c r="C8718">
        <v>100001</v>
      </c>
      <c r="D8718" s="1">
        <v>0.118536</v>
      </c>
      <c r="E8718" s="1">
        <v>-0.55753699999999995</v>
      </c>
      <c r="F8718" s="1">
        <v>0.49487199999999998</v>
      </c>
      <c r="G8718">
        <v>100001</v>
      </c>
    </row>
    <row r="8719" spans="1:7" x14ac:dyDescent="0.25">
      <c r="A8719" t="s">
        <v>0</v>
      </c>
      <c r="B8719">
        <v>113290</v>
      </c>
      <c r="C8719">
        <v>100001</v>
      </c>
      <c r="D8719" s="1">
        <v>0.1167</v>
      </c>
      <c r="E8719" s="1">
        <v>-0.54889600000000005</v>
      </c>
      <c r="F8719" s="1">
        <v>0.49487100000000001</v>
      </c>
      <c r="G8719">
        <v>100001</v>
      </c>
    </row>
    <row r="8720" spans="1:7" x14ac:dyDescent="0.25">
      <c r="A8720" t="s">
        <v>0</v>
      </c>
      <c r="B8720">
        <v>113291</v>
      </c>
      <c r="C8720">
        <v>100001</v>
      </c>
      <c r="D8720" s="1">
        <v>0.11817800000000001</v>
      </c>
      <c r="E8720" s="1">
        <v>-0.55585300000000004</v>
      </c>
      <c r="F8720" s="1">
        <v>0.49487199999999998</v>
      </c>
      <c r="G8720">
        <v>100001</v>
      </c>
    </row>
    <row r="8721" spans="1:7" x14ac:dyDescent="0.25">
      <c r="A8721" t="s">
        <v>0</v>
      </c>
      <c r="B8721">
        <v>113292</v>
      </c>
      <c r="C8721">
        <v>100001</v>
      </c>
      <c r="D8721" s="1">
        <v>0.117439</v>
      </c>
      <c r="E8721" s="1">
        <v>-0.55237499999999995</v>
      </c>
      <c r="F8721" s="1">
        <v>0.49487199999999998</v>
      </c>
      <c r="G8721">
        <v>100001</v>
      </c>
    </row>
    <row r="8722" spans="1:7" x14ac:dyDescent="0.25">
      <c r="A8722" t="s">
        <v>0</v>
      </c>
      <c r="B8722">
        <v>113293</v>
      </c>
      <c r="C8722">
        <v>100001</v>
      </c>
      <c r="D8722" s="1">
        <v>3.0141000000000001E-2</v>
      </c>
      <c r="E8722" s="1">
        <v>-0.57459700000000002</v>
      </c>
      <c r="F8722" s="1">
        <v>0.49487199999999998</v>
      </c>
      <c r="G8722">
        <v>100001</v>
      </c>
    </row>
    <row r="8723" spans="1:7" x14ac:dyDescent="0.25">
      <c r="A8723" t="s">
        <v>0</v>
      </c>
      <c r="B8723">
        <v>113294</v>
      </c>
      <c r="C8723">
        <v>100001</v>
      </c>
      <c r="D8723" s="1">
        <v>2.9858800000000001E-2</v>
      </c>
      <c r="E8723" s="1">
        <v>-0.56921600000000006</v>
      </c>
      <c r="F8723" s="1">
        <v>0.49487199999999998</v>
      </c>
      <c r="G8723">
        <v>100001</v>
      </c>
    </row>
    <row r="8724" spans="1:7" x14ac:dyDescent="0.25">
      <c r="A8724" t="s">
        <v>0</v>
      </c>
      <c r="B8724">
        <v>113295</v>
      </c>
      <c r="C8724">
        <v>100001</v>
      </c>
      <c r="D8724" s="1">
        <v>2.93963E-2</v>
      </c>
      <c r="E8724" s="1">
        <v>-0.56039399999999995</v>
      </c>
      <c r="F8724" s="1">
        <v>0.49487100000000001</v>
      </c>
      <c r="G8724">
        <v>100001</v>
      </c>
    </row>
    <row r="8725" spans="1:7" x14ac:dyDescent="0.25">
      <c r="A8725" t="s">
        <v>0</v>
      </c>
      <c r="B8725">
        <v>113296</v>
      </c>
      <c r="C8725">
        <v>100001</v>
      </c>
      <c r="D8725" s="1">
        <v>2.9582500000000001E-2</v>
      </c>
      <c r="E8725" s="1">
        <v>-0.56394500000000003</v>
      </c>
      <c r="F8725" s="1">
        <v>0.49487100000000001</v>
      </c>
      <c r="G8725">
        <v>100001</v>
      </c>
    </row>
    <row r="8726" spans="1:7" x14ac:dyDescent="0.25">
      <c r="A8726" t="s">
        <v>0</v>
      </c>
      <c r="B8726">
        <v>113297</v>
      </c>
      <c r="C8726">
        <v>100001</v>
      </c>
      <c r="D8726" s="1">
        <v>2.9768699999999999E-2</v>
      </c>
      <c r="E8726" s="1">
        <v>-0.567496</v>
      </c>
      <c r="F8726" s="1">
        <v>0.49487199999999998</v>
      </c>
      <c r="G8726">
        <v>100001</v>
      </c>
    </row>
    <row r="8727" spans="1:7" x14ac:dyDescent="0.25">
      <c r="A8727" t="s">
        <v>0</v>
      </c>
      <c r="B8727">
        <v>113298</v>
      </c>
      <c r="C8727">
        <v>100001</v>
      </c>
      <c r="D8727" s="1">
        <v>0.120396</v>
      </c>
      <c r="E8727" s="1">
        <v>-0.56628599999999996</v>
      </c>
      <c r="F8727" s="1">
        <v>0.49487199999999998</v>
      </c>
      <c r="G8727">
        <v>100001</v>
      </c>
    </row>
    <row r="8728" spans="1:7" x14ac:dyDescent="0.25">
      <c r="A8728" t="s">
        <v>0</v>
      </c>
      <c r="B8728">
        <v>113299</v>
      </c>
      <c r="C8728">
        <v>100001</v>
      </c>
      <c r="D8728" s="1">
        <v>0.12113599999999999</v>
      </c>
      <c r="E8728" s="1">
        <v>-0.56976400000000005</v>
      </c>
      <c r="F8728" s="1">
        <v>0.49487199999999998</v>
      </c>
      <c r="G8728">
        <v>100001</v>
      </c>
    </row>
    <row r="8729" spans="1:7" x14ac:dyDescent="0.25">
      <c r="A8729" t="s">
        <v>0</v>
      </c>
      <c r="B8729">
        <v>113300</v>
      </c>
      <c r="C8729">
        <v>100001</v>
      </c>
      <c r="D8729" s="1">
        <v>3.0327199999999999E-2</v>
      </c>
      <c r="E8729" s="1">
        <v>-0.578148</v>
      </c>
      <c r="F8729" s="1">
        <v>0.49487199999999998</v>
      </c>
      <c r="G8729">
        <v>100001</v>
      </c>
    </row>
    <row r="8730" spans="1:7" x14ac:dyDescent="0.25">
      <c r="A8730" t="s">
        <v>0</v>
      </c>
      <c r="B8730">
        <v>113301</v>
      </c>
      <c r="C8730">
        <v>100001</v>
      </c>
      <c r="D8730" s="1">
        <v>3.05134E-2</v>
      </c>
      <c r="E8730" s="1">
        <v>-0.58169899999999997</v>
      </c>
      <c r="F8730" s="1">
        <v>0.49487199999999998</v>
      </c>
      <c r="G8730">
        <v>100001</v>
      </c>
    </row>
    <row r="8731" spans="1:7" x14ac:dyDescent="0.25">
      <c r="A8731" t="s">
        <v>0</v>
      </c>
      <c r="B8731">
        <v>113302</v>
      </c>
      <c r="C8731">
        <v>100001</v>
      </c>
      <c r="D8731" s="1">
        <v>-2.8784000000000001E-2</v>
      </c>
      <c r="E8731" s="1">
        <v>-0.54974500000000004</v>
      </c>
      <c r="F8731" s="1">
        <v>0.49487199999999998</v>
      </c>
      <c r="G8731">
        <v>100001</v>
      </c>
    </row>
    <row r="8732" spans="1:7" x14ac:dyDescent="0.25">
      <c r="A8732" t="s">
        <v>0</v>
      </c>
      <c r="B8732">
        <v>113303</v>
      </c>
      <c r="C8732">
        <v>100001</v>
      </c>
      <c r="D8732" s="1">
        <v>-5.7515999999999998E-2</v>
      </c>
      <c r="E8732" s="1">
        <v>-0.547485</v>
      </c>
      <c r="F8732" s="1">
        <v>0.49487199999999998</v>
      </c>
      <c r="G8732">
        <v>100001</v>
      </c>
    </row>
    <row r="8733" spans="1:7" x14ac:dyDescent="0.25">
      <c r="A8733" t="s">
        <v>0</v>
      </c>
      <c r="B8733">
        <v>113304</v>
      </c>
      <c r="C8733">
        <v>100001</v>
      </c>
      <c r="D8733" s="1">
        <v>-0.11443</v>
      </c>
      <c r="E8733" s="1">
        <v>-0.53847500000000004</v>
      </c>
      <c r="F8733" s="1">
        <v>0.49487199999999998</v>
      </c>
      <c r="G8733">
        <v>100001</v>
      </c>
    </row>
    <row r="8734" spans="1:7" x14ac:dyDescent="0.25">
      <c r="A8734" t="s">
        <v>0</v>
      </c>
      <c r="B8734">
        <v>113305</v>
      </c>
      <c r="C8734">
        <v>100001</v>
      </c>
      <c r="D8734" s="1">
        <v>-8.609E-2</v>
      </c>
      <c r="E8734" s="1">
        <v>-0.54372500000000001</v>
      </c>
      <c r="F8734" s="1">
        <v>0.49487199999999998</v>
      </c>
      <c r="G8734">
        <v>100001</v>
      </c>
    </row>
    <row r="8735" spans="1:7" x14ac:dyDescent="0.25">
      <c r="A8735" t="s">
        <v>0</v>
      </c>
      <c r="B8735">
        <v>113306</v>
      </c>
      <c r="C8735">
        <v>100001</v>
      </c>
      <c r="D8735" s="1">
        <v>-2.8969999999999999E-2</v>
      </c>
      <c r="E8735" s="1">
        <v>-0.55329600000000001</v>
      </c>
      <c r="F8735" s="1">
        <v>0.49487100000000001</v>
      </c>
      <c r="G8735">
        <v>100001</v>
      </c>
    </row>
    <row r="8736" spans="1:7" x14ac:dyDescent="0.25">
      <c r="A8736" t="s">
        <v>0</v>
      </c>
      <c r="B8736">
        <v>113307</v>
      </c>
      <c r="C8736">
        <v>100001</v>
      </c>
      <c r="D8736" s="1">
        <v>-0.11516800000000001</v>
      </c>
      <c r="E8736" s="1">
        <v>-0.54195300000000002</v>
      </c>
      <c r="F8736" s="1">
        <v>0.49487199999999998</v>
      </c>
      <c r="G8736">
        <v>100001</v>
      </c>
    </row>
    <row r="8737" spans="1:7" x14ac:dyDescent="0.25">
      <c r="A8737" t="s">
        <v>0</v>
      </c>
      <c r="B8737">
        <v>113308</v>
      </c>
      <c r="C8737">
        <v>100001</v>
      </c>
      <c r="D8737" s="1">
        <v>-2.9155E-2</v>
      </c>
      <c r="E8737" s="1">
        <v>-0.55684699999999998</v>
      </c>
      <c r="F8737" s="1">
        <v>0.49487100000000001</v>
      </c>
      <c r="G8737">
        <v>100001</v>
      </c>
    </row>
    <row r="8738" spans="1:7" x14ac:dyDescent="0.25">
      <c r="A8738" t="s">
        <v>0</v>
      </c>
      <c r="B8738">
        <v>113309</v>
      </c>
      <c r="C8738">
        <v>100001</v>
      </c>
      <c r="D8738" s="1">
        <v>-0.115907</v>
      </c>
      <c r="E8738" s="1">
        <v>-0.545431</v>
      </c>
      <c r="F8738" s="1">
        <v>0.49487199999999998</v>
      </c>
      <c r="G8738">
        <v>100001</v>
      </c>
    </row>
    <row r="8739" spans="1:7" x14ac:dyDescent="0.25">
      <c r="A8739" t="s">
        <v>0</v>
      </c>
      <c r="B8739">
        <v>113310</v>
      </c>
      <c r="C8739">
        <v>100001</v>
      </c>
      <c r="D8739" s="1">
        <v>-2.9803E-2</v>
      </c>
      <c r="E8739" s="1">
        <v>-0.56921900000000003</v>
      </c>
      <c r="F8739" s="1">
        <v>0.49487199999999998</v>
      </c>
      <c r="G8739">
        <v>100001</v>
      </c>
    </row>
    <row r="8740" spans="1:7" x14ac:dyDescent="0.25">
      <c r="A8740" t="s">
        <v>0</v>
      </c>
      <c r="B8740">
        <v>113311</v>
      </c>
      <c r="C8740">
        <v>100001</v>
      </c>
      <c r="D8740" s="1">
        <v>-3.0085000000000001E-2</v>
      </c>
      <c r="E8740" s="1">
        <v>-0.57460100000000003</v>
      </c>
      <c r="F8740" s="1">
        <v>0.49487199999999998</v>
      </c>
      <c r="G8740">
        <v>100001</v>
      </c>
    </row>
    <row r="8741" spans="1:7" x14ac:dyDescent="0.25">
      <c r="A8741" t="s">
        <v>0</v>
      </c>
      <c r="B8741">
        <v>113312</v>
      </c>
      <c r="C8741">
        <v>100001</v>
      </c>
      <c r="D8741" s="1">
        <v>-2.9340999999999999E-2</v>
      </c>
      <c r="E8741" s="1">
        <v>-0.56039700000000003</v>
      </c>
      <c r="F8741" s="1">
        <v>0.49487100000000001</v>
      </c>
      <c r="G8741">
        <v>100001</v>
      </c>
    </row>
    <row r="8742" spans="1:7" x14ac:dyDescent="0.25">
      <c r="A8742" t="s">
        <v>0</v>
      </c>
      <c r="B8742">
        <v>113313</v>
      </c>
      <c r="C8742">
        <v>100001</v>
      </c>
      <c r="D8742" s="1">
        <v>-2.9713E-2</v>
      </c>
      <c r="E8742" s="1">
        <v>-0.56749899999999998</v>
      </c>
      <c r="F8742" s="1">
        <v>0.49487199999999998</v>
      </c>
      <c r="G8742">
        <v>100001</v>
      </c>
    </row>
    <row r="8743" spans="1:7" x14ac:dyDescent="0.25">
      <c r="A8743" t="s">
        <v>0</v>
      </c>
      <c r="B8743">
        <v>113314</v>
      </c>
      <c r="C8743">
        <v>100001</v>
      </c>
      <c r="D8743" s="1">
        <v>-2.9526E-2</v>
      </c>
      <c r="E8743" s="1">
        <v>-0.563948</v>
      </c>
      <c r="F8743" s="1">
        <v>0.49487199999999998</v>
      </c>
      <c r="G8743">
        <v>100001</v>
      </c>
    </row>
    <row r="8744" spans="1:7" x14ac:dyDescent="0.25">
      <c r="A8744" t="s">
        <v>0</v>
      </c>
      <c r="B8744">
        <v>113315</v>
      </c>
      <c r="C8744">
        <v>100001</v>
      </c>
      <c r="D8744" s="1">
        <v>-0.119603</v>
      </c>
      <c r="E8744" s="1">
        <v>-0.56281999999999999</v>
      </c>
      <c r="F8744" s="1">
        <v>0.49487199999999998</v>
      </c>
      <c r="G8744">
        <v>100001</v>
      </c>
    </row>
    <row r="8745" spans="1:7" x14ac:dyDescent="0.25">
      <c r="A8745" t="s">
        <v>0</v>
      </c>
      <c r="B8745">
        <v>113316</v>
      </c>
      <c r="C8745">
        <v>100001</v>
      </c>
      <c r="D8745" s="1">
        <v>-0.118483</v>
      </c>
      <c r="E8745" s="1">
        <v>-0.55754899999999996</v>
      </c>
      <c r="F8745" s="1">
        <v>0.49487199999999998</v>
      </c>
      <c r="G8745">
        <v>100001</v>
      </c>
    </row>
    <row r="8746" spans="1:7" x14ac:dyDescent="0.25">
      <c r="A8746" t="s">
        <v>0</v>
      </c>
      <c r="B8746">
        <v>113317</v>
      </c>
      <c r="C8746">
        <v>100001</v>
      </c>
      <c r="D8746" s="1">
        <v>-8.9138999999999996E-2</v>
      </c>
      <c r="E8746" s="1">
        <v>-0.56298499999999996</v>
      </c>
      <c r="F8746" s="1">
        <v>0.49487199999999998</v>
      </c>
      <c r="G8746">
        <v>100001</v>
      </c>
    </row>
    <row r="8747" spans="1:7" x14ac:dyDescent="0.25">
      <c r="A8747" t="s">
        <v>0</v>
      </c>
      <c r="B8747">
        <v>113318</v>
      </c>
      <c r="C8747">
        <v>100001</v>
      </c>
      <c r="D8747" s="1">
        <v>-5.9553000000000002E-2</v>
      </c>
      <c r="E8747" s="1">
        <v>-0.56687900000000002</v>
      </c>
      <c r="F8747" s="1">
        <v>0.49487199999999998</v>
      </c>
      <c r="G8747">
        <v>100001</v>
      </c>
    </row>
    <row r="8748" spans="1:7" x14ac:dyDescent="0.25">
      <c r="A8748" t="s">
        <v>0</v>
      </c>
      <c r="B8748">
        <v>113319</v>
      </c>
      <c r="C8748">
        <v>100001</v>
      </c>
      <c r="D8748" s="1">
        <v>-0.116646</v>
      </c>
      <c r="E8748" s="1">
        <v>-0.54890799999999995</v>
      </c>
      <c r="F8748" s="1">
        <v>0.49487199999999998</v>
      </c>
      <c r="G8748">
        <v>100001</v>
      </c>
    </row>
    <row r="8749" spans="1:7" x14ac:dyDescent="0.25">
      <c r="A8749" t="s">
        <v>0</v>
      </c>
      <c r="B8749">
        <v>113320</v>
      </c>
      <c r="C8749">
        <v>100001</v>
      </c>
      <c r="D8749" s="1">
        <v>-0.117385</v>
      </c>
      <c r="E8749" s="1">
        <v>-0.55238699999999996</v>
      </c>
      <c r="F8749" s="1">
        <v>0.49487199999999998</v>
      </c>
      <c r="G8749">
        <v>100001</v>
      </c>
    </row>
    <row r="8750" spans="1:7" x14ac:dyDescent="0.25">
      <c r="A8750" t="s">
        <v>0</v>
      </c>
      <c r="B8750">
        <v>113321</v>
      </c>
      <c r="C8750">
        <v>100001</v>
      </c>
      <c r="D8750" s="1">
        <v>-0.11812499999999999</v>
      </c>
      <c r="E8750" s="1">
        <v>-0.55586500000000005</v>
      </c>
      <c r="F8750" s="1">
        <v>0.49487199999999998</v>
      </c>
      <c r="G8750">
        <v>100001</v>
      </c>
    </row>
    <row r="8751" spans="1:7" x14ac:dyDescent="0.25">
      <c r="A8751" t="s">
        <v>0</v>
      </c>
      <c r="B8751">
        <v>113322</v>
      </c>
      <c r="C8751">
        <v>100001</v>
      </c>
      <c r="D8751" s="1">
        <v>-3.0270999999999999E-2</v>
      </c>
      <c r="E8751" s="1">
        <v>-0.57815099999999997</v>
      </c>
      <c r="F8751" s="1">
        <v>0.49487199999999998</v>
      </c>
      <c r="G8751">
        <v>100001</v>
      </c>
    </row>
    <row r="8752" spans="1:7" x14ac:dyDescent="0.25">
      <c r="A8752" t="s">
        <v>0</v>
      </c>
      <c r="B8752">
        <v>113323</v>
      </c>
      <c r="C8752">
        <v>100001</v>
      </c>
      <c r="D8752" s="1">
        <v>-3.0457000000000001E-2</v>
      </c>
      <c r="E8752" s="1">
        <v>-0.58170200000000005</v>
      </c>
      <c r="F8752" s="1">
        <v>0.49487199999999998</v>
      </c>
      <c r="G8752">
        <v>100001</v>
      </c>
    </row>
    <row r="8753" spans="1:7" x14ac:dyDescent="0.25">
      <c r="A8753" t="s">
        <v>0</v>
      </c>
      <c r="B8753">
        <v>113324</v>
      </c>
      <c r="C8753">
        <v>100001</v>
      </c>
      <c r="D8753" s="1">
        <v>-0.12034300000000001</v>
      </c>
      <c r="E8753" s="1">
        <v>-0.56629799999999997</v>
      </c>
      <c r="F8753" s="1">
        <v>0.49487199999999998</v>
      </c>
      <c r="G8753">
        <v>100001</v>
      </c>
    </row>
    <row r="8754" spans="1:7" x14ac:dyDescent="0.25">
      <c r="A8754" t="s">
        <v>0</v>
      </c>
      <c r="B8754">
        <v>113325</v>
      </c>
      <c r="C8754">
        <v>100001</v>
      </c>
      <c r="D8754" s="1">
        <v>-0.121082</v>
      </c>
      <c r="E8754" s="1">
        <v>-0.56977599999999995</v>
      </c>
      <c r="F8754" s="1">
        <v>0.49487100000000001</v>
      </c>
      <c r="G8754">
        <v>100001</v>
      </c>
    </row>
    <row r="8755" spans="1:7" x14ac:dyDescent="0.25">
      <c r="A8755" t="s">
        <v>0</v>
      </c>
      <c r="B8755">
        <v>113326</v>
      </c>
      <c r="C8755">
        <v>100001</v>
      </c>
      <c r="D8755" s="1">
        <v>8.6699700000000005E-2</v>
      </c>
      <c r="E8755" s="1">
        <v>-0.54722899999999997</v>
      </c>
      <c r="F8755" s="1">
        <v>0.49487199999999998</v>
      </c>
      <c r="G8755">
        <v>100001</v>
      </c>
    </row>
    <row r="8756" spans="1:7" x14ac:dyDescent="0.25">
      <c r="A8756" t="s">
        <v>0</v>
      </c>
      <c r="B8756">
        <v>113327</v>
      </c>
      <c r="C8756">
        <v>100001</v>
      </c>
      <c r="D8756" s="1">
        <v>5.7940800000000001E-2</v>
      </c>
      <c r="E8756" s="1">
        <v>-0.55101500000000003</v>
      </c>
      <c r="F8756" s="1">
        <v>0.49487199999999998</v>
      </c>
      <c r="G8756">
        <v>100001</v>
      </c>
    </row>
    <row r="8757" spans="1:7" x14ac:dyDescent="0.25">
      <c r="A8757" t="s">
        <v>0</v>
      </c>
      <c r="B8757">
        <v>113328</v>
      </c>
      <c r="C8757">
        <v>100001</v>
      </c>
      <c r="D8757" s="1">
        <v>8.7255799999999994E-2</v>
      </c>
      <c r="E8757" s="1">
        <v>-0.55074100000000004</v>
      </c>
      <c r="F8757" s="1">
        <v>0.49487199999999998</v>
      </c>
      <c r="G8757">
        <v>100001</v>
      </c>
    </row>
    <row r="8758" spans="1:7" x14ac:dyDescent="0.25">
      <c r="A8758" t="s">
        <v>0</v>
      </c>
      <c r="B8758">
        <v>113329</v>
      </c>
      <c r="C8758">
        <v>100001</v>
      </c>
      <c r="D8758" s="1">
        <v>5.8312999999999997E-2</v>
      </c>
      <c r="E8758" s="1">
        <v>-0.55455100000000002</v>
      </c>
      <c r="F8758" s="1">
        <v>0.49487199999999998</v>
      </c>
      <c r="G8758">
        <v>100001</v>
      </c>
    </row>
    <row r="8759" spans="1:7" x14ac:dyDescent="0.25">
      <c r="A8759" t="s">
        <v>0</v>
      </c>
      <c r="B8759">
        <v>113330</v>
      </c>
      <c r="C8759">
        <v>100001</v>
      </c>
      <c r="D8759" s="1">
        <v>8.7812000000000001E-2</v>
      </c>
      <c r="E8759" s="1">
        <v>-0.554253</v>
      </c>
      <c r="F8759" s="1">
        <v>0.49487199999999998</v>
      </c>
      <c r="G8759">
        <v>100001</v>
      </c>
    </row>
    <row r="8760" spans="1:7" x14ac:dyDescent="0.25">
      <c r="A8760" t="s">
        <v>0</v>
      </c>
      <c r="B8760">
        <v>113331</v>
      </c>
      <c r="C8760">
        <v>100001</v>
      </c>
      <c r="D8760" s="1">
        <v>5.8684199999999999E-2</v>
      </c>
      <c r="E8760" s="1">
        <v>-0.558087</v>
      </c>
      <c r="F8760" s="1">
        <v>0.49487199999999998</v>
      </c>
      <c r="G8760">
        <v>100001</v>
      </c>
    </row>
    <row r="8761" spans="1:7" x14ac:dyDescent="0.25">
      <c r="A8761" t="s">
        <v>0</v>
      </c>
      <c r="B8761">
        <v>113332</v>
      </c>
      <c r="C8761">
        <v>100001</v>
      </c>
      <c r="D8761" s="1">
        <v>8.9194399999999993E-2</v>
      </c>
      <c r="E8761" s="1">
        <v>-0.56297699999999995</v>
      </c>
      <c r="F8761" s="1">
        <v>0.49487100000000001</v>
      </c>
      <c r="G8761">
        <v>100001</v>
      </c>
    </row>
    <row r="8762" spans="1:7" x14ac:dyDescent="0.25">
      <c r="A8762" t="s">
        <v>0</v>
      </c>
      <c r="B8762">
        <v>113333</v>
      </c>
      <c r="C8762">
        <v>100001</v>
      </c>
      <c r="D8762" s="1">
        <v>9.0593900000000005E-2</v>
      </c>
      <c r="E8762" s="1">
        <v>-0.57181199999999999</v>
      </c>
      <c r="F8762" s="1">
        <v>0.49487199999999998</v>
      </c>
      <c r="G8762">
        <v>100001</v>
      </c>
    </row>
    <row r="8763" spans="1:7" x14ac:dyDescent="0.25">
      <c r="A8763" t="s">
        <v>0</v>
      </c>
      <c r="B8763">
        <v>113334</v>
      </c>
      <c r="C8763">
        <v>100001</v>
      </c>
      <c r="D8763" s="1">
        <v>9.0037699999999998E-2</v>
      </c>
      <c r="E8763" s="1">
        <v>-0.56830000000000003</v>
      </c>
      <c r="F8763" s="1">
        <v>0.49487199999999998</v>
      </c>
      <c r="G8763">
        <v>100001</v>
      </c>
    </row>
    <row r="8764" spans="1:7" x14ac:dyDescent="0.25">
      <c r="A8764" t="s">
        <v>0</v>
      </c>
      <c r="B8764">
        <v>113335</v>
      </c>
      <c r="C8764">
        <v>100001</v>
      </c>
      <c r="D8764" s="1">
        <v>8.8925400000000002E-2</v>
      </c>
      <c r="E8764" s="1">
        <v>-0.561276</v>
      </c>
      <c r="F8764" s="1">
        <v>0.49487100000000001</v>
      </c>
      <c r="G8764">
        <v>100001</v>
      </c>
    </row>
    <row r="8765" spans="1:7" x14ac:dyDescent="0.25">
      <c r="A8765" t="s">
        <v>0</v>
      </c>
      <c r="B8765">
        <v>113336</v>
      </c>
      <c r="C8765">
        <v>100001</v>
      </c>
      <c r="D8765" s="1">
        <v>8.8368199999999994E-2</v>
      </c>
      <c r="E8765" s="1">
        <v>-0.55776400000000004</v>
      </c>
      <c r="F8765" s="1">
        <v>0.49487100000000001</v>
      </c>
      <c r="G8765">
        <v>100001</v>
      </c>
    </row>
    <row r="8766" spans="1:7" x14ac:dyDescent="0.25">
      <c r="A8766" t="s">
        <v>0</v>
      </c>
      <c r="B8766">
        <v>113337</v>
      </c>
      <c r="C8766">
        <v>100001</v>
      </c>
      <c r="D8766" s="1">
        <v>6.0544100000000003E-2</v>
      </c>
      <c r="E8766" s="1">
        <v>-0.57576799999999995</v>
      </c>
      <c r="F8766" s="1">
        <v>0.49487199999999998</v>
      </c>
      <c r="G8766">
        <v>100001</v>
      </c>
    </row>
    <row r="8767" spans="1:7" x14ac:dyDescent="0.25">
      <c r="A8767" t="s">
        <v>0</v>
      </c>
      <c r="B8767">
        <v>113338</v>
      </c>
      <c r="C8767">
        <v>100001</v>
      </c>
      <c r="D8767" s="1">
        <v>6.01719E-2</v>
      </c>
      <c r="E8767" s="1">
        <v>-0.57223199999999996</v>
      </c>
      <c r="F8767" s="1">
        <v>0.49487199999999998</v>
      </c>
      <c r="G8767">
        <v>100001</v>
      </c>
    </row>
    <row r="8768" spans="1:7" x14ac:dyDescent="0.25">
      <c r="A8768" t="s">
        <v>0</v>
      </c>
      <c r="B8768">
        <v>113339</v>
      </c>
      <c r="C8768">
        <v>100001</v>
      </c>
      <c r="D8768" s="1">
        <v>5.9608599999999998E-2</v>
      </c>
      <c r="E8768" s="1">
        <v>-0.56687200000000004</v>
      </c>
      <c r="F8768" s="1">
        <v>0.49487199999999998</v>
      </c>
      <c r="G8768">
        <v>100001</v>
      </c>
    </row>
    <row r="8769" spans="1:7" x14ac:dyDescent="0.25">
      <c r="A8769" t="s">
        <v>0</v>
      </c>
      <c r="B8769">
        <v>113340</v>
      </c>
      <c r="C8769">
        <v>100001</v>
      </c>
      <c r="D8769" s="1">
        <v>5.9428599999999998E-2</v>
      </c>
      <c r="E8769" s="1">
        <v>-0.56516</v>
      </c>
      <c r="F8769" s="1">
        <v>0.49487199999999998</v>
      </c>
      <c r="G8769">
        <v>100001</v>
      </c>
    </row>
    <row r="8770" spans="1:7" x14ac:dyDescent="0.25">
      <c r="A8770" t="s">
        <v>0</v>
      </c>
      <c r="B8770">
        <v>113341</v>
      </c>
      <c r="C8770">
        <v>100001</v>
      </c>
      <c r="D8770" s="1">
        <v>5.9056400000000002E-2</v>
      </c>
      <c r="E8770" s="1">
        <v>-0.56162299999999998</v>
      </c>
      <c r="F8770" s="1">
        <v>0.49487199999999998</v>
      </c>
      <c r="G8770">
        <v>100001</v>
      </c>
    </row>
    <row r="8771" spans="1:7" x14ac:dyDescent="0.25">
      <c r="A8771" t="s">
        <v>0</v>
      </c>
      <c r="B8771">
        <v>113342</v>
      </c>
      <c r="C8771">
        <v>100001</v>
      </c>
      <c r="D8771" s="1">
        <v>9.1149999999999995E-2</v>
      </c>
      <c r="E8771" s="1">
        <v>-0.57532300000000003</v>
      </c>
      <c r="F8771" s="1">
        <v>0.49487199999999998</v>
      </c>
      <c r="G8771">
        <v>100001</v>
      </c>
    </row>
    <row r="8772" spans="1:7" x14ac:dyDescent="0.25">
      <c r="A8772" t="s">
        <v>0</v>
      </c>
      <c r="B8772">
        <v>113343</v>
      </c>
      <c r="C8772">
        <v>100001</v>
      </c>
      <c r="D8772" s="1">
        <v>6.0915200000000003E-2</v>
      </c>
      <c r="E8772" s="1">
        <v>-0.57930400000000004</v>
      </c>
      <c r="F8772" s="1">
        <v>0.49487100000000001</v>
      </c>
      <c r="G8772">
        <v>100001</v>
      </c>
    </row>
    <row r="8773" spans="1:7" x14ac:dyDescent="0.25">
      <c r="A8773" t="s">
        <v>0</v>
      </c>
      <c r="B8773">
        <v>113344</v>
      </c>
      <c r="C8773">
        <v>100001</v>
      </c>
      <c r="D8773" s="1">
        <v>-5.7888000000000002E-2</v>
      </c>
      <c r="E8773" s="1">
        <v>-0.55102099999999998</v>
      </c>
      <c r="F8773" s="1">
        <v>0.49487199999999998</v>
      </c>
      <c r="G8773">
        <v>100001</v>
      </c>
    </row>
    <row r="8774" spans="1:7" x14ac:dyDescent="0.25">
      <c r="A8774" t="s">
        <v>0</v>
      </c>
      <c r="B8774">
        <v>113345</v>
      </c>
      <c r="C8774">
        <v>100001</v>
      </c>
      <c r="D8774" s="1">
        <v>-8.6646000000000001E-2</v>
      </c>
      <c r="E8774" s="1">
        <v>-0.54723699999999997</v>
      </c>
      <c r="F8774" s="1">
        <v>0.49487100000000001</v>
      </c>
      <c r="G8774">
        <v>100001</v>
      </c>
    </row>
    <row r="8775" spans="1:7" x14ac:dyDescent="0.25">
      <c r="A8775" t="s">
        <v>0</v>
      </c>
      <c r="B8775">
        <v>113346</v>
      </c>
      <c r="C8775">
        <v>100001</v>
      </c>
      <c r="D8775" s="1">
        <v>-5.8258999999999998E-2</v>
      </c>
      <c r="E8775" s="1">
        <v>-0.55455699999999997</v>
      </c>
      <c r="F8775" s="1">
        <v>0.49487199999999998</v>
      </c>
      <c r="G8775">
        <v>100001</v>
      </c>
    </row>
    <row r="8776" spans="1:7" x14ac:dyDescent="0.25">
      <c r="A8776" t="s">
        <v>0</v>
      </c>
      <c r="B8776">
        <v>113347</v>
      </c>
      <c r="C8776">
        <v>100001</v>
      </c>
      <c r="D8776" s="1">
        <v>-8.7202000000000002E-2</v>
      </c>
      <c r="E8776" s="1">
        <v>-0.55074900000000004</v>
      </c>
      <c r="F8776" s="1">
        <v>0.49487100000000001</v>
      </c>
      <c r="G8776">
        <v>100001</v>
      </c>
    </row>
    <row r="8777" spans="1:7" x14ac:dyDescent="0.25">
      <c r="A8777" t="s">
        <v>0</v>
      </c>
      <c r="B8777">
        <v>113348</v>
      </c>
      <c r="C8777">
        <v>100001</v>
      </c>
      <c r="D8777" s="1">
        <v>-5.8630000000000002E-2</v>
      </c>
      <c r="E8777" s="1">
        <v>-0.55809299999999995</v>
      </c>
      <c r="F8777" s="1">
        <v>0.49487199999999998</v>
      </c>
      <c r="G8777">
        <v>100001</v>
      </c>
    </row>
    <row r="8778" spans="1:7" x14ac:dyDescent="0.25">
      <c r="A8778" t="s">
        <v>0</v>
      </c>
      <c r="B8778">
        <v>113349</v>
      </c>
      <c r="C8778">
        <v>100001</v>
      </c>
      <c r="D8778" s="1">
        <v>-8.7758000000000003E-2</v>
      </c>
      <c r="E8778" s="1">
        <v>-0.554261</v>
      </c>
      <c r="F8778" s="1">
        <v>0.49487100000000001</v>
      </c>
      <c r="G8778">
        <v>100001</v>
      </c>
    </row>
    <row r="8779" spans="1:7" x14ac:dyDescent="0.25">
      <c r="A8779" t="s">
        <v>0</v>
      </c>
      <c r="B8779">
        <v>113350</v>
      </c>
      <c r="C8779">
        <v>100001</v>
      </c>
      <c r="D8779" s="1">
        <v>-5.9373000000000002E-2</v>
      </c>
      <c r="E8779" s="1">
        <v>-0.56516599999999995</v>
      </c>
      <c r="F8779" s="1">
        <v>0.49487199999999998</v>
      </c>
      <c r="G8779">
        <v>100001</v>
      </c>
    </row>
    <row r="8780" spans="1:7" x14ac:dyDescent="0.25">
      <c r="A8780" t="s">
        <v>0</v>
      </c>
      <c r="B8780">
        <v>113351</v>
      </c>
      <c r="C8780">
        <v>100001</v>
      </c>
      <c r="D8780" s="1">
        <v>-6.0486999999999999E-2</v>
      </c>
      <c r="E8780" s="1">
        <v>-0.57577400000000001</v>
      </c>
      <c r="F8780" s="1">
        <v>0.49487100000000001</v>
      </c>
      <c r="G8780">
        <v>100001</v>
      </c>
    </row>
    <row r="8781" spans="1:7" x14ac:dyDescent="0.25">
      <c r="A8781" t="s">
        <v>0</v>
      </c>
      <c r="B8781">
        <v>113352</v>
      </c>
      <c r="C8781">
        <v>100001</v>
      </c>
      <c r="D8781" s="1">
        <v>-6.0116000000000003E-2</v>
      </c>
      <c r="E8781" s="1">
        <v>-0.57223800000000002</v>
      </c>
      <c r="F8781" s="1">
        <v>0.49487100000000001</v>
      </c>
      <c r="G8781">
        <v>100001</v>
      </c>
    </row>
    <row r="8782" spans="1:7" x14ac:dyDescent="0.25">
      <c r="A8782" t="s">
        <v>0</v>
      </c>
      <c r="B8782">
        <v>113353</v>
      </c>
      <c r="C8782">
        <v>100001</v>
      </c>
      <c r="D8782" s="1">
        <v>-5.9000999999999998E-2</v>
      </c>
      <c r="E8782" s="1">
        <v>-0.56162900000000004</v>
      </c>
      <c r="F8782" s="1">
        <v>0.49487199999999998</v>
      </c>
      <c r="G8782">
        <v>100001</v>
      </c>
    </row>
    <row r="8783" spans="1:7" x14ac:dyDescent="0.25">
      <c r="A8783" t="s">
        <v>0</v>
      </c>
      <c r="B8783">
        <v>113354</v>
      </c>
      <c r="C8783">
        <v>100001</v>
      </c>
      <c r="D8783" s="1">
        <v>-9.0537999999999993E-2</v>
      </c>
      <c r="E8783" s="1">
        <v>-0.57181899999999997</v>
      </c>
      <c r="F8783" s="1">
        <v>0.49487199999999998</v>
      </c>
      <c r="G8783">
        <v>100001</v>
      </c>
    </row>
    <row r="8784" spans="1:7" x14ac:dyDescent="0.25">
      <c r="A8784" t="s">
        <v>0</v>
      </c>
      <c r="B8784">
        <v>113355</v>
      </c>
      <c r="C8784">
        <v>100001</v>
      </c>
      <c r="D8784" s="1">
        <v>-8.9982000000000006E-2</v>
      </c>
      <c r="E8784" s="1">
        <v>-0.56830800000000004</v>
      </c>
      <c r="F8784" s="1">
        <v>0.49487199999999998</v>
      </c>
      <c r="G8784">
        <v>100001</v>
      </c>
    </row>
    <row r="8785" spans="1:7" x14ac:dyDescent="0.25">
      <c r="A8785" t="s">
        <v>0</v>
      </c>
      <c r="B8785">
        <v>113356</v>
      </c>
      <c r="C8785">
        <v>100001</v>
      </c>
      <c r="D8785" s="1">
        <v>-8.8870000000000005E-2</v>
      </c>
      <c r="E8785" s="1">
        <v>-0.56128400000000001</v>
      </c>
      <c r="F8785" s="1">
        <v>0.49487199999999998</v>
      </c>
      <c r="G8785">
        <v>100001</v>
      </c>
    </row>
    <row r="8786" spans="1:7" x14ac:dyDescent="0.25">
      <c r="A8786" t="s">
        <v>0</v>
      </c>
      <c r="B8786">
        <v>113357</v>
      </c>
      <c r="C8786">
        <v>100001</v>
      </c>
      <c r="D8786" s="1">
        <v>-8.8314000000000004E-2</v>
      </c>
      <c r="E8786" s="1">
        <v>-0.55777200000000005</v>
      </c>
      <c r="F8786" s="1">
        <v>0.49487100000000001</v>
      </c>
      <c r="G8786">
        <v>100001</v>
      </c>
    </row>
    <row r="8787" spans="1:7" x14ac:dyDescent="0.25">
      <c r="A8787" t="s">
        <v>0</v>
      </c>
      <c r="B8787">
        <v>113358</v>
      </c>
      <c r="C8787">
        <v>100001</v>
      </c>
      <c r="D8787" s="1">
        <v>-6.0859000000000003E-2</v>
      </c>
      <c r="E8787" s="1">
        <v>-0.57930999999999999</v>
      </c>
      <c r="F8787" s="1">
        <v>0.49487100000000001</v>
      </c>
      <c r="G8787">
        <v>100001</v>
      </c>
    </row>
    <row r="8788" spans="1:7" x14ac:dyDescent="0.25">
      <c r="A8788" t="s">
        <v>0</v>
      </c>
      <c r="B8788">
        <v>113359</v>
      </c>
      <c r="C8788">
        <v>100001</v>
      </c>
      <c r="D8788" s="1">
        <v>-9.1093999999999994E-2</v>
      </c>
      <c r="E8788" s="1">
        <v>-0.57533199999999995</v>
      </c>
      <c r="F8788" s="1">
        <v>0.49487199999999998</v>
      </c>
      <c r="G8788">
        <v>100001</v>
      </c>
    </row>
    <row r="8789" spans="1:7" x14ac:dyDescent="0.25">
      <c r="A8789" t="s">
        <v>0</v>
      </c>
      <c r="B8789">
        <v>115000</v>
      </c>
      <c r="C8789">
        <v>100001</v>
      </c>
      <c r="D8789" s="1">
        <v>-0.32501799999999997</v>
      </c>
      <c r="E8789" s="1">
        <v>0.34998499999999999</v>
      </c>
      <c r="F8789" s="1">
        <v>0.57038</v>
      </c>
      <c r="G8789">
        <v>100001</v>
      </c>
    </row>
    <row r="8790" spans="1:7" x14ac:dyDescent="0.25">
      <c r="A8790" t="s">
        <v>0</v>
      </c>
      <c r="B8790">
        <v>115001</v>
      </c>
      <c r="C8790">
        <v>100001</v>
      </c>
      <c r="D8790" s="1">
        <v>-0.30001699999999998</v>
      </c>
      <c r="E8790" s="1">
        <v>0.34998600000000002</v>
      </c>
      <c r="F8790" s="1">
        <v>0.56723699999999999</v>
      </c>
      <c r="G8790">
        <v>100001</v>
      </c>
    </row>
    <row r="8791" spans="1:7" x14ac:dyDescent="0.25">
      <c r="A8791" t="s">
        <v>0</v>
      </c>
      <c r="B8791">
        <v>115002</v>
      </c>
      <c r="C8791">
        <v>100001</v>
      </c>
      <c r="D8791" s="1">
        <v>-0.35001599999999999</v>
      </c>
      <c r="E8791" s="1">
        <v>0.324984</v>
      </c>
      <c r="F8791" s="1">
        <v>0.57038100000000003</v>
      </c>
      <c r="G8791">
        <v>100001</v>
      </c>
    </row>
    <row r="8792" spans="1:7" x14ac:dyDescent="0.25">
      <c r="A8792" t="s">
        <v>0</v>
      </c>
      <c r="B8792">
        <v>115003</v>
      </c>
      <c r="C8792">
        <v>100001</v>
      </c>
      <c r="D8792" s="1">
        <v>-0.32501600000000003</v>
      </c>
      <c r="E8792" s="1">
        <v>0.32498500000000002</v>
      </c>
      <c r="F8792" s="1">
        <v>0.56698599999999999</v>
      </c>
      <c r="G8792">
        <v>100001</v>
      </c>
    </row>
    <row r="8793" spans="1:7" x14ac:dyDescent="0.25">
      <c r="A8793" t="s">
        <v>0</v>
      </c>
      <c r="B8793">
        <v>115004</v>
      </c>
      <c r="C8793">
        <v>100001</v>
      </c>
      <c r="D8793" s="1">
        <v>-0.300016</v>
      </c>
      <c r="E8793" s="1">
        <v>0.324986</v>
      </c>
      <c r="F8793" s="1">
        <v>0.56384599999999996</v>
      </c>
      <c r="G8793">
        <v>100001</v>
      </c>
    </row>
    <row r="8794" spans="1:7" x14ac:dyDescent="0.25">
      <c r="A8794" t="s">
        <v>0</v>
      </c>
      <c r="B8794">
        <v>115005</v>
      </c>
      <c r="C8794">
        <v>100001</v>
      </c>
      <c r="D8794" s="1">
        <v>-0.30001800000000001</v>
      </c>
      <c r="E8794" s="1">
        <v>0.37498599999999999</v>
      </c>
      <c r="F8794" s="1">
        <v>0.57088499999999998</v>
      </c>
      <c r="G8794">
        <v>100001</v>
      </c>
    </row>
    <row r="8795" spans="1:7" x14ac:dyDescent="0.25">
      <c r="A8795" t="s">
        <v>0</v>
      </c>
      <c r="B8795">
        <v>115006</v>
      </c>
      <c r="C8795">
        <v>100001</v>
      </c>
      <c r="D8795" s="1">
        <v>-0.27501799999999998</v>
      </c>
      <c r="E8795" s="1">
        <v>0.37498700000000001</v>
      </c>
      <c r="F8795" s="1">
        <v>0.56799200000000005</v>
      </c>
      <c r="G8795">
        <v>100001</v>
      </c>
    </row>
    <row r="8796" spans="1:7" x14ac:dyDescent="0.25">
      <c r="A8796" t="s">
        <v>0</v>
      </c>
      <c r="B8796">
        <v>115007</v>
      </c>
      <c r="C8796">
        <v>100001</v>
      </c>
      <c r="D8796" s="1">
        <v>-0.27501700000000001</v>
      </c>
      <c r="E8796" s="1">
        <v>0.34998699999999999</v>
      </c>
      <c r="F8796" s="1">
        <v>0.56434899999999999</v>
      </c>
      <c r="G8796">
        <v>100001</v>
      </c>
    </row>
    <row r="8797" spans="1:7" x14ac:dyDescent="0.25">
      <c r="A8797" t="s">
        <v>0</v>
      </c>
      <c r="B8797">
        <v>115008</v>
      </c>
      <c r="C8797">
        <v>100001</v>
      </c>
      <c r="D8797" s="1">
        <v>-0.27501599999999998</v>
      </c>
      <c r="E8797" s="1">
        <v>0.32498700000000003</v>
      </c>
      <c r="F8797" s="1">
        <v>0.56096199999999996</v>
      </c>
      <c r="G8797">
        <v>100001</v>
      </c>
    </row>
    <row r="8798" spans="1:7" x14ac:dyDescent="0.25">
      <c r="A8798" t="s">
        <v>0</v>
      </c>
      <c r="B8798">
        <v>115009</v>
      </c>
      <c r="C8798">
        <v>100001</v>
      </c>
      <c r="D8798" s="1">
        <v>-0.37501499999999999</v>
      </c>
      <c r="E8798" s="1">
        <v>0.29998200000000003</v>
      </c>
      <c r="F8798" s="1">
        <v>0.57088499999999998</v>
      </c>
      <c r="G8798">
        <v>100001</v>
      </c>
    </row>
    <row r="8799" spans="1:7" x14ac:dyDescent="0.25">
      <c r="A8799" t="s">
        <v>0</v>
      </c>
      <c r="B8799">
        <v>115010</v>
      </c>
      <c r="C8799">
        <v>100001</v>
      </c>
      <c r="D8799" s="1">
        <v>-0.35001500000000002</v>
      </c>
      <c r="E8799" s="1">
        <v>0.299983</v>
      </c>
      <c r="F8799" s="1">
        <v>0.56723699999999999</v>
      </c>
      <c r="G8799">
        <v>100001</v>
      </c>
    </row>
    <row r="8800" spans="1:7" x14ac:dyDescent="0.25">
      <c r="A8800" t="s">
        <v>0</v>
      </c>
      <c r="B8800">
        <v>115011</v>
      </c>
      <c r="C8800">
        <v>100001</v>
      </c>
      <c r="D8800" s="1">
        <v>-0.325015</v>
      </c>
      <c r="E8800" s="1">
        <v>0.299985</v>
      </c>
      <c r="F8800" s="1">
        <v>0.56384699999999999</v>
      </c>
      <c r="G8800">
        <v>100001</v>
      </c>
    </row>
    <row r="8801" spans="1:7" x14ac:dyDescent="0.25">
      <c r="A8801" t="s">
        <v>0</v>
      </c>
      <c r="B8801">
        <v>115012</v>
      </c>
      <c r="C8801">
        <v>100001</v>
      </c>
      <c r="D8801" s="1">
        <v>-0.30001499999999998</v>
      </c>
      <c r="E8801" s="1">
        <v>0.29998599999999997</v>
      </c>
      <c r="F8801" s="1">
        <v>0.56071099999999996</v>
      </c>
      <c r="G8801">
        <v>100001</v>
      </c>
    </row>
    <row r="8802" spans="1:7" x14ac:dyDescent="0.25">
      <c r="A8802" t="s">
        <v>0</v>
      </c>
      <c r="B8802">
        <v>115013</v>
      </c>
      <c r="C8802">
        <v>100001</v>
      </c>
      <c r="D8802" s="1">
        <v>-0.27501500000000001</v>
      </c>
      <c r="E8802" s="1">
        <v>0.299987</v>
      </c>
      <c r="F8802" s="1">
        <v>0.55782900000000002</v>
      </c>
      <c r="G8802">
        <v>100001</v>
      </c>
    </row>
    <row r="8803" spans="1:7" x14ac:dyDescent="0.25">
      <c r="A8803" t="s">
        <v>0</v>
      </c>
      <c r="B8803">
        <v>115014</v>
      </c>
      <c r="C8803">
        <v>100001</v>
      </c>
      <c r="D8803" s="1">
        <v>-0.27501999999999999</v>
      </c>
      <c r="E8803" s="1">
        <v>0.39998699999999998</v>
      </c>
      <c r="F8803" s="1">
        <v>0.57189199999999996</v>
      </c>
      <c r="G8803">
        <v>100001</v>
      </c>
    </row>
    <row r="8804" spans="1:7" x14ac:dyDescent="0.25">
      <c r="A8804" t="s">
        <v>0</v>
      </c>
      <c r="B8804">
        <v>115015</v>
      </c>
      <c r="C8804">
        <v>100001</v>
      </c>
      <c r="D8804" s="1">
        <v>-0.25002000000000002</v>
      </c>
      <c r="E8804" s="1">
        <v>0.39998899999999998</v>
      </c>
      <c r="F8804" s="1">
        <v>0.56924799999999998</v>
      </c>
      <c r="G8804">
        <v>100001</v>
      </c>
    </row>
    <row r="8805" spans="1:7" x14ac:dyDescent="0.25">
      <c r="A8805" t="s">
        <v>0</v>
      </c>
      <c r="B8805">
        <v>115016</v>
      </c>
      <c r="C8805">
        <v>100001</v>
      </c>
      <c r="D8805" s="1">
        <v>-0.25001800000000002</v>
      </c>
      <c r="E8805" s="1">
        <v>0.37498900000000002</v>
      </c>
      <c r="F8805" s="1">
        <v>0.56535299999999999</v>
      </c>
      <c r="G8805">
        <v>100001</v>
      </c>
    </row>
    <row r="8806" spans="1:7" x14ac:dyDescent="0.25">
      <c r="A8806" t="s">
        <v>0</v>
      </c>
      <c r="B8806">
        <v>115017</v>
      </c>
      <c r="C8806">
        <v>100001</v>
      </c>
      <c r="D8806" s="1">
        <v>-0.25001699999999999</v>
      </c>
      <c r="E8806" s="1">
        <v>0.34998899999999999</v>
      </c>
      <c r="F8806" s="1">
        <v>0.56171400000000005</v>
      </c>
      <c r="G8806">
        <v>100001</v>
      </c>
    </row>
    <row r="8807" spans="1:7" x14ac:dyDescent="0.25">
      <c r="A8807" t="s">
        <v>0</v>
      </c>
      <c r="B8807">
        <v>115018</v>
      </c>
      <c r="C8807">
        <v>100001</v>
      </c>
      <c r="D8807" s="1">
        <v>-0.25001600000000002</v>
      </c>
      <c r="E8807" s="1">
        <v>0.32498899999999997</v>
      </c>
      <c r="F8807" s="1">
        <v>0.55833100000000002</v>
      </c>
      <c r="G8807">
        <v>100001</v>
      </c>
    </row>
    <row r="8808" spans="1:7" x14ac:dyDescent="0.25">
      <c r="A8808" t="s">
        <v>0</v>
      </c>
      <c r="B8808">
        <v>115019</v>
      </c>
      <c r="C8808">
        <v>100001</v>
      </c>
      <c r="D8808" s="1">
        <v>-0.25001499999999999</v>
      </c>
      <c r="E8808" s="1">
        <v>0.29998900000000001</v>
      </c>
      <c r="F8808" s="1">
        <v>0.55520199999999997</v>
      </c>
      <c r="G8808">
        <v>100001</v>
      </c>
    </row>
    <row r="8809" spans="1:7" x14ac:dyDescent="0.25">
      <c r="A8809" t="s">
        <v>0</v>
      </c>
      <c r="B8809">
        <v>115020</v>
      </c>
      <c r="C8809">
        <v>100001</v>
      </c>
      <c r="D8809" s="1">
        <v>-0.40001399999999998</v>
      </c>
      <c r="E8809" s="1">
        <v>0.27498099999999998</v>
      </c>
      <c r="F8809" s="1">
        <v>0.57189199999999996</v>
      </c>
      <c r="G8809">
        <v>100001</v>
      </c>
    </row>
    <row r="8810" spans="1:7" x14ac:dyDescent="0.25">
      <c r="A8810" t="s">
        <v>0</v>
      </c>
      <c r="B8810">
        <v>115021</v>
      </c>
      <c r="C8810">
        <v>100001</v>
      </c>
      <c r="D8810" s="1">
        <v>-0.37501400000000001</v>
      </c>
      <c r="E8810" s="1">
        <v>0.274982</v>
      </c>
      <c r="F8810" s="1">
        <v>0.56799100000000002</v>
      </c>
      <c r="G8810">
        <v>100001</v>
      </c>
    </row>
    <row r="8811" spans="1:7" x14ac:dyDescent="0.25">
      <c r="A8811" t="s">
        <v>0</v>
      </c>
      <c r="B8811">
        <v>115022</v>
      </c>
      <c r="C8811">
        <v>100001</v>
      </c>
      <c r="D8811" s="1">
        <v>-0.35001399999999999</v>
      </c>
      <c r="E8811" s="1">
        <v>0.27498299999999998</v>
      </c>
      <c r="F8811" s="1">
        <v>0.56434899999999999</v>
      </c>
      <c r="G8811">
        <v>100001</v>
      </c>
    </row>
    <row r="8812" spans="1:7" x14ac:dyDescent="0.25">
      <c r="A8812" t="s">
        <v>0</v>
      </c>
      <c r="B8812">
        <v>115023</v>
      </c>
      <c r="C8812">
        <v>100001</v>
      </c>
      <c r="D8812" s="1">
        <v>-0.32501400000000003</v>
      </c>
      <c r="E8812" s="1">
        <v>0.27498499999999998</v>
      </c>
      <c r="F8812" s="1">
        <v>0.56096199999999996</v>
      </c>
      <c r="G8812">
        <v>100001</v>
      </c>
    </row>
    <row r="8813" spans="1:7" x14ac:dyDescent="0.25">
      <c r="A8813" t="s">
        <v>0</v>
      </c>
      <c r="B8813">
        <v>115024</v>
      </c>
      <c r="C8813">
        <v>100001</v>
      </c>
      <c r="D8813" s="1">
        <v>-0.300014</v>
      </c>
      <c r="E8813" s="1">
        <v>0.27498600000000001</v>
      </c>
      <c r="F8813" s="1">
        <v>0.55783000000000005</v>
      </c>
      <c r="G8813">
        <v>100001</v>
      </c>
    </row>
    <row r="8814" spans="1:7" x14ac:dyDescent="0.25">
      <c r="A8814" t="s">
        <v>0</v>
      </c>
      <c r="B8814">
        <v>115025</v>
      </c>
      <c r="C8814">
        <v>100001</v>
      </c>
      <c r="D8814" s="1">
        <v>-0.27501300000000001</v>
      </c>
      <c r="E8814" s="1">
        <v>0.27498699999999998</v>
      </c>
      <c r="F8814" s="1">
        <v>0.554952</v>
      </c>
      <c r="G8814">
        <v>100001</v>
      </c>
    </row>
    <row r="8815" spans="1:7" x14ac:dyDescent="0.25">
      <c r="A8815" t="s">
        <v>0</v>
      </c>
      <c r="B8815">
        <v>115026</v>
      </c>
      <c r="C8815">
        <v>100001</v>
      </c>
      <c r="D8815" s="1">
        <v>-0.25001299999999999</v>
      </c>
      <c r="E8815" s="1">
        <v>0.27498899999999998</v>
      </c>
      <c r="F8815" s="1">
        <v>0.55232599999999998</v>
      </c>
      <c r="G8815">
        <v>100001</v>
      </c>
    </row>
    <row r="8816" spans="1:7" x14ac:dyDescent="0.25">
      <c r="A8816" t="s">
        <v>0</v>
      </c>
      <c r="B8816">
        <v>115027</v>
      </c>
      <c r="C8816">
        <v>100001</v>
      </c>
      <c r="D8816" s="1">
        <v>-0.225021</v>
      </c>
      <c r="E8816" s="1">
        <v>0.42498999999999998</v>
      </c>
      <c r="F8816" s="1">
        <v>0.57101000000000002</v>
      </c>
      <c r="G8816">
        <v>100001</v>
      </c>
    </row>
    <row r="8817" spans="1:7" x14ac:dyDescent="0.25">
      <c r="A8817" t="s">
        <v>0</v>
      </c>
      <c r="B8817">
        <v>115028</v>
      </c>
      <c r="C8817">
        <v>100001</v>
      </c>
      <c r="D8817" s="1">
        <v>-0.22502</v>
      </c>
      <c r="E8817" s="1">
        <v>0.39999000000000001</v>
      </c>
      <c r="F8817" s="1">
        <v>0.56686000000000003</v>
      </c>
      <c r="G8817">
        <v>100001</v>
      </c>
    </row>
    <row r="8818" spans="1:7" x14ac:dyDescent="0.25">
      <c r="A8818" t="s">
        <v>0</v>
      </c>
      <c r="B8818">
        <v>115029</v>
      </c>
      <c r="C8818">
        <v>100001</v>
      </c>
      <c r="D8818" s="1">
        <v>-0.225019</v>
      </c>
      <c r="E8818" s="1">
        <v>0.37498900000000002</v>
      </c>
      <c r="F8818" s="1">
        <v>0.562967</v>
      </c>
      <c r="G8818">
        <v>100001</v>
      </c>
    </row>
    <row r="8819" spans="1:7" x14ac:dyDescent="0.25">
      <c r="A8819" t="s">
        <v>0</v>
      </c>
      <c r="B8819">
        <v>115030</v>
      </c>
      <c r="C8819">
        <v>100001</v>
      </c>
      <c r="D8819" s="1">
        <v>-0.22501699999999999</v>
      </c>
      <c r="E8819" s="1">
        <v>0.34998899999999999</v>
      </c>
      <c r="F8819" s="1">
        <v>0.55933299999999997</v>
      </c>
      <c r="G8819">
        <v>100001</v>
      </c>
    </row>
    <row r="8820" spans="1:7" x14ac:dyDescent="0.25">
      <c r="A8820" t="s">
        <v>0</v>
      </c>
      <c r="B8820">
        <v>115031</v>
      </c>
      <c r="C8820">
        <v>100001</v>
      </c>
      <c r="D8820" s="1">
        <v>-0.22501599999999999</v>
      </c>
      <c r="E8820" s="1">
        <v>0.32498899999999997</v>
      </c>
      <c r="F8820" s="1">
        <v>0.55595300000000003</v>
      </c>
      <c r="G8820">
        <v>100001</v>
      </c>
    </row>
    <row r="8821" spans="1:7" x14ac:dyDescent="0.25">
      <c r="A8821" t="s">
        <v>0</v>
      </c>
      <c r="B8821">
        <v>115032</v>
      </c>
      <c r="C8821">
        <v>100001</v>
      </c>
      <c r="D8821" s="1">
        <v>-0.22501499999999999</v>
      </c>
      <c r="E8821" s="1">
        <v>0.29998900000000001</v>
      </c>
      <c r="F8821" s="1">
        <v>0.55282699999999996</v>
      </c>
      <c r="G8821">
        <v>100001</v>
      </c>
    </row>
    <row r="8822" spans="1:7" x14ac:dyDescent="0.25">
      <c r="A8822" t="s">
        <v>0</v>
      </c>
      <c r="B8822">
        <v>115033</v>
      </c>
      <c r="C8822">
        <v>100001</v>
      </c>
      <c r="D8822" s="1">
        <v>-0.22501299999999999</v>
      </c>
      <c r="E8822" s="1">
        <v>0.27499000000000001</v>
      </c>
      <c r="F8822" s="1">
        <v>0.54995499999999997</v>
      </c>
      <c r="G8822">
        <v>100001</v>
      </c>
    </row>
    <row r="8823" spans="1:7" x14ac:dyDescent="0.25">
      <c r="A8823" t="s">
        <v>0</v>
      </c>
      <c r="B8823">
        <v>115034</v>
      </c>
      <c r="C8823">
        <v>100001</v>
      </c>
      <c r="D8823" s="1">
        <v>-0.40001199999999998</v>
      </c>
      <c r="E8823" s="1">
        <v>0.24998100000000001</v>
      </c>
      <c r="F8823" s="1">
        <v>0.569249</v>
      </c>
      <c r="G8823">
        <v>100001</v>
      </c>
    </row>
    <row r="8824" spans="1:7" x14ac:dyDescent="0.25">
      <c r="A8824" t="s">
        <v>0</v>
      </c>
      <c r="B8824">
        <v>115035</v>
      </c>
      <c r="C8824">
        <v>100001</v>
      </c>
      <c r="D8824" s="1">
        <v>-0.37501200000000001</v>
      </c>
      <c r="E8824" s="1">
        <v>0.24998300000000001</v>
      </c>
      <c r="F8824" s="1">
        <v>0.56535299999999999</v>
      </c>
      <c r="G8824">
        <v>100001</v>
      </c>
    </row>
    <row r="8825" spans="1:7" x14ac:dyDescent="0.25">
      <c r="A8825" t="s">
        <v>0</v>
      </c>
      <c r="B8825">
        <v>115036</v>
      </c>
      <c r="C8825">
        <v>100001</v>
      </c>
      <c r="D8825" s="1">
        <v>-0.35001300000000002</v>
      </c>
      <c r="E8825" s="1">
        <v>0.24998300000000001</v>
      </c>
      <c r="F8825" s="1">
        <v>0.56171300000000002</v>
      </c>
      <c r="G8825">
        <v>100001</v>
      </c>
    </row>
    <row r="8826" spans="1:7" x14ac:dyDescent="0.25">
      <c r="A8826" t="s">
        <v>0</v>
      </c>
      <c r="B8826">
        <v>115037</v>
      </c>
      <c r="C8826">
        <v>100001</v>
      </c>
      <c r="D8826" s="1">
        <v>-0.325013</v>
      </c>
      <c r="E8826" s="1">
        <v>0.24998500000000001</v>
      </c>
      <c r="F8826" s="1">
        <v>0.55833100000000002</v>
      </c>
      <c r="G8826">
        <v>100001</v>
      </c>
    </row>
    <row r="8827" spans="1:7" x14ac:dyDescent="0.25">
      <c r="A8827" t="s">
        <v>0</v>
      </c>
      <c r="B8827">
        <v>115038</v>
      </c>
      <c r="C8827">
        <v>100001</v>
      </c>
      <c r="D8827" s="1">
        <v>-0.30001299999999997</v>
      </c>
      <c r="E8827" s="1">
        <v>0.24998600000000001</v>
      </c>
      <c r="F8827" s="1">
        <v>0.55520199999999997</v>
      </c>
      <c r="G8827">
        <v>100001</v>
      </c>
    </row>
    <row r="8828" spans="1:7" x14ac:dyDescent="0.25">
      <c r="A8828" t="s">
        <v>0</v>
      </c>
      <c r="B8828">
        <v>115039</v>
      </c>
      <c r="C8828">
        <v>100001</v>
      </c>
      <c r="D8828" s="1">
        <v>-0.27501300000000001</v>
      </c>
      <c r="E8828" s="1">
        <v>0.24998699999999999</v>
      </c>
      <c r="F8828" s="1">
        <v>0.55232700000000001</v>
      </c>
      <c r="G8828">
        <v>100001</v>
      </c>
    </row>
    <row r="8829" spans="1:7" x14ac:dyDescent="0.25">
      <c r="A8829" t="s">
        <v>0</v>
      </c>
      <c r="B8829">
        <v>115040</v>
      </c>
      <c r="C8829">
        <v>100001</v>
      </c>
      <c r="D8829" s="1">
        <v>-0.25001299999999999</v>
      </c>
      <c r="E8829" s="1">
        <v>0.24998799999999999</v>
      </c>
      <c r="F8829" s="1">
        <v>0.549705</v>
      </c>
      <c r="G8829">
        <v>100001</v>
      </c>
    </row>
    <row r="8830" spans="1:7" x14ac:dyDescent="0.25">
      <c r="A8830" t="s">
        <v>0</v>
      </c>
      <c r="B8830">
        <v>115041</v>
      </c>
      <c r="C8830">
        <v>100001</v>
      </c>
      <c r="D8830" s="1">
        <v>-0.22501299999999999</v>
      </c>
      <c r="E8830" s="1">
        <v>0.24998999999999999</v>
      </c>
      <c r="F8830" s="1">
        <v>0.54733399999999999</v>
      </c>
      <c r="G8830">
        <v>100001</v>
      </c>
    </row>
    <row r="8831" spans="1:7" x14ac:dyDescent="0.25">
      <c r="A8831" t="s">
        <v>0</v>
      </c>
      <c r="B8831">
        <v>115042</v>
      </c>
      <c r="C8831">
        <v>100001</v>
      </c>
      <c r="D8831" s="1">
        <v>-0.200021</v>
      </c>
      <c r="E8831" s="1">
        <v>0.42499100000000001</v>
      </c>
      <c r="F8831" s="1">
        <v>0.56887100000000002</v>
      </c>
      <c r="G8831">
        <v>100001</v>
      </c>
    </row>
    <row r="8832" spans="1:7" x14ac:dyDescent="0.25">
      <c r="A8832" t="s">
        <v>0</v>
      </c>
      <c r="B8832">
        <v>115043</v>
      </c>
      <c r="C8832">
        <v>100001</v>
      </c>
      <c r="D8832" s="1">
        <v>-0.20002</v>
      </c>
      <c r="E8832" s="1">
        <v>0.39999099999999999</v>
      </c>
      <c r="F8832" s="1">
        <v>0.56472500000000003</v>
      </c>
      <c r="G8832">
        <v>100001</v>
      </c>
    </row>
    <row r="8833" spans="1:7" x14ac:dyDescent="0.25">
      <c r="A8833" t="s">
        <v>0</v>
      </c>
      <c r="B8833">
        <v>115044</v>
      </c>
      <c r="C8833">
        <v>100001</v>
      </c>
      <c r="D8833" s="1">
        <v>-0.200019</v>
      </c>
      <c r="E8833" s="1">
        <v>0.37499100000000002</v>
      </c>
      <c r="F8833" s="1">
        <v>0.560836</v>
      </c>
      <c r="G8833">
        <v>100001</v>
      </c>
    </row>
    <row r="8834" spans="1:7" x14ac:dyDescent="0.25">
      <c r="A8834" t="s">
        <v>0</v>
      </c>
      <c r="B8834">
        <v>115045</v>
      </c>
      <c r="C8834">
        <v>100001</v>
      </c>
      <c r="D8834" s="1">
        <v>-0.200017</v>
      </c>
      <c r="E8834" s="1">
        <v>0.349991</v>
      </c>
      <c r="F8834" s="1">
        <v>0.557203</v>
      </c>
      <c r="G8834">
        <v>100001</v>
      </c>
    </row>
    <row r="8835" spans="1:7" x14ac:dyDescent="0.25">
      <c r="A8835" t="s">
        <v>0</v>
      </c>
      <c r="B8835">
        <v>115046</v>
      </c>
      <c r="C8835">
        <v>100001</v>
      </c>
      <c r="D8835" s="1">
        <v>-0.200016</v>
      </c>
      <c r="E8835" s="1">
        <v>0.32499099999999997</v>
      </c>
      <c r="F8835" s="1">
        <v>0.55382699999999996</v>
      </c>
      <c r="G8835">
        <v>100001</v>
      </c>
    </row>
    <row r="8836" spans="1:7" x14ac:dyDescent="0.25">
      <c r="A8836" t="s">
        <v>0</v>
      </c>
      <c r="B8836">
        <v>115047</v>
      </c>
      <c r="C8836">
        <v>100001</v>
      </c>
      <c r="D8836" s="1">
        <v>-0.200015</v>
      </c>
      <c r="E8836" s="1">
        <v>0.29999100000000001</v>
      </c>
      <c r="F8836" s="1">
        <v>0.55070399999999997</v>
      </c>
      <c r="G8836">
        <v>100001</v>
      </c>
    </row>
    <row r="8837" spans="1:7" x14ac:dyDescent="0.25">
      <c r="A8837" t="s">
        <v>0</v>
      </c>
      <c r="B8837">
        <v>115048</v>
      </c>
      <c r="C8837">
        <v>100001</v>
      </c>
      <c r="D8837" s="1">
        <v>-0.200013</v>
      </c>
      <c r="E8837" s="1">
        <v>0.27499099999999999</v>
      </c>
      <c r="F8837" s="1">
        <v>0.54783400000000004</v>
      </c>
      <c r="G8837">
        <v>100001</v>
      </c>
    </row>
    <row r="8838" spans="1:7" x14ac:dyDescent="0.25">
      <c r="A8838" t="s">
        <v>0</v>
      </c>
      <c r="B8838">
        <v>115049</v>
      </c>
      <c r="C8838">
        <v>100001</v>
      </c>
      <c r="D8838" s="1">
        <v>-0.200013</v>
      </c>
      <c r="E8838" s="1">
        <v>0.24999099999999999</v>
      </c>
      <c r="F8838" s="1">
        <v>0.54521699999999995</v>
      </c>
      <c r="G8838">
        <v>100001</v>
      </c>
    </row>
    <row r="8839" spans="1:7" x14ac:dyDescent="0.25">
      <c r="A8839" t="s">
        <v>0</v>
      </c>
      <c r="B8839">
        <v>115050</v>
      </c>
      <c r="C8839">
        <v>100001</v>
      </c>
      <c r="D8839" s="1">
        <v>-0.42501100000000003</v>
      </c>
      <c r="E8839" s="1">
        <v>0.22498000000000001</v>
      </c>
      <c r="F8839" s="1">
        <v>0.57101000000000002</v>
      </c>
      <c r="G8839">
        <v>100001</v>
      </c>
    </row>
    <row r="8840" spans="1:7" x14ac:dyDescent="0.25">
      <c r="A8840" t="s">
        <v>0</v>
      </c>
      <c r="B8840">
        <v>115051</v>
      </c>
      <c r="C8840">
        <v>100001</v>
      </c>
      <c r="D8840" s="1">
        <v>-0.40001100000000001</v>
      </c>
      <c r="E8840" s="1">
        <v>0.22498099999999999</v>
      </c>
      <c r="F8840" s="1">
        <v>0.56686000000000003</v>
      </c>
      <c r="G8840">
        <v>100001</v>
      </c>
    </row>
    <row r="8841" spans="1:7" x14ac:dyDescent="0.25">
      <c r="A8841" t="s">
        <v>0</v>
      </c>
      <c r="B8841">
        <v>115052</v>
      </c>
      <c r="C8841">
        <v>100001</v>
      </c>
      <c r="D8841" s="1">
        <v>-0.37501099999999998</v>
      </c>
      <c r="E8841" s="1">
        <v>0.22498299999999999</v>
      </c>
      <c r="F8841" s="1">
        <v>0.56296800000000002</v>
      </c>
      <c r="G8841">
        <v>100001</v>
      </c>
    </row>
    <row r="8842" spans="1:7" x14ac:dyDescent="0.25">
      <c r="A8842" t="s">
        <v>0</v>
      </c>
      <c r="B8842">
        <v>115053</v>
      </c>
      <c r="C8842">
        <v>100001</v>
      </c>
      <c r="D8842" s="1">
        <v>-0.35001100000000002</v>
      </c>
      <c r="E8842" s="1">
        <v>0.22498299999999999</v>
      </c>
      <c r="F8842" s="1">
        <v>0.55933299999999997</v>
      </c>
      <c r="G8842">
        <v>100001</v>
      </c>
    </row>
    <row r="8843" spans="1:7" x14ac:dyDescent="0.25">
      <c r="A8843" t="s">
        <v>0</v>
      </c>
      <c r="B8843">
        <v>115054</v>
      </c>
      <c r="C8843">
        <v>100001</v>
      </c>
      <c r="D8843" s="1">
        <v>-0.32501099999999999</v>
      </c>
      <c r="E8843" s="1">
        <v>0.22498499999999999</v>
      </c>
      <c r="F8843" s="1">
        <v>0.555952</v>
      </c>
      <c r="G8843">
        <v>100001</v>
      </c>
    </row>
    <row r="8844" spans="1:7" x14ac:dyDescent="0.25">
      <c r="A8844" t="s">
        <v>0</v>
      </c>
      <c r="B8844">
        <v>115055</v>
      </c>
      <c r="C8844">
        <v>100001</v>
      </c>
      <c r="D8844" s="1">
        <v>-0.30001100000000003</v>
      </c>
      <c r="E8844" s="1">
        <v>0.22498599999999999</v>
      </c>
      <c r="F8844" s="1">
        <v>0.55282699999999996</v>
      </c>
      <c r="G8844">
        <v>100001</v>
      </c>
    </row>
    <row r="8845" spans="1:7" x14ac:dyDescent="0.25">
      <c r="A8845" t="s">
        <v>0</v>
      </c>
      <c r="B8845">
        <v>115056</v>
      </c>
      <c r="C8845">
        <v>100001</v>
      </c>
      <c r="D8845" s="1">
        <v>-0.27501100000000001</v>
      </c>
      <c r="E8845" s="1">
        <v>0.22498699999999999</v>
      </c>
      <c r="F8845" s="1">
        <v>0.54995499999999997</v>
      </c>
      <c r="G8845">
        <v>100001</v>
      </c>
    </row>
    <row r="8846" spans="1:7" x14ac:dyDescent="0.25">
      <c r="A8846" t="s">
        <v>0</v>
      </c>
      <c r="B8846">
        <v>115057</v>
      </c>
      <c r="C8846">
        <v>100001</v>
      </c>
      <c r="D8846" s="1">
        <v>-0.25001099999999998</v>
      </c>
      <c r="E8846" s="1">
        <v>0.22498799999999999</v>
      </c>
      <c r="F8846" s="1">
        <v>0.54733500000000002</v>
      </c>
      <c r="G8846">
        <v>100001</v>
      </c>
    </row>
    <row r="8847" spans="1:7" x14ac:dyDescent="0.25">
      <c r="A8847" t="s">
        <v>0</v>
      </c>
      <c r="B8847">
        <v>115058</v>
      </c>
      <c r="C8847">
        <v>100001</v>
      </c>
      <c r="D8847" s="1">
        <v>-0.22501099999999999</v>
      </c>
      <c r="E8847" s="1">
        <v>0.22499</v>
      </c>
      <c r="F8847" s="1">
        <v>0.54496800000000001</v>
      </c>
      <c r="G8847">
        <v>100001</v>
      </c>
    </row>
    <row r="8848" spans="1:7" x14ac:dyDescent="0.25">
      <c r="A8848" t="s">
        <v>0</v>
      </c>
      <c r="B8848">
        <v>115059</v>
      </c>
      <c r="C8848">
        <v>100001</v>
      </c>
      <c r="D8848" s="1">
        <v>-0.20001099999999999</v>
      </c>
      <c r="E8848" s="1">
        <v>0.224991</v>
      </c>
      <c r="F8848" s="1">
        <v>0.54285000000000005</v>
      </c>
      <c r="G8848">
        <v>100001</v>
      </c>
    </row>
    <row r="8849" spans="1:7" x14ac:dyDescent="0.25">
      <c r="A8849" t="s">
        <v>0</v>
      </c>
      <c r="B8849">
        <v>115060</v>
      </c>
      <c r="C8849">
        <v>100001</v>
      </c>
      <c r="D8849" s="1">
        <v>-0.17502200000000001</v>
      </c>
      <c r="E8849" s="1">
        <v>0.449992</v>
      </c>
      <c r="F8849" s="1">
        <v>0.57138699999999998</v>
      </c>
      <c r="G8849">
        <v>100001</v>
      </c>
    </row>
    <row r="8850" spans="1:7" x14ac:dyDescent="0.25">
      <c r="A8850" t="s">
        <v>0</v>
      </c>
      <c r="B8850">
        <v>115061</v>
      </c>
      <c r="C8850">
        <v>100001</v>
      </c>
      <c r="D8850" s="1">
        <v>-0.17502100000000001</v>
      </c>
      <c r="E8850" s="1">
        <v>0.42499199999999998</v>
      </c>
      <c r="F8850" s="1">
        <v>0.56698599999999999</v>
      </c>
      <c r="G8850">
        <v>100001</v>
      </c>
    </row>
    <row r="8851" spans="1:7" x14ac:dyDescent="0.25">
      <c r="A8851" t="s">
        <v>0</v>
      </c>
      <c r="B8851">
        <v>115062</v>
      </c>
      <c r="C8851">
        <v>100001</v>
      </c>
      <c r="D8851" s="1">
        <v>-0.17502000000000001</v>
      </c>
      <c r="E8851" s="1">
        <v>0.39999200000000001</v>
      </c>
      <c r="F8851" s="1">
        <v>0.56284199999999995</v>
      </c>
      <c r="G8851">
        <v>100001</v>
      </c>
    </row>
    <row r="8852" spans="1:7" x14ac:dyDescent="0.25">
      <c r="A8852" t="s">
        <v>0</v>
      </c>
      <c r="B8852">
        <v>115063</v>
      </c>
      <c r="C8852">
        <v>100001</v>
      </c>
      <c r="D8852" s="1">
        <v>-0.17501900000000001</v>
      </c>
      <c r="E8852" s="1">
        <v>0.37499300000000002</v>
      </c>
      <c r="F8852" s="1">
        <v>0.55895700000000004</v>
      </c>
      <c r="G8852">
        <v>100001</v>
      </c>
    </row>
    <row r="8853" spans="1:7" x14ac:dyDescent="0.25">
      <c r="A8853" t="s">
        <v>0</v>
      </c>
      <c r="B8853">
        <v>115064</v>
      </c>
      <c r="C8853">
        <v>100001</v>
      </c>
      <c r="D8853" s="1">
        <v>-0.17501700000000001</v>
      </c>
      <c r="E8853" s="1">
        <v>0.34999200000000003</v>
      </c>
      <c r="F8853" s="1">
        <v>0.55532700000000002</v>
      </c>
      <c r="G8853">
        <v>100001</v>
      </c>
    </row>
    <row r="8854" spans="1:7" x14ac:dyDescent="0.25">
      <c r="A8854" t="s">
        <v>0</v>
      </c>
      <c r="B8854">
        <v>115065</v>
      </c>
      <c r="C8854">
        <v>100001</v>
      </c>
      <c r="D8854" s="1">
        <v>-0.175016</v>
      </c>
      <c r="E8854" s="1">
        <v>0.324992</v>
      </c>
      <c r="F8854" s="1">
        <v>0.55195099999999997</v>
      </c>
      <c r="G8854">
        <v>100001</v>
      </c>
    </row>
    <row r="8855" spans="1:7" x14ac:dyDescent="0.25">
      <c r="A8855" t="s">
        <v>0</v>
      </c>
      <c r="B8855">
        <v>115066</v>
      </c>
      <c r="C8855">
        <v>100001</v>
      </c>
      <c r="D8855" s="1">
        <v>-0.175015</v>
      </c>
      <c r="E8855" s="1">
        <v>0.29999199999999998</v>
      </c>
      <c r="F8855" s="1">
        <v>0.54883199999999999</v>
      </c>
      <c r="G8855">
        <v>100001</v>
      </c>
    </row>
    <row r="8856" spans="1:7" x14ac:dyDescent="0.25">
      <c r="A8856" t="s">
        <v>0</v>
      </c>
      <c r="B8856">
        <v>115067</v>
      </c>
      <c r="C8856">
        <v>100001</v>
      </c>
      <c r="D8856" s="1">
        <v>-0.175013</v>
      </c>
      <c r="E8856" s="1">
        <v>0.27499200000000001</v>
      </c>
      <c r="F8856" s="1">
        <v>0.545964</v>
      </c>
      <c r="G8856">
        <v>100001</v>
      </c>
    </row>
    <row r="8857" spans="1:7" x14ac:dyDescent="0.25">
      <c r="A8857" t="s">
        <v>0</v>
      </c>
      <c r="B8857">
        <v>115068</v>
      </c>
      <c r="C8857">
        <v>100001</v>
      </c>
      <c r="D8857" s="1">
        <v>-0.175013</v>
      </c>
      <c r="E8857" s="1">
        <v>0.24999199999999999</v>
      </c>
      <c r="F8857" s="1">
        <v>0.54334899999999997</v>
      </c>
      <c r="G8857">
        <v>100001</v>
      </c>
    </row>
    <row r="8858" spans="1:7" x14ac:dyDescent="0.25">
      <c r="A8858" t="s">
        <v>0</v>
      </c>
      <c r="B8858">
        <v>115069</v>
      </c>
      <c r="C8858">
        <v>100001</v>
      </c>
      <c r="D8858" s="1">
        <v>-0.175011</v>
      </c>
      <c r="E8858" s="1">
        <v>0.224992</v>
      </c>
      <c r="F8858" s="1">
        <v>0.54098500000000005</v>
      </c>
      <c r="G8858">
        <v>100001</v>
      </c>
    </row>
    <row r="8859" spans="1:7" x14ac:dyDescent="0.25">
      <c r="A8859" t="s">
        <v>0</v>
      </c>
      <c r="B8859">
        <v>115070</v>
      </c>
      <c r="C8859">
        <v>100001</v>
      </c>
      <c r="D8859" s="1">
        <v>-0.42501</v>
      </c>
      <c r="E8859" s="1">
        <v>0.19997999999999999</v>
      </c>
      <c r="F8859" s="1">
        <v>0.56887100000000002</v>
      </c>
      <c r="G8859">
        <v>100001</v>
      </c>
    </row>
    <row r="8860" spans="1:7" x14ac:dyDescent="0.25">
      <c r="A8860" t="s">
        <v>0</v>
      </c>
      <c r="B8860">
        <v>115071</v>
      </c>
      <c r="C8860">
        <v>100001</v>
      </c>
      <c r="D8860" s="1">
        <v>-0.40000999999999998</v>
      </c>
      <c r="E8860" s="1">
        <v>0.19998099999999999</v>
      </c>
      <c r="F8860" s="1">
        <v>0.56472500000000003</v>
      </c>
      <c r="G8860">
        <v>100001</v>
      </c>
    </row>
    <row r="8861" spans="1:7" x14ac:dyDescent="0.25">
      <c r="A8861" t="s">
        <v>0</v>
      </c>
      <c r="B8861">
        <v>115072</v>
      </c>
      <c r="C8861">
        <v>100001</v>
      </c>
      <c r="D8861" s="1">
        <v>-0.37501000000000001</v>
      </c>
      <c r="E8861" s="1">
        <v>0.19998299999999999</v>
      </c>
      <c r="F8861" s="1">
        <v>0.560836</v>
      </c>
      <c r="G8861">
        <v>100001</v>
      </c>
    </row>
    <row r="8862" spans="1:7" x14ac:dyDescent="0.25">
      <c r="A8862" t="s">
        <v>0</v>
      </c>
      <c r="B8862">
        <v>115073</v>
      </c>
      <c r="C8862">
        <v>100001</v>
      </c>
      <c r="D8862" s="1">
        <v>-0.35000999999999999</v>
      </c>
      <c r="E8862" s="1">
        <v>0.19998299999999999</v>
      </c>
      <c r="F8862" s="1">
        <v>0.55720400000000003</v>
      </c>
      <c r="G8862">
        <v>100001</v>
      </c>
    </row>
    <row r="8863" spans="1:7" x14ac:dyDescent="0.25">
      <c r="A8863" t="s">
        <v>0</v>
      </c>
      <c r="B8863">
        <v>115074</v>
      </c>
      <c r="C8863">
        <v>100001</v>
      </c>
      <c r="D8863" s="1">
        <v>-0.32501000000000002</v>
      </c>
      <c r="E8863" s="1">
        <v>0.199985</v>
      </c>
      <c r="F8863" s="1">
        <v>0.55382699999999996</v>
      </c>
      <c r="G8863">
        <v>100001</v>
      </c>
    </row>
    <row r="8864" spans="1:7" x14ac:dyDescent="0.25">
      <c r="A8864" t="s">
        <v>0</v>
      </c>
      <c r="B8864">
        <v>115075</v>
      </c>
      <c r="C8864">
        <v>100001</v>
      </c>
      <c r="D8864" s="1">
        <v>-0.30001</v>
      </c>
      <c r="E8864" s="1">
        <v>0.199986</v>
      </c>
      <c r="F8864" s="1">
        <v>0.55070300000000005</v>
      </c>
      <c r="G8864">
        <v>100001</v>
      </c>
    </row>
    <row r="8865" spans="1:7" x14ac:dyDescent="0.25">
      <c r="A8865" t="s">
        <v>0</v>
      </c>
      <c r="B8865">
        <v>115076</v>
      </c>
      <c r="C8865">
        <v>100001</v>
      </c>
      <c r="D8865" s="1">
        <v>-0.27501100000000001</v>
      </c>
      <c r="E8865" s="1">
        <v>0.199987</v>
      </c>
      <c r="F8865" s="1">
        <v>0.54783400000000004</v>
      </c>
      <c r="G8865">
        <v>100001</v>
      </c>
    </row>
    <row r="8866" spans="1:7" x14ac:dyDescent="0.25">
      <c r="A8866" t="s">
        <v>0</v>
      </c>
      <c r="B8866">
        <v>115077</v>
      </c>
      <c r="C8866">
        <v>100001</v>
      </c>
      <c r="D8866" s="1">
        <v>-0.25001000000000001</v>
      </c>
      <c r="E8866" s="1">
        <v>0.199988</v>
      </c>
      <c r="F8866" s="1">
        <v>0.54521699999999995</v>
      </c>
      <c r="G8866">
        <v>100001</v>
      </c>
    </row>
    <row r="8867" spans="1:7" x14ac:dyDescent="0.25">
      <c r="A8867" t="s">
        <v>0</v>
      </c>
      <c r="B8867">
        <v>115078</v>
      </c>
      <c r="C8867">
        <v>100001</v>
      </c>
      <c r="D8867" s="1">
        <v>-0.22500999999999999</v>
      </c>
      <c r="E8867" s="1">
        <v>0.19999</v>
      </c>
      <c r="F8867" s="1">
        <v>0.54285099999999997</v>
      </c>
      <c r="G8867">
        <v>100001</v>
      </c>
    </row>
    <row r="8868" spans="1:7" x14ac:dyDescent="0.25">
      <c r="A8868" t="s">
        <v>0</v>
      </c>
      <c r="B8868">
        <v>115079</v>
      </c>
      <c r="C8868">
        <v>100001</v>
      </c>
      <c r="D8868" s="1">
        <v>-0.20000999999999999</v>
      </c>
      <c r="E8868" s="1">
        <v>0.19999</v>
      </c>
      <c r="F8868" s="1">
        <v>0.54073599999999999</v>
      </c>
      <c r="G8868">
        <v>100001</v>
      </c>
    </row>
    <row r="8869" spans="1:7" x14ac:dyDescent="0.25">
      <c r="A8869" t="s">
        <v>0</v>
      </c>
      <c r="B8869">
        <v>115080</v>
      </c>
      <c r="C8869">
        <v>100001</v>
      </c>
      <c r="D8869" s="1">
        <v>-0.17501</v>
      </c>
      <c r="E8869" s="1">
        <v>0.199992</v>
      </c>
      <c r="F8869" s="1">
        <v>0.53887200000000002</v>
      </c>
      <c r="G8869">
        <v>100001</v>
      </c>
    </row>
    <row r="8870" spans="1:7" x14ac:dyDescent="0.25">
      <c r="A8870" t="s">
        <v>0</v>
      </c>
      <c r="B8870">
        <v>115081</v>
      </c>
      <c r="C8870">
        <v>100001</v>
      </c>
      <c r="D8870" s="1">
        <v>-0.15002199999999999</v>
      </c>
      <c r="E8870" s="1">
        <v>0.44999299999999998</v>
      </c>
      <c r="F8870" s="1">
        <v>0.56975200000000004</v>
      </c>
      <c r="G8870">
        <v>100001</v>
      </c>
    </row>
    <row r="8871" spans="1:7" x14ac:dyDescent="0.25">
      <c r="A8871" t="s">
        <v>0</v>
      </c>
      <c r="B8871">
        <v>115082</v>
      </c>
      <c r="C8871">
        <v>100001</v>
      </c>
      <c r="D8871" s="1">
        <v>-0.15002099999999999</v>
      </c>
      <c r="E8871" s="1">
        <v>0.42499300000000001</v>
      </c>
      <c r="F8871" s="1">
        <v>0.56535199999999997</v>
      </c>
      <c r="G8871">
        <v>100001</v>
      </c>
    </row>
    <row r="8872" spans="1:7" x14ac:dyDescent="0.25">
      <c r="A8872" t="s">
        <v>0</v>
      </c>
      <c r="B8872">
        <v>115083</v>
      </c>
      <c r="C8872">
        <v>100001</v>
      </c>
      <c r="D8872" s="1">
        <v>-0.15001999999999999</v>
      </c>
      <c r="E8872" s="1">
        <v>0.39999299999999999</v>
      </c>
      <c r="F8872" s="1">
        <v>0.56121200000000004</v>
      </c>
      <c r="G8872">
        <v>100001</v>
      </c>
    </row>
    <row r="8873" spans="1:7" x14ac:dyDescent="0.25">
      <c r="A8873" t="s">
        <v>0</v>
      </c>
      <c r="B8873">
        <v>115084</v>
      </c>
      <c r="C8873">
        <v>100001</v>
      </c>
      <c r="D8873" s="1">
        <v>-0.15001900000000001</v>
      </c>
      <c r="E8873" s="1">
        <v>0.37499300000000002</v>
      </c>
      <c r="F8873" s="1">
        <v>0.55732800000000005</v>
      </c>
      <c r="G8873">
        <v>100001</v>
      </c>
    </row>
    <row r="8874" spans="1:7" x14ac:dyDescent="0.25">
      <c r="A8874" t="s">
        <v>0</v>
      </c>
      <c r="B8874">
        <v>115085</v>
      </c>
      <c r="C8874">
        <v>100001</v>
      </c>
      <c r="D8874" s="1">
        <v>-0.15001700000000001</v>
      </c>
      <c r="E8874" s="1">
        <v>0.349993</v>
      </c>
      <c r="F8874" s="1">
        <v>0.55370200000000003</v>
      </c>
      <c r="G8874">
        <v>100001</v>
      </c>
    </row>
    <row r="8875" spans="1:7" x14ac:dyDescent="0.25">
      <c r="A8875" t="s">
        <v>0</v>
      </c>
      <c r="B8875">
        <v>115086</v>
      </c>
      <c r="C8875">
        <v>100001</v>
      </c>
      <c r="D8875" s="1">
        <v>-0.15001700000000001</v>
      </c>
      <c r="E8875" s="1">
        <v>0.32499299999999998</v>
      </c>
      <c r="F8875" s="1">
        <v>0.55032899999999996</v>
      </c>
      <c r="G8875">
        <v>100001</v>
      </c>
    </row>
    <row r="8876" spans="1:7" x14ac:dyDescent="0.25">
      <c r="A8876" t="s">
        <v>0</v>
      </c>
      <c r="B8876">
        <v>115087</v>
      </c>
      <c r="C8876">
        <v>100001</v>
      </c>
      <c r="D8876" s="1">
        <v>-0.15001200000000001</v>
      </c>
      <c r="E8876" s="1">
        <v>0.29999300000000001</v>
      </c>
      <c r="F8876" s="1">
        <v>0.54720999999999997</v>
      </c>
      <c r="G8876">
        <v>100001</v>
      </c>
    </row>
    <row r="8877" spans="1:7" x14ac:dyDescent="0.25">
      <c r="A8877" t="s">
        <v>0</v>
      </c>
      <c r="B8877">
        <v>115088</v>
      </c>
      <c r="C8877">
        <v>100001</v>
      </c>
      <c r="D8877" s="1">
        <v>-0.15001300000000001</v>
      </c>
      <c r="E8877" s="1">
        <v>0.27499400000000002</v>
      </c>
      <c r="F8877" s="1">
        <v>0.54434499999999997</v>
      </c>
      <c r="G8877">
        <v>100001</v>
      </c>
    </row>
    <row r="8878" spans="1:7" x14ac:dyDescent="0.25">
      <c r="A8878" t="s">
        <v>0</v>
      </c>
      <c r="B8878">
        <v>115089</v>
      </c>
      <c r="C8878">
        <v>100001</v>
      </c>
      <c r="D8878" s="1">
        <v>-0.15001300000000001</v>
      </c>
      <c r="E8878" s="1">
        <v>0.24999399999999999</v>
      </c>
      <c r="F8878" s="1">
        <v>0.54173099999999996</v>
      </c>
      <c r="G8878">
        <v>100001</v>
      </c>
    </row>
    <row r="8879" spans="1:7" x14ac:dyDescent="0.25">
      <c r="A8879" t="s">
        <v>0</v>
      </c>
      <c r="B8879">
        <v>115090</v>
      </c>
      <c r="C8879">
        <v>100001</v>
      </c>
      <c r="D8879" s="1">
        <v>-0.15001100000000001</v>
      </c>
      <c r="E8879" s="1">
        <v>0.224994</v>
      </c>
      <c r="F8879" s="1">
        <v>0.53936899999999999</v>
      </c>
      <c r="G8879">
        <v>100001</v>
      </c>
    </row>
    <row r="8880" spans="1:7" x14ac:dyDescent="0.25">
      <c r="A8880" t="s">
        <v>0</v>
      </c>
      <c r="B8880">
        <v>115091</v>
      </c>
      <c r="C8880">
        <v>100001</v>
      </c>
      <c r="D8880" s="1">
        <v>-0.15001</v>
      </c>
      <c r="E8880" s="1">
        <v>0.19999400000000001</v>
      </c>
      <c r="F8880" s="1">
        <v>0.53725699999999998</v>
      </c>
      <c r="G8880">
        <v>100001</v>
      </c>
    </row>
    <row r="8881" spans="1:7" x14ac:dyDescent="0.25">
      <c r="A8881" t="s">
        <v>0</v>
      </c>
      <c r="B8881">
        <v>115092</v>
      </c>
      <c r="C8881">
        <v>100001</v>
      </c>
      <c r="D8881" s="1">
        <v>-0.45000800000000002</v>
      </c>
      <c r="E8881" s="1">
        <v>0.174979</v>
      </c>
      <c r="F8881" s="1">
        <v>0.57138800000000001</v>
      </c>
      <c r="G8881">
        <v>100001</v>
      </c>
    </row>
    <row r="8882" spans="1:7" x14ac:dyDescent="0.25">
      <c r="A8882" t="s">
        <v>0</v>
      </c>
      <c r="B8882">
        <v>115093</v>
      </c>
      <c r="C8882">
        <v>100001</v>
      </c>
      <c r="D8882" s="1">
        <v>-0.42500900000000003</v>
      </c>
      <c r="E8882" s="1">
        <v>0.17498</v>
      </c>
      <c r="F8882" s="1">
        <v>0.56698599999999999</v>
      </c>
      <c r="G8882">
        <v>100001</v>
      </c>
    </row>
    <row r="8883" spans="1:7" x14ac:dyDescent="0.25">
      <c r="A8883" t="s">
        <v>0</v>
      </c>
      <c r="B8883">
        <v>115094</v>
      </c>
      <c r="C8883">
        <v>100001</v>
      </c>
      <c r="D8883" s="1">
        <v>-0.400009</v>
      </c>
      <c r="E8883" s="1">
        <v>0.174981</v>
      </c>
      <c r="F8883" s="1">
        <v>0.56284299999999998</v>
      </c>
      <c r="G8883">
        <v>100001</v>
      </c>
    </row>
    <row r="8884" spans="1:7" x14ac:dyDescent="0.25">
      <c r="A8884" t="s">
        <v>0</v>
      </c>
      <c r="B8884">
        <v>115095</v>
      </c>
      <c r="C8884">
        <v>100001</v>
      </c>
      <c r="D8884" s="1">
        <v>-0.37500899999999998</v>
      </c>
      <c r="E8884" s="1">
        <v>0.174983</v>
      </c>
      <c r="F8884" s="1">
        <v>0.55895700000000004</v>
      </c>
      <c r="G8884">
        <v>100001</v>
      </c>
    </row>
    <row r="8885" spans="1:7" x14ac:dyDescent="0.25">
      <c r="A8885" t="s">
        <v>0</v>
      </c>
      <c r="B8885">
        <v>115096</v>
      </c>
      <c r="C8885">
        <v>100001</v>
      </c>
      <c r="D8885" s="1">
        <v>-0.35000900000000001</v>
      </c>
      <c r="E8885" s="1">
        <v>0.174983</v>
      </c>
      <c r="F8885" s="1">
        <v>0.55532700000000002</v>
      </c>
      <c r="G8885">
        <v>100001</v>
      </c>
    </row>
    <row r="8886" spans="1:7" x14ac:dyDescent="0.25">
      <c r="A8886" t="s">
        <v>0</v>
      </c>
      <c r="B8886">
        <v>115097</v>
      </c>
      <c r="C8886">
        <v>100001</v>
      </c>
      <c r="D8886" s="1">
        <v>-0.32500899999999999</v>
      </c>
      <c r="E8886" s="1">
        <v>0.174985</v>
      </c>
      <c r="F8886" s="1">
        <v>0.551952</v>
      </c>
      <c r="G8886">
        <v>100001</v>
      </c>
    </row>
    <row r="8887" spans="1:7" x14ac:dyDescent="0.25">
      <c r="A8887" t="s">
        <v>0</v>
      </c>
      <c r="B8887">
        <v>115098</v>
      </c>
      <c r="C8887">
        <v>100001</v>
      </c>
      <c r="D8887" s="1">
        <v>-0.30000900000000003</v>
      </c>
      <c r="E8887" s="1">
        <v>0.174986</v>
      </c>
      <c r="F8887" s="1">
        <v>0.54883199999999999</v>
      </c>
      <c r="G8887">
        <v>100001</v>
      </c>
    </row>
    <row r="8888" spans="1:7" x14ac:dyDescent="0.25">
      <c r="A8888" t="s">
        <v>0</v>
      </c>
      <c r="B8888">
        <v>115099</v>
      </c>
      <c r="C8888">
        <v>100001</v>
      </c>
      <c r="D8888" s="1">
        <v>-0.275009</v>
      </c>
      <c r="E8888" s="1">
        <v>0.174987</v>
      </c>
      <c r="F8888" s="1">
        <v>0.54596299999999998</v>
      </c>
      <c r="G8888">
        <v>100001</v>
      </c>
    </row>
    <row r="8889" spans="1:7" x14ac:dyDescent="0.25">
      <c r="A8889" t="s">
        <v>0</v>
      </c>
      <c r="B8889">
        <v>115100</v>
      </c>
      <c r="C8889">
        <v>100001</v>
      </c>
      <c r="D8889" s="1">
        <v>-0.25000899999999998</v>
      </c>
      <c r="E8889" s="1">
        <v>0.174988</v>
      </c>
      <c r="F8889" s="1">
        <v>0.54334899999999997</v>
      </c>
      <c r="G8889">
        <v>100001</v>
      </c>
    </row>
    <row r="8890" spans="1:7" x14ac:dyDescent="0.25">
      <c r="A8890" t="s">
        <v>0</v>
      </c>
      <c r="B8890">
        <v>115101</v>
      </c>
      <c r="C8890">
        <v>100001</v>
      </c>
      <c r="D8890" s="1">
        <v>-0.22500999999999999</v>
      </c>
      <c r="E8890" s="1">
        <v>0.17499000000000001</v>
      </c>
      <c r="F8890" s="1">
        <v>0.54098500000000005</v>
      </c>
      <c r="G8890">
        <v>100001</v>
      </c>
    </row>
    <row r="8891" spans="1:7" x14ac:dyDescent="0.25">
      <c r="A8891" t="s">
        <v>0</v>
      </c>
      <c r="B8891">
        <v>115102</v>
      </c>
      <c r="C8891">
        <v>100001</v>
      </c>
      <c r="D8891" s="1">
        <v>-0.20000899999999999</v>
      </c>
      <c r="E8891" s="1">
        <v>0.17499000000000001</v>
      </c>
      <c r="F8891" s="1">
        <v>0.53887200000000002</v>
      </c>
      <c r="G8891">
        <v>100001</v>
      </c>
    </row>
    <row r="8892" spans="1:7" x14ac:dyDescent="0.25">
      <c r="A8892" t="s">
        <v>0</v>
      </c>
      <c r="B8892">
        <v>115103</v>
      </c>
      <c r="C8892">
        <v>100001</v>
      </c>
      <c r="D8892" s="1">
        <v>-0.175009</v>
      </c>
      <c r="E8892" s="1">
        <v>0.17499200000000001</v>
      </c>
      <c r="F8892" s="1">
        <v>0.53700899999999996</v>
      </c>
      <c r="G8892">
        <v>100001</v>
      </c>
    </row>
    <row r="8893" spans="1:7" x14ac:dyDescent="0.25">
      <c r="A8893" t="s">
        <v>0</v>
      </c>
      <c r="B8893">
        <v>115104</v>
      </c>
      <c r="C8893">
        <v>100001</v>
      </c>
      <c r="D8893" s="1">
        <v>-0.150009</v>
      </c>
      <c r="E8893" s="1">
        <v>0.17499400000000001</v>
      </c>
      <c r="F8893" s="1">
        <v>0.53539499999999995</v>
      </c>
      <c r="G8893">
        <v>100001</v>
      </c>
    </row>
    <row r="8894" spans="1:7" x14ac:dyDescent="0.25">
      <c r="A8894" t="s">
        <v>0</v>
      </c>
      <c r="B8894">
        <v>115105</v>
      </c>
      <c r="C8894">
        <v>100001</v>
      </c>
      <c r="D8894" s="1">
        <v>-0.125024</v>
      </c>
      <c r="E8894" s="1">
        <v>0.47499400000000003</v>
      </c>
      <c r="F8894" s="1">
        <v>0.57302399999999998</v>
      </c>
      <c r="G8894">
        <v>100001</v>
      </c>
    </row>
    <row r="8895" spans="1:7" x14ac:dyDescent="0.25">
      <c r="A8895" t="s">
        <v>0</v>
      </c>
      <c r="B8895">
        <v>115106</v>
      </c>
      <c r="C8895">
        <v>100001</v>
      </c>
      <c r="D8895" s="1">
        <v>-0.12502199999999999</v>
      </c>
      <c r="E8895" s="1">
        <v>0.44999499999999998</v>
      </c>
      <c r="F8895" s="1">
        <v>0.56836900000000001</v>
      </c>
      <c r="G8895">
        <v>100001</v>
      </c>
    </row>
    <row r="8896" spans="1:7" x14ac:dyDescent="0.25">
      <c r="A8896" t="s">
        <v>0</v>
      </c>
      <c r="B8896">
        <v>115107</v>
      </c>
      <c r="C8896">
        <v>100001</v>
      </c>
      <c r="D8896" s="1">
        <v>-0.12502099999999999</v>
      </c>
      <c r="E8896" s="1">
        <v>0.42499500000000001</v>
      </c>
      <c r="F8896" s="1">
        <v>0.56397200000000003</v>
      </c>
      <c r="G8896">
        <v>100001</v>
      </c>
    </row>
    <row r="8897" spans="1:7" x14ac:dyDescent="0.25">
      <c r="A8897" t="s">
        <v>0</v>
      </c>
      <c r="B8897">
        <v>115108</v>
      </c>
      <c r="C8897">
        <v>100001</v>
      </c>
      <c r="D8897" s="1">
        <v>-0.12501899999999999</v>
      </c>
      <c r="E8897" s="1">
        <v>0.39999499999999999</v>
      </c>
      <c r="F8897" s="1">
        <v>0.55983300000000003</v>
      </c>
      <c r="G8897">
        <v>100001</v>
      </c>
    </row>
    <row r="8898" spans="1:7" x14ac:dyDescent="0.25">
      <c r="A8898" t="s">
        <v>0</v>
      </c>
      <c r="B8898">
        <v>115109</v>
      </c>
      <c r="C8898">
        <v>100001</v>
      </c>
      <c r="D8898" s="1">
        <v>-0.12501899999999999</v>
      </c>
      <c r="E8898" s="1">
        <v>0.37499500000000002</v>
      </c>
      <c r="F8898" s="1">
        <v>0.55595300000000003</v>
      </c>
      <c r="G8898">
        <v>100001</v>
      </c>
    </row>
    <row r="8899" spans="1:7" x14ac:dyDescent="0.25">
      <c r="A8899" t="s">
        <v>0</v>
      </c>
      <c r="B8899">
        <v>115110</v>
      </c>
      <c r="C8899">
        <v>100001</v>
      </c>
      <c r="D8899" s="1">
        <v>-0.12501699999999999</v>
      </c>
      <c r="E8899" s="1">
        <v>0.349995</v>
      </c>
      <c r="F8899" s="1">
        <v>0.55232599999999998</v>
      </c>
      <c r="G8899">
        <v>100001</v>
      </c>
    </row>
    <row r="8900" spans="1:7" x14ac:dyDescent="0.25">
      <c r="A8900" t="s">
        <v>0</v>
      </c>
      <c r="B8900">
        <v>115111</v>
      </c>
      <c r="C8900">
        <v>100001</v>
      </c>
      <c r="D8900" s="1">
        <v>-0.12501699999999999</v>
      </c>
      <c r="E8900" s="1">
        <v>0.32499499999999998</v>
      </c>
      <c r="F8900" s="1">
        <v>0.548956</v>
      </c>
      <c r="G8900">
        <v>100001</v>
      </c>
    </row>
    <row r="8901" spans="1:7" x14ac:dyDescent="0.25">
      <c r="A8901" t="s">
        <v>0</v>
      </c>
      <c r="B8901">
        <v>115112</v>
      </c>
      <c r="C8901">
        <v>100001</v>
      </c>
      <c r="D8901" s="1">
        <v>-0.12501499999999999</v>
      </c>
      <c r="E8901" s="1">
        <v>0.29999399999999998</v>
      </c>
      <c r="F8901" s="1">
        <v>0.54583999999999999</v>
      </c>
      <c r="G8901">
        <v>100001</v>
      </c>
    </row>
    <row r="8902" spans="1:7" x14ac:dyDescent="0.25">
      <c r="A8902" t="s">
        <v>0</v>
      </c>
      <c r="B8902">
        <v>115113</v>
      </c>
      <c r="C8902">
        <v>100001</v>
      </c>
      <c r="D8902" s="1">
        <v>-0.12501300000000001</v>
      </c>
      <c r="E8902" s="1">
        <v>0.27499400000000002</v>
      </c>
      <c r="F8902" s="1">
        <v>0.54297499999999999</v>
      </c>
      <c r="G8902">
        <v>100001</v>
      </c>
    </row>
    <row r="8903" spans="1:7" x14ac:dyDescent="0.25">
      <c r="A8903" t="s">
        <v>0</v>
      </c>
      <c r="B8903">
        <v>115114</v>
      </c>
      <c r="C8903">
        <v>100001</v>
      </c>
      <c r="D8903" s="1">
        <v>-0.12500900000000001</v>
      </c>
      <c r="E8903" s="1">
        <v>0.17499400000000001</v>
      </c>
      <c r="F8903" s="1">
        <v>0.53403</v>
      </c>
      <c r="G8903">
        <v>100001</v>
      </c>
    </row>
    <row r="8904" spans="1:7" x14ac:dyDescent="0.25">
      <c r="A8904" t="s">
        <v>0</v>
      </c>
      <c r="B8904">
        <v>115115</v>
      </c>
      <c r="C8904">
        <v>100001</v>
      </c>
      <c r="D8904" s="1">
        <v>-0.12501300000000001</v>
      </c>
      <c r="E8904" s="1">
        <v>0.24999399999999999</v>
      </c>
      <c r="F8904" s="1">
        <v>0.54036300000000004</v>
      </c>
      <c r="G8904">
        <v>100001</v>
      </c>
    </row>
    <row r="8905" spans="1:7" x14ac:dyDescent="0.25">
      <c r="A8905" t="s">
        <v>0</v>
      </c>
      <c r="B8905">
        <v>115116</v>
      </c>
      <c r="C8905">
        <v>100001</v>
      </c>
      <c r="D8905" s="1">
        <v>-0.12501000000000001</v>
      </c>
      <c r="E8905" s="1">
        <v>0.19999400000000001</v>
      </c>
      <c r="F8905" s="1">
        <v>0.53589100000000001</v>
      </c>
      <c r="G8905">
        <v>100001</v>
      </c>
    </row>
    <row r="8906" spans="1:7" x14ac:dyDescent="0.25">
      <c r="A8906" t="s">
        <v>0</v>
      </c>
      <c r="B8906">
        <v>115117</v>
      </c>
      <c r="C8906">
        <v>100001</v>
      </c>
      <c r="D8906" s="1">
        <v>-0.12501100000000001</v>
      </c>
      <c r="E8906" s="1">
        <v>0.224994</v>
      </c>
      <c r="F8906" s="1">
        <v>0.53800199999999998</v>
      </c>
      <c r="G8906">
        <v>100001</v>
      </c>
    </row>
    <row r="8907" spans="1:7" x14ac:dyDescent="0.25">
      <c r="A8907" t="s">
        <v>0</v>
      </c>
      <c r="B8907">
        <v>115118</v>
      </c>
      <c r="C8907">
        <v>100001</v>
      </c>
      <c r="D8907" s="1">
        <v>-0.45000699999999999</v>
      </c>
      <c r="E8907" s="1">
        <v>0.149979</v>
      </c>
      <c r="F8907" s="1">
        <v>0.56975200000000004</v>
      </c>
      <c r="G8907">
        <v>100001</v>
      </c>
    </row>
    <row r="8908" spans="1:7" x14ac:dyDescent="0.25">
      <c r="A8908" t="s">
        <v>0</v>
      </c>
      <c r="B8908">
        <v>115119</v>
      </c>
      <c r="C8908">
        <v>100001</v>
      </c>
      <c r="D8908" s="1">
        <v>-0.42500700000000002</v>
      </c>
      <c r="E8908" s="1">
        <v>0.14998</v>
      </c>
      <c r="F8908" s="1">
        <v>0.56535299999999999</v>
      </c>
      <c r="G8908">
        <v>100001</v>
      </c>
    </row>
    <row r="8909" spans="1:7" x14ac:dyDescent="0.25">
      <c r="A8909" t="s">
        <v>0</v>
      </c>
      <c r="B8909">
        <v>115120</v>
      </c>
      <c r="C8909">
        <v>100001</v>
      </c>
      <c r="D8909" s="1">
        <v>-0.40000799999999997</v>
      </c>
      <c r="E8909" s="1">
        <v>0.149981</v>
      </c>
      <c r="F8909" s="1">
        <v>0.56121200000000004</v>
      </c>
      <c r="G8909">
        <v>100001</v>
      </c>
    </row>
    <row r="8910" spans="1:7" x14ac:dyDescent="0.25">
      <c r="A8910" t="s">
        <v>0</v>
      </c>
      <c r="B8910">
        <v>115121</v>
      </c>
      <c r="C8910">
        <v>100001</v>
      </c>
      <c r="D8910" s="1">
        <v>-0.37500699999999998</v>
      </c>
      <c r="E8910" s="1">
        <v>0.14998300000000001</v>
      </c>
      <c r="F8910" s="1">
        <v>0.55732899999999996</v>
      </c>
      <c r="G8910">
        <v>100001</v>
      </c>
    </row>
    <row r="8911" spans="1:7" x14ac:dyDescent="0.25">
      <c r="A8911" t="s">
        <v>0</v>
      </c>
      <c r="B8911">
        <v>115122</v>
      </c>
      <c r="C8911">
        <v>100001</v>
      </c>
      <c r="D8911" s="1">
        <v>-0.35000700000000001</v>
      </c>
      <c r="E8911" s="1">
        <v>0.14998300000000001</v>
      </c>
      <c r="F8911" s="1">
        <v>0.55370200000000003</v>
      </c>
      <c r="G8911">
        <v>100001</v>
      </c>
    </row>
    <row r="8912" spans="1:7" x14ac:dyDescent="0.25">
      <c r="A8912" t="s">
        <v>0</v>
      </c>
      <c r="B8912">
        <v>115123</v>
      </c>
      <c r="C8912">
        <v>100001</v>
      </c>
      <c r="D8912" s="1">
        <v>-0.32500699999999999</v>
      </c>
      <c r="E8912" s="1">
        <v>0.14998500000000001</v>
      </c>
      <c r="F8912" s="1">
        <v>0.55032899999999996</v>
      </c>
      <c r="G8912">
        <v>100001</v>
      </c>
    </row>
    <row r="8913" spans="1:7" x14ac:dyDescent="0.25">
      <c r="A8913" t="s">
        <v>0</v>
      </c>
      <c r="B8913">
        <v>115124</v>
      </c>
      <c r="C8913">
        <v>100001</v>
      </c>
      <c r="D8913" s="1">
        <v>-0.30000700000000002</v>
      </c>
      <c r="E8913" s="1">
        <v>0.14998600000000001</v>
      </c>
      <c r="F8913" s="1">
        <v>0.547211</v>
      </c>
      <c r="G8913">
        <v>100001</v>
      </c>
    </row>
    <row r="8914" spans="1:7" x14ac:dyDescent="0.25">
      <c r="A8914" t="s">
        <v>0</v>
      </c>
      <c r="B8914">
        <v>115125</v>
      </c>
      <c r="C8914">
        <v>100001</v>
      </c>
      <c r="D8914" s="1">
        <v>-0.275007</v>
      </c>
      <c r="E8914" s="1">
        <v>0.14998700000000001</v>
      </c>
      <c r="F8914" s="1">
        <v>0.54434499999999997</v>
      </c>
      <c r="G8914">
        <v>100001</v>
      </c>
    </row>
    <row r="8915" spans="1:7" x14ac:dyDescent="0.25">
      <c r="A8915" t="s">
        <v>0</v>
      </c>
      <c r="B8915">
        <v>115126</v>
      </c>
      <c r="C8915">
        <v>100001</v>
      </c>
      <c r="D8915" s="1">
        <v>-0.25000699999999998</v>
      </c>
      <c r="E8915" s="1">
        <v>0.14998800000000001</v>
      </c>
      <c r="F8915" s="1">
        <v>0.54173099999999996</v>
      </c>
      <c r="G8915">
        <v>100001</v>
      </c>
    </row>
    <row r="8916" spans="1:7" x14ac:dyDescent="0.25">
      <c r="A8916" t="s">
        <v>0</v>
      </c>
      <c r="B8916">
        <v>115127</v>
      </c>
      <c r="C8916">
        <v>100001</v>
      </c>
      <c r="D8916" s="1">
        <v>-0.22500700000000001</v>
      </c>
      <c r="E8916" s="1">
        <v>0.14999000000000001</v>
      </c>
      <c r="F8916" s="1">
        <v>0.53936899999999999</v>
      </c>
      <c r="G8916">
        <v>100001</v>
      </c>
    </row>
    <row r="8917" spans="1:7" x14ac:dyDescent="0.25">
      <c r="A8917" t="s">
        <v>0</v>
      </c>
      <c r="B8917">
        <v>115128</v>
      </c>
      <c r="C8917">
        <v>100001</v>
      </c>
      <c r="D8917" s="1">
        <v>-0.20000699999999999</v>
      </c>
      <c r="E8917" s="1">
        <v>0.14999000000000001</v>
      </c>
      <c r="F8917" s="1">
        <v>0.53725699999999998</v>
      </c>
      <c r="G8917">
        <v>100001</v>
      </c>
    </row>
    <row r="8918" spans="1:7" x14ac:dyDescent="0.25">
      <c r="A8918" t="s">
        <v>0</v>
      </c>
      <c r="B8918">
        <v>115129</v>
      </c>
      <c r="C8918">
        <v>100001</v>
      </c>
      <c r="D8918" s="1">
        <v>-0.175007</v>
      </c>
      <c r="E8918" s="1">
        <v>0.14999199999999999</v>
      </c>
      <c r="F8918" s="1">
        <v>0.53539499999999995</v>
      </c>
      <c r="G8918">
        <v>100001</v>
      </c>
    </row>
    <row r="8919" spans="1:7" x14ac:dyDescent="0.25">
      <c r="A8919" t="s">
        <v>0</v>
      </c>
      <c r="B8919">
        <v>115130</v>
      </c>
      <c r="C8919">
        <v>100001</v>
      </c>
      <c r="D8919" s="1">
        <v>-0.150008</v>
      </c>
      <c r="E8919" s="1">
        <v>0.14999399999999999</v>
      </c>
      <c r="F8919" s="1">
        <v>0.53378199999999998</v>
      </c>
      <c r="G8919">
        <v>100001</v>
      </c>
    </row>
    <row r="8920" spans="1:7" x14ac:dyDescent="0.25">
      <c r="A8920" t="s">
        <v>0</v>
      </c>
      <c r="B8920">
        <v>115131</v>
      </c>
      <c r="C8920">
        <v>100001</v>
      </c>
      <c r="D8920" s="1">
        <v>-0.12500800000000001</v>
      </c>
      <c r="E8920" s="1">
        <v>0.14999399999999999</v>
      </c>
      <c r="F8920" s="1">
        <v>0.53241899999999998</v>
      </c>
      <c r="G8920">
        <v>100001</v>
      </c>
    </row>
    <row r="8921" spans="1:7" x14ac:dyDescent="0.25">
      <c r="A8921" t="s">
        <v>0</v>
      </c>
      <c r="B8921">
        <v>115132</v>
      </c>
      <c r="C8921">
        <v>100001</v>
      </c>
      <c r="D8921" s="1">
        <v>-0.100024</v>
      </c>
      <c r="E8921" s="1">
        <v>0.47499599999999997</v>
      </c>
      <c r="F8921" s="1">
        <v>0.57189199999999996</v>
      </c>
      <c r="G8921">
        <v>100001</v>
      </c>
    </row>
    <row r="8922" spans="1:7" x14ac:dyDescent="0.25">
      <c r="A8922" t="s">
        <v>0</v>
      </c>
      <c r="B8922">
        <v>115133</v>
      </c>
      <c r="C8922">
        <v>100001</v>
      </c>
      <c r="D8922" s="1">
        <v>-0.100022</v>
      </c>
      <c r="E8922" s="1">
        <v>0.44999600000000001</v>
      </c>
      <c r="F8922" s="1">
        <v>0.56723599999999996</v>
      </c>
      <c r="G8922">
        <v>100001</v>
      </c>
    </row>
    <row r="8923" spans="1:7" x14ac:dyDescent="0.25">
      <c r="A8923" t="s">
        <v>0</v>
      </c>
      <c r="B8923">
        <v>115134</v>
      </c>
      <c r="C8923">
        <v>100001</v>
      </c>
      <c r="D8923" s="1">
        <v>-0.100021</v>
      </c>
      <c r="E8923" s="1">
        <v>0.42499599999999998</v>
      </c>
      <c r="F8923" s="1">
        <v>0.56284299999999998</v>
      </c>
      <c r="G8923">
        <v>100001</v>
      </c>
    </row>
    <row r="8924" spans="1:7" x14ac:dyDescent="0.25">
      <c r="A8924" t="s">
        <v>0</v>
      </c>
      <c r="B8924">
        <v>115135</v>
      </c>
      <c r="C8924">
        <v>100001</v>
      </c>
      <c r="D8924" s="1">
        <v>-0.10002</v>
      </c>
      <c r="E8924" s="1">
        <v>0.39999499999999999</v>
      </c>
      <c r="F8924" s="1">
        <v>0.55870600000000004</v>
      </c>
      <c r="G8924">
        <v>100001</v>
      </c>
    </row>
    <row r="8925" spans="1:7" x14ac:dyDescent="0.25">
      <c r="A8925" t="s">
        <v>0</v>
      </c>
      <c r="B8925">
        <v>115136</v>
      </c>
      <c r="C8925">
        <v>100001</v>
      </c>
      <c r="D8925" s="1">
        <v>-0.100019</v>
      </c>
      <c r="E8925" s="1">
        <v>0.37499500000000002</v>
      </c>
      <c r="F8925" s="1">
        <v>0.55482600000000004</v>
      </c>
      <c r="G8925">
        <v>100001</v>
      </c>
    </row>
    <row r="8926" spans="1:7" x14ac:dyDescent="0.25">
      <c r="A8926" t="s">
        <v>0</v>
      </c>
      <c r="B8926">
        <v>115137</v>
      </c>
      <c r="C8926">
        <v>100001</v>
      </c>
      <c r="D8926" s="1">
        <v>-0.10001699999999999</v>
      </c>
      <c r="E8926" s="1">
        <v>0.34999599999999997</v>
      </c>
      <c r="F8926" s="1">
        <v>0.551203</v>
      </c>
      <c r="G8926">
        <v>100001</v>
      </c>
    </row>
    <row r="8927" spans="1:7" x14ac:dyDescent="0.25">
      <c r="A8927" t="s">
        <v>0</v>
      </c>
      <c r="B8927">
        <v>115138</v>
      </c>
      <c r="C8927">
        <v>100001</v>
      </c>
      <c r="D8927" s="1">
        <v>-0.10001599999999999</v>
      </c>
      <c r="E8927" s="1">
        <v>0.32499600000000001</v>
      </c>
      <c r="F8927" s="1">
        <v>0.54783300000000001</v>
      </c>
      <c r="G8927">
        <v>100001</v>
      </c>
    </row>
    <row r="8928" spans="1:7" x14ac:dyDescent="0.25">
      <c r="A8928" t="s">
        <v>0</v>
      </c>
      <c r="B8928">
        <v>115139</v>
      </c>
      <c r="C8928">
        <v>100001</v>
      </c>
      <c r="D8928" s="1">
        <v>-0.10001400000000001</v>
      </c>
      <c r="E8928" s="1">
        <v>0.29999599999999998</v>
      </c>
      <c r="F8928" s="1">
        <v>0.54471800000000004</v>
      </c>
      <c r="G8928">
        <v>100001</v>
      </c>
    </row>
    <row r="8929" spans="1:7" x14ac:dyDescent="0.25">
      <c r="A8929" t="s">
        <v>0</v>
      </c>
      <c r="B8929">
        <v>115140</v>
      </c>
      <c r="C8929">
        <v>100001</v>
      </c>
      <c r="D8929" s="1">
        <v>-0.100007</v>
      </c>
      <c r="E8929" s="1">
        <v>0.14999599999999999</v>
      </c>
      <c r="F8929" s="1">
        <v>0.531304</v>
      </c>
      <c r="G8929">
        <v>100001</v>
      </c>
    </row>
    <row r="8930" spans="1:7" x14ac:dyDescent="0.25">
      <c r="A8930" t="s">
        <v>0</v>
      </c>
      <c r="B8930">
        <v>115141</v>
      </c>
      <c r="C8930">
        <v>100001</v>
      </c>
      <c r="D8930" s="1">
        <v>-0.100013</v>
      </c>
      <c r="E8930" s="1">
        <v>0.27499600000000002</v>
      </c>
      <c r="F8930" s="1">
        <v>0.541856</v>
      </c>
      <c r="G8930">
        <v>100001</v>
      </c>
    </row>
    <row r="8931" spans="1:7" x14ac:dyDescent="0.25">
      <c r="A8931" t="s">
        <v>0</v>
      </c>
      <c r="B8931">
        <v>115142</v>
      </c>
      <c r="C8931">
        <v>100001</v>
      </c>
      <c r="D8931" s="1">
        <v>-0.100009</v>
      </c>
      <c r="E8931" s="1">
        <v>0.17499600000000001</v>
      </c>
      <c r="F8931" s="1">
        <v>0.53291500000000003</v>
      </c>
      <c r="G8931">
        <v>100001</v>
      </c>
    </row>
    <row r="8932" spans="1:7" x14ac:dyDescent="0.25">
      <c r="A8932" t="s">
        <v>0</v>
      </c>
      <c r="B8932">
        <v>115143</v>
      </c>
      <c r="C8932">
        <v>100001</v>
      </c>
      <c r="D8932" s="1">
        <v>-0.100012</v>
      </c>
      <c r="E8932" s="1">
        <v>0.249996</v>
      </c>
      <c r="F8932" s="1">
        <v>0.53924300000000003</v>
      </c>
      <c r="G8932">
        <v>100001</v>
      </c>
    </row>
    <row r="8933" spans="1:7" x14ac:dyDescent="0.25">
      <c r="A8933" t="s">
        <v>0</v>
      </c>
      <c r="B8933">
        <v>115144</v>
      </c>
      <c r="C8933">
        <v>100001</v>
      </c>
      <c r="D8933" s="1">
        <v>-0.100009</v>
      </c>
      <c r="E8933" s="1">
        <v>0.19999600000000001</v>
      </c>
      <c r="F8933" s="1">
        <v>0.534775</v>
      </c>
      <c r="G8933">
        <v>100001</v>
      </c>
    </row>
    <row r="8934" spans="1:7" x14ac:dyDescent="0.25">
      <c r="A8934" t="s">
        <v>0</v>
      </c>
      <c r="B8934">
        <v>115145</v>
      </c>
      <c r="C8934">
        <v>100001</v>
      </c>
      <c r="D8934" s="1">
        <v>-0.100011</v>
      </c>
      <c r="E8934" s="1">
        <v>0.224996</v>
      </c>
      <c r="F8934" s="1">
        <v>0.53688400000000003</v>
      </c>
      <c r="G8934">
        <v>100001</v>
      </c>
    </row>
    <row r="8935" spans="1:7" x14ac:dyDescent="0.25">
      <c r="A8935" t="s">
        <v>0</v>
      </c>
      <c r="B8935">
        <v>115146</v>
      </c>
      <c r="C8935">
        <v>100001</v>
      </c>
      <c r="D8935" s="1">
        <v>-0.47500599999999998</v>
      </c>
      <c r="E8935" s="1">
        <v>0.12497800000000001</v>
      </c>
      <c r="F8935" s="1">
        <v>0.57302500000000001</v>
      </c>
      <c r="G8935">
        <v>100001</v>
      </c>
    </row>
    <row r="8936" spans="1:7" x14ac:dyDescent="0.25">
      <c r="A8936" t="s">
        <v>0</v>
      </c>
      <c r="B8936">
        <v>115147</v>
      </c>
      <c r="C8936">
        <v>100001</v>
      </c>
      <c r="D8936" s="1">
        <v>-0.45000600000000002</v>
      </c>
      <c r="E8936" s="1">
        <v>0.12497900000000001</v>
      </c>
      <c r="F8936" s="1">
        <v>0.56836900000000001</v>
      </c>
      <c r="G8936">
        <v>100001</v>
      </c>
    </row>
    <row r="8937" spans="1:7" x14ac:dyDescent="0.25">
      <c r="A8937" t="s">
        <v>0</v>
      </c>
      <c r="B8937">
        <v>115148</v>
      </c>
      <c r="C8937">
        <v>100001</v>
      </c>
      <c r="D8937" s="1">
        <v>-0.42500700000000002</v>
      </c>
      <c r="E8937" s="1">
        <v>0.12497999999999999</v>
      </c>
      <c r="F8937" s="1">
        <v>0.56397200000000003</v>
      </c>
      <c r="G8937">
        <v>100001</v>
      </c>
    </row>
    <row r="8938" spans="1:7" x14ac:dyDescent="0.25">
      <c r="A8938" t="s">
        <v>0</v>
      </c>
      <c r="B8938">
        <v>115149</v>
      </c>
      <c r="C8938">
        <v>100001</v>
      </c>
      <c r="D8938" s="1">
        <v>-0.40000599999999997</v>
      </c>
      <c r="E8938" s="1">
        <v>0.12498099999999999</v>
      </c>
      <c r="F8938" s="1">
        <v>0.55983400000000005</v>
      </c>
      <c r="G8938">
        <v>100001</v>
      </c>
    </row>
    <row r="8939" spans="1:7" x14ac:dyDescent="0.25">
      <c r="A8939" t="s">
        <v>0</v>
      </c>
      <c r="B8939">
        <v>115150</v>
      </c>
      <c r="C8939">
        <v>100001</v>
      </c>
      <c r="D8939" s="1">
        <v>-0.37500699999999998</v>
      </c>
      <c r="E8939" s="1">
        <v>0.124983</v>
      </c>
      <c r="F8939" s="1">
        <v>0.55595300000000003</v>
      </c>
      <c r="G8939">
        <v>100001</v>
      </c>
    </row>
    <row r="8940" spans="1:7" x14ac:dyDescent="0.25">
      <c r="A8940" t="s">
        <v>0</v>
      </c>
      <c r="B8940">
        <v>115151</v>
      </c>
      <c r="C8940">
        <v>100001</v>
      </c>
      <c r="D8940" s="1">
        <v>-0.35000700000000001</v>
      </c>
      <c r="E8940" s="1">
        <v>0.124983</v>
      </c>
      <c r="F8940" s="1">
        <v>0.55232700000000001</v>
      </c>
      <c r="G8940">
        <v>100001</v>
      </c>
    </row>
    <row r="8941" spans="1:7" x14ac:dyDescent="0.25">
      <c r="A8941" t="s">
        <v>0</v>
      </c>
      <c r="B8941">
        <v>115152</v>
      </c>
      <c r="C8941">
        <v>100001</v>
      </c>
      <c r="D8941" s="1">
        <v>-0.32500699999999999</v>
      </c>
      <c r="E8941" s="1">
        <v>0.124985</v>
      </c>
      <c r="F8941" s="1">
        <v>0.548956</v>
      </c>
      <c r="G8941">
        <v>100001</v>
      </c>
    </row>
    <row r="8942" spans="1:7" x14ac:dyDescent="0.25">
      <c r="A8942" t="s">
        <v>0</v>
      </c>
      <c r="B8942">
        <v>115153</v>
      </c>
      <c r="C8942">
        <v>100001</v>
      </c>
      <c r="D8942" s="1">
        <v>-0.30000700000000002</v>
      </c>
      <c r="E8942" s="1">
        <v>0.124986</v>
      </c>
      <c r="F8942" s="1">
        <v>0.54583999999999999</v>
      </c>
      <c r="G8942">
        <v>100001</v>
      </c>
    </row>
    <row r="8943" spans="1:7" x14ac:dyDescent="0.25">
      <c r="A8943" t="s">
        <v>0</v>
      </c>
      <c r="B8943">
        <v>115154</v>
      </c>
      <c r="C8943">
        <v>100001</v>
      </c>
      <c r="D8943" s="1">
        <v>-0.275007</v>
      </c>
      <c r="E8943" s="1">
        <v>0.124988</v>
      </c>
      <c r="F8943" s="1">
        <v>0.54297499999999999</v>
      </c>
      <c r="G8943">
        <v>100001</v>
      </c>
    </row>
    <row r="8944" spans="1:7" x14ac:dyDescent="0.25">
      <c r="A8944" t="s">
        <v>0</v>
      </c>
      <c r="B8944">
        <v>115155</v>
      </c>
      <c r="C8944">
        <v>100001</v>
      </c>
      <c r="D8944" s="1">
        <v>-0.25000699999999998</v>
      </c>
      <c r="E8944" s="1">
        <v>0.124988</v>
      </c>
      <c r="F8944" s="1">
        <v>0.54036300000000004</v>
      </c>
      <c r="G8944">
        <v>100001</v>
      </c>
    </row>
    <row r="8945" spans="1:7" x14ac:dyDescent="0.25">
      <c r="A8945" t="s">
        <v>0</v>
      </c>
      <c r="B8945">
        <v>115156</v>
      </c>
      <c r="C8945">
        <v>100001</v>
      </c>
      <c r="D8945" s="1">
        <v>-0.22500700000000001</v>
      </c>
      <c r="E8945" s="1">
        <v>0.12499</v>
      </c>
      <c r="F8945" s="1">
        <v>0.53800199999999998</v>
      </c>
      <c r="G8945">
        <v>100001</v>
      </c>
    </row>
    <row r="8946" spans="1:7" x14ac:dyDescent="0.25">
      <c r="A8946" t="s">
        <v>0</v>
      </c>
      <c r="B8946">
        <v>115157</v>
      </c>
      <c r="C8946">
        <v>100001</v>
      </c>
      <c r="D8946" s="1">
        <v>-0.20000599999999999</v>
      </c>
      <c r="E8946" s="1">
        <v>0.124991</v>
      </c>
      <c r="F8946" s="1">
        <v>0.53589100000000001</v>
      </c>
      <c r="G8946">
        <v>100001</v>
      </c>
    </row>
    <row r="8947" spans="1:7" x14ac:dyDescent="0.25">
      <c r="A8947" t="s">
        <v>0</v>
      </c>
      <c r="B8947">
        <v>115158</v>
      </c>
      <c r="C8947">
        <v>100001</v>
      </c>
      <c r="D8947" s="1">
        <v>-0.17500599999999999</v>
      </c>
      <c r="E8947" s="1">
        <v>0.12499200000000001</v>
      </c>
      <c r="F8947" s="1">
        <v>0.53403</v>
      </c>
      <c r="G8947">
        <v>100001</v>
      </c>
    </row>
    <row r="8948" spans="1:7" x14ac:dyDescent="0.25">
      <c r="A8948" t="s">
        <v>0</v>
      </c>
      <c r="B8948">
        <v>115159</v>
      </c>
      <c r="C8948">
        <v>100001</v>
      </c>
      <c r="D8948" s="1">
        <v>-0.150006</v>
      </c>
      <c r="E8948" s="1">
        <v>0.12499399999999999</v>
      </c>
      <c r="F8948" s="1">
        <v>0.53241899999999998</v>
      </c>
      <c r="G8948">
        <v>100001</v>
      </c>
    </row>
    <row r="8949" spans="1:7" x14ac:dyDescent="0.25">
      <c r="A8949" t="s">
        <v>0</v>
      </c>
      <c r="B8949">
        <v>115160</v>
      </c>
      <c r="C8949">
        <v>100001</v>
      </c>
      <c r="D8949" s="1">
        <v>-7.5013999999999997E-2</v>
      </c>
      <c r="E8949" s="1">
        <v>0.124997</v>
      </c>
      <c r="F8949" s="1">
        <v>0.52907499999999996</v>
      </c>
      <c r="G8949">
        <v>100001</v>
      </c>
    </row>
    <row r="8950" spans="1:7" x14ac:dyDescent="0.25">
      <c r="A8950" t="s">
        <v>0</v>
      </c>
      <c r="B8950">
        <v>115161</v>
      </c>
      <c r="C8950">
        <v>100001</v>
      </c>
      <c r="D8950" s="1">
        <v>-0.12500600000000001</v>
      </c>
      <c r="E8950" s="1">
        <v>0.12499399999999999</v>
      </c>
      <c r="F8950" s="1">
        <v>0.53105599999999997</v>
      </c>
      <c r="G8950">
        <v>100001</v>
      </c>
    </row>
    <row r="8951" spans="1:7" x14ac:dyDescent="0.25">
      <c r="A8951" t="s">
        <v>0</v>
      </c>
      <c r="B8951">
        <v>115162</v>
      </c>
      <c r="C8951">
        <v>100001</v>
      </c>
      <c r="D8951" s="1">
        <v>-0.100005</v>
      </c>
      <c r="E8951" s="1">
        <v>0.124996</v>
      </c>
      <c r="F8951" s="1">
        <v>0.529941</v>
      </c>
      <c r="G8951">
        <v>100001</v>
      </c>
    </row>
    <row r="8952" spans="1:7" x14ac:dyDescent="0.25">
      <c r="A8952" t="s">
        <v>0</v>
      </c>
      <c r="B8952">
        <v>115163</v>
      </c>
      <c r="C8952">
        <v>100001</v>
      </c>
      <c r="D8952" s="1">
        <v>-7.5022000000000005E-2</v>
      </c>
      <c r="E8952" s="1">
        <v>0.474997</v>
      </c>
      <c r="F8952" s="1">
        <v>0.57100899999999999</v>
      </c>
      <c r="G8952">
        <v>100001</v>
      </c>
    </row>
    <row r="8953" spans="1:7" x14ac:dyDescent="0.25">
      <c r="A8953" t="s">
        <v>0</v>
      </c>
      <c r="B8953">
        <v>115164</v>
      </c>
      <c r="C8953">
        <v>100001</v>
      </c>
      <c r="D8953" s="1">
        <v>-7.5021000000000004E-2</v>
      </c>
      <c r="E8953" s="1">
        <v>0.44999699999999998</v>
      </c>
      <c r="F8953" s="1">
        <v>0.56635800000000003</v>
      </c>
      <c r="G8953">
        <v>100001</v>
      </c>
    </row>
    <row r="8954" spans="1:7" x14ac:dyDescent="0.25">
      <c r="A8954" t="s">
        <v>0</v>
      </c>
      <c r="B8954">
        <v>115165</v>
      </c>
      <c r="C8954">
        <v>100001</v>
      </c>
      <c r="D8954" s="1">
        <v>-7.5020000000000003E-2</v>
      </c>
      <c r="E8954" s="1">
        <v>0.42499700000000001</v>
      </c>
      <c r="F8954" s="1">
        <v>0.56196400000000002</v>
      </c>
      <c r="G8954">
        <v>100001</v>
      </c>
    </row>
    <row r="8955" spans="1:7" x14ac:dyDescent="0.25">
      <c r="A8955" t="s">
        <v>0</v>
      </c>
      <c r="B8955">
        <v>115166</v>
      </c>
      <c r="C8955">
        <v>100001</v>
      </c>
      <c r="D8955" s="1">
        <v>-7.5019000000000002E-2</v>
      </c>
      <c r="E8955" s="1">
        <v>0.39999699999999999</v>
      </c>
      <c r="F8955" s="1">
        <v>0.55783000000000005</v>
      </c>
      <c r="G8955">
        <v>100001</v>
      </c>
    </row>
    <row r="8956" spans="1:7" x14ac:dyDescent="0.25">
      <c r="A8956" t="s">
        <v>0</v>
      </c>
      <c r="B8956">
        <v>115167</v>
      </c>
      <c r="C8956">
        <v>100001</v>
      </c>
      <c r="D8956" s="1">
        <v>-7.5017E-2</v>
      </c>
      <c r="E8956" s="1">
        <v>0.37499700000000002</v>
      </c>
      <c r="F8956" s="1">
        <v>0.553952</v>
      </c>
      <c r="G8956">
        <v>100001</v>
      </c>
    </row>
    <row r="8957" spans="1:7" x14ac:dyDescent="0.25">
      <c r="A8957" t="s">
        <v>0</v>
      </c>
      <c r="B8957">
        <v>115168</v>
      </c>
      <c r="C8957">
        <v>100001</v>
      </c>
      <c r="D8957" s="1">
        <v>-7.5017E-2</v>
      </c>
      <c r="E8957" s="1">
        <v>0.349997</v>
      </c>
      <c r="F8957" s="1">
        <v>0.55032800000000004</v>
      </c>
      <c r="G8957">
        <v>100001</v>
      </c>
    </row>
    <row r="8958" spans="1:7" x14ac:dyDescent="0.25">
      <c r="A8958" t="s">
        <v>0</v>
      </c>
      <c r="B8958">
        <v>115169</v>
      </c>
      <c r="C8958">
        <v>100001</v>
      </c>
      <c r="D8958" s="1">
        <v>-7.5014999999999998E-2</v>
      </c>
      <c r="E8958" s="1">
        <v>0.32499699999999998</v>
      </c>
      <c r="F8958" s="1">
        <v>0.54696100000000003</v>
      </c>
      <c r="G8958">
        <v>100001</v>
      </c>
    </row>
    <row r="8959" spans="1:7" x14ac:dyDescent="0.25">
      <c r="A8959" t="s">
        <v>0</v>
      </c>
      <c r="B8959">
        <v>115170</v>
      </c>
      <c r="C8959">
        <v>100001</v>
      </c>
      <c r="D8959" s="1">
        <v>-7.5013999999999997E-2</v>
      </c>
      <c r="E8959" s="1">
        <v>0.29999700000000001</v>
      </c>
      <c r="F8959" s="1">
        <v>0.54384600000000005</v>
      </c>
      <c r="G8959">
        <v>100001</v>
      </c>
    </row>
    <row r="8960" spans="1:7" x14ac:dyDescent="0.25">
      <c r="A8960" t="s">
        <v>0</v>
      </c>
      <c r="B8960">
        <v>115171</v>
      </c>
      <c r="C8960">
        <v>100001</v>
      </c>
      <c r="D8960" s="1">
        <v>-7.5005000000000002E-2</v>
      </c>
      <c r="E8960" s="1">
        <v>0.14999699999999999</v>
      </c>
      <c r="F8960" s="1">
        <v>0.53043600000000002</v>
      </c>
      <c r="G8960">
        <v>100001</v>
      </c>
    </row>
    <row r="8961" spans="1:7" x14ac:dyDescent="0.25">
      <c r="A8961" t="s">
        <v>0</v>
      </c>
      <c r="B8961">
        <v>115172</v>
      </c>
      <c r="C8961">
        <v>100001</v>
      </c>
      <c r="D8961" s="1">
        <v>-7.5012999999999996E-2</v>
      </c>
      <c r="E8961" s="1">
        <v>0.27499699999999999</v>
      </c>
      <c r="F8961" s="1">
        <v>0.54098500000000005</v>
      </c>
      <c r="G8961">
        <v>100001</v>
      </c>
    </row>
    <row r="8962" spans="1:7" x14ac:dyDescent="0.25">
      <c r="A8962" t="s">
        <v>0</v>
      </c>
      <c r="B8962">
        <v>115173</v>
      </c>
      <c r="C8962">
        <v>100001</v>
      </c>
      <c r="D8962" s="1">
        <v>-7.5008000000000005E-2</v>
      </c>
      <c r="E8962" s="1">
        <v>0.17499700000000001</v>
      </c>
      <c r="F8962" s="1">
        <v>0.53204700000000005</v>
      </c>
      <c r="G8962">
        <v>100001</v>
      </c>
    </row>
    <row r="8963" spans="1:7" x14ac:dyDescent="0.25">
      <c r="A8963" t="s">
        <v>0</v>
      </c>
      <c r="B8963">
        <v>115174</v>
      </c>
      <c r="C8963">
        <v>100001</v>
      </c>
      <c r="D8963" s="1">
        <v>-7.5010999999999994E-2</v>
      </c>
      <c r="E8963" s="1">
        <v>0.249997</v>
      </c>
      <c r="F8963" s="1">
        <v>0.53837500000000005</v>
      </c>
      <c r="G8963">
        <v>100001</v>
      </c>
    </row>
    <row r="8964" spans="1:7" x14ac:dyDescent="0.25">
      <c r="A8964" t="s">
        <v>0</v>
      </c>
      <c r="B8964">
        <v>115175</v>
      </c>
      <c r="C8964">
        <v>100001</v>
      </c>
      <c r="D8964" s="1">
        <v>-7.5009000000000006E-2</v>
      </c>
      <c r="E8964" s="1">
        <v>0.19999700000000001</v>
      </c>
      <c r="F8964" s="1">
        <v>0.53390599999999999</v>
      </c>
      <c r="G8964">
        <v>100001</v>
      </c>
    </row>
    <row r="8965" spans="1:7" x14ac:dyDescent="0.25">
      <c r="A8965" t="s">
        <v>0</v>
      </c>
      <c r="B8965">
        <v>115176</v>
      </c>
      <c r="C8965">
        <v>100001</v>
      </c>
      <c r="D8965" s="1">
        <v>-7.5009999999999993E-2</v>
      </c>
      <c r="E8965" s="1">
        <v>0.224997</v>
      </c>
      <c r="F8965" s="1">
        <v>0.53601500000000002</v>
      </c>
      <c r="G8965">
        <v>100001</v>
      </c>
    </row>
    <row r="8966" spans="1:7" x14ac:dyDescent="0.25">
      <c r="A8966" t="s">
        <v>0</v>
      </c>
      <c r="B8966">
        <v>115177</v>
      </c>
      <c r="C8966">
        <v>100001</v>
      </c>
      <c r="D8966" s="1">
        <v>-5.0007000000000003E-2</v>
      </c>
      <c r="E8966" s="1">
        <v>0.14999799999999999</v>
      </c>
      <c r="F8966" s="1">
        <v>0.52981699999999998</v>
      </c>
      <c r="G8966">
        <v>100001</v>
      </c>
    </row>
    <row r="8967" spans="1:7" x14ac:dyDescent="0.25">
      <c r="A8967" t="s">
        <v>0</v>
      </c>
      <c r="B8967">
        <v>115178</v>
      </c>
      <c r="C8967">
        <v>100001</v>
      </c>
      <c r="D8967" s="1">
        <v>-5.0005000000000001E-2</v>
      </c>
      <c r="E8967" s="1">
        <v>0.124998</v>
      </c>
      <c r="F8967" s="1">
        <v>0.52845600000000004</v>
      </c>
      <c r="G8967">
        <v>100001</v>
      </c>
    </row>
    <row r="8968" spans="1:7" x14ac:dyDescent="0.25">
      <c r="A8968" t="s">
        <v>0</v>
      </c>
      <c r="B8968">
        <v>115179</v>
      </c>
      <c r="C8968">
        <v>100001</v>
      </c>
      <c r="D8968" s="1">
        <v>-0.47500500000000001</v>
      </c>
      <c r="E8968" s="1">
        <v>9.9977399999999994E-2</v>
      </c>
      <c r="F8968" s="1">
        <v>0.57189199999999996</v>
      </c>
      <c r="G8968">
        <v>100001</v>
      </c>
    </row>
    <row r="8969" spans="1:7" x14ac:dyDescent="0.25">
      <c r="A8969" t="s">
        <v>0</v>
      </c>
      <c r="B8969">
        <v>115180</v>
      </c>
      <c r="C8969">
        <v>100001</v>
      </c>
      <c r="D8969" s="1">
        <v>-0.45000200000000001</v>
      </c>
      <c r="E8969" s="1">
        <v>9.9978600000000001E-2</v>
      </c>
      <c r="F8969" s="1">
        <v>0.56723699999999999</v>
      </c>
      <c r="G8969">
        <v>100001</v>
      </c>
    </row>
    <row r="8970" spans="1:7" x14ac:dyDescent="0.25">
      <c r="A8970" t="s">
        <v>0</v>
      </c>
      <c r="B8970">
        <v>115181</v>
      </c>
      <c r="C8970">
        <v>100001</v>
      </c>
      <c r="D8970" s="1">
        <v>-0.42500599999999999</v>
      </c>
      <c r="E8970" s="1">
        <v>9.9979799999999994E-2</v>
      </c>
      <c r="F8970" s="1">
        <v>0.56284299999999998</v>
      </c>
      <c r="G8970">
        <v>100001</v>
      </c>
    </row>
    <row r="8971" spans="1:7" x14ac:dyDescent="0.25">
      <c r="A8971" t="s">
        <v>0</v>
      </c>
      <c r="B8971">
        <v>115182</v>
      </c>
      <c r="C8971">
        <v>100001</v>
      </c>
      <c r="D8971" s="1">
        <v>-0.400005</v>
      </c>
      <c r="E8971" s="1">
        <v>9.9981E-2</v>
      </c>
      <c r="F8971" s="1">
        <v>0.55870600000000004</v>
      </c>
      <c r="G8971">
        <v>100001</v>
      </c>
    </row>
    <row r="8972" spans="1:7" x14ac:dyDescent="0.25">
      <c r="A8972" t="s">
        <v>0</v>
      </c>
      <c r="B8972">
        <v>115183</v>
      </c>
      <c r="C8972">
        <v>100001</v>
      </c>
      <c r="D8972" s="1">
        <v>-0.37500499999999998</v>
      </c>
      <c r="E8972" s="1">
        <v>9.9982199999999993E-2</v>
      </c>
      <c r="F8972" s="1">
        <v>0.55482699999999996</v>
      </c>
      <c r="G8972">
        <v>100001</v>
      </c>
    </row>
    <row r="8973" spans="1:7" x14ac:dyDescent="0.25">
      <c r="A8973" t="s">
        <v>0</v>
      </c>
      <c r="B8973">
        <v>115184</v>
      </c>
      <c r="C8973">
        <v>100001</v>
      </c>
      <c r="D8973" s="1">
        <v>-0.35000500000000001</v>
      </c>
      <c r="E8973" s="1">
        <v>9.99834E-2</v>
      </c>
      <c r="F8973" s="1">
        <v>0.551203</v>
      </c>
      <c r="G8973">
        <v>100001</v>
      </c>
    </row>
    <row r="8974" spans="1:7" x14ac:dyDescent="0.25">
      <c r="A8974" t="s">
        <v>0</v>
      </c>
      <c r="B8974">
        <v>115185</v>
      </c>
      <c r="C8974">
        <v>100001</v>
      </c>
      <c r="D8974" s="1">
        <v>-0.32500400000000002</v>
      </c>
      <c r="E8974" s="1">
        <v>9.9984699999999996E-2</v>
      </c>
      <c r="F8974" s="1">
        <v>0.54783400000000004</v>
      </c>
      <c r="G8974">
        <v>100001</v>
      </c>
    </row>
    <row r="8975" spans="1:7" x14ac:dyDescent="0.25">
      <c r="A8975" t="s">
        <v>0</v>
      </c>
      <c r="B8975">
        <v>115186</v>
      </c>
      <c r="C8975">
        <v>100001</v>
      </c>
      <c r="D8975" s="1">
        <v>-0.300008</v>
      </c>
      <c r="E8975" s="1">
        <v>9.9985900000000003E-2</v>
      </c>
      <c r="F8975" s="1">
        <v>0.54471899999999995</v>
      </c>
      <c r="G8975">
        <v>100001</v>
      </c>
    </row>
    <row r="8976" spans="1:7" x14ac:dyDescent="0.25">
      <c r="A8976" t="s">
        <v>0</v>
      </c>
      <c r="B8976">
        <v>115187</v>
      </c>
      <c r="C8976">
        <v>100001</v>
      </c>
      <c r="D8976" s="1">
        <v>-0.275005</v>
      </c>
      <c r="E8976" s="1">
        <v>9.9987099999999995E-2</v>
      </c>
      <c r="F8976" s="1">
        <v>0.541856</v>
      </c>
      <c r="G8976">
        <v>100001</v>
      </c>
    </row>
    <row r="8977" spans="1:7" x14ac:dyDescent="0.25">
      <c r="A8977" t="s">
        <v>0</v>
      </c>
      <c r="B8977">
        <v>115188</v>
      </c>
      <c r="C8977">
        <v>100001</v>
      </c>
      <c r="D8977" s="1">
        <v>-0.25000499999999998</v>
      </c>
      <c r="E8977" s="1">
        <v>9.9988400000000005E-2</v>
      </c>
      <c r="F8977" s="1">
        <v>0.53924399999999995</v>
      </c>
      <c r="G8977">
        <v>100001</v>
      </c>
    </row>
    <row r="8978" spans="1:7" x14ac:dyDescent="0.25">
      <c r="A8978" t="s">
        <v>0</v>
      </c>
      <c r="B8978">
        <v>115189</v>
      </c>
      <c r="C8978">
        <v>100001</v>
      </c>
      <c r="D8978" s="1">
        <v>-0.22500500000000001</v>
      </c>
      <c r="E8978" s="1">
        <v>9.9989499999999995E-2</v>
      </c>
      <c r="F8978" s="1">
        <v>0.53688400000000003</v>
      </c>
      <c r="G8978">
        <v>100001</v>
      </c>
    </row>
    <row r="8979" spans="1:7" x14ac:dyDescent="0.25">
      <c r="A8979" t="s">
        <v>0</v>
      </c>
      <c r="B8979">
        <v>115190</v>
      </c>
      <c r="C8979">
        <v>100001</v>
      </c>
      <c r="D8979" s="1">
        <v>-0.20000499999999999</v>
      </c>
      <c r="E8979" s="1">
        <v>9.9990800000000005E-2</v>
      </c>
      <c r="F8979" s="1">
        <v>0.534775</v>
      </c>
      <c r="G8979">
        <v>100001</v>
      </c>
    </row>
    <row r="8980" spans="1:7" x14ac:dyDescent="0.25">
      <c r="A8980" t="s">
        <v>0</v>
      </c>
      <c r="B8980">
        <v>115191</v>
      </c>
      <c r="C8980">
        <v>100001</v>
      </c>
      <c r="D8980" s="1">
        <v>-0.17500499999999999</v>
      </c>
      <c r="E8980" s="1">
        <v>9.9991999999999998E-2</v>
      </c>
      <c r="F8980" s="1">
        <v>0.53291500000000003</v>
      </c>
      <c r="G8980">
        <v>100001</v>
      </c>
    </row>
    <row r="8981" spans="1:7" x14ac:dyDescent="0.25">
      <c r="A8981" t="s">
        <v>0</v>
      </c>
      <c r="B8981">
        <v>115192</v>
      </c>
      <c r="C8981">
        <v>100001</v>
      </c>
      <c r="D8981" s="1">
        <v>-5.0004E-2</v>
      </c>
      <c r="E8981" s="1">
        <v>9.9998100000000006E-2</v>
      </c>
      <c r="F8981" s="1">
        <v>0.52734199999999998</v>
      </c>
      <c r="G8981">
        <v>100001</v>
      </c>
    </row>
    <row r="8982" spans="1:7" x14ac:dyDescent="0.25">
      <c r="A8982" t="s">
        <v>0</v>
      </c>
      <c r="B8982">
        <v>115193</v>
      </c>
      <c r="C8982">
        <v>100001</v>
      </c>
      <c r="D8982" s="1">
        <v>-0.150005</v>
      </c>
      <c r="E8982" s="1">
        <v>9.9993200000000004E-2</v>
      </c>
      <c r="F8982" s="1">
        <v>0.531304</v>
      </c>
      <c r="G8982">
        <v>100001</v>
      </c>
    </row>
    <row r="8983" spans="1:7" x14ac:dyDescent="0.25">
      <c r="A8983" t="s">
        <v>0</v>
      </c>
      <c r="B8983">
        <v>115194</v>
      </c>
      <c r="C8983">
        <v>100001</v>
      </c>
      <c r="D8983" s="1">
        <v>-7.5001999999999999E-2</v>
      </c>
      <c r="E8983" s="1">
        <v>9.99969E-2</v>
      </c>
      <c r="F8983" s="1">
        <v>0.52796100000000001</v>
      </c>
      <c r="G8983">
        <v>100001</v>
      </c>
    </row>
    <row r="8984" spans="1:7" x14ac:dyDescent="0.25">
      <c r="A8984" t="s">
        <v>0</v>
      </c>
      <c r="B8984">
        <v>115195</v>
      </c>
      <c r="C8984">
        <v>100001</v>
      </c>
      <c r="D8984" s="1">
        <v>-0.12500500000000001</v>
      </c>
      <c r="E8984" s="1">
        <v>9.9994399999999997E-2</v>
      </c>
      <c r="F8984" s="1">
        <v>0.529941</v>
      </c>
      <c r="G8984">
        <v>100001</v>
      </c>
    </row>
    <row r="8985" spans="1:7" x14ac:dyDescent="0.25">
      <c r="A8985" t="s">
        <v>0</v>
      </c>
      <c r="B8985">
        <v>115196</v>
      </c>
      <c r="C8985">
        <v>100001</v>
      </c>
      <c r="D8985" s="1">
        <v>-0.100005</v>
      </c>
      <c r="E8985" s="1">
        <v>9.9995700000000007E-2</v>
      </c>
      <c r="F8985" s="1">
        <v>0.52882700000000005</v>
      </c>
      <c r="G8985">
        <v>100001</v>
      </c>
    </row>
    <row r="8986" spans="1:7" x14ac:dyDescent="0.25">
      <c r="A8986" t="s">
        <v>0</v>
      </c>
      <c r="B8986">
        <v>115197</v>
      </c>
      <c r="C8986">
        <v>100001</v>
      </c>
      <c r="D8986" s="1">
        <v>-5.0021999999999997E-2</v>
      </c>
      <c r="E8986" s="1">
        <v>0.47499799999999998</v>
      </c>
      <c r="F8986" s="1">
        <v>0.57038100000000003</v>
      </c>
      <c r="G8986">
        <v>100001</v>
      </c>
    </row>
    <row r="8987" spans="1:7" x14ac:dyDescent="0.25">
      <c r="A8987" t="s">
        <v>0</v>
      </c>
      <c r="B8987">
        <v>115198</v>
      </c>
      <c r="C8987">
        <v>100001</v>
      </c>
      <c r="D8987" s="1">
        <v>-5.0021000000000003E-2</v>
      </c>
      <c r="E8987" s="1">
        <v>0.44999800000000001</v>
      </c>
      <c r="F8987" s="1">
        <v>0.56572900000000004</v>
      </c>
      <c r="G8987">
        <v>100001</v>
      </c>
    </row>
    <row r="8988" spans="1:7" x14ac:dyDescent="0.25">
      <c r="A8988" t="s">
        <v>0</v>
      </c>
      <c r="B8988">
        <v>115199</v>
      </c>
      <c r="C8988">
        <v>100001</v>
      </c>
      <c r="D8988" s="1">
        <v>-5.0020000000000002E-2</v>
      </c>
      <c r="E8988" s="1">
        <v>0.42499900000000002</v>
      </c>
      <c r="F8988" s="1">
        <v>0.561338</v>
      </c>
      <c r="G8988">
        <v>100001</v>
      </c>
    </row>
    <row r="8989" spans="1:7" x14ac:dyDescent="0.25">
      <c r="A8989" t="s">
        <v>0</v>
      </c>
      <c r="B8989">
        <v>115200</v>
      </c>
      <c r="C8989">
        <v>100001</v>
      </c>
      <c r="D8989" s="1">
        <v>-5.0019000000000001E-2</v>
      </c>
      <c r="E8989" s="1">
        <v>0.39999899999999999</v>
      </c>
      <c r="F8989" s="1">
        <v>0.557203</v>
      </c>
      <c r="G8989">
        <v>100001</v>
      </c>
    </row>
    <row r="8990" spans="1:7" x14ac:dyDescent="0.25">
      <c r="A8990" t="s">
        <v>0</v>
      </c>
      <c r="B8990">
        <v>115201</v>
      </c>
      <c r="C8990">
        <v>100001</v>
      </c>
      <c r="D8990" s="1">
        <v>-5.0016999999999999E-2</v>
      </c>
      <c r="E8990" s="1">
        <v>0.37499900000000003</v>
      </c>
      <c r="F8990" s="1">
        <v>0.55332700000000001</v>
      </c>
      <c r="G8990">
        <v>100001</v>
      </c>
    </row>
    <row r="8991" spans="1:7" x14ac:dyDescent="0.25">
      <c r="A8991" t="s">
        <v>0</v>
      </c>
      <c r="B8991">
        <v>115202</v>
      </c>
      <c r="C8991">
        <v>100001</v>
      </c>
      <c r="D8991" s="1">
        <v>-5.0016999999999999E-2</v>
      </c>
      <c r="E8991" s="1">
        <v>0.34999799999999998</v>
      </c>
      <c r="F8991" s="1">
        <v>0.549705</v>
      </c>
      <c r="G8991">
        <v>100001</v>
      </c>
    </row>
    <row r="8992" spans="1:7" x14ac:dyDescent="0.25">
      <c r="A8992" t="s">
        <v>0</v>
      </c>
      <c r="B8992">
        <v>115203</v>
      </c>
      <c r="C8992">
        <v>100001</v>
      </c>
      <c r="D8992" s="1">
        <v>-5.0014000000000003E-2</v>
      </c>
      <c r="E8992" s="1">
        <v>0.32499800000000001</v>
      </c>
      <c r="F8992" s="1">
        <v>0.54633699999999996</v>
      </c>
      <c r="G8992">
        <v>100001</v>
      </c>
    </row>
    <row r="8993" spans="1:7" x14ac:dyDescent="0.25">
      <c r="A8993" t="s">
        <v>0</v>
      </c>
      <c r="B8993">
        <v>115204</v>
      </c>
      <c r="C8993">
        <v>100001</v>
      </c>
      <c r="D8993" s="1">
        <v>-5.0014000000000003E-2</v>
      </c>
      <c r="E8993" s="1">
        <v>0.29999799999999999</v>
      </c>
      <c r="F8993" s="1">
        <v>0.54322400000000004</v>
      </c>
      <c r="G8993">
        <v>100001</v>
      </c>
    </row>
    <row r="8994" spans="1:7" x14ac:dyDescent="0.25">
      <c r="A8994" t="s">
        <v>0</v>
      </c>
      <c r="B8994">
        <v>115205</v>
      </c>
      <c r="C8994">
        <v>100001</v>
      </c>
      <c r="D8994" s="1">
        <v>-5.0013000000000002E-2</v>
      </c>
      <c r="E8994" s="1">
        <v>0.27499800000000002</v>
      </c>
      <c r="F8994" s="1">
        <v>0.54036300000000004</v>
      </c>
      <c r="G8994">
        <v>100001</v>
      </c>
    </row>
    <row r="8995" spans="1:7" x14ac:dyDescent="0.25">
      <c r="A8995" t="s">
        <v>0</v>
      </c>
      <c r="B8995">
        <v>115206</v>
      </c>
      <c r="C8995">
        <v>100001</v>
      </c>
      <c r="D8995" s="1">
        <v>-5.0007999999999997E-2</v>
      </c>
      <c r="E8995" s="1">
        <v>0.17499799999999999</v>
      </c>
      <c r="F8995" s="1">
        <v>0.53142699999999998</v>
      </c>
      <c r="G8995">
        <v>100001</v>
      </c>
    </row>
    <row r="8996" spans="1:7" x14ac:dyDescent="0.25">
      <c r="A8996" t="s">
        <v>0</v>
      </c>
      <c r="B8996">
        <v>115207</v>
      </c>
      <c r="C8996">
        <v>100001</v>
      </c>
      <c r="D8996" s="1">
        <v>-5.0011E-2</v>
      </c>
      <c r="E8996" s="1">
        <v>0.249998</v>
      </c>
      <c r="F8996" s="1">
        <v>0.53775399999999995</v>
      </c>
      <c r="G8996">
        <v>100001</v>
      </c>
    </row>
    <row r="8997" spans="1:7" x14ac:dyDescent="0.25">
      <c r="A8997" t="s">
        <v>0</v>
      </c>
      <c r="B8997">
        <v>115208</v>
      </c>
      <c r="C8997">
        <v>100001</v>
      </c>
      <c r="D8997" s="1">
        <v>-5.0008999999999998E-2</v>
      </c>
      <c r="E8997" s="1">
        <v>0.19999800000000001</v>
      </c>
      <c r="F8997" s="1">
        <v>0.53328600000000004</v>
      </c>
      <c r="G8997">
        <v>100001</v>
      </c>
    </row>
    <row r="8998" spans="1:7" x14ac:dyDescent="0.25">
      <c r="A8998" t="s">
        <v>0</v>
      </c>
      <c r="B8998">
        <v>115209</v>
      </c>
      <c r="C8998">
        <v>100001</v>
      </c>
      <c r="D8998" s="1">
        <v>-5.0009999999999999E-2</v>
      </c>
      <c r="E8998" s="1">
        <v>0.224998</v>
      </c>
      <c r="F8998" s="1">
        <v>0.53539499999999995</v>
      </c>
      <c r="G8998">
        <v>100001</v>
      </c>
    </row>
    <row r="8999" spans="1:7" x14ac:dyDescent="0.25">
      <c r="A8999" t="s">
        <v>0</v>
      </c>
      <c r="B8999">
        <v>115210</v>
      </c>
      <c r="C8999">
        <v>100001</v>
      </c>
      <c r="D8999" s="1">
        <v>-2.5007999999999999E-2</v>
      </c>
      <c r="E8999" s="1">
        <v>0.17499999999999999</v>
      </c>
      <c r="F8999" s="1">
        <v>0.53105599999999997</v>
      </c>
      <c r="G8999">
        <v>100001</v>
      </c>
    </row>
    <row r="9000" spans="1:7" x14ac:dyDescent="0.25">
      <c r="A9000" t="s">
        <v>0</v>
      </c>
      <c r="B9000">
        <v>115211</v>
      </c>
      <c r="C9000">
        <v>100001</v>
      </c>
      <c r="D9000" s="1">
        <v>-2.5007000000000001E-2</v>
      </c>
      <c r="E9000" s="1">
        <v>0.15</v>
      </c>
      <c r="F9000" s="1">
        <v>0.52944599999999997</v>
      </c>
      <c r="G9000">
        <v>100001</v>
      </c>
    </row>
    <row r="9001" spans="1:7" x14ac:dyDescent="0.25">
      <c r="A9001" t="s">
        <v>0</v>
      </c>
      <c r="B9001">
        <v>115212</v>
      </c>
      <c r="C9001">
        <v>100001</v>
      </c>
      <c r="D9001" s="1">
        <v>-2.5009E-2</v>
      </c>
      <c r="E9001" s="1">
        <v>0.124999</v>
      </c>
      <c r="F9001" s="1">
        <v>0.52808500000000003</v>
      </c>
      <c r="G9001">
        <v>100001</v>
      </c>
    </row>
    <row r="9002" spans="1:7" x14ac:dyDescent="0.25">
      <c r="A9002" t="s">
        <v>0</v>
      </c>
      <c r="B9002">
        <v>115213</v>
      </c>
      <c r="C9002">
        <v>100001</v>
      </c>
      <c r="D9002" s="1">
        <v>-2.5003999999999998E-2</v>
      </c>
      <c r="E9002" s="1">
        <v>9.9999299999999999E-2</v>
      </c>
      <c r="F9002" s="1">
        <v>0.52697099999999997</v>
      </c>
      <c r="G9002">
        <v>100001</v>
      </c>
    </row>
    <row r="9003" spans="1:7" x14ac:dyDescent="0.25">
      <c r="A9003" t="s">
        <v>0</v>
      </c>
      <c r="B9003">
        <v>115214</v>
      </c>
      <c r="C9003">
        <v>100001</v>
      </c>
      <c r="D9003" s="1">
        <v>-0.47500399999999998</v>
      </c>
      <c r="E9003" s="1">
        <v>7.4977299999999997E-2</v>
      </c>
      <c r="F9003" s="1">
        <v>0.57101000000000002</v>
      </c>
      <c r="G9003">
        <v>100001</v>
      </c>
    </row>
    <row r="9004" spans="1:7" x14ac:dyDescent="0.25">
      <c r="A9004" t="s">
        <v>0</v>
      </c>
      <c r="B9004">
        <v>115215</v>
      </c>
      <c r="C9004">
        <v>100001</v>
      </c>
      <c r="D9004" s="1">
        <v>-0.45000499999999999</v>
      </c>
      <c r="E9004" s="1">
        <v>7.4978500000000003E-2</v>
      </c>
      <c r="F9004" s="1">
        <v>0.56635800000000003</v>
      </c>
      <c r="G9004">
        <v>100001</v>
      </c>
    </row>
    <row r="9005" spans="1:7" x14ac:dyDescent="0.25">
      <c r="A9005" t="s">
        <v>0</v>
      </c>
      <c r="B9005">
        <v>115216</v>
      </c>
      <c r="C9005">
        <v>100001</v>
      </c>
      <c r="D9005" s="1">
        <v>-0.42500300000000002</v>
      </c>
      <c r="E9005" s="1">
        <v>7.4979799999999999E-2</v>
      </c>
      <c r="F9005" s="1">
        <v>0.56196500000000005</v>
      </c>
      <c r="G9005">
        <v>100001</v>
      </c>
    </row>
    <row r="9006" spans="1:7" x14ac:dyDescent="0.25">
      <c r="A9006" t="s">
        <v>0</v>
      </c>
      <c r="B9006">
        <v>115217</v>
      </c>
      <c r="C9006">
        <v>100001</v>
      </c>
      <c r="D9006" s="1">
        <v>-0.400005</v>
      </c>
      <c r="E9006" s="1">
        <v>7.4981099999999995E-2</v>
      </c>
      <c r="F9006" s="1">
        <v>0.55783000000000005</v>
      </c>
      <c r="G9006">
        <v>100001</v>
      </c>
    </row>
    <row r="9007" spans="1:7" x14ac:dyDescent="0.25">
      <c r="A9007" t="s">
        <v>0</v>
      </c>
      <c r="B9007">
        <v>115218</v>
      </c>
      <c r="C9007">
        <v>100001</v>
      </c>
      <c r="D9007" s="1">
        <v>-0.375004</v>
      </c>
      <c r="E9007" s="1">
        <v>7.4982300000000002E-2</v>
      </c>
      <c r="F9007" s="1">
        <v>0.553952</v>
      </c>
      <c r="G9007">
        <v>100001</v>
      </c>
    </row>
    <row r="9008" spans="1:7" x14ac:dyDescent="0.25">
      <c r="A9008" t="s">
        <v>0</v>
      </c>
      <c r="B9008">
        <v>115219</v>
      </c>
      <c r="C9008">
        <v>100001</v>
      </c>
      <c r="D9008" s="1">
        <v>-0.35000199999999998</v>
      </c>
      <c r="E9008" s="1">
        <v>7.4983499999999995E-2</v>
      </c>
      <c r="F9008" s="1">
        <v>0.55032899999999996</v>
      </c>
      <c r="G9008">
        <v>100001</v>
      </c>
    </row>
    <row r="9009" spans="1:7" x14ac:dyDescent="0.25">
      <c r="A9009" t="s">
        <v>0</v>
      </c>
      <c r="B9009">
        <v>115220</v>
      </c>
      <c r="C9009">
        <v>100001</v>
      </c>
      <c r="D9009" s="1">
        <v>-0.32500299999999999</v>
      </c>
      <c r="E9009" s="1">
        <v>7.4984599999999998E-2</v>
      </c>
      <c r="F9009" s="1">
        <v>0.54696100000000003</v>
      </c>
      <c r="G9009">
        <v>100001</v>
      </c>
    </row>
    <row r="9010" spans="1:7" x14ac:dyDescent="0.25">
      <c r="A9010" t="s">
        <v>0</v>
      </c>
      <c r="B9010">
        <v>115221</v>
      </c>
      <c r="C9010">
        <v>100001</v>
      </c>
      <c r="D9010" s="1">
        <v>-0.30000399999999999</v>
      </c>
      <c r="E9010" s="1">
        <v>7.4985899999999994E-2</v>
      </c>
      <c r="F9010" s="1">
        <v>0.543848</v>
      </c>
      <c r="G9010">
        <v>100001</v>
      </c>
    </row>
    <row r="9011" spans="1:7" x14ac:dyDescent="0.25">
      <c r="A9011" t="s">
        <v>0</v>
      </c>
      <c r="B9011">
        <v>115222</v>
      </c>
      <c r="C9011">
        <v>100001</v>
      </c>
      <c r="D9011" s="1">
        <v>-0.275003</v>
      </c>
      <c r="E9011" s="1">
        <v>7.4987100000000001E-2</v>
      </c>
      <c r="F9011" s="1">
        <v>0.54098500000000005</v>
      </c>
      <c r="G9011">
        <v>100001</v>
      </c>
    </row>
    <row r="9012" spans="1:7" x14ac:dyDescent="0.25">
      <c r="A9012" t="s">
        <v>0</v>
      </c>
      <c r="B9012">
        <v>115223</v>
      </c>
      <c r="C9012">
        <v>100001</v>
      </c>
      <c r="D9012" s="1">
        <v>-0.250004</v>
      </c>
      <c r="E9012" s="1">
        <v>7.4988399999999997E-2</v>
      </c>
      <c r="F9012" s="1">
        <v>0.53837500000000005</v>
      </c>
      <c r="G9012">
        <v>100001</v>
      </c>
    </row>
    <row r="9013" spans="1:7" x14ac:dyDescent="0.25">
      <c r="A9013" t="s">
        <v>0</v>
      </c>
      <c r="B9013">
        <v>115224</v>
      </c>
      <c r="C9013">
        <v>100001</v>
      </c>
      <c r="D9013" s="1">
        <v>-0.22500400000000001</v>
      </c>
      <c r="E9013" s="1">
        <v>7.4989500000000001E-2</v>
      </c>
      <c r="F9013" s="1">
        <v>0.53601500000000002</v>
      </c>
      <c r="G9013">
        <v>100001</v>
      </c>
    </row>
    <row r="9014" spans="1:7" x14ac:dyDescent="0.25">
      <c r="A9014" t="s">
        <v>0</v>
      </c>
      <c r="B9014">
        <v>115225</v>
      </c>
      <c r="C9014">
        <v>100001</v>
      </c>
      <c r="D9014" s="1">
        <v>-0.20000399999999999</v>
      </c>
      <c r="E9014" s="1">
        <v>7.4990799999999996E-2</v>
      </c>
      <c r="F9014" s="1">
        <v>0.53390599999999999</v>
      </c>
      <c r="G9014">
        <v>100001</v>
      </c>
    </row>
    <row r="9015" spans="1:7" x14ac:dyDescent="0.25">
      <c r="A9015" t="s">
        <v>0</v>
      </c>
      <c r="B9015">
        <v>115226</v>
      </c>
      <c r="C9015">
        <v>100001</v>
      </c>
      <c r="D9015" s="1">
        <v>-2.5003000000000001E-2</v>
      </c>
      <c r="E9015" s="1">
        <v>7.4999399999999994E-2</v>
      </c>
      <c r="F9015" s="1">
        <v>0.52610599999999996</v>
      </c>
      <c r="G9015">
        <v>100001</v>
      </c>
    </row>
    <row r="9016" spans="1:7" x14ac:dyDescent="0.25">
      <c r="A9016" t="s">
        <v>0</v>
      </c>
      <c r="B9016">
        <v>115227</v>
      </c>
      <c r="C9016">
        <v>100001</v>
      </c>
      <c r="D9016" s="1">
        <v>-0.17500399999999999</v>
      </c>
      <c r="E9016" s="1">
        <v>7.4992000000000003E-2</v>
      </c>
      <c r="F9016" s="1">
        <v>0.53204799999999997</v>
      </c>
      <c r="G9016">
        <v>100001</v>
      </c>
    </row>
    <row r="9017" spans="1:7" x14ac:dyDescent="0.25">
      <c r="A9017" t="s">
        <v>0</v>
      </c>
      <c r="B9017">
        <v>115228</v>
      </c>
      <c r="C9017">
        <v>100001</v>
      </c>
      <c r="D9017" s="1">
        <v>-5.0002999999999999E-2</v>
      </c>
      <c r="E9017" s="1">
        <v>7.4998099999999998E-2</v>
      </c>
      <c r="F9017" s="1">
        <v>0.52647699999999997</v>
      </c>
      <c r="G9017">
        <v>100001</v>
      </c>
    </row>
    <row r="9018" spans="1:7" x14ac:dyDescent="0.25">
      <c r="A9018" t="s">
        <v>0</v>
      </c>
      <c r="B9018">
        <v>115229</v>
      </c>
      <c r="C9018">
        <v>100001</v>
      </c>
      <c r="D9018" s="1">
        <v>-0.150004</v>
      </c>
      <c r="E9018" s="1">
        <v>7.4993199999999996E-2</v>
      </c>
      <c r="F9018" s="1">
        <v>0.53043600000000002</v>
      </c>
      <c r="G9018">
        <v>100001</v>
      </c>
    </row>
    <row r="9019" spans="1:7" x14ac:dyDescent="0.25">
      <c r="A9019" t="s">
        <v>0</v>
      </c>
      <c r="B9019">
        <v>115230</v>
      </c>
      <c r="C9019">
        <v>100001</v>
      </c>
      <c r="D9019" s="1">
        <v>-7.5003E-2</v>
      </c>
      <c r="E9019" s="1">
        <v>7.4996900000000005E-2</v>
      </c>
      <c r="F9019" s="1">
        <v>0.52709499999999998</v>
      </c>
      <c r="G9019">
        <v>100001</v>
      </c>
    </row>
    <row r="9020" spans="1:7" x14ac:dyDescent="0.25">
      <c r="A9020" t="s">
        <v>0</v>
      </c>
      <c r="B9020">
        <v>115231</v>
      </c>
      <c r="C9020">
        <v>100001</v>
      </c>
      <c r="D9020" s="1">
        <v>-0.125004</v>
      </c>
      <c r="E9020" s="1">
        <v>7.4994500000000006E-2</v>
      </c>
      <c r="F9020" s="1">
        <v>0.52907499999999996</v>
      </c>
      <c r="G9020">
        <v>100001</v>
      </c>
    </row>
    <row r="9021" spans="1:7" x14ac:dyDescent="0.25">
      <c r="A9021" t="s">
        <v>0</v>
      </c>
      <c r="B9021">
        <v>115232</v>
      </c>
      <c r="C9021">
        <v>100001</v>
      </c>
      <c r="D9021" s="1">
        <v>-0.10000299999999999</v>
      </c>
      <c r="E9021" s="1">
        <v>7.4995699999999998E-2</v>
      </c>
      <c r="F9021" s="1">
        <v>0.52796100000000001</v>
      </c>
      <c r="G9021">
        <v>100001</v>
      </c>
    </row>
    <row r="9022" spans="1:7" x14ac:dyDescent="0.25">
      <c r="A9022" t="s">
        <v>0</v>
      </c>
      <c r="B9022">
        <v>115233</v>
      </c>
      <c r="C9022">
        <v>100001</v>
      </c>
      <c r="D9022" s="1">
        <v>-2.5021999999999999E-2</v>
      </c>
      <c r="E9022" s="1">
        <v>0.47499999999999998</v>
      </c>
      <c r="F9022" s="1">
        <v>0.57000399999999996</v>
      </c>
      <c r="G9022">
        <v>100001</v>
      </c>
    </row>
    <row r="9023" spans="1:7" x14ac:dyDescent="0.25">
      <c r="A9023" t="s">
        <v>0</v>
      </c>
      <c r="B9023">
        <v>115234</v>
      </c>
      <c r="C9023">
        <v>100001</v>
      </c>
      <c r="D9023" s="1">
        <v>-2.5021000000000002E-2</v>
      </c>
      <c r="E9023" s="1">
        <v>0.44999899999999998</v>
      </c>
      <c r="F9023" s="1">
        <v>0.56535299999999999</v>
      </c>
      <c r="G9023">
        <v>100001</v>
      </c>
    </row>
    <row r="9024" spans="1:7" x14ac:dyDescent="0.25">
      <c r="A9024" t="s">
        <v>0</v>
      </c>
      <c r="B9024">
        <v>115235</v>
      </c>
      <c r="C9024">
        <v>100001</v>
      </c>
      <c r="D9024" s="1">
        <v>-2.5020000000000001E-2</v>
      </c>
      <c r="E9024" s="1">
        <v>0.42499900000000002</v>
      </c>
      <c r="F9024" s="1">
        <v>0.56096199999999996</v>
      </c>
      <c r="G9024">
        <v>100001</v>
      </c>
    </row>
    <row r="9025" spans="1:7" x14ac:dyDescent="0.25">
      <c r="A9025" t="s">
        <v>0</v>
      </c>
      <c r="B9025">
        <v>115236</v>
      </c>
      <c r="C9025">
        <v>100001</v>
      </c>
      <c r="D9025" s="1">
        <v>-2.5019E-2</v>
      </c>
      <c r="E9025" s="1">
        <v>0.39999899999999999</v>
      </c>
      <c r="F9025" s="1">
        <v>0.55682799999999999</v>
      </c>
      <c r="G9025">
        <v>100001</v>
      </c>
    </row>
    <row r="9026" spans="1:7" x14ac:dyDescent="0.25">
      <c r="A9026" t="s">
        <v>0</v>
      </c>
      <c r="B9026">
        <v>115237</v>
      </c>
      <c r="C9026">
        <v>100001</v>
      </c>
      <c r="D9026" s="1">
        <v>-2.5017000000000001E-2</v>
      </c>
      <c r="E9026" s="1">
        <v>0.37499900000000003</v>
      </c>
      <c r="F9026" s="1">
        <v>0.55295099999999997</v>
      </c>
      <c r="G9026">
        <v>100001</v>
      </c>
    </row>
    <row r="9027" spans="1:7" x14ac:dyDescent="0.25">
      <c r="A9027" t="s">
        <v>0</v>
      </c>
      <c r="B9027">
        <v>115238</v>
      </c>
      <c r="C9027">
        <v>100001</v>
      </c>
      <c r="D9027" s="1">
        <v>-2.5017000000000001E-2</v>
      </c>
      <c r="E9027" s="1">
        <v>0.349999</v>
      </c>
      <c r="F9027" s="1">
        <v>0.54933100000000001</v>
      </c>
      <c r="G9027">
        <v>100001</v>
      </c>
    </row>
    <row r="9028" spans="1:7" x14ac:dyDescent="0.25">
      <c r="A9028" t="s">
        <v>0</v>
      </c>
      <c r="B9028">
        <v>115239</v>
      </c>
      <c r="C9028">
        <v>100001</v>
      </c>
      <c r="D9028" s="1">
        <v>-2.5014000000000002E-2</v>
      </c>
      <c r="E9028" s="1">
        <v>0.32500000000000001</v>
      </c>
      <c r="F9028" s="1">
        <v>0.545964</v>
      </c>
      <c r="G9028">
        <v>100001</v>
      </c>
    </row>
    <row r="9029" spans="1:7" x14ac:dyDescent="0.25">
      <c r="A9029" t="s">
        <v>0</v>
      </c>
      <c r="B9029">
        <v>115240</v>
      </c>
      <c r="C9029">
        <v>100001</v>
      </c>
      <c r="D9029" s="1">
        <v>-2.5014000000000002E-2</v>
      </c>
      <c r="E9029" s="1">
        <v>0.3</v>
      </c>
      <c r="F9029" s="1">
        <v>0.54285099999999997</v>
      </c>
      <c r="G9029">
        <v>100001</v>
      </c>
    </row>
    <row r="9030" spans="1:7" x14ac:dyDescent="0.25">
      <c r="A9030" t="s">
        <v>0</v>
      </c>
      <c r="B9030">
        <v>115241</v>
      </c>
      <c r="C9030">
        <v>100001</v>
      </c>
      <c r="D9030" s="1">
        <v>-2.5013000000000001E-2</v>
      </c>
      <c r="E9030" s="1">
        <v>0.27500000000000002</v>
      </c>
      <c r="F9030" s="1">
        <v>0.53998999999999997</v>
      </c>
      <c r="G9030">
        <v>100001</v>
      </c>
    </row>
    <row r="9031" spans="1:7" x14ac:dyDescent="0.25">
      <c r="A9031" t="s">
        <v>0</v>
      </c>
      <c r="B9031">
        <v>115242</v>
      </c>
      <c r="C9031">
        <v>100001</v>
      </c>
      <c r="D9031" s="1">
        <v>-2.5010999999999999E-2</v>
      </c>
      <c r="E9031" s="1">
        <v>0.25</v>
      </c>
      <c r="F9031" s="1">
        <v>0.537381</v>
      </c>
      <c r="G9031">
        <v>100001</v>
      </c>
    </row>
    <row r="9032" spans="1:7" x14ac:dyDescent="0.25">
      <c r="A9032" t="s">
        <v>0</v>
      </c>
      <c r="B9032">
        <v>115243</v>
      </c>
      <c r="C9032">
        <v>100001</v>
      </c>
      <c r="D9032" s="1">
        <v>-2.5009E-2</v>
      </c>
      <c r="E9032" s="1">
        <v>0.2</v>
      </c>
      <c r="F9032" s="1">
        <v>0.53291500000000003</v>
      </c>
      <c r="G9032">
        <v>100001</v>
      </c>
    </row>
    <row r="9033" spans="1:7" x14ac:dyDescent="0.25">
      <c r="A9033" t="s">
        <v>0</v>
      </c>
      <c r="B9033">
        <v>115244</v>
      </c>
      <c r="C9033">
        <v>100001</v>
      </c>
      <c r="D9033" s="1">
        <v>-2.5010000000000001E-2</v>
      </c>
      <c r="E9033" s="1">
        <v>0.22500000000000001</v>
      </c>
      <c r="F9033" s="1">
        <v>0.53502300000000003</v>
      </c>
      <c r="G9033">
        <v>100001</v>
      </c>
    </row>
    <row r="9034" spans="1:7" x14ac:dyDescent="0.25">
      <c r="A9034" t="s">
        <v>0</v>
      </c>
      <c r="B9034">
        <v>115245</v>
      </c>
      <c r="C9034">
        <v>100001</v>
      </c>
      <c r="D9034" s="1">
        <f>-0.000009886</f>
        <v>-9.8859999999999999E-6</v>
      </c>
      <c r="E9034" s="1">
        <v>0.2</v>
      </c>
      <c r="F9034" s="1">
        <v>0.53279100000000001</v>
      </c>
      <c r="G9034">
        <v>100001</v>
      </c>
    </row>
    <row r="9035" spans="1:7" x14ac:dyDescent="0.25">
      <c r="A9035" t="s">
        <v>0</v>
      </c>
      <c r="B9035">
        <v>115246</v>
      </c>
      <c r="C9035">
        <v>100001</v>
      </c>
      <c r="D9035" s="1">
        <f>-0.000008665</f>
        <v>-8.6649999999999992E-6</v>
      </c>
      <c r="E9035" s="1">
        <v>0.17500099999999999</v>
      </c>
      <c r="F9035" s="1">
        <v>0.53093199999999996</v>
      </c>
      <c r="G9035">
        <v>100001</v>
      </c>
    </row>
    <row r="9036" spans="1:7" x14ac:dyDescent="0.25">
      <c r="A9036" t="s">
        <v>0</v>
      </c>
      <c r="B9036">
        <v>115247</v>
      </c>
      <c r="C9036">
        <v>100001</v>
      </c>
      <c r="D9036" s="1">
        <f>-0.000007443</f>
        <v>-7.4429999999999997E-6</v>
      </c>
      <c r="E9036" s="1">
        <v>0.150001</v>
      </c>
      <c r="F9036" s="1">
        <v>0.52932199999999996</v>
      </c>
      <c r="G9036">
        <v>100001</v>
      </c>
    </row>
    <row r="9037" spans="1:7" x14ac:dyDescent="0.25">
      <c r="A9037" t="s">
        <v>0</v>
      </c>
      <c r="B9037">
        <v>115248</v>
      </c>
      <c r="C9037">
        <v>100001</v>
      </c>
      <c r="D9037" s="1">
        <f>-0.000006221</f>
        <v>-6.2210000000000002E-6</v>
      </c>
      <c r="E9037" s="1">
        <v>0.125001</v>
      </c>
      <c r="F9037" s="1">
        <v>0.52796100000000001</v>
      </c>
      <c r="G9037">
        <v>100001</v>
      </c>
    </row>
    <row r="9038" spans="1:7" x14ac:dyDescent="0.25">
      <c r="A9038" t="s">
        <v>0</v>
      </c>
      <c r="B9038">
        <v>115249</v>
      </c>
      <c r="C9038">
        <v>100001</v>
      </c>
      <c r="D9038" s="1">
        <f>-0.000004999</f>
        <v>-4.9989999999999999E-6</v>
      </c>
      <c r="E9038" s="1">
        <v>0.10000100000000001</v>
      </c>
      <c r="F9038" s="1">
        <v>0.52684799999999998</v>
      </c>
      <c r="G9038">
        <v>100001</v>
      </c>
    </row>
    <row r="9039" spans="1:7" x14ac:dyDescent="0.25">
      <c r="A9039" t="s">
        <v>0</v>
      </c>
      <c r="B9039">
        <v>115250</v>
      </c>
      <c r="C9039">
        <v>100001</v>
      </c>
      <c r="D9039" s="1">
        <f>-0.000003777</f>
        <v>-3.777E-6</v>
      </c>
      <c r="E9039" s="1">
        <v>7.5000600000000001E-2</v>
      </c>
      <c r="F9039" s="1">
        <v>0.52598199999999995</v>
      </c>
      <c r="G9039">
        <v>100001</v>
      </c>
    </row>
    <row r="9040" spans="1:7" x14ac:dyDescent="0.25">
      <c r="A9040" t="s">
        <v>0</v>
      </c>
      <c r="B9040">
        <v>115251</v>
      </c>
      <c r="C9040">
        <v>100001</v>
      </c>
      <c r="D9040" s="1">
        <v>-0.47500199999999998</v>
      </c>
      <c r="E9040" s="1">
        <v>4.9977300000000002E-2</v>
      </c>
      <c r="F9040" s="1">
        <v>0.57038100000000003</v>
      </c>
      <c r="G9040">
        <v>100001</v>
      </c>
    </row>
    <row r="9041" spans="1:7" x14ac:dyDescent="0.25">
      <c r="A9041" t="s">
        <v>0</v>
      </c>
      <c r="B9041">
        <v>115252</v>
      </c>
      <c r="C9041">
        <v>100001</v>
      </c>
      <c r="D9041" s="1">
        <v>-0.45000200000000001</v>
      </c>
      <c r="E9041" s="1">
        <v>4.9978599999999998E-2</v>
      </c>
      <c r="F9041" s="1">
        <v>0.56572999999999996</v>
      </c>
      <c r="G9041">
        <v>100001</v>
      </c>
    </row>
    <row r="9042" spans="1:7" x14ac:dyDescent="0.25">
      <c r="A9042" t="s">
        <v>0</v>
      </c>
      <c r="B9042">
        <v>115253</v>
      </c>
      <c r="C9042">
        <v>100001</v>
      </c>
      <c r="D9042" s="1">
        <v>-0.42500300000000002</v>
      </c>
      <c r="E9042" s="1">
        <v>4.9979799999999998E-2</v>
      </c>
      <c r="F9042" s="1">
        <v>0.561338</v>
      </c>
      <c r="G9042">
        <v>100001</v>
      </c>
    </row>
    <row r="9043" spans="1:7" x14ac:dyDescent="0.25">
      <c r="A9043" t="s">
        <v>0</v>
      </c>
      <c r="B9043">
        <v>115254</v>
      </c>
      <c r="C9043">
        <v>100001</v>
      </c>
      <c r="D9043" s="1">
        <v>-0.400003</v>
      </c>
      <c r="E9043" s="1">
        <v>4.9980999999999998E-2</v>
      </c>
      <c r="F9043" s="1">
        <v>0.55720499999999995</v>
      </c>
      <c r="G9043">
        <v>100001</v>
      </c>
    </row>
    <row r="9044" spans="1:7" x14ac:dyDescent="0.25">
      <c r="A9044" t="s">
        <v>0</v>
      </c>
      <c r="B9044">
        <v>115255</v>
      </c>
      <c r="C9044">
        <v>100001</v>
      </c>
      <c r="D9044" s="1">
        <v>-0.37500299999999998</v>
      </c>
      <c r="E9044" s="1">
        <v>4.99823E-2</v>
      </c>
      <c r="F9044" s="1">
        <v>0.55332700000000001</v>
      </c>
      <c r="G9044">
        <v>100001</v>
      </c>
    </row>
    <row r="9045" spans="1:7" x14ac:dyDescent="0.25">
      <c r="A9045" t="s">
        <v>0</v>
      </c>
      <c r="B9045">
        <v>115256</v>
      </c>
      <c r="C9045">
        <v>100001</v>
      </c>
      <c r="D9045" s="1">
        <v>-0.35000399999999998</v>
      </c>
      <c r="E9045" s="1">
        <v>4.99835E-2</v>
      </c>
      <c r="F9045" s="1">
        <v>0.549705</v>
      </c>
      <c r="G9045">
        <v>100001</v>
      </c>
    </row>
    <row r="9046" spans="1:7" x14ac:dyDescent="0.25">
      <c r="A9046" t="s">
        <v>0</v>
      </c>
      <c r="B9046">
        <v>115257</v>
      </c>
      <c r="C9046">
        <v>100001</v>
      </c>
      <c r="D9046" s="1">
        <v>-0.32500299999999999</v>
      </c>
      <c r="E9046" s="1">
        <v>4.99847E-2</v>
      </c>
      <c r="F9046" s="1">
        <v>0.54633799999999999</v>
      </c>
      <c r="G9046">
        <v>100001</v>
      </c>
    </row>
    <row r="9047" spans="1:7" x14ac:dyDescent="0.25">
      <c r="A9047" t="s">
        <v>0</v>
      </c>
      <c r="B9047">
        <v>115258</v>
      </c>
      <c r="C9047">
        <v>100001</v>
      </c>
      <c r="D9047" s="1">
        <v>-0.30000700000000002</v>
      </c>
      <c r="E9047" s="1">
        <v>4.9985799999999997E-2</v>
      </c>
      <c r="F9047" s="1">
        <v>0.54322499999999996</v>
      </c>
      <c r="G9047">
        <v>100001</v>
      </c>
    </row>
    <row r="9048" spans="1:7" x14ac:dyDescent="0.25">
      <c r="A9048" t="s">
        <v>0</v>
      </c>
      <c r="B9048">
        <v>115259</v>
      </c>
      <c r="C9048">
        <v>100001</v>
      </c>
      <c r="D9048" s="1">
        <v>-0.275003</v>
      </c>
      <c r="E9048" s="1">
        <v>4.99871E-2</v>
      </c>
      <c r="F9048" s="1">
        <v>0.54036300000000004</v>
      </c>
      <c r="G9048">
        <v>100001</v>
      </c>
    </row>
    <row r="9049" spans="1:7" x14ac:dyDescent="0.25">
      <c r="A9049" t="s">
        <v>0</v>
      </c>
      <c r="B9049">
        <v>115260</v>
      </c>
      <c r="C9049">
        <v>100001</v>
      </c>
      <c r="D9049" s="1">
        <v>-0.250002</v>
      </c>
      <c r="E9049" s="1">
        <v>4.9988299999999999E-2</v>
      </c>
      <c r="F9049" s="1">
        <v>0.53775399999999995</v>
      </c>
      <c r="G9049">
        <v>100001</v>
      </c>
    </row>
    <row r="9050" spans="1:7" x14ac:dyDescent="0.25">
      <c r="A9050" t="s">
        <v>0</v>
      </c>
      <c r="B9050">
        <v>115261</v>
      </c>
      <c r="C9050">
        <v>100001</v>
      </c>
      <c r="D9050" s="1">
        <v>-0.22500300000000001</v>
      </c>
      <c r="E9050" s="1">
        <v>4.9989600000000002E-2</v>
      </c>
      <c r="F9050" s="1">
        <v>0.53539499999999995</v>
      </c>
      <c r="G9050">
        <v>100001</v>
      </c>
    </row>
    <row r="9051" spans="1:7" x14ac:dyDescent="0.25">
      <c r="A9051" t="s">
        <v>0</v>
      </c>
      <c r="B9051">
        <v>115262</v>
      </c>
      <c r="C9051">
        <v>100001</v>
      </c>
      <c r="D9051" s="1">
        <f>-0.000002555</f>
        <v>-2.5550000000000001E-6</v>
      </c>
      <c r="E9051" s="1">
        <v>5.0000599999999999E-2</v>
      </c>
      <c r="F9051" s="1">
        <v>0.52536400000000005</v>
      </c>
      <c r="G9051">
        <v>100001</v>
      </c>
    </row>
    <row r="9052" spans="1:7" x14ac:dyDescent="0.25">
      <c r="A9052" t="s">
        <v>0</v>
      </c>
      <c r="B9052">
        <v>115263</v>
      </c>
      <c r="C9052">
        <v>100001</v>
      </c>
      <c r="D9052" s="1">
        <v>-0.20000299999999999</v>
      </c>
      <c r="E9052" s="1">
        <v>4.9990800000000002E-2</v>
      </c>
      <c r="F9052" s="1">
        <v>0.53328600000000004</v>
      </c>
      <c r="G9052">
        <v>100001</v>
      </c>
    </row>
    <row r="9053" spans="1:7" x14ac:dyDescent="0.25">
      <c r="A9053" t="s">
        <v>0</v>
      </c>
      <c r="B9053">
        <v>115264</v>
      </c>
      <c r="C9053">
        <v>100001</v>
      </c>
      <c r="D9053" s="1">
        <v>-2.5000999999999999E-2</v>
      </c>
      <c r="E9053" s="1">
        <v>4.9999399999999999E-2</v>
      </c>
      <c r="F9053" s="1">
        <v>0.52548799999999996</v>
      </c>
      <c r="G9053">
        <v>100001</v>
      </c>
    </row>
    <row r="9054" spans="1:7" x14ac:dyDescent="0.25">
      <c r="A9054" t="s">
        <v>0</v>
      </c>
      <c r="B9054">
        <v>115265</v>
      </c>
      <c r="C9054">
        <v>100001</v>
      </c>
      <c r="D9054" s="1">
        <v>-0.17500199999999999</v>
      </c>
      <c r="E9054" s="1">
        <v>4.9992000000000002E-2</v>
      </c>
      <c r="F9054" s="1">
        <v>0.53142699999999998</v>
      </c>
      <c r="G9054">
        <v>100001</v>
      </c>
    </row>
    <row r="9055" spans="1:7" x14ac:dyDescent="0.25">
      <c r="A9055" t="s">
        <v>0</v>
      </c>
      <c r="B9055">
        <v>115266</v>
      </c>
      <c r="C9055">
        <v>100001</v>
      </c>
      <c r="D9055" s="1">
        <v>-5.0000999999999997E-2</v>
      </c>
      <c r="E9055" s="1">
        <v>4.99982E-2</v>
      </c>
      <c r="F9055" s="1">
        <v>0.52585899999999997</v>
      </c>
      <c r="G9055">
        <v>100001</v>
      </c>
    </row>
    <row r="9056" spans="1:7" x14ac:dyDescent="0.25">
      <c r="A9056" t="s">
        <v>0</v>
      </c>
      <c r="B9056">
        <v>115267</v>
      </c>
      <c r="C9056">
        <v>100001</v>
      </c>
      <c r="D9056" s="1">
        <v>-0.150003</v>
      </c>
      <c r="E9056" s="1">
        <v>4.9993200000000002E-2</v>
      </c>
      <c r="F9056" s="1">
        <v>0.52981800000000001</v>
      </c>
      <c r="G9056">
        <v>100001</v>
      </c>
    </row>
    <row r="9057" spans="1:7" x14ac:dyDescent="0.25">
      <c r="A9057" t="s">
        <v>0</v>
      </c>
      <c r="B9057">
        <v>115268</v>
      </c>
      <c r="C9057">
        <v>100001</v>
      </c>
      <c r="D9057" s="1">
        <v>-7.5000999999999998E-2</v>
      </c>
      <c r="E9057" s="1">
        <v>4.9996899999999997E-2</v>
      </c>
      <c r="F9057" s="1">
        <v>0.52647699999999997</v>
      </c>
      <c r="G9057">
        <v>100001</v>
      </c>
    </row>
    <row r="9058" spans="1:7" x14ac:dyDescent="0.25">
      <c r="A9058" t="s">
        <v>0</v>
      </c>
      <c r="B9058">
        <v>115269</v>
      </c>
      <c r="C9058">
        <v>100001</v>
      </c>
      <c r="D9058" s="1">
        <v>-0.125004</v>
      </c>
      <c r="E9058" s="1">
        <v>4.9994499999999997E-2</v>
      </c>
      <c r="F9058" s="1">
        <v>0.52845600000000004</v>
      </c>
      <c r="G9058">
        <v>100001</v>
      </c>
    </row>
    <row r="9059" spans="1:7" x14ac:dyDescent="0.25">
      <c r="A9059" t="s">
        <v>0</v>
      </c>
      <c r="B9059">
        <v>115270</v>
      </c>
      <c r="C9059">
        <v>100001</v>
      </c>
      <c r="D9059" s="1">
        <v>-0.10000299999999999</v>
      </c>
      <c r="E9059" s="1">
        <v>4.9995699999999997E-2</v>
      </c>
      <c r="F9059" s="1">
        <v>0.52734199999999998</v>
      </c>
      <c r="G9059">
        <v>100001</v>
      </c>
    </row>
    <row r="9060" spans="1:7" x14ac:dyDescent="0.25">
      <c r="A9060" t="s">
        <v>0</v>
      </c>
      <c r="B9060">
        <v>115271</v>
      </c>
      <c r="C9060">
        <v>100001</v>
      </c>
      <c r="D9060" s="1">
        <f>-0.00002334</f>
        <v>-2.334E-5</v>
      </c>
      <c r="E9060" s="1">
        <v>0.47500100000000001</v>
      </c>
      <c r="F9060" s="1">
        <v>0.56987699999999997</v>
      </c>
      <c r="G9060">
        <v>100001</v>
      </c>
    </row>
    <row r="9061" spans="1:7" x14ac:dyDescent="0.25">
      <c r="A9061" t="s">
        <v>0</v>
      </c>
      <c r="B9061">
        <v>115272</v>
      </c>
      <c r="C9061">
        <v>100001</v>
      </c>
      <c r="D9061" s="1">
        <f>-0.00002211</f>
        <v>-2.211E-5</v>
      </c>
      <c r="E9061" s="1">
        <v>0.45000099999999998</v>
      </c>
      <c r="F9061" s="1">
        <v>0.56522700000000003</v>
      </c>
      <c r="G9061">
        <v>100001</v>
      </c>
    </row>
    <row r="9062" spans="1:7" x14ac:dyDescent="0.25">
      <c r="A9062" t="s">
        <v>0</v>
      </c>
      <c r="B9062">
        <v>115273</v>
      </c>
      <c r="C9062">
        <v>100001</v>
      </c>
      <c r="D9062" s="1">
        <f>-0.00002089</f>
        <v>-2.0890000000000002E-5</v>
      </c>
      <c r="E9062" s="1">
        <v>0.42500100000000002</v>
      </c>
      <c r="F9062" s="1">
        <v>0.560836</v>
      </c>
      <c r="G9062">
        <v>100001</v>
      </c>
    </row>
    <row r="9063" spans="1:7" x14ac:dyDescent="0.25">
      <c r="A9063" t="s">
        <v>0</v>
      </c>
      <c r="B9063">
        <v>115274</v>
      </c>
      <c r="C9063">
        <v>100001</v>
      </c>
      <c r="D9063" s="1">
        <f>-0.00001968</f>
        <v>-1.9680000000000001E-5</v>
      </c>
      <c r="E9063" s="1">
        <v>0.400001</v>
      </c>
      <c r="F9063" s="1">
        <v>0.55670200000000003</v>
      </c>
      <c r="G9063">
        <v>100001</v>
      </c>
    </row>
    <row r="9064" spans="1:7" x14ac:dyDescent="0.25">
      <c r="A9064" t="s">
        <v>0</v>
      </c>
      <c r="B9064">
        <v>115275</v>
      </c>
      <c r="C9064">
        <v>100001</v>
      </c>
      <c r="D9064" s="1">
        <f>-0.00001853</f>
        <v>-1.853E-5</v>
      </c>
      <c r="E9064" s="1">
        <v>0.37500099999999997</v>
      </c>
      <c r="F9064" s="1">
        <v>0.55282699999999996</v>
      </c>
      <c r="G9064">
        <v>100001</v>
      </c>
    </row>
    <row r="9065" spans="1:7" x14ac:dyDescent="0.25">
      <c r="A9065" t="s">
        <v>0</v>
      </c>
      <c r="B9065">
        <v>115276</v>
      </c>
      <c r="C9065">
        <v>100001</v>
      </c>
      <c r="D9065" s="1">
        <f>-0.00001722</f>
        <v>-1.7220000000000001E-5</v>
      </c>
      <c r="E9065" s="1">
        <v>0.35000100000000001</v>
      </c>
      <c r="F9065" s="1">
        <v>0.54920500000000005</v>
      </c>
      <c r="G9065">
        <v>100001</v>
      </c>
    </row>
    <row r="9066" spans="1:7" x14ac:dyDescent="0.25">
      <c r="A9066" t="s">
        <v>0</v>
      </c>
      <c r="B9066">
        <v>115277</v>
      </c>
      <c r="C9066">
        <v>100001</v>
      </c>
      <c r="D9066" s="1">
        <f>-0.000016</f>
        <v>-1.5999999999999999E-5</v>
      </c>
      <c r="E9066" s="1">
        <v>0.32500099999999998</v>
      </c>
      <c r="F9066" s="1">
        <v>0.54583999999999999</v>
      </c>
      <c r="G9066">
        <v>100001</v>
      </c>
    </row>
    <row r="9067" spans="1:7" x14ac:dyDescent="0.25">
      <c r="A9067" t="s">
        <v>0</v>
      </c>
      <c r="B9067">
        <v>115278</v>
      </c>
      <c r="C9067">
        <v>100001</v>
      </c>
      <c r="D9067" s="1">
        <f>-0.00001478</f>
        <v>-1.4780000000000001E-5</v>
      </c>
      <c r="E9067" s="1">
        <v>0.3</v>
      </c>
      <c r="F9067" s="1">
        <v>0.54272600000000004</v>
      </c>
      <c r="G9067">
        <v>100001</v>
      </c>
    </row>
    <row r="9068" spans="1:7" x14ac:dyDescent="0.25">
      <c r="A9068" t="s">
        <v>0</v>
      </c>
      <c r="B9068">
        <v>115279</v>
      </c>
      <c r="C9068">
        <v>100001</v>
      </c>
      <c r="D9068" s="1">
        <f>-0.00001356</f>
        <v>-1.3560000000000001E-5</v>
      </c>
      <c r="E9068" s="1">
        <v>0.27500000000000002</v>
      </c>
      <c r="F9068" s="1">
        <v>0.53986599999999996</v>
      </c>
      <c r="G9068">
        <v>100001</v>
      </c>
    </row>
    <row r="9069" spans="1:7" x14ac:dyDescent="0.25">
      <c r="A9069" t="s">
        <v>0</v>
      </c>
      <c r="B9069">
        <v>115280</v>
      </c>
      <c r="C9069">
        <v>100001</v>
      </c>
      <c r="D9069" s="1">
        <f>-0.00001233</f>
        <v>-1.2330000000000001E-5</v>
      </c>
      <c r="E9069" s="1">
        <v>0.25</v>
      </c>
      <c r="F9069" s="1">
        <v>0.53725699999999998</v>
      </c>
      <c r="G9069">
        <v>100001</v>
      </c>
    </row>
    <row r="9070" spans="1:7" x14ac:dyDescent="0.25">
      <c r="A9070" t="s">
        <v>0</v>
      </c>
      <c r="B9070">
        <v>115281</v>
      </c>
      <c r="C9070">
        <v>100001</v>
      </c>
      <c r="D9070" s="1">
        <f>-0.00001111</f>
        <v>-1.111E-5</v>
      </c>
      <c r="E9070" s="1">
        <v>0.22500000000000001</v>
      </c>
      <c r="F9070" s="1">
        <v>0.53489900000000001</v>
      </c>
      <c r="G9070">
        <v>100001</v>
      </c>
    </row>
    <row r="9071" spans="1:7" x14ac:dyDescent="0.25">
      <c r="A9071" t="s">
        <v>0</v>
      </c>
      <c r="B9071">
        <v>115282</v>
      </c>
      <c r="C9071">
        <v>100001</v>
      </c>
      <c r="D9071" s="1">
        <v>2.4988799999999999E-2</v>
      </c>
      <c r="E9071" s="1">
        <v>0.22500600000000001</v>
      </c>
      <c r="F9071" s="1">
        <v>0.53502300000000003</v>
      </c>
      <c r="G9071">
        <v>100001</v>
      </c>
    </row>
    <row r="9072" spans="1:7" x14ac:dyDescent="0.25">
      <c r="A9072" t="s">
        <v>0</v>
      </c>
      <c r="B9072">
        <v>115283</v>
      </c>
      <c r="C9072">
        <v>100001</v>
      </c>
      <c r="D9072" s="1">
        <v>2.4990100000000001E-2</v>
      </c>
      <c r="E9072" s="1">
        <v>0.20000200000000001</v>
      </c>
      <c r="F9072" s="1">
        <v>0.532914</v>
      </c>
      <c r="G9072">
        <v>100001</v>
      </c>
    </row>
    <row r="9073" spans="1:7" x14ac:dyDescent="0.25">
      <c r="A9073" t="s">
        <v>0</v>
      </c>
      <c r="B9073">
        <v>115284</v>
      </c>
      <c r="C9073">
        <v>100001</v>
      </c>
      <c r="D9073" s="1">
        <v>2.4991300000000001E-2</v>
      </c>
      <c r="E9073" s="1">
        <v>0.17500199999999999</v>
      </c>
      <c r="F9073" s="1">
        <v>0.53105599999999997</v>
      </c>
      <c r="G9073">
        <v>100001</v>
      </c>
    </row>
    <row r="9074" spans="1:7" x14ac:dyDescent="0.25">
      <c r="A9074" t="s">
        <v>0</v>
      </c>
      <c r="B9074">
        <v>115285</v>
      </c>
      <c r="C9074">
        <v>100001</v>
      </c>
      <c r="D9074" s="1">
        <v>2.49926E-2</v>
      </c>
      <c r="E9074" s="1">
        <v>0.150002</v>
      </c>
      <c r="F9074" s="1">
        <v>0.52944599999999997</v>
      </c>
      <c r="G9074">
        <v>100001</v>
      </c>
    </row>
    <row r="9075" spans="1:7" x14ac:dyDescent="0.25">
      <c r="A9075" t="s">
        <v>0</v>
      </c>
      <c r="B9075">
        <v>115286</v>
      </c>
      <c r="C9075">
        <v>100001</v>
      </c>
      <c r="D9075" s="1">
        <v>2.4992799999999999E-2</v>
      </c>
      <c r="E9075" s="1">
        <v>0.125002</v>
      </c>
      <c r="F9075" s="1">
        <v>0.52808500000000003</v>
      </c>
      <c r="G9075">
        <v>100001</v>
      </c>
    </row>
    <row r="9076" spans="1:7" x14ac:dyDescent="0.25">
      <c r="A9076" t="s">
        <v>0</v>
      </c>
      <c r="B9076">
        <v>115287</v>
      </c>
      <c r="C9076">
        <v>100001</v>
      </c>
      <c r="D9076" s="1">
        <v>2.4993999999999999E-2</v>
      </c>
      <c r="E9076" s="1">
        <v>0.10000199999999999</v>
      </c>
      <c r="F9076" s="1">
        <v>0.52697099999999997</v>
      </c>
      <c r="G9076">
        <v>100001</v>
      </c>
    </row>
    <row r="9077" spans="1:7" x14ac:dyDescent="0.25">
      <c r="A9077" t="s">
        <v>0</v>
      </c>
      <c r="B9077">
        <v>115288</v>
      </c>
      <c r="C9077">
        <v>100001</v>
      </c>
      <c r="D9077" s="1">
        <v>2.4995300000000002E-2</v>
      </c>
      <c r="E9077" s="1">
        <v>7.5000800000000006E-2</v>
      </c>
      <c r="F9077" s="1">
        <v>0.52610599999999996</v>
      </c>
      <c r="G9077">
        <v>100001</v>
      </c>
    </row>
    <row r="9078" spans="1:7" x14ac:dyDescent="0.25">
      <c r="A9078" t="s">
        <v>0</v>
      </c>
      <c r="B9078">
        <v>115289</v>
      </c>
      <c r="C9078">
        <v>100001</v>
      </c>
      <c r="D9078" s="1">
        <v>2.4996500000000001E-2</v>
      </c>
      <c r="E9078" s="1">
        <v>5.0001799999999999E-2</v>
      </c>
      <c r="F9078" s="1">
        <v>0.52548799999999996</v>
      </c>
      <c r="G9078">
        <v>100001</v>
      </c>
    </row>
    <row r="9079" spans="1:7" x14ac:dyDescent="0.25">
      <c r="A9079" t="s">
        <v>0</v>
      </c>
      <c r="B9079">
        <v>115290</v>
      </c>
      <c r="C9079">
        <v>100001</v>
      </c>
      <c r="D9079" s="1">
        <v>-0.47500100000000001</v>
      </c>
      <c r="E9079" s="1">
        <v>2.4977300000000001E-2</v>
      </c>
      <c r="F9079" s="1">
        <v>0.57000399999999996</v>
      </c>
      <c r="G9079">
        <v>100001</v>
      </c>
    </row>
    <row r="9080" spans="1:7" x14ac:dyDescent="0.25">
      <c r="A9080" t="s">
        <v>0</v>
      </c>
      <c r="B9080">
        <v>115291</v>
      </c>
      <c r="C9080">
        <v>100001</v>
      </c>
      <c r="D9080" s="1">
        <v>-0.45000099999999998</v>
      </c>
      <c r="E9080" s="1">
        <v>2.49786E-2</v>
      </c>
      <c r="F9080" s="1">
        <v>0.56535299999999999</v>
      </c>
      <c r="G9080">
        <v>100001</v>
      </c>
    </row>
    <row r="9081" spans="1:7" x14ac:dyDescent="0.25">
      <c r="A9081" t="s">
        <v>0</v>
      </c>
      <c r="B9081">
        <v>115292</v>
      </c>
      <c r="C9081">
        <v>100001</v>
      </c>
      <c r="D9081" s="1">
        <v>-0.42499999999999999</v>
      </c>
      <c r="E9081" s="1">
        <v>2.49798E-2</v>
      </c>
      <c r="F9081" s="1">
        <v>0.56096199999999996</v>
      </c>
      <c r="G9081">
        <v>100001</v>
      </c>
    </row>
    <row r="9082" spans="1:7" x14ac:dyDescent="0.25">
      <c r="A9082" t="s">
        <v>0</v>
      </c>
      <c r="B9082">
        <v>115293</v>
      </c>
      <c r="C9082">
        <v>100001</v>
      </c>
      <c r="D9082" s="1">
        <v>-0.39999899999999999</v>
      </c>
      <c r="E9082" s="1">
        <v>2.4981E-2</v>
      </c>
      <c r="F9082" s="1">
        <v>0.55682799999999999</v>
      </c>
      <c r="G9082">
        <v>100001</v>
      </c>
    </row>
    <row r="9083" spans="1:7" x14ac:dyDescent="0.25">
      <c r="A9083" t="s">
        <v>0</v>
      </c>
      <c r="B9083">
        <v>115294</v>
      </c>
      <c r="C9083">
        <v>100001</v>
      </c>
      <c r="D9083" s="1">
        <v>-0.37500099999999997</v>
      </c>
      <c r="E9083" s="1">
        <v>2.49822E-2</v>
      </c>
      <c r="F9083" s="1">
        <v>0.552952</v>
      </c>
      <c r="G9083">
        <v>100001</v>
      </c>
    </row>
    <row r="9084" spans="1:7" x14ac:dyDescent="0.25">
      <c r="A9084" t="s">
        <v>0</v>
      </c>
      <c r="B9084">
        <v>115295</v>
      </c>
      <c r="C9084">
        <v>100001</v>
      </c>
      <c r="D9084" s="1">
        <v>-0.34999799999999998</v>
      </c>
      <c r="E9084" s="1">
        <v>2.4983499999999999E-2</v>
      </c>
      <c r="F9084" s="1">
        <v>0.54932999999999998</v>
      </c>
      <c r="G9084">
        <v>100001</v>
      </c>
    </row>
    <row r="9085" spans="1:7" x14ac:dyDescent="0.25">
      <c r="A9085" t="s">
        <v>0</v>
      </c>
      <c r="B9085">
        <v>115296</v>
      </c>
      <c r="C9085">
        <v>100001</v>
      </c>
      <c r="D9085" s="1">
        <v>-0.32499699999999998</v>
      </c>
      <c r="E9085" s="1">
        <v>2.4984699999999999E-2</v>
      </c>
      <c r="F9085" s="1">
        <v>0.545964</v>
      </c>
      <c r="G9085">
        <v>100001</v>
      </c>
    </row>
    <row r="9086" spans="1:7" x14ac:dyDescent="0.25">
      <c r="A9086" t="s">
        <v>0</v>
      </c>
      <c r="B9086">
        <v>115297</v>
      </c>
      <c r="C9086">
        <v>100001</v>
      </c>
      <c r="D9086" s="1">
        <v>-0.29998599999999997</v>
      </c>
      <c r="E9086" s="1">
        <v>2.4985899999999998E-2</v>
      </c>
      <c r="F9086" s="1">
        <v>0.54284900000000003</v>
      </c>
      <c r="G9086">
        <v>100001</v>
      </c>
    </row>
    <row r="9087" spans="1:7" x14ac:dyDescent="0.25">
      <c r="A9087" t="s">
        <v>0</v>
      </c>
      <c r="B9087">
        <v>115298</v>
      </c>
      <c r="C9087">
        <v>100001</v>
      </c>
      <c r="D9087" s="1">
        <v>-0.275001</v>
      </c>
      <c r="E9087" s="1">
        <v>2.4987100000000002E-2</v>
      </c>
      <c r="F9087" s="1">
        <v>0.53998999999999997</v>
      </c>
      <c r="G9087">
        <v>100001</v>
      </c>
    </row>
    <row r="9088" spans="1:7" x14ac:dyDescent="0.25">
      <c r="A9088" t="s">
        <v>0</v>
      </c>
      <c r="B9088">
        <v>115299</v>
      </c>
      <c r="C9088">
        <v>100001</v>
      </c>
      <c r="D9088" s="1">
        <v>-0.250002</v>
      </c>
      <c r="E9088" s="1">
        <v>2.4988300000000001E-2</v>
      </c>
      <c r="F9088" s="1">
        <v>0.53738200000000003</v>
      </c>
      <c r="G9088">
        <v>100001</v>
      </c>
    </row>
    <row r="9089" spans="1:7" x14ac:dyDescent="0.25">
      <c r="A9089" t="s">
        <v>0</v>
      </c>
      <c r="B9089">
        <v>115300</v>
      </c>
      <c r="C9089">
        <v>100001</v>
      </c>
      <c r="D9089" s="1">
        <v>2.4997700000000001E-2</v>
      </c>
      <c r="E9089" s="1">
        <v>2.4999799999999999E-2</v>
      </c>
      <c r="F9089" s="1">
        <v>0.52511699999999994</v>
      </c>
      <c r="G9089">
        <v>100001</v>
      </c>
    </row>
    <row r="9090" spans="1:7" x14ac:dyDescent="0.25">
      <c r="A9090" t="s">
        <v>0</v>
      </c>
      <c r="B9090">
        <v>115301</v>
      </c>
      <c r="C9090">
        <v>100001</v>
      </c>
      <c r="D9090" s="1">
        <v>-0.22500500000000001</v>
      </c>
      <c r="E9090" s="1">
        <v>2.4989600000000001E-2</v>
      </c>
      <c r="F9090" s="1">
        <v>0.53502300000000003</v>
      </c>
      <c r="G9090">
        <v>100001</v>
      </c>
    </row>
    <row r="9091" spans="1:7" x14ac:dyDescent="0.25">
      <c r="A9091" t="s">
        <v>0</v>
      </c>
      <c r="B9091">
        <v>115302</v>
      </c>
      <c r="C9091">
        <v>100001</v>
      </c>
      <c r="D9091" s="1">
        <f>-0.000001333</f>
        <v>-1.333E-6</v>
      </c>
      <c r="E9091" s="1">
        <v>2.49996E-2</v>
      </c>
      <c r="F9091" s="1">
        <v>0.52499300000000004</v>
      </c>
      <c r="G9091">
        <v>100001</v>
      </c>
    </row>
    <row r="9092" spans="1:7" x14ac:dyDescent="0.25">
      <c r="A9092" t="s">
        <v>0</v>
      </c>
      <c r="B9092">
        <v>115303</v>
      </c>
      <c r="C9092">
        <v>100001</v>
      </c>
      <c r="D9092" s="1">
        <v>-0.20000100000000001</v>
      </c>
      <c r="E9092" s="1">
        <v>2.4990800000000001E-2</v>
      </c>
      <c r="F9092" s="1">
        <v>0.532914</v>
      </c>
      <c r="G9092">
        <v>100001</v>
      </c>
    </row>
    <row r="9093" spans="1:7" x14ac:dyDescent="0.25">
      <c r="A9093" t="s">
        <v>0</v>
      </c>
      <c r="B9093">
        <v>115304</v>
      </c>
      <c r="C9093">
        <v>100001</v>
      </c>
      <c r="D9093" s="1">
        <v>-2.4999E-2</v>
      </c>
      <c r="E9093" s="1">
        <v>2.49984E-2</v>
      </c>
      <c r="F9093" s="1">
        <v>0.52511699999999994</v>
      </c>
      <c r="G9093">
        <v>100001</v>
      </c>
    </row>
    <row r="9094" spans="1:7" x14ac:dyDescent="0.25">
      <c r="A9094" t="s">
        <v>0</v>
      </c>
      <c r="B9094">
        <v>115305</v>
      </c>
      <c r="C9094">
        <v>100001</v>
      </c>
      <c r="D9094" s="1">
        <v>-0.17500099999999999</v>
      </c>
      <c r="E9094" s="1">
        <v>2.4992E-2</v>
      </c>
      <c r="F9094" s="1">
        <v>0.53105599999999997</v>
      </c>
      <c r="G9094">
        <v>100001</v>
      </c>
    </row>
    <row r="9095" spans="1:7" x14ac:dyDescent="0.25">
      <c r="A9095" t="s">
        <v>0</v>
      </c>
      <c r="B9095">
        <v>115306</v>
      </c>
      <c r="C9095">
        <v>100001</v>
      </c>
      <c r="D9095" s="1">
        <v>-5.0000999999999997E-2</v>
      </c>
      <c r="E9095" s="1">
        <v>2.4997200000000001E-2</v>
      </c>
      <c r="F9095" s="1">
        <v>0.52548799999999996</v>
      </c>
      <c r="G9095">
        <v>100001</v>
      </c>
    </row>
    <row r="9096" spans="1:7" x14ac:dyDescent="0.25">
      <c r="A9096" t="s">
        <v>0</v>
      </c>
      <c r="B9096">
        <v>115307</v>
      </c>
      <c r="C9096">
        <v>100001</v>
      </c>
      <c r="D9096" s="1">
        <v>-0.150002</v>
      </c>
      <c r="E9096" s="1">
        <v>2.49932E-2</v>
      </c>
      <c r="F9096" s="1">
        <v>0.52944599999999997</v>
      </c>
      <c r="G9096">
        <v>100001</v>
      </c>
    </row>
    <row r="9097" spans="1:7" x14ac:dyDescent="0.25">
      <c r="A9097" t="s">
        <v>0</v>
      </c>
      <c r="B9097">
        <v>115308</v>
      </c>
      <c r="C9097">
        <v>100001</v>
      </c>
      <c r="D9097" s="1">
        <v>-7.4999999999999997E-2</v>
      </c>
      <c r="E9097" s="1">
        <v>2.4995900000000001E-2</v>
      </c>
      <c r="F9097" s="1">
        <v>0.52610599999999996</v>
      </c>
      <c r="G9097">
        <v>100001</v>
      </c>
    </row>
    <row r="9098" spans="1:7" x14ac:dyDescent="0.25">
      <c r="A9098" t="s">
        <v>0</v>
      </c>
      <c r="B9098">
        <v>115309</v>
      </c>
      <c r="C9098">
        <v>100001</v>
      </c>
      <c r="D9098" s="1">
        <v>-0.125002</v>
      </c>
      <c r="E9098" s="1">
        <v>2.4993499999999998E-2</v>
      </c>
      <c r="F9098" s="1">
        <v>0.52808600000000006</v>
      </c>
      <c r="G9098">
        <v>100001</v>
      </c>
    </row>
    <row r="9099" spans="1:7" x14ac:dyDescent="0.25">
      <c r="A9099" t="s">
        <v>0</v>
      </c>
      <c r="B9099">
        <v>115310</v>
      </c>
      <c r="C9099">
        <v>100001</v>
      </c>
      <c r="D9099" s="1">
        <v>-0.10000100000000001</v>
      </c>
      <c r="E9099" s="1">
        <v>2.4994700000000002E-2</v>
      </c>
      <c r="F9099" s="1">
        <v>0.52697099999999997</v>
      </c>
      <c r="G9099">
        <v>100001</v>
      </c>
    </row>
    <row r="9100" spans="1:7" x14ac:dyDescent="0.25">
      <c r="A9100" t="s">
        <v>0</v>
      </c>
      <c r="B9100">
        <v>115311</v>
      </c>
      <c r="C9100">
        <v>100001</v>
      </c>
      <c r="D9100" s="1">
        <v>2.4976600000000002E-2</v>
      </c>
      <c r="E9100" s="1">
        <v>0.47500100000000001</v>
      </c>
      <c r="F9100" s="1">
        <v>0.57000399999999996</v>
      </c>
      <c r="G9100">
        <v>100001</v>
      </c>
    </row>
    <row r="9101" spans="1:7" x14ac:dyDescent="0.25">
      <c r="A9101" t="s">
        <v>0</v>
      </c>
      <c r="B9101">
        <v>115312</v>
      </c>
      <c r="C9101">
        <v>100001</v>
      </c>
      <c r="D9101" s="1">
        <v>2.4977800000000001E-2</v>
      </c>
      <c r="E9101" s="1">
        <v>0.45000200000000001</v>
      </c>
      <c r="F9101" s="1">
        <v>0.56535199999999997</v>
      </c>
      <c r="G9101">
        <v>100001</v>
      </c>
    </row>
    <row r="9102" spans="1:7" x14ac:dyDescent="0.25">
      <c r="A9102" t="s">
        <v>0</v>
      </c>
      <c r="B9102">
        <v>115313</v>
      </c>
      <c r="C9102">
        <v>100001</v>
      </c>
      <c r="D9102" s="1">
        <v>2.4979100000000001E-2</v>
      </c>
      <c r="E9102" s="1">
        <v>0.42500100000000002</v>
      </c>
      <c r="F9102" s="1">
        <v>0.56096199999999996</v>
      </c>
      <c r="G9102">
        <v>100001</v>
      </c>
    </row>
    <row r="9103" spans="1:7" x14ac:dyDescent="0.25">
      <c r="A9103" t="s">
        <v>0</v>
      </c>
      <c r="B9103">
        <v>115314</v>
      </c>
      <c r="C9103">
        <v>100001</v>
      </c>
      <c r="D9103" s="1">
        <v>2.49803E-2</v>
      </c>
      <c r="E9103" s="1">
        <v>0.4</v>
      </c>
      <c r="F9103" s="1">
        <v>0.55682799999999999</v>
      </c>
      <c r="G9103">
        <v>100001</v>
      </c>
    </row>
    <row r="9104" spans="1:7" x14ac:dyDescent="0.25">
      <c r="A9104" t="s">
        <v>0</v>
      </c>
      <c r="B9104">
        <v>115315</v>
      </c>
      <c r="C9104">
        <v>100001</v>
      </c>
      <c r="D9104" s="1">
        <v>2.49816E-2</v>
      </c>
      <c r="E9104" s="1">
        <v>0.375002</v>
      </c>
      <c r="F9104" s="1">
        <v>0.552952</v>
      </c>
      <c r="G9104">
        <v>100001</v>
      </c>
    </row>
    <row r="9105" spans="1:7" x14ac:dyDescent="0.25">
      <c r="A9105" t="s">
        <v>0</v>
      </c>
      <c r="B9105">
        <v>115316</v>
      </c>
      <c r="C9105">
        <v>100001</v>
      </c>
      <c r="D9105" s="1">
        <v>2.49827E-2</v>
      </c>
      <c r="E9105" s="1">
        <v>0.349999</v>
      </c>
      <c r="F9105" s="1">
        <v>0.54932999999999998</v>
      </c>
      <c r="G9105">
        <v>100001</v>
      </c>
    </row>
    <row r="9106" spans="1:7" x14ac:dyDescent="0.25">
      <c r="A9106" t="s">
        <v>0</v>
      </c>
      <c r="B9106">
        <v>115317</v>
      </c>
      <c r="C9106">
        <v>100001</v>
      </c>
      <c r="D9106" s="1">
        <v>2.4983999999999999E-2</v>
      </c>
      <c r="E9106" s="1">
        <v>0.32499800000000001</v>
      </c>
      <c r="F9106" s="1">
        <v>0.54596299999999998</v>
      </c>
      <c r="G9106">
        <v>100001</v>
      </c>
    </row>
    <row r="9107" spans="1:7" x14ac:dyDescent="0.25">
      <c r="A9107" t="s">
        <v>0</v>
      </c>
      <c r="B9107">
        <v>115318</v>
      </c>
      <c r="C9107">
        <v>100001</v>
      </c>
      <c r="D9107" s="1">
        <v>2.4985199999999999E-2</v>
      </c>
      <c r="E9107" s="1">
        <v>0.299987</v>
      </c>
      <c r="F9107" s="1">
        <v>0.54284900000000003</v>
      </c>
      <c r="G9107">
        <v>100001</v>
      </c>
    </row>
    <row r="9108" spans="1:7" x14ac:dyDescent="0.25">
      <c r="A9108" t="s">
        <v>0</v>
      </c>
      <c r="B9108">
        <v>115319</v>
      </c>
      <c r="C9108">
        <v>100001</v>
      </c>
      <c r="D9108" s="1">
        <v>2.4986399999999999E-2</v>
      </c>
      <c r="E9108" s="1">
        <v>0.27500200000000002</v>
      </c>
      <c r="F9108" s="1">
        <v>0.53998999999999997</v>
      </c>
      <c r="G9108">
        <v>100001</v>
      </c>
    </row>
    <row r="9109" spans="1:7" x14ac:dyDescent="0.25">
      <c r="A9109" t="s">
        <v>0</v>
      </c>
      <c r="B9109">
        <v>115320</v>
      </c>
      <c r="C9109">
        <v>100001</v>
      </c>
      <c r="D9109" s="1">
        <v>2.4987700000000002E-2</v>
      </c>
      <c r="E9109" s="1">
        <v>0.25000299999999998</v>
      </c>
      <c r="F9109" s="1">
        <v>0.537381</v>
      </c>
      <c r="G9109">
        <v>100001</v>
      </c>
    </row>
    <row r="9110" spans="1:7" x14ac:dyDescent="0.25">
      <c r="A9110" t="s">
        <v>0</v>
      </c>
      <c r="B9110">
        <v>115321</v>
      </c>
      <c r="C9110">
        <v>100001</v>
      </c>
      <c r="D9110" s="1">
        <v>4.9987700000000003E-2</v>
      </c>
      <c r="E9110" s="1">
        <v>0.25000299999999998</v>
      </c>
      <c r="F9110" s="1">
        <v>0.53775399999999995</v>
      </c>
      <c r="G9110">
        <v>100001</v>
      </c>
    </row>
    <row r="9111" spans="1:7" x14ac:dyDescent="0.25">
      <c r="A9111" t="s">
        <v>0</v>
      </c>
      <c r="B9111">
        <v>115322</v>
      </c>
      <c r="C9111">
        <v>100001</v>
      </c>
      <c r="D9111" s="1">
        <v>4.9988900000000003E-2</v>
      </c>
      <c r="E9111" s="1">
        <v>0.22500400000000001</v>
      </c>
      <c r="F9111" s="1">
        <v>0.53539499999999995</v>
      </c>
      <c r="G9111">
        <v>100001</v>
      </c>
    </row>
    <row r="9112" spans="1:7" x14ac:dyDescent="0.25">
      <c r="A9112" t="s">
        <v>0</v>
      </c>
      <c r="B9112">
        <v>115323</v>
      </c>
      <c r="C9112">
        <v>100001</v>
      </c>
      <c r="D9112" s="1">
        <v>4.9990100000000003E-2</v>
      </c>
      <c r="E9112" s="1">
        <v>0.20000299999999999</v>
      </c>
      <c r="F9112" s="1">
        <v>0.53328600000000004</v>
      </c>
      <c r="G9112">
        <v>100001</v>
      </c>
    </row>
    <row r="9113" spans="1:7" x14ac:dyDescent="0.25">
      <c r="A9113" t="s">
        <v>0</v>
      </c>
      <c r="B9113">
        <v>115324</v>
      </c>
      <c r="C9113">
        <v>100001</v>
      </c>
      <c r="D9113" s="1">
        <v>4.9991300000000002E-2</v>
      </c>
      <c r="E9113" s="1">
        <v>0.17500199999999999</v>
      </c>
      <c r="F9113" s="1">
        <v>0.53142699999999998</v>
      </c>
      <c r="G9113">
        <v>100001</v>
      </c>
    </row>
    <row r="9114" spans="1:7" x14ac:dyDescent="0.25">
      <c r="A9114" t="s">
        <v>0</v>
      </c>
      <c r="B9114">
        <v>115325</v>
      </c>
      <c r="C9114">
        <v>100001</v>
      </c>
      <c r="D9114" s="1">
        <v>4.9992599999999998E-2</v>
      </c>
      <c r="E9114" s="1">
        <v>0.150003</v>
      </c>
      <c r="F9114" s="1">
        <v>0.52981699999999998</v>
      </c>
      <c r="G9114">
        <v>100001</v>
      </c>
    </row>
    <row r="9115" spans="1:7" x14ac:dyDescent="0.25">
      <c r="A9115" t="s">
        <v>0</v>
      </c>
      <c r="B9115">
        <v>115326</v>
      </c>
      <c r="C9115">
        <v>100001</v>
      </c>
      <c r="D9115" s="1">
        <v>4.9993799999999998E-2</v>
      </c>
      <c r="E9115" s="1">
        <v>0.125004</v>
      </c>
      <c r="F9115" s="1">
        <v>0.52845600000000004</v>
      </c>
      <c r="G9115">
        <v>100001</v>
      </c>
    </row>
    <row r="9116" spans="1:7" x14ac:dyDescent="0.25">
      <c r="A9116" t="s">
        <v>0</v>
      </c>
      <c r="B9116">
        <v>115327</v>
      </c>
      <c r="C9116">
        <v>100001</v>
      </c>
      <c r="D9116" s="1">
        <v>4.9994999999999998E-2</v>
      </c>
      <c r="E9116" s="1">
        <v>0.10000299999999999</v>
      </c>
      <c r="F9116" s="1">
        <v>0.52734199999999998</v>
      </c>
      <c r="G9116">
        <v>100001</v>
      </c>
    </row>
    <row r="9117" spans="1:7" x14ac:dyDescent="0.25">
      <c r="A9117" t="s">
        <v>0</v>
      </c>
      <c r="B9117">
        <v>115328</v>
      </c>
      <c r="C9117">
        <v>100001</v>
      </c>
      <c r="D9117" s="1">
        <v>4.9996199999999998E-2</v>
      </c>
      <c r="E9117" s="1">
        <v>7.5001999999999999E-2</v>
      </c>
      <c r="F9117" s="1">
        <v>0.52647699999999997</v>
      </c>
      <c r="G9117">
        <v>100001</v>
      </c>
    </row>
    <row r="9118" spans="1:7" x14ac:dyDescent="0.25">
      <c r="A9118" t="s">
        <v>0</v>
      </c>
      <c r="B9118">
        <v>115329</v>
      </c>
      <c r="C9118">
        <v>100001</v>
      </c>
      <c r="D9118" s="1">
        <v>4.99975E-2</v>
      </c>
      <c r="E9118" s="1">
        <v>5.0001999999999998E-2</v>
      </c>
      <c r="F9118" s="1">
        <v>0.52585899999999997</v>
      </c>
      <c r="G9118">
        <v>100001</v>
      </c>
    </row>
    <row r="9119" spans="1:7" x14ac:dyDescent="0.25">
      <c r="A9119" t="s">
        <v>0</v>
      </c>
      <c r="B9119">
        <v>115330</v>
      </c>
      <c r="C9119">
        <v>100001</v>
      </c>
      <c r="D9119" s="1">
        <v>4.99987E-2</v>
      </c>
      <c r="E9119" s="1">
        <v>2.5002E-2</v>
      </c>
      <c r="F9119" s="1">
        <v>0.52548799999999996</v>
      </c>
      <c r="G9119">
        <v>100001</v>
      </c>
    </row>
    <row r="9120" spans="1:7" x14ac:dyDescent="0.25">
      <c r="A9120" t="s">
        <v>0</v>
      </c>
      <c r="B9120">
        <v>115331</v>
      </c>
      <c r="C9120">
        <v>100001</v>
      </c>
      <c r="D9120" s="1">
        <v>-0.47499999999999998</v>
      </c>
      <c r="E9120" s="1">
        <f>-0.00002262</f>
        <v>-2.262E-5</v>
      </c>
      <c r="F9120" s="1">
        <v>0.569878</v>
      </c>
      <c r="G9120">
        <v>100001</v>
      </c>
    </row>
    <row r="9121" spans="1:7" x14ac:dyDescent="0.25">
      <c r="A9121" t="s">
        <v>0</v>
      </c>
      <c r="B9121">
        <v>115332</v>
      </c>
      <c r="C9121">
        <v>100001</v>
      </c>
      <c r="D9121" s="1">
        <v>-0.45</v>
      </c>
      <c r="E9121" s="1">
        <f>-0.0000214</f>
        <v>-2.1399999999999998E-5</v>
      </c>
      <c r="F9121" s="1">
        <v>0.56522700000000003</v>
      </c>
      <c r="G9121">
        <v>100001</v>
      </c>
    </row>
    <row r="9122" spans="1:7" x14ac:dyDescent="0.25">
      <c r="A9122" t="s">
        <v>0</v>
      </c>
      <c r="B9122">
        <v>115333</v>
      </c>
      <c r="C9122">
        <v>100001</v>
      </c>
      <c r="D9122" s="1">
        <v>-0.42499999999999999</v>
      </c>
      <c r="E9122" s="1">
        <f>-0.00002017</f>
        <v>-2.0169999999999998E-5</v>
      </c>
      <c r="F9122" s="1">
        <v>0.560836</v>
      </c>
      <c r="G9122">
        <v>100001</v>
      </c>
    </row>
    <row r="9123" spans="1:7" x14ac:dyDescent="0.25">
      <c r="A9123" t="s">
        <v>0</v>
      </c>
      <c r="B9123">
        <v>115334</v>
      </c>
      <c r="C9123">
        <v>100001</v>
      </c>
      <c r="D9123" s="1">
        <v>-0.400001</v>
      </c>
      <c r="E9123" s="1">
        <f>-0.00001897</f>
        <v>-1.897E-5</v>
      </c>
      <c r="F9123" s="1">
        <v>0.55670299999999995</v>
      </c>
      <c r="G9123">
        <v>100001</v>
      </c>
    </row>
    <row r="9124" spans="1:7" x14ac:dyDescent="0.25">
      <c r="A9124" t="s">
        <v>0</v>
      </c>
      <c r="B9124">
        <v>115335</v>
      </c>
      <c r="C9124">
        <v>100001</v>
      </c>
      <c r="D9124" s="1">
        <v>-0.37500099999999997</v>
      </c>
      <c r="E9124" s="1">
        <f>-0.00001782</f>
        <v>-1.7819999999999999E-5</v>
      </c>
      <c r="F9124" s="1">
        <v>0.55282699999999996</v>
      </c>
      <c r="G9124">
        <v>100001</v>
      </c>
    </row>
    <row r="9125" spans="1:7" x14ac:dyDescent="0.25">
      <c r="A9125" t="s">
        <v>0</v>
      </c>
      <c r="B9125">
        <v>115336</v>
      </c>
      <c r="C9125">
        <v>100001</v>
      </c>
      <c r="D9125" s="1">
        <v>-0.35000100000000001</v>
      </c>
      <c r="E9125" s="1">
        <f>-0.00001653</f>
        <v>-1.6529999999999999E-5</v>
      </c>
      <c r="F9125" s="1">
        <v>0.54920599999999997</v>
      </c>
      <c r="G9125">
        <v>100001</v>
      </c>
    </row>
    <row r="9126" spans="1:7" x14ac:dyDescent="0.25">
      <c r="A9126" t="s">
        <v>0</v>
      </c>
      <c r="B9126">
        <v>115337</v>
      </c>
      <c r="C9126">
        <v>100001</v>
      </c>
      <c r="D9126" s="1">
        <v>-0.32500099999999998</v>
      </c>
      <c r="E9126" s="1">
        <f>-0.00001531</f>
        <v>-1.5310000000000001E-5</v>
      </c>
      <c r="F9126" s="1">
        <v>0.54583999999999999</v>
      </c>
      <c r="G9126">
        <v>100001</v>
      </c>
    </row>
    <row r="9127" spans="1:7" x14ac:dyDescent="0.25">
      <c r="A9127" t="s">
        <v>0</v>
      </c>
      <c r="B9127">
        <v>115338</v>
      </c>
      <c r="C9127">
        <v>100001</v>
      </c>
      <c r="D9127" s="1">
        <v>-0.30000100000000002</v>
      </c>
      <c r="E9127" s="1">
        <f>-0.00001409</f>
        <v>-1.4090000000000001E-5</v>
      </c>
      <c r="F9127" s="1">
        <v>0.54272600000000004</v>
      </c>
      <c r="G9127">
        <v>100001</v>
      </c>
    </row>
    <row r="9128" spans="1:7" x14ac:dyDescent="0.25">
      <c r="A9128" t="s">
        <v>0</v>
      </c>
      <c r="B9128">
        <v>115339</v>
      </c>
      <c r="C9128">
        <v>100001</v>
      </c>
      <c r="D9128" s="1">
        <v>7.4999899999999994E-2</v>
      </c>
      <c r="E9128" s="1">
        <v>4.2114E-6</v>
      </c>
      <c r="F9128" s="1">
        <v>0.52598199999999995</v>
      </c>
      <c r="G9128">
        <v>100001</v>
      </c>
    </row>
    <row r="9129" spans="1:7" x14ac:dyDescent="0.25">
      <c r="A9129" t="s">
        <v>0</v>
      </c>
      <c r="B9129">
        <v>115340</v>
      </c>
      <c r="C9129">
        <v>100001</v>
      </c>
      <c r="D9129" s="1">
        <v>-0.27500000000000002</v>
      </c>
      <c r="E9129" s="1">
        <f>-0.00001286</f>
        <v>-1.2860000000000001E-5</v>
      </c>
      <c r="F9129" s="1">
        <v>0.53986599999999996</v>
      </c>
      <c r="G9129">
        <v>100001</v>
      </c>
    </row>
    <row r="9130" spans="1:7" x14ac:dyDescent="0.25">
      <c r="A9130" t="s">
        <v>0</v>
      </c>
      <c r="B9130">
        <v>115341</v>
      </c>
      <c r="C9130">
        <v>100001</v>
      </c>
      <c r="D9130" s="1">
        <v>4.99999E-2</v>
      </c>
      <c r="E9130" s="1">
        <v>2.982E-6</v>
      </c>
      <c r="F9130" s="1">
        <v>0.52536400000000005</v>
      </c>
      <c r="G9130">
        <v>100001</v>
      </c>
    </row>
    <row r="9131" spans="1:7" x14ac:dyDescent="0.25">
      <c r="A9131" t="s">
        <v>0</v>
      </c>
      <c r="B9131">
        <v>115342</v>
      </c>
      <c r="C9131">
        <v>100001</v>
      </c>
      <c r="D9131" s="1">
        <v>-0.25</v>
      </c>
      <c r="E9131" s="1">
        <f>-0.00001164</f>
        <v>-1.164E-5</v>
      </c>
      <c r="F9131" s="1">
        <v>0.53725699999999998</v>
      </c>
      <c r="G9131">
        <v>100001</v>
      </c>
    </row>
    <row r="9132" spans="1:7" x14ac:dyDescent="0.25">
      <c r="A9132" t="s">
        <v>0</v>
      </c>
      <c r="B9132">
        <v>115343</v>
      </c>
      <c r="C9132">
        <v>100001</v>
      </c>
      <c r="D9132" s="1">
        <v>2.4998900000000001E-2</v>
      </c>
      <c r="E9132" s="1">
        <v>1.7587E-6</v>
      </c>
      <c r="F9132" s="1">
        <v>0.52499300000000004</v>
      </c>
      <c r="G9132">
        <v>100001</v>
      </c>
    </row>
    <row r="9133" spans="1:7" x14ac:dyDescent="0.25">
      <c r="A9133" t="s">
        <v>0</v>
      </c>
      <c r="B9133">
        <v>115344</v>
      </c>
      <c r="C9133">
        <v>100001</v>
      </c>
      <c r="D9133" s="1">
        <v>-0.22500000000000001</v>
      </c>
      <c r="E9133" s="1">
        <f>-0.00001042</f>
        <v>-1.042E-5</v>
      </c>
      <c r="F9133" s="1">
        <v>0.53490000000000004</v>
      </c>
      <c r="G9133">
        <v>100001</v>
      </c>
    </row>
    <row r="9134" spans="1:7" x14ac:dyDescent="0.25">
      <c r="A9134" t="s">
        <v>0</v>
      </c>
      <c r="B9134">
        <v>115345</v>
      </c>
      <c r="C9134">
        <v>100001</v>
      </c>
      <c r="D9134" s="1">
        <f>-0.00000164</f>
        <v>-1.64E-6</v>
      </c>
      <c r="E9134" s="1">
        <f>-0.0000005454</f>
        <v>-5.454E-7</v>
      </c>
      <c r="F9134" s="1">
        <v>0.524868</v>
      </c>
      <c r="G9134">
        <v>100001</v>
      </c>
    </row>
    <row r="9135" spans="1:7" x14ac:dyDescent="0.25">
      <c r="A9135" t="s">
        <v>0</v>
      </c>
      <c r="B9135">
        <v>115346</v>
      </c>
      <c r="C9135">
        <v>100001</v>
      </c>
      <c r="D9135" s="1">
        <v>-0.2</v>
      </c>
      <c r="E9135" s="1">
        <f>-0.000009206</f>
        <v>-9.2059999999999996E-6</v>
      </c>
      <c r="F9135" s="1">
        <v>0.53279100000000001</v>
      </c>
      <c r="G9135">
        <v>100001</v>
      </c>
    </row>
    <row r="9136" spans="1:7" x14ac:dyDescent="0.25">
      <c r="A9136" t="s">
        <v>0</v>
      </c>
      <c r="B9136">
        <v>115347</v>
      </c>
      <c r="C9136">
        <v>100001</v>
      </c>
      <c r="D9136" s="1">
        <v>-2.4999E-2</v>
      </c>
      <c r="E9136" s="1">
        <f>-0.0000006596</f>
        <v>-6.596E-7</v>
      </c>
      <c r="F9136" s="1">
        <v>0.52499300000000004</v>
      </c>
      <c r="G9136">
        <v>100001</v>
      </c>
    </row>
    <row r="9137" spans="1:7" x14ac:dyDescent="0.25">
      <c r="A9137" t="s">
        <v>0</v>
      </c>
      <c r="B9137">
        <v>115348</v>
      </c>
      <c r="C9137">
        <v>100001</v>
      </c>
      <c r="D9137" s="1">
        <v>-0.17499999999999999</v>
      </c>
      <c r="E9137" s="1">
        <f>-0.000007978</f>
        <v>-7.9780000000000005E-6</v>
      </c>
      <c r="F9137" s="1">
        <v>0.53093199999999996</v>
      </c>
      <c r="G9137">
        <v>100001</v>
      </c>
    </row>
    <row r="9138" spans="1:7" x14ac:dyDescent="0.25">
      <c r="A9138" t="s">
        <v>0</v>
      </c>
      <c r="B9138">
        <v>115349</v>
      </c>
      <c r="C9138">
        <v>100001</v>
      </c>
      <c r="D9138" s="1">
        <v>-4.9999000000000002E-2</v>
      </c>
      <c r="E9138" s="1">
        <f>-0.000001875</f>
        <v>-1.875E-6</v>
      </c>
      <c r="F9138" s="1">
        <v>0.52536400000000005</v>
      </c>
      <c r="G9138">
        <v>100001</v>
      </c>
    </row>
    <row r="9139" spans="1:7" x14ac:dyDescent="0.25">
      <c r="A9139" t="s">
        <v>0</v>
      </c>
      <c r="B9139">
        <v>115350</v>
      </c>
      <c r="C9139">
        <v>100001</v>
      </c>
      <c r="D9139" s="1">
        <v>-0.15</v>
      </c>
      <c r="E9139" s="1">
        <f>-0.000006763</f>
        <v>-6.7630000000000003E-6</v>
      </c>
      <c r="F9139" s="1">
        <v>0.52932199999999996</v>
      </c>
      <c r="G9139">
        <v>100001</v>
      </c>
    </row>
    <row r="9140" spans="1:7" x14ac:dyDescent="0.25">
      <c r="A9140" t="s">
        <v>0</v>
      </c>
      <c r="B9140">
        <v>115351</v>
      </c>
      <c r="C9140">
        <v>100001</v>
      </c>
      <c r="D9140" s="1">
        <v>-7.4998999999999996E-2</v>
      </c>
      <c r="E9140" s="1">
        <f>-0.000003103</f>
        <v>-3.1030000000000002E-6</v>
      </c>
      <c r="F9140" s="1">
        <v>0.52598199999999995</v>
      </c>
      <c r="G9140">
        <v>100001</v>
      </c>
    </row>
    <row r="9141" spans="1:7" x14ac:dyDescent="0.25">
      <c r="A9141" t="s">
        <v>0</v>
      </c>
      <c r="B9141">
        <v>115352</v>
      </c>
      <c r="C9141">
        <v>100001</v>
      </c>
      <c r="D9141" s="1">
        <v>-0.125</v>
      </c>
      <c r="E9141" s="1">
        <f>-0.000005543</f>
        <v>-5.5430000000000001E-6</v>
      </c>
      <c r="F9141" s="1">
        <v>0.52796100000000001</v>
      </c>
      <c r="G9141">
        <v>100001</v>
      </c>
    </row>
    <row r="9142" spans="1:7" x14ac:dyDescent="0.25">
      <c r="A9142" t="s">
        <v>0</v>
      </c>
      <c r="B9142">
        <v>115353</v>
      </c>
      <c r="C9142">
        <v>100001</v>
      </c>
      <c r="D9142" s="1">
        <v>-9.9999000000000005E-2</v>
      </c>
      <c r="E9142" s="1">
        <f>-0.000004316</f>
        <v>-4.3159999999999998E-6</v>
      </c>
      <c r="F9142" s="1">
        <v>0.52684900000000001</v>
      </c>
      <c r="G9142">
        <v>100001</v>
      </c>
    </row>
    <row r="9143" spans="1:7" x14ac:dyDescent="0.25">
      <c r="A9143" t="s">
        <v>0</v>
      </c>
      <c r="B9143">
        <v>115354</v>
      </c>
      <c r="C9143">
        <v>100001</v>
      </c>
      <c r="D9143" s="1">
        <v>4.99864E-2</v>
      </c>
      <c r="E9143" s="1">
        <v>0.275003</v>
      </c>
      <c r="F9143" s="1">
        <v>0.54036300000000004</v>
      </c>
      <c r="G9143">
        <v>100001</v>
      </c>
    </row>
    <row r="9144" spans="1:7" x14ac:dyDescent="0.25">
      <c r="A9144" t="s">
        <v>0</v>
      </c>
      <c r="B9144">
        <v>115355</v>
      </c>
      <c r="C9144">
        <v>100001</v>
      </c>
      <c r="D9144" s="1">
        <v>4.99852E-2</v>
      </c>
      <c r="E9144" s="1">
        <v>0.30000700000000002</v>
      </c>
      <c r="F9144" s="1">
        <v>0.54322400000000004</v>
      </c>
      <c r="G9144">
        <v>100001</v>
      </c>
    </row>
    <row r="9145" spans="1:7" x14ac:dyDescent="0.25">
      <c r="A9145" t="s">
        <v>0</v>
      </c>
      <c r="B9145">
        <v>115356</v>
      </c>
      <c r="C9145">
        <v>100001</v>
      </c>
      <c r="D9145" s="1">
        <v>4.9976600000000003E-2</v>
      </c>
      <c r="E9145" s="1">
        <v>0.47500300000000001</v>
      </c>
      <c r="F9145" s="1">
        <v>0.57038</v>
      </c>
      <c r="G9145">
        <v>100001</v>
      </c>
    </row>
    <row r="9146" spans="1:7" x14ac:dyDescent="0.25">
      <c r="A9146" t="s">
        <v>0</v>
      </c>
      <c r="B9146">
        <v>115357</v>
      </c>
      <c r="C9146">
        <v>100001</v>
      </c>
      <c r="D9146" s="1">
        <v>4.9977800000000003E-2</v>
      </c>
      <c r="E9146" s="1">
        <v>0.45000200000000001</v>
      </c>
      <c r="F9146" s="1">
        <v>0.56572999999999996</v>
      </c>
      <c r="G9146">
        <v>100001</v>
      </c>
    </row>
    <row r="9147" spans="1:7" x14ac:dyDescent="0.25">
      <c r="A9147" t="s">
        <v>0</v>
      </c>
      <c r="B9147">
        <v>115358</v>
      </c>
      <c r="C9147">
        <v>100001</v>
      </c>
      <c r="D9147" s="1">
        <v>4.9979099999999999E-2</v>
      </c>
      <c r="E9147" s="1">
        <v>0.42500300000000002</v>
      </c>
      <c r="F9147" s="1">
        <v>0.56133699999999997</v>
      </c>
      <c r="G9147">
        <v>100001</v>
      </c>
    </row>
    <row r="9148" spans="1:7" x14ac:dyDescent="0.25">
      <c r="A9148" t="s">
        <v>0</v>
      </c>
      <c r="B9148">
        <v>115359</v>
      </c>
      <c r="C9148">
        <v>100001</v>
      </c>
      <c r="D9148" s="1">
        <v>4.9980299999999998E-2</v>
      </c>
      <c r="E9148" s="1">
        <v>0.400003</v>
      </c>
      <c r="F9148" s="1">
        <v>0.55720400000000003</v>
      </c>
      <c r="G9148">
        <v>100001</v>
      </c>
    </row>
    <row r="9149" spans="1:7" x14ac:dyDescent="0.25">
      <c r="A9149" t="s">
        <v>0</v>
      </c>
      <c r="B9149">
        <v>115360</v>
      </c>
      <c r="C9149">
        <v>100001</v>
      </c>
      <c r="D9149" s="1">
        <v>4.9981600000000001E-2</v>
      </c>
      <c r="E9149" s="1">
        <v>0.37500299999999998</v>
      </c>
      <c r="F9149" s="1">
        <v>0.55332700000000001</v>
      </c>
      <c r="G9149">
        <v>100001</v>
      </c>
    </row>
    <row r="9150" spans="1:7" x14ac:dyDescent="0.25">
      <c r="A9150" t="s">
        <v>0</v>
      </c>
      <c r="B9150">
        <v>115361</v>
      </c>
      <c r="C9150">
        <v>100001</v>
      </c>
      <c r="D9150" s="1">
        <v>4.9982699999999998E-2</v>
      </c>
      <c r="E9150" s="1">
        <v>0.35000399999999998</v>
      </c>
      <c r="F9150" s="1">
        <v>0.549705</v>
      </c>
      <c r="G9150">
        <v>100001</v>
      </c>
    </row>
    <row r="9151" spans="1:7" x14ac:dyDescent="0.25">
      <c r="A9151" t="s">
        <v>0</v>
      </c>
      <c r="B9151">
        <v>115362</v>
      </c>
      <c r="C9151">
        <v>100001</v>
      </c>
      <c r="D9151" s="1">
        <v>4.9984000000000001E-2</v>
      </c>
      <c r="E9151" s="1">
        <v>0.32500299999999999</v>
      </c>
      <c r="F9151" s="1">
        <v>0.54633799999999999</v>
      </c>
      <c r="G9151">
        <v>100001</v>
      </c>
    </row>
    <row r="9152" spans="1:7" x14ac:dyDescent="0.25">
      <c r="A9152" t="s">
        <v>0</v>
      </c>
      <c r="B9152">
        <v>115363</v>
      </c>
      <c r="C9152">
        <v>100001</v>
      </c>
      <c r="D9152" s="1">
        <v>9.99998E-2</v>
      </c>
      <c r="E9152" s="1">
        <v>5.4268999999999997E-6</v>
      </c>
      <c r="F9152" s="1">
        <v>0.52684900000000001</v>
      </c>
      <c r="G9152">
        <v>100001</v>
      </c>
    </row>
    <row r="9153" spans="1:7" x14ac:dyDescent="0.25">
      <c r="A9153" t="s">
        <v>0</v>
      </c>
      <c r="B9153">
        <v>115364</v>
      </c>
      <c r="C9153">
        <v>100001</v>
      </c>
      <c r="D9153" s="1">
        <v>7.4986399999999995E-2</v>
      </c>
      <c r="E9153" s="1">
        <v>0.275003</v>
      </c>
      <c r="F9153" s="1">
        <v>0.54098400000000002</v>
      </c>
      <c r="G9153">
        <v>100001</v>
      </c>
    </row>
    <row r="9154" spans="1:7" x14ac:dyDescent="0.25">
      <c r="A9154" t="s">
        <v>0</v>
      </c>
      <c r="B9154">
        <v>115365</v>
      </c>
      <c r="C9154">
        <v>100001</v>
      </c>
      <c r="D9154" s="1">
        <v>7.4987700000000004E-2</v>
      </c>
      <c r="E9154" s="1">
        <v>0.250004</v>
      </c>
      <c r="F9154" s="1">
        <v>0.53837500000000005</v>
      </c>
      <c r="G9154">
        <v>100001</v>
      </c>
    </row>
    <row r="9155" spans="1:7" x14ac:dyDescent="0.25">
      <c r="A9155" t="s">
        <v>0</v>
      </c>
      <c r="B9155">
        <v>115366</v>
      </c>
      <c r="C9155">
        <v>100001</v>
      </c>
      <c r="D9155" s="1">
        <v>7.4988899999999997E-2</v>
      </c>
      <c r="E9155" s="1">
        <v>0.22500400000000001</v>
      </c>
      <c r="F9155" s="1">
        <v>0.53601500000000002</v>
      </c>
      <c r="G9155">
        <v>100001</v>
      </c>
    </row>
    <row r="9156" spans="1:7" x14ac:dyDescent="0.25">
      <c r="A9156" t="s">
        <v>0</v>
      </c>
      <c r="B9156">
        <v>115367</v>
      </c>
      <c r="C9156">
        <v>100001</v>
      </c>
      <c r="D9156" s="1">
        <v>7.4990100000000004E-2</v>
      </c>
      <c r="E9156" s="1">
        <v>0.20000399999999999</v>
      </c>
      <c r="F9156" s="1">
        <v>0.53390599999999999</v>
      </c>
      <c r="G9156">
        <v>100001</v>
      </c>
    </row>
    <row r="9157" spans="1:7" x14ac:dyDescent="0.25">
      <c r="A9157" t="s">
        <v>0</v>
      </c>
      <c r="B9157">
        <v>115368</v>
      </c>
      <c r="C9157">
        <v>100001</v>
      </c>
      <c r="D9157" s="1">
        <v>7.4991299999999997E-2</v>
      </c>
      <c r="E9157" s="1">
        <v>0.17500399999999999</v>
      </c>
      <c r="F9157" s="1">
        <v>0.53204700000000005</v>
      </c>
      <c r="G9157">
        <v>100001</v>
      </c>
    </row>
    <row r="9158" spans="1:7" x14ac:dyDescent="0.25">
      <c r="A9158" t="s">
        <v>0</v>
      </c>
      <c r="B9158">
        <v>115369</v>
      </c>
      <c r="C9158">
        <v>100001</v>
      </c>
      <c r="D9158" s="1">
        <v>7.4992500000000004E-2</v>
      </c>
      <c r="E9158" s="1">
        <v>0.150004</v>
      </c>
      <c r="F9158" s="1">
        <v>0.53043600000000002</v>
      </c>
      <c r="G9158">
        <v>100001</v>
      </c>
    </row>
    <row r="9159" spans="1:7" x14ac:dyDescent="0.25">
      <c r="A9159" t="s">
        <v>0</v>
      </c>
      <c r="B9159">
        <v>115370</v>
      </c>
      <c r="C9159">
        <v>100001</v>
      </c>
      <c r="D9159" s="1">
        <v>7.4993799999999999E-2</v>
      </c>
      <c r="E9159" s="1">
        <v>0.125004</v>
      </c>
      <c r="F9159" s="1">
        <v>0.52907499999999996</v>
      </c>
      <c r="G9159">
        <v>100001</v>
      </c>
    </row>
    <row r="9160" spans="1:7" x14ac:dyDescent="0.25">
      <c r="A9160" t="s">
        <v>0</v>
      </c>
      <c r="B9160">
        <v>115371</v>
      </c>
      <c r="C9160">
        <v>100001</v>
      </c>
      <c r="D9160" s="1">
        <v>7.4995000000000006E-2</v>
      </c>
      <c r="E9160" s="1">
        <v>0.100004</v>
      </c>
      <c r="F9160" s="1">
        <v>0.52796100000000001</v>
      </c>
      <c r="G9160">
        <v>100001</v>
      </c>
    </row>
    <row r="9161" spans="1:7" x14ac:dyDescent="0.25">
      <c r="A9161" t="s">
        <v>0</v>
      </c>
      <c r="B9161">
        <v>115372</v>
      </c>
      <c r="C9161">
        <v>100001</v>
      </c>
      <c r="D9161" s="1">
        <v>7.4996199999999999E-2</v>
      </c>
      <c r="E9161" s="1">
        <v>7.5004299999999996E-2</v>
      </c>
      <c r="F9161" s="1">
        <v>0.52709499999999998</v>
      </c>
      <c r="G9161">
        <v>100001</v>
      </c>
    </row>
    <row r="9162" spans="1:7" x14ac:dyDescent="0.25">
      <c r="A9162" t="s">
        <v>0</v>
      </c>
      <c r="B9162">
        <v>115373</v>
      </c>
      <c r="C9162">
        <v>100001</v>
      </c>
      <c r="D9162" s="1">
        <v>7.4997499999999995E-2</v>
      </c>
      <c r="E9162" s="1">
        <v>5.0004199999999999E-2</v>
      </c>
      <c r="F9162" s="1">
        <v>0.52647699999999997</v>
      </c>
      <c r="G9162">
        <v>100001</v>
      </c>
    </row>
    <row r="9163" spans="1:7" x14ac:dyDescent="0.25">
      <c r="A9163" t="s">
        <v>0</v>
      </c>
      <c r="B9163">
        <v>115374</v>
      </c>
      <c r="C9163">
        <v>100001</v>
      </c>
      <c r="D9163" s="1">
        <v>7.4998700000000001E-2</v>
      </c>
      <c r="E9163" s="1">
        <v>2.50032E-2</v>
      </c>
      <c r="F9163" s="1">
        <v>0.52610599999999996</v>
      </c>
      <c r="G9163">
        <v>100001</v>
      </c>
    </row>
    <row r="9164" spans="1:7" x14ac:dyDescent="0.25">
      <c r="A9164" t="s">
        <v>0</v>
      </c>
      <c r="B9164">
        <v>115375</v>
      </c>
      <c r="C9164">
        <v>100001</v>
      </c>
      <c r="D9164" s="1">
        <v>9.9999199999999996E-2</v>
      </c>
      <c r="E9164" s="1">
        <v>2.5004499999999999E-2</v>
      </c>
      <c r="F9164" s="1">
        <v>0.52697099999999997</v>
      </c>
      <c r="G9164">
        <v>100001</v>
      </c>
    </row>
    <row r="9165" spans="1:7" x14ac:dyDescent="0.25">
      <c r="A9165" t="s">
        <v>0</v>
      </c>
      <c r="B9165">
        <v>115376</v>
      </c>
      <c r="C9165">
        <v>100001</v>
      </c>
      <c r="D9165" s="1">
        <v>0.125</v>
      </c>
      <c r="E9165" s="1">
        <v>6.6545000000000004E-6</v>
      </c>
      <c r="F9165" s="1">
        <v>0.52796100000000001</v>
      </c>
      <c r="G9165">
        <v>100001</v>
      </c>
    </row>
    <row r="9166" spans="1:7" x14ac:dyDescent="0.25">
      <c r="A9166" t="s">
        <v>0</v>
      </c>
      <c r="B9166">
        <v>115377</v>
      </c>
      <c r="C9166">
        <v>100001</v>
      </c>
      <c r="D9166" s="1">
        <v>-0.474999</v>
      </c>
      <c r="E9166" s="1">
        <v>-2.5021999999999999E-2</v>
      </c>
      <c r="F9166" s="1">
        <v>0.57000399999999996</v>
      </c>
      <c r="G9166">
        <v>100001</v>
      </c>
    </row>
    <row r="9167" spans="1:7" x14ac:dyDescent="0.25">
      <c r="A9167" t="s">
        <v>0</v>
      </c>
      <c r="B9167">
        <v>115378</v>
      </c>
      <c r="C9167">
        <v>100001</v>
      </c>
      <c r="D9167" s="1">
        <v>-0.44999899999999998</v>
      </c>
      <c r="E9167" s="1">
        <v>-2.5021000000000002E-2</v>
      </c>
      <c r="F9167" s="1">
        <v>0.56535299999999999</v>
      </c>
      <c r="G9167">
        <v>100001</v>
      </c>
    </row>
    <row r="9168" spans="1:7" x14ac:dyDescent="0.25">
      <c r="A9168" t="s">
        <v>0</v>
      </c>
      <c r="B9168">
        <v>115379</v>
      </c>
      <c r="C9168">
        <v>100001</v>
      </c>
      <c r="D9168" s="1">
        <v>-0.42499900000000002</v>
      </c>
      <c r="E9168" s="1">
        <v>-2.5019E-2</v>
      </c>
      <c r="F9168" s="1">
        <v>0.56096199999999996</v>
      </c>
      <c r="G9168">
        <v>100001</v>
      </c>
    </row>
    <row r="9169" spans="1:7" x14ac:dyDescent="0.25">
      <c r="A9169" t="s">
        <v>0</v>
      </c>
      <c r="B9169">
        <v>115380</v>
      </c>
      <c r="C9169">
        <v>100001</v>
      </c>
      <c r="D9169" s="1">
        <v>-0.39999899999999999</v>
      </c>
      <c r="E9169" s="1">
        <v>-2.5017999999999999E-2</v>
      </c>
      <c r="F9169" s="1">
        <v>0.55682799999999999</v>
      </c>
      <c r="G9169">
        <v>100001</v>
      </c>
    </row>
    <row r="9170" spans="1:7" x14ac:dyDescent="0.25">
      <c r="A9170" t="s">
        <v>0</v>
      </c>
      <c r="B9170">
        <v>115381</v>
      </c>
      <c r="C9170">
        <v>100001</v>
      </c>
      <c r="D9170" s="1">
        <v>-0.37499900000000003</v>
      </c>
      <c r="E9170" s="1">
        <v>-2.5017000000000001E-2</v>
      </c>
      <c r="F9170" s="1">
        <v>0.552952</v>
      </c>
      <c r="G9170">
        <v>100001</v>
      </c>
    </row>
    <row r="9171" spans="1:7" x14ac:dyDescent="0.25">
      <c r="A9171" t="s">
        <v>0</v>
      </c>
      <c r="B9171">
        <v>115382</v>
      </c>
      <c r="C9171">
        <v>100001</v>
      </c>
      <c r="D9171" s="1">
        <v>0.150001</v>
      </c>
      <c r="E9171" s="1">
        <v>-2.4990999999999999E-2</v>
      </c>
      <c r="F9171" s="1">
        <v>0.52944599999999997</v>
      </c>
      <c r="G9171">
        <v>100001</v>
      </c>
    </row>
    <row r="9172" spans="1:7" x14ac:dyDescent="0.25">
      <c r="A9172" t="s">
        <v>0</v>
      </c>
      <c r="B9172">
        <v>115383</v>
      </c>
      <c r="C9172">
        <v>100001</v>
      </c>
      <c r="D9172" s="1">
        <v>-0.349999</v>
      </c>
      <c r="E9172" s="1">
        <v>-2.5016E-2</v>
      </c>
      <c r="F9172" s="1">
        <v>0.54933100000000001</v>
      </c>
      <c r="G9172">
        <v>100001</v>
      </c>
    </row>
    <row r="9173" spans="1:7" x14ac:dyDescent="0.25">
      <c r="A9173" t="s">
        <v>0</v>
      </c>
      <c r="B9173">
        <v>115384</v>
      </c>
      <c r="C9173">
        <v>100001</v>
      </c>
      <c r="D9173" s="1">
        <v>0.125001</v>
      </c>
      <c r="E9173" s="1">
        <v>-2.4992E-2</v>
      </c>
      <c r="F9173" s="1">
        <v>0.52808500000000003</v>
      </c>
      <c r="G9173">
        <v>100001</v>
      </c>
    </row>
    <row r="9174" spans="1:7" x14ac:dyDescent="0.25">
      <c r="A9174" t="s">
        <v>0</v>
      </c>
      <c r="B9174">
        <v>115385</v>
      </c>
      <c r="C9174">
        <v>100001</v>
      </c>
      <c r="D9174" s="1">
        <v>-0.32499899999999998</v>
      </c>
      <c r="E9174" s="1">
        <v>-2.5014000000000002E-2</v>
      </c>
      <c r="F9174" s="1">
        <v>0.54596500000000003</v>
      </c>
      <c r="G9174">
        <v>100001</v>
      </c>
    </row>
    <row r="9175" spans="1:7" x14ac:dyDescent="0.25">
      <c r="A9175" t="s">
        <v>0</v>
      </c>
      <c r="B9175">
        <v>115386</v>
      </c>
      <c r="C9175">
        <v>100001</v>
      </c>
      <c r="D9175" s="1">
        <v>0.10000100000000001</v>
      </c>
      <c r="E9175" s="1">
        <v>-2.4993000000000001E-2</v>
      </c>
      <c r="F9175" s="1">
        <v>0.52697099999999997</v>
      </c>
      <c r="G9175">
        <v>100001</v>
      </c>
    </row>
    <row r="9176" spans="1:7" x14ac:dyDescent="0.25">
      <c r="A9176" t="s">
        <v>0</v>
      </c>
      <c r="B9176">
        <v>115387</v>
      </c>
      <c r="C9176">
        <v>100001</v>
      </c>
      <c r="D9176" s="1">
        <v>-0.29999900000000002</v>
      </c>
      <c r="E9176" s="1">
        <v>-2.5014000000000002E-2</v>
      </c>
      <c r="F9176" s="1">
        <v>0.54285099999999997</v>
      </c>
      <c r="G9176">
        <v>100001</v>
      </c>
    </row>
    <row r="9177" spans="1:7" x14ac:dyDescent="0.25">
      <c r="A9177" t="s">
        <v>0</v>
      </c>
      <c r="B9177">
        <v>115388</v>
      </c>
      <c r="C9177">
        <v>100001</v>
      </c>
      <c r="D9177" s="1">
        <v>7.50001E-2</v>
      </c>
      <c r="E9177" s="1">
        <v>-2.4995E-2</v>
      </c>
      <c r="F9177" s="1">
        <v>0.52610599999999996</v>
      </c>
      <c r="G9177">
        <v>100001</v>
      </c>
    </row>
    <row r="9178" spans="1:7" x14ac:dyDescent="0.25">
      <c r="A9178" t="s">
        <v>0</v>
      </c>
      <c r="B9178">
        <v>115389</v>
      </c>
      <c r="C9178">
        <v>100001</v>
      </c>
      <c r="D9178" s="1">
        <v>-0.27499899999999999</v>
      </c>
      <c r="E9178" s="1">
        <v>-2.5012E-2</v>
      </c>
      <c r="F9178" s="1">
        <v>0.53998999999999997</v>
      </c>
      <c r="G9178">
        <v>100001</v>
      </c>
    </row>
    <row r="9179" spans="1:7" x14ac:dyDescent="0.25">
      <c r="A9179" t="s">
        <v>0</v>
      </c>
      <c r="B9179">
        <v>115390</v>
      </c>
      <c r="C9179">
        <v>100001</v>
      </c>
      <c r="D9179" s="1">
        <v>5.00011E-2</v>
      </c>
      <c r="E9179" s="1">
        <v>-2.4996000000000001E-2</v>
      </c>
      <c r="F9179" s="1">
        <v>0.52548799999999996</v>
      </c>
      <c r="G9179">
        <v>100001</v>
      </c>
    </row>
    <row r="9180" spans="1:7" x14ac:dyDescent="0.25">
      <c r="A9180" t="s">
        <v>0</v>
      </c>
      <c r="B9180">
        <v>115391</v>
      </c>
      <c r="C9180">
        <v>100001</v>
      </c>
      <c r="D9180" s="1">
        <v>-0.249999</v>
      </c>
      <c r="E9180" s="1">
        <v>-2.5010000000000001E-2</v>
      </c>
      <c r="F9180" s="1">
        <v>0.537381</v>
      </c>
      <c r="G9180">
        <v>100001</v>
      </c>
    </row>
    <row r="9181" spans="1:7" x14ac:dyDescent="0.25">
      <c r="A9181" t="s">
        <v>0</v>
      </c>
      <c r="B9181">
        <v>115392</v>
      </c>
      <c r="C9181">
        <v>100001</v>
      </c>
      <c r="D9181" s="1">
        <v>2.49991E-2</v>
      </c>
      <c r="E9181" s="1">
        <v>-2.4996999999999998E-2</v>
      </c>
      <c r="F9181" s="1">
        <v>0.52511699999999994</v>
      </c>
      <c r="G9181">
        <v>100001</v>
      </c>
    </row>
    <row r="9182" spans="1:7" x14ac:dyDescent="0.25">
      <c r="A9182" t="s">
        <v>0</v>
      </c>
      <c r="B9182">
        <v>115393</v>
      </c>
      <c r="C9182">
        <v>100001</v>
      </c>
      <c r="D9182" s="1">
        <v>-0.224999</v>
      </c>
      <c r="E9182" s="1">
        <v>-2.5010000000000001E-2</v>
      </c>
      <c r="F9182" s="1">
        <v>0.53502300000000003</v>
      </c>
      <c r="G9182">
        <v>100001</v>
      </c>
    </row>
    <row r="9183" spans="1:7" x14ac:dyDescent="0.25">
      <c r="A9183" t="s">
        <v>0</v>
      </c>
      <c r="B9183">
        <v>115394</v>
      </c>
      <c r="C9183">
        <v>100001</v>
      </c>
      <c r="D9183" s="1">
        <v>1.1034000000000001E-6</v>
      </c>
      <c r="E9183" s="1">
        <v>-2.4999E-2</v>
      </c>
      <c r="F9183" s="1">
        <v>0.52499300000000004</v>
      </c>
      <c r="G9183">
        <v>100001</v>
      </c>
    </row>
    <row r="9184" spans="1:7" x14ac:dyDescent="0.25">
      <c r="A9184" t="s">
        <v>0</v>
      </c>
      <c r="B9184">
        <v>115395</v>
      </c>
      <c r="C9184">
        <v>100001</v>
      </c>
      <c r="D9184" s="1">
        <v>-0.19999900000000001</v>
      </c>
      <c r="E9184" s="1">
        <v>-2.5007999999999999E-2</v>
      </c>
      <c r="F9184" s="1">
        <v>0.53291599999999995</v>
      </c>
      <c r="G9184">
        <v>100001</v>
      </c>
    </row>
    <row r="9185" spans="1:7" x14ac:dyDescent="0.25">
      <c r="A9185" t="s">
        <v>0</v>
      </c>
      <c r="B9185">
        <v>115396</v>
      </c>
      <c r="C9185">
        <v>100001</v>
      </c>
      <c r="D9185" s="1">
        <v>-2.4997999999999999E-2</v>
      </c>
      <c r="E9185" s="1">
        <v>-2.4997999999999999E-2</v>
      </c>
      <c r="F9185" s="1">
        <v>0.52511699999999994</v>
      </c>
      <c r="G9185">
        <v>100001</v>
      </c>
    </row>
    <row r="9186" spans="1:7" x14ac:dyDescent="0.25">
      <c r="A9186" t="s">
        <v>0</v>
      </c>
      <c r="B9186">
        <v>115397</v>
      </c>
      <c r="C9186">
        <v>100001</v>
      </c>
      <c r="D9186" s="1">
        <v>-0.17499899999999999</v>
      </c>
      <c r="E9186" s="1">
        <v>-2.5007000000000001E-2</v>
      </c>
      <c r="F9186" s="1">
        <v>0.53105599999999997</v>
      </c>
      <c r="G9186">
        <v>100001</v>
      </c>
    </row>
    <row r="9187" spans="1:7" x14ac:dyDescent="0.25">
      <c r="A9187" t="s">
        <v>0</v>
      </c>
      <c r="B9187">
        <v>115398</v>
      </c>
      <c r="C9187">
        <v>100001</v>
      </c>
      <c r="D9187" s="1">
        <v>-4.9998000000000001E-2</v>
      </c>
      <c r="E9187" s="1">
        <v>-2.5000999999999999E-2</v>
      </c>
      <c r="F9187" s="1">
        <v>0.52548799999999996</v>
      </c>
      <c r="G9187">
        <v>100001</v>
      </c>
    </row>
    <row r="9188" spans="1:7" x14ac:dyDescent="0.25">
      <c r="A9188" t="s">
        <v>0</v>
      </c>
      <c r="B9188">
        <v>115399</v>
      </c>
      <c r="C9188">
        <v>100001</v>
      </c>
      <c r="D9188" s="1">
        <v>-0.14999899999999999</v>
      </c>
      <c r="E9188" s="1">
        <v>-2.5006E-2</v>
      </c>
      <c r="F9188" s="1">
        <v>0.52944599999999997</v>
      </c>
      <c r="G9188">
        <v>100001</v>
      </c>
    </row>
    <row r="9189" spans="1:7" x14ac:dyDescent="0.25">
      <c r="A9189" t="s">
        <v>0</v>
      </c>
      <c r="B9189">
        <v>115400</v>
      </c>
      <c r="C9189">
        <v>100001</v>
      </c>
      <c r="D9189" s="1">
        <v>-7.4997999999999995E-2</v>
      </c>
      <c r="E9189" s="1">
        <v>-2.5002E-2</v>
      </c>
      <c r="F9189" s="1">
        <v>0.52610699999999999</v>
      </c>
      <c r="G9189">
        <v>100001</v>
      </c>
    </row>
    <row r="9190" spans="1:7" x14ac:dyDescent="0.25">
      <c r="A9190" t="s">
        <v>0</v>
      </c>
      <c r="B9190">
        <v>115401</v>
      </c>
      <c r="C9190">
        <v>100001</v>
      </c>
      <c r="D9190" s="1">
        <v>-0.124999</v>
      </c>
      <c r="E9190" s="1">
        <v>-2.5009E-2</v>
      </c>
      <c r="F9190" s="1">
        <v>0.52808500000000003</v>
      </c>
      <c r="G9190">
        <v>100001</v>
      </c>
    </row>
    <row r="9191" spans="1:7" x14ac:dyDescent="0.25">
      <c r="A9191" t="s">
        <v>0</v>
      </c>
      <c r="B9191">
        <v>115402</v>
      </c>
      <c r="C9191">
        <v>100001</v>
      </c>
      <c r="D9191" s="1">
        <v>-9.9998000000000004E-2</v>
      </c>
      <c r="E9191" s="1">
        <v>-2.5003000000000001E-2</v>
      </c>
      <c r="F9191" s="1">
        <v>0.52697099999999997</v>
      </c>
      <c r="G9191">
        <v>100001</v>
      </c>
    </row>
    <row r="9192" spans="1:7" x14ac:dyDescent="0.25">
      <c r="A9192" t="s">
        <v>0</v>
      </c>
      <c r="B9192">
        <v>115403</v>
      </c>
      <c r="C9192">
        <v>100001</v>
      </c>
      <c r="D9192" s="1">
        <v>7.4985200000000002E-2</v>
      </c>
      <c r="E9192" s="1">
        <v>0.30000399999999999</v>
      </c>
      <c r="F9192" s="1">
        <v>0.54384699999999997</v>
      </c>
      <c r="G9192">
        <v>100001</v>
      </c>
    </row>
    <row r="9193" spans="1:7" x14ac:dyDescent="0.25">
      <c r="A9193" t="s">
        <v>0</v>
      </c>
      <c r="B9193">
        <v>115404</v>
      </c>
      <c r="C9193">
        <v>100001</v>
      </c>
      <c r="D9193" s="1">
        <v>7.4983999999999995E-2</v>
      </c>
      <c r="E9193" s="1">
        <v>0.32500400000000002</v>
      </c>
      <c r="F9193" s="1">
        <v>0.54696100000000003</v>
      </c>
      <c r="G9193">
        <v>100001</v>
      </c>
    </row>
    <row r="9194" spans="1:7" x14ac:dyDescent="0.25">
      <c r="A9194" t="s">
        <v>0</v>
      </c>
      <c r="B9194">
        <v>115405</v>
      </c>
      <c r="C9194">
        <v>100001</v>
      </c>
      <c r="D9194" s="1">
        <v>7.4982699999999999E-2</v>
      </c>
      <c r="E9194" s="1">
        <v>0.35000300000000001</v>
      </c>
      <c r="F9194" s="1">
        <v>0.55032899999999996</v>
      </c>
      <c r="G9194">
        <v>100001</v>
      </c>
    </row>
    <row r="9195" spans="1:7" x14ac:dyDescent="0.25">
      <c r="A9195" t="s">
        <v>0</v>
      </c>
      <c r="B9195">
        <v>115406</v>
      </c>
      <c r="C9195">
        <v>100001</v>
      </c>
      <c r="D9195" s="1">
        <v>7.4976600000000004E-2</v>
      </c>
      <c r="E9195" s="1">
        <v>0.47500399999999998</v>
      </c>
      <c r="F9195" s="1">
        <v>0.57101000000000002</v>
      </c>
      <c r="G9195">
        <v>100001</v>
      </c>
    </row>
    <row r="9196" spans="1:7" x14ac:dyDescent="0.25">
      <c r="A9196" t="s">
        <v>0</v>
      </c>
      <c r="B9196">
        <v>115407</v>
      </c>
      <c r="C9196">
        <v>100001</v>
      </c>
      <c r="D9196" s="1">
        <v>7.4977799999999997E-2</v>
      </c>
      <c r="E9196" s="1">
        <v>0.45000499999999999</v>
      </c>
      <c r="F9196" s="1">
        <v>0.566357</v>
      </c>
      <c r="G9196">
        <v>100001</v>
      </c>
    </row>
    <row r="9197" spans="1:7" x14ac:dyDescent="0.25">
      <c r="A9197" t="s">
        <v>0</v>
      </c>
      <c r="B9197">
        <v>115408</v>
      </c>
      <c r="C9197">
        <v>100001</v>
      </c>
      <c r="D9197" s="1">
        <v>7.4979100000000007E-2</v>
      </c>
      <c r="E9197" s="1">
        <v>0.42500399999999999</v>
      </c>
      <c r="F9197" s="1">
        <v>0.56196500000000005</v>
      </c>
      <c r="G9197">
        <v>100001</v>
      </c>
    </row>
    <row r="9198" spans="1:7" x14ac:dyDescent="0.25">
      <c r="A9198" t="s">
        <v>0</v>
      </c>
      <c r="B9198">
        <v>115409</v>
      </c>
      <c r="C9198">
        <v>100001</v>
      </c>
      <c r="D9198" s="1">
        <v>7.49803E-2</v>
      </c>
      <c r="E9198" s="1">
        <v>0.40000599999999997</v>
      </c>
      <c r="F9198" s="1">
        <v>0.55782900000000002</v>
      </c>
      <c r="G9198">
        <v>100001</v>
      </c>
    </row>
    <row r="9199" spans="1:7" x14ac:dyDescent="0.25">
      <c r="A9199" t="s">
        <v>0</v>
      </c>
      <c r="B9199">
        <v>115410</v>
      </c>
      <c r="C9199">
        <v>100001</v>
      </c>
      <c r="D9199" s="1">
        <v>7.4981500000000006E-2</v>
      </c>
      <c r="E9199" s="1">
        <v>0.37500499999999998</v>
      </c>
      <c r="F9199" s="1">
        <v>0.553952</v>
      </c>
      <c r="G9199">
        <v>100001</v>
      </c>
    </row>
    <row r="9200" spans="1:7" x14ac:dyDescent="0.25">
      <c r="A9200" t="s">
        <v>0</v>
      </c>
      <c r="B9200">
        <v>115411</v>
      </c>
      <c r="C9200">
        <v>100001</v>
      </c>
      <c r="D9200" s="1">
        <v>0.124999</v>
      </c>
      <c r="E9200" s="1">
        <v>2.5009699999999999E-2</v>
      </c>
      <c r="F9200" s="1">
        <v>0.52808500000000003</v>
      </c>
      <c r="G9200">
        <v>100001</v>
      </c>
    </row>
    <row r="9201" spans="1:7" x14ac:dyDescent="0.25">
      <c r="A9201" t="s">
        <v>0</v>
      </c>
      <c r="B9201">
        <v>115412</v>
      </c>
      <c r="C9201">
        <v>100001</v>
      </c>
      <c r="D9201" s="1">
        <v>9.9985099999999993E-2</v>
      </c>
      <c r="E9201" s="1">
        <v>0.30000900000000003</v>
      </c>
      <c r="F9201" s="1">
        <v>0.54471899999999995</v>
      </c>
      <c r="G9201">
        <v>100001</v>
      </c>
    </row>
    <row r="9202" spans="1:7" x14ac:dyDescent="0.25">
      <c r="A9202" t="s">
        <v>0</v>
      </c>
      <c r="B9202">
        <v>115413</v>
      </c>
      <c r="C9202">
        <v>100001</v>
      </c>
      <c r="D9202" s="1">
        <v>9.9986800000000001E-2</v>
      </c>
      <c r="E9202" s="1">
        <v>0.27500599999999997</v>
      </c>
      <c r="F9202" s="1">
        <v>0.541856</v>
      </c>
      <c r="G9202">
        <v>100001</v>
      </c>
    </row>
    <row r="9203" spans="1:7" x14ac:dyDescent="0.25">
      <c r="A9203" t="s">
        <v>0</v>
      </c>
      <c r="B9203">
        <v>115414</v>
      </c>
      <c r="C9203">
        <v>100001</v>
      </c>
      <c r="D9203" s="1">
        <v>9.9987400000000004E-2</v>
      </c>
      <c r="E9203" s="1">
        <v>0.25000600000000001</v>
      </c>
      <c r="F9203" s="1">
        <v>0.53924300000000003</v>
      </c>
      <c r="G9203">
        <v>100001</v>
      </c>
    </row>
    <row r="9204" spans="1:7" x14ac:dyDescent="0.25">
      <c r="A9204" t="s">
        <v>0</v>
      </c>
      <c r="B9204">
        <v>115415</v>
      </c>
      <c r="C9204">
        <v>100001</v>
      </c>
      <c r="D9204" s="1">
        <v>9.9989099999999997E-2</v>
      </c>
      <c r="E9204" s="1">
        <v>0.22500600000000001</v>
      </c>
      <c r="F9204" s="1">
        <v>0.53688400000000003</v>
      </c>
      <c r="G9204">
        <v>100001</v>
      </c>
    </row>
    <row r="9205" spans="1:7" x14ac:dyDescent="0.25">
      <c r="A9205" t="s">
        <v>0</v>
      </c>
      <c r="B9205">
        <v>115416</v>
      </c>
      <c r="C9205">
        <v>100001</v>
      </c>
      <c r="D9205" s="1">
        <v>9.9989700000000001E-2</v>
      </c>
      <c r="E9205" s="1">
        <v>0.20000599999999999</v>
      </c>
      <c r="F9205" s="1">
        <v>0.534775</v>
      </c>
      <c r="G9205">
        <v>100001</v>
      </c>
    </row>
    <row r="9206" spans="1:7" x14ac:dyDescent="0.25">
      <c r="A9206" t="s">
        <v>0</v>
      </c>
      <c r="B9206">
        <v>115417</v>
      </c>
      <c r="C9206">
        <v>100001</v>
      </c>
      <c r="D9206" s="1">
        <v>9.9991399999999994E-2</v>
      </c>
      <c r="E9206" s="1">
        <v>0.17500599999999999</v>
      </c>
      <c r="F9206" s="1">
        <v>0.53291500000000003</v>
      </c>
      <c r="G9206">
        <v>100001</v>
      </c>
    </row>
    <row r="9207" spans="1:7" x14ac:dyDescent="0.25">
      <c r="A9207" t="s">
        <v>0</v>
      </c>
      <c r="B9207">
        <v>115418</v>
      </c>
      <c r="C9207">
        <v>100001</v>
      </c>
      <c r="D9207" s="1">
        <v>9.9992999999999999E-2</v>
      </c>
      <c r="E9207" s="1">
        <v>0.150006</v>
      </c>
      <c r="F9207" s="1">
        <v>0.531304</v>
      </c>
      <c r="G9207">
        <v>100001</v>
      </c>
    </row>
    <row r="9208" spans="1:7" x14ac:dyDescent="0.25">
      <c r="A9208" t="s">
        <v>0</v>
      </c>
      <c r="B9208">
        <v>115419</v>
      </c>
      <c r="C9208">
        <v>100001</v>
      </c>
      <c r="D9208" s="1">
        <v>9.9993700000000005E-2</v>
      </c>
      <c r="E9208" s="1">
        <v>0.12500600000000001</v>
      </c>
      <c r="F9208" s="1">
        <v>0.529941</v>
      </c>
      <c r="G9208">
        <v>100001</v>
      </c>
    </row>
    <row r="9209" spans="1:7" x14ac:dyDescent="0.25">
      <c r="A9209" t="s">
        <v>0</v>
      </c>
      <c r="B9209">
        <v>115420</v>
      </c>
      <c r="C9209">
        <v>100001</v>
      </c>
      <c r="D9209" s="1">
        <v>9.9995299999999995E-2</v>
      </c>
      <c r="E9209" s="1">
        <v>0.100005</v>
      </c>
      <c r="F9209" s="1">
        <v>0.52882700000000005</v>
      </c>
      <c r="G9209">
        <v>100001</v>
      </c>
    </row>
    <row r="9210" spans="1:7" x14ac:dyDescent="0.25">
      <c r="A9210" t="s">
        <v>0</v>
      </c>
      <c r="B9210">
        <v>115421</v>
      </c>
      <c r="C9210">
        <v>100001</v>
      </c>
      <c r="D9210" s="1">
        <v>9.9995899999999999E-2</v>
      </c>
      <c r="E9210" s="1">
        <v>7.5003500000000001E-2</v>
      </c>
      <c r="F9210" s="1">
        <v>0.52796100000000001</v>
      </c>
      <c r="G9210">
        <v>100001</v>
      </c>
    </row>
    <row r="9211" spans="1:7" x14ac:dyDescent="0.25">
      <c r="A9211" t="s">
        <v>0</v>
      </c>
      <c r="B9211">
        <v>115422</v>
      </c>
      <c r="C9211">
        <v>100001</v>
      </c>
      <c r="D9211" s="1">
        <v>9.9997500000000003E-2</v>
      </c>
      <c r="E9211" s="1">
        <v>5.0005500000000001E-2</v>
      </c>
      <c r="F9211" s="1">
        <v>0.52734199999999998</v>
      </c>
      <c r="G9211">
        <v>100001</v>
      </c>
    </row>
    <row r="9212" spans="1:7" x14ac:dyDescent="0.25">
      <c r="A9212" t="s">
        <v>0</v>
      </c>
      <c r="B9212">
        <v>115423</v>
      </c>
      <c r="C9212">
        <v>100001</v>
      </c>
      <c r="D9212" s="1">
        <v>0.124998</v>
      </c>
      <c r="E9212" s="1">
        <v>5.0006700000000001E-2</v>
      </c>
      <c r="F9212" s="1">
        <v>0.52845600000000004</v>
      </c>
      <c r="G9212">
        <v>100001</v>
      </c>
    </row>
    <row r="9213" spans="1:7" x14ac:dyDescent="0.25">
      <c r="A9213" t="s">
        <v>0</v>
      </c>
      <c r="B9213">
        <v>115424</v>
      </c>
      <c r="C9213">
        <v>100001</v>
      </c>
      <c r="D9213" s="1">
        <v>0.15</v>
      </c>
      <c r="E9213" s="1">
        <v>7.8771999999999997E-6</v>
      </c>
      <c r="F9213" s="1">
        <v>0.52932199999999996</v>
      </c>
      <c r="G9213">
        <v>100001</v>
      </c>
    </row>
    <row r="9214" spans="1:7" x14ac:dyDescent="0.25">
      <c r="A9214" t="s">
        <v>0</v>
      </c>
      <c r="B9214">
        <v>115425</v>
      </c>
      <c r="C9214">
        <v>100001</v>
      </c>
      <c r="D9214" s="1">
        <v>0.14999899999999999</v>
      </c>
      <c r="E9214" s="1">
        <v>2.5006899999999999E-2</v>
      </c>
      <c r="F9214" s="1">
        <v>0.52944599999999997</v>
      </c>
      <c r="G9214">
        <v>100001</v>
      </c>
    </row>
    <row r="9215" spans="1:7" x14ac:dyDescent="0.25">
      <c r="A9215" t="s">
        <v>0</v>
      </c>
      <c r="B9215">
        <v>115426</v>
      </c>
      <c r="C9215">
        <v>100001</v>
      </c>
      <c r="D9215" s="1">
        <v>0.17500099999999999</v>
      </c>
      <c r="E9215" s="1">
        <v>-2.4989999999999998E-2</v>
      </c>
      <c r="F9215" s="1">
        <v>0.53105599999999997</v>
      </c>
      <c r="G9215">
        <v>100001</v>
      </c>
    </row>
    <row r="9216" spans="1:7" x14ac:dyDescent="0.25">
      <c r="A9216" t="s">
        <v>0</v>
      </c>
      <c r="B9216">
        <v>115427</v>
      </c>
      <c r="C9216">
        <v>100001</v>
      </c>
      <c r="D9216" s="1">
        <v>0.17499999999999999</v>
      </c>
      <c r="E9216" s="1">
        <v>9.1009999999999998E-6</v>
      </c>
      <c r="F9216" s="1">
        <v>0.53093199999999996</v>
      </c>
      <c r="G9216">
        <v>100001</v>
      </c>
    </row>
    <row r="9217" spans="1:7" x14ac:dyDescent="0.25">
      <c r="A9217" t="s">
        <v>0</v>
      </c>
      <c r="B9217">
        <v>115428</v>
      </c>
      <c r="C9217">
        <v>100001</v>
      </c>
      <c r="D9217" s="1">
        <v>-0.47499799999999998</v>
      </c>
      <c r="E9217" s="1">
        <v>-5.0021999999999997E-2</v>
      </c>
      <c r="F9217" s="1">
        <v>0.57038100000000003</v>
      </c>
      <c r="G9217">
        <v>100001</v>
      </c>
    </row>
    <row r="9218" spans="1:7" x14ac:dyDescent="0.25">
      <c r="A9218" t="s">
        <v>0</v>
      </c>
      <c r="B9218">
        <v>115429</v>
      </c>
      <c r="C9218">
        <v>100001</v>
      </c>
      <c r="D9218" s="1">
        <v>-0.44999800000000001</v>
      </c>
      <c r="E9218" s="1">
        <v>-5.0021000000000003E-2</v>
      </c>
      <c r="F9218" s="1">
        <v>0.56572999999999996</v>
      </c>
      <c r="G9218">
        <v>100001</v>
      </c>
    </row>
    <row r="9219" spans="1:7" x14ac:dyDescent="0.25">
      <c r="A9219" t="s">
        <v>0</v>
      </c>
      <c r="B9219">
        <v>115430</v>
      </c>
      <c r="C9219">
        <v>100001</v>
      </c>
      <c r="D9219" s="1">
        <v>-0.42499799999999999</v>
      </c>
      <c r="E9219" s="1">
        <v>-5.0019000000000001E-2</v>
      </c>
      <c r="F9219" s="1">
        <v>0.561338</v>
      </c>
      <c r="G9219">
        <v>100001</v>
      </c>
    </row>
    <row r="9220" spans="1:7" x14ac:dyDescent="0.25">
      <c r="A9220" t="s">
        <v>0</v>
      </c>
      <c r="B9220">
        <v>115431</v>
      </c>
      <c r="C9220">
        <v>100001</v>
      </c>
      <c r="D9220" s="1">
        <v>-0.39999800000000002</v>
      </c>
      <c r="E9220" s="1">
        <v>-5.0018E-2</v>
      </c>
      <c r="F9220" s="1">
        <v>0.55720400000000003</v>
      </c>
      <c r="G9220">
        <v>100001</v>
      </c>
    </row>
    <row r="9221" spans="1:7" x14ac:dyDescent="0.25">
      <c r="A9221" t="s">
        <v>0</v>
      </c>
      <c r="B9221">
        <v>115432</v>
      </c>
      <c r="C9221">
        <v>100001</v>
      </c>
      <c r="D9221" s="1">
        <v>0.17500099999999999</v>
      </c>
      <c r="E9221" s="1">
        <v>-4.999E-2</v>
      </c>
      <c r="F9221" s="1">
        <v>0.53142699999999998</v>
      </c>
      <c r="G9221">
        <v>100001</v>
      </c>
    </row>
    <row r="9222" spans="1:7" x14ac:dyDescent="0.25">
      <c r="A9222" t="s">
        <v>0</v>
      </c>
      <c r="B9222">
        <v>115433</v>
      </c>
      <c r="C9222">
        <v>100001</v>
      </c>
      <c r="D9222" s="1">
        <v>-0.37499700000000002</v>
      </c>
      <c r="E9222" s="1">
        <v>-5.0016999999999999E-2</v>
      </c>
      <c r="F9222" s="1">
        <v>0.55332700000000001</v>
      </c>
      <c r="G9222">
        <v>100001</v>
      </c>
    </row>
    <row r="9223" spans="1:7" x14ac:dyDescent="0.25">
      <c r="A9223" t="s">
        <v>0</v>
      </c>
      <c r="B9223">
        <v>115434</v>
      </c>
      <c r="C9223">
        <v>100001</v>
      </c>
      <c r="D9223" s="1">
        <v>0.150002</v>
      </c>
      <c r="E9223" s="1">
        <v>-4.9991000000000001E-2</v>
      </c>
      <c r="F9223" s="1">
        <v>0.52981800000000001</v>
      </c>
      <c r="G9223">
        <v>100001</v>
      </c>
    </row>
    <row r="9224" spans="1:7" x14ac:dyDescent="0.25">
      <c r="A9224" t="s">
        <v>0</v>
      </c>
      <c r="B9224">
        <v>115435</v>
      </c>
      <c r="C9224">
        <v>100001</v>
      </c>
      <c r="D9224" s="1">
        <v>-0.349997</v>
      </c>
      <c r="E9224" s="1">
        <v>-5.0015999999999998E-2</v>
      </c>
      <c r="F9224" s="1">
        <v>0.549705</v>
      </c>
      <c r="G9224">
        <v>100001</v>
      </c>
    </row>
    <row r="9225" spans="1:7" x14ac:dyDescent="0.25">
      <c r="A9225" t="s">
        <v>0</v>
      </c>
      <c r="B9225">
        <v>115436</v>
      </c>
      <c r="C9225">
        <v>100001</v>
      </c>
      <c r="D9225" s="1">
        <v>0.125003</v>
      </c>
      <c r="E9225" s="1">
        <v>-4.9992000000000002E-2</v>
      </c>
      <c r="F9225" s="1">
        <v>0.52845600000000004</v>
      </c>
      <c r="G9225">
        <v>100001</v>
      </c>
    </row>
    <row r="9226" spans="1:7" x14ac:dyDescent="0.25">
      <c r="A9226" t="s">
        <v>0</v>
      </c>
      <c r="B9226">
        <v>115437</v>
      </c>
      <c r="C9226">
        <v>100001</v>
      </c>
      <c r="D9226" s="1">
        <v>-0.32499699999999998</v>
      </c>
      <c r="E9226" s="1">
        <v>-5.0014000000000003E-2</v>
      </c>
      <c r="F9226" s="1">
        <v>0.54633799999999999</v>
      </c>
      <c r="G9226">
        <v>100001</v>
      </c>
    </row>
    <row r="9227" spans="1:7" x14ac:dyDescent="0.25">
      <c r="A9227" t="s">
        <v>0</v>
      </c>
      <c r="B9227">
        <v>115438</v>
      </c>
      <c r="C9227">
        <v>100001</v>
      </c>
      <c r="D9227" s="1">
        <v>0.10000199999999999</v>
      </c>
      <c r="E9227" s="1">
        <v>-4.9993999999999997E-2</v>
      </c>
      <c r="F9227" s="1">
        <v>0.52734199999999998</v>
      </c>
      <c r="G9227">
        <v>100001</v>
      </c>
    </row>
    <row r="9228" spans="1:7" x14ac:dyDescent="0.25">
      <c r="A9228" t="s">
        <v>0</v>
      </c>
      <c r="B9228">
        <v>115439</v>
      </c>
      <c r="C9228">
        <v>100001</v>
      </c>
      <c r="D9228" s="1">
        <v>-0.29999700000000001</v>
      </c>
      <c r="E9228" s="1">
        <v>-5.0014000000000003E-2</v>
      </c>
      <c r="F9228" s="1">
        <v>0.54322499999999996</v>
      </c>
      <c r="G9228">
        <v>100001</v>
      </c>
    </row>
    <row r="9229" spans="1:7" x14ac:dyDescent="0.25">
      <c r="A9229" t="s">
        <v>0</v>
      </c>
      <c r="B9229">
        <v>115440</v>
      </c>
      <c r="C9229">
        <v>100001</v>
      </c>
      <c r="D9229" s="1">
        <v>7.5001300000000007E-2</v>
      </c>
      <c r="E9229" s="1">
        <v>-4.9994999999999998E-2</v>
      </c>
      <c r="F9229" s="1">
        <v>0.526478</v>
      </c>
      <c r="G9229">
        <v>100001</v>
      </c>
    </row>
    <row r="9230" spans="1:7" x14ac:dyDescent="0.25">
      <c r="A9230" t="s">
        <v>0</v>
      </c>
      <c r="B9230">
        <v>115441</v>
      </c>
      <c r="C9230">
        <v>100001</v>
      </c>
      <c r="D9230" s="1">
        <v>-0.27499800000000002</v>
      </c>
      <c r="E9230" s="1">
        <v>-5.0012000000000001E-2</v>
      </c>
      <c r="F9230" s="1">
        <v>0.54036300000000004</v>
      </c>
      <c r="G9230">
        <v>100001</v>
      </c>
    </row>
    <row r="9231" spans="1:7" x14ac:dyDescent="0.25">
      <c r="A9231" t="s">
        <v>0</v>
      </c>
      <c r="B9231">
        <v>115442</v>
      </c>
      <c r="C9231">
        <v>100001</v>
      </c>
      <c r="D9231" s="1">
        <v>5.0001299999999999E-2</v>
      </c>
      <c r="E9231" s="1">
        <v>-4.9995999999999999E-2</v>
      </c>
      <c r="F9231" s="1">
        <v>0.52585899999999997</v>
      </c>
      <c r="G9231">
        <v>100001</v>
      </c>
    </row>
    <row r="9232" spans="1:7" x14ac:dyDescent="0.25">
      <c r="A9232" t="s">
        <v>0</v>
      </c>
      <c r="B9232">
        <v>115443</v>
      </c>
      <c r="C9232">
        <v>100001</v>
      </c>
      <c r="D9232" s="1">
        <v>-0.249998</v>
      </c>
      <c r="E9232" s="1">
        <v>-5.0009999999999999E-2</v>
      </c>
      <c r="F9232" s="1">
        <v>0.53775399999999995</v>
      </c>
      <c r="G9232">
        <v>100001</v>
      </c>
    </row>
    <row r="9233" spans="1:7" x14ac:dyDescent="0.25">
      <c r="A9233" t="s">
        <v>0</v>
      </c>
      <c r="B9233">
        <v>115444</v>
      </c>
      <c r="C9233">
        <v>100001</v>
      </c>
      <c r="D9233" s="1">
        <v>2.5001300000000001E-2</v>
      </c>
      <c r="E9233" s="1">
        <v>-4.9997E-2</v>
      </c>
      <c r="F9233" s="1">
        <v>0.52548899999999998</v>
      </c>
      <c r="G9233">
        <v>100001</v>
      </c>
    </row>
    <row r="9234" spans="1:7" x14ac:dyDescent="0.25">
      <c r="A9234" t="s">
        <v>0</v>
      </c>
      <c r="B9234">
        <v>115445</v>
      </c>
      <c r="C9234">
        <v>100001</v>
      </c>
      <c r="D9234" s="1">
        <v>-0.224998</v>
      </c>
      <c r="E9234" s="1">
        <v>-5.0009999999999999E-2</v>
      </c>
      <c r="F9234" s="1">
        <v>0.53539499999999995</v>
      </c>
      <c r="G9234">
        <v>100001</v>
      </c>
    </row>
    <row r="9235" spans="1:7" x14ac:dyDescent="0.25">
      <c r="A9235" t="s">
        <v>0</v>
      </c>
      <c r="B9235">
        <v>115446</v>
      </c>
      <c r="C9235">
        <v>100001</v>
      </c>
      <c r="D9235" s="1">
        <v>2.3209999999999999E-6</v>
      </c>
      <c r="E9235" s="1">
        <v>-4.9999000000000002E-2</v>
      </c>
      <c r="F9235" s="1">
        <v>0.52536400000000005</v>
      </c>
      <c r="G9235">
        <v>100001</v>
      </c>
    </row>
    <row r="9236" spans="1:7" x14ac:dyDescent="0.25">
      <c r="A9236" t="s">
        <v>0</v>
      </c>
      <c r="B9236">
        <v>115447</v>
      </c>
      <c r="C9236">
        <v>100001</v>
      </c>
      <c r="D9236" s="1">
        <v>-0.19999800000000001</v>
      </c>
      <c r="E9236" s="1">
        <v>-5.0007999999999997E-2</v>
      </c>
      <c r="F9236" s="1">
        <v>0.53328600000000004</v>
      </c>
      <c r="G9236">
        <v>100001</v>
      </c>
    </row>
    <row r="9237" spans="1:7" x14ac:dyDescent="0.25">
      <c r="A9237" t="s">
        <v>0</v>
      </c>
      <c r="B9237">
        <v>115448</v>
      </c>
      <c r="C9237">
        <v>100001</v>
      </c>
      <c r="D9237" s="1">
        <v>-2.4996999999999998E-2</v>
      </c>
      <c r="E9237" s="1">
        <v>-0.05</v>
      </c>
      <c r="F9237" s="1">
        <v>0.52548799999999996</v>
      </c>
      <c r="G9237">
        <v>100001</v>
      </c>
    </row>
    <row r="9238" spans="1:7" x14ac:dyDescent="0.25">
      <c r="A9238" t="s">
        <v>0</v>
      </c>
      <c r="B9238">
        <v>115449</v>
      </c>
      <c r="C9238">
        <v>100001</v>
      </c>
      <c r="D9238" s="1">
        <v>-0.17499799999999999</v>
      </c>
      <c r="E9238" s="1">
        <v>-5.0007999999999997E-2</v>
      </c>
      <c r="F9238" s="1">
        <v>0.53142800000000001</v>
      </c>
      <c r="G9238">
        <v>100001</v>
      </c>
    </row>
    <row r="9239" spans="1:7" x14ac:dyDescent="0.25">
      <c r="A9239" t="s">
        <v>0</v>
      </c>
      <c r="B9239">
        <v>115450</v>
      </c>
      <c r="C9239">
        <v>100001</v>
      </c>
      <c r="D9239" s="1">
        <v>-4.9997E-2</v>
      </c>
      <c r="E9239" s="1">
        <v>-5.0000999999999997E-2</v>
      </c>
      <c r="F9239" s="1">
        <v>0.52585999999999999</v>
      </c>
      <c r="G9239">
        <v>100001</v>
      </c>
    </row>
    <row r="9240" spans="1:7" x14ac:dyDescent="0.25">
      <c r="A9240" t="s">
        <v>0</v>
      </c>
      <c r="B9240">
        <v>115451</v>
      </c>
      <c r="C9240">
        <v>100001</v>
      </c>
      <c r="D9240" s="1">
        <v>-0.14999799999999999</v>
      </c>
      <c r="E9240" s="1">
        <v>-5.0006000000000002E-2</v>
      </c>
      <c r="F9240" s="1">
        <v>0.52981699999999998</v>
      </c>
      <c r="G9240">
        <v>100001</v>
      </c>
    </row>
    <row r="9241" spans="1:7" x14ac:dyDescent="0.25">
      <c r="A9241" t="s">
        <v>0</v>
      </c>
      <c r="B9241">
        <v>115452</v>
      </c>
      <c r="C9241">
        <v>100001</v>
      </c>
      <c r="D9241" s="1">
        <v>-7.4996999999999994E-2</v>
      </c>
      <c r="E9241" s="1">
        <v>-5.0001999999999998E-2</v>
      </c>
      <c r="F9241" s="1">
        <v>0.52647699999999997</v>
      </c>
      <c r="G9241">
        <v>100001</v>
      </c>
    </row>
    <row r="9242" spans="1:7" x14ac:dyDescent="0.25">
      <c r="A9242" t="s">
        <v>0</v>
      </c>
      <c r="B9242">
        <v>115453</v>
      </c>
      <c r="C9242">
        <v>100001</v>
      </c>
      <c r="D9242" s="1">
        <v>-0.124998</v>
      </c>
      <c r="E9242" s="1">
        <v>-5.0005000000000001E-2</v>
      </c>
      <c r="F9242" s="1">
        <v>0.52845600000000004</v>
      </c>
      <c r="G9242">
        <v>100001</v>
      </c>
    </row>
    <row r="9243" spans="1:7" x14ac:dyDescent="0.25">
      <c r="A9243" t="s">
        <v>0</v>
      </c>
      <c r="B9243">
        <v>115454</v>
      </c>
      <c r="C9243">
        <v>100001</v>
      </c>
      <c r="D9243" s="1">
        <v>-9.9997000000000003E-2</v>
      </c>
      <c r="E9243" s="1">
        <v>-5.0002999999999999E-2</v>
      </c>
      <c r="F9243" s="1">
        <v>0.52734199999999998</v>
      </c>
      <c r="G9243">
        <v>100001</v>
      </c>
    </row>
    <row r="9244" spans="1:7" x14ac:dyDescent="0.25">
      <c r="A9244" t="s">
        <v>0</v>
      </c>
      <c r="B9244">
        <v>115455</v>
      </c>
      <c r="C9244">
        <v>100001</v>
      </c>
      <c r="D9244" s="1">
        <v>9.9984500000000004E-2</v>
      </c>
      <c r="E9244" s="1">
        <v>0.32500499999999999</v>
      </c>
      <c r="F9244" s="1">
        <v>0.54783400000000004</v>
      </c>
      <c r="G9244">
        <v>100001</v>
      </c>
    </row>
    <row r="9245" spans="1:7" x14ac:dyDescent="0.25">
      <c r="A9245" t="s">
        <v>0</v>
      </c>
      <c r="B9245">
        <v>115456</v>
      </c>
      <c r="C9245">
        <v>100001</v>
      </c>
      <c r="D9245" s="1">
        <v>9.9982699999999994E-2</v>
      </c>
      <c r="E9245" s="1">
        <v>0.35000500000000001</v>
      </c>
      <c r="F9245" s="1">
        <v>0.551203</v>
      </c>
      <c r="G9245">
        <v>100001</v>
      </c>
    </row>
    <row r="9246" spans="1:7" x14ac:dyDescent="0.25">
      <c r="A9246" t="s">
        <v>0</v>
      </c>
      <c r="B9246">
        <v>115457</v>
      </c>
      <c r="C9246">
        <v>100001</v>
      </c>
      <c r="D9246" s="1">
        <v>9.9976599999999999E-2</v>
      </c>
      <c r="E9246" s="1">
        <v>0.47500599999999998</v>
      </c>
      <c r="F9246" s="1">
        <v>0.57189199999999996</v>
      </c>
      <c r="G9246">
        <v>100001</v>
      </c>
    </row>
    <row r="9247" spans="1:7" x14ac:dyDescent="0.25">
      <c r="A9247" t="s">
        <v>0</v>
      </c>
      <c r="B9247">
        <v>115458</v>
      </c>
      <c r="C9247">
        <v>100001</v>
      </c>
      <c r="D9247" s="1">
        <v>9.9981500000000001E-2</v>
      </c>
      <c r="E9247" s="1">
        <v>0.37500499999999998</v>
      </c>
      <c r="F9247" s="1">
        <v>0.55482600000000004</v>
      </c>
      <c r="G9247">
        <v>100001</v>
      </c>
    </row>
    <row r="9248" spans="1:7" x14ac:dyDescent="0.25">
      <c r="A9248" t="s">
        <v>0</v>
      </c>
      <c r="B9248">
        <v>115459</v>
      </c>
      <c r="C9248">
        <v>100001</v>
      </c>
      <c r="D9248" s="1">
        <v>9.9977899999999995E-2</v>
      </c>
      <c r="E9248" s="1">
        <v>0.45000299999999999</v>
      </c>
      <c r="F9248" s="1">
        <v>0.56723699999999999</v>
      </c>
      <c r="G9248">
        <v>100001</v>
      </c>
    </row>
    <row r="9249" spans="1:7" x14ac:dyDescent="0.25">
      <c r="A9249" t="s">
        <v>0</v>
      </c>
      <c r="B9249">
        <v>115460</v>
      </c>
      <c r="C9249">
        <v>100001</v>
      </c>
      <c r="D9249" s="1">
        <v>9.9979100000000001E-2</v>
      </c>
      <c r="E9249" s="1">
        <v>0.42500599999999999</v>
      </c>
      <c r="F9249" s="1">
        <v>0.56284299999999998</v>
      </c>
      <c r="G9249">
        <v>100001</v>
      </c>
    </row>
    <row r="9250" spans="1:7" x14ac:dyDescent="0.25">
      <c r="A9250" t="s">
        <v>0</v>
      </c>
      <c r="B9250">
        <v>115461</v>
      </c>
      <c r="C9250">
        <v>100001</v>
      </c>
      <c r="D9250" s="1">
        <v>9.9980299999999994E-2</v>
      </c>
      <c r="E9250" s="1">
        <v>0.400005</v>
      </c>
      <c r="F9250" s="1">
        <v>0.55870600000000004</v>
      </c>
      <c r="G9250">
        <v>100001</v>
      </c>
    </row>
    <row r="9251" spans="1:7" x14ac:dyDescent="0.25">
      <c r="A9251" t="s">
        <v>0</v>
      </c>
      <c r="B9251">
        <v>115462</v>
      </c>
      <c r="C9251">
        <v>100001</v>
      </c>
      <c r="D9251" s="1">
        <v>0.14999799999999999</v>
      </c>
      <c r="E9251" s="1">
        <v>5.0007900000000001E-2</v>
      </c>
      <c r="F9251" s="1">
        <v>0.52981699999999998</v>
      </c>
      <c r="G9251">
        <v>100001</v>
      </c>
    </row>
    <row r="9252" spans="1:7" x14ac:dyDescent="0.25">
      <c r="A9252" t="s">
        <v>0</v>
      </c>
      <c r="B9252">
        <v>115463</v>
      </c>
      <c r="C9252">
        <v>100001</v>
      </c>
      <c r="D9252" s="1">
        <v>0.124985</v>
      </c>
      <c r="E9252" s="1">
        <v>0.32500699999999999</v>
      </c>
      <c r="F9252" s="1">
        <v>0.548956</v>
      </c>
      <c r="G9252">
        <v>100001</v>
      </c>
    </row>
    <row r="9253" spans="1:7" x14ac:dyDescent="0.25">
      <c r="A9253" t="s">
        <v>0</v>
      </c>
      <c r="B9253">
        <v>115464</v>
      </c>
      <c r="C9253">
        <v>100001</v>
      </c>
      <c r="D9253" s="1">
        <v>0.124985</v>
      </c>
      <c r="E9253" s="1">
        <v>0.30000700000000002</v>
      </c>
      <c r="F9253" s="1">
        <v>0.54583999999999999</v>
      </c>
      <c r="G9253">
        <v>100001</v>
      </c>
    </row>
    <row r="9254" spans="1:7" x14ac:dyDescent="0.25">
      <c r="A9254" t="s">
        <v>0</v>
      </c>
      <c r="B9254">
        <v>115465</v>
      </c>
      <c r="C9254">
        <v>100001</v>
      </c>
      <c r="D9254" s="1">
        <v>0.124987</v>
      </c>
      <c r="E9254" s="1">
        <v>0.275007</v>
      </c>
      <c r="F9254" s="1">
        <v>0.54297499999999999</v>
      </c>
      <c r="G9254">
        <v>100001</v>
      </c>
    </row>
    <row r="9255" spans="1:7" x14ac:dyDescent="0.25">
      <c r="A9255" t="s">
        <v>0</v>
      </c>
      <c r="B9255">
        <v>115466</v>
      </c>
      <c r="C9255">
        <v>100001</v>
      </c>
      <c r="D9255" s="1">
        <v>0.124987</v>
      </c>
      <c r="E9255" s="1">
        <v>0.25000600000000001</v>
      </c>
      <c r="F9255" s="1">
        <v>0.54036300000000004</v>
      </c>
      <c r="G9255">
        <v>100001</v>
      </c>
    </row>
    <row r="9256" spans="1:7" x14ac:dyDescent="0.25">
      <c r="A9256" t="s">
        <v>0</v>
      </c>
      <c r="B9256">
        <v>115467</v>
      </c>
      <c r="C9256">
        <v>100001</v>
      </c>
      <c r="D9256" s="1">
        <v>0.124989</v>
      </c>
      <c r="E9256" s="1">
        <v>0.22500600000000001</v>
      </c>
      <c r="F9256" s="1">
        <v>0.53800099999999995</v>
      </c>
      <c r="G9256">
        <v>100001</v>
      </c>
    </row>
    <row r="9257" spans="1:7" x14ac:dyDescent="0.25">
      <c r="A9257" t="s">
        <v>0</v>
      </c>
      <c r="B9257">
        <v>115468</v>
      </c>
      <c r="C9257">
        <v>100001</v>
      </c>
      <c r="D9257" s="1">
        <v>0.12499</v>
      </c>
      <c r="E9257" s="1">
        <v>0.20000599999999999</v>
      </c>
      <c r="F9257" s="1">
        <v>0.53589100000000001</v>
      </c>
      <c r="G9257">
        <v>100001</v>
      </c>
    </row>
    <row r="9258" spans="1:7" x14ac:dyDescent="0.25">
      <c r="A9258" t="s">
        <v>0</v>
      </c>
      <c r="B9258">
        <v>115469</v>
      </c>
      <c r="C9258">
        <v>100001</v>
      </c>
      <c r="D9258" s="1">
        <v>0.124991</v>
      </c>
      <c r="E9258" s="1">
        <v>0.17500599999999999</v>
      </c>
      <c r="F9258" s="1">
        <v>0.53403</v>
      </c>
      <c r="G9258">
        <v>100001</v>
      </c>
    </row>
    <row r="9259" spans="1:7" x14ac:dyDescent="0.25">
      <c r="A9259" t="s">
        <v>0</v>
      </c>
      <c r="B9259">
        <v>115470</v>
      </c>
      <c r="C9259">
        <v>100001</v>
      </c>
      <c r="D9259" s="1">
        <v>0.12499300000000001</v>
      </c>
      <c r="E9259" s="1">
        <v>0.150007</v>
      </c>
      <c r="F9259" s="1">
        <v>0.53241899999999998</v>
      </c>
      <c r="G9259">
        <v>100001</v>
      </c>
    </row>
    <row r="9260" spans="1:7" x14ac:dyDescent="0.25">
      <c r="A9260" t="s">
        <v>0</v>
      </c>
      <c r="B9260">
        <v>115471</v>
      </c>
      <c r="C9260">
        <v>100001</v>
      </c>
      <c r="D9260" s="1">
        <v>0.12499399999999999</v>
      </c>
      <c r="E9260" s="1">
        <v>0.12500700000000001</v>
      </c>
      <c r="F9260" s="1">
        <v>0.53105599999999997</v>
      </c>
      <c r="G9260">
        <v>100001</v>
      </c>
    </row>
    <row r="9261" spans="1:7" x14ac:dyDescent="0.25">
      <c r="A9261" t="s">
        <v>0</v>
      </c>
      <c r="B9261">
        <v>115472</v>
      </c>
      <c r="C9261">
        <v>100001</v>
      </c>
      <c r="D9261" s="1">
        <v>0.12499499999999999</v>
      </c>
      <c r="E9261" s="1">
        <v>0.100006</v>
      </c>
      <c r="F9261" s="1">
        <v>0.529941</v>
      </c>
      <c r="G9261">
        <v>100001</v>
      </c>
    </row>
    <row r="9262" spans="1:7" x14ac:dyDescent="0.25">
      <c r="A9262" t="s">
        <v>0</v>
      </c>
      <c r="B9262">
        <v>115473</v>
      </c>
      <c r="C9262">
        <v>100001</v>
      </c>
      <c r="D9262" s="1">
        <v>0.124996</v>
      </c>
      <c r="E9262" s="1">
        <v>7.5014600000000001E-2</v>
      </c>
      <c r="F9262" s="1">
        <v>0.52907499999999996</v>
      </c>
      <c r="G9262">
        <v>100001</v>
      </c>
    </row>
    <row r="9263" spans="1:7" x14ac:dyDescent="0.25">
      <c r="A9263" t="s">
        <v>0</v>
      </c>
      <c r="B9263">
        <v>115474</v>
      </c>
      <c r="C9263">
        <v>100001</v>
      </c>
      <c r="D9263" s="1">
        <v>0.14999599999999999</v>
      </c>
      <c r="E9263" s="1">
        <v>7.50059E-2</v>
      </c>
      <c r="F9263" s="1">
        <v>0.53043600000000002</v>
      </c>
      <c r="G9263">
        <v>100001</v>
      </c>
    </row>
    <row r="9264" spans="1:7" x14ac:dyDescent="0.25">
      <c r="A9264" t="s">
        <v>0</v>
      </c>
      <c r="B9264">
        <v>115475</v>
      </c>
      <c r="C9264">
        <v>100001</v>
      </c>
      <c r="D9264" s="1">
        <v>0.17499899999999999</v>
      </c>
      <c r="E9264" s="1">
        <v>2.5008099999999998E-2</v>
      </c>
      <c r="F9264" s="1">
        <v>0.53105599999999997</v>
      </c>
      <c r="G9264">
        <v>100001</v>
      </c>
    </row>
    <row r="9265" spans="1:7" x14ac:dyDescent="0.25">
      <c r="A9265" t="s">
        <v>0</v>
      </c>
      <c r="B9265">
        <v>115476</v>
      </c>
      <c r="C9265">
        <v>100001</v>
      </c>
      <c r="D9265" s="1">
        <v>0.17499799999999999</v>
      </c>
      <c r="E9265" s="1">
        <v>5.0009100000000001E-2</v>
      </c>
      <c r="F9265" s="1">
        <v>0.53142800000000001</v>
      </c>
      <c r="G9265">
        <v>100001</v>
      </c>
    </row>
    <row r="9266" spans="1:7" x14ac:dyDescent="0.25">
      <c r="A9266" t="s">
        <v>0</v>
      </c>
      <c r="B9266">
        <v>115477</v>
      </c>
      <c r="C9266">
        <v>100001</v>
      </c>
      <c r="D9266" s="1">
        <v>0.20000200000000001</v>
      </c>
      <c r="E9266" s="1">
        <v>-4.9987999999999998E-2</v>
      </c>
      <c r="F9266" s="1">
        <v>0.53328600000000004</v>
      </c>
      <c r="G9266">
        <v>100001</v>
      </c>
    </row>
    <row r="9267" spans="1:7" x14ac:dyDescent="0.25">
      <c r="A9267" t="s">
        <v>0</v>
      </c>
      <c r="B9267">
        <v>115478</v>
      </c>
      <c r="C9267">
        <v>100001</v>
      </c>
      <c r="D9267" s="1">
        <v>0.20000100000000001</v>
      </c>
      <c r="E9267" s="1">
        <v>-2.4988E-2</v>
      </c>
      <c r="F9267" s="1">
        <v>0.532914</v>
      </c>
      <c r="G9267">
        <v>100001</v>
      </c>
    </row>
    <row r="9268" spans="1:7" x14ac:dyDescent="0.25">
      <c r="A9268" t="s">
        <v>0</v>
      </c>
      <c r="B9268">
        <v>115479</v>
      </c>
      <c r="C9268">
        <v>100001</v>
      </c>
      <c r="D9268" s="1">
        <v>0.19999900000000001</v>
      </c>
      <c r="E9268" s="1">
        <v>2.5009400000000001E-2</v>
      </c>
      <c r="F9268" s="1">
        <v>0.53291599999999995</v>
      </c>
      <c r="G9268">
        <v>100001</v>
      </c>
    </row>
    <row r="9269" spans="1:7" x14ac:dyDescent="0.25">
      <c r="A9269" t="s">
        <v>0</v>
      </c>
      <c r="B9269">
        <v>115480</v>
      </c>
      <c r="C9269">
        <v>100001</v>
      </c>
      <c r="D9269" s="1">
        <v>0.2</v>
      </c>
      <c r="E9269" s="1">
        <v>1.0324E-5</v>
      </c>
      <c r="F9269" s="1">
        <v>0.53279100000000001</v>
      </c>
      <c r="G9269">
        <v>100001</v>
      </c>
    </row>
    <row r="9270" spans="1:7" x14ac:dyDescent="0.25">
      <c r="A9270" t="s">
        <v>0</v>
      </c>
      <c r="B9270">
        <v>115481</v>
      </c>
      <c r="C9270">
        <v>100001</v>
      </c>
      <c r="D9270" s="1">
        <v>0.22500200000000001</v>
      </c>
      <c r="E9270" s="1">
        <v>-4.9987999999999998E-2</v>
      </c>
      <c r="F9270" s="1">
        <v>0.53539499999999995</v>
      </c>
      <c r="G9270">
        <v>100001</v>
      </c>
    </row>
    <row r="9271" spans="1:7" x14ac:dyDescent="0.25">
      <c r="A9271" t="s">
        <v>0</v>
      </c>
      <c r="B9271">
        <v>115482</v>
      </c>
      <c r="C9271">
        <v>100001</v>
      </c>
      <c r="D9271" s="1">
        <v>-0.47499599999999997</v>
      </c>
      <c r="E9271" s="1">
        <v>-7.5022000000000005E-2</v>
      </c>
      <c r="F9271" s="1">
        <v>0.57101100000000005</v>
      </c>
      <c r="G9271">
        <v>100001</v>
      </c>
    </row>
    <row r="9272" spans="1:7" x14ac:dyDescent="0.25">
      <c r="A9272" t="s">
        <v>0</v>
      </c>
      <c r="B9272">
        <v>115483</v>
      </c>
      <c r="C9272">
        <v>100001</v>
      </c>
      <c r="D9272" s="1">
        <v>-0.44999600000000001</v>
      </c>
      <c r="E9272" s="1">
        <v>-7.5021000000000004E-2</v>
      </c>
      <c r="F9272" s="1">
        <v>0.56635800000000003</v>
      </c>
      <c r="G9272">
        <v>100001</v>
      </c>
    </row>
    <row r="9273" spans="1:7" x14ac:dyDescent="0.25">
      <c r="A9273" t="s">
        <v>0</v>
      </c>
      <c r="B9273">
        <v>115484</v>
      </c>
      <c r="C9273">
        <v>100001</v>
      </c>
      <c r="D9273" s="1">
        <v>0.22500400000000001</v>
      </c>
      <c r="E9273" s="1">
        <v>-7.4987999999999999E-2</v>
      </c>
      <c r="F9273" s="1">
        <v>0.53601500000000002</v>
      </c>
      <c r="G9273">
        <v>100001</v>
      </c>
    </row>
    <row r="9274" spans="1:7" x14ac:dyDescent="0.25">
      <c r="A9274" t="s">
        <v>0</v>
      </c>
      <c r="B9274">
        <v>115485</v>
      </c>
      <c r="C9274">
        <v>100001</v>
      </c>
      <c r="D9274" s="1">
        <v>-0.42499700000000001</v>
      </c>
      <c r="E9274" s="1">
        <v>-7.5019000000000002E-2</v>
      </c>
      <c r="F9274" s="1">
        <v>0.56196500000000005</v>
      </c>
      <c r="G9274">
        <v>100001</v>
      </c>
    </row>
    <row r="9275" spans="1:7" x14ac:dyDescent="0.25">
      <c r="A9275" t="s">
        <v>0</v>
      </c>
      <c r="B9275">
        <v>115486</v>
      </c>
      <c r="C9275">
        <v>100001</v>
      </c>
      <c r="D9275" s="1">
        <v>0.20000399999999999</v>
      </c>
      <c r="E9275" s="1">
        <v>-7.4987999999999999E-2</v>
      </c>
      <c r="F9275" s="1">
        <v>0.53390599999999999</v>
      </c>
      <c r="G9275">
        <v>100001</v>
      </c>
    </row>
    <row r="9276" spans="1:7" x14ac:dyDescent="0.25">
      <c r="A9276" t="s">
        <v>0</v>
      </c>
      <c r="B9276">
        <v>115487</v>
      </c>
      <c r="C9276">
        <v>100001</v>
      </c>
      <c r="D9276" s="1">
        <v>-0.39999699999999999</v>
      </c>
      <c r="E9276" s="1">
        <v>-7.5019000000000002E-2</v>
      </c>
      <c r="F9276" s="1">
        <v>0.55783000000000005</v>
      </c>
      <c r="G9276">
        <v>100001</v>
      </c>
    </row>
    <row r="9277" spans="1:7" x14ac:dyDescent="0.25">
      <c r="A9277" t="s">
        <v>0</v>
      </c>
      <c r="B9277">
        <v>115488</v>
      </c>
      <c r="C9277">
        <v>100001</v>
      </c>
      <c r="D9277" s="1">
        <v>0.17500399999999999</v>
      </c>
      <c r="E9277" s="1">
        <v>-7.4990000000000001E-2</v>
      </c>
      <c r="F9277" s="1">
        <v>0.53204799999999997</v>
      </c>
      <c r="G9277">
        <v>100001</v>
      </c>
    </row>
    <row r="9278" spans="1:7" x14ac:dyDescent="0.25">
      <c r="A9278" t="s">
        <v>0</v>
      </c>
      <c r="B9278">
        <v>115489</v>
      </c>
      <c r="C9278">
        <v>100001</v>
      </c>
      <c r="D9278" s="1">
        <v>-0.37499700000000002</v>
      </c>
      <c r="E9278" s="1">
        <v>-7.5017E-2</v>
      </c>
      <c r="F9278" s="1">
        <v>0.553952</v>
      </c>
      <c r="G9278">
        <v>100001</v>
      </c>
    </row>
    <row r="9279" spans="1:7" x14ac:dyDescent="0.25">
      <c r="A9279" t="s">
        <v>0</v>
      </c>
      <c r="B9279">
        <v>115490</v>
      </c>
      <c r="C9279">
        <v>100001</v>
      </c>
      <c r="D9279" s="1">
        <v>0.150004</v>
      </c>
      <c r="E9279" s="1">
        <v>-7.4991000000000002E-2</v>
      </c>
      <c r="F9279" s="1">
        <v>0.53043600000000002</v>
      </c>
      <c r="G9279">
        <v>100001</v>
      </c>
    </row>
    <row r="9280" spans="1:7" x14ac:dyDescent="0.25">
      <c r="A9280" t="s">
        <v>0</v>
      </c>
      <c r="B9280">
        <v>115491</v>
      </c>
      <c r="C9280">
        <v>100001</v>
      </c>
      <c r="D9280" s="1">
        <v>-0.349997</v>
      </c>
      <c r="E9280" s="1">
        <v>-7.5015999999999999E-2</v>
      </c>
      <c r="F9280" s="1">
        <v>0.55032899999999996</v>
      </c>
      <c r="G9280">
        <v>100001</v>
      </c>
    </row>
    <row r="9281" spans="1:7" x14ac:dyDescent="0.25">
      <c r="A9281" t="s">
        <v>0</v>
      </c>
      <c r="B9281">
        <v>115492</v>
      </c>
      <c r="C9281">
        <v>100001</v>
      </c>
      <c r="D9281" s="1">
        <v>0.125004</v>
      </c>
      <c r="E9281" s="1">
        <v>-7.4992000000000003E-2</v>
      </c>
      <c r="F9281" s="1">
        <v>0.52907499999999996</v>
      </c>
      <c r="G9281">
        <v>100001</v>
      </c>
    </row>
    <row r="9282" spans="1:7" x14ac:dyDescent="0.25">
      <c r="A9282" t="s">
        <v>0</v>
      </c>
      <c r="B9282">
        <v>115493</v>
      </c>
      <c r="C9282">
        <v>100001</v>
      </c>
      <c r="D9282" s="1">
        <v>-0.32499699999999998</v>
      </c>
      <c r="E9282" s="1">
        <v>-7.5013999999999997E-2</v>
      </c>
      <c r="F9282" s="1">
        <v>0.54696100000000003</v>
      </c>
      <c r="G9282">
        <v>100001</v>
      </c>
    </row>
    <row r="9283" spans="1:7" x14ac:dyDescent="0.25">
      <c r="A9283" t="s">
        <v>0</v>
      </c>
      <c r="B9283">
        <v>115494</v>
      </c>
      <c r="C9283">
        <v>100001</v>
      </c>
      <c r="D9283" s="1">
        <v>0.100004</v>
      </c>
      <c r="E9283" s="1">
        <v>-7.4994000000000005E-2</v>
      </c>
      <c r="F9283" s="1">
        <v>0.52796100000000001</v>
      </c>
      <c r="G9283">
        <v>100001</v>
      </c>
    </row>
    <row r="9284" spans="1:7" x14ac:dyDescent="0.25">
      <c r="A9284" t="s">
        <v>0</v>
      </c>
      <c r="B9284">
        <v>115495</v>
      </c>
      <c r="C9284">
        <v>100001</v>
      </c>
      <c r="D9284" s="1">
        <v>-0.29999700000000001</v>
      </c>
      <c r="E9284" s="1">
        <v>-7.5012999999999996E-2</v>
      </c>
      <c r="F9284" s="1">
        <v>0.54384699999999997</v>
      </c>
      <c r="G9284">
        <v>100001</v>
      </c>
    </row>
    <row r="9285" spans="1:7" x14ac:dyDescent="0.25">
      <c r="A9285" t="s">
        <v>0</v>
      </c>
      <c r="B9285">
        <v>115496</v>
      </c>
      <c r="C9285">
        <v>100001</v>
      </c>
      <c r="D9285" s="1">
        <v>7.5003500000000001E-2</v>
      </c>
      <c r="E9285" s="1">
        <v>-7.4995000000000006E-2</v>
      </c>
      <c r="F9285" s="1">
        <v>0.52709499999999998</v>
      </c>
      <c r="G9285">
        <v>100001</v>
      </c>
    </row>
    <row r="9286" spans="1:7" x14ac:dyDescent="0.25">
      <c r="A9286" t="s">
        <v>0</v>
      </c>
      <c r="B9286">
        <v>115497</v>
      </c>
      <c r="C9286">
        <v>100001</v>
      </c>
      <c r="D9286" s="1">
        <v>-0.27499699999999999</v>
      </c>
      <c r="E9286" s="1">
        <v>-7.5011999999999995E-2</v>
      </c>
      <c r="F9286" s="1">
        <v>0.54098599999999997</v>
      </c>
      <c r="G9286">
        <v>100001</v>
      </c>
    </row>
    <row r="9287" spans="1:7" x14ac:dyDescent="0.25">
      <c r="A9287" t="s">
        <v>0</v>
      </c>
      <c r="B9287">
        <v>115498</v>
      </c>
      <c r="C9287">
        <v>100001</v>
      </c>
      <c r="D9287" s="1">
        <v>5.0003499999999999E-2</v>
      </c>
      <c r="E9287" s="1">
        <v>-7.4995999999999993E-2</v>
      </c>
      <c r="F9287" s="1">
        <v>0.52647699999999997</v>
      </c>
      <c r="G9287">
        <v>100001</v>
      </c>
    </row>
    <row r="9288" spans="1:7" x14ac:dyDescent="0.25">
      <c r="A9288" t="s">
        <v>0</v>
      </c>
      <c r="B9288">
        <v>115499</v>
      </c>
      <c r="C9288">
        <v>100001</v>
      </c>
      <c r="D9288" s="1">
        <v>-0.249997</v>
      </c>
      <c r="E9288" s="1">
        <v>-7.5009999999999993E-2</v>
      </c>
      <c r="F9288" s="1">
        <v>0.53837500000000005</v>
      </c>
      <c r="G9288">
        <v>100001</v>
      </c>
    </row>
    <row r="9289" spans="1:7" x14ac:dyDescent="0.25">
      <c r="A9289" t="s">
        <v>0</v>
      </c>
      <c r="B9289">
        <v>115500</v>
      </c>
      <c r="C9289">
        <v>100001</v>
      </c>
      <c r="D9289" s="1">
        <v>2.50025E-2</v>
      </c>
      <c r="E9289" s="1">
        <v>-7.4996999999999994E-2</v>
      </c>
      <c r="F9289" s="1">
        <v>0.52610599999999996</v>
      </c>
      <c r="G9289">
        <v>100001</v>
      </c>
    </row>
    <row r="9290" spans="1:7" x14ac:dyDescent="0.25">
      <c r="A9290" t="s">
        <v>0</v>
      </c>
      <c r="B9290">
        <v>115501</v>
      </c>
      <c r="C9290">
        <v>100001</v>
      </c>
      <c r="D9290" s="1">
        <v>-0.224997</v>
      </c>
      <c r="E9290" s="1">
        <v>-7.5009999999999993E-2</v>
      </c>
      <c r="F9290" s="1">
        <v>0.53601500000000002</v>
      </c>
      <c r="G9290">
        <v>100001</v>
      </c>
    </row>
    <row r="9291" spans="1:7" x14ac:dyDescent="0.25">
      <c r="A9291" t="s">
        <v>0</v>
      </c>
      <c r="B9291">
        <v>115502</v>
      </c>
      <c r="C9291">
        <v>100001</v>
      </c>
      <c r="D9291" s="1">
        <v>3.5433999999999998E-6</v>
      </c>
      <c r="E9291" s="1">
        <v>-7.4998999999999996E-2</v>
      </c>
      <c r="F9291" s="1">
        <v>0.52598199999999995</v>
      </c>
      <c r="G9291">
        <v>100001</v>
      </c>
    </row>
    <row r="9292" spans="1:7" x14ac:dyDescent="0.25">
      <c r="A9292" t="s">
        <v>0</v>
      </c>
      <c r="B9292">
        <v>115503</v>
      </c>
      <c r="C9292">
        <v>100001</v>
      </c>
      <c r="D9292" s="1">
        <v>-0.19999700000000001</v>
      </c>
      <c r="E9292" s="1">
        <v>-7.5008000000000005E-2</v>
      </c>
      <c r="F9292" s="1">
        <v>0.53390599999999999</v>
      </c>
      <c r="G9292">
        <v>100001</v>
      </c>
    </row>
    <row r="9293" spans="1:7" x14ac:dyDescent="0.25">
      <c r="A9293" t="s">
        <v>0</v>
      </c>
      <c r="B9293">
        <v>115504</v>
      </c>
      <c r="C9293">
        <v>100001</v>
      </c>
      <c r="D9293" s="1">
        <v>-2.4996000000000001E-2</v>
      </c>
      <c r="E9293" s="1">
        <v>-7.4998999999999996E-2</v>
      </c>
      <c r="F9293" s="1">
        <v>0.52610699999999999</v>
      </c>
      <c r="G9293">
        <v>100001</v>
      </c>
    </row>
    <row r="9294" spans="1:7" x14ac:dyDescent="0.25">
      <c r="A9294" t="s">
        <v>0</v>
      </c>
      <c r="B9294">
        <v>115505</v>
      </c>
      <c r="C9294">
        <v>100001</v>
      </c>
      <c r="D9294" s="1">
        <v>-0.17499700000000001</v>
      </c>
      <c r="E9294" s="1">
        <v>-7.5007000000000004E-2</v>
      </c>
      <c r="F9294" s="1">
        <v>0.53204700000000005</v>
      </c>
      <c r="G9294">
        <v>100001</v>
      </c>
    </row>
    <row r="9295" spans="1:7" x14ac:dyDescent="0.25">
      <c r="A9295" t="s">
        <v>0</v>
      </c>
      <c r="B9295">
        <v>115506</v>
      </c>
      <c r="C9295">
        <v>100001</v>
      </c>
      <c r="D9295" s="1">
        <v>-4.9995999999999999E-2</v>
      </c>
      <c r="E9295" s="1">
        <v>-7.5000999999999998E-2</v>
      </c>
      <c r="F9295" s="1">
        <v>0.52647699999999997</v>
      </c>
      <c r="G9295">
        <v>100001</v>
      </c>
    </row>
    <row r="9296" spans="1:7" x14ac:dyDescent="0.25">
      <c r="A9296" t="s">
        <v>0</v>
      </c>
      <c r="B9296">
        <v>115507</v>
      </c>
      <c r="C9296">
        <v>100001</v>
      </c>
      <c r="D9296" s="1">
        <v>-0.14999599999999999</v>
      </c>
      <c r="E9296" s="1">
        <v>-7.5004000000000001E-2</v>
      </c>
      <c r="F9296" s="1">
        <v>0.53043700000000005</v>
      </c>
      <c r="G9296">
        <v>100001</v>
      </c>
    </row>
    <row r="9297" spans="1:7" x14ac:dyDescent="0.25">
      <c r="A9297" t="s">
        <v>0</v>
      </c>
      <c r="B9297">
        <v>115508</v>
      </c>
      <c r="C9297">
        <v>100001</v>
      </c>
      <c r="D9297" s="1">
        <v>-7.4995999999999993E-2</v>
      </c>
      <c r="E9297" s="1">
        <v>-7.5001999999999999E-2</v>
      </c>
      <c r="F9297" s="1">
        <v>0.52709499999999998</v>
      </c>
      <c r="G9297">
        <v>100001</v>
      </c>
    </row>
    <row r="9298" spans="1:7" x14ac:dyDescent="0.25">
      <c r="A9298" t="s">
        <v>0</v>
      </c>
      <c r="B9298">
        <v>115509</v>
      </c>
      <c r="C9298">
        <v>100001</v>
      </c>
      <c r="D9298" s="1">
        <v>-0.124996</v>
      </c>
      <c r="E9298" s="1">
        <v>-7.5013999999999997E-2</v>
      </c>
      <c r="F9298" s="1">
        <v>0.52907499999999996</v>
      </c>
      <c r="G9298">
        <v>100001</v>
      </c>
    </row>
    <row r="9299" spans="1:7" x14ac:dyDescent="0.25">
      <c r="A9299" t="s">
        <v>0</v>
      </c>
      <c r="B9299">
        <v>115510</v>
      </c>
      <c r="C9299">
        <v>100001</v>
      </c>
      <c r="D9299" s="1">
        <v>-9.9996000000000002E-2</v>
      </c>
      <c r="E9299" s="1">
        <v>-7.5001999999999999E-2</v>
      </c>
      <c r="F9299" s="1">
        <v>0.52796100000000001</v>
      </c>
      <c r="G9299">
        <v>100001</v>
      </c>
    </row>
    <row r="9300" spans="1:7" x14ac:dyDescent="0.25">
      <c r="A9300" t="s">
        <v>0</v>
      </c>
      <c r="B9300">
        <v>115511</v>
      </c>
      <c r="C9300">
        <v>100001</v>
      </c>
      <c r="D9300" s="1">
        <v>0.124983</v>
      </c>
      <c r="E9300" s="1">
        <v>0.35000700000000001</v>
      </c>
      <c r="F9300" s="1">
        <v>0.55232599999999998</v>
      </c>
      <c r="G9300">
        <v>100001</v>
      </c>
    </row>
    <row r="9301" spans="1:7" x14ac:dyDescent="0.25">
      <c r="A9301" t="s">
        <v>0</v>
      </c>
      <c r="B9301">
        <v>115512</v>
      </c>
      <c r="C9301">
        <v>100001</v>
      </c>
      <c r="D9301" s="1">
        <v>0.124976</v>
      </c>
      <c r="E9301" s="1">
        <v>0.47500700000000001</v>
      </c>
      <c r="F9301" s="1">
        <v>0.57302399999999998</v>
      </c>
      <c r="G9301">
        <v>100001</v>
      </c>
    </row>
    <row r="9302" spans="1:7" x14ac:dyDescent="0.25">
      <c r="A9302" t="s">
        <v>0</v>
      </c>
      <c r="B9302">
        <v>115513</v>
      </c>
      <c r="C9302">
        <v>100001</v>
      </c>
      <c r="D9302" s="1">
        <v>0.12498099999999999</v>
      </c>
      <c r="E9302" s="1">
        <v>0.37500699999999998</v>
      </c>
      <c r="F9302" s="1">
        <v>0.55595300000000003</v>
      </c>
      <c r="G9302">
        <v>100001</v>
      </c>
    </row>
    <row r="9303" spans="1:7" x14ac:dyDescent="0.25">
      <c r="A9303" t="s">
        <v>0</v>
      </c>
      <c r="B9303">
        <v>115514</v>
      </c>
      <c r="C9303">
        <v>100001</v>
      </c>
      <c r="D9303" s="1">
        <v>0.12497800000000001</v>
      </c>
      <c r="E9303" s="1">
        <v>0.45000699999999999</v>
      </c>
      <c r="F9303" s="1">
        <v>0.56836900000000001</v>
      </c>
      <c r="G9303">
        <v>100001</v>
      </c>
    </row>
    <row r="9304" spans="1:7" x14ac:dyDescent="0.25">
      <c r="A9304" t="s">
        <v>0</v>
      </c>
      <c r="B9304">
        <v>115515</v>
      </c>
      <c r="C9304">
        <v>100001</v>
      </c>
      <c r="D9304" s="1">
        <v>0.12497999999999999</v>
      </c>
      <c r="E9304" s="1">
        <v>0.400007</v>
      </c>
      <c r="F9304" s="1">
        <v>0.55983400000000005</v>
      </c>
      <c r="G9304">
        <v>100001</v>
      </c>
    </row>
    <row r="9305" spans="1:7" x14ac:dyDescent="0.25">
      <c r="A9305" t="s">
        <v>0</v>
      </c>
      <c r="B9305">
        <v>115516</v>
      </c>
      <c r="C9305">
        <v>100001</v>
      </c>
      <c r="D9305" s="1">
        <v>0.12497900000000001</v>
      </c>
      <c r="E9305" s="1">
        <v>0.425008</v>
      </c>
      <c r="F9305" s="1">
        <v>0.56397200000000003</v>
      </c>
      <c r="G9305">
        <v>100001</v>
      </c>
    </row>
    <row r="9306" spans="1:7" x14ac:dyDescent="0.25">
      <c r="A9306" t="s">
        <v>0</v>
      </c>
      <c r="B9306">
        <v>115517</v>
      </c>
      <c r="C9306">
        <v>100001</v>
      </c>
      <c r="D9306" s="1">
        <v>0.17499600000000001</v>
      </c>
      <c r="E9306" s="1">
        <v>7.5009099999999995E-2</v>
      </c>
      <c r="F9306" s="1">
        <v>0.53204700000000005</v>
      </c>
      <c r="G9306">
        <v>100001</v>
      </c>
    </row>
    <row r="9307" spans="1:7" x14ac:dyDescent="0.25">
      <c r="A9307" t="s">
        <v>0</v>
      </c>
      <c r="B9307">
        <v>115518</v>
      </c>
      <c r="C9307">
        <v>100001</v>
      </c>
      <c r="D9307" s="1">
        <v>0.14998300000000001</v>
      </c>
      <c r="E9307" s="1">
        <v>0.35000799999999999</v>
      </c>
      <c r="F9307" s="1">
        <v>0.55370200000000003</v>
      </c>
      <c r="G9307">
        <v>100001</v>
      </c>
    </row>
    <row r="9308" spans="1:7" x14ac:dyDescent="0.25">
      <c r="A9308" t="s">
        <v>0</v>
      </c>
      <c r="B9308">
        <v>115519</v>
      </c>
      <c r="C9308">
        <v>100001</v>
      </c>
      <c r="D9308" s="1">
        <v>0.14998400000000001</v>
      </c>
      <c r="E9308" s="1">
        <v>0.32500800000000002</v>
      </c>
      <c r="F9308" s="1">
        <v>0.55032800000000004</v>
      </c>
      <c r="G9308">
        <v>100001</v>
      </c>
    </row>
    <row r="9309" spans="1:7" x14ac:dyDescent="0.25">
      <c r="A9309" t="s">
        <v>0</v>
      </c>
      <c r="B9309">
        <v>115520</v>
      </c>
      <c r="C9309">
        <v>100001</v>
      </c>
      <c r="D9309" s="1">
        <v>0.14998500000000001</v>
      </c>
      <c r="E9309" s="1">
        <v>0.300008</v>
      </c>
      <c r="F9309" s="1">
        <v>0.547211</v>
      </c>
      <c r="G9309">
        <v>100001</v>
      </c>
    </row>
    <row r="9310" spans="1:7" x14ac:dyDescent="0.25">
      <c r="A9310" t="s">
        <v>0</v>
      </c>
      <c r="B9310">
        <v>115521</v>
      </c>
      <c r="C9310">
        <v>100001</v>
      </c>
      <c r="D9310" s="1">
        <v>0.14998700000000001</v>
      </c>
      <c r="E9310" s="1">
        <v>0.27500799999999997</v>
      </c>
      <c r="F9310" s="1">
        <v>0.54434499999999997</v>
      </c>
      <c r="G9310">
        <v>100001</v>
      </c>
    </row>
    <row r="9311" spans="1:7" x14ac:dyDescent="0.25">
      <c r="A9311" t="s">
        <v>0</v>
      </c>
      <c r="B9311">
        <v>115522</v>
      </c>
      <c r="C9311">
        <v>100001</v>
      </c>
      <c r="D9311" s="1">
        <v>0.14998700000000001</v>
      </c>
      <c r="E9311" s="1">
        <v>0.25000800000000001</v>
      </c>
      <c r="F9311" s="1">
        <v>0.54173099999999996</v>
      </c>
      <c r="G9311">
        <v>100001</v>
      </c>
    </row>
    <row r="9312" spans="1:7" x14ac:dyDescent="0.25">
      <c r="A9312" t="s">
        <v>0</v>
      </c>
      <c r="B9312">
        <v>115523</v>
      </c>
      <c r="C9312">
        <v>100001</v>
      </c>
      <c r="D9312" s="1">
        <v>0.14998900000000001</v>
      </c>
      <c r="E9312" s="1">
        <v>0.22500800000000001</v>
      </c>
      <c r="F9312" s="1">
        <v>0.53936899999999999</v>
      </c>
      <c r="G9312">
        <v>100001</v>
      </c>
    </row>
    <row r="9313" spans="1:7" x14ac:dyDescent="0.25">
      <c r="A9313" t="s">
        <v>0</v>
      </c>
      <c r="B9313">
        <v>115524</v>
      </c>
      <c r="C9313">
        <v>100001</v>
      </c>
      <c r="D9313" s="1">
        <v>0.14999000000000001</v>
      </c>
      <c r="E9313" s="1">
        <v>0.20000799999999999</v>
      </c>
      <c r="F9313" s="1">
        <v>0.53725599999999996</v>
      </c>
      <c r="G9313">
        <v>100001</v>
      </c>
    </row>
    <row r="9314" spans="1:7" x14ac:dyDescent="0.25">
      <c r="A9314" t="s">
        <v>0</v>
      </c>
      <c r="B9314">
        <v>115525</v>
      </c>
      <c r="C9314">
        <v>100001</v>
      </c>
      <c r="D9314" s="1">
        <v>0.14999100000000001</v>
      </c>
      <c r="E9314" s="1">
        <v>0.175008</v>
      </c>
      <c r="F9314" s="1">
        <v>0.53539499999999995</v>
      </c>
      <c r="G9314">
        <v>100001</v>
      </c>
    </row>
    <row r="9315" spans="1:7" x14ac:dyDescent="0.25">
      <c r="A9315" t="s">
        <v>0</v>
      </c>
      <c r="B9315">
        <v>115526</v>
      </c>
      <c r="C9315">
        <v>100001</v>
      </c>
      <c r="D9315" s="1">
        <v>0.14999299999999999</v>
      </c>
      <c r="E9315" s="1">
        <v>0.150008</v>
      </c>
      <c r="F9315" s="1">
        <v>0.53378199999999998</v>
      </c>
      <c r="G9315">
        <v>100001</v>
      </c>
    </row>
    <row r="9316" spans="1:7" x14ac:dyDescent="0.25">
      <c r="A9316" t="s">
        <v>0</v>
      </c>
      <c r="B9316">
        <v>115527</v>
      </c>
      <c r="C9316">
        <v>100001</v>
      </c>
      <c r="D9316" s="1">
        <v>0.14999399999999999</v>
      </c>
      <c r="E9316" s="1">
        <v>0.12500800000000001</v>
      </c>
      <c r="F9316" s="1">
        <v>0.53241899999999998</v>
      </c>
      <c r="G9316">
        <v>100001</v>
      </c>
    </row>
    <row r="9317" spans="1:7" x14ac:dyDescent="0.25">
      <c r="A9317" t="s">
        <v>0</v>
      </c>
      <c r="B9317">
        <v>115528</v>
      </c>
      <c r="C9317">
        <v>100001</v>
      </c>
      <c r="D9317" s="1">
        <v>0.14999499999999999</v>
      </c>
      <c r="E9317" s="1">
        <v>0.100008</v>
      </c>
      <c r="F9317" s="1">
        <v>0.531304</v>
      </c>
      <c r="G9317">
        <v>100001</v>
      </c>
    </row>
    <row r="9318" spans="1:7" x14ac:dyDescent="0.25">
      <c r="A9318" t="s">
        <v>0</v>
      </c>
      <c r="B9318">
        <v>115529</v>
      </c>
      <c r="C9318">
        <v>100001</v>
      </c>
      <c r="D9318" s="1">
        <v>0.17499500000000001</v>
      </c>
      <c r="E9318" s="1">
        <v>0.100009</v>
      </c>
      <c r="F9318" s="1">
        <v>0.53291500000000003</v>
      </c>
      <c r="G9318">
        <v>100001</v>
      </c>
    </row>
    <row r="9319" spans="1:7" x14ac:dyDescent="0.25">
      <c r="A9319" t="s">
        <v>0</v>
      </c>
      <c r="B9319">
        <v>115530</v>
      </c>
      <c r="C9319">
        <v>100001</v>
      </c>
      <c r="D9319" s="1">
        <v>0.19999800000000001</v>
      </c>
      <c r="E9319" s="1">
        <v>5.0010400000000003E-2</v>
      </c>
      <c r="F9319" s="1">
        <v>0.53328600000000004</v>
      </c>
      <c r="G9319">
        <v>100001</v>
      </c>
    </row>
    <row r="9320" spans="1:7" x14ac:dyDescent="0.25">
      <c r="A9320" t="s">
        <v>0</v>
      </c>
      <c r="B9320">
        <v>115531</v>
      </c>
      <c r="C9320">
        <v>100001</v>
      </c>
      <c r="D9320" s="1">
        <v>0.19999600000000001</v>
      </c>
      <c r="E9320" s="1">
        <v>7.5010400000000005E-2</v>
      </c>
      <c r="F9320" s="1">
        <v>0.53390599999999999</v>
      </c>
      <c r="G9320">
        <v>100001</v>
      </c>
    </row>
    <row r="9321" spans="1:7" x14ac:dyDescent="0.25">
      <c r="A9321" t="s">
        <v>0</v>
      </c>
      <c r="B9321">
        <v>115532</v>
      </c>
      <c r="C9321">
        <v>100001</v>
      </c>
      <c r="D9321" s="1">
        <v>0.22500500000000001</v>
      </c>
      <c r="E9321" s="1">
        <v>-2.4988E-2</v>
      </c>
      <c r="F9321" s="1">
        <v>0.53502300000000003</v>
      </c>
      <c r="G9321">
        <v>100001</v>
      </c>
    </row>
    <row r="9322" spans="1:7" x14ac:dyDescent="0.25">
      <c r="A9322" t="s">
        <v>0</v>
      </c>
      <c r="B9322">
        <v>115533</v>
      </c>
      <c r="C9322">
        <v>100001</v>
      </c>
      <c r="D9322" s="1">
        <v>0.22500000000000001</v>
      </c>
      <c r="E9322" s="1">
        <v>1.1548E-5</v>
      </c>
      <c r="F9322" s="1">
        <v>0.53490000000000004</v>
      </c>
      <c r="G9322">
        <v>100001</v>
      </c>
    </row>
    <row r="9323" spans="1:7" x14ac:dyDescent="0.25">
      <c r="A9323" t="s">
        <v>0</v>
      </c>
      <c r="B9323">
        <v>115534</v>
      </c>
      <c r="C9323">
        <v>100001</v>
      </c>
      <c r="D9323" s="1">
        <v>0.224997</v>
      </c>
      <c r="E9323" s="1">
        <v>5.0011600000000003E-2</v>
      </c>
      <c r="F9323" s="1">
        <v>0.53539499999999995</v>
      </c>
      <c r="G9323">
        <v>100001</v>
      </c>
    </row>
    <row r="9324" spans="1:7" x14ac:dyDescent="0.25">
      <c r="A9324" t="s">
        <v>0</v>
      </c>
      <c r="B9324">
        <v>115535</v>
      </c>
      <c r="C9324">
        <v>100001</v>
      </c>
      <c r="D9324" s="1">
        <v>0.224999</v>
      </c>
      <c r="E9324" s="1">
        <v>2.5010500000000001E-2</v>
      </c>
      <c r="F9324" s="1">
        <v>0.53502300000000003</v>
      </c>
      <c r="G9324">
        <v>100001</v>
      </c>
    </row>
    <row r="9325" spans="1:7" x14ac:dyDescent="0.25">
      <c r="A9325" t="s">
        <v>0</v>
      </c>
      <c r="B9325">
        <v>115536</v>
      </c>
      <c r="C9325">
        <v>100001</v>
      </c>
      <c r="D9325" s="1">
        <v>0.25000299999999998</v>
      </c>
      <c r="E9325" s="1">
        <v>-7.4985999999999997E-2</v>
      </c>
      <c r="F9325" s="1">
        <v>0.53837500000000005</v>
      </c>
      <c r="G9325">
        <v>100001</v>
      </c>
    </row>
    <row r="9326" spans="1:7" x14ac:dyDescent="0.25">
      <c r="A9326" t="s">
        <v>0</v>
      </c>
      <c r="B9326">
        <v>115537</v>
      </c>
      <c r="C9326">
        <v>100001</v>
      </c>
      <c r="D9326" s="1">
        <v>0.27500200000000002</v>
      </c>
      <c r="E9326" s="1">
        <v>-7.4984999999999996E-2</v>
      </c>
      <c r="F9326" s="1">
        <v>0.54098500000000005</v>
      </c>
      <c r="G9326">
        <v>100001</v>
      </c>
    </row>
    <row r="9327" spans="1:7" x14ac:dyDescent="0.25">
      <c r="A9327" t="s">
        <v>0</v>
      </c>
      <c r="B9327">
        <v>115538</v>
      </c>
      <c r="C9327">
        <v>100001</v>
      </c>
      <c r="D9327" s="1">
        <v>0.30000300000000002</v>
      </c>
      <c r="E9327" s="1">
        <v>-7.4983999999999995E-2</v>
      </c>
      <c r="F9327" s="1">
        <v>0.543848</v>
      </c>
      <c r="G9327">
        <v>100001</v>
      </c>
    </row>
    <row r="9328" spans="1:7" x14ac:dyDescent="0.25">
      <c r="A9328" t="s">
        <v>0</v>
      </c>
      <c r="B9328">
        <v>115539</v>
      </c>
      <c r="C9328">
        <v>100001</v>
      </c>
      <c r="D9328" s="1">
        <v>0.250002</v>
      </c>
      <c r="E9328" s="1">
        <v>-4.9986000000000003E-2</v>
      </c>
      <c r="F9328" s="1">
        <v>0.53775399999999995</v>
      </c>
      <c r="G9328">
        <v>100001</v>
      </c>
    </row>
    <row r="9329" spans="1:7" x14ac:dyDescent="0.25">
      <c r="A9329" t="s">
        <v>0</v>
      </c>
      <c r="B9329">
        <v>115540</v>
      </c>
      <c r="C9329">
        <v>100001</v>
      </c>
      <c r="D9329" s="1">
        <v>0.250002</v>
      </c>
      <c r="E9329" s="1">
        <v>-2.4986000000000001E-2</v>
      </c>
      <c r="F9329" s="1">
        <v>0.53738200000000003</v>
      </c>
      <c r="G9329">
        <v>100001</v>
      </c>
    </row>
    <row r="9330" spans="1:7" x14ac:dyDescent="0.25">
      <c r="A9330" t="s">
        <v>0</v>
      </c>
      <c r="B9330">
        <v>115541</v>
      </c>
      <c r="C9330">
        <v>100001</v>
      </c>
      <c r="D9330" s="1">
        <v>0.47500500000000001</v>
      </c>
      <c r="E9330" s="1">
        <v>-9.9975999999999995E-2</v>
      </c>
      <c r="F9330" s="1">
        <v>0.57189199999999996</v>
      </c>
      <c r="G9330">
        <v>100001</v>
      </c>
    </row>
    <row r="9331" spans="1:7" x14ac:dyDescent="0.25">
      <c r="A9331" t="s">
        <v>0</v>
      </c>
      <c r="B9331">
        <v>115542</v>
      </c>
      <c r="C9331">
        <v>100001</v>
      </c>
      <c r="D9331" s="1">
        <v>0.45000200000000001</v>
      </c>
      <c r="E9331" s="1">
        <v>-9.9975999999999995E-2</v>
      </c>
      <c r="F9331" s="1">
        <v>0.56723800000000002</v>
      </c>
      <c r="G9331">
        <v>100001</v>
      </c>
    </row>
    <row r="9332" spans="1:7" x14ac:dyDescent="0.25">
      <c r="A9332" t="s">
        <v>0</v>
      </c>
      <c r="B9332">
        <v>115543</v>
      </c>
      <c r="C9332">
        <v>100001</v>
      </c>
      <c r="D9332" s="1">
        <v>0.42500599999999999</v>
      </c>
      <c r="E9332" s="1">
        <v>-9.9977999999999997E-2</v>
      </c>
      <c r="F9332" s="1">
        <v>0.56284299999999998</v>
      </c>
      <c r="G9332">
        <v>100001</v>
      </c>
    </row>
    <row r="9333" spans="1:7" x14ac:dyDescent="0.25">
      <c r="A9333" t="s">
        <v>0</v>
      </c>
      <c r="B9333">
        <v>115544</v>
      </c>
      <c r="C9333">
        <v>100001</v>
      </c>
      <c r="D9333" s="1">
        <v>0.400005</v>
      </c>
      <c r="E9333" s="1">
        <v>-9.9979999999999999E-2</v>
      </c>
      <c r="F9333" s="1">
        <v>0.55870600000000004</v>
      </c>
      <c r="G9333">
        <v>100001</v>
      </c>
    </row>
    <row r="9334" spans="1:7" x14ac:dyDescent="0.25">
      <c r="A9334" t="s">
        <v>0</v>
      </c>
      <c r="B9334">
        <v>115545</v>
      </c>
      <c r="C9334">
        <v>100001</v>
      </c>
      <c r="D9334" s="1">
        <v>0.37500499999999998</v>
      </c>
      <c r="E9334" s="1">
        <v>-9.9981E-2</v>
      </c>
      <c r="F9334" s="1">
        <v>0.55482699999999996</v>
      </c>
      <c r="G9334">
        <v>100001</v>
      </c>
    </row>
    <row r="9335" spans="1:7" x14ac:dyDescent="0.25">
      <c r="A9335" t="s">
        <v>0</v>
      </c>
      <c r="B9335">
        <v>115546</v>
      </c>
      <c r="C9335">
        <v>100001</v>
      </c>
      <c r="D9335" s="1">
        <v>0.35000500000000001</v>
      </c>
      <c r="E9335" s="1">
        <v>-9.9982000000000001E-2</v>
      </c>
      <c r="F9335" s="1">
        <v>0.551203</v>
      </c>
      <c r="G9335">
        <v>100001</v>
      </c>
    </row>
    <row r="9336" spans="1:7" x14ac:dyDescent="0.25">
      <c r="A9336" t="s">
        <v>0</v>
      </c>
      <c r="B9336">
        <v>115547</v>
      </c>
      <c r="C9336">
        <v>100001</v>
      </c>
      <c r="D9336" s="1">
        <v>0.32500400000000002</v>
      </c>
      <c r="E9336" s="1">
        <v>-9.9983000000000002E-2</v>
      </c>
      <c r="F9336" s="1">
        <v>0.54783499999999996</v>
      </c>
      <c r="G9336">
        <v>100001</v>
      </c>
    </row>
    <row r="9337" spans="1:7" x14ac:dyDescent="0.25">
      <c r="A9337" t="s">
        <v>0</v>
      </c>
      <c r="B9337">
        <v>115548</v>
      </c>
      <c r="C9337">
        <v>100001</v>
      </c>
      <c r="D9337" s="1">
        <v>0.300008</v>
      </c>
      <c r="E9337" s="1">
        <v>-9.9985000000000004E-2</v>
      </c>
      <c r="F9337" s="1">
        <v>0.54471899999999995</v>
      </c>
      <c r="G9337">
        <v>100001</v>
      </c>
    </row>
    <row r="9338" spans="1:7" x14ac:dyDescent="0.25">
      <c r="A9338" t="s">
        <v>0</v>
      </c>
      <c r="B9338">
        <v>115549</v>
      </c>
      <c r="C9338">
        <v>100001</v>
      </c>
      <c r="D9338" s="1">
        <v>0.275005</v>
      </c>
      <c r="E9338" s="1">
        <v>-9.9985000000000004E-2</v>
      </c>
      <c r="F9338" s="1">
        <v>0.541856</v>
      </c>
      <c r="G9338">
        <v>100001</v>
      </c>
    </row>
    <row r="9339" spans="1:7" x14ac:dyDescent="0.25">
      <c r="A9339" t="s">
        <v>0</v>
      </c>
      <c r="B9339">
        <v>115550</v>
      </c>
      <c r="C9339">
        <v>100001</v>
      </c>
      <c r="D9339" s="1">
        <v>-0.47499599999999997</v>
      </c>
      <c r="E9339" s="1">
        <v>-0.100023</v>
      </c>
      <c r="F9339" s="1">
        <v>0.57189199999999996</v>
      </c>
      <c r="G9339">
        <v>100001</v>
      </c>
    </row>
    <row r="9340" spans="1:7" x14ac:dyDescent="0.25">
      <c r="A9340" t="s">
        <v>0</v>
      </c>
      <c r="B9340">
        <v>115551</v>
      </c>
      <c r="C9340">
        <v>100001</v>
      </c>
      <c r="D9340" s="1">
        <v>0.25000499999999998</v>
      </c>
      <c r="E9340" s="1">
        <v>-9.9987000000000006E-2</v>
      </c>
      <c r="F9340" s="1">
        <v>0.53924399999999995</v>
      </c>
      <c r="G9340">
        <v>100001</v>
      </c>
    </row>
    <row r="9341" spans="1:7" x14ac:dyDescent="0.25">
      <c r="A9341" t="s">
        <v>0</v>
      </c>
      <c r="B9341">
        <v>115552</v>
      </c>
      <c r="C9341">
        <v>100001</v>
      </c>
      <c r="D9341" s="1">
        <v>-0.44999499999999998</v>
      </c>
      <c r="E9341" s="1">
        <v>-0.100021</v>
      </c>
      <c r="F9341" s="1">
        <v>0.56723800000000002</v>
      </c>
      <c r="G9341">
        <v>100001</v>
      </c>
    </row>
    <row r="9342" spans="1:7" x14ac:dyDescent="0.25">
      <c r="A9342" t="s">
        <v>0</v>
      </c>
      <c r="B9342">
        <v>115553</v>
      </c>
      <c r="C9342">
        <v>100001</v>
      </c>
      <c r="D9342" s="1">
        <v>0.22500500000000001</v>
      </c>
      <c r="E9342" s="1">
        <v>-9.9987999999999994E-2</v>
      </c>
      <c r="F9342" s="1">
        <v>0.53688400000000003</v>
      </c>
      <c r="G9342">
        <v>100001</v>
      </c>
    </row>
    <row r="9343" spans="1:7" x14ac:dyDescent="0.25">
      <c r="A9343" t="s">
        <v>0</v>
      </c>
      <c r="B9343">
        <v>115554</v>
      </c>
      <c r="C9343">
        <v>100001</v>
      </c>
      <c r="D9343" s="1">
        <v>-0.42499500000000001</v>
      </c>
      <c r="E9343" s="1">
        <v>-0.100021</v>
      </c>
      <c r="F9343" s="1">
        <v>0.56284299999999998</v>
      </c>
      <c r="G9343">
        <v>100001</v>
      </c>
    </row>
    <row r="9344" spans="1:7" x14ac:dyDescent="0.25">
      <c r="A9344" t="s">
        <v>0</v>
      </c>
      <c r="B9344">
        <v>115555</v>
      </c>
      <c r="C9344">
        <v>100001</v>
      </c>
      <c r="D9344" s="1">
        <v>0.20000499999999999</v>
      </c>
      <c r="E9344" s="1">
        <v>-9.9988999999999995E-2</v>
      </c>
      <c r="F9344" s="1">
        <v>0.53477600000000003</v>
      </c>
      <c r="G9344">
        <v>100001</v>
      </c>
    </row>
    <row r="9345" spans="1:7" x14ac:dyDescent="0.25">
      <c r="A9345" t="s">
        <v>0</v>
      </c>
      <c r="B9345">
        <v>115556</v>
      </c>
      <c r="C9345">
        <v>100001</v>
      </c>
      <c r="D9345" s="1">
        <v>-0.39999499999999999</v>
      </c>
      <c r="E9345" s="1">
        <v>-0.100019</v>
      </c>
      <c r="F9345" s="1">
        <v>0.55870600000000004</v>
      </c>
      <c r="G9345">
        <v>100001</v>
      </c>
    </row>
    <row r="9346" spans="1:7" x14ac:dyDescent="0.25">
      <c r="A9346" t="s">
        <v>0</v>
      </c>
      <c r="B9346">
        <v>115557</v>
      </c>
      <c r="C9346">
        <v>100001</v>
      </c>
      <c r="D9346" s="1">
        <v>0.17500499999999999</v>
      </c>
      <c r="E9346" s="1">
        <v>-9.9989999999999996E-2</v>
      </c>
      <c r="F9346" s="1">
        <v>0.53291500000000003</v>
      </c>
      <c r="G9346">
        <v>100001</v>
      </c>
    </row>
    <row r="9347" spans="1:7" x14ac:dyDescent="0.25">
      <c r="A9347" t="s">
        <v>0</v>
      </c>
      <c r="B9347">
        <v>115558</v>
      </c>
      <c r="C9347">
        <v>100001</v>
      </c>
      <c r="D9347" s="1">
        <v>-0.37499500000000002</v>
      </c>
      <c r="E9347" s="1">
        <v>-0.100018</v>
      </c>
      <c r="F9347" s="1">
        <v>0.55482799999999999</v>
      </c>
      <c r="G9347">
        <v>100001</v>
      </c>
    </row>
    <row r="9348" spans="1:7" x14ac:dyDescent="0.25">
      <c r="A9348" t="s">
        <v>0</v>
      </c>
      <c r="B9348">
        <v>115559</v>
      </c>
      <c r="C9348">
        <v>100001</v>
      </c>
      <c r="D9348" s="1">
        <v>0.150005</v>
      </c>
      <c r="E9348" s="1">
        <v>-9.9991999999999998E-2</v>
      </c>
      <c r="F9348" s="1">
        <v>0.531304</v>
      </c>
      <c r="G9348">
        <v>100001</v>
      </c>
    </row>
    <row r="9349" spans="1:7" x14ac:dyDescent="0.25">
      <c r="A9349" t="s">
        <v>0</v>
      </c>
      <c r="B9349">
        <v>115560</v>
      </c>
      <c r="C9349">
        <v>100001</v>
      </c>
      <c r="D9349" s="1">
        <v>-0.349995</v>
      </c>
      <c r="E9349" s="1">
        <v>-0.10001699999999999</v>
      </c>
      <c r="F9349" s="1">
        <v>0.551203</v>
      </c>
      <c r="G9349">
        <v>100001</v>
      </c>
    </row>
    <row r="9350" spans="1:7" x14ac:dyDescent="0.25">
      <c r="A9350" t="s">
        <v>0</v>
      </c>
      <c r="B9350">
        <v>115561</v>
      </c>
      <c r="C9350">
        <v>100001</v>
      </c>
      <c r="D9350" s="1">
        <v>0.12500500000000001</v>
      </c>
      <c r="E9350" s="1">
        <v>-9.9992999999999999E-2</v>
      </c>
      <c r="F9350" s="1">
        <v>0.529941</v>
      </c>
      <c r="G9350">
        <v>100001</v>
      </c>
    </row>
    <row r="9351" spans="1:7" x14ac:dyDescent="0.25">
      <c r="A9351" t="s">
        <v>0</v>
      </c>
      <c r="B9351">
        <v>115562</v>
      </c>
      <c r="C9351">
        <v>100001</v>
      </c>
      <c r="D9351" s="1">
        <v>-0.32499499999999998</v>
      </c>
      <c r="E9351" s="1">
        <v>-0.10001599999999999</v>
      </c>
      <c r="F9351" s="1">
        <v>0.54783400000000004</v>
      </c>
      <c r="G9351">
        <v>100001</v>
      </c>
    </row>
    <row r="9352" spans="1:7" x14ac:dyDescent="0.25">
      <c r="A9352" t="s">
        <v>0</v>
      </c>
      <c r="B9352">
        <v>115563</v>
      </c>
      <c r="C9352">
        <v>100001</v>
      </c>
      <c r="D9352" s="1">
        <v>0.100005</v>
      </c>
      <c r="E9352" s="1">
        <v>-9.9994E-2</v>
      </c>
      <c r="F9352" s="1">
        <v>0.52882700000000005</v>
      </c>
      <c r="G9352">
        <v>100001</v>
      </c>
    </row>
    <row r="9353" spans="1:7" x14ac:dyDescent="0.25">
      <c r="A9353" t="s">
        <v>0</v>
      </c>
      <c r="B9353">
        <v>115564</v>
      </c>
      <c r="C9353">
        <v>100001</v>
      </c>
      <c r="D9353" s="1">
        <v>-0.29999500000000001</v>
      </c>
      <c r="E9353" s="1">
        <v>-0.10001400000000001</v>
      </c>
      <c r="F9353" s="1">
        <v>0.54471800000000004</v>
      </c>
      <c r="G9353">
        <v>100001</v>
      </c>
    </row>
    <row r="9354" spans="1:7" x14ac:dyDescent="0.25">
      <c r="A9354" t="s">
        <v>0</v>
      </c>
      <c r="B9354">
        <v>115565</v>
      </c>
      <c r="C9354">
        <v>100001</v>
      </c>
      <c r="D9354" s="1">
        <v>7.5002799999999994E-2</v>
      </c>
      <c r="E9354" s="1">
        <v>-9.9996000000000002E-2</v>
      </c>
      <c r="F9354" s="1">
        <v>0.52796200000000004</v>
      </c>
      <c r="G9354">
        <v>100001</v>
      </c>
    </row>
    <row r="9355" spans="1:7" x14ac:dyDescent="0.25">
      <c r="A9355" t="s">
        <v>0</v>
      </c>
      <c r="B9355">
        <v>115566</v>
      </c>
      <c r="C9355">
        <v>100001</v>
      </c>
      <c r="D9355" s="1">
        <v>-0.27499499999999999</v>
      </c>
      <c r="E9355" s="1">
        <v>-0.100013</v>
      </c>
      <c r="F9355" s="1">
        <v>0.541856</v>
      </c>
      <c r="G9355">
        <v>100001</v>
      </c>
    </row>
    <row r="9356" spans="1:7" x14ac:dyDescent="0.25">
      <c r="A9356" t="s">
        <v>0</v>
      </c>
      <c r="B9356">
        <v>115567</v>
      </c>
      <c r="C9356">
        <v>100001</v>
      </c>
      <c r="D9356" s="1">
        <v>5.0004800000000002E-2</v>
      </c>
      <c r="E9356" s="1">
        <v>-9.9996000000000002E-2</v>
      </c>
      <c r="F9356" s="1">
        <v>0.52734199999999998</v>
      </c>
      <c r="G9356">
        <v>100001</v>
      </c>
    </row>
    <row r="9357" spans="1:7" x14ac:dyDescent="0.25">
      <c r="A9357" t="s">
        <v>0</v>
      </c>
      <c r="B9357">
        <v>115568</v>
      </c>
      <c r="C9357">
        <v>100001</v>
      </c>
      <c r="D9357" s="1">
        <v>-0.24999499999999999</v>
      </c>
      <c r="E9357" s="1">
        <v>-0.100012</v>
      </c>
      <c r="F9357" s="1">
        <v>0.53924499999999997</v>
      </c>
      <c r="G9357">
        <v>100001</v>
      </c>
    </row>
    <row r="9358" spans="1:7" x14ac:dyDescent="0.25">
      <c r="A9358" t="s">
        <v>0</v>
      </c>
      <c r="B9358">
        <v>115569</v>
      </c>
      <c r="C9358">
        <v>100001</v>
      </c>
      <c r="D9358" s="1">
        <v>2.50037E-2</v>
      </c>
      <c r="E9358" s="1">
        <v>-9.9998000000000004E-2</v>
      </c>
      <c r="F9358" s="1">
        <v>0.52697099999999997</v>
      </c>
      <c r="G9358">
        <v>100001</v>
      </c>
    </row>
    <row r="9359" spans="1:7" x14ac:dyDescent="0.25">
      <c r="A9359" t="s">
        <v>0</v>
      </c>
      <c r="B9359">
        <v>115570</v>
      </c>
      <c r="C9359">
        <v>100001</v>
      </c>
      <c r="D9359" s="1">
        <v>-0.224995</v>
      </c>
      <c r="E9359" s="1">
        <v>-0.10001</v>
      </c>
      <c r="F9359" s="1">
        <v>0.53688400000000003</v>
      </c>
      <c r="G9359">
        <v>100001</v>
      </c>
    </row>
    <row r="9360" spans="1:7" x14ac:dyDescent="0.25">
      <c r="A9360" t="s">
        <v>0</v>
      </c>
      <c r="B9360">
        <v>115571</v>
      </c>
      <c r="C9360">
        <v>100001</v>
      </c>
      <c r="D9360" s="1">
        <v>4.7845999999999999E-6</v>
      </c>
      <c r="E9360" s="1">
        <v>-0.1</v>
      </c>
      <c r="F9360" s="1">
        <v>0.52684900000000001</v>
      </c>
      <c r="G9360">
        <v>100001</v>
      </c>
    </row>
    <row r="9361" spans="1:7" x14ac:dyDescent="0.25">
      <c r="A9361" t="s">
        <v>0</v>
      </c>
      <c r="B9361">
        <v>115572</v>
      </c>
      <c r="C9361">
        <v>100001</v>
      </c>
      <c r="D9361" s="1">
        <v>-0.19999500000000001</v>
      </c>
      <c r="E9361" s="1">
        <v>-0.10001</v>
      </c>
      <c r="F9361" s="1">
        <v>0.534775</v>
      </c>
      <c r="G9361">
        <v>100001</v>
      </c>
    </row>
    <row r="9362" spans="1:7" x14ac:dyDescent="0.25">
      <c r="A9362" t="s">
        <v>0</v>
      </c>
      <c r="B9362">
        <v>115573</v>
      </c>
      <c r="C9362">
        <v>100001</v>
      </c>
      <c r="D9362" s="1">
        <v>-2.4993999999999999E-2</v>
      </c>
      <c r="E9362" s="1">
        <v>-0.10000100000000001</v>
      </c>
      <c r="F9362" s="1">
        <v>0.52697099999999997</v>
      </c>
      <c r="G9362">
        <v>100001</v>
      </c>
    </row>
    <row r="9363" spans="1:7" x14ac:dyDescent="0.25">
      <c r="A9363" t="s">
        <v>0</v>
      </c>
      <c r="B9363">
        <v>115574</v>
      </c>
      <c r="C9363">
        <v>100001</v>
      </c>
      <c r="D9363" s="1">
        <v>-0.17499500000000001</v>
      </c>
      <c r="E9363" s="1">
        <v>-0.100008</v>
      </c>
      <c r="F9363" s="1">
        <v>0.53291500000000003</v>
      </c>
      <c r="G9363">
        <v>100001</v>
      </c>
    </row>
    <row r="9364" spans="1:7" x14ac:dyDescent="0.25">
      <c r="A9364" t="s">
        <v>0</v>
      </c>
      <c r="B9364">
        <v>115575</v>
      </c>
      <c r="C9364">
        <v>100001</v>
      </c>
      <c r="D9364" s="1">
        <v>-4.9993999999999997E-2</v>
      </c>
      <c r="E9364" s="1">
        <v>-0.10000199999999999</v>
      </c>
      <c r="F9364" s="1">
        <v>0.52734199999999998</v>
      </c>
      <c r="G9364">
        <v>100001</v>
      </c>
    </row>
    <row r="9365" spans="1:7" x14ac:dyDescent="0.25">
      <c r="A9365" t="s">
        <v>0</v>
      </c>
      <c r="B9365">
        <v>115576</v>
      </c>
      <c r="C9365">
        <v>100001</v>
      </c>
      <c r="D9365" s="1">
        <v>-0.14999499999999999</v>
      </c>
      <c r="E9365" s="1">
        <v>-0.100007</v>
      </c>
      <c r="F9365" s="1">
        <v>0.531304</v>
      </c>
      <c r="G9365">
        <v>100001</v>
      </c>
    </row>
    <row r="9366" spans="1:7" x14ac:dyDescent="0.25">
      <c r="A9366" t="s">
        <v>0</v>
      </c>
      <c r="B9366">
        <v>115577</v>
      </c>
      <c r="C9366">
        <v>100001</v>
      </c>
      <c r="D9366" s="1">
        <v>-7.4994000000000005E-2</v>
      </c>
      <c r="E9366" s="1">
        <v>-0.10000299999999999</v>
      </c>
      <c r="F9366" s="1">
        <v>0.52796100000000001</v>
      </c>
      <c r="G9366">
        <v>100001</v>
      </c>
    </row>
    <row r="9367" spans="1:7" x14ac:dyDescent="0.25">
      <c r="A9367" t="s">
        <v>0</v>
      </c>
      <c r="B9367">
        <v>115578</v>
      </c>
      <c r="C9367">
        <v>100001</v>
      </c>
      <c r="D9367" s="1">
        <v>-0.12499499999999999</v>
      </c>
      <c r="E9367" s="1">
        <v>-0.100005</v>
      </c>
      <c r="F9367" s="1">
        <v>0.52994200000000002</v>
      </c>
      <c r="G9367">
        <v>100001</v>
      </c>
    </row>
    <row r="9368" spans="1:7" x14ac:dyDescent="0.25">
      <c r="A9368" t="s">
        <v>0</v>
      </c>
      <c r="B9368">
        <v>115579</v>
      </c>
      <c r="C9368">
        <v>100001</v>
      </c>
      <c r="D9368" s="1">
        <v>-9.9994E-2</v>
      </c>
      <c r="E9368" s="1">
        <v>-0.100004</v>
      </c>
      <c r="F9368" s="1">
        <v>0.52882700000000005</v>
      </c>
      <c r="G9368">
        <v>100001</v>
      </c>
    </row>
    <row r="9369" spans="1:7" x14ac:dyDescent="0.25">
      <c r="A9369" t="s">
        <v>0</v>
      </c>
      <c r="B9369">
        <v>115580</v>
      </c>
      <c r="C9369">
        <v>100001</v>
      </c>
      <c r="D9369" s="1">
        <v>0.149981</v>
      </c>
      <c r="E9369" s="1">
        <v>0.37500800000000001</v>
      </c>
      <c r="F9369" s="1">
        <v>0.55732899999999996</v>
      </c>
      <c r="G9369">
        <v>100001</v>
      </c>
    </row>
    <row r="9370" spans="1:7" x14ac:dyDescent="0.25">
      <c r="A9370" t="s">
        <v>0</v>
      </c>
      <c r="B9370">
        <v>115581</v>
      </c>
      <c r="C9370">
        <v>100001</v>
      </c>
      <c r="D9370" s="1">
        <v>0.149978</v>
      </c>
      <c r="E9370" s="1">
        <v>0.45000699999999999</v>
      </c>
      <c r="F9370" s="1">
        <v>0.56975100000000001</v>
      </c>
      <c r="G9370">
        <v>100001</v>
      </c>
    </row>
    <row r="9371" spans="1:7" x14ac:dyDescent="0.25">
      <c r="A9371" t="s">
        <v>0</v>
      </c>
      <c r="B9371">
        <v>115582</v>
      </c>
      <c r="C9371">
        <v>100001</v>
      </c>
      <c r="D9371" s="1">
        <v>0.14998</v>
      </c>
      <c r="E9371" s="1">
        <v>0.40000799999999997</v>
      </c>
      <c r="F9371" s="1">
        <v>0.56121200000000004</v>
      </c>
      <c r="G9371">
        <v>100001</v>
      </c>
    </row>
    <row r="9372" spans="1:7" x14ac:dyDescent="0.25">
      <c r="A9372" t="s">
        <v>0</v>
      </c>
      <c r="B9372">
        <v>115583</v>
      </c>
      <c r="C9372">
        <v>100001</v>
      </c>
      <c r="D9372" s="1">
        <v>0.149979</v>
      </c>
      <c r="E9372" s="1">
        <v>0.42500700000000002</v>
      </c>
      <c r="F9372" s="1">
        <v>0.56535299999999999</v>
      </c>
      <c r="G9372">
        <v>100001</v>
      </c>
    </row>
    <row r="9373" spans="1:7" x14ac:dyDescent="0.25">
      <c r="A9373" t="s">
        <v>0</v>
      </c>
      <c r="B9373">
        <v>115584</v>
      </c>
      <c r="C9373">
        <v>100001</v>
      </c>
      <c r="D9373" s="1">
        <v>0.19999500000000001</v>
      </c>
      <c r="E9373" s="1">
        <v>0.10001</v>
      </c>
      <c r="F9373" s="1">
        <v>0.534775</v>
      </c>
      <c r="G9373">
        <v>100001</v>
      </c>
    </row>
    <row r="9374" spans="1:7" x14ac:dyDescent="0.25">
      <c r="A9374" t="s">
        <v>0</v>
      </c>
      <c r="B9374">
        <v>115585</v>
      </c>
      <c r="C9374">
        <v>100001</v>
      </c>
      <c r="D9374" s="1">
        <v>0.174981</v>
      </c>
      <c r="E9374" s="1">
        <v>0.37500899999999998</v>
      </c>
      <c r="F9374" s="1">
        <v>0.55895700000000004</v>
      </c>
      <c r="G9374">
        <v>100001</v>
      </c>
    </row>
    <row r="9375" spans="1:7" x14ac:dyDescent="0.25">
      <c r="A9375" t="s">
        <v>0</v>
      </c>
      <c r="B9375">
        <v>115586</v>
      </c>
      <c r="C9375">
        <v>100001</v>
      </c>
      <c r="D9375" s="1">
        <v>0.174983</v>
      </c>
      <c r="E9375" s="1">
        <v>0.35000900000000001</v>
      </c>
      <c r="F9375" s="1">
        <v>0.55532700000000002</v>
      </c>
      <c r="G9375">
        <v>100001</v>
      </c>
    </row>
    <row r="9376" spans="1:7" x14ac:dyDescent="0.25">
      <c r="A9376" t="s">
        <v>0</v>
      </c>
      <c r="B9376">
        <v>115587</v>
      </c>
      <c r="C9376">
        <v>100001</v>
      </c>
      <c r="D9376" s="1">
        <v>0.174984</v>
      </c>
      <c r="E9376" s="1">
        <v>0.32500899999999999</v>
      </c>
      <c r="F9376" s="1">
        <v>0.551952</v>
      </c>
      <c r="G9376">
        <v>100001</v>
      </c>
    </row>
    <row r="9377" spans="1:7" x14ac:dyDescent="0.25">
      <c r="A9377" t="s">
        <v>0</v>
      </c>
      <c r="B9377">
        <v>115588</v>
      </c>
      <c r="C9377">
        <v>100001</v>
      </c>
      <c r="D9377" s="1">
        <v>0.174985</v>
      </c>
      <c r="E9377" s="1">
        <v>0.30000900000000003</v>
      </c>
      <c r="F9377" s="1">
        <v>0.54883099999999996</v>
      </c>
      <c r="G9377">
        <v>100001</v>
      </c>
    </row>
    <row r="9378" spans="1:7" x14ac:dyDescent="0.25">
      <c r="A9378" t="s">
        <v>0</v>
      </c>
      <c r="B9378">
        <v>115589</v>
      </c>
      <c r="C9378">
        <v>100001</v>
      </c>
      <c r="D9378" s="1">
        <v>0.174987</v>
      </c>
      <c r="E9378" s="1">
        <v>0.275009</v>
      </c>
      <c r="F9378" s="1">
        <v>0.545964</v>
      </c>
      <c r="G9378">
        <v>100001</v>
      </c>
    </row>
    <row r="9379" spans="1:7" x14ac:dyDescent="0.25">
      <c r="A9379" t="s">
        <v>0</v>
      </c>
      <c r="B9379">
        <v>115590</v>
      </c>
      <c r="C9379">
        <v>100001</v>
      </c>
      <c r="D9379" s="1">
        <v>0.174987</v>
      </c>
      <c r="E9379" s="1">
        <v>0.25000899999999998</v>
      </c>
      <c r="F9379" s="1">
        <v>0.54334899999999997</v>
      </c>
      <c r="G9379">
        <v>100001</v>
      </c>
    </row>
    <row r="9380" spans="1:7" x14ac:dyDescent="0.25">
      <c r="A9380" t="s">
        <v>0</v>
      </c>
      <c r="B9380">
        <v>115591</v>
      </c>
      <c r="C9380">
        <v>100001</v>
      </c>
      <c r="D9380" s="1">
        <v>0.17498900000000001</v>
      </c>
      <c r="E9380" s="1">
        <v>0.22501099999999999</v>
      </c>
      <c r="F9380" s="1">
        <v>0.54098500000000005</v>
      </c>
      <c r="G9380">
        <v>100001</v>
      </c>
    </row>
    <row r="9381" spans="1:7" x14ac:dyDescent="0.25">
      <c r="A9381" t="s">
        <v>0</v>
      </c>
      <c r="B9381">
        <v>115592</v>
      </c>
      <c r="C9381">
        <v>100001</v>
      </c>
      <c r="D9381" s="1">
        <v>0.17499000000000001</v>
      </c>
      <c r="E9381" s="1">
        <v>0.20000999999999999</v>
      </c>
      <c r="F9381" s="1">
        <v>0.53887200000000002</v>
      </c>
      <c r="G9381">
        <v>100001</v>
      </c>
    </row>
    <row r="9382" spans="1:7" x14ac:dyDescent="0.25">
      <c r="A9382" t="s">
        <v>0</v>
      </c>
      <c r="B9382">
        <v>115593</v>
      </c>
      <c r="C9382">
        <v>100001</v>
      </c>
      <c r="D9382" s="1">
        <v>0.17499100000000001</v>
      </c>
      <c r="E9382" s="1">
        <v>0.17501</v>
      </c>
      <c r="F9382" s="1">
        <v>0.53700899999999996</v>
      </c>
      <c r="G9382">
        <v>100001</v>
      </c>
    </row>
    <row r="9383" spans="1:7" x14ac:dyDescent="0.25">
      <c r="A9383" t="s">
        <v>0</v>
      </c>
      <c r="B9383">
        <v>115594</v>
      </c>
      <c r="C9383">
        <v>100001</v>
      </c>
      <c r="D9383" s="1">
        <v>0.17499300000000001</v>
      </c>
      <c r="E9383" s="1">
        <v>0.15001</v>
      </c>
      <c r="F9383" s="1">
        <v>0.53539499999999995</v>
      </c>
      <c r="G9383">
        <v>100001</v>
      </c>
    </row>
    <row r="9384" spans="1:7" x14ac:dyDescent="0.25">
      <c r="A9384" t="s">
        <v>0</v>
      </c>
      <c r="B9384">
        <v>115595</v>
      </c>
      <c r="C9384">
        <v>100001</v>
      </c>
      <c r="D9384" s="1">
        <v>0.17499400000000001</v>
      </c>
      <c r="E9384" s="1">
        <v>0.12501000000000001</v>
      </c>
      <c r="F9384" s="1">
        <v>0.53403</v>
      </c>
      <c r="G9384">
        <v>100001</v>
      </c>
    </row>
    <row r="9385" spans="1:7" x14ac:dyDescent="0.25">
      <c r="A9385" t="s">
        <v>0</v>
      </c>
      <c r="B9385">
        <v>115596</v>
      </c>
      <c r="C9385">
        <v>100001</v>
      </c>
      <c r="D9385" s="1">
        <v>0.19999400000000001</v>
      </c>
      <c r="E9385" s="1">
        <v>0.12501000000000001</v>
      </c>
      <c r="F9385" s="1">
        <v>0.53589100000000001</v>
      </c>
      <c r="G9385">
        <v>100001</v>
      </c>
    </row>
    <row r="9386" spans="1:7" x14ac:dyDescent="0.25">
      <c r="A9386" t="s">
        <v>0</v>
      </c>
      <c r="B9386">
        <v>115597</v>
      </c>
      <c r="C9386">
        <v>100001</v>
      </c>
      <c r="D9386" s="1">
        <v>0.224996</v>
      </c>
      <c r="E9386" s="1">
        <v>7.5011599999999998E-2</v>
      </c>
      <c r="F9386" s="1">
        <v>0.53601500000000002</v>
      </c>
      <c r="G9386">
        <v>100001</v>
      </c>
    </row>
    <row r="9387" spans="1:7" x14ac:dyDescent="0.25">
      <c r="A9387" t="s">
        <v>0</v>
      </c>
      <c r="B9387">
        <v>115598</v>
      </c>
      <c r="C9387">
        <v>100001</v>
      </c>
      <c r="D9387" s="1">
        <v>0.224995</v>
      </c>
      <c r="E9387" s="1">
        <v>0.100012</v>
      </c>
      <c r="F9387" s="1">
        <v>0.53688400000000003</v>
      </c>
      <c r="G9387">
        <v>100001</v>
      </c>
    </row>
    <row r="9388" spans="1:7" x14ac:dyDescent="0.25">
      <c r="A9388" t="s">
        <v>0</v>
      </c>
      <c r="B9388">
        <v>115599</v>
      </c>
      <c r="C9388">
        <v>100001</v>
      </c>
      <c r="D9388" s="1">
        <v>0.249999</v>
      </c>
      <c r="E9388" s="1">
        <v>2.5012800000000002E-2</v>
      </c>
      <c r="F9388" s="1">
        <v>0.537381</v>
      </c>
      <c r="G9388">
        <v>100001</v>
      </c>
    </row>
    <row r="9389" spans="1:7" x14ac:dyDescent="0.25">
      <c r="A9389" t="s">
        <v>0</v>
      </c>
      <c r="B9389">
        <v>115600</v>
      </c>
      <c r="C9389">
        <v>100001</v>
      </c>
      <c r="D9389" s="1">
        <v>0.25</v>
      </c>
      <c r="E9389" s="1">
        <v>1.2775999999999999E-5</v>
      </c>
      <c r="F9389" s="1">
        <v>0.53725699999999998</v>
      </c>
      <c r="G9389">
        <v>100001</v>
      </c>
    </row>
    <row r="9390" spans="1:7" x14ac:dyDescent="0.25">
      <c r="A9390" t="s">
        <v>0</v>
      </c>
      <c r="B9390">
        <v>115601</v>
      </c>
      <c r="C9390">
        <v>100001</v>
      </c>
      <c r="D9390" s="1">
        <v>0.249996</v>
      </c>
      <c r="E9390" s="1">
        <v>7.5012800000000004E-2</v>
      </c>
      <c r="F9390" s="1">
        <v>0.53837500000000005</v>
      </c>
      <c r="G9390">
        <v>100001</v>
      </c>
    </row>
    <row r="9391" spans="1:7" x14ac:dyDescent="0.25">
      <c r="A9391" t="s">
        <v>0</v>
      </c>
      <c r="B9391">
        <v>115602</v>
      </c>
      <c r="C9391">
        <v>100001</v>
      </c>
      <c r="D9391" s="1">
        <v>0.249997</v>
      </c>
      <c r="E9391" s="1">
        <v>5.0012800000000003E-2</v>
      </c>
      <c r="F9391" s="1">
        <v>0.53775399999999995</v>
      </c>
      <c r="G9391">
        <v>100001</v>
      </c>
    </row>
    <row r="9392" spans="1:7" x14ac:dyDescent="0.25">
      <c r="A9392" t="s">
        <v>0</v>
      </c>
      <c r="B9392">
        <v>115603</v>
      </c>
      <c r="C9392">
        <v>100001</v>
      </c>
      <c r="D9392" s="1">
        <v>0.275003</v>
      </c>
      <c r="E9392" s="1">
        <v>-4.9985000000000002E-2</v>
      </c>
      <c r="F9392" s="1">
        <v>0.54036399999999996</v>
      </c>
      <c r="G9392">
        <v>100001</v>
      </c>
    </row>
    <row r="9393" spans="1:7" x14ac:dyDescent="0.25">
      <c r="A9393" t="s">
        <v>0</v>
      </c>
      <c r="B9393">
        <v>115604</v>
      </c>
      <c r="C9393">
        <v>100001</v>
      </c>
      <c r="D9393" s="1">
        <v>0.30000700000000002</v>
      </c>
      <c r="E9393" s="1">
        <v>-4.9984000000000001E-2</v>
      </c>
      <c r="F9393" s="1">
        <v>0.54322499999999996</v>
      </c>
      <c r="G9393">
        <v>100001</v>
      </c>
    </row>
    <row r="9394" spans="1:7" x14ac:dyDescent="0.25">
      <c r="A9394" t="s">
        <v>0</v>
      </c>
      <c r="B9394">
        <v>115605</v>
      </c>
      <c r="C9394">
        <v>100001</v>
      </c>
      <c r="D9394" s="1">
        <v>0.32500299999999999</v>
      </c>
      <c r="E9394" s="1">
        <v>-7.4982999999999994E-2</v>
      </c>
      <c r="F9394" s="1">
        <v>0.54696100000000003</v>
      </c>
      <c r="G9394">
        <v>100001</v>
      </c>
    </row>
    <row r="9395" spans="1:7" x14ac:dyDescent="0.25">
      <c r="A9395" t="s">
        <v>0</v>
      </c>
      <c r="B9395">
        <v>115606</v>
      </c>
      <c r="C9395">
        <v>100001</v>
      </c>
      <c r="D9395" s="1">
        <v>0.32500299999999999</v>
      </c>
      <c r="E9395" s="1">
        <v>-4.9983E-2</v>
      </c>
      <c r="F9395" s="1">
        <v>0.54633799999999999</v>
      </c>
      <c r="G9395">
        <v>100001</v>
      </c>
    </row>
    <row r="9396" spans="1:7" x14ac:dyDescent="0.25">
      <c r="A9396" t="s">
        <v>0</v>
      </c>
      <c r="B9396">
        <v>115607</v>
      </c>
      <c r="C9396">
        <v>100001</v>
      </c>
      <c r="D9396" s="1">
        <v>0.35000199999999998</v>
      </c>
      <c r="E9396" s="1">
        <v>-7.4981000000000006E-2</v>
      </c>
      <c r="F9396" s="1">
        <v>0.55032899999999996</v>
      </c>
      <c r="G9396">
        <v>100001</v>
      </c>
    </row>
    <row r="9397" spans="1:7" x14ac:dyDescent="0.25">
      <c r="A9397" t="s">
        <v>0</v>
      </c>
      <c r="B9397">
        <v>115608</v>
      </c>
      <c r="C9397">
        <v>100001</v>
      </c>
      <c r="D9397" s="1">
        <v>0.37500299999999998</v>
      </c>
      <c r="E9397" s="1">
        <v>-7.4981000000000006E-2</v>
      </c>
      <c r="F9397" s="1">
        <v>0.553952</v>
      </c>
      <c r="G9397">
        <v>100001</v>
      </c>
    </row>
    <row r="9398" spans="1:7" x14ac:dyDescent="0.25">
      <c r="A9398" t="s">
        <v>0</v>
      </c>
      <c r="B9398">
        <v>115609</v>
      </c>
      <c r="C9398">
        <v>100001</v>
      </c>
      <c r="D9398" s="1">
        <v>0.40000400000000003</v>
      </c>
      <c r="E9398" s="1">
        <v>-7.4979000000000004E-2</v>
      </c>
      <c r="F9398" s="1">
        <v>0.55783000000000005</v>
      </c>
      <c r="G9398">
        <v>100001</v>
      </c>
    </row>
    <row r="9399" spans="1:7" x14ac:dyDescent="0.25">
      <c r="A9399" t="s">
        <v>0</v>
      </c>
      <c r="B9399">
        <v>115610</v>
      </c>
      <c r="C9399">
        <v>100001</v>
      </c>
      <c r="D9399" s="1">
        <v>0.42500300000000002</v>
      </c>
      <c r="E9399" s="1">
        <v>-7.4977000000000002E-2</v>
      </c>
      <c r="F9399" s="1">
        <v>0.56196599999999997</v>
      </c>
      <c r="G9399">
        <v>100001</v>
      </c>
    </row>
    <row r="9400" spans="1:7" x14ac:dyDescent="0.25">
      <c r="A9400" t="s">
        <v>0</v>
      </c>
      <c r="B9400">
        <v>115611</v>
      </c>
      <c r="C9400">
        <v>100001</v>
      </c>
      <c r="D9400" s="1">
        <v>0.45000499999999999</v>
      </c>
      <c r="E9400" s="1">
        <v>-7.4977000000000002E-2</v>
      </c>
      <c r="F9400" s="1">
        <v>0.56635800000000003</v>
      </c>
      <c r="G9400">
        <v>100001</v>
      </c>
    </row>
    <row r="9401" spans="1:7" x14ac:dyDescent="0.25">
      <c r="A9401" t="s">
        <v>0</v>
      </c>
      <c r="B9401">
        <v>115612</v>
      </c>
      <c r="C9401">
        <v>100001</v>
      </c>
      <c r="D9401" s="1">
        <v>0.47500399999999998</v>
      </c>
      <c r="E9401" s="1">
        <v>-7.4975E-2</v>
      </c>
      <c r="F9401" s="1">
        <v>0.57101000000000002</v>
      </c>
      <c r="G9401">
        <v>100001</v>
      </c>
    </row>
    <row r="9402" spans="1:7" x14ac:dyDescent="0.25">
      <c r="A9402" t="s">
        <v>0</v>
      </c>
      <c r="B9402">
        <v>115613</v>
      </c>
      <c r="C9402">
        <v>100001</v>
      </c>
      <c r="D9402" s="1">
        <v>0.275001</v>
      </c>
      <c r="E9402" s="1">
        <v>-2.4985E-2</v>
      </c>
      <c r="F9402" s="1">
        <v>0.53998999999999997</v>
      </c>
      <c r="G9402">
        <v>100001</v>
      </c>
    </row>
    <row r="9403" spans="1:7" x14ac:dyDescent="0.25">
      <c r="A9403" t="s">
        <v>0</v>
      </c>
      <c r="B9403">
        <v>115614</v>
      </c>
      <c r="C9403">
        <v>100001</v>
      </c>
      <c r="D9403" s="1">
        <v>0.27500000000000002</v>
      </c>
      <c r="E9403" s="1">
        <v>1.4003E-5</v>
      </c>
      <c r="F9403" s="1">
        <v>0.53986599999999996</v>
      </c>
      <c r="G9403">
        <v>100001</v>
      </c>
    </row>
    <row r="9404" spans="1:7" x14ac:dyDescent="0.25">
      <c r="A9404" t="s">
        <v>0</v>
      </c>
      <c r="B9404">
        <v>115615</v>
      </c>
      <c r="C9404">
        <v>100001</v>
      </c>
      <c r="D9404" s="1">
        <v>0.47500599999999998</v>
      </c>
      <c r="E9404" s="1">
        <v>-0.124976</v>
      </c>
      <c r="F9404" s="1">
        <v>0.57302600000000004</v>
      </c>
      <c r="G9404">
        <v>100001</v>
      </c>
    </row>
    <row r="9405" spans="1:7" x14ac:dyDescent="0.25">
      <c r="A9405" t="s">
        <v>0</v>
      </c>
      <c r="B9405">
        <v>115616</v>
      </c>
      <c r="C9405">
        <v>100001</v>
      </c>
      <c r="D9405" s="1">
        <v>0.45000600000000002</v>
      </c>
      <c r="E9405" s="1">
        <v>-0.12497800000000001</v>
      </c>
      <c r="F9405" s="1">
        <v>0.56836900000000001</v>
      </c>
      <c r="G9405">
        <v>100001</v>
      </c>
    </row>
    <row r="9406" spans="1:7" x14ac:dyDescent="0.25">
      <c r="A9406" t="s">
        <v>0</v>
      </c>
      <c r="B9406">
        <v>115617</v>
      </c>
      <c r="C9406">
        <v>100001</v>
      </c>
      <c r="D9406" s="1">
        <v>0.42500700000000002</v>
      </c>
      <c r="E9406" s="1">
        <v>-0.12497900000000001</v>
      </c>
      <c r="F9406" s="1">
        <v>0.56397200000000003</v>
      </c>
      <c r="G9406">
        <v>100001</v>
      </c>
    </row>
    <row r="9407" spans="1:7" x14ac:dyDescent="0.25">
      <c r="A9407" t="s">
        <v>0</v>
      </c>
      <c r="B9407">
        <v>115618</v>
      </c>
      <c r="C9407">
        <v>100001</v>
      </c>
      <c r="D9407" s="1">
        <v>0.40000599999999997</v>
      </c>
      <c r="E9407" s="1">
        <v>-0.12497999999999999</v>
      </c>
      <c r="F9407" s="1">
        <v>0.55983400000000005</v>
      </c>
      <c r="G9407">
        <v>100001</v>
      </c>
    </row>
    <row r="9408" spans="1:7" x14ac:dyDescent="0.25">
      <c r="A9408" t="s">
        <v>0</v>
      </c>
      <c r="B9408">
        <v>115619</v>
      </c>
      <c r="C9408">
        <v>100001</v>
      </c>
      <c r="D9408" s="1">
        <v>0.37500600000000001</v>
      </c>
      <c r="E9408" s="1">
        <v>-0.12498099999999999</v>
      </c>
      <c r="F9408" s="1">
        <v>0.55595300000000003</v>
      </c>
      <c r="G9408">
        <v>100001</v>
      </c>
    </row>
    <row r="9409" spans="1:7" x14ac:dyDescent="0.25">
      <c r="A9409" t="s">
        <v>0</v>
      </c>
      <c r="B9409">
        <v>115620</v>
      </c>
      <c r="C9409">
        <v>100001</v>
      </c>
      <c r="D9409" s="1">
        <v>0.35000700000000001</v>
      </c>
      <c r="E9409" s="1">
        <v>-0.124983</v>
      </c>
      <c r="F9409" s="1">
        <v>0.55232800000000004</v>
      </c>
      <c r="G9409">
        <v>100001</v>
      </c>
    </row>
    <row r="9410" spans="1:7" x14ac:dyDescent="0.25">
      <c r="A9410" t="s">
        <v>0</v>
      </c>
      <c r="B9410">
        <v>115621</v>
      </c>
      <c r="C9410">
        <v>100001</v>
      </c>
      <c r="D9410" s="1">
        <v>0.32500699999999999</v>
      </c>
      <c r="E9410" s="1">
        <v>-0.124984</v>
      </c>
      <c r="F9410" s="1">
        <v>0.548956</v>
      </c>
      <c r="G9410">
        <v>100001</v>
      </c>
    </row>
    <row r="9411" spans="1:7" x14ac:dyDescent="0.25">
      <c r="A9411" t="s">
        <v>0</v>
      </c>
      <c r="B9411">
        <v>115622</v>
      </c>
      <c r="C9411">
        <v>100001</v>
      </c>
      <c r="D9411" s="1">
        <v>0.30000700000000002</v>
      </c>
      <c r="E9411" s="1">
        <v>-0.124985</v>
      </c>
      <c r="F9411" s="1">
        <v>0.54583999999999999</v>
      </c>
      <c r="G9411">
        <v>100001</v>
      </c>
    </row>
    <row r="9412" spans="1:7" x14ac:dyDescent="0.25">
      <c r="A9412" t="s">
        <v>0</v>
      </c>
      <c r="B9412">
        <v>115623</v>
      </c>
      <c r="C9412">
        <v>100001</v>
      </c>
      <c r="D9412" s="1">
        <v>0.27500599999999997</v>
      </c>
      <c r="E9412" s="1">
        <v>-0.124986</v>
      </c>
      <c r="F9412" s="1">
        <v>0.54297499999999999</v>
      </c>
      <c r="G9412">
        <v>100001</v>
      </c>
    </row>
    <row r="9413" spans="1:7" x14ac:dyDescent="0.25">
      <c r="A9413" t="s">
        <v>0</v>
      </c>
      <c r="B9413">
        <v>115624</v>
      </c>
      <c r="C9413">
        <v>100001</v>
      </c>
      <c r="D9413" s="1">
        <v>-0.47499400000000003</v>
      </c>
      <c r="E9413" s="1">
        <v>-0.125023</v>
      </c>
      <c r="F9413" s="1">
        <v>0.57302600000000004</v>
      </c>
      <c r="G9413">
        <v>100001</v>
      </c>
    </row>
    <row r="9414" spans="1:7" x14ac:dyDescent="0.25">
      <c r="A9414" t="s">
        <v>0</v>
      </c>
      <c r="B9414">
        <v>115625</v>
      </c>
      <c r="C9414">
        <v>100001</v>
      </c>
      <c r="D9414" s="1">
        <v>0.25000600000000001</v>
      </c>
      <c r="E9414" s="1">
        <v>-0.124988</v>
      </c>
      <c r="F9414" s="1">
        <v>0.54036300000000004</v>
      </c>
      <c r="G9414">
        <v>100001</v>
      </c>
    </row>
    <row r="9415" spans="1:7" x14ac:dyDescent="0.25">
      <c r="A9415" t="s">
        <v>0</v>
      </c>
      <c r="B9415">
        <v>115626</v>
      </c>
      <c r="C9415">
        <v>100001</v>
      </c>
      <c r="D9415" s="1">
        <v>-0.44999400000000001</v>
      </c>
      <c r="E9415" s="1">
        <v>-0.12502099999999999</v>
      </c>
      <c r="F9415" s="1">
        <v>0.56836900000000001</v>
      </c>
      <c r="G9415">
        <v>100001</v>
      </c>
    </row>
    <row r="9416" spans="1:7" x14ac:dyDescent="0.25">
      <c r="A9416" t="s">
        <v>0</v>
      </c>
      <c r="B9416">
        <v>115627</v>
      </c>
      <c r="C9416">
        <v>100001</v>
      </c>
      <c r="D9416" s="1">
        <v>0.22500600000000001</v>
      </c>
      <c r="E9416" s="1">
        <v>-0.124988</v>
      </c>
      <c r="F9416" s="1">
        <v>0.53800300000000001</v>
      </c>
      <c r="G9416">
        <v>100001</v>
      </c>
    </row>
    <row r="9417" spans="1:7" x14ac:dyDescent="0.25">
      <c r="A9417" t="s">
        <v>0</v>
      </c>
      <c r="B9417">
        <v>115628</v>
      </c>
      <c r="C9417">
        <v>100001</v>
      </c>
      <c r="D9417" s="1">
        <v>-0.42499399999999998</v>
      </c>
      <c r="E9417" s="1">
        <v>-0.12502099999999999</v>
      </c>
      <c r="F9417" s="1">
        <v>0.56397299999999995</v>
      </c>
      <c r="G9417">
        <v>100001</v>
      </c>
    </row>
    <row r="9418" spans="1:7" x14ac:dyDescent="0.25">
      <c r="A9418" t="s">
        <v>0</v>
      </c>
      <c r="B9418">
        <v>115629</v>
      </c>
      <c r="C9418">
        <v>100001</v>
      </c>
      <c r="D9418" s="1">
        <v>0.20000599999999999</v>
      </c>
      <c r="E9418" s="1">
        <v>-0.12499</v>
      </c>
      <c r="F9418" s="1">
        <v>0.53589100000000001</v>
      </c>
      <c r="G9418">
        <v>100001</v>
      </c>
    </row>
    <row r="9419" spans="1:7" x14ac:dyDescent="0.25">
      <c r="A9419" t="s">
        <v>0</v>
      </c>
      <c r="B9419">
        <v>115630</v>
      </c>
      <c r="C9419">
        <v>100001</v>
      </c>
      <c r="D9419" s="1">
        <v>-0.39999400000000002</v>
      </c>
      <c r="E9419" s="1">
        <v>-0.12501799999999999</v>
      </c>
      <c r="F9419" s="1">
        <v>0.55983400000000005</v>
      </c>
      <c r="G9419">
        <v>100001</v>
      </c>
    </row>
    <row r="9420" spans="1:7" x14ac:dyDescent="0.25">
      <c r="A9420" t="s">
        <v>0</v>
      </c>
      <c r="B9420">
        <v>115631</v>
      </c>
      <c r="C9420">
        <v>100001</v>
      </c>
      <c r="D9420" s="1">
        <v>0.17500599999999999</v>
      </c>
      <c r="E9420" s="1">
        <v>-0.124991</v>
      </c>
      <c r="F9420" s="1">
        <v>0.53403</v>
      </c>
      <c r="G9420">
        <v>100001</v>
      </c>
    </row>
    <row r="9421" spans="1:7" x14ac:dyDescent="0.25">
      <c r="A9421" t="s">
        <v>0</v>
      </c>
      <c r="B9421">
        <v>115632</v>
      </c>
      <c r="C9421">
        <v>100001</v>
      </c>
      <c r="D9421" s="1">
        <v>-0.37499399999999999</v>
      </c>
      <c r="E9421" s="1">
        <v>-0.12501799999999999</v>
      </c>
      <c r="F9421" s="1">
        <v>0.55595300000000003</v>
      </c>
      <c r="G9421">
        <v>100001</v>
      </c>
    </row>
    <row r="9422" spans="1:7" x14ac:dyDescent="0.25">
      <c r="A9422" t="s">
        <v>0</v>
      </c>
      <c r="B9422">
        <v>115633</v>
      </c>
      <c r="C9422">
        <v>100001</v>
      </c>
      <c r="D9422" s="1">
        <v>0.150006</v>
      </c>
      <c r="E9422" s="1">
        <v>-0.12499200000000001</v>
      </c>
      <c r="F9422" s="1">
        <v>0.53241899999999998</v>
      </c>
      <c r="G9422">
        <v>100001</v>
      </c>
    </row>
    <row r="9423" spans="1:7" x14ac:dyDescent="0.25">
      <c r="A9423" t="s">
        <v>0</v>
      </c>
      <c r="B9423">
        <v>115634</v>
      </c>
      <c r="C9423">
        <v>100001</v>
      </c>
      <c r="D9423" s="1">
        <v>-0.349995</v>
      </c>
      <c r="E9423" s="1">
        <v>-0.12501699999999999</v>
      </c>
      <c r="F9423" s="1">
        <v>0.55232800000000004</v>
      </c>
      <c r="G9423">
        <v>100001</v>
      </c>
    </row>
    <row r="9424" spans="1:7" x14ac:dyDescent="0.25">
      <c r="A9424" t="s">
        <v>0</v>
      </c>
      <c r="B9424">
        <v>115635</v>
      </c>
      <c r="C9424">
        <v>100001</v>
      </c>
      <c r="D9424" s="1">
        <v>0.12500600000000001</v>
      </c>
      <c r="E9424" s="1">
        <v>-0.12499399999999999</v>
      </c>
      <c r="F9424" s="1">
        <v>0.53105599999999997</v>
      </c>
      <c r="G9424">
        <v>100001</v>
      </c>
    </row>
    <row r="9425" spans="1:7" x14ac:dyDescent="0.25">
      <c r="A9425" t="s">
        <v>0</v>
      </c>
      <c r="B9425">
        <v>115636</v>
      </c>
      <c r="C9425">
        <v>100001</v>
      </c>
      <c r="D9425" s="1">
        <v>-0.32499499999999998</v>
      </c>
      <c r="E9425" s="1">
        <v>-0.12501499999999999</v>
      </c>
      <c r="F9425" s="1">
        <v>0.548956</v>
      </c>
      <c r="G9425">
        <v>100001</v>
      </c>
    </row>
    <row r="9426" spans="1:7" x14ac:dyDescent="0.25">
      <c r="A9426" t="s">
        <v>0</v>
      </c>
      <c r="B9426">
        <v>115637</v>
      </c>
      <c r="C9426">
        <v>100001</v>
      </c>
      <c r="D9426" s="1">
        <v>0.100005</v>
      </c>
      <c r="E9426" s="1">
        <v>-0.12499499999999999</v>
      </c>
      <c r="F9426" s="1">
        <v>0.52994200000000002</v>
      </c>
      <c r="G9426">
        <v>100001</v>
      </c>
    </row>
    <row r="9427" spans="1:7" x14ac:dyDescent="0.25">
      <c r="A9427" t="s">
        <v>0</v>
      </c>
      <c r="B9427">
        <v>115638</v>
      </c>
      <c r="C9427">
        <v>100001</v>
      </c>
      <c r="D9427" s="1">
        <v>-0.29999399999999998</v>
      </c>
      <c r="E9427" s="1">
        <v>-0.12501399999999999</v>
      </c>
      <c r="F9427" s="1">
        <v>0.54583999999999999</v>
      </c>
      <c r="G9427">
        <v>100001</v>
      </c>
    </row>
    <row r="9428" spans="1:7" x14ac:dyDescent="0.25">
      <c r="A9428" t="s">
        <v>0</v>
      </c>
      <c r="B9428">
        <v>115639</v>
      </c>
      <c r="C9428">
        <v>100001</v>
      </c>
      <c r="D9428" s="1">
        <v>7.5013999999999997E-2</v>
      </c>
      <c r="E9428" s="1">
        <v>-0.124996</v>
      </c>
      <c r="F9428" s="1">
        <v>0.52907499999999996</v>
      </c>
      <c r="G9428">
        <v>100001</v>
      </c>
    </row>
    <row r="9429" spans="1:7" x14ac:dyDescent="0.25">
      <c r="A9429" t="s">
        <v>0</v>
      </c>
      <c r="B9429">
        <v>115640</v>
      </c>
      <c r="C9429">
        <v>100001</v>
      </c>
      <c r="D9429" s="1">
        <v>-0.27499400000000002</v>
      </c>
      <c r="E9429" s="1">
        <v>-0.12501300000000001</v>
      </c>
      <c r="F9429" s="1">
        <v>0.54297499999999999</v>
      </c>
      <c r="G9429">
        <v>100001</v>
      </c>
    </row>
    <row r="9430" spans="1:7" x14ac:dyDescent="0.25">
      <c r="A9430" t="s">
        <v>0</v>
      </c>
      <c r="B9430">
        <v>115641</v>
      </c>
      <c r="C9430">
        <v>100001</v>
      </c>
      <c r="D9430" s="1">
        <v>5.0006000000000002E-2</v>
      </c>
      <c r="E9430" s="1">
        <v>-0.124997</v>
      </c>
      <c r="F9430" s="1">
        <v>0.52845600000000004</v>
      </c>
      <c r="G9430">
        <v>100001</v>
      </c>
    </row>
    <row r="9431" spans="1:7" x14ac:dyDescent="0.25">
      <c r="A9431" t="s">
        <v>0</v>
      </c>
      <c r="B9431">
        <v>115642</v>
      </c>
      <c r="C9431">
        <v>100001</v>
      </c>
      <c r="D9431" s="1">
        <v>-0.24999399999999999</v>
      </c>
      <c r="E9431" s="1">
        <v>-0.12501200000000001</v>
      </c>
      <c r="F9431" s="1">
        <v>0.54036300000000004</v>
      </c>
      <c r="G9431">
        <v>100001</v>
      </c>
    </row>
    <row r="9432" spans="1:7" x14ac:dyDescent="0.25">
      <c r="A9432" t="s">
        <v>0</v>
      </c>
      <c r="B9432">
        <v>115643</v>
      </c>
      <c r="C9432">
        <v>100001</v>
      </c>
      <c r="D9432" s="1">
        <v>2.5009E-2</v>
      </c>
      <c r="E9432" s="1">
        <v>-0.124998</v>
      </c>
      <c r="F9432" s="1">
        <v>0.52808600000000006</v>
      </c>
      <c r="G9432">
        <v>100001</v>
      </c>
    </row>
    <row r="9433" spans="1:7" x14ac:dyDescent="0.25">
      <c r="A9433" t="s">
        <v>0</v>
      </c>
      <c r="B9433">
        <v>115644</v>
      </c>
      <c r="C9433">
        <v>100001</v>
      </c>
      <c r="D9433" s="1">
        <v>-0.224994</v>
      </c>
      <c r="E9433" s="1">
        <v>-0.12501000000000001</v>
      </c>
      <c r="F9433" s="1">
        <v>0.53800300000000001</v>
      </c>
      <c r="G9433">
        <v>100001</v>
      </c>
    </row>
    <row r="9434" spans="1:7" x14ac:dyDescent="0.25">
      <c r="A9434" t="s">
        <v>0</v>
      </c>
      <c r="B9434">
        <v>115645</v>
      </c>
      <c r="C9434">
        <v>100001</v>
      </c>
      <c r="D9434" s="1">
        <v>5.9913999999999999E-6</v>
      </c>
      <c r="E9434" s="1">
        <v>-0.125</v>
      </c>
      <c r="F9434" s="1">
        <v>0.52796100000000001</v>
      </c>
      <c r="G9434">
        <v>100001</v>
      </c>
    </row>
    <row r="9435" spans="1:7" x14ac:dyDescent="0.25">
      <c r="A9435" t="s">
        <v>0</v>
      </c>
      <c r="B9435">
        <v>115646</v>
      </c>
      <c r="C9435">
        <v>100001</v>
      </c>
      <c r="D9435" s="1">
        <v>-0.19999400000000001</v>
      </c>
      <c r="E9435" s="1">
        <v>-0.12501000000000001</v>
      </c>
      <c r="F9435" s="1">
        <v>0.53589100000000001</v>
      </c>
      <c r="G9435">
        <v>100001</v>
      </c>
    </row>
    <row r="9436" spans="1:7" x14ac:dyDescent="0.25">
      <c r="A9436" t="s">
        <v>0</v>
      </c>
      <c r="B9436">
        <v>115647</v>
      </c>
      <c r="C9436">
        <v>100001</v>
      </c>
      <c r="D9436" s="1">
        <v>-2.4993000000000001E-2</v>
      </c>
      <c r="E9436" s="1">
        <v>-0.125001</v>
      </c>
      <c r="F9436" s="1">
        <v>0.52808500000000003</v>
      </c>
      <c r="G9436">
        <v>100001</v>
      </c>
    </row>
    <row r="9437" spans="1:7" x14ac:dyDescent="0.25">
      <c r="A9437" t="s">
        <v>0</v>
      </c>
      <c r="B9437">
        <v>115648</v>
      </c>
      <c r="C9437">
        <v>100001</v>
      </c>
      <c r="D9437" s="1">
        <v>-0.17499400000000001</v>
      </c>
      <c r="E9437" s="1">
        <v>-0.12500800000000001</v>
      </c>
      <c r="F9437" s="1">
        <v>0.53403</v>
      </c>
      <c r="G9437">
        <v>100001</v>
      </c>
    </row>
    <row r="9438" spans="1:7" x14ac:dyDescent="0.25">
      <c r="A9438" t="s">
        <v>0</v>
      </c>
      <c r="B9438">
        <v>115649</v>
      </c>
      <c r="C9438">
        <v>100001</v>
      </c>
      <c r="D9438" s="1">
        <v>-4.9993000000000003E-2</v>
      </c>
      <c r="E9438" s="1">
        <v>-0.125003</v>
      </c>
      <c r="F9438" s="1">
        <v>0.52845600000000004</v>
      </c>
      <c r="G9438">
        <v>100001</v>
      </c>
    </row>
    <row r="9439" spans="1:7" x14ac:dyDescent="0.25">
      <c r="A9439" t="s">
        <v>0</v>
      </c>
      <c r="B9439">
        <v>115650</v>
      </c>
      <c r="C9439">
        <v>100001</v>
      </c>
      <c r="D9439" s="1">
        <v>-0.14999399999999999</v>
      </c>
      <c r="E9439" s="1">
        <v>-0.12500700000000001</v>
      </c>
      <c r="F9439" s="1">
        <v>0.53241899999999998</v>
      </c>
      <c r="G9439">
        <v>100001</v>
      </c>
    </row>
    <row r="9440" spans="1:7" x14ac:dyDescent="0.25">
      <c r="A9440" t="s">
        <v>0</v>
      </c>
      <c r="B9440">
        <v>115651</v>
      </c>
      <c r="C9440">
        <v>100001</v>
      </c>
      <c r="D9440" s="1">
        <v>-7.4993000000000004E-2</v>
      </c>
      <c r="E9440" s="1">
        <v>-0.125003</v>
      </c>
      <c r="F9440" s="1">
        <v>0.52907499999999996</v>
      </c>
      <c r="G9440">
        <v>100001</v>
      </c>
    </row>
    <row r="9441" spans="1:7" x14ac:dyDescent="0.25">
      <c r="A9441" t="s">
        <v>0</v>
      </c>
      <c r="B9441">
        <v>115652</v>
      </c>
      <c r="C9441">
        <v>100001</v>
      </c>
      <c r="D9441" s="1">
        <v>-0.12499399999999999</v>
      </c>
      <c r="E9441" s="1">
        <v>-0.12500600000000001</v>
      </c>
      <c r="F9441" s="1">
        <v>0.53105599999999997</v>
      </c>
      <c r="G9441">
        <v>100001</v>
      </c>
    </row>
    <row r="9442" spans="1:7" x14ac:dyDescent="0.25">
      <c r="A9442" t="s">
        <v>0</v>
      </c>
      <c r="B9442">
        <v>115653</v>
      </c>
      <c r="C9442">
        <v>100001</v>
      </c>
      <c r="D9442" s="1">
        <v>-9.9992999999999999E-2</v>
      </c>
      <c r="E9442" s="1">
        <v>-0.125004</v>
      </c>
      <c r="F9442" s="1">
        <v>0.52994200000000002</v>
      </c>
      <c r="G9442">
        <v>100001</v>
      </c>
    </row>
    <row r="9443" spans="1:7" x14ac:dyDescent="0.25">
      <c r="A9443" t="s">
        <v>0</v>
      </c>
      <c r="B9443">
        <v>115654</v>
      </c>
      <c r="C9443">
        <v>100001</v>
      </c>
      <c r="D9443" s="1">
        <v>0.17497799999999999</v>
      </c>
      <c r="E9443" s="1">
        <v>0.45000800000000002</v>
      </c>
      <c r="F9443" s="1">
        <v>0.57138800000000001</v>
      </c>
      <c r="G9443">
        <v>100001</v>
      </c>
    </row>
    <row r="9444" spans="1:7" x14ac:dyDescent="0.25">
      <c r="A9444" t="s">
        <v>0</v>
      </c>
      <c r="B9444">
        <v>115655</v>
      </c>
      <c r="C9444">
        <v>100001</v>
      </c>
      <c r="D9444" s="1">
        <v>0.17498</v>
      </c>
      <c r="E9444" s="1">
        <v>0.400009</v>
      </c>
      <c r="F9444" s="1">
        <v>0.56284299999999998</v>
      </c>
      <c r="G9444">
        <v>100001</v>
      </c>
    </row>
    <row r="9445" spans="1:7" x14ac:dyDescent="0.25">
      <c r="A9445" t="s">
        <v>0</v>
      </c>
      <c r="B9445">
        <v>115656</v>
      </c>
      <c r="C9445">
        <v>100001</v>
      </c>
      <c r="D9445" s="1">
        <v>0.174979</v>
      </c>
      <c r="E9445" s="1">
        <v>0.42500900000000003</v>
      </c>
      <c r="F9445" s="1">
        <v>0.56698499999999996</v>
      </c>
      <c r="G9445">
        <v>100001</v>
      </c>
    </row>
    <row r="9446" spans="1:7" x14ac:dyDescent="0.25">
      <c r="A9446" t="s">
        <v>0</v>
      </c>
      <c r="B9446">
        <v>115657</v>
      </c>
      <c r="C9446">
        <v>100001</v>
      </c>
      <c r="D9446" s="1">
        <v>0.224994</v>
      </c>
      <c r="E9446" s="1">
        <v>0.12501200000000001</v>
      </c>
      <c r="F9446" s="1">
        <v>0.53800199999999998</v>
      </c>
      <c r="G9446">
        <v>100001</v>
      </c>
    </row>
    <row r="9447" spans="1:7" x14ac:dyDescent="0.25">
      <c r="A9447" t="s">
        <v>0</v>
      </c>
      <c r="B9447">
        <v>115658</v>
      </c>
      <c r="C9447">
        <v>100001</v>
      </c>
      <c r="D9447" s="1">
        <v>0.19997999999999999</v>
      </c>
      <c r="E9447" s="1">
        <v>0.40001100000000001</v>
      </c>
      <c r="F9447" s="1">
        <v>0.564724</v>
      </c>
      <c r="G9447">
        <v>100001</v>
      </c>
    </row>
    <row r="9448" spans="1:7" x14ac:dyDescent="0.25">
      <c r="A9448" t="s">
        <v>0</v>
      </c>
      <c r="B9448">
        <v>115659</v>
      </c>
      <c r="C9448">
        <v>100001</v>
      </c>
      <c r="D9448" s="1">
        <v>0.19998199999999999</v>
      </c>
      <c r="E9448" s="1">
        <v>0.37501099999999998</v>
      </c>
      <c r="F9448" s="1">
        <v>0.560836</v>
      </c>
      <c r="G9448">
        <v>100001</v>
      </c>
    </row>
    <row r="9449" spans="1:7" x14ac:dyDescent="0.25">
      <c r="A9449" t="s">
        <v>0</v>
      </c>
      <c r="B9449">
        <v>115660</v>
      </c>
      <c r="C9449">
        <v>100001</v>
      </c>
      <c r="D9449" s="1">
        <v>0.19998299999999999</v>
      </c>
      <c r="E9449" s="1">
        <v>0.35001100000000002</v>
      </c>
      <c r="F9449" s="1">
        <v>0.55720400000000003</v>
      </c>
      <c r="G9449">
        <v>100001</v>
      </c>
    </row>
    <row r="9450" spans="1:7" x14ac:dyDescent="0.25">
      <c r="A9450" t="s">
        <v>0</v>
      </c>
      <c r="B9450">
        <v>115661</v>
      </c>
      <c r="C9450">
        <v>100001</v>
      </c>
      <c r="D9450" s="1">
        <v>0.199984</v>
      </c>
      <c r="E9450" s="1">
        <v>0.32501099999999999</v>
      </c>
      <c r="F9450" s="1">
        <v>0.55382699999999996</v>
      </c>
      <c r="G9450">
        <v>100001</v>
      </c>
    </row>
    <row r="9451" spans="1:7" x14ac:dyDescent="0.25">
      <c r="A9451" t="s">
        <v>0</v>
      </c>
      <c r="B9451">
        <v>115662</v>
      </c>
      <c r="C9451">
        <v>100001</v>
      </c>
      <c r="D9451" s="1">
        <v>0.199985</v>
      </c>
      <c r="E9451" s="1">
        <v>0.30001100000000003</v>
      </c>
      <c r="F9451" s="1">
        <v>0.55070399999999997</v>
      </c>
      <c r="G9451">
        <v>100001</v>
      </c>
    </row>
    <row r="9452" spans="1:7" x14ac:dyDescent="0.25">
      <c r="A9452" t="s">
        <v>0</v>
      </c>
      <c r="B9452">
        <v>115663</v>
      </c>
      <c r="C9452">
        <v>100001</v>
      </c>
      <c r="D9452" s="1">
        <v>0.199987</v>
      </c>
      <c r="E9452" s="1">
        <v>0.27500999999999998</v>
      </c>
      <c r="F9452" s="1">
        <v>0.54783300000000001</v>
      </c>
      <c r="G9452">
        <v>100001</v>
      </c>
    </row>
    <row r="9453" spans="1:7" x14ac:dyDescent="0.25">
      <c r="A9453" t="s">
        <v>0</v>
      </c>
      <c r="B9453">
        <v>115664</v>
      </c>
      <c r="C9453">
        <v>100001</v>
      </c>
      <c r="D9453" s="1">
        <v>0.199987</v>
      </c>
      <c r="E9453" s="1">
        <v>0.25001000000000001</v>
      </c>
      <c r="F9453" s="1">
        <v>0.54521699999999995</v>
      </c>
      <c r="G9453">
        <v>100001</v>
      </c>
    </row>
    <row r="9454" spans="1:7" x14ac:dyDescent="0.25">
      <c r="A9454" t="s">
        <v>0</v>
      </c>
      <c r="B9454">
        <v>115665</v>
      </c>
      <c r="C9454">
        <v>100001</v>
      </c>
      <c r="D9454" s="1">
        <v>0.199989</v>
      </c>
      <c r="E9454" s="1">
        <v>0.22500999999999999</v>
      </c>
      <c r="F9454" s="1">
        <v>0.54285099999999997</v>
      </c>
      <c r="G9454">
        <v>100001</v>
      </c>
    </row>
    <row r="9455" spans="1:7" x14ac:dyDescent="0.25">
      <c r="A9455" t="s">
        <v>0</v>
      </c>
      <c r="B9455">
        <v>115666</v>
      </c>
      <c r="C9455">
        <v>100001</v>
      </c>
      <c r="D9455" s="1">
        <v>0.19999</v>
      </c>
      <c r="E9455" s="1">
        <v>0.20000999999999999</v>
      </c>
      <c r="F9455" s="1">
        <v>0.54073599999999999</v>
      </c>
      <c r="G9455">
        <v>100001</v>
      </c>
    </row>
    <row r="9456" spans="1:7" x14ac:dyDescent="0.25">
      <c r="A9456" t="s">
        <v>0</v>
      </c>
      <c r="B9456">
        <v>115667</v>
      </c>
      <c r="C9456">
        <v>100001</v>
      </c>
      <c r="D9456" s="1">
        <v>0.199991</v>
      </c>
      <c r="E9456" s="1">
        <v>0.17501</v>
      </c>
      <c r="F9456" s="1">
        <v>0.53887200000000002</v>
      </c>
      <c r="G9456">
        <v>100001</v>
      </c>
    </row>
    <row r="9457" spans="1:7" x14ac:dyDescent="0.25">
      <c r="A9457" t="s">
        <v>0</v>
      </c>
      <c r="B9457">
        <v>115668</v>
      </c>
      <c r="C9457">
        <v>100001</v>
      </c>
      <c r="D9457" s="1">
        <v>0.199993</v>
      </c>
      <c r="E9457" s="1">
        <v>0.15001</v>
      </c>
      <c r="F9457" s="1">
        <v>0.53725599999999996</v>
      </c>
      <c r="G9457">
        <v>100001</v>
      </c>
    </row>
    <row r="9458" spans="1:7" x14ac:dyDescent="0.25">
      <c r="A9458" t="s">
        <v>0</v>
      </c>
      <c r="B9458">
        <v>115669</v>
      </c>
      <c r="C9458">
        <v>100001</v>
      </c>
      <c r="D9458" s="1">
        <v>0.224993</v>
      </c>
      <c r="E9458" s="1">
        <v>0.15001200000000001</v>
      </c>
      <c r="F9458" s="1">
        <v>0.53936899999999999</v>
      </c>
      <c r="G9458">
        <v>100001</v>
      </c>
    </row>
    <row r="9459" spans="1:7" x14ac:dyDescent="0.25">
      <c r="A9459" t="s">
        <v>0</v>
      </c>
      <c r="B9459">
        <v>115670</v>
      </c>
      <c r="C9459">
        <v>100001</v>
      </c>
      <c r="D9459" s="1">
        <v>0.24999499999999999</v>
      </c>
      <c r="E9459" s="1">
        <v>0.100013</v>
      </c>
      <c r="F9459" s="1">
        <v>0.53924399999999995</v>
      </c>
      <c r="G9459">
        <v>100001</v>
      </c>
    </row>
    <row r="9460" spans="1:7" x14ac:dyDescent="0.25">
      <c r="A9460" t="s">
        <v>0</v>
      </c>
      <c r="B9460">
        <v>115671</v>
      </c>
      <c r="C9460">
        <v>100001</v>
      </c>
      <c r="D9460" s="1">
        <v>0.24999399999999999</v>
      </c>
      <c r="E9460" s="1">
        <v>0.12501300000000001</v>
      </c>
      <c r="F9460" s="1">
        <v>0.54036300000000004</v>
      </c>
      <c r="G9460">
        <v>100001</v>
      </c>
    </row>
    <row r="9461" spans="1:7" x14ac:dyDescent="0.25">
      <c r="A9461" t="s">
        <v>0</v>
      </c>
      <c r="B9461">
        <v>115672</v>
      </c>
      <c r="C9461">
        <v>100001</v>
      </c>
      <c r="D9461" s="1">
        <v>0.27499699999999999</v>
      </c>
      <c r="E9461" s="1">
        <v>5.0014000000000003E-2</v>
      </c>
      <c r="F9461" s="1">
        <v>0.54036300000000004</v>
      </c>
      <c r="G9461">
        <v>100001</v>
      </c>
    </row>
    <row r="9462" spans="1:7" x14ac:dyDescent="0.25">
      <c r="A9462" t="s">
        <v>0</v>
      </c>
      <c r="B9462">
        <v>115673</v>
      </c>
      <c r="C9462">
        <v>100001</v>
      </c>
      <c r="D9462" s="1">
        <v>0.27499899999999999</v>
      </c>
      <c r="E9462" s="1">
        <v>2.5014000000000002E-2</v>
      </c>
      <c r="F9462" s="1">
        <v>0.53998999999999997</v>
      </c>
      <c r="G9462">
        <v>100001</v>
      </c>
    </row>
    <row r="9463" spans="1:7" x14ac:dyDescent="0.25">
      <c r="A9463" t="s">
        <v>0</v>
      </c>
      <c r="B9463">
        <v>115674</v>
      </c>
      <c r="C9463">
        <v>100001</v>
      </c>
      <c r="D9463" s="1">
        <v>0.27499499999999999</v>
      </c>
      <c r="E9463" s="1">
        <v>0.10001400000000001</v>
      </c>
      <c r="F9463" s="1">
        <v>0.541856</v>
      </c>
      <c r="G9463">
        <v>100001</v>
      </c>
    </row>
    <row r="9464" spans="1:7" x14ac:dyDescent="0.25">
      <c r="A9464" t="s">
        <v>0</v>
      </c>
      <c r="B9464">
        <v>115675</v>
      </c>
      <c r="C9464">
        <v>100001</v>
      </c>
      <c r="D9464" s="1">
        <v>0.27499699999999999</v>
      </c>
      <c r="E9464" s="1">
        <v>7.5013999999999997E-2</v>
      </c>
      <c r="F9464" s="1">
        <v>0.54098599999999997</v>
      </c>
      <c r="G9464">
        <v>100001</v>
      </c>
    </row>
    <row r="9465" spans="1:7" x14ac:dyDescent="0.25">
      <c r="A9465" t="s">
        <v>0</v>
      </c>
      <c r="B9465">
        <v>115676</v>
      </c>
      <c r="C9465">
        <v>100001</v>
      </c>
      <c r="D9465" s="1">
        <v>0.29998599999999997</v>
      </c>
      <c r="E9465" s="1">
        <v>-2.4983999999999999E-2</v>
      </c>
      <c r="F9465" s="1">
        <v>0.54284900000000003</v>
      </c>
      <c r="G9465">
        <v>100001</v>
      </c>
    </row>
    <row r="9466" spans="1:7" x14ac:dyDescent="0.25">
      <c r="A9466" t="s">
        <v>0</v>
      </c>
      <c r="B9466">
        <v>115677</v>
      </c>
      <c r="C9466">
        <v>100001</v>
      </c>
      <c r="D9466" s="1">
        <v>0.32499699999999998</v>
      </c>
      <c r="E9466" s="1">
        <v>-2.4983000000000002E-2</v>
      </c>
      <c r="F9466" s="1">
        <v>0.545964</v>
      </c>
      <c r="G9466">
        <v>100001</v>
      </c>
    </row>
    <row r="9467" spans="1:7" x14ac:dyDescent="0.25">
      <c r="A9467" t="s">
        <v>0</v>
      </c>
      <c r="B9467">
        <v>115678</v>
      </c>
      <c r="C9467">
        <v>100001</v>
      </c>
      <c r="D9467" s="1">
        <v>0.35000399999999998</v>
      </c>
      <c r="E9467" s="1">
        <v>-4.9980999999999998E-2</v>
      </c>
      <c r="F9467" s="1">
        <v>0.549705</v>
      </c>
      <c r="G9467">
        <v>100001</v>
      </c>
    </row>
    <row r="9468" spans="1:7" x14ac:dyDescent="0.25">
      <c r="A9468" t="s">
        <v>0</v>
      </c>
      <c r="B9468">
        <v>115679</v>
      </c>
      <c r="C9468">
        <v>100001</v>
      </c>
      <c r="D9468" s="1">
        <v>0.34999799999999998</v>
      </c>
      <c r="E9468" s="1">
        <v>-2.4981E-2</v>
      </c>
      <c r="F9468" s="1">
        <v>0.54932999999999998</v>
      </c>
      <c r="G9468">
        <v>100001</v>
      </c>
    </row>
    <row r="9469" spans="1:7" x14ac:dyDescent="0.25">
      <c r="A9469" t="s">
        <v>0</v>
      </c>
      <c r="B9469">
        <v>115680</v>
      </c>
      <c r="C9469">
        <v>100001</v>
      </c>
      <c r="D9469" s="1">
        <v>0.37500299999999998</v>
      </c>
      <c r="E9469" s="1">
        <v>-4.9979999999999997E-2</v>
      </c>
      <c r="F9469" s="1">
        <v>0.55332700000000001</v>
      </c>
      <c r="G9469">
        <v>100001</v>
      </c>
    </row>
    <row r="9470" spans="1:7" x14ac:dyDescent="0.25">
      <c r="A9470" t="s">
        <v>0</v>
      </c>
      <c r="B9470">
        <v>115681</v>
      </c>
      <c r="C9470">
        <v>100001</v>
      </c>
      <c r="D9470" s="1">
        <v>0.400003</v>
      </c>
      <c r="E9470" s="1">
        <v>-4.9979000000000003E-2</v>
      </c>
      <c r="F9470" s="1">
        <v>0.55720499999999995</v>
      </c>
      <c r="G9470">
        <v>100001</v>
      </c>
    </row>
    <row r="9471" spans="1:7" x14ac:dyDescent="0.25">
      <c r="A9471" t="s">
        <v>0</v>
      </c>
      <c r="B9471">
        <v>115682</v>
      </c>
      <c r="C9471">
        <v>100001</v>
      </c>
      <c r="D9471" s="1">
        <v>0.42500300000000002</v>
      </c>
      <c r="E9471" s="1">
        <v>-4.9977000000000001E-2</v>
      </c>
      <c r="F9471" s="1">
        <v>0.561338</v>
      </c>
      <c r="G9471">
        <v>100001</v>
      </c>
    </row>
    <row r="9472" spans="1:7" x14ac:dyDescent="0.25">
      <c r="A9472" t="s">
        <v>0</v>
      </c>
      <c r="B9472">
        <v>115683</v>
      </c>
      <c r="C9472">
        <v>100001</v>
      </c>
      <c r="D9472" s="1">
        <v>0.45000099999999998</v>
      </c>
      <c r="E9472" s="1">
        <v>-4.9977000000000001E-2</v>
      </c>
      <c r="F9472" s="1">
        <v>0.56572999999999996</v>
      </c>
      <c r="G9472">
        <v>100001</v>
      </c>
    </row>
    <row r="9473" spans="1:7" x14ac:dyDescent="0.25">
      <c r="A9473" t="s">
        <v>0</v>
      </c>
      <c r="B9473">
        <v>115684</v>
      </c>
      <c r="C9473">
        <v>100001</v>
      </c>
      <c r="D9473" s="1">
        <v>0.47500199999999998</v>
      </c>
      <c r="E9473" s="1">
        <v>-4.9974999999999999E-2</v>
      </c>
      <c r="F9473" s="1">
        <v>0.57038100000000003</v>
      </c>
      <c r="G9473">
        <v>100001</v>
      </c>
    </row>
    <row r="9474" spans="1:7" x14ac:dyDescent="0.25">
      <c r="A9474" t="s">
        <v>0</v>
      </c>
      <c r="B9474">
        <v>115685</v>
      </c>
      <c r="C9474">
        <v>100001</v>
      </c>
      <c r="D9474" s="1">
        <v>0.3</v>
      </c>
      <c r="E9474" s="1">
        <v>1.5228999999999999E-5</v>
      </c>
      <c r="F9474" s="1">
        <v>0.54272600000000004</v>
      </c>
      <c r="G9474">
        <v>100001</v>
      </c>
    </row>
    <row r="9475" spans="1:7" x14ac:dyDescent="0.25">
      <c r="A9475" t="s">
        <v>0</v>
      </c>
      <c r="B9475">
        <v>115686</v>
      </c>
      <c r="C9475">
        <v>100001</v>
      </c>
      <c r="D9475" s="1">
        <v>0.29999900000000002</v>
      </c>
      <c r="E9475" s="1">
        <v>2.5015300000000001E-2</v>
      </c>
      <c r="F9475" s="1">
        <v>0.54285099999999997</v>
      </c>
      <c r="G9475">
        <v>100001</v>
      </c>
    </row>
    <row r="9476" spans="1:7" x14ac:dyDescent="0.25">
      <c r="A9476" t="s">
        <v>0</v>
      </c>
      <c r="B9476">
        <v>115687</v>
      </c>
      <c r="C9476">
        <v>100001</v>
      </c>
      <c r="D9476" s="1">
        <v>0.45000600000000002</v>
      </c>
      <c r="E9476" s="1">
        <v>-0.149978</v>
      </c>
      <c r="F9476" s="1">
        <v>0.56975200000000004</v>
      </c>
      <c r="G9476">
        <v>100001</v>
      </c>
    </row>
    <row r="9477" spans="1:7" x14ac:dyDescent="0.25">
      <c r="A9477" t="s">
        <v>0</v>
      </c>
      <c r="B9477">
        <v>115688</v>
      </c>
      <c r="C9477">
        <v>100001</v>
      </c>
      <c r="D9477" s="1">
        <v>0.42500599999999999</v>
      </c>
      <c r="E9477" s="1">
        <v>-0.149979</v>
      </c>
      <c r="F9477" s="1">
        <v>0.56535299999999999</v>
      </c>
      <c r="G9477">
        <v>100001</v>
      </c>
    </row>
    <row r="9478" spans="1:7" x14ac:dyDescent="0.25">
      <c r="A9478" t="s">
        <v>0</v>
      </c>
      <c r="B9478">
        <v>115689</v>
      </c>
      <c r="C9478">
        <v>100001</v>
      </c>
      <c r="D9478" s="1">
        <v>0.400007</v>
      </c>
      <c r="E9478" s="1">
        <v>-0.14998</v>
      </c>
      <c r="F9478" s="1">
        <v>0.56121200000000004</v>
      </c>
      <c r="G9478">
        <v>100001</v>
      </c>
    </row>
    <row r="9479" spans="1:7" x14ac:dyDescent="0.25">
      <c r="A9479" t="s">
        <v>0</v>
      </c>
      <c r="B9479">
        <v>115690</v>
      </c>
      <c r="C9479">
        <v>100001</v>
      </c>
      <c r="D9479" s="1">
        <v>0.37500699999999998</v>
      </c>
      <c r="E9479" s="1">
        <v>-0.149981</v>
      </c>
      <c r="F9479" s="1">
        <v>0.55732999999999999</v>
      </c>
      <c r="G9479">
        <v>100001</v>
      </c>
    </row>
    <row r="9480" spans="1:7" x14ac:dyDescent="0.25">
      <c r="A9480" t="s">
        <v>0</v>
      </c>
      <c r="B9480">
        <v>115691</v>
      </c>
      <c r="C9480">
        <v>100001</v>
      </c>
      <c r="D9480" s="1">
        <v>0.35000700000000001</v>
      </c>
      <c r="E9480" s="1">
        <v>-0.14998300000000001</v>
      </c>
      <c r="F9480" s="1">
        <v>0.55370200000000003</v>
      </c>
      <c r="G9480">
        <v>100001</v>
      </c>
    </row>
    <row r="9481" spans="1:7" x14ac:dyDescent="0.25">
      <c r="A9481" t="s">
        <v>0</v>
      </c>
      <c r="B9481">
        <v>115692</v>
      </c>
      <c r="C9481">
        <v>100001</v>
      </c>
      <c r="D9481" s="1">
        <v>0.32500699999999999</v>
      </c>
      <c r="E9481" s="1">
        <v>-0.14998300000000001</v>
      </c>
      <c r="F9481" s="1">
        <v>0.55032899999999996</v>
      </c>
      <c r="G9481">
        <v>100001</v>
      </c>
    </row>
    <row r="9482" spans="1:7" x14ac:dyDescent="0.25">
      <c r="A9482" t="s">
        <v>0</v>
      </c>
      <c r="B9482">
        <v>115693</v>
      </c>
      <c r="C9482">
        <v>100001</v>
      </c>
      <c r="D9482" s="1">
        <v>0.30000700000000002</v>
      </c>
      <c r="E9482" s="1">
        <v>-0.14998500000000001</v>
      </c>
      <c r="F9482" s="1">
        <v>0.547211</v>
      </c>
      <c r="G9482">
        <v>100001</v>
      </c>
    </row>
    <row r="9483" spans="1:7" x14ac:dyDescent="0.25">
      <c r="A9483" t="s">
        <v>0</v>
      </c>
      <c r="B9483">
        <v>115694</v>
      </c>
      <c r="C9483">
        <v>100001</v>
      </c>
      <c r="D9483" s="1">
        <v>0.275007</v>
      </c>
      <c r="E9483" s="1">
        <v>-0.14998600000000001</v>
      </c>
      <c r="F9483" s="1">
        <v>0.54434499999999997</v>
      </c>
      <c r="G9483">
        <v>100001</v>
      </c>
    </row>
    <row r="9484" spans="1:7" x14ac:dyDescent="0.25">
      <c r="A9484" t="s">
        <v>0</v>
      </c>
      <c r="B9484">
        <v>115695</v>
      </c>
      <c r="C9484">
        <v>100001</v>
      </c>
      <c r="D9484" s="1">
        <v>0.25000699999999998</v>
      </c>
      <c r="E9484" s="1">
        <v>-0.14998800000000001</v>
      </c>
      <c r="F9484" s="1">
        <v>0.54173199999999999</v>
      </c>
      <c r="G9484">
        <v>100001</v>
      </c>
    </row>
    <row r="9485" spans="1:7" x14ac:dyDescent="0.25">
      <c r="A9485" t="s">
        <v>0</v>
      </c>
      <c r="B9485">
        <v>115696</v>
      </c>
      <c r="C9485">
        <v>100001</v>
      </c>
      <c r="D9485" s="1">
        <v>-0.44999299999999998</v>
      </c>
      <c r="E9485" s="1">
        <v>-0.15002199999999999</v>
      </c>
      <c r="F9485" s="1">
        <v>0.56975299999999995</v>
      </c>
      <c r="G9485">
        <v>100001</v>
      </c>
    </row>
    <row r="9486" spans="1:7" x14ac:dyDescent="0.25">
      <c r="A9486" t="s">
        <v>0</v>
      </c>
      <c r="B9486">
        <v>115697</v>
      </c>
      <c r="C9486">
        <v>100001</v>
      </c>
      <c r="D9486" s="1">
        <v>0.22500700000000001</v>
      </c>
      <c r="E9486" s="1">
        <v>-0.14998800000000001</v>
      </c>
      <c r="F9486" s="1">
        <v>0.53936899999999999</v>
      </c>
      <c r="G9486">
        <v>100001</v>
      </c>
    </row>
    <row r="9487" spans="1:7" x14ac:dyDescent="0.25">
      <c r="A9487" t="s">
        <v>0</v>
      </c>
      <c r="B9487">
        <v>115698</v>
      </c>
      <c r="C9487">
        <v>100001</v>
      </c>
      <c r="D9487" s="1">
        <v>-0.42499300000000001</v>
      </c>
      <c r="E9487" s="1">
        <v>-0.15002099999999999</v>
      </c>
      <c r="F9487" s="1">
        <v>0.56535299999999999</v>
      </c>
      <c r="G9487">
        <v>100001</v>
      </c>
    </row>
    <row r="9488" spans="1:7" x14ac:dyDescent="0.25">
      <c r="A9488" t="s">
        <v>0</v>
      </c>
      <c r="B9488">
        <v>115699</v>
      </c>
      <c r="C9488">
        <v>100001</v>
      </c>
      <c r="D9488" s="1">
        <v>0.20000699999999999</v>
      </c>
      <c r="E9488" s="1">
        <v>-0.14999000000000001</v>
      </c>
      <c r="F9488" s="1">
        <v>0.53725699999999998</v>
      </c>
      <c r="G9488">
        <v>100001</v>
      </c>
    </row>
    <row r="9489" spans="1:7" x14ac:dyDescent="0.25">
      <c r="A9489" t="s">
        <v>0</v>
      </c>
      <c r="B9489">
        <v>115700</v>
      </c>
      <c r="C9489">
        <v>100001</v>
      </c>
      <c r="D9489" s="1">
        <v>-0.39999299999999999</v>
      </c>
      <c r="E9489" s="1">
        <v>-0.15001900000000001</v>
      </c>
      <c r="F9489" s="1">
        <v>0.56121299999999996</v>
      </c>
      <c r="G9489">
        <v>100001</v>
      </c>
    </row>
    <row r="9490" spans="1:7" x14ac:dyDescent="0.25">
      <c r="A9490" t="s">
        <v>0</v>
      </c>
      <c r="B9490">
        <v>115701</v>
      </c>
      <c r="C9490">
        <v>100001</v>
      </c>
      <c r="D9490" s="1">
        <v>0.175007</v>
      </c>
      <c r="E9490" s="1">
        <v>-0.14999100000000001</v>
      </c>
      <c r="F9490" s="1">
        <v>0.53539499999999995</v>
      </c>
      <c r="G9490">
        <v>100001</v>
      </c>
    </row>
    <row r="9491" spans="1:7" x14ac:dyDescent="0.25">
      <c r="A9491" t="s">
        <v>0</v>
      </c>
      <c r="B9491">
        <v>115702</v>
      </c>
      <c r="C9491">
        <v>100001</v>
      </c>
      <c r="D9491" s="1">
        <v>-0.37499300000000002</v>
      </c>
      <c r="E9491" s="1">
        <v>-0.15001800000000001</v>
      </c>
      <c r="F9491" s="1">
        <v>0.55732899999999996</v>
      </c>
      <c r="G9491">
        <v>100001</v>
      </c>
    </row>
    <row r="9492" spans="1:7" x14ac:dyDescent="0.25">
      <c r="A9492" t="s">
        <v>0</v>
      </c>
      <c r="B9492">
        <v>115703</v>
      </c>
      <c r="C9492">
        <v>100001</v>
      </c>
      <c r="D9492" s="1">
        <v>0.150007</v>
      </c>
      <c r="E9492" s="1">
        <v>-0.14999199999999999</v>
      </c>
      <c r="F9492" s="1">
        <v>0.53378199999999998</v>
      </c>
      <c r="G9492">
        <v>100001</v>
      </c>
    </row>
    <row r="9493" spans="1:7" x14ac:dyDescent="0.25">
      <c r="A9493" t="s">
        <v>0</v>
      </c>
      <c r="B9493">
        <v>115704</v>
      </c>
      <c r="C9493">
        <v>100001</v>
      </c>
      <c r="D9493" s="1">
        <v>-0.349993</v>
      </c>
      <c r="E9493" s="1">
        <v>-0.15001700000000001</v>
      </c>
      <c r="F9493" s="1">
        <v>0.55370200000000003</v>
      </c>
      <c r="G9493">
        <v>100001</v>
      </c>
    </row>
    <row r="9494" spans="1:7" x14ac:dyDescent="0.25">
      <c r="A9494" t="s">
        <v>0</v>
      </c>
      <c r="B9494">
        <v>115705</v>
      </c>
      <c r="C9494">
        <v>100001</v>
      </c>
      <c r="D9494" s="1">
        <v>0.12500700000000001</v>
      </c>
      <c r="E9494" s="1">
        <v>-0.14999399999999999</v>
      </c>
      <c r="F9494" s="1">
        <v>0.53242</v>
      </c>
      <c r="G9494">
        <v>100001</v>
      </c>
    </row>
    <row r="9495" spans="1:7" x14ac:dyDescent="0.25">
      <c r="A9495" t="s">
        <v>0</v>
      </c>
      <c r="B9495">
        <v>115706</v>
      </c>
      <c r="C9495">
        <v>100001</v>
      </c>
      <c r="D9495" s="1">
        <v>-0.32499299999999998</v>
      </c>
      <c r="E9495" s="1">
        <v>-0.15001500000000001</v>
      </c>
      <c r="F9495" s="1">
        <v>0.55032999999999999</v>
      </c>
      <c r="G9495">
        <v>100001</v>
      </c>
    </row>
    <row r="9496" spans="1:7" x14ac:dyDescent="0.25">
      <c r="A9496" t="s">
        <v>0</v>
      </c>
      <c r="B9496">
        <v>115707</v>
      </c>
      <c r="C9496">
        <v>100001</v>
      </c>
      <c r="D9496" s="1">
        <v>0.100007</v>
      </c>
      <c r="E9496" s="1">
        <v>-0.14999399999999999</v>
      </c>
      <c r="F9496" s="1">
        <v>0.531304</v>
      </c>
      <c r="G9496">
        <v>100001</v>
      </c>
    </row>
    <row r="9497" spans="1:7" x14ac:dyDescent="0.25">
      <c r="A9497" t="s">
        <v>0</v>
      </c>
      <c r="B9497">
        <v>115708</v>
      </c>
      <c r="C9497">
        <v>100001</v>
      </c>
      <c r="D9497" s="1">
        <v>-0.29999300000000001</v>
      </c>
      <c r="E9497" s="1">
        <v>-0.15001100000000001</v>
      </c>
      <c r="F9497" s="1">
        <v>0.54720999999999997</v>
      </c>
      <c r="G9497">
        <v>100001</v>
      </c>
    </row>
    <row r="9498" spans="1:7" x14ac:dyDescent="0.25">
      <c r="A9498" t="s">
        <v>0</v>
      </c>
      <c r="B9498">
        <v>115709</v>
      </c>
      <c r="C9498">
        <v>100001</v>
      </c>
      <c r="D9498" s="1">
        <v>7.5005199999999994E-2</v>
      </c>
      <c r="E9498" s="1">
        <v>-0.14999599999999999</v>
      </c>
      <c r="F9498" s="1">
        <v>0.53043600000000002</v>
      </c>
      <c r="G9498">
        <v>100001</v>
      </c>
    </row>
    <row r="9499" spans="1:7" x14ac:dyDescent="0.25">
      <c r="A9499" t="s">
        <v>0</v>
      </c>
      <c r="B9499">
        <v>115710</v>
      </c>
      <c r="C9499">
        <v>100001</v>
      </c>
      <c r="D9499" s="1">
        <v>-0.27499299999999999</v>
      </c>
      <c r="E9499" s="1">
        <v>-0.15001300000000001</v>
      </c>
      <c r="F9499" s="1">
        <v>0.54434499999999997</v>
      </c>
      <c r="G9499">
        <v>100001</v>
      </c>
    </row>
    <row r="9500" spans="1:7" x14ac:dyDescent="0.25">
      <c r="A9500" t="s">
        <v>0</v>
      </c>
      <c r="B9500">
        <v>115711</v>
      </c>
      <c r="C9500">
        <v>100001</v>
      </c>
      <c r="D9500" s="1">
        <v>5.0007200000000002E-2</v>
      </c>
      <c r="E9500" s="1">
        <v>-0.14999699999999999</v>
      </c>
      <c r="F9500" s="1">
        <v>0.52981800000000001</v>
      </c>
      <c r="G9500">
        <v>100001</v>
      </c>
    </row>
    <row r="9501" spans="1:7" x14ac:dyDescent="0.25">
      <c r="A9501" t="s">
        <v>0</v>
      </c>
      <c r="B9501">
        <v>115712</v>
      </c>
      <c r="C9501">
        <v>100001</v>
      </c>
      <c r="D9501" s="1">
        <v>-0.24999299999999999</v>
      </c>
      <c r="E9501" s="1">
        <v>-0.15001200000000001</v>
      </c>
      <c r="F9501" s="1">
        <v>0.54173099999999996</v>
      </c>
      <c r="G9501">
        <v>100001</v>
      </c>
    </row>
    <row r="9502" spans="1:7" x14ac:dyDescent="0.25">
      <c r="A9502" t="s">
        <v>0</v>
      </c>
      <c r="B9502">
        <v>115713</v>
      </c>
      <c r="C9502">
        <v>100001</v>
      </c>
      <c r="D9502" s="1">
        <v>2.5006199999999999E-2</v>
      </c>
      <c r="E9502" s="1">
        <v>-0.14999799999999999</v>
      </c>
      <c r="F9502" s="1">
        <v>0.52944599999999997</v>
      </c>
      <c r="G9502">
        <v>100001</v>
      </c>
    </row>
    <row r="9503" spans="1:7" x14ac:dyDescent="0.25">
      <c r="A9503" t="s">
        <v>0</v>
      </c>
      <c r="B9503">
        <v>115714</v>
      </c>
      <c r="C9503">
        <v>100001</v>
      </c>
      <c r="D9503" s="1">
        <v>-0.224993</v>
      </c>
      <c r="E9503" s="1">
        <v>-0.15001</v>
      </c>
      <c r="F9503" s="1">
        <v>0.53936899999999999</v>
      </c>
      <c r="G9503">
        <v>100001</v>
      </c>
    </row>
    <row r="9504" spans="1:7" x14ac:dyDescent="0.25">
      <c r="A9504" t="s">
        <v>0</v>
      </c>
      <c r="B9504">
        <v>115715</v>
      </c>
      <c r="C9504">
        <v>100001</v>
      </c>
      <c r="D9504" s="1">
        <v>7.2382999999999998E-6</v>
      </c>
      <c r="E9504" s="1">
        <v>-0.15</v>
      </c>
      <c r="F9504" s="1">
        <v>0.52932299999999999</v>
      </c>
      <c r="G9504">
        <v>100001</v>
      </c>
    </row>
    <row r="9505" spans="1:7" x14ac:dyDescent="0.25">
      <c r="A9505" t="s">
        <v>0</v>
      </c>
      <c r="B9505">
        <v>115716</v>
      </c>
      <c r="C9505">
        <v>100001</v>
      </c>
      <c r="D9505" s="1">
        <v>-0.199993</v>
      </c>
      <c r="E9505" s="1">
        <v>-0.15001</v>
      </c>
      <c r="F9505" s="1">
        <v>0.53725800000000001</v>
      </c>
      <c r="G9505">
        <v>100001</v>
      </c>
    </row>
    <row r="9506" spans="1:7" x14ac:dyDescent="0.25">
      <c r="A9506" t="s">
        <v>0</v>
      </c>
      <c r="B9506">
        <v>115717</v>
      </c>
      <c r="C9506">
        <v>100001</v>
      </c>
      <c r="D9506" s="1">
        <v>-2.4992E-2</v>
      </c>
      <c r="E9506" s="1">
        <v>-0.150001</v>
      </c>
      <c r="F9506" s="1">
        <v>0.52944599999999997</v>
      </c>
      <c r="G9506">
        <v>100001</v>
      </c>
    </row>
    <row r="9507" spans="1:7" x14ac:dyDescent="0.25">
      <c r="A9507" t="s">
        <v>0</v>
      </c>
      <c r="B9507">
        <v>115718</v>
      </c>
      <c r="C9507">
        <v>100001</v>
      </c>
      <c r="D9507" s="1">
        <v>-0.17499300000000001</v>
      </c>
      <c r="E9507" s="1">
        <v>-0.150008</v>
      </c>
      <c r="F9507" s="1">
        <v>0.53539499999999995</v>
      </c>
      <c r="G9507">
        <v>100001</v>
      </c>
    </row>
    <row r="9508" spans="1:7" x14ac:dyDescent="0.25">
      <c r="A9508" t="s">
        <v>0</v>
      </c>
      <c r="B9508">
        <v>115719</v>
      </c>
      <c r="C9508">
        <v>100001</v>
      </c>
      <c r="D9508" s="1">
        <v>-4.9992000000000002E-2</v>
      </c>
      <c r="E9508" s="1">
        <v>-0.150002</v>
      </c>
      <c r="F9508" s="1">
        <v>0.52981699999999998</v>
      </c>
      <c r="G9508">
        <v>100001</v>
      </c>
    </row>
    <row r="9509" spans="1:7" x14ac:dyDescent="0.25">
      <c r="A9509" t="s">
        <v>0</v>
      </c>
      <c r="B9509">
        <v>115720</v>
      </c>
      <c r="C9509">
        <v>100001</v>
      </c>
      <c r="D9509" s="1">
        <v>-0.14999299999999999</v>
      </c>
      <c r="E9509" s="1">
        <v>-0.150007</v>
      </c>
      <c r="F9509" s="1">
        <v>0.53378199999999998</v>
      </c>
      <c r="G9509">
        <v>100001</v>
      </c>
    </row>
    <row r="9510" spans="1:7" x14ac:dyDescent="0.25">
      <c r="A9510" t="s">
        <v>0</v>
      </c>
      <c r="B9510">
        <v>115721</v>
      </c>
      <c r="C9510">
        <v>100001</v>
      </c>
      <c r="D9510" s="1">
        <v>-7.4992000000000003E-2</v>
      </c>
      <c r="E9510" s="1">
        <v>-0.150003</v>
      </c>
      <c r="F9510" s="1">
        <v>0.53043700000000005</v>
      </c>
      <c r="G9510">
        <v>100001</v>
      </c>
    </row>
    <row r="9511" spans="1:7" x14ac:dyDescent="0.25">
      <c r="A9511" t="s">
        <v>0</v>
      </c>
      <c r="B9511">
        <v>115722</v>
      </c>
      <c r="C9511">
        <v>100001</v>
      </c>
      <c r="D9511" s="1">
        <v>-0.12499300000000001</v>
      </c>
      <c r="E9511" s="1">
        <v>-0.150006</v>
      </c>
      <c r="F9511" s="1">
        <v>0.53241899999999998</v>
      </c>
      <c r="G9511">
        <v>100001</v>
      </c>
    </row>
    <row r="9512" spans="1:7" x14ac:dyDescent="0.25">
      <c r="A9512" t="s">
        <v>0</v>
      </c>
      <c r="B9512">
        <v>115723</v>
      </c>
      <c r="C9512">
        <v>100001</v>
      </c>
      <c r="D9512" s="1">
        <v>-9.9991999999999998E-2</v>
      </c>
      <c r="E9512" s="1">
        <v>-0.150004</v>
      </c>
      <c r="F9512" s="1">
        <v>0.531304</v>
      </c>
      <c r="G9512">
        <v>100001</v>
      </c>
    </row>
    <row r="9513" spans="1:7" x14ac:dyDescent="0.25">
      <c r="A9513" t="s">
        <v>0</v>
      </c>
      <c r="B9513">
        <v>115724</v>
      </c>
      <c r="C9513">
        <v>100001</v>
      </c>
      <c r="D9513" s="1">
        <v>0.19997899999999999</v>
      </c>
      <c r="E9513" s="1">
        <v>0.42501</v>
      </c>
      <c r="F9513" s="1">
        <v>0.56887200000000004</v>
      </c>
      <c r="G9513">
        <v>100001</v>
      </c>
    </row>
    <row r="9514" spans="1:7" x14ac:dyDescent="0.25">
      <c r="A9514" t="s">
        <v>0</v>
      </c>
      <c r="B9514">
        <v>115725</v>
      </c>
      <c r="C9514">
        <v>100001</v>
      </c>
      <c r="D9514" s="1">
        <v>0.24999299999999999</v>
      </c>
      <c r="E9514" s="1">
        <v>0.15001300000000001</v>
      </c>
      <c r="F9514" s="1">
        <v>0.54173099999999996</v>
      </c>
      <c r="G9514">
        <v>100001</v>
      </c>
    </row>
    <row r="9515" spans="1:7" x14ac:dyDescent="0.25">
      <c r="A9515" t="s">
        <v>0</v>
      </c>
      <c r="B9515">
        <v>115726</v>
      </c>
      <c r="C9515">
        <v>100001</v>
      </c>
      <c r="D9515" s="1">
        <v>0.22497900000000001</v>
      </c>
      <c r="E9515" s="1">
        <v>0.425012</v>
      </c>
      <c r="F9515" s="1">
        <v>0.57101000000000002</v>
      </c>
      <c r="G9515">
        <v>100001</v>
      </c>
    </row>
    <row r="9516" spans="1:7" x14ac:dyDescent="0.25">
      <c r="A9516" t="s">
        <v>0</v>
      </c>
      <c r="B9516">
        <v>115727</v>
      </c>
      <c r="C9516">
        <v>100001</v>
      </c>
      <c r="D9516" s="1">
        <v>0.22498000000000001</v>
      </c>
      <c r="E9516" s="1">
        <v>0.40001199999999998</v>
      </c>
      <c r="F9516" s="1">
        <v>0.56686000000000003</v>
      </c>
      <c r="G9516">
        <v>100001</v>
      </c>
    </row>
    <row r="9517" spans="1:7" x14ac:dyDescent="0.25">
      <c r="A9517" t="s">
        <v>0</v>
      </c>
      <c r="B9517">
        <v>115728</v>
      </c>
      <c r="C9517">
        <v>100001</v>
      </c>
      <c r="D9517" s="1">
        <v>0.22498199999999999</v>
      </c>
      <c r="E9517" s="1">
        <v>0.37501099999999998</v>
      </c>
      <c r="F9517" s="1">
        <v>0.562967</v>
      </c>
      <c r="G9517">
        <v>100001</v>
      </c>
    </row>
    <row r="9518" spans="1:7" x14ac:dyDescent="0.25">
      <c r="A9518" t="s">
        <v>0</v>
      </c>
      <c r="B9518">
        <v>115729</v>
      </c>
      <c r="C9518">
        <v>100001</v>
      </c>
      <c r="D9518" s="1">
        <v>0.22498299999999999</v>
      </c>
      <c r="E9518" s="1">
        <v>0.35001100000000002</v>
      </c>
      <c r="F9518" s="1">
        <v>0.55933299999999997</v>
      </c>
      <c r="G9518">
        <v>100001</v>
      </c>
    </row>
    <row r="9519" spans="1:7" x14ac:dyDescent="0.25">
      <c r="A9519" t="s">
        <v>0</v>
      </c>
      <c r="B9519">
        <v>115730</v>
      </c>
      <c r="C9519">
        <v>100001</v>
      </c>
      <c r="D9519" s="1">
        <v>0.22498399999999999</v>
      </c>
      <c r="E9519" s="1">
        <v>0.32501099999999999</v>
      </c>
      <c r="F9519" s="1">
        <v>0.55595300000000003</v>
      </c>
      <c r="G9519">
        <v>100001</v>
      </c>
    </row>
    <row r="9520" spans="1:7" x14ac:dyDescent="0.25">
      <c r="A9520" t="s">
        <v>0</v>
      </c>
      <c r="B9520">
        <v>115731</v>
      </c>
      <c r="C9520">
        <v>100001</v>
      </c>
      <c r="D9520" s="1">
        <v>0.22498499999999999</v>
      </c>
      <c r="E9520" s="1">
        <v>0.30001100000000003</v>
      </c>
      <c r="F9520" s="1">
        <v>0.55282699999999996</v>
      </c>
      <c r="G9520">
        <v>100001</v>
      </c>
    </row>
    <row r="9521" spans="1:7" x14ac:dyDescent="0.25">
      <c r="A9521" t="s">
        <v>0</v>
      </c>
      <c r="B9521">
        <v>115732</v>
      </c>
      <c r="C9521">
        <v>100001</v>
      </c>
      <c r="D9521" s="1">
        <v>0.22498699999999999</v>
      </c>
      <c r="E9521" s="1">
        <v>0.27501199999999998</v>
      </c>
      <c r="F9521" s="1">
        <v>0.54995499999999997</v>
      </c>
      <c r="G9521">
        <v>100001</v>
      </c>
    </row>
    <row r="9522" spans="1:7" x14ac:dyDescent="0.25">
      <c r="A9522" t="s">
        <v>0</v>
      </c>
      <c r="B9522">
        <v>115733</v>
      </c>
      <c r="C9522">
        <v>100001</v>
      </c>
      <c r="D9522" s="1">
        <v>0.22498699999999999</v>
      </c>
      <c r="E9522" s="1">
        <v>0.25001200000000001</v>
      </c>
      <c r="F9522" s="1">
        <v>0.54733399999999999</v>
      </c>
      <c r="G9522">
        <v>100001</v>
      </c>
    </row>
    <row r="9523" spans="1:7" x14ac:dyDescent="0.25">
      <c r="A9523" t="s">
        <v>0</v>
      </c>
      <c r="B9523">
        <v>115734</v>
      </c>
      <c r="C9523">
        <v>100001</v>
      </c>
      <c r="D9523" s="1">
        <v>0.22498899999999999</v>
      </c>
      <c r="E9523" s="1">
        <v>0.22501199999999999</v>
      </c>
      <c r="F9523" s="1">
        <v>0.54496800000000001</v>
      </c>
      <c r="G9523">
        <v>100001</v>
      </c>
    </row>
    <row r="9524" spans="1:7" x14ac:dyDescent="0.25">
      <c r="A9524" t="s">
        <v>0</v>
      </c>
      <c r="B9524">
        <v>115735</v>
      </c>
      <c r="C9524">
        <v>100001</v>
      </c>
      <c r="D9524" s="1">
        <v>0.224991</v>
      </c>
      <c r="E9524" s="1">
        <v>0.200012</v>
      </c>
      <c r="F9524" s="1">
        <v>0.54285099999999997</v>
      </c>
      <c r="G9524">
        <v>100001</v>
      </c>
    </row>
    <row r="9525" spans="1:7" x14ac:dyDescent="0.25">
      <c r="A9525" t="s">
        <v>0</v>
      </c>
      <c r="B9525">
        <v>115736</v>
      </c>
      <c r="C9525">
        <v>100001</v>
      </c>
      <c r="D9525" s="1">
        <v>0.224991</v>
      </c>
      <c r="E9525" s="1">
        <v>0.175012</v>
      </c>
      <c r="F9525" s="1">
        <v>0.54098500000000005</v>
      </c>
      <c r="G9525">
        <v>100001</v>
      </c>
    </row>
    <row r="9526" spans="1:7" x14ac:dyDescent="0.25">
      <c r="A9526" t="s">
        <v>0</v>
      </c>
      <c r="B9526">
        <v>115737</v>
      </c>
      <c r="C9526">
        <v>100001</v>
      </c>
      <c r="D9526" s="1">
        <v>0.24999099999999999</v>
      </c>
      <c r="E9526" s="1">
        <v>0.175013</v>
      </c>
      <c r="F9526" s="1">
        <v>0.54334899999999997</v>
      </c>
      <c r="G9526">
        <v>100001</v>
      </c>
    </row>
    <row r="9527" spans="1:7" x14ac:dyDescent="0.25">
      <c r="A9527" t="s">
        <v>0</v>
      </c>
      <c r="B9527">
        <v>115738</v>
      </c>
      <c r="C9527">
        <v>100001</v>
      </c>
      <c r="D9527" s="1">
        <v>0.27499299999999999</v>
      </c>
      <c r="E9527" s="1">
        <v>0.12501399999999999</v>
      </c>
      <c r="F9527" s="1">
        <v>0.54297499999999999</v>
      </c>
      <c r="G9527">
        <v>100001</v>
      </c>
    </row>
    <row r="9528" spans="1:7" x14ac:dyDescent="0.25">
      <c r="A9528" t="s">
        <v>0</v>
      </c>
      <c r="B9528">
        <v>115739</v>
      </c>
      <c r="C9528">
        <v>100001</v>
      </c>
      <c r="D9528" s="1">
        <v>0.27499299999999999</v>
      </c>
      <c r="E9528" s="1">
        <v>0.15001400000000001</v>
      </c>
      <c r="F9528" s="1">
        <v>0.54434499999999997</v>
      </c>
      <c r="G9528">
        <v>100001</v>
      </c>
    </row>
    <row r="9529" spans="1:7" x14ac:dyDescent="0.25">
      <c r="A9529" t="s">
        <v>0</v>
      </c>
      <c r="B9529">
        <v>115740</v>
      </c>
      <c r="C9529">
        <v>100001</v>
      </c>
      <c r="D9529" s="1">
        <v>0.29999700000000001</v>
      </c>
      <c r="E9529" s="1">
        <v>7.5015299999999993E-2</v>
      </c>
      <c r="F9529" s="1">
        <v>0.54384699999999997</v>
      </c>
      <c r="G9529">
        <v>100001</v>
      </c>
    </row>
    <row r="9530" spans="1:7" x14ac:dyDescent="0.25">
      <c r="A9530" t="s">
        <v>0</v>
      </c>
      <c r="B9530">
        <v>115741</v>
      </c>
      <c r="C9530">
        <v>100001</v>
      </c>
      <c r="D9530" s="1">
        <v>0.29999700000000001</v>
      </c>
      <c r="E9530" s="1">
        <v>5.0015299999999999E-2</v>
      </c>
      <c r="F9530" s="1">
        <v>0.54322499999999996</v>
      </c>
      <c r="G9530">
        <v>100001</v>
      </c>
    </row>
    <row r="9531" spans="1:7" x14ac:dyDescent="0.25">
      <c r="A9531" t="s">
        <v>0</v>
      </c>
      <c r="B9531">
        <v>115742</v>
      </c>
      <c r="C9531">
        <v>100001</v>
      </c>
      <c r="D9531" s="1">
        <v>0.29999300000000001</v>
      </c>
      <c r="E9531" s="1">
        <v>0.12501499999999999</v>
      </c>
      <c r="F9531" s="1">
        <v>0.54583999999999999</v>
      </c>
      <c r="G9531">
        <v>100001</v>
      </c>
    </row>
    <row r="9532" spans="1:7" x14ac:dyDescent="0.25">
      <c r="A9532" t="s">
        <v>0</v>
      </c>
      <c r="B9532">
        <v>115743</v>
      </c>
      <c r="C9532">
        <v>100001</v>
      </c>
      <c r="D9532" s="1">
        <v>0.29999500000000001</v>
      </c>
      <c r="E9532" s="1">
        <v>0.10001500000000001</v>
      </c>
      <c r="F9532" s="1">
        <v>0.54471800000000004</v>
      </c>
      <c r="G9532">
        <v>100001</v>
      </c>
    </row>
    <row r="9533" spans="1:7" x14ac:dyDescent="0.25">
      <c r="A9533" t="s">
        <v>0</v>
      </c>
      <c r="B9533">
        <v>115744</v>
      </c>
      <c r="C9533">
        <v>100001</v>
      </c>
      <c r="D9533" s="1">
        <v>0.32500000000000001</v>
      </c>
      <c r="E9533" s="1">
        <v>1.6453999999999999E-5</v>
      </c>
      <c r="F9533" s="1">
        <v>0.54583999999999999</v>
      </c>
      <c r="G9533">
        <v>100001</v>
      </c>
    </row>
    <row r="9534" spans="1:7" x14ac:dyDescent="0.25">
      <c r="A9534" t="s">
        <v>0</v>
      </c>
      <c r="B9534">
        <v>115745</v>
      </c>
      <c r="C9534">
        <v>100001</v>
      </c>
      <c r="D9534" s="1">
        <v>0.349999</v>
      </c>
      <c r="E9534" s="1">
        <v>1.7679000000000001E-5</v>
      </c>
      <c r="F9534" s="1">
        <v>0.549207</v>
      </c>
      <c r="G9534">
        <v>100001</v>
      </c>
    </row>
    <row r="9535" spans="1:7" x14ac:dyDescent="0.25">
      <c r="A9535" t="s">
        <v>0</v>
      </c>
      <c r="B9535">
        <v>115746</v>
      </c>
      <c r="C9535">
        <v>100001</v>
      </c>
      <c r="D9535" s="1">
        <v>0.37500099999999997</v>
      </c>
      <c r="E9535" s="1">
        <v>-2.4981E-2</v>
      </c>
      <c r="F9535" s="1">
        <v>0.55295300000000003</v>
      </c>
      <c r="G9535">
        <v>100001</v>
      </c>
    </row>
    <row r="9536" spans="1:7" x14ac:dyDescent="0.25">
      <c r="A9536" t="s">
        <v>0</v>
      </c>
      <c r="B9536">
        <v>115747</v>
      </c>
      <c r="C9536">
        <v>100001</v>
      </c>
      <c r="D9536" s="1">
        <v>0.375</v>
      </c>
      <c r="E9536" s="1">
        <v>1.8987E-5</v>
      </c>
      <c r="F9536" s="1">
        <v>0.55282699999999996</v>
      </c>
      <c r="G9536">
        <v>100001</v>
      </c>
    </row>
    <row r="9537" spans="1:7" x14ac:dyDescent="0.25">
      <c r="A9537" t="s">
        <v>0</v>
      </c>
      <c r="B9537">
        <v>115748</v>
      </c>
      <c r="C9537">
        <v>100001</v>
      </c>
      <c r="D9537" s="1">
        <v>0.39999899999999999</v>
      </c>
      <c r="E9537" s="1">
        <v>-2.4979000000000001E-2</v>
      </c>
      <c r="F9537" s="1">
        <v>0.55682799999999999</v>
      </c>
      <c r="G9537">
        <v>100001</v>
      </c>
    </row>
    <row r="9538" spans="1:7" x14ac:dyDescent="0.25">
      <c r="A9538" t="s">
        <v>0</v>
      </c>
      <c r="B9538">
        <v>115749</v>
      </c>
      <c r="C9538">
        <v>100001</v>
      </c>
      <c r="D9538" s="1">
        <v>0.42499999999999999</v>
      </c>
      <c r="E9538" s="1">
        <v>-2.4978E-2</v>
      </c>
      <c r="F9538" s="1">
        <v>0.56096199999999996</v>
      </c>
      <c r="G9538">
        <v>100001</v>
      </c>
    </row>
    <row r="9539" spans="1:7" x14ac:dyDescent="0.25">
      <c r="A9539" t="s">
        <v>0</v>
      </c>
      <c r="B9539">
        <v>115750</v>
      </c>
      <c r="C9539">
        <v>100001</v>
      </c>
      <c r="D9539" s="1">
        <v>0.45000099999999998</v>
      </c>
      <c r="E9539" s="1">
        <v>-2.4976999999999999E-2</v>
      </c>
      <c r="F9539" s="1">
        <v>0.56535299999999999</v>
      </c>
      <c r="G9539">
        <v>100001</v>
      </c>
    </row>
    <row r="9540" spans="1:7" x14ac:dyDescent="0.25">
      <c r="A9540" t="s">
        <v>0</v>
      </c>
      <c r="B9540">
        <v>115751</v>
      </c>
      <c r="C9540">
        <v>100001</v>
      </c>
      <c r="D9540" s="1">
        <v>0.47499999999999998</v>
      </c>
      <c r="E9540" s="1">
        <v>-2.4976000000000002E-2</v>
      </c>
      <c r="F9540" s="1">
        <v>0.57000399999999996</v>
      </c>
      <c r="G9540">
        <v>100001</v>
      </c>
    </row>
    <row r="9541" spans="1:7" x14ac:dyDescent="0.25">
      <c r="A9541" t="s">
        <v>0</v>
      </c>
      <c r="B9541">
        <v>115752</v>
      </c>
      <c r="C9541">
        <v>100001</v>
      </c>
      <c r="D9541" s="1">
        <v>0.32499899999999998</v>
      </c>
      <c r="E9541" s="1">
        <v>2.50155E-2</v>
      </c>
      <c r="F9541" s="1">
        <v>0.54596500000000003</v>
      </c>
      <c r="G9541">
        <v>100001</v>
      </c>
    </row>
    <row r="9542" spans="1:7" x14ac:dyDescent="0.25">
      <c r="A9542" t="s">
        <v>0</v>
      </c>
      <c r="B9542">
        <v>115753</v>
      </c>
      <c r="C9542">
        <v>100001</v>
      </c>
      <c r="D9542" s="1">
        <v>0.32499699999999998</v>
      </c>
      <c r="E9542" s="1">
        <v>5.0015499999999997E-2</v>
      </c>
      <c r="F9542" s="1">
        <v>0.54633799999999999</v>
      </c>
      <c r="G9542">
        <v>100001</v>
      </c>
    </row>
    <row r="9543" spans="1:7" x14ac:dyDescent="0.25">
      <c r="A9543" t="s">
        <v>0</v>
      </c>
      <c r="B9543">
        <v>115754</v>
      </c>
      <c r="C9543">
        <v>100001</v>
      </c>
      <c r="D9543" s="1">
        <v>0.45000699999999999</v>
      </c>
      <c r="E9543" s="1">
        <v>-0.17497799999999999</v>
      </c>
      <c r="F9543" s="1">
        <v>0.57138800000000001</v>
      </c>
      <c r="G9543">
        <v>100001</v>
      </c>
    </row>
    <row r="9544" spans="1:7" x14ac:dyDescent="0.25">
      <c r="A9544" t="s">
        <v>0</v>
      </c>
      <c r="B9544">
        <v>115755</v>
      </c>
      <c r="C9544">
        <v>100001</v>
      </c>
      <c r="D9544" s="1">
        <v>0.425008</v>
      </c>
      <c r="E9544" s="1">
        <v>-0.174979</v>
      </c>
      <c r="F9544" s="1">
        <v>0.56698599999999999</v>
      </c>
      <c r="G9544">
        <v>100001</v>
      </c>
    </row>
    <row r="9545" spans="1:7" x14ac:dyDescent="0.25">
      <c r="A9545" t="s">
        <v>0</v>
      </c>
      <c r="B9545">
        <v>115756</v>
      </c>
      <c r="C9545">
        <v>100001</v>
      </c>
      <c r="D9545" s="1">
        <v>0.400009</v>
      </c>
      <c r="E9545" s="1">
        <v>-0.17498</v>
      </c>
      <c r="F9545" s="1">
        <v>0.56284400000000001</v>
      </c>
      <c r="G9545">
        <v>100001</v>
      </c>
    </row>
    <row r="9546" spans="1:7" x14ac:dyDescent="0.25">
      <c r="A9546" t="s">
        <v>0</v>
      </c>
      <c r="B9546">
        <v>115757</v>
      </c>
      <c r="C9546">
        <v>100001</v>
      </c>
      <c r="D9546" s="1">
        <v>0.37500899999999998</v>
      </c>
      <c r="E9546" s="1">
        <v>-0.174981</v>
      </c>
      <c r="F9546" s="1">
        <v>0.55895700000000004</v>
      </c>
      <c r="G9546">
        <v>100001</v>
      </c>
    </row>
    <row r="9547" spans="1:7" x14ac:dyDescent="0.25">
      <c r="A9547" t="s">
        <v>0</v>
      </c>
      <c r="B9547">
        <v>115758</v>
      </c>
      <c r="C9547">
        <v>100001</v>
      </c>
      <c r="D9547" s="1">
        <v>0.35000900000000001</v>
      </c>
      <c r="E9547" s="1">
        <v>-0.174983</v>
      </c>
      <c r="F9547" s="1">
        <v>0.55532700000000002</v>
      </c>
      <c r="G9547">
        <v>100001</v>
      </c>
    </row>
    <row r="9548" spans="1:7" x14ac:dyDescent="0.25">
      <c r="A9548" t="s">
        <v>0</v>
      </c>
      <c r="B9548">
        <v>115759</v>
      </c>
      <c r="C9548">
        <v>100001</v>
      </c>
      <c r="D9548" s="1">
        <v>0.32500899999999999</v>
      </c>
      <c r="E9548" s="1">
        <v>-0.174983</v>
      </c>
      <c r="F9548" s="1">
        <v>0.551952</v>
      </c>
      <c r="G9548">
        <v>100001</v>
      </c>
    </row>
    <row r="9549" spans="1:7" x14ac:dyDescent="0.25">
      <c r="A9549" t="s">
        <v>0</v>
      </c>
      <c r="B9549">
        <v>115760</v>
      </c>
      <c r="C9549">
        <v>100001</v>
      </c>
      <c r="D9549" s="1">
        <v>0.30000900000000003</v>
      </c>
      <c r="E9549" s="1">
        <v>-0.174985</v>
      </c>
      <c r="F9549" s="1">
        <v>0.54883199999999999</v>
      </c>
      <c r="G9549">
        <v>100001</v>
      </c>
    </row>
    <row r="9550" spans="1:7" x14ac:dyDescent="0.25">
      <c r="A9550" t="s">
        <v>0</v>
      </c>
      <c r="B9550">
        <v>115761</v>
      </c>
      <c r="C9550">
        <v>100001</v>
      </c>
      <c r="D9550" s="1">
        <v>-0.449992</v>
      </c>
      <c r="E9550" s="1">
        <v>-0.17502200000000001</v>
      </c>
      <c r="F9550" s="1">
        <v>0.57138800000000001</v>
      </c>
      <c r="G9550">
        <v>100001</v>
      </c>
    </row>
    <row r="9551" spans="1:7" x14ac:dyDescent="0.25">
      <c r="A9551" t="s">
        <v>0</v>
      </c>
      <c r="B9551">
        <v>115762</v>
      </c>
      <c r="C9551">
        <v>100001</v>
      </c>
      <c r="D9551" s="1">
        <v>0.275009</v>
      </c>
      <c r="E9551" s="1">
        <v>-0.174986</v>
      </c>
      <c r="F9551" s="1">
        <v>0.54596500000000003</v>
      </c>
      <c r="G9551">
        <v>100001</v>
      </c>
    </row>
    <row r="9552" spans="1:7" x14ac:dyDescent="0.25">
      <c r="A9552" t="s">
        <v>0</v>
      </c>
      <c r="B9552">
        <v>115763</v>
      </c>
      <c r="C9552">
        <v>100001</v>
      </c>
      <c r="D9552" s="1">
        <v>0.25000899999999998</v>
      </c>
      <c r="E9552" s="1">
        <v>-0.174987</v>
      </c>
      <c r="F9552" s="1">
        <v>0.54334899999999997</v>
      </c>
      <c r="G9552">
        <v>100001</v>
      </c>
    </row>
    <row r="9553" spans="1:7" x14ac:dyDescent="0.25">
      <c r="A9553" t="s">
        <v>0</v>
      </c>
      <c r="B9553">
        <v>115764</v>
      </c>
      <c r="C9553">
        <v>100001</v>
      </c>
      <c r="D9553" s="1">
        <v>0.22500999999999999</v>
      </c>
      <c r="E9553" s="1">
        <v>-0.174988</v>
      </c>
      <c r="F9553" s="1">
        <v>0.54098500000000005</v>
      </c>
      <c r="G9553">
        <v>100001</v>
      </c>
    </row>
    <row r="9554" spans="1:7" x14ac:dyDescent="0.25">
      <c r="A9554" t="s">
        <v>0</v>
      </c>
      <c r="B9554">
        <v>115765</v>
      </c>
      <c r="C9554">
        <v>100001</v>
      </c>
      <c r="D9554" s="1">
        <v>-0.42499199999999998</v>
      </c>
      <c r="E9554" s="1">
        <v>-0.17502000000000001</v>
      </c>
      <c r="F9554" s="1">
        <v>0.56698700000000002</v>
      </c>
      <c r="G9554">
        <v>100001</v>
      </c>
    </row>
    <row r="9555" spans="1:7" x14ac:dyDescent="0.25">
      <c r="A9555" t="s">
        <v>0</v>
      </c>
      <c r="B9555">
        <v>115766</v>
      </c>
      <c r="C9555">
        <v>100001</v>
      </c>
      <c r="D9555" s="1">
        <v>0.20000899999999999</v>
      </c>
      <c r="E9555" s="1">
        <v>-0.17499000000000001</v>
      </c>
      <c r="F9555" s="1">
        <v>0.53887300000000005</v>
      </c>
      <c r="G9555">
        <v>100001</v>
      </c>
    </row>
    <row r="9556" spans="1:7" x14ac:dyDescent="0.25">
      <c r="A9556" t="s">
        <v>0</v>
      </c>
      <c r="B9556">
        <v>115767</v>
      </c>
      <c r="C9556">
        <v>100001</v>
      </c>
      <c r="D9556" s="1">
        <v>-0.39999200000000001</v>
      </c>
      <c r="E9556" s="1">
        <v>-0.17501900000000001</v>
      </c>
      <c r="F9556" s="1">
        <v>0.56284299999999998</v>
      </c>
      <c r="G9556">
        <v>100001</v>
      </c>
    </row>
    <row r="9557" spans="1:7" x14ac:dyDescent="0.25">
      <c r="A9557" t="s">
        <v>0</v>
      </c>
      <c r="B9557">
        <v>115768</v>
      </c>
      <c r="C9557">
        <v>100001</v>
      </c>
      <c r="D9557" s="1">
        <v>0.175009</v>
      </c>
      <c r="E9557" s="1">
        <v>-0.17499000000000001</v>
      </c>
      <c r="F9557" s="1">
        <v>0.53700899999999996</v>
      </c>
      <c r="G9557">
        <v>100001</v>
      </c>
    </row>
    <row r="9558" spans="1:7" x14ac:dyDescent="0.25">
      <c r="A9558" t="s">
        <v>0</v>
      </c>
      <c r="B9558">
        <v>115769</v>
      </c>
      <c r="C9558">
        <v>100001</v>
      </c>
      <c r="D9558" s="1">
        <v>-0.37499100000000002</v>
      </c>
      <c r="E9558" s="1">
        <v>-0.17501700000000001</v>
      </c>
      <c r="F9558" s="1">
        <v>0.55895799999999995</v>
      </c>
      <c r="G9558">
        <v>100001</v>
      </c>
    </row>
    <row r="9559" spans="1:7" x14ac:dyDescent="0.25">
      <c r="A9559" t="s">
        <v>0</v>
      </c>
      <c r="B9559">
        <v>115770</v>
      </c>
      <c r="C9559">
        <v>100001</v>
      </c>
      <c r="D9559" s="1">
        <v>0.150009</v>
      </c>
      <c r="E9559" s="1">
        <v>-0.17499200000000001</v>
      </c>
      <c r="F9559" s="1">
        <v>0.53539599999999998</v>
      </c>
      <c r="G9559">
        <v>100001</v>
      </c>
    </row>
    <row r="9560" spans="1:7" x14ac:dyDescent="0.25">
      <c r="A9560" t="s">
        <v>0</v>
      </c>
      <c r="B9560">
        <v>115771</v>
      </c>
      <c r="C9560">
        <v>100001</v>
      </c>
      <c r="D9560" s="1">
        <v>-0.349991</v>
      </c>
      <c r="E9560" s="1">
        <v>-0.17501700000000001</v>
      </c>
      <c r="F9560" s="1">
        <v>0.55532700000000002</v>
      </c>
      <c r="G9560">
        <v>100001</v>
      </c>
    </row>
    <row r="9561" spans="1:7" x14ac:dyDescent="0.25">
      <c r="A9561" t="s">
        <v>0</v>
      </c>
      <c r="B9561">
        <v>115772</v>
      </c>
      <c r="C9561">
        <v>100001</v>
      </c>
      <c r="D9561" s="1">
        <v>0.12500900000000001</v>
      </c>
      <c r="E9561" s="1">
        <v>-0.17499400000000001</v>
      </c>
      <c r="F9561" s="1">
        <v>0.53403</v>
      </c>
      <c r="G9561">
        <v>100001</v>
      </c>
    </row>
    <row r="9562" spans="1:7" x14ac:dyDescent="0.25">
      <c r="A9562" t="s">
        <v>0</v>
      </c>
      <c r="B9562">
        <v>115773</v>
      </c>
      <c r="C9562">
        <v>100001</v>
      </c>
      <c r="D9562" s="1">
        <v>-0.32499099999999997</v>
      </c>
      <c r="E9562" s="1">
        <v>-0.175015</v>
      </c>
      <c r="F9562" s="1">
        <v>0.551952</v>
      </c>
      <c r="G9562">
        <v>100001</v>
      </c>
    </row>
    <row r="9563" spans="1:7" x14ac:dyDescent="0.25">
      <c r="A9563" t="s">
        <v>0</v>
      </c>
      <c r="B9563">
        <v>115774</v>
      </c>
      <c r="C9563">
        <v>100001</v>
      </c>
      <c r="D9563" s="1">
        <v>0.100009</v>
      </c>
      <c r="E9563" s="1">
        <v>-0.17499400000000001</v>
      </c>
      <c r="F9563" s="1">
        <v>0.53291500000000003</v>
      </c>
      <c r="G9563">
        <v>100001</v>
      </c>
    </row>
    <row r="9564" spans="1:7" x14ac:dyDescent="0.25">
      <c r="A9564" t="s">
        <v>0</v>
      </c>
      <c r="B9564">
        <v>115775</v>
      </c>
      <c r="C9564">
        <v>100001</v>
      </c>
      <c r="D9564" s="1">
        <v>-0.29999100000000001</v>
      </c>
      <c r="E9564" s="1">
        <v>-0.175014</v>
      </c>
      <c r="F9564" s="1">
        <v>0.54883300000000002</v>
      </c>
      <c r="G9564">
        <v>100001</v>
      </c>
    </row>
    <row r="9565" spans="1:7" x14ac:dyDescent="0.25">
      <c r="A9565" t="s">
        <v>0</v>
      </c>
      <c r="B9565">
        <v>115776</v>
      </c>
      <c r="C9565">
        <v>100001</v>
      </c>
      <c r="D9565" s="1">
        <v>7.5008500000000006E-2</v>
      </c>
      <c r="E9565" s="1">
        <v>-0.17499600000000001</v>
      </c>
      <c r="F9565" s="1">
        <v>0.53204799999999997</v>
      </c>
      <c r="G9565">
        <v>100001</v>
      </c>
    </row>
    <row r="9566" spans="1:7" x14ac:dyDescent="0.25">
      <c r="A9566" t="s">
        <v>0</v>
      </c>
      <c r="B9566">
        <v>115777</v>
      </c>
      <c r="C9566">
        <v>100001</v>
      </c>
      <c r="D9566" s="1">
        <v>-0.27499099999999999</v>
      </c>
      <c r="E9566" s="1">
        <v>-0.175013</v>
      </c>
      <c r="F9566" s="1">
        <v>0.545964</v>
      </c>
      <c r="G9566">
        <v>100001</v>
      </c>
    </row>
    <row r="9567" spans="1:7" x14ac:dyDescent="0.25">
      <c r="A9567" t="s">
        <v>0</v>
      </c>
      <c r="B9567">
        <v>115778</v>
      </c>
      <c r="C9567">
        <v>100001</v>
      </c>
      <c r="D9567" s="1">
        <v>5.0008400000000001E-2</v>
      </c>
      <c r="E9567" s="1">
        <v>-0.17499700000000001</v>
      </c>
      <c r="F9567" s="1">
        <v>0.53142699999999998</v>
      </c>
      <c r="G9567">
        <v>100001</v>
      </c>
    </row>
    <row r="9568" spans="1:7" x14ac:dyDescent="0.25">
      <c r="A9568" t="s">
        <v>0</v>
      </c>
      <c r="B9568">
        <v>115779</v>
      </c>
      <c r="C9568">
        <v>100001</v>
      </c>
      <c r="D9568" s="1">
        <v>-0.24999099999999999</v>
      </c>
      <c r="E9568" s="1">
        <v>-0.175012</v>
      </c>
      <c r="F9568" s="1">
        <v>0.54334899999999997</v>
      </c>
      <c r="G9568">
        <v>100001</v>
      </c>
    </row>
    <row r="9569" spans="1:7" x14ac:dyDescent="0.25">
      <c r="A9569" t="s">
        <v>0</v>
      </c>
      <c r="B9569">
        <v>115780</v>
      </c>
      <c r="C9569">
        <v>100001</v>
      </c>
      <c r="D9569" s="1">
        <v>2.5007399999999999E-2</v>
      </c>
      <c r="E9569" s="1">
        <v>-0.17499799999999999</v>
      </c>
      <c r="F9569" s="1">
        <v>0.531057</v>
      </c>
      <c r="G9569">
        <v>100001</v>
      </c>
    </row>
    <row r="9570" spans="1:7" x14ac:dyDescent="0.25">
      <c r="A9570" t="s">
        <v>0</v>
      </c>
      <c r="B9570">
        <v>115781</v>
      </c>
      <c r="C9570">
        <v>100001</v>
      </c>
      <c r="D9570" s="1">
        <v>-0.224991</v>
      </c>
      <c r="E9570" s="1">
        <v>-0.17501</v>
      </c>
      <c r="F9570" s="1">
        <v>0.54098500000000005</v>
      </c>
      <c r="G9570">
        <v>100001</v>
      </c>
    </row>
    <row r="9571" spans="1:7" x14ac:dyDescent="0.25">
      <c r="A9571" t="s">
        <v>0</v>
      </c>
      <c r="B9571">
        <v>115782</v>
      </c>
      <c r="C9571">
        <v>100001</v>
      </c>
      <c r="D9571" s="1">
        <v>8.4332999999999994E-6</v>
      </c>
      <c r="E9571" s="1">
        <v>-0.17499999999999999</v>
      </c>
      <c r="F9571" s="1">
        <v>0.53093199999999996</v>
      </c>
      <c r="G9571">
        <v>100001</v>
      </c>
    </row>
    <row r="9572" spans="1:7" x14ac:dyDescent="0.25">
      <c r="A9572" t="s">
        <v>0</v>
      </c>
      <c r="B9572">
        <v>115783</v>
      </c>
      <c r="C9572">
        <v>100001</v>
      </c>
      <c r="D9572" s="1">
        <v>-0.199991</v>
      </c>
      <c r="E9572" s="1">
        <v>-0.17501</v>
      </c>
      <c r="F9572" s="1">
        <v>0.53887200000000002</v>
      </c>
      <c r="G9572">
        <v>100001</v>
      </c>
    </row>
    <row r="9573" spans="1:7" x14ac:dyDescent="0.25">
      <c r="A9573" t="s">
        <v>0</v>
      </c>
      <c r="B9573">
        <v>115784</v>
      </c>
      <c r="C9573">
        <v>100001</v>
      </c>
      <c r="D9573" s="1">
        <v>-2.4990999999999999E-2</v>
      </c>
      <c r="E9573" s="1">
        <v>-0.17500099999999999</v>
      </c>
      <c r="F9573" s="1">
        <v>0.53105599999999997</v>
      </c>
      <c r="G9573">
        <v>100001</v>
      </c>
    </row>
    <row r="9574" spans="1:7" x14ac:dyDescent="0.25">
      <c r="A9574" t="s">
        <v>0</v>
      </c>
      <c r="B9574">
        <v>115785</v>
      </c>
      <c r="C9574">
        <v>100001</v>
      </c>
      <c r="D9574" s="1">
        <v>-0.17499200000000001</v>
      </c>
      <c r="E9574" s="1">
        <v>-0.175008</v>
      </c>
      <c r="F9574" s="1">
        <v>0.53700999999999999</v>
      </c>
      <c r="G9574">
        <v>100001</v>
      </c>
    </row>
    <row r="9575" spans="1:7" x14ac:dyDescent="0.25">
      <c r="A9575" t="s">
        <v>0</v>
      </c>
      <c r="B9575">
        <v>115786</v>
      </c>
      <c r="C9575">
        <v>100001</v>
      </c>
      <c r="D9575" s="1">
        <v>-4.9991000000000001E-2</v>
      </c>
      <c r="E9575" s="1">
        <v>-0.17500099999999999</v>
      </c>
      <c r="F9575" s="1">
        <v>0.53142800000000001</v>
      </c>
      <c r="G9575">
        <v>100001</v>
      </c>
    </row>
    <row r="9576" spans="1:7" x14ac:dyDescent="0.25">
      <c r="A9576" t="s">
        <v>0</v>
      </c>
      <c r="B9576">
        <v>115787</v>
      </c>
      <c r="C9576">
        <v>100001</v>
      </c>
      <c r="D9576" s="1">
        <v>-0.14999199999999999</v>
      </c>
      <c r="E9576" s="1">
        <v>-0.175007</v>
      </c>
      <c r="F9576" s="1">
        <v>0.53539499999999995</v>
      </c>
      <c r="G9576">
        <v>100001</v>
      </c>
    </row>
    <row r="9577" spans="1:7" x14ac:dyDescent="0.25">
      <c r="A9577" t="s">
        <v>0</v>
      </c>
      <c r="B9577">
        <v>115788</v>
      </c>
      <c r="C9577">
        <v>100001</v>
      </c>
      <c r="D9577" s="1">
        <v>-7.4991000000000002E-2</v>
      </c>
      <c r="E9577" s="1">
        <v>-0.17500299999999999</v>
      </c>
      <c r="F9577" s="1">
        <v>0.53204700000000005</v>
      </c>
      <c r="G9577">
        <v>100001</v>
      </c>
    </row>
    <row r="9578" spans="1:7" x14ac:dyDescent="0.25">
      <c r="A9578" t="s">
        <v>0</v>
      </c>
      <c r="B9578">
        <v>115789</v>
      </c>
      <c r="C9578">
        <v>100001</v>
      </c>
      <c r="D9578" s="1">
        <v>-0.12499200000000001</v>
      </c>
      <c r="E9578" s="1">
        <v>-0.17500599999999999</v>
      </c>
      <c r="F9578" s="1">
        <v>0.53403</v>
      </c>
      <c r="G9578">
        <v>100001</v>
      </c>
    </row>
    <row r="9579" spans="1:7" x14ac:dyDescent="0.25">
      <c r="A9579" t="s">
        <v>0</v>
      </c>
      <c r="B9579">
        <v>115790</v>
      </c>
      <c r="C9579">
        <v>100001</v>
      </c>
      <c r="D9579" s="1">
        <v>-9.9990999999999997E-2</v>
      </c>
      <c r="E9579" s="1">
        <v>-0.17500399999999999</v>
      </c>
      <c r="F9579" s="1">
        <v>0.53291500000000003</v>
      </c>
      <c r="G9579">
        <v>100001</v>
      </c>
    </row>
    <row r="9580" spans="1:7" x14ac:dyDescent="0.25">
      <c r="A9580" t="s">
        <v>0</v>
      </c>
      <c r="B9580">
        <v>115791</v>
      </c>
      <c r="C9580">
        <v>100001</v>
      </c>
      <c r="D9580" s="1">
        <v>0.27499099999999999</v>
      </c>
      <c r="E9580" s="1">
        <v>0.175014</v>
      </c>
      <c r="F9580" s="1">
        <v>0.545964</v>
      </c>
      <c r="G9580">
        <v>100001</v>
      </c>
    </row>
    <row r="9581" spans="1:7" x14ac:dyDescent="0.25">
      <c r="A9581" t="s">
        <v>0</v>
      </c>
      <c r="B9581">
        <v>115792</v>
      </c>
      <c r="C9581">
        <v>100001</v>
      </c>
      <c r="D9581" s="1">
        <v>0.24998000000000001</v>
      </c>
      <c r="E9581" s="1">
        <v>0.40001300000000001</v>
      </c>
      <c r="F9581" s="1">
        <v>0.569249</v>
      </c>
      <c r="G9581">
        <v>100001</v>
      </c>
    </row>
    <row r="9582" spans="1:7" x14ac:dyDescent="0.25">
      <c r="A9582" t="s">
        <v>0</v>
      </c>
      <c r="B9582">
        <v>115793</v>
      </c>
      <c r="C9582">
        <v>100001</v>
      </c>
      <c r="D9582" s="1">
        <v>0.24998200000000001</v>
      </c>
      <c r="E9582" s="1">
        <v>0.37501299999999999</v>
      </c>
      <c r="F9582" s="1">
        <v>0.56535299999999999</v>
      </c>
      <c r="G9582">
        <v>100001</v>
      </c>
    </row>
    <row r="9583" spans="1:7" x14ac:dyDescent="0.25">
      <c r="A9583" t="s">
        <v>0</v>
      </c>
      <c r="B9583">
        <v>115794</v>
      </c>
      <c r="C9583">
        <v>100001</v>
      </c>
      <c r="D9583" s="1">
        <v>0.24998300000000001</v>
      </c>
      <c r="E9583" s="1">
        <v>0.35001300000000002</v>
      </c>
      <c r="F9583" s="1">
        <v>0.56171300000000002</v>
      </c>
      <c r="G9583">
        <v>100001</v>
      </c>
    </row>
    <row r="9584" spans="1:7" x14ac:dyDescent="0.25">
      <c r="A9584" t="s">
        <v>0</v>
      </c>
      <c r="B9584">
        <v>115795</v>
      </c>
      <c r="C9584">
        <v>100001</v>
      </c>
      <c r="D9584" s="1">
        <v>0.24998400000000001</v>
      </c>
      <c r="E9584" s="1">
        <v>0.325013</v>
      </c>
      <c r="F9584" s="1">
        <v>0.55833100000000002</v>
      </c>
      <c r="G9584">
        <v>100001</v>
      </c>
    </row>
    <row r="9585" spans="1:7" x14ac:dyDescent="0.25">
      <c r="A9585" t="s">
        <v>0</v>
      </c>
      <c r="B9585">
        <v>115796</v>
      </c>
      <c r="C9585">
        <v>100001</v>
      </c>
      <c r="D9585" s="1">
        <v>0.24998500000000001</v>
      </c>
      <c r="E9585" s="1">
        <v>0.30001299999999997</v>
      </c>
      <c r="F9585" s="1">
        <v>0.55520199999999997</v>
      </c>
      <c r="G9585">
        <v>100001</v>
      </c>
    </row>
    <row r="9586" spans="1:7" x14ac:dyDescent="0.25">
      <c r="A9586" t="s">
        <v>0</v>
      </c>
      <c r="B9586">
        <v>115797</v>
      </c>
      <c r="C9586">
        <v>100001</v>
      </c>
      <c r="D9586" s="1">
        <v>0.24998699999999999</v>
      </c>
      <c r="E9586" s="1">
        <v>0.27501300000000001</v>
      </c>
      <c r="F9586" s="1">
        <v>0.55232700000000001</v>
      </c>
      <c r="G9586">
        <v>100001</v>
      </c>
    </row>
    <row r="9587" spans="1:7" x14ac:dyDescent="0.25">
      <c r="A9587" t="s">
        <v>0</v>
      </c>
      <c r="B9587">
        <v>115798</v>
      </c>
      <c r="C9587">
        <v>100001</v>
      </c>
      <c r="D9587" s="1">
        <v>0.24998699999999999</v>
      </c>
      <c r="E9587" s="1">
        <v>0.25001299999999999</v>
      </c>
      <c r="F9587" s="1">
        <v>0.549705</v>
      </c>
      <c r="G9587">
        <v>100001</v>
      </c>
    </row>
    <row r="9588" spans="1:7" x14ac:dyDescent="0.25">
      <c r="A9588" t="s">
        <v>0</v>
      </c>
      <c r="B9588">
        <v>115799</v>
      </c>
      <c r="C9588">
        <v>100001</v>
      </c>
      <c r="D9588" s="1">
        <v>0.24998899999999999</v>
      </c>
      <c r="E9588" s="1">
        <v>0.22501299999999999</v>
      </c>
      <c r="F9588" s="1">
        <v>0.54733399999999999</v>
      </c>
      <c r="G9588">
        <v>100001</v>
      </c>
    </row>
    <row r="9589" spans="1:7" x14ac:dyDescent="0.25">
      <c r="A9589" t="s">
        <v>0</v>
      </c>
      <c r="B9589">
        <v>115800</v>
      </c>
      <c r="C9589">
        <v>100001</v>
      </c>
      <c r="D9589" s="1">
        <v>0.24999099999999999</v>
      </c>
      <c r="E9589" s="1">
        <v>0.200013</v>
      </c>
      <c r="F9589" s="1">
        <v>0.54521699999999995</v>
      </c>
      <c r="G9589">
        <v>100001</v>
      </c>
    </row>
    <row r="9590" spans="1:7" x14ac:dyDescent="0.25">
      <c r="A9590" t="s">
        <v>0</v>
      </c>
      <c r="B9590">
        <v>115801</v>
      </c>
      <c r="C9590">
        <v>100001</v>
      </c>
      <c r="D9590" s="1">
        <v>0.27499099999999999</v>
      </c>
      <c r="E9590" s="1">
        <v>0.200014</v>
      </c>
      <c r="F9590" s="1">
        <v>0.54783400000000004</v>
      </c>
      <c r="G9590">
        <v>100001</v>
      </c>
    </row>
    <row r="9591" spans="1:7" x14ac:dyDescent="0.25">
      <c r="A9591" t="s">
        <v>0</v>
      </c>
      <c r="B9591">
        <v>115802</v>
      </c>
      <c r="C9591">
        <v>100001</v>
      </c>
      <c r="D9591" s="1">
        <v>0.29999300000000001</v>
      </c>
      <c r="E9591" s="1">
        <v>0.15001200000000001</v>
      </c>
      <c r="F9591" s="1">
        <v>0.54720999999999997</v>
      </c>
      <c r="G9591">
        <v>100001</v>
      </c>
    </row>
    <row r="9592" spans="1:7" x14ac:dyDescent="0.25">
      <c r="A9592" t="s">
        <v>0</v>
      </c>
      <c r="B9592">
        <v>115803</v>
      </c>
      <c r="C9592">
        <v>100001</v>
      </c>
      <c r="D9592" s="1">
        <v>0.29999100000000001</v>
      </c>
      <c r="E9592" s="1">
        <v>0.175015</v>
      </c>
      <c r="F9592" s="1">
        <v>0.54883199999999999</v>
      </c>
      <c r="G9592">
        <v>100001</v>
      </c>
    </row>
    <row r="9593" spans="1:7" x14ac:dyDescent="0.25">
      <c r="A9593" t="s">
        <v>0</v>
      </c>
      <c r="B9593">
        <v>115804</v>
      </c>
      <c r="C9593">
        <v>100001</v>
      </c>
      <c r="D9593" s="1">
        <v>0.32499499999999998</v>
      </c>
      <c r="E9593" s="1">
        <v>0.10001699999999999</v>
      </c>
      <c r="F9593" s="1">
        <v>0.54783400000000004</v>
      </c>
      <c r="G9593">
        <v>100001</v>
      </c>
    </row>
    <row r="9594" spans="1:7" x14ac:dyDescent="0.25">
      <c r="A9594" t="s">
        <v>0</v>
      </c>
      <c r="B9594">
        <v>115805</v>
      </c>
      <c r="C9594">
        <v>100001</v>
      </c>
      <c r="D9594" s="1">
        <v>0.32499699999999998</v>
      </c>
      <c r="E9594" s="1">
        <v>7.5015499999999999E-2</v>
      </c>
      <c r="F9594" s="1">
        <v>0.54696100000000003</v>
      </c>
      <c r="G9594">
        <v>100001</v>
      </c>
    </row>
    <row r="9595" spans="1:7" x14ac:dyDescent="0.25">
      <c r="A9595" t="s">
        <v>0</v>
      </c>
      <c r="B9595">
        <v>115806</v>
      </c>
      <c r="C9595">
        <v>100001</v>
      </c>
      <c r="D9595" s="1">
        <v>0.32499299999999998</v>
      </c>
      <c r="E9595" s="1">
        <v>0.15001700000000001</v>
      </c>
      <c r="F9595" s="1">
        <v>0.55032899999999996</v>
      </c>
      <c r="G9595">
        <v>100001</v>
      </c>
    </row>
    <row r="9596" spans="1:7" x14ac:dyDescent="0.25">
      <c r="A9596" t="s">
        <v>0</v>
      </c>
      <c r="B9596">
        <v>115807</v>
      </c>
      <c r="C9596">
        <v>100001</v>
      </c>
      <c r="D9596" s="1">
        <v>0.32499299999999998</v>
      </c>
      <c r="E9596" s="1">
        <v>0.12501699999999999</v>
      </c>
      <c r="F9596" s="1">
        <v>0.548956</v>
      </c>
      <c r="G9596">
        <v>100001</v>
      </c>
    </row>
    <row r="9597" spans="1:7" x14ac:dyDescent="0.25">
      <c r="A9597" t="s">
        <v>0</v>
      </c>
      <c r="B9597">
        <v>115808</v>
      </c>
      <c r="C9597">
        <v>100001</v>
      </c>
      <c r="D9597" s="1">
        <v>0.349999</v>
      </c>
      <c r="E9597" s="1">
        <v>2.50178E-2</v>
      </c>
      <c r="F9597" s="1">
        <v>0.54933100000000001</v>
      </c>
      <c r="G9597">
        <v>100001</v>
      </c>
    </row>
    <row r="9598" spans="1:7" x14ac:dyDescent="0.25">
      <c r="A9598" t="s">
        <v>0</v>
      </c>
      <c r="B9598">
        <v>115809</v>
      </c>
      <c r="C9598">
        <v>100001</v>
      </c>
      <c r="D9598" s="1">
        <v>0.37499900000000003</v>
      </c>
      <c r="E9598" s="1">
        <v>2.5019E-2</v>
      </c>
      <c r="F9598" s="1">
        <v>0.552952</v>
      </c>
      <c r="G9598">
        <v>100001</v>
      </c>
    </row>
    <row r="9599" spans="1:7" x14ac:dyDescent="0.25">
      <c r="A9599" t="s">
        <v>0</v>
      </c>
      <c r="B9599">
        <v>115810</v>
      </c>
      <c r="C9599">
        <v>100001</v>
      </c>
      <c r="D9599" s="1">
        <v>0.4</v>
      </c>
      <c r="E9599" s="1">
        <v>2.0143999999999999E-5</v>
      </c>
      <c r="F9599" s="1">
        <v>0.55670299999999995</v>
      </c>
      <c r="G9599">
        <v>100001</v>
      </c>
    </row>
    <row r="9600" spans="1:7" x14ac:dyDescent="0.25">
      <c r="A9600" t="s">
        <v>0</v>
      </c>
      <c r="B9600">
        <v>115811</v>
      </c>
      <c r="C9600">
        <v>100001</v>
      </c>
      <c r="D9600" s="1">
        <v>0.39999899999999999</v>
      </c>
      <c r="E9600" s="1">
        <v>2.5020199999999999E-2</v>
      </c>
      <c r="F9600" s="1">
        <v>0.55682799999999999</v>
      </c>
      <c r="G9600">
        <v>100001</v>
      </c>
    </row>
    <row r="9601" spans="1:7" x14ac:dyDescent="0.25">
      <c r="A9601" t="s">
        <v>0</v>
      </c>
      <c r="B9601">
        <v>115812</v>
      </c>
      <c r="C9601">
        <v>100001</v>
      </c>
      <c r="D9601" s="1">
        <v>0.42499999999999999</v>
      </c>
      <c r="E9601" s="1">
        <v>2.1352000000000002E-5</v>
      </c>
      <c r="F9601" s="1">
        <v>0.560836</v>
      </c>
      <c r="G9601">
        <v>100001</v>
      </c>
    </row>
    <row r="9602" spans="1:7" x14ac:dyDescent="0.25">
      <c r="A9602" t="s">
        <v>0</v>
      </c>
      <c r="B9602">
        <v>115813</v>
      </c>
      <c r="C9602">
        <v>100001</v>
      </c>
      <c r="D9602" s="1">
        <v>0.45</v>
      </c>
      <c r="E9602" s="1">
        <v>2.2585000000000001E-5</v>
      </c>
      <c r="F9602" s="1">
        <v>0.56522700000000003</v>
      </c>
      <c r="G9602">
        <v>100001</v>
      </c>
    </row>
    <row r="9603" spans="1:7" x14ac:dyDescent="0.25">
      <c r="A9603" t="s">
        <v>0</v>
      </c>
      <c r="B9603">
        <v>115814</v>
      </c>
      <c r="C9603">
        <v>100001</v>
      </c>
      <c r="D9603" s="1">
        <v>0.47499999999999998</v>
      </c>
      <c r="E9603" s="1">
        <v>2.3818000000000001E-5</v>
      </c>
      <c r="F9603" s="1">
        <v>0.56987900000000002</v>
      </c>
      <c r="G9603">
        <v>100001</v>
      </c>
    </row>
    <row r="9604" spans="1:7" x14ac:dyDescent="0.25">
      <c r="A9604" t="s">
        <v>0</v>
      </c>
      <c r="B9604">
        <v>115815</v>
      </c>
      <c r="C9604">
        <v>100001</v>
      </c>
      <c r="D9604" s="1">
        <v>0.349997</v>
      </c>
      <c r="E9604" s="1">
        <v>5.0017800000000001E-2</v>
      </c>
      <c r="F9604" s="1">
        <v>0.549705</v>
      </c>
      <c r="G9604">
        <v>100001</v>
      </c>
    </row>
    <row r="9605" spans="1:7" x14ac:dyDescent="0.25">
      <c r="A9605" t="s">
        <v>0</v>
      </c>
      <c r="B9605">
        <v>115816</v>
      </c>
      <c r="C9605">
        <v>100001</v>
      </c>
      <c r="D9605" s="1">
        <v>0.349997</v>
      </c>
      <c r="E9605" s="1">
        <v>7.5017700000000007E-2</v>
      </c>
      <c r="F9605" s="1">
        <v>0.55032899999999996</v>
      </c>
      <c r="G9605">
        <v>100001</v>
      </c>
    </row>
    <row r="9606" spans="1:7" x14ac:dyDescent="0.25">
      <c r="A9606" t="s">
        <v>0</v>
      </c>
      <c r="B9606">
        <v>115817</v>
      </c>
      <c r="C9606">
        <v>100001</v>
      </c>
      <c r="D9606" s="1">
        <v>0.42501</v>
      </c>
      <c r="E9606" s="1">
        <v>-0.19997899999999999</v>
      </c>
      <c r="F9606" s="1">
        <v>0.56887299999999996</v>
      </c>
      <c r="G9606">
        <v>100001</v>
      </c>
    </row>
    <row r="9607" spans="1:7" x14ac:dyDescent="0.25">
      <c r="A9607" t="s">
        <v>0</v>
      </c>
      <c r="B9607">
        <v>115818</v>
      </c>
      <c r="C9607">
        <v>100001</v>
      </c>
      <c r="D9607" s="1">
        <v>0.40000999999999998</v>
      </c>
      <c r="E9607" s="1">
        <v>-0.19997999999999999</v>
      </c>
      <c r="F9607" s="1">
        <v>0.56472500000000003</v>
      </c>
      <c r="G9607">
        <v>100001</v>
      </c>
    </row>
    <row r="9608" spans="1:7" x14ac:dyDescent="0.25">
      <c r="A9608" t="s">
        <v>0</v>
      </c>
      <c r="B9608">
        <v>115819</v>
      </c>
      <c r="C9608">
        <v>100001</v>
      </c>
      <c r="D9608" s="1">
        <v>0.37501000000000001</v>
      </c>
      <c r="E9608" s="1">
        <v>-0.19998099999999999</v>
      </c>
      <c r="F9608" s="1">
        <v>0.560836</v>
      </c>
      <c r="G9608">
        <v>100001</v>
      </c>
    </row>
    <row r="9609" spans="1:7" x14ac:dyDescent="0.25">
      <c r="A9609" t="s">
        <v>0</v>
      </c>
      <c r="B9609">
        <v>115820</v>
      </c>
      <c r="C9609">
        <v>100001</v>
      </c>
      <c r="D9609" s="1">
        <v>0.35000900000000001</v>
      </c>
      <c r="E9609" s="1">
        <v>-0.19998299999999999</v>
      </c>
      <c r="F9609" s="1">
        <v>0.55720400000000003</v>
      </c>
      <c r="G9609">
        <v>100001</v>
      </c>
    </row>
    <row r="9610" spans="1:7" x14ac:dyDescent="0.25">
      <c r="A9610" t="s">
        <v>0</v>
      </c>
      <c r="B9610">
        <v>115821</v>
      </c>
      <c r="C9610">
        <v>100001</v>
      </c>
      <c r="D9610" s="1">
        <v>0.32500899999999999</v>
      </c>
      <c r="E9610" s="1">
        <v>-0.19998299999999999</v>
      </c>
      <c r="F9610" s="1">
        <v>0.55382699999999996</v>
      </c>
      <c r="G9610">
        <v>100001</v>
      </c>
    </row>
    <row r="9611" spans="1:7" x14ac:dyDescent="0.25">
      <c r="A9611" t="s">
        <v>0</v>
      </c>
      <c r="B9611">
        <v>115822</v>
      </c>
      <c r="C9611">
        <v>100001</v>
      </c>
      <c r="D9611" s="1">
        <v>0.42501100000000003</v>
      </c>
      <c r="E9611" s="1">
        <v>-0.22497900000000001</v>
      </c>
      <c r="F9611" s="1">
        <v>0.57101000000000002</v>
      </c>
      <c r="G9611">
        <v>100001</v>
      </c>
    </row>
    <row r="9612" spans="1:7" x14ac:dyDescent="0.25">
      <c r="A9612" t="s">
        <v>0</v>
      </c>
      <c r="B9612">
        <v>115823</v>
      </c>
      <c r="C9612">
        <v>100001</v>
      </c>
      <c r="D9612" s="1">
        <v>0.30000900000000003</v>
      </c>
      <c r="E9612" s="1">
        <v>-0.199985</v>
      </c>
      <c r="F9612" s="1">
        <v>0.550705</v>
      </c>
      <c r="G9612">
        <v>100001</v>
      </c>
    </row>
    <row r="9613" spans="1:7" x14ac:dyDescent="0.25">
      <c r="A9613" t="s">
        <v>0</v>
      </c>
      <c r="B9613">
        <v>115824</v>
      </c>
      <c r="C9613">
        <v>100001</v>
      </c>
      <c r="D9613" s="1">
        <v>0.275009</v>
      </c>
      <c r="E9613" s="1">
        <v>-0.199986</v>
      </c>
      <c r="F9613" s="1">
        <v>0.54783400000000004</v>
      </c>
      <c r="G9613">
        <v>100001</v>
      </c>
    </row>
    <row r="9614" spans="1:7" x14ac:dyDescent="0.25">
      <c r="A9614" t="s">
        <v>0</v>
      </c>
      <c r="B9614">
        <v>115825</v>
      </c>
      <c r="C9614">
        <v>100001</v>
      </c>
      <c r="D9614" s="1">
        <v>-0.42498999999999998</v>
      </c>
      <c r="E9614" s="1">
        <v>-0.20002</v>
      </c>
      <c r="F9614" s="1">
        <v>0.56887200000000004</v>
      </c>
      <c r="G9614">
        <v>100001</v>
      </c>
    </row>
    <row r="9615" spans="1:7" x14ac:dyDescent="0.25">
      <c r="A9615" t="s">
        <v>0</v>
      </c>
      <c r="B9615">
        <v>115826</v>
      </c>
      <c r="C9615">
        <v>100001</v>
      </c>
      <c r="D9615" s="1">
        <v>0.25000899999999998</v>
      </c>
      <c r="E9615" s="1">
        <v>-0.199987</v>
      </c>
      <c r="F9615" s="1">
        <v>0.54521699999999995</v>
      </c>
      <c r="G9615">
        <v>100001</v>
      </c>
    </row>
    <row r="9616" spans="1:7" x14ac:dyDescent="0.25">
      <c r="A9616" t="s">
        <v>0</v>
      </c>
      <c r="B9616">
        <v>115827</v>
      </c>
      <c r="C9616">
        <v>100001</v>
      </c>
      <c r="D9616" s="1">
        <v>0.22500899999999999</v>
      </c>
      <c r="E9616" s="1">
        <v>-0.199988</v>
      </c>
      <c r="F9616" s="1">
        <v>0.542852</v>
      </c>
      <c r="G9616">
        <v>100001</v>
      </c>
    </row>
    <row r="9617" spans="1:7" x14ac:dyDescent="0.25">
      <c r="A9617" t="s">
        <v>0</v>
      </c>
      <c r="B9617">
        <v>115828</v>
      </c>
      <c r="C9617">
        <v>100001</v>
      </c>
      <c r="D9617" s="1">
        <v>0.20000999999999999</v>
      </c>
      <c r="E9617" s="1">
        <v>-0.19999</v>
      </c>
      <c r="F9617" s="1">
        <v>0.54073599999999999</v>
      </c>
      <c r="G9617">
        <v>100001</v>
      </c>
    </row>
    <row r="9618" spans="1:7" x14ac:dyDescent="0.25">
      <c r="A9618" t="s">
        <v>0</v>
      </c>
      <c r="B9618">
        <v>115829</v>
      </c>
      <c r="C9618">
        <v>100001</v>
      </c>
      <c r="D9618" s="1">
        <v>-0.39999000000000001</v>
      </c>
      <c r="E9618" s="1">
        <v>-0.200019</v>
      </c>
      <c r="F9618" s="1">
        <v>0.56472599999999995</v>
      </c>
      <c r="G9618">
        <v>100001</v>
      </c>
    </row>
    <row r="9619" spans="1:7" x14ac:dyDescent="0.25">
      <c r="A9619" t="s">
        <v>0</v>
      </c>
      <c r="B9619">
        <v>115830</v>
      </c>
      <c r="C9619">
        <v>100001</v>
      </c>
      <c r="D9619" s="1">
        <v>0.17501</v>
      </c>
      <c r="E9619" s="1">
        <v>-0.199991</v>
      </c>
      <c r="F9619" s="1">
        <v>0.53887300000000005</v>
      </c>
      <c r="G9619">
        <v>100001</v>
      </c>
    </row>
    <row r="9620" spans="1:7" x14ac:dyDescent="0.25">
      <c r="A9620" t="s">
        <v>0</v>
      </c>
      <c r="B9620">
        <v>115831</v>
      </c>
      <c r="C9620">
        <v>100001</v>
      </c>
      <c r="D9620" s="1">
        <v>-0.37499100000000002</v>
      </c>
      <c r="E9620" s="1">
        <v>-0.200017</v>
      </c>
      <c r="F9620" s="1">
        <v>0.560836</v>
      </c>
      <c r="G9620">
        <v>100001</v>
      </c>
    </row>
    <row r="9621" spans="1:7" x14ac:dyDescent="0.25">
      <c r="A9621" t="s">
        <v>0</v>
      </c>
      <c r="B9621">
        <v>115832</v>
      </c>
      <c r="C9621">
        <v>100001</v>
      </c>
      <c r="D9621" s="1">
        <v>0.15001</v>
      </c>
      <c r="E9621" s="1">
        <v>-0.199992</v>
      </c>
      <c r="F9621" s="1">
        <v>0.53725699999999998</v>
      </c>
      <c r="G9621">
        <v>100001</v>
      </c>
    </row>
    <row r="9622" spans="1:7" x14ac:dyDescent="0.25">
      <c r="A9622" t="s">
        <v>0</v>
      </c>
      <c r="B9622">
        <v>115833</v>
      </c>
      <c r="C9622">
        <v>100001</v>
      </c>
      <c r="D9622" s="1">
        <v>-0.349991</v>
      </c>
      <c r="E9622" s="1">
        <v>-0.200017</v>
      </c>
      <c r="F9622" s="1">
        <v>0.55720499999999995</v>
      </c>
      <c r="G9622">
        <v>100001</v>
      </c>
    </row>
    <row r="9623" spans="1:7" x14ac:dyDescent="0.25">
      <c r="A9623" t="s">
        <v>0</v>
      </c>
      <c r="B9623">
        <v>115834</v>
      </c>
      <c r="C9623">
        <v>100001</v>
      </c>
      <c r="D9623" s="1">
        <v>0.12501000000000001</v>
      </c>
      <c r="E9623" s="1">
        <v>-0.19999400000000001</v>
      </c>
      <c r="F9623" s="1">
        <v>0.53589100000000001</v>
      </c>
      <c r="G9623">
        <v>100001</v>
      </c>
    </row>
    <row r="9624" spans="1:7" x14ac:dyDescent="0.25">
      <c r="A9624" t="s">
        <v>0</v>
      </c>
      <c r="B9624">
        <v>115835</v>
      </c>
      <c r="C9624">
        <v>100001</v>
      </c>
      <c r="D9624" s="1">
        <v>-0.32499099999999997</v>
      </c>
      <c r="E9624" s="1">
        <v>-0.200015</v>
      </c>
      <c r="F9624" s="1">
        <v>0.55382699999999996</v>
      </c>
      <c r="G9624">
        <v>100001</v>
      </c>
    </row>
    <row r="9625" spans="1:7" x14ac:dyDescent="0.25">
      <c r="A9625" t="s">
        <v>0</v>
      </c>
      <c r="B9625">
        <v>115836</v>
      </c>
      <c r="C9625">
        <v>100001</v>
      </c>
      <c r="D9625" s="1">
        <v>0.10001</v>
      </c>
      <c r="E9625" s="1">
        <v>-0.19999400000000001</v>
      </c>
      <c r="F9625" s="1">
        <v>0.53477600000000003</v>
      </c>
      <c r="G9625">
        <v>100001</v>
      </c>
    </row>
    <row r="9626" spans="1:7" x14ac:dyDescent="0.25">
      <c r="A9626" t="s">
        <v>0</v>
      </c>
      <c r="B9626">
        <v>115837</v>
      </c>
      <c r="C9626">
        <v>100001</v>
      </c>
      <c r="D9626" s="1">
        <v>-0.29999100000000001</v>
      </c>
      <c r="E9626" s="1">
        <v>-0.200014</v>
      </c>
      <c r="F9626" s="1">
        <v>0.55070399999999997</v>
      </c>
      <c r="G9626">
        <v>100001</v>
      </c>
    </row>
    <row r="9627" spans="1:7" x14ac:dyDescent="0.25">
      <c r="A9627" t="s">
        <v>0</v>
      </c>
      <c r="B9627">
        <v>115838</v>
      </c>
      <c r="C9627">
        <v>100001</v>
      </c>
      <c r="D9627" s="1">
        <v>7.5009699999999999E-2</v>
      </c>
      <c r="E9627" s="1">
        <v>-0.19999600000000001</v>
      </c>
      <c r="F9627" s="1">
        <v>0.53390599999999999</v>
      </c>
      <c r="G9627">
        <v>100001</v>
      </c>
    </row>
    <row r="9628" spans="1:7" x14ac:dyDescent="0.25">
      <c r="A9628" t="s">
        <v>0</v>
      </c>
      <c r="B9628">
        <v>115839</v>
      </c>
      <c r="C9628">
        <v>100001</v>
      </c>
      <c r="D9628" s="1">
        <v>-0.27499099999999999</v>
      </c>
      <c r="E9628" s="1">
        <v>-0.200013</v>
      </c>
      <c r="F9628" s="1">
        <v>0.54783499999999996</v>
      </c>
      <c r="G9628">
        <v>100001</v>
      </c>
    </row>
    <row r="9629" spans="1:7" x14ac:dyDescent="0.25">
      <c r="A9629" t="s">
        <v>0</v>
      </c>
      <c r="B9629">
        <v>115840</v>
      </c>
      <c r="C9629">
        <v>100001</v>
      </c>
      <c r="D9629" s="1">
        <v>5.0009699999999997E-2</v>
      </c>
      <c r="E9629" s="1">
        <v>-0.19999700000000001</v>
      </c>
      <c r="F9629" s="1">
        <v>0.53328699999999996</v>
      </c>
      <c r="G9629">
        <v>100001</v>
      </c>
    </row>
    <row r="9630" spans="1:7" x14ac:dyDescent="0.25">
      <c r="A9630" t="s">
        <v>0</v>
      </c>
      <c r="B9630">
        <v>115841</v>
      </c>
      <c r="C9630">
        <v>100001</v>
      </c>
      <c r="D9630" s="1">
        <v>-0.24999099999999999</v>
      </c>
      <c r="E9630" s="1">
        <v>-0.200012</v>
      </c>
      <c r="F9630" s="1">
        <v>0.54521699999999995</v>
      </c>
      <c r="G9630">
        <v>100001</v>
      </c>
    </row>
    <row r="9631" spans="1:7" x14ac:dyDescent="0.25">
      <c r="A9631" t="s">
        <v>0</v>
      </c>
      <c r="B9631">
        <v>115842</v>
      </c>
      <c r="C9631">
        <v>100001</v>
      </c>
      <c r="D9631" s="1">
        <v>2.5008699999999998E-2</v>
      </c>
      <c r="E9631" s="1">
        <v>-0.19999800000000001</v>
      </c>
      <c r="F9631" s="1">
        <v>0.53291500000000003</v>
      </c>
      <c r="G9631">
        <v>100001</v>
      </c>
    </row>
    <row r="9632" spans="1:7" x14ac:dyDescent="0.25">
      <c r="A9632" t="s">
        <v>0</v>
      </c>
      <c r="B9632">
        <v>115843</v>
      </c>
      <c r="C9632">
        <v>100001</v>
      </c>
      <c r="D9632" s="1">
        <v>-0.224991</v>
      </c>
      <c r="E9632" s="1">
        <v>-0.20000999999999999</v>
      </c>
      <c r="F9632" s="1">
        <v>0.54285099999999997</v>
      </c>
      <c r="G9632">
        <v>100001</v>
      </c>
    </row>
    <row r="9633" spans="1:7" x14ac:dyDescent="0.25">
      <c r="A9633" t="s">
        <v>0</v>
      </c>
      <c r="B9633">
        <v>115844</v>
      </c>
      <c r="C9633">
        <v>100001</v>
      </c>
      <c r="D9633" s="1">
        <v>9.6554000000000008E-6</v>
      </c>
      <c r="E9633" s="1">
        <v>-0.2</v>
      </c>
      <c r="F9633" s="1">
        <v>0.53279100000000001</v>
      </c>
      <c r="G9633">
        <v>100001</v>
      </c>
    </row>
    <row r="9634" spans="1:7" x14ac:dyDescent="0.25">
      <c r="A9634" t="s">
        <v>0</v>
      </c>
      <c r="B9634">
        <v>115845</v>
      </c>
      <c r="C9634">
        <v>100001</v>
      </c>
      <c r="D9634" s="1">
        <v>-0.199991</v>
      </c>
      <c r="E9634" s="1">
        <v>-0.20000999999999999</v>
      </c>
      <c r="F9634" s="1">
        <v>0.54073599999999999</v>
      </c>
      <c r="G9634">
        <v>100001</v>
      </c>
    </row>
    <row r="9635" spans="1:7" x14ac:dyDescent="0.25">
      <c r="A9635" t="s">
        <v>0</v>
      </c>
      <c r="B9635">
        <v>115846</v>
      </c>
      <c r="C9635">
        <v>100001</v>
      </c>
      <c r="D9635" s="1">
        <v>-2.4989000000000001E-2</v>
      </c>
      <c r="E9635" s="1">
        <v>-0.20000100000000001</v>
      </c>
      <c r="F9635" s="1">
        <v>0.53291500000000003</v>
      </c>
      <c r="G9635">
        <v>100001</v>
      </c>
    </row>
    <row r="9636" spans="1:7" x14ac:dyDescent="0.25">
      <c r="A9636" t="s">
        <v>0</v>
      </c>
      <c r="B9636">
        <v>115847</v>
      </c>
      <c r="C9636">
        <v>100001</v>
      </c>
      <c r="D9636" s="1">
        <v>-0.17499100000000001</v>
      </c>
      <c r="E9636" s="1">
        <v>-0.20000799999999999</v>
      </c>
      <c r="F9636" s="1">
        <v>0.53887200000000002</v>
      </c>
      <c r="G9636">
        <v>100001</v>
      </c>
    </row>
    <row r="9637" spans="1:7" x14ac:dyDescent="0.25">
      <c r="A9637" t="s">
        <v>0</v>
      </c>
      <c r="B9637">
        <v>115848</v>
      </c>
      <c r="C9637">
        <v>100001</v>
      </c>
      <c r="D9637" s="1">
        <v>-4.9988999999999999E-2</v>
      </c>
      <c r="E9637" s="1">
        <v>-0.20000200000000001</v>
      </c>
      <c r="F9637" s="1">
        <v>0.53328600000000004</v>
      </c>
      <c r="G9637">
        <v>100001</v>
      </c>
    </row>
    <row r="9638" spans="1:7" x14ac:dyDescent="0.25">
      <c r="A9638" t="s">
        <v>0</v>
      </c>
      <c r="B9638">
        <v>115849</v>
      </c>
      <c r="C9638">
        <v>100001</v>
      </c>
      <c r="D9638" s="1">
        <v>-0.14999100000000001</v>
      </c>
      <c r="E9638" s="1">
        <v>-0.20000599999999999</v>
      </c>
      <c r="F9638" s="1">
        <v>0.53725800000000001</v>
      </c>
      <c r="G9638">
        <v>100001</v>
      </c>
    </row>
    <row r="9639" spans="1:7" x14ac:dyDescent="0.25">
      <c r="A9639" t="s">
        <v>0</v>
      </c>
      <c r="B9639">
        <v>115850</v>
      </c>
      <c r="C9639">
        <v>100001</v>
      </c>
      <c r="D9639" s="1">
        <v>-7.4989E-2</v>
      </c>
      <c r="E9639" s="1">
        <v>-0.20000399999999999</v>
      </c>
      <c r="F9639" s="1">
        <v>0.53390599999999999</v>
      </c>
      <c r="G9639">
        <v>100001</v>
      </c>
    </row>
    <row r="9640" spans="1:7" x14ac:dyDescent="0.25">
      <c r="A9640" t="s">
        <v>0</v>
      </c>
      <c r="B9640">
        <v>115851</v>
      </c>
      <c r="C9640">
        <v>100001</v>
      </c>
      <c r="D9640" s="1">
        <v>-0.12499</v>
      </c>
      <c r="E9640" s="1">
        <v>-0.20000599999999999</v>
      </c>
      <c r="F9640" s="1">
        <v>0.53589100000000001</v>
      </c>
      <c r="G9640">
        <v>100001</v>
      </c>
    </row>
    <row r="9641" spans="1:7" x14ac:dyDescent="0.25">
      <c r="A9641" t="s">
        <v>0</v>
      </c>
      <c r="B9641">
        <v>115852</v>
      </c>
      <c r="C9641">
        <v>100001</v>
      </c>
      <c r="D9641" s="1">
        <v>-9.9988999999999995E-2</v>
      </c>
      <c r="E9641" s="1">
        <v>-0.20000399999999999</v>
      </c>
      <c r="F9641" s="1">
        <v>0.534775</v>
      </c>
      <c r="G9641">
        <v>100001</v>
      </c>
    </row>
    <row r="9642" spans="1:7" x14ac:dyDescent="0.25">
      <c r="A9642" t="s">
        <v>0</v>
      </c>
      <c r="B9642">
        <v>115853</v>
      </c>
      <c r="C9642">
        <v>100001</v>
      </c>
      <c r="D9642" s="1">
        <v>-0.42498900000000001</v>
      </c>
      <c r="E9642" s="1">
        <v>-0.22502</v>
      </c>
      <c r="F9642" s="1">
        <v>0.57101000000000002</v>
      </c>
      <c r="G9642">
        <v>100001</v>
      </c>
    </row>
    <row r="9643" spans="1:7" x14ac:dyDescent="0.25">
      <c r="A9643" t="s">
        <v>0</v>
      </c>
      <c r="B9643">
        <v>115854</v>
      </c>
      <c r="C9643">
        <v>100001</v>
      </c>
      <c r="D9643" s="1">
        <v>0.29999100000000001</v>
      </c>
      <c r="E9643" s="1">
        <v>0.200015</v>
      </c>
      <c r="F9643" s="1">
        <v>0.55070399999999997</v>
      </c>
      <c r="G9643">
        <v>100001</v>
      </c>
    </row>
    <row r="9644" spans="1:7" x14ac:dyDescent="0.25">
      <c r="A9644" t="s">
        <v>0</v>
      </c>
      <c r="B9644">
        <v>115855</v>
      </c>
      <c r="C9644">
        <v>100001</v>
      </c>
      <c r="D9644" s="1">
        <v>0.27498</v>
      </c>
      <c r="E9644" s="1">
        <v>0.40001399999999998</v>
      </c>
      <c r="F9644" s="1">
        <v>0.57189100000000004</v>
      </c>
      <c r="G9644">
        <v>100001</v>
      </c>
    </row>
    <row r="9645" spans="1:7" x14ac:dyDescent="0.25">
      <c r="A9645" t="s">
        <v>0</v>
      </c>
      <c r="B9645">
        <v>115856</v>
      </c>
      <c r="C9645">
        <v>100001</v>
      </c>
      <c r="D9645" s="1">
        <v>0.274982</v>
      </c>
      <c r="E9645" s="1">
        <v>0.37501400000000001</v>
      </c>
      <c r="F9645" s="1">
        <v>0.56799200000000005</v>
      </c>
      <c r="G9645">
        <v>100001</v>
      </c>
    </row>
    <row r="9646" spans="1:7" x14ac:dyDescent="0.25">
      <c r="A9646" t="s">
        <v>0</v>
      </c>
      <c r="B9646">
        <v>115857</v>
      </c>
      <c r="C9646">
        <v>100001</v>
      </c>
      <c r="D9646" s="1">
        <v>0.27498299999999998</v>
      </c>
      <c r="E9646" s="1">
        <v>0.35001399999999999</v>
      </c>
      <c r="F9646" s="1">
        <v>0.56434899999999999</v>
      </c>
      <c r="G9646">
        <v>100001</v>
      </c>
    </row>
    <row r="9647" spans="1:7" x14ac:dyDescent="0.25">
      <c r="A9647" t="s">
        <v>0</v>
      </c>
      <c r="B9647">
        <v>115858</v>
      </c>
      <c r="C9647">
        <v>100001</v>
      </c>
      <c r="D9647" s="1">
        <v>0.27498400000000001</v>
      </c>
      <c r="E9647" s="1">
        <v>0.32501400000000003</v>
      </c>
      <c r="F9647" s="1">
        <v>0.56096100000000004</v>
      </c>
      <c r="G9647">
        <v>100001</v>
      </c>
    </row>
    <row r="9648" spans="1:7" x14ac:dyDescent="0.25">
      <c r="A9648" t="s">
        <v>0</v>
      </c>
      <c r="B9648">
        <v>115859</v>
      </c>
      <c r="C9648">
        <v>100001</v>
      </c>
      <c r="D9648" s="1">
        <v>0.27498499999999998</v>
      </c>
      <c r="E9648" s="1">
        <v>0.30001499999999998</v>
      </c>
      <c r="F9648" s="1">
        <v>0.55783000000000005</v>
      </c>
      <c r="G9648">
        <v>100001</v>
      </c>
    </row>
    <row r="9649" spans="1:7" x14ac:dyDescent="0.25">
      <c r="A9649" t="s">
        <v>0</v>
      </c>
      <c r="B9649">
        <v>115860</v>
      </c>
      <c r="C9649">
        <v>100001</v>
      </c>
      <c r="D9649" s="1">
        <v>0.27498699999999998</v>
      </c>
      <c r="E9649" s="1">
        <v>0.27501500000000001</v>
      </c>
      <c r="F9649" s="1">
        <v>0.554952</v>
      </c>
      <c r="G9649">
        <v>100001</v>
      </c>
    </row>
    <row r="9650" spans="1:7" x14ac:dyDescent="0.25">
      <c r="A9650" t="s">
        <v>0</v>
      </c>
      <c r="B9650">
        <v>115861</v>
      </c>
      <c r="C9650">
        <v>100001</v>
      </c>
      <c r="D9650" s="1">
        <v>0.27498699999999998</v>
      </c>
      <c r="E9650" s="1">
        <v>0.25001400000000001</v>
      </c>
      <c r="F9650" s="1">
        <v>0.55232700000000001</v>
      </c>
      <c r="G9650">
        <v>100001</v>
      </c>
    </row>
    <row r="9651" spans="1:7" x14ac:dyDescent="0.25">
      <c r="A9651" t="s">
        <v>0</v>
      </c>
      <c r="B9651">
        <v>115862</v>
      </c>
      <c r="C9651">
        <v>100001</v>
      </c>
      <c r="D9651" s="1">
        <v>0.27498899999999998</v>
      </c>
      <c r="E9651" s="1">
        <v>0.22501399999999999</v>
      </c>
      <c r="F9651" s="1">
        <v>0.54995499999999997</v>
      </c>
      <c r="G9651">
        <v>100001</v>
      </c>
    </row>
    <row r="9652" spans="1:7" x14ac:dyDescent="0.25">
      <c r="A9652" t="s">
        <v>0</v>
      </c>
      <c r="B9652">
        <v>115863</v>
      </c>
      <c r="C9652">
        <v>100001</v>
      </c>
      <c r="D9652" s="1">
        <v>0.29998900000000001</v>
      </c>
      <c r="E9652" s="1">
        <v>0.22501499999999999</v>
      </c>
      <c r="F9652" s="1">
        <v>0.55282699999999996</v>
      </c>
      <c r="G9652">
        <v>100001</v>
      </c>
    </row>
    <row r="9653" spans="1:7" x14ac:dyDescent="0.25">
      <c r="A9653" t="s">
        <v>0</v>
      </c>
      <c r="B9653">
        <v>115864</v>
      </c>
      <c r="C9653">
        <v>100001</v>
      </c>
      <c r="D9653" s="1">
        <v>0.32499099999999997</v>
      </c>
      <c r="E9653" s="1">
        <v>0.17501700000000001</v>
      </c>
      <c r="F9653" s="1">
        <v>0.551952</v>
      </c>
      <c r="G9653">
        <v>100001</v>
      </c>
    </row>
    <row r="9654" spans="1:7" x14ac:dyDescent="0.25">
      <c r="A9654" t="s">
        <v>0</v>
      </c>
      <c r="B9654">
        <v>115865</v>
      </c>
      <c r="C9654">
        <v>100001</v>
      </c>
      <c r="D9654" s="1">
        <v>0.32499099999999997</v>
      </c>
      <c r="E9654" s="1">
        <v>0.200017</v>
      </c>
      <c r="F9654" s="1">
        <v>0.55382699999999996</v>
      </c>
      <c r="G9654">
        <v>100001</v>
      </c>
    </row>
    <row r="9655" spans="1:7" x14ac:dyDescent="0.25">
      <c r="A9655" t="s">
        <v>0</v>
      </c>
      <c r="B9655">
        <v>115866</v>
      </c>
      <c r="C9655">
        <v>100001</v>
      </c>
      <c r="D9655" s="1">
        <v>0.349993</v>
      </c>
      <c r="E9655" s="1">
        <v>0.12501799999999999</v>
      </c>
      <c r="F9655" s="1">
        <v>0.55232700000000001</v>
      </c>
      <c r="G9655">
        <v>100001</v>
      </c>
    </row>
    <row r="9656" spans="1:7" x14ac:dyDescent="0.25">
      <c r="A9656" t="s">
        <v>0</v>
      </c>
      <c r="B9656">
        <v>115867</v>
      </c>
      <c r="C9656">
        <v>100001</v>
      </c>
      <c r="D9656" s="1">
        <v>0.349995</v>
      </c>
      <c r="E9656" s="1">
        <v>0.100018</v>
      </c>
      <c r="F9656" s="1">
        <v>0.551203</v>
      </c>
      <c r="G9656">
        <v>100001</v>
      </c>
    </row>
    <row r="9657" spans="1:7" x14ac:dyDescent="0.25">
      <c r="A9657" t="s">
        <v>0</v>
      </c>
      <c r="B9657">
        <v>115868</v>
      </c>
      <c r="C9657">
        <v>100001</v>
      </c>
      <c r="D9657" s="1">
        <v>0.349991</v>
      </c>
      <c r="E9657" s="1">
        <v>0.17501700000000001</v>
      </c>
      <c r="F9657" s="1">
        <v>0.55532700000000002</v>
      </c>
      <c r="G9657">
        <v>100001</v>
      </c>
    </row>
    <row r="9658" spans="1:7" x14ac:dyDescent="0.25">
      <c r="A9658" t="s">
        <v>0</v>
      </c>
      <c r="B9658">
        <v>115869</v>
      </c>
      <c r="C9658">
        <v>100001</v>
      </c>
      <c r="D9658" s="1">
        <v>0.349993</v>
      </c>
      <c r="E9658" s="1">
        <v>0.15001800000000001</v>
      </c>
      <c r="F9658" s="1">
        <v>0.55370200000000003</v>
      </c>
      <c r="G9658">
        <v>100001</v>
      </c>
    </row>
    <row r="9659" spans="1:7" x14ac:dyDescent="0.25">
      <c r="A9659" t="s">
        <v>0</v>
      </c>
      <c r="B9659">
        <v>115870</v>
      </c>
      <c r="C9659">
        <v>100001</v>
      </c>
      <c r="D9659" s="1">
        <v>0.37499700000000002</v>
      </c>
      <c r="E9659" s="1">
        <v>5.0019000000000001E-2</v>
      </c>
      <c r="F9659" s="1">
        <v>0.55332700000000001</v>
      </c>
      <c r="G9659">
        <v>100001</v>
      </c>
    </row>
    <row r="9660" spans="1:7" x14ac:dyDescent="0.25">
      <c r="A9660" t="s">
        <v>0</v>
      </c>
      <c r="B9660">
        <v>115871</v>
      </c>
      <c r="C9660">
        <v>100001</v>
      </c>
      <c r="D9660" s="1">
        <v>0.39999699999999999</v>
      </c>
      <c r="E9660" s="1">
        <v>5.0020200000000001E-2</v>
      </c>
      <c r="F9660" s="1">
        <v>0.55720400000000003</v>
      </c>
      <c r="G9660">
        <v>100001</v>
      </c>
    </row>
    <row r="9661" spans="1:7" x14ac:dyDescent="0.25">
      <c r="A9661" t="s">
        <v>0</v>
      </c>
      <c r="B9661">
        <v>115872</v>
      </c>
      <c r="C9661">
        <v>100001</v>
      </c>
      <c r="D9661" s="1">
        <v>0.42499900000000002</v>
      </c>
      <c r="E9661" s="1">
        <v>2.5021399999999999E-2</v>
      </c>
      <c r="F9661" s="1">
        <v>0.56096199999999996</v>
      </c>
      <c r="G9661">
        <v>100001</v>
      </c>
    </row>
    <row r="9662" spans="1:7" x14ac:dyDescent="0.25">
      <c r="A9662" t="s">
        <v>0</v>
      </c>
      <c r="B9662">
        <v>115873</v>
      </c>
      <c r="C9662">
        <v>100001</v>
      </c>
      <c r="D9662" s="1">
        <v>0.42499700000000001</v>
      </c>
      <c r="E9662" s="1">
        <v>5.0021400000000001E-2</v>
      </c>
      <c r="F9662" s="1">
        <v>0.561338</v>
      </c>
      <c r="G9662">
        <v>100001</v>
      </c>
    </row>
    <row r="9663" spans="1:7" x14ac:dyDescent="0.25">
      <c r="A9663" t="s">
        <v>0</v>
      </c>
      <c r="B9663">
        <v>115874</v>
      </c>
      <c r="C9663">
        <v>100001</v>
      </c>
      <c r="D9663" s="1">
        <v>0.44999899999999998</v>
      </c>
      <c r="E9663" s="1">
        <v>2.5022599999999999E-2</v>
      </c>
      <c r="F9663" s="1">
        <v>0.56535400000000002</v>
      </c>
      <c r="G9663">
        <v>100001</v>
      </c>
    </row>
    <row r="9664" spans="1:7" x14ac:dyDescent="0.25">
      <c r="A9664" t="s">
        <v>0</v>
      </c>
      <c r="B9664">
        <v>115875</v>
      </c>
      <c r="C9664">
        <v>100001</v>
      </c>
      <c r="D9664" s="1">
        <v>0.474999</v>
      </c>
      <c r="E9664" s="1">
        <v>2.5023799999999999E-2</v>
      </c>
      <c r="F9664" s="1">
        <v>0.57000399999999996</v>
      </c>
      <c r="G9664">
        <v>100001</v>
      </c>
    </row>
    <row r="9665" spans="1:7" x14ac:dyDescent="0.25">
      <c r="A9665" t="s">
        <v>0</v>
      </c>
      <c r="B9665">
        <v>115876</v>
      </c>
      <c r="C9665">
        <v>100001</v>
      </c>
      <c r="D9665" s="1">
        <v>0.37499700000000002</v>
      </c>
      <c r="E9665" s="1">
        <v>7.5019000000000002E-2</v>
      </c>
      <c r="F9665" s="1">
        <v>0.553952</v>
      </c>
      <c r="G9665">
        <v>100001</v>
      </c>
    </row>
    <row r="9666" spans="1:7" x14ac:dyDescent="0.25">
      <c r="A9666" t="s">
        <v>0</v>
      </c>
      <c r="B9666">
        <v>115877</v>
      </c>
      <c r="C9666">
        <v>100001</v>
      </c>
      <c r="D9666" s="1">
        <v>0.37499500000000002</v>
      </c>
      <c r="E9666" s="1">
        <v>0.100019</v>
      </c>
      <c r="F9666" s="1">
        <v>0.55482699999999996</v>
      </c>
      <c r="G9666">
        <v>100001</v>
      </c>
    </row>
    <row r="9667" spans="1:7" x14ac:dyDescent="0.25">
      <c r="A9667" t="s">
        <v>0</v>
      </c>
      <c r="B9667">
        <v>115878</v>
      </c>
      <c r="C9667">
        <v>100001</v>
      </c>
      <c r="D9667" s="1">
        <v>0.40001100000000001</v>
      </c>
      <c r="E9667" s="1">
        <v>-0.22498000000000001</v>
      </c>
      <c r="F9667" s="1">
        <v>0.56686099999999995</v>
      </c>
      <c r="G9667">
        <v>100001</v>
      </c>
    </row>
    <row r="9668" spans="1:7" x14ac:dyDescent="0.25">
      <c r="A9668" t="s">
        <v>0</v>
      </c>
      <c r="B9668">
        <v>115879</v>
      </c>
      <c r="C9668">
        <v>100001</v>
      </c>
      <c r="D9668" s="1">
        <v>0.37501099999999998</v>
      </c>
      <c r="E9668" s="1">
        <v>-0.22498099999999999</v>
      </c>
      <c r="F9668" s="1">
        <v>0.56296800000000002</v>
      </c>
      <c r="G9668">
        <v>100001</v>
      </c>
    </row>
    <row r="9669" spans="1:7" x14ac:dyDescent="0.25">
      <c r="A9669" t="s">
        <v>0</v>
      </c>
      <c r="B9669">
        <v>115880</v>
      </c>
      <c r="C9669">
        <v>100001</v>
      </c>
      <c r="D9669" s="1">
        <v>0.35001100000000002</v>
      </c>
      <c r="E9669" s="1">
        <v>-0.22498299999999999</v>
      </c>
      <c r="F9669" s="1">
        <v>0.55933299999999997</v>
      </c>
      <c r="G9669">
        <v>100001</v>
      </c>
    </row>
    <row r="9670" spans="1:7" x14ac:dyDescent="0.25">
      <c r="A9670" t="s">
        <v>0</v>
      </c>
      <c r="B9670">
        <v>115881</v>
      </c>
      <c r="C9670">
        <v>100001</v>
      </c>
      <c r="D9670" s="1">
        <v>0.32501099999999999</v>
      </c>
      <c r="E9670" s="1">
        <v>-0.22498299999999999</v>
      </c>
      <c r="F9670" s="1">
        <v>0.55595399999999995</v>
      </c>
      <c r="G9670">
        <v>100001</v>
      </c>
    </row>
    <row r="9671" spans="1:7" x14ac:dyDescent="0.25">
      <c r="A9671" t="s">
        <v>0</v>
      </c>
      <c r="B9671">
        <v>115882</v>
      </c>
      <c r="C9671">
        <v>100001</v>
      </c>
      <c r="D9671" s="1">
        <v>0.30001100000000003</v>
      </c>
      <c r="E9671" s="1">
        <v>-0.22498499999999999</v>
      </c>
      <c r="F9671" s="1">
        <v>0.55282699999999996</v>
      </c>
      <c r="G9671">
        <v>100001</v>
      </c>
    </row>
    <row r="9672" spans="1:7" x14ac:dyDescent="0.25">
      <c r="A9672" t="s">
        <v>0</v>
      </c>
      <c r="B9672">
        <v>115883</v>
      </c>
      <c r="C9672">
        <v>100001</v>
      </c>
      <c r="D9672" s="1">
        <v>0.40001199999999998</v>
      </c>
      <c r="E9672" s="1">
        <v>-0.24998000000000001</v>
      </c>
      <c r="F9672" s="1">
        <v>0.56925000000000003</v>
      </c>
      <c r="G9672">
        <v>100001</v>
      </c>
    </row>
    <row r="9673" spans="1:7" x14ac:dyDescent="0.25">
      <c r="A9673" t="s">
        <v>0</v>
      </c>
      <c r="B9673">
        <v>115884</v>
      </c>
      <c r="C9673">
        <v>100001</v>
      </c>
      <c r="D9673" s="1">
        <v>0.27501100000000001</v>
      </c>
      <c r="E9673" s="1">
        <v>-0.22498599999999999</v>
      </c>
      <c r="F9673" s="1">
        <v>0.54995499999999997</v>
      </c>
      <c r="G9673">
        <v>100001</v>
      </c>
    </row>
    <row r="9674" spans="1:7" x14ac:dyDescent="0.25">
      <c r="A9674" t="s">
        <v>0</v>
      </c>
      <c r="B9674">
        <v>115885</v>
      </c>
      <c r="C9674">
        <v>100001</v>
      </c>
      <c r="D9674" s="1">
        <v>0.25001099999999998</v>
      </c>
      <c r="E9674" s="1">
        <v>-0.22498699999999999</v>
      </c>
      <c r="F9674" s="1">
        <v>0.54733600000000004</v>
      </c>
      <c r="G9674">
        <v>100001</v>
      </c>
    </row>
    <row r="9675" spans="1:7" x14ac:dyDescent="0.25">
      <c r="A9675" t="s">
        <v>0</v>
      </c>
      <c r="B9675">
        <v>115886</v>
      </c>
      <c r="C9675">
        <v>100001</v>
      </c>
      <c r="D9675" s="1">
        <v>-0.39998899999999998</v>
      </c>
      <c r="E9675" s="1">
        <v>-0.225019</v>
      </c>
      <c r="F9675" s="1">
        <v>0.56686000000000003</v>
      </c>
      <c r="G9675">
        <v>100001</v>
      </c>
    </row>
    <row r="9676" spans="1:7" x14ac:dyDescent="0.25">
      <c r="A9676" t="s">
        <v>0</v>
      </c>
      <c r="B9676">
        <v>115887</v>
      </c>
      <c r="C9676">
        <v>100001</v>
      </c>
      <c r="D9676" s="1">
        <v>0.22501099999999999</v>
      </c>
      <c r="E9676" s="1">
        <v>-0.22498799999999999</v>
      </c>
      <c r="F9676" s="1">
        <v>0.54496800000000001</v>
      </c>
      <c r="G9676">
        <v>100001</v>
      </c>
    </row>
    <row r="9677" spans="1:7" x14ac:dyDescent="0.25">
      <c r="A9677" t="s">
        <v>0</v>
      </c>
      <c r="B9677">
        <v>115888</v>
      </c>
      <c r="C9677">
        <v>100001</v>
      </c>
      <c r="D9677" s="1">
        <v>0.20001099999999999</v>
      </c>
      <c r="E9677" s="1">
        <v>-0.22499</v>
      </c>
      <c r="F9677" s="1">
        <v>0.542852</v>
      </c>
      <c r="G9677">
        <v>100001</v>
      </c>
    </row>
    <row r="9678" spans="1:7" x14ac:dyDescent="0.25">
      <c r="A9678" t="s">
        <v>0</v>
      </c>
      <c r="B9678">
        <v>115889</v>
      </c>
      <c r="C9678">
        <v>100001</v>
      </c>
      <c r="D9678" s="1">
        <v>0.175011</v>
      </c>
      <c r="E9678" s="1">
        <v>-0.224991</v>
      </c>
      <c r="F9678" s="1">
        <v>0.54098500000000005</v>
      </c>
      <c r="G9678">
        <v>100001</v>
      </c>
    </row>
    <row r="9679" spans="1:7" x14ac:dyDescent="0.25">
      <c r="A9679" t="s">
        <v>0</v>
      </c>
      <c r="B9679">
        <v>115890</v>
      </c>
      <c r="C9679">
        <v>100001</v>
      </c>
      <c r="D9679" s="1">
        <v>-0.37498900000000002</v>
      </c>
      <c r="E9679" s="1">
        <v>-0.225018</v>
      </c>
      <c r="F9679" s="1">
        <v>0.56296900000000005</v>
      </c>
      <c r="G9679">
        <v>100001</v>
      </c>
    </row>
    <row r="9680" spans="1:7" x14ac:dyDescent="0.25">
      <c r="A9680" t="s">
        <v>0</v>
      </c>
      <c r="B9680">
        <v>115891</v>
      </c>
      <c r="C9680">
        <v>100001</v>
      </c>
      <c r="D9680" s="1">
        <v>0.15001100000000001</v>
      </c>
      <c r="E9680" s="1">
        <v>-0.224992</v>
      </c>
      <c r="F9680" s="1">
        <v>0.53936899999999999</v>
      </c>
      <c r="G9680">
        <v>100001</v>
      </c>
    </row>
    <row r="9681" spans="1:7" x14ac:dyDescent="0.25">
      <c r="A9681" t="s">
        <v>0</v>
      </c>
      <c r="B9681">
        <v>115892</v>
      </c>
      <c r="C9681">
        <v>100001</v>
      </c>
      <c r="D9681" s="1">
        <v>-0.34998899999999999</v>
      </c>
      <c r="E9681" s="1">
        <v>-0.22501699999999999</v>
      </c>
      <c r="F9681" s="1">
        <v>0.55933299999999997</v>
      </c>
      <c r="G9681">
        <v>100001</v>
      </c>
    </row>
    <row r="9682" spans="1:7" x14ac:dyDescent="0.25">
      <c r="A9682" t="s">
        <v>0</v>
      </c>
      <c r="B9682">
        <v>115893</v>
      </c>
      <c r="C9682">
        <v>100001</v>
      </c>
      <c r="D9682" s="1">
        <v>0.12501100000000001</v>
      </c>
      <c r="E9682" s="1">
        <v>-0.224994</v>
      </c>
      <c r="F9682" s="1">
        <v>0.53800300000000001</v>
      </c>
      <c r="G9682">
        <v>100001</v>
      </c>
    </row>
    <row r="9683" spans="1:7" x14ac:dyDescent="0.25">
      <c r="A9683" t="s">
        <v>0</v>
      </c>
      <c r="B9683">
        <v>115894</v>
      </c>
      <c r="C9683">
        <v>100001</v>
      </c>
      <c r="D9683" s="1">
        <v>-0.32498899999999997</v>
      </c>
      <c r="E9683" s="1">
        <v>-0.22501499999999999</v>
      </c>
      <c r="F9683" s="1">
        <v>0.55595399999999995</v>
      </c>
      <c r="G9683">
        <v>100001</v>
      </c>
    </row>
    <row r="9684" spans="1:7" x14ac:dyDescent="0.25">
      <c r="A9684" t="s">
        <v>0</v>
      </c>
      <c r="B9684">
        <v>115895</v>
      </c>
      <c r="C9684">
        <v>100001</v>
      </c>
      <c r="D9684" s="1">
        <v>0.100011</v>
      </c>
      <c r="E9684" s="1">
        <v>-0.224994</v>
      </c>
      <c r="F9684" s="1">
        <v>0.53688400000000003</v>
      </c>
      <c r="G9684">
        <v>100001</v>
      </c>
    </row>
    <row r="9685" spans="1:7" x14ac:dyDescent="0.25">
      <c r="A9685" t="s">
        <v>0</v>
      </c>
      <c r="B9685">
        <v>115896</v>
      </c>
      <c r="C9685">
        <v>100001</v>
      </c>
      <c r="D9685" s="1">
        <v>-0.29998900000000001</v>
      </c>
      <c r="E9685" s="1">
        <v>-0.22501399999999999</v>
      </c>
      <c r="F9685" s="1">
        <v>0.55282699999999996</v>
      </c>
      <c r="G9685">
        <v>100001</v>
      </c>
    </row>
    <row r="9686" spans="1:7" x14ac:dyDescent="0.25">
      <c r="A9686" t="s">
        <v>0</v>
      </c>
      <c r="B9686">
        <v>115897</v>
      </c>
      <c r="C9686">
        <v>100001</v>
      </c>
      <c r="D9686" s="1">
        <v>7.5010900000000005E-2</v>
      </c>
      <c r="E9686" s="1">
        <v>-0.224996</v>
      </c>
      <c r="F9686" s="1">
        <v>0.53601600000000005</v>
      </c>
      <c r="G9686">
        <v>100001</v>
      </c>
    </row>
    <row r="9687" spans="1:7" x14ac:dyDescent="0.25">
      <c r="A9687" t="s">
        <v>0</v>
      </c>
      <c r="B9687">
        <v>115898</v>
      </c>
      <c r="C9687">
        <v>100001</v>
      </c>
      <c r="D9687" s="1">
        <v>-0.27498899999999998</v>
      </c>
      <c r="E9687" s="1">
        <v>-0.22501299999999999</v>
      </c>
      <c r="F9687" s="1">
        <v>0.54995499999999997</v>
      </c>
      <c r="G9687">
        <v>100001</v>
      </c>
    </row>
    <row r="9688" spans="1:7" x14ac:dyDescent="0.25">
      <c r="A9688" t="s">
        <v>0</v>
      </c>
      <c r="B9688">
        <v>115899</v>
      </c>
      <c r="C9688">
        <v>100001</v>
      </c>
      <c r="D9688" s="1">
        <v>5.0010899999999997E-2</v>
      </c>
      <c r="E9688" s="1">
        <v>-0.224997</v>
      </c>
      <c r="F9688" s="1">
        <v>0.53539499999999995</v>
      </c>
      <c r="G9688">
        <v>100001</v>
      </c>
    </row>
    <row r="9689" spans="1:7" x14ac:dyDescent="0.25">
      <c r="A9689" t="s">
        <v>0</v>
      </c>
      <c r="B9689">
        <v>115900</v>
      </c>
      <c r="C9689">
        <v>100001</v>
      </c>
      <c r="D9689" s="1">
        <v>-0.24998899999999999</v>
      </c>
      <c r="E9689" s="1">
        <v>-0.22501199999999999</v>
      </c>
      <c r="F9689" s="1">
        <v>0.54733600000000004</v>
      </c>
      <c r="G9689">
        <v>100001</v>
      </c>
    </row>
    <row r="9690" spans="1:7" x14ac:dyDescent="0.25">
      <c r="A9690" t="s">
        <v>0</v>
      </c>
      <c r="B9690">
        <v>115901</v>
      </c>
      <c r="C9690">
        <v>100001</v>
      </c>
      <c r="D9690" s="1">
        <v>2.5009900000000002E-2</v>
      </c>
      <c r="E9690" s="1">
        <v>-0.224998</v>
      </c>
      <c r="F9690" s="1">
        <v>0.53502300000000003</v>
      </c>
      <c r="G9690">
        <v>100001</v>
      </c>
    </row>
    <row r="9691" spans="1:7" x14ac:dyDescent="0.25">
      <c r="A9691" t="s">
        <v>0</v>
      </c>
      <c r="B9691">
        <v>115902</v>
      </c>
      <c r="C9691">
        <v>100001</v>
      </c>
      <c r="D9691" s="1">
        <v>-0.22498899999999999</v>
      </c>
      <c r="E9691" s="1">
        <v>-0.22500999999999999</v>
      </c>
      <c r="F9691" s="1">
        <v>0.54496800000000001</v>
      </c>
      <c r="G9691">
        <v>100001</v>
      </c>
    </row>
    <row r="9692" spans="1:7" x14ac:dyDescent="0.25">
      <c r="A9692" t="s">
        <v>0</v>
      </c>
      <c r="B9692">
        <v>115903</v>
      </c>
      <c r="C9692">
        <v>100001</v>
      </c>
      <c r="D9692" s="1">
        <v>1.0961999999999999E-5</v>
      </c>
      <c r="E9692" s="1">
        <v>-0.22500000000000001</v>
      </c>
      <c r="F9692" s="1">
        <v>0.53490000000000004</v>
      </c>
      <c r="G9692">
        <v>100001</v>
      </c>
    </row>
    <row r="9693" spans="1:7" x14ac:dyDescent="0.25">
      <c r="A9693" t="s">
        <v>0</v>
      </c>
      <c r="B9693">
        <v>115904</v>
      </c>
      <c r="C9693">
        <v>100001</v>
      </c>
      <c r="D9693" s="1">
        <v>-0.199989</v>
      </c>
      <c r="E9693" s="1">
        <v>-0.22500999999999999</v>
      </c>
      <c r="F9693" s="1">
        <v>0.54285099999999997</v>
      </c>
      <c r="G9693">
        <v>100001</v>
      </c>
    </row>
    <row r="9694" spans="1:7" x14ac:dyDescent="0.25">
      <c r="A9694" t="s">
        <v>0</v>
      </c>
      <c r="B9694">
        <v>115905</v>
      </c>
      <c r="C9694">
        <v>100001</v>
      </c>
      <c r="D9694" s="1">
        <v>-2.4988E-2</v>
      </c>
      <c r="E9694" s="1">
        <v>-0.22500400000000001</v>
      </c>
      <c r="F9694" s="1">
        <v>0.53502300000000003</v>
      </c>
      <c r="G9694">
        <v>100001</v>
      </c>
    </row>
    <row r="9695" spans="1:7" x14ac:dyDescent="0.25">
      <c r="A9695" t="s">
        <v>0</v>
      </c>
      <c r="B9695">
        <v>115906</v>
      </c>
      <c r="C9695">
        <v>100001</v>
      </c>
      <c r="D9695" s="1">
        <v>-0.17498900000000001</v>
      </c>
      <c r="E9695" s="1">
        <v>-0.22500899999999999</v>
      </c>
      <c r="F9695" s="1">
        <v>0.54098500000000005</v>
      </c>
      <c r="G9695">
        <v>100001</v>
      </c>
    </row>
    <row r="9696" spans="1:7" x14ac:dyDescent="0.25">
      <c r="A9696" t="s">
        <v>0</v>
      </c>
      <c r="B9696">
        <v>115907</v>
      </c>
      <c r="C9696">
        <v>100001</v>
      </c>
      <c r="D9696" s="1">
        <v>-4.9987999999999998E-2</v>
      </c>
      <c r="E9696" s="1">
        <v>-0.22500200000000001</v>
      </c>
      <c r="F9696" s="1">
        <v>0.53539499999999995</v>
      </c>
      <c r="G9696">
        <v>100001</v>
      </c>
    </row>
    <row r="9697" spans="1:7" x14ac:dyDescent="0.25">
      <c r="A9697" t="s">
        <v>0</v>
      </c>
      <c r="B9697">
        <v>115908</v>
      </c>
      <c r="C9697">
        <v>100001</v>
      </c>
      <c r="D9697" s="1">
        <v>-0.14998900000000001</v>
      </c>
      <c r="E9697" s="1">
        <v>-0.22500600000000001</v>
      </c>
      <c r="F9697" s="1">
        <v>0.53936899999999999</v>
      </c>
      <c r="G9697">
        <v>100001</v>
      </c>
    </row>
    <row r="9698" spans="1:7" x14ac:dyDescent="0.25">
      <c r="A9698" t="s">
        <v>0</v>
      </c>
      <c r="B9698">
        <v>115909</v>
      </c>
      <c r="C9698">
        <v>100001</v>
      </c>
      <c r="D9698" s="1">
        <v>-7.4987999999999999E-2</v>
      </c>
      <c r="E9698" s="1">
        <v>-0.22500400000000001</v>
      </c>
      <c r="F9698" s="1">
        <v>0.53601500000000002</v>
      </c>
      <c r="G9698">
        <v>100001</v>
      </c>
    </row>
    <row r="9699" spans="1:7" x14ac:dyDescent="0.25">
      <c r="A9699" t="s">
        <v>0</v>
      </c>
      <c r="B9699">
        <v>115910</v>
      </c>
      <c r="C9699">
        <v>100001</v>
      </c>
      <c r="D9699" s="1">
        <v>-0.124989</v>
      </c>
      <c r="E9699" s="1">
        <v>-0.22500600000000001</v>
      </c>
      <c r="F9699" s="1">
        <v>0.53800300000000001</v>
      </c>
      <c r="G9699">
        <v>100001</v>
      </c>
    </row>
    <row r="9700" spans="1:7" x14ac:dyDescent="0.25">
      <c r="A9700" t="s">
        <v>0</v>
      </c>
      <c r="B9700">
        <v>115911</v>
      </c>
      <c r="C9700">
        <v>100001</v>
      </c>
      <c r="D9700" s="1">
        <v>-9.9987999999999994E-2</v>
      </c>
      <c r="E9700" s="1">
        <v>-0.22500400000000001</v>
      </c>
      <c r="F9700" s="1">
        <v>0.53688400000000003</v>
      </c>
      <c r="G9700">
        <v>100001</v>
      </c>
    </row>
    <row r="9701" spans="1:7" x14ac:dyDescent="0.25">
      <c r="A9701" t="s">
        <v>0</v>
      </c>
      <c r="B9701">
        <v>115912</v>
      </c>
      <c r="C9701">
        <v>100001</v>
      </c>
      <c r="D9701" s="1">
        <v>-0.39998800000000001</v>
      </c>
      <c r="E9701" s="1">
        <v>-0.25001899999999999</v>
      </c>
      <c r="F9701" s="1">
        <v>0.569249</v>
      </c>
      <c r="G9701">
        <v>100001</v>
      </c>
    </row>
    <row r="9702" spans="1:7" x14ac:dyDescent="0.25">
      <c r="A9702" t="s">
        <v>0</v>
      </c>
      <c r="B9702">
        <v>115913</v>
      </c>
      <c r="C9702">
        <v>100001</v>
      </c>
      <c r="D9702" s="1">
        <v>-0.39998699999999998</v>
      </c>
      <c r="E9702" s="1">
        <v>-0.27501900000000001</v>
      </c>
      <c r="F9702" s="1">
        <v>0.57189299999999998</v>
      </c>
      <c r="G9702">
        <v>100001</v>
      </c>
    </row>
    <row r="9703" spans="1:7" x14ac:dyDescent="0.25">
      <c r="A9703" t="s">
        <v>0</v>
      </c>
      <c r="B9703">
        <v>115914</v>
      </c>
      <c r="C9703">
        <v>100001</v>
      </c>
      <c r="D9703" s="1">
        <v>0.32498899999999997</v>
      </c>
      <c r="E9703" s="1">
        <v>0.22501699999999999</v>
      </c>
      <c r="F9703" s="1">
        <v>0.55595300000000003</v>
      </c>
      <c r="G9703">
        <v>100001</v>
      </c>
    </row>
    <row r="9704" spans="1:7" x14ac:dyDescent="0.25">
      <c r="A9704" t="s">
        <v>0</v>
      </c>
      <c r="B9704">
        <v>115915</v>
      </c>
      <c r="C9704">
        <v>100001</v>
      </c>
      <c r="D9704" s="1">
        <v>0.29998200000000003</v>
      </c>
      <c r="E9704" s="1">
        <v>0.37501600000000002</v>
      </c>
      <c r="F9704" s="1">
        <v>0.57088499999999998</v>
      </c>
      <c r="G9704">
        <v>100001</v>
      </c>
    </row>
    <row r="9705" spans="1:7" x14ac:dyDescent="0.25">
      <c r="A9705" t="s">
        <v>0</v>
      </c>
      <c r="B9705">
        <v>115916</v>
      </c>
      <c r="C9705">
        <v>100001</v>
      </c>
      <c r="D9705" s="1">
        <v>0.299983</v>
      </c>
      <c r="E9705" s="1">
        <v>0.35001500000000002</v>
      </c>
      <c r="F9705" s="1">
        <v>0.56723699999999999</v>
      </c>
      <c r="G9705">
        <v>100001</v>
      </c>
    </row>
    <row r="9706" spans="1:7" x14ac:dyDescent="0.25">
      <c r="A9706" t="s">
        <v>0</v>
      </c>
      <c r="B9706">
        <v>115917</v>
      </c>
      <c r="C9706">
        <v>100001</v>
      </c>
      <c r="D9706" s="1">
        <v>0.29998399999999997</v>
      </c>
      <c r="E9706" s="1">
        <v>0.325015</v>
      </c>
      <c r="F9706" s="1">
        <v>0.56384699999999999</v>
      </c>
      <c r="G9706">
        <v>100001</v>
      </c>
    </row>
    <row r="9707" spans="1:7" x14ac:dyDescent="0.25">
      <c r="A9707" t="s">
        <v>0</v>
      </c>
      <c r="B9707">
        <v>115918</v>
      </c>
      <c r="C9707">
        <v>100001</v>
      </c>
      <c r="D9707" s="1">
        <v>0.299985</v>
      </c>
      <c r="E9707" s="1">
        <v>0.30001499999999998</v>
      </c>
      <c r="F9707" s="1">
        <v>0.56071000000000004</v>
      </c>
      <c r="G9707">
        <v>100001</v>
      </c>
    </row>
    <row r="9708" spans="1:7" x14ac:dyDescent="0.25">
      <c r="A9708" t="s">
        <v>0</v>
      </c>
      <c r="B9708">
        <v>115919</v>
      </c>
      <c r="C9708">
        <v>100001</v>
      </c>
      <c r="D9708" s="1">
        <v>0.299987</v>
      </c>
      <c r="E9708" s="1">
        <v>0.27501500000000001</v>
      </c>
      <c r="F9708" s="1">
        <v>0.55783000000000005</v>
      </c>
      <c r="G9708">
        <v>100001</v>
      </c>
    </row>
    <row r="9709" spans="1:7" x14ac:dyDescent="0.25">
      <c r="A9709" t="s">
        <v>0</v>
      </c>
      <c r="B9709">
        <v>115920</v>
      </c>
      <c r="C9709">
        <v>100001</v>
      </c>
      <c r="D9709" s="1">
        <v>0.29998799999999998</v>
      </c>
      <c r="E9709" s="1">
        <v>0.25001499999999999</v>
      </c>
      <c r="F9709" s="1">
        <v>0.55520199999999997</v>
      </c>
      <c r="G9709">
        <v>100001</v>
      </c>
    </row>
    <row r="9710" spans="1:7" x14ac:dyDescent="0.25">
      <c r="A9710" t="s">
        <v>0</v>
      </c>
      <c r="B9710">
        <v>115921</v>
      </c>
      <c r="C9710">
        <v>100001</v>
      </c>
      <c r="D9710" s="1">
        <v>0.324988</v>
      </c>
      <c r="E9710" s="1">
        <v>0.25001699999999999</v>
      </c>
      <c r="F9710" s="1">
        <v>0.55833100000000002</v>
      </c>
      <c r="G9710">
        <v>100001</v>
      </c>
    </row>
    <row r="9711" spans="1:7" x14ac:dyDescent="0.25">
      <c r="A9711" t="s">
        <v>0</v>
      </c>
      <c r="B9711">
        <v>115922</v>
      </c>
      <c r="C9711">
        <v>100001</v>
      </c>
      <c r="D9711" s="1">
        <v>0.32498300000000002</v>
      </c>
      <c r="E9711" s="1">
        <v>0.35001700000000002</v>
      </c>
      <c r="F9711" s="1">
        <v>0.57038</v>
      </c>
      <c r="G9711">
        <v>100001</v>
      </c>
    </row>
    <row r="9712" spans="1:7" x14ac:dyDescent="0.25">
      <c r="A9712" t="s">
        <v>0</v>
      </c>
      <c r="B9712">
        <v>115923</v>
      </c>
      <c r="C9712">
        <v>100001</v>
      </c>
      <c r="D9712" s="1">
        <v>0.324984</v>
      </c>
      <c r="E9712" s="1">
        <v>0.325017</v>
      </c>
      <c r="F9712" s="1">
        <v>0.56698599999999999</v>
      </c>
      <c r="G9712">
        <v>100001</v>
      </c>
    </row>
    <row r="9713" spans="1:7" x14ac:dyDescent="0.25">
      <c r="A9713" t="s">
        <v>0</v>
      </c>
      <c r="B9713">
        <v>115924</v>
      </c>
      <c r="C9713">
        <v>100001</v>
      </c>
      <c r="D9713" s="1">
        <v>0.32498500000000002</v>
      </c>
      <c r="E9713" s="1">
        <v>0.30001699999999998</v>
      </c>
      <c r="F9713" s="1">
        <v>0.56384699999999999</v>
      </c>
      <c r="G9713">
        <v>100001</v>
      </c>
    </row>
    <row r="9714" spans="1:7" x14ac:dyDescent="0.25">
      <c r="A9714" t="s">
        <v>0</v>
      </c>
      <c r="B9714">
        <v>115925</v>
      </c>
      <c r="C9714">
        <v>100001</v>
      </c>
      <c r="D9714" s="1">
        <v>0.32498700000000003</v>
      </c>
      <c r="E9714" s="1">
        <v>0.27501700000000001</v>
      </c>
      <c r="F9714" s="1">
        <v>0.56096100000000004</v>
      </c>
      <c r="G9714">
        <v>100001</v>
      </c>
    </row>
    <row r="9715" spans="1:7" x14ac:dyDescent="0.25">
      <c r="A9715" t="s">
        <v>0</v>
      </c>
      <c r="B9715">
        <v>115926</v>
      </c>
      <c r="C9715">
        <v>100001</v>
      </c>
      <c r="D9715" s="1">
        <v>0.34999000000000002</v>
      </c>
      <c r="E9715" s="1">
        <v>0.200017</v>
      </c>
      <c r="F9715" s="1">
        <v>0.55720400000000003</v>
      </c>
      <c r="G9715">
        <v>100001</v>
      </c>
    </row>
    <row r="9716" spans="1:7" x14ac:dyDescent="0.25">
      <c r="A9716" t="s">
        <v>0</v>
      </c>
      <c r="B9716">
        <v>115927</v>
      </c>
      <c r="C9716">
        <v>100001</v>
      </c>
      <c r="D9716" s="1">
        <v>0.34998899999999999</v>
      </c>
      <c r="E9716" s="1">
        <v>0.22501699999999999</v>
      </c>
      <c r="F9716" s="1">
        <v>0.55933299999999997</v>
      </c>
      <c r="G9716">
        <v>100001</v>
      </c>
    </row>
    <row r="9717" spans="1:7" x14ac:dyDescent="0.25">
      <c r="A9717" t="s">
        <v>0</v>
      </c>
      <c r="B9717">
        <v>115928</v>
      </c>
      <c r="C9717">
        <v>100001</v>
      </c>
      <c r="D9717" s="1">
        <v>0.34998800000000002</v>
      </c>
      <c r="E9717" s="1">
        <v>0.25001800000000002</v>
      </c>
      <c r="F9717" s="1">
        <v>0.56171400000000005</v>
      </c>
      <c r="G9717">
        <v>100001</v>
      </c>
    </row>
    <row r="9718" spans="1:7" x14ac:dyDescent="0.25">
      <c r="A9718" t="s">
        <v>0</v>
      </c>
      <c r="B9718">
        <v>115929</v>
      </c>
      <c r="C9718">
        <v>100001</v>
      </c>
      <c r="D9718" s="1">
        <v>0.34998400000000002</v>
      </c>
      <c r="E9718" s="1">
        <v>0.32501799999999997</v>
      </c>
      <c r="F9718" s="1">
        <v>0.57038</v>
      </c>
      <c r="G9718">
        <v>100001</v>
      </c>
    </row>
    <row r="9719" spans="1:7" x14ac:dyDescent="0.25">
      <c r="A9719" t="s">
        <v>0</v>
      </c>
      <c r="B9719">
        <v>115930</v>
      </c>
      <c r="C9719">
        <v>100001</v>
      </c>
      <c r="D9719" s="1">
        <v>0.34998499999999999</v>
      </c>
      <c r="E9719" s="1">
        <v>0.30001800000000001</v>
      </c>
      <c r="F9719" s="1">
        <v>0.56723699999999999</v>
      </c>
      <c r="G9719">
        <v>100001</v>
      </c>
    </row>
    <row r="9720" spans="1:7" x14ac:dyDescent="0.25">
      <c r="A9720" t="s">
        <v>0</v>
      </c>
      <c r="B9720">
        <v>115931</v>
      </c>
      <c r="C9720">
        <v>100001</v>
      </c>
      <c r="D9720" s="1">
        <v>0.34998600000000002</v>
      </c>
      <c r="E9720" s="1">
        <v>0.27501799999999998</v>
      </c>
      <c r="F9720" s="1">
        <v>0.56434899999999999</v>
      </c>
      <c r="G9720">
        <v>100001</v>
      </c>
    </row>
    <row r="9721" spans="1:7" x14ac:dyDescent="0.25">
      <c r="A9721" t="s">
        <v>0</v>
      </c>
      <c r="B9721">
        <v>115932</v>
      </c>
      <c r="C9721">
        <v>100001</v>
      </c>
      <c r="D9721" s="1">
        <v>0.37499300000000002</v>
      </c>
      <c r="E9721" s="1">
        <v>0.15001900000000001</v>
      </c>
      <c r="F9721" s="1">
        <v>0.55732899999999996</v>
      </c>
      <c r="G9721">
        <v>100001</v>
      </c>
    </row>
    <row r="9722" spans="1:7" x14ac:dyDescent="0.25">
      <c r="A9722" t="s">
        <v>0</v>
      </c>
      <c r="B9722">
        <v>115933</v>
      </c>
      <c r="C9722">
        <v>100001</v>
      </c>
      <c r="D9722" s="1">
        <v>0.37499399999999999</v>
      </c>
      <c r="E9722" s="1">
        <v>0.12501899999999999</v>
      </c>
      <c r="F9722" s="1">
        <v>0.55595300000000003</v>
      </c>
      <c r="G9722">
        <v>100001</v>
      </c>
    </row>
    <row r="9723" spans="1:7" x14ac:dyDescent="0.25">
      <c r="A9723" t="s">
        <v>0</v>
      </c>
      <c r="B9723">
        <v>115934</v>
      </c>
      <c r="C9723">
        <v>100001</v>
      </c>
      <c r="D9723" s="1">
        <v>0.37498599999999999</v>
      </c>
      <c r="E9723" s="1">
        <v>0.30001899999999998</v>
      </c>
      <c r="F9723" s="1">
        <v>0.57088499999999998</v>
      </c>
      <c r="G9723">
        <v>100001</v>
      </c>
    </row>
    <row r="9724" spans="1:7" x14ac:dyDescent="0.25">
      <c r="A9724" t="s">
        <v>0</v>
      </c>
      <c r="B9724">
        <v>115935</v>
      </c>
      <c r="C9724">
        <v>100001</v>
      </c>
      <c r="D9724" s="1">
        <v>0.37498599999999999</v>
      </c>
      <c r="E9724" s="1">
        <v>0.27501900000000001</v>
      </c>
      <c r="F9724" s="1">
        <v>0.56799200000000005</v>
      </c>
      <c r="G9724">
        <v>100001</v>
      </c>
    </row>
    <row r="9725" spans="1:7" x14ac:dyDescent="0.25">
      <c r="A9725" t="s">
        <v>0</v>
      </c>
      <c r="B9725">
        <v>115936</v>
      </c>
      <c r="C9725">
        <v>100001</v>
      </c>
      <c r="D9725" s="1">
        <v>0.37498799999999999</v>
      </c>
      <c r="E9725" s="1">
        <v>0.25001899999999999</v>
      </c>
      <c r="F9725" s="1">
        <v>0.56535299999999999</v>
      </c>
      <c r="G9725">
        <v>100001</v>
      </c>
    </row>
    <row r="9726" spans="1:7" x14ac:dyDescent="0.25">
      <c r="A9726" t="s">
        <v>0</v>
      </c>
      <c r="B9726">
        <v>115937</v>
      </c>
      <c r="C9726">
        <v>100001</v>
      </c>
      <c r="D9726" s="1">
        <v>0.37498900000000002</v>
      </c>
      <c r="E9726" s="1">
        <v>0.225019</v>
      </c>
      <c r="F9726" s="1">
        <v>0.56296800000000002</v>
      </c>
      <c r="G9726">
        <v>100001</v>
      </c>
    </row>
    <row r="9727" spans="1:7" x14ac:dyDescent="0.25">
      <c r="A9727" t="s">
        <v>0</v>
      </c>
      <c r="B9727">
        <v>115938</v>
      </c>
      <c r="C9727">
        <v>100001</v>
      </c>
      <c r="D9727" s="1">
        <v>0.37498999999999999</v>
      </c>
      <c r="E9727" s="1">
        <v>0.200019</v>
      </c>
      <c r="F9727" s="1">
        <v>0.560836</v>
      </c>
      <c r="G9727">
        <v>100001</v>
      </c>
    </row>
    <row r="9728" spans="1:7" x14ac:dyDescent="0.25">
      <c r="A9728" t="s">
        <v>0</v>
      </c>
      <c r="B9728">
        <v>115939</v>
      </c>
      <c r="C9728">
        <v>100001</v>
      </c>
      <c r="D9728" s="1">
        <v>0.37499100000000002</v>
      </c>
      <c r="E9728" s="1">
        <v>0.17501900000000001</v>
      </c>
      <c r="F9728" s="1">
        <v>0.55895700000000004</v>
      </c>
      <c r="G9728">
        <v>100001</v>
      </c>
    </row>
    <row r="9729" spans="1:7" x14ac:dyDescent="0.25">
      <c r="A9729" t="s">
        <v>0</v>
      </c>
      <c r="B9729">
        <v>115940</v>
      </c>
      <c r="C9729">
        <v>100001</v>
      </c>
      <c r="D9729" s="1">
        <v>0.39999699999999999</v>
      </c>
      <c r="E9729" s="1">
        <v>7.5020199999999995E-2</v>
      </c>
      <c r="F9729" s="1">
        <v>0.55783000000000005</v>
      </c>
      <c r="G9729">
        <v>100001</v>
      </c>
    </row>
    <row r="9730" spans="1:7" x14ac:dyDescent="0.25">
      <c r="A9730" t="s">
        <v>0</v>
      </c>
      <c r="B9730">
        <v>115941</v>
      </c>
      <c r="C9730">
        <v>100001</v>
      </c>
      <c r="D9730" s="1">
        <v>0.42499599999999998</v>
      </c>
      <c r="E9730" s="1">
        <v>7.5021400000000002E-2</v>
      </c>
      <c r="F9730" s="1">
        <v>0.56196500000000005</v>
      </c>
      <c r="G9730">
        <v>100001</v>
      </c>
    </row>
    <row r="9731" spans="1:7" x14ac:dyDescent="0.25">
      <c r="A9731" t="s">
        <v>0</v>
      </c>
      <c r="B9731">
        <v>115942</v>
      </c>
      <c r="C9731">
        <v>100001</v>
      </c>
      <c r="D9731" s="1">
        <v>0.44999800000000001</v>
      </c>
      <c r="E9731" s="1">
        <v>5.00226E-2</v>
      </c>
      <c r="F9731" s="1">
        <v>0.56572999999999996</v>
      </c>
      <c r="G9731">
        <v>100001</v>
      </c>
    </row>
    <row r="9732" spans="1:7" x14ac:dyDescent="0.25">
      <c r="A9732" t="s">
        <v>0</v>
      </c>
      <c r="B9732">
        <v>115943</v>
      </c>
      <c r="C9732">
        <v>100001</v>
      </c>
      <c r="D9732" s="1">
        <v>0.44999600000000001</v>
      </c>
      <c r="E9732" s="1">
        <v>7.5022599999999995E-2</v>
      </c>
      <c r="F9732" s="1">
        <v>0.56635800000000003</v>
      </c>
      <c r="G9732">
        <v>100001</v>
      </c>
    </row>
    <row r="9733" spans="1:7" x14ac:dyDescent="0.25">
      <c r="A9733" t="s">
        <v>0</v>
      </c>
      <c r="B9733">
        <v>115944</v>
      </c>
      <c r="C9733">
        <v>100001</v>
      </c>
      <c r="D9733" s="1">
        <v>0.47499799999999998</v>
      </c>
      <c r="E9733" s="1">
        <v>5.0023900000000003E-2</v>
      </c>
      <c r="F9733" s="1">
        <v>0.57038100000000003</v>
      </c>
      <c r="G9733">
        <v>100001</v>
      </c>
    </row>
    <row r="9734" spans="1:7" x14ac:dyDescent="0.25">
      <c r="A9734" t="s">
        <v>0</v>
      </c>
      <c r="B9734">
        <v>115945</v>
      </c>
      <c r="C9734">
        <v>100001</v>
      </c>
      <c r="D9734" s="1">
        <v>0.39999499999999999</v>
      </c>
      <c r="E9734" s="1">
        <v>0.10002</v>
      </c>
      <c r="F9734" s="1">
        <v>0.55870600000000004</v>
      </c>
      <c r="G9734">
        <v>100001</v>
      </c>
    </row>
    <row r="9735" spans="1:7" x14ac:dyDescent="0.25">
      <c r="A9735" t="s">
        <v>0</v>
      </c>
      <c r="B9735">
        <v>115946</v>
      </c>
      <c r="C9735">
        <v>100001</v>
      </c>
      <c r="D9735" s="1">
        <v>0.42499500000000001</v>
      </c>
      <c r="E9735" s="1">
        <v>0.100021</v>
      </c>
      <c r="F9735" s="1">
        <v>0.56284299999999998</v>
      </c>
      <c r="G9735">
        <v>100001</v>
      </c>
    </row>
    <row r="9736" spans="1:7" x14ac:dyDescent="0.25">
      <c r="A9736" t="s">
        <v>0</v>
      </c>
      <c r="B9736">
        <v>115947</v>
      </c>
      <c r="C9736">
        <v>100001</v>
      </c>
      <c r="D9736" s="1">
        <v>0.44999499999999998</v>
      </c>
      <c r="E9736" s="1">
        <v>0.100023</v>
      </c>
      <c r="F9736" s="1">
        <v>0.56723699999999999</v>
      </c>
      <c r="G9736">
        <v>100001</v>
      </c>
    </row>
    <row r="9737" spans="1:7" x14ac:dyDescent="0.25">
      <c r="A9737" t="s">
        <v>0</v>
      </c>
      <c r="B9737">
        <v>115948</v>
      </c>
      <c r="C9737">
        <v>100001</v>
      </c>
      <c r="D9737" s="1">
        <v>0.47499599999999997</v>
      </c>
      <c r="E9737" s="1">
        <v>7.5023900000000004E-2</v>
      </c>
      <c r="F9737" s="1">
        <v>0.57101000000000002</v>
      </c>
      <c r="G9737">
        <v>100001</v>
      </c>
    </row>
    <row r="9738" spans="1:7" x14ac:dyDescent="0.25">
      <c r="A9738" t="s">
        <v>0</v>
      </c>
      <c r="B9738">
        <v>115949</v>
      </c>
      <c r="C9738">
        <v>100001</v>
      </c>
      <c r="D9738" s="1">
        <v>0.474995</v>
      </c>
      <c r="E9738" s="1">
        <v>0.100024</v>
      </c>
      <c r="F9738" s="1">
        <v>0.57189199999999996</v>
      </c>
      <c r="G9738">
        <v>100001</v>
      </c>
    </row>
    <row r="9739" spans="1:7" x14ac:dyDescent="0.25">
      <c r="A9739" t="s">
        <v>0</v>
      </c>
      <c r="B9739">
        <v>115950</v>
      </c>
      <c r="C9739">
        <v>100001</v>
      </c>
      <c r="D9739" s="1">
        <v>0.39998600000000001</v>
      </c>
      <c r="E9739" s="1">
        <v>0.27501999999999999</v>
      </c>
      <c r="F9739" s="1">
        <v>0.57189199999999996</v>
      </c>
      <c r="G9739">
        <v>100001</v>
      </c>
    </row>
    <row r="9740" spans="1:7" x14ac:dyDescent="0.25">
      <c r="A9740" t="s">
        <v>0</v>
      </c>
      <c r="B9740">
        <v>115951</v>
      </c>
      <c r="C9740">
        <v>100001</v>
      </c>
      <c r="D9740" s="1">
        <v>0.39998800000000001</v>
      </c>
      <c r="E9740" s="1">
        <v>0.25002000000000002</v>
      </c>
      <c r="F9740" s="1">
        <v>0.569249</v>
      </c>
      <c r="G9740">
        <v>100001</v>
      </c>
    </row>
    <row r="9741" spans="1:7" x14ac:dyDescent="0.25">
      <c r="A9741" t="s">
        <v>0</v>
      </c>
      <c r="B9741">
        <v>115952</v>
      </c>
      <c r="C9741">
        <v>100001</v>
      </c>
      <c r="D9741" s="1">
        <v>0.39998899999999998</v>
      </c>
      <c r="E9741" s="1">
        <v>0.22502</v>
      </c>
      <c r="F9741" s="1">
        <v>0.56686000000000003</v>
      </c>
      <c r="G9741">
        <v>100001</v>
      </c>
    </row>
    <row r="9742" spans="1:7" x14ac:dyDescent="0.25">
      <c r="A9742" t="s">
        <v>0</v>
      </c>
      <c r="B9742">
        <v>115953</v>
      </c>
      <c r="C9742">
        <v>100001</v>
      </c>
      <c r="D9742" s="1">
        <v>0.39999000000000001</v>
      </c>
      <c r="E9742" s="1">
        <v>0.20002</v>
      </c>
      <c r="F9742" s="1">
        <v>0.56472500000000003</v>
      </c>
      <c r="G9742">
        <v>100001</v>
      </c>
    </row>
    <row r="9743" spans="1:7" x14ac:dyDescent="0.25">
      <c r="A9743" t="s">
        <v>0</v>
      </c>
      <c r="B9743">
        <v>115954</v>
      </c>
      <c r="C9743">
        <v>100001</v>
      </c>
      <c r="D9743" s="1">
        <v>0.39999099999999999</v>
      </c>
      <c r="E9743" s="1">
        <v>0.17502100000000001</v>
      </c>
      <c r="F9743" s="1">
        <v>0.56284299999999998</v>
      </c>
      <c r="G9743">
        <v>100001</v>
      </c>
    </row>
    <row r="9744" spans="1:7" x14ac:dyDescent="0.25">
      <c r="A9744" t="s">
        <v>0</v>
      </c>
      <c r="B9744">
        <v>115955</v>
      </c>
      <c r="C9744">
        <v>100001</v>
      </c>
      <c r="D9744" s="1">
        <v>0.39999299999999999</v>
      </c>
      <c r="E9744" s="1">
        <v>0.15002099999999999</v>
      </c>
      <c r="F9744" s="1">
        <v>0.56121200000000004</v>
      </c>
      <c r="G9744">
        <v>100001</v>
      </c>
    </row>
    <row r="9745" spans="1:7" x14ac:dyDescent="0.25">
      <c r="A9745" t="s">
        <v>0</v>
      </c>
      <c r="B9745">
        <v>115956</v>
      </c>
      <c r="C9745">
        <v>100001</v>
      </c>
      <c r="D9745" s="1">
        <v>0.39999400000000002</v>
      </c>
      <c r="E9745" s="1">
        <v>0.12501999999999999</v>
      </c>
      <c r="F9745" s="1">
        <v>0.55983400000000005</v>
      </c>
      <c r="G9745">
        <v>100001</v>
      </c>
    </row>
    <row r="9746" spans="1:7" x14ac:dyDescent="0.25">
      <c r="A9746" t="s">
        <v>0</v>
      </c>
      <c r="B9746">
        <v>115957</v>
      </c>
      <c r="C9746">
        <v>100001</v>
      </c>
      <c r="D9746" s="1">
        <v>0.42499399999999998</v>
      </c>
      <c r="E9746" s="1">
        <v>0.12502099999999999</v>
      </c>
      <c r="F9746" s="1">
        <v>0.56397200000000003</v>
      </c>
      <c r="G9746">
        <v>100001</v>
      </c>
    </row>
    <row r="9747" spans="1:7" x14ac:dyDescent="0.25">
      <c r="A9747" t="s">
        <v>0</v>
      </c>
      <c r="B9747">
        <v>115958</v>
      </c>
      <c r="C9747">
        <v>100001</v>
      </c>
      <c r="D9747" s="1">
        <v>0.44999400000000001</v>
      </c>
      <c r="E9747" s="1">
        <v>0.125023</v>
      </c>
      <c r="F9747" s="1">
        <v>0.56836900000000001</v>
      </c>
      <c r="G9747">
        <v>100001</v>
      </c>
    </row>
    <row r="9748" spans="1:7" x14ac:dyDescent="0.25">
      <c r="A9748" t="s">
        <v>0</v>
      </c>
      <c r="B9748">
        <v>115959</v>
      </c>
      <c r="C9748">
        <v>100001</v>
      </c>
      <c r="D9748" s="1">
        <v>0.47499400000000003</v>
      </c>
      <c r="E9748" s="1">
        <v>0.125024</v>
      </c>
      <c r="F9748" s="1">
        <v>0.57302500000000001</v>
      </c>
      <c r="G9748">
        <v>100001</v>
      </c>
    </row>
    <row r="9749" spans="1:7" x14ac:dyDescent="0.25">
      <c r="A9749" t="s">
        <v>0</v>
      </c>
      <c r="B9749">
        <v>115960</v>
      </c>
      <c r="C9749">
        <v>100001</v>
      </c>
      <c r="D9749" s="1">
        <v>0.42498900000000001</v>
      </c>
      <c r="E9749" s="1">
        <v>0.225022</v>
      </c>
      <c r="F9749" s="1">
        <v>0.57101000000000002</v>
      </c>
      <c r="G9749">
        <v>100001</v>
      </c>
    </row>
    <row r="9750" spans="1:7" x14ac:dyDescent="0.25">
      <c r="A9750" t="s">
        <v>0</v>
      </c>
      <c r="B9750">
        <v>115961</v>
      </c>
      <c r="C9750">
        <v>100001</v>
      </c>
      <c r="D9750" s="1">
        <v>0.42498999999999998</v>
      </c>
      <c r="E9750" s="1">
        <v>0.20002200000000001</v>
      </c>
      <c r="F9750" s="1">
        <v>0.56887200000000004</v>
      </c>
      <c r="G9750">
        <v>100001</v>
      </c>
    </row>
    <row r="9751" spans="1:7" x14ac:dyDescent="0.25">
      <c r="A9751" t="s">
        <v>0</v>
      </c>
      <c r="B9751">
        <v>115962</v>
      </c>
      <c r="C9751">
        <v>100001</v>
      </c>
      <c r="D9751" s="1">
        <v>0.42499199999999998</v>
      </c>
      <c r="E9751" s="1">
        <v>0.17502100000000001</v>
      </c>
      <c r="F9751" s="1">
        <v>0.56698599999999999</v>
      </c>
      <c r="G9751">
        <v>100001</v>
      </c>
    </row>
    <row r="9752" spans="1:7" x14ac:dyDescent="0.25">
      <c r="A9752" t="s">
        <v>0</v>
      </c>
      <c r="B9752">
        <v>115963</v>
      </c>
      <c r="C9752">
        <v>100001</v>
      </c>
      <c r="D9752" s="1">
        <v>0.42499300000000001</v>
      </c>
      <c r="E9752" s="1">
        <v>0.15002099999999999</v>
      </c>
      <c r="F9752" s="1">
        <v>0.56535299999999999</v>
      </c>
      <c r="G9752">
        <v>100001</v>
      </c>
    </row>
    <row r="9753" spans="1:7" x14ac:dyDescent="0.25">
      <c r="A9753" t="s">
        <v>0</v>
      </c>
      <c r="B9753">
        <v>115964</v>
      </c>
      <c r="C9753">
        <v>100001</v>
      </c>
      <c r="D9753" s="1">
        <v>0.449992</v>
      </c>
      <c r="E9753" s="1">
        <v>0.15002299999999999</v>
      </c>
      <c r="F9753" s="1">
        <v>0.56975200000000004</v>
      </c>
      <c r="G9753">
        <v>100001</v>
      </c>
    </row>
    <row r="9754" spans="1:7" x14ac:dyDescent="0.25">
      <c r="A9754" t="s">
        <v>0</v>
      </c>
      <c r="B9754">
        <v>115965</v>
      </c>
      <c r="C9754">
        <v>100001</v>
      </c>
      <c r="D9754" s="1">
        <v>0.449992</v>
      </c>
      <c r="E9754" s="1">
        <v>0.17502300000000001</v>
      </c>
      <c r="F9754" s="1">
        <v>0.57138800000000001</v>
      </c>
      <c r="G9754">
        <v>100001</v>
      </c>
    </row>
    <row r="9755" spans="1:7" x14ac:dyDescent="0.25">
      <c r="A9755" t="s">
        <v>0</v>
      </c>
      <c r="B9755">
        <v>115966</v>
      </c>
      <c r="C9755">
        <v>100001</v>
      </c>
      <c r="D9755" s="1">
        <v>0.37501200000000001</v>
      </c>
      <c r="E9755" s="1">
        <v>-0.24998100000000001</v>
      </c>
      <c r="F9755" s="1">
        <v>0.56535299999999999</v>
      </c>
      <c r="G9755">
        <v>100001</v>
      </c>
    </row>
    <row r="9756" spans="1:7" x14ac:dyDescent="0.25">
      <c r="A9756" t="s">
        <v>0</v>
      </c>
      <c r="B9756">
        <v>115967</v>
      </c>
      <c r="C9756">
        <v>100001</v>
      </c>
      <c r="D9756" s="1">
        <v>0.35001199999999999</v>
      </c>
      <c r="E9756" s="1">
        <v>-0.24998300000000001</v>
      </c>
      <c r="F9756" s="1">
        <v>0.56171499999999996</v>
      </c>
      <c r="G9756">
        <v>100001</v>
      </c>
    </row>
    <row r="9757" spans="1:7" x14ac:dyDescent="0.25">
      <c r="A9757" t="s">
        <v>0</v>
      </c>
      <c r="B9757">
        <v>115968</v>
      </c>
      <c r="C9757">
        <v>100001</v>
      </c>
      <c r="D9757" s="1">
        <v>0.32501200000000002</v>
      </c>
      <c r="E9757" s="1">
        <v>-0.24998300000000001</v>
      </c>
      <c r="F9757" s="1">
        <v>0.55833100000000002</v>
      </c>
      <c r="G9757">
        <v>100001</v>
      </c>
    </row>
    <row r="9758" spans="1:7" x14ac:dyDescent="0.25">
      <c r="A9758" t="s">
        <v>0</v>
      </c>
      <c r="B9758">
        <v>115969</v>
      </c>
      <c r="C9758">
        <v>100001</v>
      </c>
      <c r="D9758" s="1">
        <v>0.30001299999999997</v>
      </c>
      <c r="E9758" s="1">
        <v>-0.24998500000000001</v>
      </c>
      <c r="F9758" s="1">
        <v>0.55520199999999997</v>
      </c>
      <c r="G9758">
        <v>100001</v>
      </c>
    </row>
    <row r="9759" spans="1:7" x14ac:dyDescent="0.25">
      <c r="A9759" t="s">
        <v>0</v>
      </c>
      <c r="B9759">
        <v>115970</v>
      </c>
      <c r="C9759">
        <v>100001</v>
      </c>
      <c r="D9759" s="1">
        <v>0.27501300000000001</v>
      </c>
      <c r="E9759" s="1">
        <v>-0.24998600000000001</v>
      </c>
      <c r="F9759" s="1">
        <v>0.55232800000000004</v>
      </c>
      <c r="G9759">
        <v>100001</v>
      </c>
    </row>
    <row r="9760" spans="1:7" x14ac:dyDescent="0.25">
      <c r="A9760" t="s">
        <v>0</v>
      </c>
      <c r="B9760">
        <v>115971</v>
      </c>
      <c r="C9760">
        <v>100001</v>
      </c>
      <c r="D9760" s="1">
        <v>0.40001399999999998</v>
      </c>
      <c r="E9760" s="1">
        <v>-0.27498</v>
      </c>
      <c r="F9760" s="1">
        <v>0.57189199999999996</v>
      </c>
      <c r="G9760">
        <v>100001</v>
      </c>
    </row>
    <row r="9761" spans="1:7" x14ac:dyDescent="0.25">
      <c r="A9761" t="s">
        <v>0</v>
      </c>
      <c r="B9761">
        <v>115972</v>
      </c>
      <c r="C9761">
        <v>100001</v>
      </c>
      <c r="D9761" s="1">
        <v>0.37501299999999999</v>
      </c>
      <c r="E9761" s="1">
        <v>-0.27498099999999998</v>
      </c>
      <c r="F9761" s="1">
        <v>0.56799299999999997</v>
      </c>
      <c r="G9761">
        <v>100001</v>
      </c>
    </row>
    <row r="9762" spans="1:7" x14ac:dyDescent="0.25">
      <c r="A9762" t="s">
        <v>0</v>
      </c>
      <c r="B9762">
        <v>115973</v>
      </c>
      <c r="C9762">
        <v>100001</v>
      </c>
      <c r="D9762" s="1">
        <v>0.25001299999999999</v>
      </c>
      <c r="E9762" s="1">
        <v>-0.24998699999999999</v>
      </c>
      <c r="F9762" s="1">
        <v>0.549705</v>
      </c>
      <c r="G9762">
        <v>100001</v>
      </c>
    </row>
    <row r="9763" spans="1:7" x14ac:dyDescent="0.25">
      <c r="A9763" t="s">
        <v>0</v>
      </c>
      <c r="B9763">
        <v>115974</v>
      </c>
      <c r="C9763">
        <v>100001</v>
      </c>
      <c r="D9763" s="1">
        <v>0.22501299999999999</v>
      </c>
      <c r="E9763" s="1">
        <v>-0.24998899999999999</v>
      </c>
      <c r="F9763" s="1">
        <v>0.54733600000000004</v>
      </c>
      <c r="G9763">
        <v>100001</v>
      </c>
    </row>
    <row r="9764" spans="1:7" x14ac:dyDescent="0.25">
      <c r="A9764" t="s">
        <v>0</v>
      </c>
      <c r="B9764">
        <v>115975</v>
      </c>
      <c r="C9764">
        <v>100001</v>
      </c>
      <c r="D9764" s="1">
        <v>-0.37498799999999999</v>
      </c>
      <c r="E9764" s="1">
        <v>-0.25001800000000002</v>
      </c>
      <c r="F9764" s="1">
        <v>0.56535299999999999</v>
      </c>
      <c r="G9764">
        <v>100001</v>
      </c>
    </row>
    <row r="9765" spans="1:7" x14ac:dyDescent="0.25">
      <c r="A9765" t="s">
        <v>0</v>
      </c>
      <c r="B9765">
        <v>115976</v>
      </c>
      <c r="C9765">
        <v>100001</v>
      </c>
      <c r="D9765" s="1">
        <v>0.200013</v>
      </c>
      <c r="E9765" s="1">
        <v>-0.24998999999999999</v>
      </c>
      <c r="F9765" s="1">
        <v>0.54521699999999995</v>
      </c>
      <c r="G9765">
        <v>100001</v>
      </c>
    </row>
    <row r="9766" spans="1:7" x14ac:dyDescent="0.25">
      <c r="A9766" t="s">
        <v>0</v>
      </c>
      <c r="B9766">
        <v>115977</v>
      </c>
      <c r="C9766">
        <v>100001</v>
      </c>
      <c r="D9766" s="1">
        <v>0.175013</v>
      </c>
      <c r="E9766" s="1">
        <v>-0.24999099999999999</v>
      </c>
      <c r="F9766" s="1">
        <v>0.54334899999999997</v>
      </c>
      <c r="G9766">
        <v>100001</v>
      </c>
    </row>
    <row r="9767" spans="1:7" x14ac:dyDescent="0.25">
      <c r="A9767" t="s">
        <v>0</v>
      </c>
      <c r="B9767">
        <v>115978</v>
      </c>
      <c r="C9767">
        <v>100001</v>
      </c>
      <c r="D9767" s="1">
        <v>0.15001200000000001</v>
      </c>
      <c r="E9767" s="1">
        <v>-0.24999199999999999</v>
      </c>
      <c r="F9767" s="1">
        <v>0.54173199999999999</v>
      </c>
      <c r="G9767">
        <v>100001</v>
      </c>
    </row>
    <row r="9768" spans="1:7" x14ac:dyDescent="0.25">
      <c r="A9768" t="s">
        <v>0</v>
      </c>
      <c r="B9768">
        <v>115979</v>
      </c>
      <c r="C9768">
        <v>100001</v>
      </c>
      <c r="D9768" s="1">
        <v>-0.34998800000000002</v>
      </c>
      <c r="E9768" s="1">
        <v>-0.25001699999999999</v>
      </c>
      <c r="F9768" s="1">
        <v>0.56171499999999996</v>
      </c>
      <c r="G9768">
        <v>100001</v>
      </c>
    </row>
    <row r="9769" spans="1:7" x14ac:dyDescent="0.25">
      <c r="A9769" t="s">
        <v>0</v>
      </c>
      <c r="B9769">
        <v>115980</v>
      </c>
      <c r="C9769">
        <v>100001</v>
      </c>
      <c r="D9769" s="1">
        <v>0.12501200000000001</v>
      </c>
      <c r="E9769" s="1">
        <v>-0.24999399999999999</v>
      </c>
      <c r="F9769" s="1">
        <v>0.54036300000000004</v>
      </c>
      <c r="G9769">
        <v>100001</v>
      </c>
    </row>
    <row r="9770" spans="1:7" x14ac:dyDescent="0.25">
      <c r="A9770" t="s">
        <v>0</v>
      </c>
      <c r="B9770">
        <v>115981</v>
      </c>
      <c r="C9770">
        <v>100001</v>
      </c>
      <c r="D9770" s="1">
        <v>-0.324988</v>
      </c>
      <c r="E9770" s="1">
        <v>-0.25001499999999999</v>
      </c>
      <c r="F9770" s="1">
        <v>0.55833100000000002</v>
      </c>
      <c r="G9770">
        <v>100001</v>
      </c>
    </row>
    <row r="9771" spans="1:7" x14ac:dyDescent="0.25">
      <c r="A9771" t="s">
        <v>0</v>
      </c>
      <c r="B9771">
        <v>115982</v>
      </c>
      <c r="C9771">
        <v>100001</v>
      </c>
      <c r="D9771" s="1">
        <v>0.100012</v>
      </c>
      <c r="E9771" s="1">
        <v>-0.24999399999999999</v>
      </c>
      <c r="F9771" s="1">
        <v>0.53924499999999997</v>
      </c>
      <c r="G9771">
        <v>100001</v>
      </c>
    </row>
    <row r="9772" spans="1:7" x14ac:dyDescent="0.25">
      <c r="A9772" t="s">
        <v>0</v>
      </c>
      <c r="B9772">
        <v>115983</v>
      </c>
      <c r="C9772">
        <v>100001</v>
      </c>
      <c r="D9772" s="1">
        <v>-0.29998799999999998</v>
      </c>
      <c r="E9772" s="1">
        <v>-0.25001400000000001</v>
      </c>
      <c r="F9772" s="1">
        <v>0.555203</v>
      </c>
      <c r="G9772">
        <v>100001</v>
      </c>
    </row>
    <row r="9773" spans="1:7" x14ac:dyDescent="0.25">
      <c r="A9773" t="s">
        <v>0</v>
      </c>
      <c r="B9773">
        <v>115984</v>
      </c>
      <c r="C9773">
        <v>100001</v>
      </c>
      <c r="D9773" s="1">
        <v>7.5012099999999998E-2</v>
      </c>
      <c r="E9773" s="1">
        <v>-0.249996</v>
      </c>
      <c r="F9773" s="1">
        <v>0.53837500000000005</v>
      </c>
      <c r="G9773">
        <v>100001</v>
      </c>
    </row>
    <row r="9774" spans="1:7" x14ac:dyDescent="0.25">
      <c r="A9774" t="s">
        <v>0</v>
      </c>
      <c r="B9774">
        <v>115985</v>
      </c>
      <c r="C9774">
        <v>100001</v>
      </c>
      <c r="D9774" s="1">
        <v>-0.27498800000000001</v>
      </c>
      <c r="E9774" s="1">
        <v>-0.25001299999999999</v>
      </c>
      <c r="F9774" s="1">
        <v>0.55232700000000001</v>
      </c>
      <c r="G9774">
        <v>100001</v>
      </c>
    </row>
    <row r="9775" spans="1:7" x14ac:dyDescent="0.25">
      <c r="A9775" t="s">
        <v>0</v>
      </c>
      <c r="B9775">
        <v>115986</v>
      </c>
      <c r="C9775">
        <v>100001</v>
      </c>
      <c r="D9775" s="1">
        <v>5.00122E-2</v>
      </c>
      <c r="E9775" s="1">
        <v>-0.249998</v>
      </c>
      <c r="F9775" s="1">
        <v>0.53775399999999995</v>
      </c>
      <c r="G9775">
        <v>100001</v>
      </c>
    </row>
    <row r="9776" spans="1:7" x14ac:dyDescent="0.25">
      <c r="A9776" t="s">
        <v>0</v>
      </c>
      <c r="B9776">
        <v>115987</v>
      </c>
      <c r="C9776">
        <v>100001</v>
      </c>
      <c r="D9776" s="1">
        <v>-0.24998699999999999</v>
      </c>
      <c r="E9776" s="1">
        <v>-0.25001200000000001</v>
      </c>
      <c r="F9776" s="1">
        <v>0.549705</v>
      </c>
      <c r="G9776">
        <v>100001</v>
      </c>
    </row>
    <row r="9777" spans="1:7" x14ac:dyDescent="0.25">
      <c r="A9777" t="s">
        <v>0</v>
      </c>
      <c r="B9777">
        <v>115988</v>
      </c>
      <c r="C9777">
        <v>100001</v>
      </c>
      <c r="D9777" s="1">
        <v>2.5012199999999998E-2</v>
      </c>
      <c r="E9777" s="1">
        <v>-0.249998</v>
      </c>
      <c r="F9777" s="1">
        <v>0.53738200000000003</v>
      </c>
      <c r="G9777">
        <v>100001</v>
      </c>
    </row>
    <row r="9778" spans="1:7" x14ac:dyDescent="0.25">
      <c r="A9778" t="s">
        <v>0</v>
      </c>
      <c r="B9778">
        <v>115989</v>
      </c>
      <c r="C9778">
        <v>100001</v>
      </c>
      <c r="D9778" s="1">
        <v>-0.22498799999999999</v>
      </c>
      <c r="E9778" s="1">
        <v>-0.25001000000000001</v>
      </c>
      <c r="F9778" s="1">
        <v>0.54733600000000004</v>
      </c>
      <c r="G9778">
        <v>100001</v>
      </c>
    </row>
    <row r="9779" spans="1:7" x14ac:dyDescent="0.25">
      <c r="A9779" t="s">
        <v>0</v>
      </c>
      <c r="B9779">
        <v>115990</v>
      </c>
      <c r="C9779">
        <v>100001</v>
      </c>
      <c r="D9779" s="1">
        <v>1.2147000000000001E-5</v>
      </c>
      <c r="E9779" s="1">
        <v>-0.25</v>
      </c>
      <c r="F9779" s="1">
        <v>0.53725699999999998</v>
      </c>
      <c r="G9779">
        <v>100001</v>
      </c>
    </row>
    <row r="9780" spans="1:7" x14ac:dyDescent="0.25">
      <c r="A9780" t="s">
        <v>0</v>
      </c>
      <c r="B9780">
        <v>115991</v>
      </c>
      <c r="C9780">
        <v>100001</v>
      </c>
      <c r="D9780" s="1">
        <v>-0.199988</v>
      </c>
      <c r="E9780" s="1">
        <v>-0.25000899999999998</v>
      </c>
      <c r="F9780" s="1">
        <v>0.54521699999999995</v>
      </c>
      <c r="G9780">
        <v>100001</v>
      </c>
    </row>
    <row r="9781" spans="1:7" x14ac:dyDescent="0.25">
      <c r="A9781" t="s">
        <v>0</v>
      </c>
      <c r="B9781">
        <v>115992</v>
      </c>
      <c r="C9781">
        <v>100001</v>
      </c>
      <c r="D9781" s="1">
        <v>-2.4986999999999999E-2</v>
      </c>
      <c r="E9781" s="1">
        <v>-0.25000099999999997</v>
      </c>
      <c r="F9781" s="1">
        <v>0.53738200000000003</v>
      </c>
      <c r="G9781">
        <v>100001</v>
      </c>
    </row>
    <row r="9782" spans="1:7" x14ac:dyDescent="0.25">
      <c r="A9782" t="s">
        <v>0</v>
      </c>
      <c r="B9782">
        <v>115993</v>
      </c>
      <c r="C9782">
        <v>100001</v>
      </c>
      <c r="D9782" s="1">
        <v>-0.174988</v>
      </c>
      <c r="E9782" s="1">
        <v>-0.25000800000000001</v>
      </c>
      <c r="F9782" s="1">
        <v>0.54334899999999997</v>
      </c>
      <c r="G9782">
        <v>100001</v>
      </c>
    </row>
    <row r="9783" spans="1:7" x14ac:dyDescent="0.25">
      <c r="A9783" t="s">
        <v>0</v>
      </c>
      <c r="B9783">
        <v>115994</v>
      </c>
      <c r="C9783">
        <v>100001</v>
      </c>
      <c r="D9783" s="1">
        <v>-4.9986999999999997E-2</v>
      </c>
      <c r="E9783" s="1">
        <v>-0.25000099999999997</v>
      </c>
      <c r="F9783" s="1">
        <v>0.53775399999999995</v>
      </c>
      <c r="G9783">
        <v>100001</v>
      </c>
    </row>
    <row r="9784" spans="1:7" x14ac:dyDescent="0.25">
      <c r="A9784" t="s">
        <v>0</v>
      </c>
      <c r="B9784">
        <v>115995</v>
      </c>
      <c r="C9784">
        <v>100001</v>
      </c>
      <c r="D9784" s="1">
        <v>-0.14998800000000001</v>
      </c>
      <c r="E9784" s="1">
        <v>-0.25000699999999998</v>
      </c>
      <c r="F9784" s="1">
        <v>0.54173099999999996</v>
      </c>
      <c r="G9784">
        <v>100001</v>
      </c>
    </row>
    <row r="9785" spans="1:7" x14ac:dyDescent="0.25">
      <c r="A9785" t="s">
        <v>0</v>
      </c>
      <c r="B9785">
        <v>115996</v>
      </c>
      <c r="C9785">
        <v>100001</v>
      </c>
      <c r="D9785" s="1">
        <v>-7.4986999999999998E-2</v>
      </c>
      <c r="E9785" s="1">
        <v>-0.250004</v>
      </c>
      <c r="F9785" s="1">
        <v>0.53837500000000005</v>
      </c>
      <c r="G9785">
        <v>100001</v>
      </c>
    </row>
    <row r="9786" spans="1:7" x14ac:dyDescent="0.25">
      <c r="A9786" t="s">
        <v>0</v>
      </c>
      <c r="B9786">
        <v>115997</v>
      </c>
      <c r="C9786">
        <v>100001</v>
      </c>
      <c r="D9786" s="1">
        <v>-0.124988</v>
      </c>
      <c r="E9786" s="1">
        <v>-0.25000600000000001</v>
      </c>
      <c r="F9786" s="1">
        <v>0.54036300000000004</v>
      </c>
      <c r="G9786">
        <v>100001</v>
      </c>
    </row>
    <row r="9787" spans="1:7" x14ac:dyDescent="0.25">
      <c r="A9787" t="s">
        <v>0</v>
      </c>
      <c r="B9787">
        <v>115998</v>
      </c>
      <c r="C9787">
        <v>100001</v>
      </c>
      <c r="D9787" s="1">
        <v>-9.9987000000000006E-2</v>
      </c>
      <c r="E9787" s="1">
        <v>-0.250004</v>
      </c>
      <c r="F9787" s="1">
        <v>0.53924499999999997</v>
      </c>
      <c r="G9787">
        <v>100001</v>
      </c>
    </row>
    <row r="9788" spans="1:7" x14ac:dyDescent="0.25">
      <c r="A9788" t="s">
        <v>0</v>
      </c>
      <c r="B9788">
        <v>115999</v>
      </c>
      <c r="C9788">
        <v>100001</v>
      </c>
      <c r="D9788" s="1">
        <v>-0.37498700000000001</v>
      </c>
      <c r="E9788" s="1">
        <v>-0.27501799999999998</v>
      </c>
      <c r="F9788" s="1">
        <v>0.56799200000000005</v>
      </c>
      <c r="G9788">
        <v>100001</v>
      </c>
    </row>
    <row r="9789" spans="1:7" x14ac:dyDescent="0.25">
      <c r="A9789" t="s">
        <v>0</v>
      </c>
      <c r="B9789">
        <v>116000</v>
      </c>
      <c r="C9789">
        <v>100001</v>
      </c>
      <c r="D9789" s="1">
        <v>-0.37498599999999999</v>
      </c>
      <c r="E9789" s="1">
        <v>-0.30001800000000001</v>
      </c>
      <c r="F9789" s="1">
        <v>0.570886</v>
      </c>
      <c r="G9789">
        <v>100001</v>
      </c>
    </row>
    <row r="9790" spans="1:7" x14ac:dyDescent="0.25">
      <c r="A9790" t="s">
        <v>0</v>
      </c>
      <c r="B9790">
        <v>116001</v>
      </c>
      <c r="C9790">
        <v>100001</v>
      </c>
      <c r="D9790" s="1">
        <v>0.35001300000000002</v>
      </c>
      <c r="E9790" s="1">
        <v>-0.27498299999999998</v>
      </c>
      <c r="F9790" s="1">
        <v>0.56434899999999999</v>
      </c>
      <c r="G9790">
        <v>100001</v>
      </c>
    </row>
    <row r="9791" spans="1:7" x14ac:dyDescent="0.25">
      <c r="A9791" t="s">
        <v>0</v>
      </c>
      <c r="B9791">
        <v>116002</v>
      </c>
      <c r="C9791">
        <v>100001</v>
      </c>
      <c r="D9791" s="1">
        <v>0.325013</v>
      </c>
      <c r="E9791" s="1">
        <v>-0.27498299999999998</v>
      </c>
      <c r="F9791" s="1">
        <v>0.56096199999999996</v>
      </c>
      <c r="G9791">
        <v>100001</v>
      </c>
    </row>
    <row r="9792" spans="1:7" x14ac:dyDescent="0.25">
      <c r="A9792" t="s">
        <v>0</v>
      </c>
      <c r="B9792">
        <v>116003</v>
      </c>
      <c r="C9792">
        <v>100001</v>
      </c>
      <c r="D9792" s="1">
        <v>0.30001299999999997</v>
      </c>
      <c r="E9792" s="1">
        <v>-0.27498499999999998</v>
      </c>
      <c r="F9792" s="1">
        <v>0.55783099999999997</v>
      </c>
      <c r="G9792">
        <v>100001</v>
      </c>
    </row>
    <row r="9793" spans="1:7" x14ac:dyDescent="0.25">
      <c r="A9793" t="s">
        <v>0</v>
      </c>
      <c r="B9793">
        <v>116004</v>
      </c>
      <c r="C9793">
        <v>100001</v>
      </c>
      <c r="D9793" s="1">
        <v>0.27501300000000001</v>
      </c>
      <c r="E9793" s="1">
        <v>-0.27498600000000001</v>
      </c>
      <c r="F9793" s="1">
        <v>0.554952</v>
      </c>
      <c r="G9793">
        <v>100001</v>
      </c>
    </row>
    <row r="9794" spans="1:7" x14ac:dyDescent="0.25">
      <c r="A9794" t="s">
        <v>0</v>
      </c>
      <c r="B9794">
        <v>116005</v>
      </c>
      <c r="C9794">
        <v>100001</v>
      </c>
      <c r="D9794" s="1">
        <v>0.25001299999999999</v>
      </c>
      <c r="E9794" s="1">
        <v>-0.27498699999999998</v>
      </c>
      <c r="F9794" s="1">
        <v>0.55232800000000004</v>
      </c>
      <c r="G9794">
        <v>100001</v>
      </c>
    </row>
    <row r="9795" spans="1:7" x14ac:dyDescent="0.25">
      <c r="A9795" t="s">
        <v>0</v>
      </c>
      <c r="B9795">
        <v>116006</v>
      </c>
      <c r="C9795">
        <v>100001</v>
      </c>
      <c r="D9795" s="1">
        <v>0.37501499999999999</v>
      </c>
      <c r="E9795" s="1">
        <v>-0.299981</v>
      </c>
      <c r="F9795" s="1">
        <v>0.57088499999999998</v>
      </c>
      <c r="G9795">
        <v>100001</v>
      </c>
    </row>
    <row r="9796" spans="1:7" x14ac:dyDescent="0.25">
      <c r="A9796" t="s">
        <v>0</v>
      </c>
      <c r="B9796">
        <v>116007</v>
      </c>
      <c r="C9796">
        <v>100001</v>
      </c>
      <c r="D9796" s="1">
        <v>0.35001500000000002</v>
      </c>
      <c r="E9796" s="1">
        <v>-0.29998200000000003</v>
      </c>
      <c r="F9796" s="1">
        <v>0.56723699999999999</v>
      </c>
      <c r="G9796">
        <v>100001</v>
      </c>
    </row>
    <row r="9797" spans="1:7" x14ac:dyDescent="0.25">
      <c r="A9797" t="s">
        <v>0</v>
      </c>
      <c r="B9797">
        <v>116008</v>
      </c>
      <c r="C9797">
        <v>100001</v>
      </c>
      <c r="D9797" s="1">
        <v>0.22501299999999999</v>
      </c>
      <c r="E9797" s="1">
        <v>-0.27498899999999998</v>
      </c>
      <c r="F9797" s="1">
        <v>0.54995499999999997</v>
      </c>
      <c r="G9797">
        <v>100001</v>
      </c>
    </row>
    <row r="9798" spans="1:7" x14ac:dyDescent="0.25">
      <c r="A9798" t="s">
        <v>0</v>
      </c>
      <c r="B9798">
        <v>116009</v>
      </c>
      <c r="C9798">
        <v>100001</v>
      </c>
      <c r="D9798" s="1">
        <v>0.200013</v>
      </c>
      <c r="E9798" s="1">
        <v>-0.27499000000000001</v>
      </c>
      <c r="F9798" s="1">
        <v>0.54783400000000004</v>
      </c>
      <c r="G9798">
        <v>100001</v>
      </c>
    </row>
    <row r="9799" spans="1:7" x14ac:dyDescent="0.25">
      <c r="A9799" t="s">
        <v>0</v>
      </c>
      <c r="B9799">
        <v>116010</v>
      </c>
      <c r="C9799">
        <v>100001</v>
      </c>
      <c r="D9799" s="1">
        <v>-0.34998699999999999</v>
      </c>
      <c r="E9799" s="1">
        <v>-0.27501700000000001</v>
      </c>
      <c r="F9799" s="1">
        <v>0.56434899999999999</v>
      </c>
      <c r="G9799">
        <v>100001</v>
      </c>
    </row>
    <row r="9800" spans="1:7" x14ac:dyDescent="0.25">
      <c r="A9800" t="s">
        <v>0</v>
      </c>
      <c r="B9800">
        <v>116011</v>
      </c>
      <c r="C9800">
        <v>100001</v>
      </c>
      <c r="D9800" s="1">
        <v>0.175013</v>
      </c>
      <c r="E9800" s="1">
        <v>-0.27499099999999999</v>
      </c>
      <c r="F9800" s="1">
        <v>0.54596500000000003</v>
      </c>
      <c r="G9800">
        <v>100001</v>
      </c>
    </row>
    <row r="9801" spans="1:7" x14ac:dyDescent="0.25">
      <c r="A9801" t="s">
        <v>0</v>
      </c>
      <c r="B9801">
        <v>116012</v>
      </c>
      <c r="C9801">
        <v>100001</v>
      </c>
      <c r="D9801" s="1">
        <v>0.15001300000000001</v>
      </c>
      <c r="E9801" s="1">
        <v>-0.27499200000000001</v>
      </c>
      <c r="F9801" s="1">
        <v>0.54434499999999997</v>
      </c>
      <c r="G9801">
        <v>100001</v>
      </c>
    </row>
    <row r="9802" spans="1:7" x14ac:dyDescent="0.25">
      <c r="A9802" t="s">
        <v>0</v>
      </c>
      <c r="B9802">
        <v>116013</v>
      </c>
      <c r="C9802">
        <v>100001</v>
      </c>
      <c r="D9802" s="1">
        <v>0.12501300000000001</v>
      </c>
      <c r="E9802" s="1">
        <v>-0.27499400000000002</v>
      </c>
      <c r="F9802" s="1">
        <v>0.54297600000000001</v>
      </c>
      <c r="G9802">
        <v>100001</v>
      </c>
    </row>
    <row r="9803" spans="1:7" x14ac:dyDescent="0.25">
      <c r="A9803" t="s">
        <v>0</v>
      </c>
      <c r="B9803">
        <v>116014</v>
      </c>
      <c r="C9803">
        <v>100001</v>
      </c>
      <c r="D9803" s="1">
        <v>-0.32498700000000003</v>
      </c>
      <c r="E9803" s="1">
        <v>-0.27501500000000001</v>
      </c>
      <c r="F9803" s="1">
        <v>0.56096299999999999</v>
      </c>
      <c r="G9803">
        <v>100001</v>
      </c>
    </row>
    <row r="9804" spans="1:7" x14ac:dyDescent="0.25">
      <c r="A9804" t="s">
        <v>0</v>
      </c>
      <c r="B9804">
        <v>116015</v>
      </c>
      <c r="C9804">
        <v>100001</v>
      </c>
      <c r="D9804" s="1">
        <v>0.100013</v>
      </c>
      <c r="E9804" s="1">
        <v>-0.27499400000000002</v>
      </c>
      <c r="F9804" s="1">
        <v>0.541856</v>
      </c>
      <c r="G9804">
        <v>100001</v>
      </c>
    </row>
    <row r="9805" spans="1:7" x14ac:dyDescent="0.25">
      <c r="A9805" t="s">
        <v>0</v>
      </c>
      <c r="B9805">
        <v>116016</v>
      </c>
      <c r="C9805">
        <v>100001</v>
      </c>
      <c r="D9805" s="1">
        <v>-0.299987</v>
      </c>
      <c r="E9805" s="1">
        <v>-0.27501500000000001</v>
      </c>
      <c r="F9805" s="1">
        <v>0.55783000000000005</v>
      </c>
      <c r="G9805">
        <v>100001</v>
      </c>
    </row>
    <row r="9806" spans="1:7" x14ac:dyDescent="0.25">
      <c r="A9806" t="s">
        <v>0</v>
      </c>
      <c r="B9806">
        <v>116017</v>
      </c>
      <c r="C9806">
        <v>100001</v>
      </c>
      <c r="D9806" s="1">
        <v>7.5013300000000005E-2</v>
      </c>
      <c r="E9806" s="1">
        <v>-0.27499600000000002</v>
      </c>
      <c r="F9806" s="1">
        <v>0.54098500000000005</v>
      </c>
      <c r="G9806">
        <v>100001</v>
      </c>
    </row>
    <row r="9807" spans="1:7" x14ac:dyDescent="0.25">
      <c r="A9807" t="s">
        <v>0</v>
      </c>
      <c r="B9807">
        <v>116018</v>
      </c>
      <c r="C9807">
        <v>100001</v>
      </c>
      <c r="D9807" s="1">
        <v>-0.27498699999999998</v>
      </c>
      <c r="E9807" s="1">
        <v>-0.27501300000000001</v>
      </c>
      <c r="F9807" s="1">
        <v>0.55495300000000003</v>
      </c>
      <c r="G9807">
        <v>100001</v>
      </c>
    </row>
    <row r="9808" spans="1:7" x14ac:dyDescent="0.25">
      <c r="A9808" t="s">
        <v>0</v>
      </c>
      <c r="B9808">
        <v>116019</v>
      </c>
      <c r="C9808">
        <v>100001</v>
      </c>
      <c r="D9808" s="1">
        <v>5.0013299999999997E-2</v>
      </c>
      <c r="E9808" s="1">
        <v>-0.27499699999999999</v>
      </c>
      <c r="F9808" s="1">
        <v>0.54036399999999996</v>
      </c>
      <c r="G9808">
        <v>100001</v>
      </c>
    </row>
    <row r="9809" spans="1:7" x14ac:dyDescent="0.25">
      <c r="A9809" t="s">
        <v>0</v>
      </c>
      <c r="B9809">
        <v>116020</v>
      </c>
      <c r="C9809">
        <v>100001</v>
      </c>
      <c r="D9809" s="1">
        <v>-0.24998699999999999</v>
      </c>
      <c r="E9809" s="1">
        <v>-0.27501199999999998</v>
      </c>
      <c r="F9809" s="1">
        <v>0.55232700000000001</v>
      </c>
      <c r="G9809">
        <v>100001</v>
      </c>
    </row>
    <row r="9810" spans="1:7" x14ac:dyDescent="0.25">
      <c r="A9810" t="s">
        <v>0</v>
      </c>
      <c r="B9810">
        <v>116021</v>
      </c>
      <c r="C9810">
        <v>100001</v>
      </c>
      <c r="D9810" s="1">
        <v>2.5013299999999999E-2</v>
      </c>
      <c r="E9810" s="1">
        <v>-0.27499800000000002</v>
      </c>
      <c r="F9810" s="1">
        <v>0.53998999999999997</v>
      </c>
      <c r="G9810">
        <v>100001</v>
      </c>
    </row>
    <row r="9811" spans="1:7" x14ac:dyDescent="0.25">
      <c r="A9811" t="s">
        <v>0</v>
      </c>
      <c r="B9811">
        <v>116022</v>
      </c>
      <c r="C9811">
        <v>100001</v>
      </c>
      <c r="D9811" s="1">
        <v>-0.22498699999999999</v>
      </c>
      <c r="E9811" s="1">
        <v>-0.27501100000000001</v>
      </c>
      <c r="F9811" s="1">
        <v>0.54995499999999997</v>
      </c>
      <c r="G9811">
        <v>100001</v>
      </c>
    </row>
    <row r="9812" spans="1:7" x14ac:dyDescent="0.25">
      <c r="A9812" t="s">
        <v>0</v>
      </c>
      <c r="B9812">
        <v>116023</v>
      </c>
      <c r="C9812">
        <v>100001</v>
      </c>
      <c r="D9812" s="1">
        <v>1.3424999999999999E-5</v>
      </c>
      <c r="E9812" s="1">
        <v>-0.27500000000000002</v>
      </c>
      <c r="F9812" s="1">
        <v>0.53986699999999999</v>
      </c>
      <c r="G9812">
        <v>100001</v>
      </c>
    </row>
    <row r="9813" spans="1:7" x14ac:dyDescent="0.25">
      <c r="A9813" t="s">
        <v>0</v>
      </c>
      <c r="B9813">
        <v>116024</v>
      </c>
      <c r="C9813">
        <v>100001</v>
      </c>
      <c r="D9813" s="1">
        <v>-0.199987</v>
      </c>
      <c r="E9813" s="1">
        <v>-0.275009</v>
      </c>
      <c r="F9813" s="1">
        <v>0.54783499999999996</v>
      </c>
      <c r="G9813">
        <v>100001</v>
      </c>
    </row>
    <row r="9814" spans="1:7" x14ac:dyDescent="0.25">
      <c r="A9814" t="s">
        <v>0</v>
      </c>
      <c r="B9814">
        <v>116025</v>
      </c>
      <c r="C9814">
        <v>100001</v>
      </c>
      <c r="D9814" s="1">
        <v>-2.4986000000000001E-2</v>
      </c>
      <c r="E9814" s="1">
        <v>-0.27500000000000002</v>
      </c>
      <c r="F9814" s="1">
        <v>0.53998999999999997</v>
      </c>
      <c r="G9814">
        <v>100001</v>
      </c>
    </row>
    <row r="9815" spans="1:7" x14ac:dyDescent="0.25">
      <c r="A9815" t="s">
        <v>0</v>
      </c>
      <c r="B9815">
        <v>116026</v>
      </c>
      <c r="C9815">
        <v>100001</v>
      </c>
      <c r="D9815" s="1">
        <v>-0.174987</v>
      </c>
      <c r="E9815" s="1">
        <v>-0.27500799999999997</v>
      </c>
      <c r="F9815" s="1">
        <v>0.545964</v>
      </c>
      <c r="G9815">
        <v>100001</v>
      </c>
    </row>
    <row r="9816" spans="1:7" x14ac:dyDescent="0.25">
      <c r="A9816" t="s">
        <v>0</v>
      </c>
      <c r="B9816">
        <v>116027</v>
      </c>
      <c r="C9816">
        <v>100001</v>
      </c>
      <c r="D9816" s="1">
        <v>-4.9986000000000003E-2</v>
      </c>
      <c r="E9816" s="1">
        <v>-0.27500200000000002</v>
      </c>
      <c r="F9816" s="1">
        <v>0.54036300000000004</v>
      </c>
      <c r="G9816">
        <v>100001</v>
      </c>
    </row>
    <row r="9817" spans="1:7" x14ac:dyDescent="0.25">
      <c r="A9817" t="s">
        <v>0</v>
      </c>
      <c r="B9817">
        <v>116028</v>
      </c>
      <c r="C9817">
        <v>100001</v>
      </c>
      <c r="D9817" s="1">
        <v>-0.14998700000000001</v>
      </c>
      <c r="E9817" s="1">
        <v>-0.275007</v>
      </c>
      <c r="F9817" s="1">
        <v>0.544346</v>
      </c>
      <c r="G9817">
        <v>100001</v>
      </c>
    </row>
    <row r="9818" spans="1:7" x14ac:dyDescent="0.25">
      <c r="A9818" t="s">
        <v>0</v>
      </c>
      <c r="B9818">
        <v>116029</v>
      </c>
      <c r="C9818">
        <v>100001</v>
      </c>
      <c r="D9818" s="1">
        <v>-7.4985999999999997E-2</v>
      </c>
      <c r="E9818" s="1">
        <v>-0.275003</v>
      </c>
      <c r="F9818" s="1">
        <v>0.54098599999999997</v>
      </c>
      <c r="G9818">
        <v>100001</v>
      </c>
    </row>
    <row r="9819" spans="1:7" x14ac:dyDescent="0.25">
      <c r="A9819" t="s">
        <v>0</v>
      </c>
      <c r="B9819">
        <v>116030</v>
      </c>
      <c r="C9819">
        <v>100001</v>
      </c>
      <c r="D9819" s="1">
        <v>-0.124987</v>
      </c>
      <c r="E9819" s="1">
        <v>-0.27500599999999997</v>
      </c>
      <c r="F9819" s="1">
        <v>0.54297600000000001</v>
      </c>
      <c r="G9819">
        <v>100001</v>
      </c>
    </row>
    <row r="9820" spans="1:7" x14ac:dyDescent="0.25">
      <c r="A9820" t="s">
        <v>0</v>
      </c>
      <c r="B9820">
        <v>116031</v>
      </c>
      <c r="C9820">
        <v>100001</v>
      </c>
      <c r="D9820" s="1">
        <v>-9.9986000000000005E-2</v>
      </c>
      <c r="E9820" s="1">
        <v>-0.27500400000000003</v>
      </c>
      <c r="F9820" s="1">
        <v>0.541856</v>
      </c>
      <c r="G9820">
        <v>100001</v>
      </c>
    </row>
    <row r="9821" spans="1:7" x14ac:dyDescent="0.25">
      <c r="A9821" t="s">
        <v>0</v>
      </c>
      <c r="B9821">
        <v>116032</v>
      </c>
      <c r="C9821">
        <v>100001</v>
      </c>
      <c r="D9821" s="1">
        <v>-0.34998600000000002</v>
      </c>
      <c r="E9821" s="1">
        <v>-0.30001699999999998</v>
      </c>
      <c r="F9821" s="1">
        <v>0.56723699999999999</v>
      </c>
      <c r="G9821">
        <v>100001</v>
      </c>
    </row>
    <row r="9822" spans="1:7" x14ac:dyDescent="0.25">
      <c r="A9822" t="s">
        <v>0</v>
      </c>
      <c r="B9822">
        <v>116033</v>
      </c>
      <c r="C9822">
        <v>100001</v>
      </c>
      <c r="D9822" s="1">
        <v>-0.34998400000000002</v>
      </c>
      <c r="E9822" s="1">
        <v>-0.325017</v>
      </c>
      <c r="F9822" s="1">
        <v>0.57038199999999994</v>
      </c>
      <c r="G9822">
        <v>100001</v>
      </c>
    </row>
    <row r="9823" spans="1:7" x14ac:dyDescent="0.25">
      <c r="A9823" t="s">
        <v>0</v>
      </c>
      <c r="B9823">
        <v>116034</v>
      </c>
      <c r="C9823">
        <v>100001</v>
      </c>
      <c r="D9823" s="1">
        <v>0.325015</v>
      </c>
      <c r="E9823" s="1">
        <v>-0.299983</v>
      </c>
      <c r="F9823" s="1">
        <v>0.56384800000000002</v>
      </c>
      <c r="G9823">
        <v>100001</v>
      </c>
    </row>
    <row r="9824" spans="1:7" x14ac:dyDescent="0.25">
      <c r="A9824" t="s">
        <v>0</v>
      </c>
      <c r="B9824">
        <v>116035</v>
      </c>
      <c r="C9824">
        <v>100001</v>
      </c>
      <c r="D9824" s="1">
        <v>0.30001499999999998</v>
      </c>
      <c r="E9824" s="1">
        <v>-0.299985</v>
      </c>
      <c r="F9824" s="1">
        <v>0.56071099999999996</v>
      </c>
      <c r="G9824">
        <v>100001</v>
      </c>
    </row>
    <row r="9825" spans="1:7" x14ac:dyDescent="0.25">
      <c r="A9825" t="s">
        <v>0</v>
      </c>
      <c r="B9825">
        <v>116036</v>
      </c>
      <c r="C9825">
        <v>100001</v>
      </c>
      <c r="D9825" s="1">
        <v>0.27501500000000001</v>
      </c>
      <c r="E9825" s="1">
        <v>-0.299987</v>
      </c>
      <c r="F9825" s="1">
        <v>0.55783099999999997</v>
      </c>
      <c r="G9825">
        <v>100001</v>
      </c>
    </row>
    <row r="9826" spans="1:7" x14ac:dyDescent="0.25">
      <c r="A9826" t="s">
        <v>0</v>
      </c>
      <c r="B9826">
        <v>116037</v>
      </c>
      <c r="C9826">
        <v>100001</v>
      </c>
      <c r="D9826" s="1">
        <v>0.25001499999999999</v>
      </c>
      <c r="E9826" s="1">
        <v>-0.299987</v>
      </c>
      <c r="F9826" s="1">
        <v>0.55520199999999997</v>
      </c>
      <c r="G9826">
        <v>100001</v>
      </c>
    </row>
    <row r="9827" spans="1:7" x14ac:dyDescent="0.25">
      <c r="A9827" t="s">
        <v>0</v>
      </c>
      <c r="B9827">
        <v>116038</v>
      </c>
      <c r="C9827">
        <v>100001</v>
      </c>
      <c r="D9827" s="1">
        <v>0.22501499999999999</v>
      </c>
      <c r="E9827" s="1">
        <v>-0.29998900000000001</v>
      </c>
      <c r="F9827" s="1">
        <v>0.55282699999999996</v>
      </c>
      <c r="G9827">
        <v>100001</v>
      </c>
    </row>
    <row r="9828" spans="1:7" x14ac:dyDescent="0.25">
      <c r="A9828" t="s">
        <v>0</v>
      </c>
      <c r="B9828">
        <v>116039</v>
      </c>
      <c r="C9828">
        <v>100001</v>
      </c>
      <c r="D9828" s="1">
        <v>0.35001599999999999</v>
      </c>
      <c r="E9828" s="1">
        <v>-0.32498199999999999</v>
      </c>
      <c r="F9828" s="1">
        <v>0.57038199999999994</v>
      </c>
      <c r="G9828">
        <v>100001</v>
      </c>
    </row>
    <row r="9829" spans="1:7" x14ac:dyDescent="0.25">
      <c r="A9829" t="s">
        <v>0</v>
      </c>
      <c r="B9829">
        <v>116040</v>
      </c>
      <c r="C9829">
        <v>100001</v>
      </c>
      <c r="D9829" s="1">
        <v>0.32501600000000003</v>
      </c>
      <c r="E9829" s="1">
        <v>-0.324984</v>
      </c>
      <c r="F9829" s="1">
        <v>0.56698599999999999</v>
      </c>
      <c r="G9829">
        <v>100001</v>
      </c>
    </row>
    <row r="9830" spans="1:7" x14ac:dyDescent="0.25">
      <c r="A9830" t="s">
        <v>0</v>
      </c>
      <c r="B9830">
        <v>116041</v>
      </c>
      <c r="C9830">
        <v>100001</v>
      </c>
      <c r="D9830" s="1">
        <v>0.200015</v>
      </c>
      <c r="E9830" s="1">
        <v>-0.29998999999999998</v>
      </c>
      <c r="F9830" s="1">
        <v>0.550705</v>
      </c>
      <c r="G9830">
        <v>100001</v>
      </c>
    </row>
    <row r="9831" spans="1:7" x14ac:dyDescent="0.25">
      <c r="A9831" t="s">
        <v>0</v>
      </c>
      <c r="B9831">
        <v>116042</v>
      </c>
      <c r="C9831">
        <v>100001</v>
      </c>
      <c r="D9831" s="1">
        <v>0.175015</v>
      </c>
      <c r="E9831" s="1">
        <v>-0.29999100000000001</v>
      </c>
      <c r="F9831" s="1">
        <v>0.54883199999999999</v>
      </c>
      <c r="G9831">
        <v>100001</v>
      </c>
    </row>
    <row r="9832" spans="1:7" x14ac:dyDescent="0.25">
      <c r="A9832" t="s">
        <v>0</v>
      </c>
      <c r="B9832">
        <v>116043</v>
      </c>
      <c r="C9832">
        <v>100001</v>
      </c>
      <c r="D9832" s="1">
        <v>-0.32498500000000002</v>
      </c>
      <c r="E9832" s="1">
        <v>-0.30001499999999998</v>
      </c>
      <c r="F9832" s="1">
        <v>0.56384699999999999</v>
      </c>
      <c r="G9832">
        <v>100001</v>
      </c>
    </row>
    <row r="9833" spans="1:7" x14ac:dyDescent="0.25">
      <c r="A9833" t="s">
        <v>0</v>
      </c>
      <c r="B9833">
        <v>116044</v>
      </c>
      <c r="C9833">
        <v>100001</v>
      </c>
      <c r="D9833" s="1">
        <v>0.15001200000000001</v>
      </c>
      <c r="E9833" s="1">
        <v>-0.29999199999999998</v>
      </c>
      <c r="F9833" s="1">
        <v>0.547211</v>
      </c>
      <c r="G9833">
        <v>100001</v>
      </c>
    </row>
    <row r="9834" spans="1:7" x14ac:dyDescent="0.25">
      <c r="A9834" t="s">
        <v>0</v>
      </c>
      <c r="B9834">
        <v>116045</v>
      </c>
      <c r="C9834">
        <v>100001</v>
      </c>
      <c r="D9834" s="1">
        <v>0.12501499999999999</v>
      </c>
      <c r="E9834" s="1">
        <v>-0.29999399999999998</v>
      </c>
      <c r="F9834" s="1">
        <v>0.54583999999999999</v>
      </c>
      <c r="G9834">
        <v>100001</v>
      </c>
    </row>
    <row r="9835" spans="1:7" x14ac:dyDescent="0.25">
      <c r="A9835" t="s">
        <v>0</v>
      </c>
      <c r="B9835">
        <v>116046</v>
      </c>
      <c r="C9835">
        <v>100001</v>
      </c>
      <c r="D9835" s="1">
        <v>0.10001500000000001</v>
      </c>
      <c r="E9835" s="1">
        <v>-0.29999399999999998</v>
      </c>
      <c r="F9835" s="1">
        <v>0.54471800000000004</v>
      </c>
      <c r="G9835">
        <v>100001</v>
      </c>
    </row>
    <row r="9836" spans="1:7" x14ac:dyDescent="0.25">
      <c r="A9836" t="s">
        <v>0</v>
      </c>
      <c r="B9836">
        <v>116047</v>
      </c>
      <c r="C9836">
        <v>100001</v>
      </c>
      <c r="D9836" s="1">
        <v>-0.299985</v>
      </c>
      <c r="E9836" s="1">
        <v>-0.30001499999999998</v>
      </c>
      <c r="F9836" s="1">
        <v>0.56071199999999999</v>
      </c>
      <c r="G9836">
        <v>100001</v>
      </c>
    </row>
    <row r="9837" spans="1:7" x14ac:dyDescent="0.25">
      <c r="A9837" t="s">
        <v>0</v>
      </c>
      <c r="B9837">
        <v>116048</v>
      </c>
      <c r="C9837">
        <v>100001</v>
      </c>
      <c r="D9837" s="1">
        <v>7.5014600000000001E-2</v>
      </c>
      <c r="E9837" s="1">
        <v>-0.29999599999999998</v>
      </c>
      <c r="F9837" s="1">
        <v>0.543848</v>
      </c>
      <c r="G9837">
        <v>100001</v>
      </c>
    </row>
    <row r="9838" spans="1:7" x14ac:dyDescent="0.25">
      <c r="A9838" t="s">
        <v>0</v>
      </c>
      <c r="B9838">
        <v>116049</v>
      </c>
      <c r="C9838">
        <v>100001</v>
      </c>
      <c r="D9838" s="1">
        <v>-0.27498499999999998</v>
      </c>
      <c r="E9838" s="1">
        <v>-0.30001299999999997</v>
      </c>
      <c r="F9838" s="1">
        <v>0.55783000000000005</v>
      </c>
      <c r="G9838">
        <v>100001</v>
      </c>
    </row>
    <row r="9839" spans="1:7" x14ac:dyDescent="0.25">
      <c r="A9839" t="s">
        <v>0</v>
      </c>
      <c r="B9839">
        <v>116050</v>
      </c>
      <c r="C9839">
        <v>100001</v>
      </c>
      <c r="D9839" s="1">
        <v>5.0014599999999999E-2</v>
      </c>
      <c r="E9839" s="1">
        <v>-0.29999700000000001</v>
      </c>
      <c r="F9839" s="1">
        <v>0.54322400000000004</v>
      </c>
      <c r="G9839">
        <v>100001</v>
      </c>
    </row>
    <row r="9840" spans="1:7" x14ac:dyDescent="0.25">
      <c r="A9840" t="s">
        <v>0</v>
      </c>
      <c r="B9840">
        <v>116051</v>
      </c>
      <c r="C9840">
        <v>100001</v>
      </c>
      <c r="D9840" s="1">
        <v>-0.24998500000000001</v>
      </c>
      <c r="E9840" s="1">
        <v>-0.30001100000000003</v>
      </c>
      <c r="F9840" s="1">
        <v>0.555203</v>
      </c>
      <c r="G9840">
        <v>100001</v>
      </c>
    </row>
    <row r="9841" spans="1:7" x14ac:dyDescent="0.25">
      <c r="A9841" t="s">
        <v>0</v>
      </c>
      <c r="B9841">
        <v>116052</v>
      </c>
      <c r="C9841">
        <v>100001</v>
      </c>
      <c r="D9841" s="1">
        <v>2.5014600000000001E-2</v>
      </c>
      <c r="E9841" s="1">
        <v>-0.29999799999999999</v>
      </c>
      <c r="F9841" s="1">
        <v>0.542852</v>
      </c>
      <c r="G9841">
        <v>100001</v>
      </c>
    </row>
    <row r="9842" spans="1:7" x14ac:dyDescent="0.25">
      <c r="A9842" t="s">
        <v>0</v>
      </c>
      <c r="B9842">
        <v>116053</v>
      </c>
      <c r="C9842">
        <v>100001</v>
      </c>
      <c r="D9842" s="1">
        <v>-0.22498499999999999</v>
      </c>
      <c r="E9842" s="1">
        <v>-0.30001100000000003</v>
      </c>
      <c r="F9842" s="1">
        <v>0.55282699999999996</v>
      </c>
      <c r="G9842">
        <v>100001</v>
      </c>
    </row>
    <row r="9843" spans="1:7" x14ac:dyDescent="0.25">
      <c r="A9843" t="s">
        <v>0</v>
      </c>
      <c r="B9843">
        <v>116054</v>
      </c>
      <c r="C9843">
        <v>100001</v>
      </c>
      <c r="D9843" s="1">
        <v>1.4545000000000001E-5</v>
      </c>
      <c r="E9843" s="1">
        <v>-0.3</v>
      </c>
      <c r="F9843" s="1">
        <v>0.54272699999999996</v>
      </c>
      <c r="G9843">
        <v>100001</v>
      </c>
    </row>
    <row r="9844" spans="1:7" x14ac:dyDescent="0.25">
      <c r="A9844" t="s">
        <v>0</v>
      </c>
      <c r="B9844">
        <v>116055</v>
      </c>
      <c r="C9844">
        <v>100001</v>
      </c>
      <c r="D9844" s="1">
        <v>-0.199985</v>
      </c>
      <c r="E9844" s="1">
        <v>-0.30000900000000003</v>
      </c>
      <c r="F9844" s="1">
        <v>0.55070399999999997</v>
      </c>
      <c r="G9844">
        <v>100001</v>
      </c>
    </row>
    <row r="9845" spans="1:7" x14ac:dyDescent="0.25">
      <c r="A9845" t="s">
        <v>0</v>
      </c>
      <c r="B9845">
        <v>116056</v>
      </c>
      <c r="C9845">
        <v>100001</v>
      </c>
      <c r="D9845" s="1">
        <v>-2.4985E-2</v>
      </c>
      <c r="E9845" s="1">
        <v>-0.299985</v>
      </c>
      <c r="F9845" s="1">
        <v>0.54284900000000003</v>
      </c>
      <c r="G9845">
        <v>100001</v>
      </c>
    </row>
    <row r="9846" spans="1:7" x14ac:dyDescent="0.25">
      <c r="A9846" t="s">
        <v>0</v>
      </c>
      <c r="B9846">
        <v>116057</v>
      </c>
      <c r="C9846">
        <v>100001</v>
      </c>
      <c r="D9846" s="1">
        <v>-0.174985</v>
      </c>
      <c r="E9846" s="1">
        <v>-0.300008</v>
      </c>
      <c r="F9846" s="1">
        <v>0.54883300000000002</v>
      </c>
      <c r="G9846">
        <v>100001</v>
      </c>
    </row>
    <row r="9847" spans="1:7" x14ac:dyDescent="0.25">
      <c r="A9847" t="s">
        <v>0</v>
      </c>
      <c r="B9847">
        <v>116058</v>
      </c>
      <c r="C9847">
        <v>100001</v>
      </c>
      <c r="D9847" s="1">
        <v>-4.9985000000000002E-2</v>
      </c>
      <c r="E9847" s="1">
        <v>-0.30000599999999999</v>
      </c>
      <c r="F9847" s="1">
        <v>0.54322599999999999</v>
      </c>
      <c r="G9847">
        <v>100001</v>
      </c>
    </row>
    <row r="9848" spans="1:7" x14ac:dyDescent="0.25">
      <c r="A9848" t="s">
        <v>0</v>
      </c>
      <c r="B9848">
        <v>116059</v>
      </c>
      <c r="C9848">
        <v>100001</v>
      </c>
      <c r="D9848" s="1">
        <v>-0.14998500000000001</v>
      </c>
      <c r="E9848" s="1">
        <v>-0.30000700000000002</v>
      </c>
      <c r="F9848" s="1">
        <v>0.547211</v>
      </c>
      <c r="G9848">
        <v>100001</v>
      </c>
    </row>
    <row r="9849" spans="1:7" x14ac:dyDescent="0.25">
      <c r="A9849" t="s">
        <v>0</v>
      </c>
      <c r="B9849">
        <v>116060</v>
      </c>
      <c r="C9849">
        <v>100001</v>
      </c>
      <c r="D9849" s="1">
        <v>-7.4984999999999996E-2</v>
      </c>
      <c r="E9849" s="1">
        <v>-0.30000300000000002</v>
      </c>
      <c r="F9849" s="1">
        <v>0.54384699999999997</v>
      </c>
      <c r="G9849">
        <v>100001</v>
      </c>
    </row>
    <row r="9850" spans="1:7" x14ac:dyDescent="0.25">
      <c r="A9850" t="s">
        <v>0</v>
      </c>
      <c r="B9850">
        <v>116061</v>
      </c>
      <c r="C9850">
        <v>100001</v>
      </c>
      <c r="D9850" s="1">
        <v>-0.124985</v>
      </c>
      <c r="E9850" s="1">
        <v>-0.30000599999999999</v>
      </c>
      <c r="F9850" s="1">
        <v>0.54584100000000002</v>
      </c>
      <c r="G9850">
        <v>100001</v>
      </c>
    </row>
    <row r="9851" spans="1:7" x14ac:dyDescent="0.25">
      <c r="A9851" t="s">
        <v>0</v>
      </c>
      <c r="B9851">
        <v>116062</v>
      </c>
      <c r="C9851">
        <v>100001</v>
      </c>
      <c r="D9851" s="1">
        <v>-9.9985000000000004E-2</v>
      </c>
      <c r="E9851" s="1">
        <v>-0.30000700000000002</v>
      </c>
      <c r="F9851" s="1">
        <v>0.54471999999999998</v>
      </c>
      <c r="G9851">
        <v>100001</v>
      </c>
    </row>
    <row r="9852" spans="1:7" x14ac:dyDescent="0.25">
      <c r="A9852" t="s">
        <v>0</v>
      </c>
      <c r="B9852">
        <v>116063</v>
      </c>
      <c r="C9852">
        <v>100001</v>
      </c>
      <c r="D9852" s="1">
        <v>-0.324984</v>
      </c>
      <c r="E9852" s="1">
        <v>-0.325015</v>
      </c>
      <c r="F9852" s="1">
        <v>0.56698599999999999</v>
      </c>
      <c r="G9852">
        <v>100001</v>
      </c>
    </row>
    <row r="9853" spans="1:7" x14ac:dyDescent="0.25">
      <c r="A9853" t="s">
        <v>0</v>
      </c>
      <c r="B9853">
        <v>116064</v>
      </c>
      <c r="C9853">
        <v>100001</v>
      </c>
      <c r="D9853" s="1">
        <v>-0.32498300000000002</v>
      </c>
      <c r="E9853" s="1">
        <v>-0.35001500000000002</v>
      </c>
      <c r="F9853" s="1">
        <v>0.57038199999999994</v>
      </c>
      <c r="G9853">
        <v>100001</v>
      </c>
    </row>
    <row r="9854" spans="1:7" x14ac:dyDescent="0.25">
      <c r="A9854" t="s">
        <v>0</v>
      </c>
      <c r="B9854">
        <v>116065</v>
      </c>
      <c r="C9854">
        <v>100001</v>
      </c>
      <c r="D9854" s="1">
        <v>0.300016</v>
      </c>
      <c r="E9854" s="1">
        <v>-0.32498500000000002</v>
      </c>
      <c r="F9854" s="1">
        <v>0.56384800000000002</v>
      </c>
      <c r="G9854">
        <v>100001</v>
      </c>
    </row>
    <row r="9855" spans="1:7" x14ac:dyDescent="0.25">
      <c r="A9855" t="s">
        <v>0</v>
      </c>
      <c r="B9855">
        <v>116066</v>
      </c>
      <c r="C9855">
        <v>100001</v>
      </c>
      <c r="D9855" s="1">
        <v>0.27501599999999998</v>
      </c>
      <c r="E9855" s="1">
        <v>-0.324986</v>
      </c>
      <c r="F9855" s="1">
        <v>0.56096199999999996</v>
      </c>
      <c r="G9855">
        <v>100001</v>
      </c>
    </row>
    <row r="9856" spans="1:7" x14ac:dyDescent="0.25">
      <c r="A9856" t="s">
        <v>0</v>
      </c>
      <c r="B9856">
        <v>116067</v>
      </c>
      <c r="C9856">
        <v>100001</v>
      </c>
      <c r="D9856" s="1">
        <v>0.25001600000000002</v>
      </c>
      <c r="E9856" s="1">
        <v>-0.32498700000000003</v>
      </c>
      <c r="F9856" s="1">
        <v>0.55833100000000002</v>
      </c>
      <c r="G9856">
        <v>100001</v>
      </c>
    </row>
    <row r="9857" spans="1:7" x14ac:dyDescent="0.25">
      <c r="A9857" t="s">
        <v>0</v>
      </c>
      <c r="B9857">
        <v>116068</v>
      </c>
      <c r="C9857">
        <v>100001</v>
      </c>
      <c r="D9857" s="1">
        <v>0.22501599999999999</v>
      </c>
      <c r="E9857" s="1">
        <v>-0.32498899999999997</v>
      </c>
      <c r="F9857" s="1">
        <v>0.55595399999999995</v>
      </c>
      <c r="G9857">
        <v>100001</v>
      </c>
    </row>
    <row r="9858" spans="1:7" x14ac:dyDescent="0.25">
      <c r="A9858" t="s">
        <v>0</v>
      </c>
      <c r="B9858">
        <v>116069</v>
      </c>
      <c r="C9858">
        <v>100001</v>
      </c>
      <c r="D9858" s="1">
        <v>0.200016</v>
      </c>
      <c r="E9858" s="1">
        <v>-0.32498899999999997</v>
      </c>
      <c r="F9858" s="1">
        <v>0.55382699999999996</v>
      </c>
      <c r="G9858">
        <v>100001</v>
      </c>
    </row>
    <row r="9859" spans="1:7" x14ac:dyDescent="0.25">
      <c r="A9859" t="s">
        <v>0</v>
      </c>
      <c r="B9859">
        <v>116070</v>
      </c>
      <c r="C9859">
        <v>100001</v>
      </c>
      <c r="D9859" s="1">
        <v>0.325017</v>
      </c>
      <c r="E9859" s="1">
        <v>-0.34998400000000002</v>
      </c>
      <c r="F9859" s="1">
        <v>0.57038199999999994</v>
      </c>
      <c r="G9859">
        <v>100001</v>
      </c>
    </row>
    <row r="9860" spans="1:7" x14ac:dyDescent="0.25">
      <c r="A9860" t="s">
        <v>0</v>
      </c>
      <c r="B9860">
        <v>116071</v>
      </c>
      <c r="C9860">
        <v>100001</v>
      </c>
      <c r="D9860" s="1">
        <v>0.30001699999999998</v>
      </c>
      <c r="E9860" s="1">
        <v>-0.34998499999999999</v>
      </c>
      <c r="F9860" s="1">
        <v>0.56723699999999999</v>
      </c>
      <c r="G9860">
        <v>100001</v>
      </c>
    </row>
    <row r="9861" spans="1:7" x14ac:dyDescent="0.25">
      <c r="A9861" t="s">
        <v>0</v>
      </c>
      <c r="B9861">
        <v>116072</v>
      </c>
      <c r="C9861">
        <v>100001</v>
      </c>
      <c r="D9861" s="1">
        <v>0.175015</v>
      </c>
      <c r="E9861" s="1">
        <v>-0.32499099999999997</v>
      </c>
      <c r="F9861" s="1">
        <v>0.55195300000000003</v>
      </c>
      <c r="G9861">
        <v>100001</v>
      </c>
    </row>
    <row r="9862" spans="1:7" x14ac:dyDescent="0.25">
      <c r="A9862" t="s">
        <v>0</v>
      </c>
      <c r="B9862">
        <v>116073</v>
      </c>
      <c r="C9862">
        <v>100001</v>
      </c>
      <c r="D9862" s="1">
        <v>0.15001500000000001</v>
      </c>
      <c r="E9862" s="1">
        <v>-0.324992</v>
      </c>
      <c r="F9862" s="1">
        <v>0.55032899999999996</v>
      </c>
      <c r="G9862">
        <v>100001</v>
      </c>
    </row>
    <row r="9863" spans="1:7" x14ac:dyDescent="0.25">
      <c r="A9863" t="s">
        <v>0</v>
      </c>
      <c r="B9863">
        <v>116074</v>
      </c>
      <c r="C9863">
        <v>100001</v>
      </c>
      <c r="D9863" s="1">
        <v>-0.29998399999999997</v>
      </c>
      <c r="E9863" s="1">
        <v>-0.32501400000000003</v>
      </c>
      <c r="F9863" s="1">
        <v>0.56384699999999999</v>
      </c>
      <c r="G9863">
        <v>100001</v>
      </c>
    </row>
    <row r="9864" spans="1:7" x14ac:dyDescent="0.25">
      <c r="A9864" t="s">
        <v>0</v>
      </c>
      <c r="B9864">
        <v>116075</v>
      </c>
      <c r="C9864">
        <v>100001</v>
      </c>
      <c r="D9864" s="1">
        <v>0.12501499999999999</v>
      </c>
      <c r="E9864" s="1">
        <v>-0.32499299999999998</v>
      </c>
      <c r="F9864" s="1">
        <v>0.548956</v>
      </c>
      <c r="G9864">
        <v>100001</v>
      </c>
    </row>
    <row r="9865" spans="1:7" x14ac:dyDescent="0.25">
      <c r="A9865" t="s">
        <v>0</v>
      </c>
      <c r="B9865">
        <v>116076</v>
      </c>
      <c r="C9865">
        <v>100001</v>
      </c>
      <c r="D9865" s="1">
        <v>0.10001500000000001</v>
      </c>
      <c r="E9865" s="1">
        <v>-0.32499499999999998</v>
      </c>
      <c r="F9865" s="1">
        <v>0.54783499999999996</v>
      </c>
      <c r="G9865">
        <v>100001</v>
      </c>
    </row>
    <row r="9866" spans="1:7" x14ac:dyDescent="0.25">
      <c r="A9866" t="s">
        <v>0</v>
      </c>
      <c r="B9866">
        <v>116077</v>
      </c>
      <c r="C9866">
        <v>100001</v>
      </c>
      <c r="D9866" s="1">
        <v>7.5014800000000006E-2</v>
      </c>
      <c r="E9866" s="1">
        <v>-0.32499600000000001</v>
      </c>
      <c r="F9866" s="1">
        <v>0.54696100000000003</v>
      </c>
      <c r="G9866">
        <v>100001</v>
      </c>
    </row>
    <row r="9867" spans="1:7" x14ac:dyDescent="0.25">
      <c r="A9867" t="s">
        <v>0</v>
      </c>
      <c r="B9867">
        <v>116078</v>
      </c>
      <c r="C9867">
        <v>100001</v>
      </c>
      <c r="D9867" s="1">
        <v>-0.27498400000000001</v>
      </c>
      <c r="E9867" s="1">
        <v>-0.325013</v>
      </c>
      <c r="F9867" s="1">
        <v>0.56096299999999999</v>
      </c>
      <c r="G9867">
        <v>100001</v>
      </c>
    </row>
    <row r="9868" spans="1:7" x14ac:dyDescent="0.25">
      <c r="A9868" t="s">
        <v>0</v>
      </c>
      <c r="B9868">
        <v>116079</v>
      </c>
      <c r="C9868">
        <v>100001</v>
      </c>
      <c r="D9868" s="1">
        <v>5.0014799999999998E-2</v>
      </c>
      <c r="E9868" s="1">
        <v>-0.32499699999999998</v>
      </c>
      <c r="F9868" s="1">
        <v>0.54633900000000002</v>
      </c>
      <c r="G9868">
        <v>100001</v>
      </c>
    </row>
    <row r="9869" spans="1:7" x14ac:dyDescent="0.25">
      <c r="A9869" t="s">
        <v>0</v>
      </c>
      <c r="B9869">
        <v>116080</v>
      </c>
      <c r="C9869">
        <v>100001</v>
      </c>
      <c r="D9869" s="1">
        <v>-0.24998500000000001</v>
      </c>
      <c r="E9869" s="1">
        <v>-0.32501099999999999</v>
      </c>
      <c r="F9869" s="1">
        <v>0.55833100000000002</v>
      </c>
      <c r="G9869">
        <v>100001</v>
      </c>
    </row>
    <row r="9870" spans="1:7" x14ac:dyDescent="0.25">
      <c r="A9870" t="s">
        <v>0</v>
      </c>
      <c r="B9870">
        <v>116081</v>
      </c>
      <c r="C9870">
        <v>100001</v>
      </c>
      <c r="D9870" s="1">
        <v>2.50148E-2</v>
      </c>
      <c r="E9870" s="1">
        <v>-0.32499800000000001</v>
      </c>
      <c r="F9870" s="1">
        <v>0.545964</v>
      </c>
      <c r="G9870">
        <v>100001</v>
      </c>
    </row>
    <row r="9871" spans="1:7" x14ac:dyDescent="0.25">
      <c r="A9871" t="s">
        <v>0</v>
      </c>
      <c r="B9871">
        <v>116082</v>
      </c>
      <c r="C9871">
        <v>100001</v>
      </c>
      <c r="D9871" s="1">
        <v>-0.22498499999999999</v>
      </c>
      <c r="E9871" s="1">
        <v>-0.32501099999999999</v>
      </c>
      <c r="F9871" s="1">
        <v>0.55595399999999995</v>
      </c>
      <c r="G9871">
        <v>100001</v>
      </c>
    </row>
    <row r="9872" spans="1:7" x14ac:dyDescent="0.25">
      <c r="A9872" t="s">
        <v>0</v>
      </c>
      <c r="B9872">
        <v>116083</v>
      </c>
      <c r="C9872">
        <v>100001</v>
      </c>
      <c r="D9872" s="1">
        <v>1.5889E-5</v>
      </c>
      <c r="E9872" s="1">
        <v>-0.32500000000000001</v>
      </c>
      <c r="F9872" s="1">
        <v>0.54583999999999999</v>
      </c>
      <c r="G9872">
        <v>100001</v>
      </c>
    </row>
    <row r="9873" spans="1:7" x14ac:dyDescent="0.25">
      <c r="A9873" t="s">
        <v>0</v>
      </c>
      <c r="B9873">
        <v>116084</v>
      </c>
      <c r="C9873">
        <v>100001</v>
      </c>
      <c r="D9873" s="1">
        <v>-0.199985</v>
      </c>
      <c r="E9873" s="1">
        <v>-0.32500899999999999</v>
      </c>
      <c r="F9873" s="1">
        <v>0.55382699999999996</v>
      </c>
      <c r="G9873">
        <v>100001</v>
      </c>
    </row>
    <row r="9874" spans="1:7" x14ac:dyDescent="0.25">
      <c r="A9874" t="s">
        <v>0</v>
      </c>
      <c r="B9874">
        <v>116085</v>
      </c>
      <c r="C9874">
        <v>100001</v>
      </c>
      <c r="D9874" s="1">
        <v>-2.4983000000000002E-2</v>
      </c>
      <c r="E9874" s="1">
        <v>-0.32499699999999998</v>
      </c>
      <c r="F9874" s="1">
        <v>0.54596500000000003</v>
      </c>
      <c r="G9874">
        <v>100001</v>
      </c>
    </row>
    <row r="9875" spans="1:7" x14ac:dyDescent="0.25">
      <c r="A9875" t="s">
        <v>0</v>
      </c>
      <c r="B9875">
        <v>116086</v>
      </c>
      <c r="C9875">
        <v>100001</v>
      </c>
      <c r="D9875" s="1">
        <v>-0.174985</v>
      </c>
      <c r="E9875" s="1">
        <v>-0.32500800000000002</v>
      </c>
      <c r="F9875" s="1">
        <v>0.551952</v>
      </c>
      <c r="G9875">
        <v>100001</v>
      </c>
    </row>
    <row r="9876" spans="1:7" x14ac:dyDescent="0.25">
      <c r="A9876" t="s">
        <v>0</v>
      </c>
      <c r="B9876">
        <v>116087</v>
      </c>
      <c r="C9876">
        <v>100001</v>
      </c>
      <c r="D9876" s="1">
        <v>-4.9983E-2</v>
      </c>
      <c r="E9876" s="1">
        <v>-0.32500200000000001</v>
      </c>
      <c r="F9876" s="1">
        <v>0.54633799999999999</v>
      </c>
      <c r="G9876">
        <v>100001</v>
      </c>
    </row>
    <row r="9877" spans="1:7" x14ac:dyDescent="0.25">
      <c r="A9877" t="s">
        <v>0</v>
      </c>
      <c r="B9877">
        <v>116088</v>
      </c>
      <c r="C9877">
        <v>100001</v>
      </c>
      <c r="D9877" s="1">
        <v>-0.14998500000000001</v>
      </c>
      <c r="E9877" s="1">
        <v>-0.32500699999999999</v>
      </c>
      <c r="F9877" s="1">
        <v>0.55032999999999999</v>
      </c>
      <c r="G9877">
        <v>100001</v>
      </c>
    </row>
    <row r="9878" spans="1:7" x14ac:dyDescent="0.25">
      <c r="A9878" t="s">
        <v>0</v>
      </c>
      <c r="B9878">
        <v>116089</v>
      </c>
      <c r="C9878">
        <v>100001</v>
      </c>
      <c r="D9878" s="1">
        <v>-7.4982999999999994E-2</v>
      </c>
      <c r="E9878" s="1">
        <v>-0.32500299999999999</v>
      </c>
      <c r="F9878" s="1">
        <v>0.54696199999999995</v>
      </c>
      <c r="G9878">
        <v>100001</v>
      </c>
    </row>
    <row r="9879" spans="1:7" x14ac:dyDescent="0.25">
      <c r="A9879" t="s">
        <v>0</v>
      </c>
      <c r="B9879">
        <v>116090</v>
      </c>
      <c r="C9879">
        <v>100001</v>
      </c>
      <c r="D9879" s="1">
        <v>-0.124985</v>
      </c>
      <c r="E9879" s="1">
        <v>-0.32500600000000002</v>
      </c>
      <c r="F9879" s="1">
        <v>0.548956</v>
      </c>
      <c r="G9879">
        <v>100001</v>
      </c>
    </row>
    <row r="9880" spans="1:7" x14ac:dyDescent="0.25">
      <c r="A9880" t="s">
        <v>0</v>
      </c>
      <c r="B9880">
        <v>116091</v>
      </c>
      <c r="C9880">
        <v>100001</v>
      </c>
      <c r="D9880" s="1">
        <v>-9.9983000000000002E-2</v>
      </c>
      <c r="E9880" s="1">
        <v>-0.32500299999999999</v>
      </c>
      <c r="F9880" s="1">
        <v>0.54783499999999996</v>
      </c>
      <c r="G9880">
        <v>100001</v>
      </c>
    </row>
    <row r="9881" spans="1:7" x14ac:dyDescent="0.25">
      <c r="A9881" t="s">
        <v>0</v>
      </c>
      <c r="B9881">
        <v>116092</v>
      </c>
      <c r="C9881">
        <v>100001</v>
      </c>
      <c r="D9881" s="1">
        <v>-0.299983</v>
      </c>
      <c r="E9881" s="1">
        <v>-0.35001399999999999</v>
      </c>
      <c r="F9881" s="1">
        <v>0.56723699999999999</v>
      </c>
      <c r="G9881">
        <v>100001</v>
      </c>
    </row>
    <row r="9882" spans="1:7" x14ac:dyDescent="0.25">
      <c r="A9882" t="s">
        <v>0</v>
      </c>
      <c r="B9882">
        <v>116093</v>
      </c>
      <c r="C9882">
        <v>100001</v>
      </c>
      <c r="D9882" s="1">
        <v>-0.29998200000000003</v>
      </c>
      <c r="E9882" s="1">
        <v>-0.37501400000000001</v>
      </c>
      <c r="F9882" s="1">
        <v>0.570886</v>
      </c>
      <c r="G9882">
        <v>100001</v>
      </c>
    </row>
    <row r="9883" spans="1:7" x14ac:dyDescent="0.25">
      <c r="A9883" t="s">
        <v>0</v>
      </c>
      <c r="B9883">
        <v>116094</v>
      </c>
      <c r="C9883">
        <v>100001</v>
      </c>
      <c r="D9883" s="1">
        <v>0.27501700000000001</v>
      </c>
      <c r="E9883" s="1">
        <v>-0.34998600000000002</v>
      </c>
      <c r="F9883" s="1">
        <v>0.56434899999999999</v>
      </c>
      <c r="G9883">
        <v>100001</v>
      </c>
    </row>
    <row r="9884" spans="1:7" x14ac:dyDescent="0.25">
      <c r="A9884" t="s">
        <v>0</v>
      </c>
      <c r="B9884">
        <v>116095</v>
      </c>
      <c r="C9884">
        <v>100001</v>
      </c>
      <c r="D9884" s="1">
        <v>0.25001699999999999</v>
      </c>
      <c r="E9884" s="1">
        <v>-0.34998699999999999</v>
      </c>
      <c r="F9884" s="1">
        <v>0.56171499999999996</v>
      </c>
      <c r="G9884">
        <v>100001</v>
      </c>
    </row>
    <row r="9885" spans="1:7" x14ac:dyDescent="0.25">
      <c r="A9885" t="s">
        <v>0</v>
      </c>
      <c r="B9885">
        <v>116096</v>
      </c>
      <c r="C9885">
        <v>100001</v>
      </c>
      <c r="D9885" s="1">
        <v>0.22501699999999999</v>
      </c>
      <c r="E9885" s="1">
        <v>-0.34998899999999999</v>
      </c>
      <c r="F9885" s="1">
        <v>0.55933299999999997</v>
      </c>
      <c r="G9885">
        <v>100001</v>
      </c>
    </row>
    <row r="9886" spans="1:7" x14ac:dyDescent="0.25">
      <c r="A9886" t="s">
        <v>0</v>
      </c>
      <c r="B9886">
        <v>116097</v>
      </c>
      <c r="C9886">
        <v>100001</v>
      </c>
      <c r="D9886" s="1">
        <v>0.200017</v>
      </c>
      <c r="E9886" s="1">
        <v>-0.34998899999999999</v>
      </c>
      <c r="F9886" s="1">
        <v>0.55720499999999995</v>
      </c>
      <c r="G9886">
        <v>100001</v>
      </c>
    </row>
    <row r="9887" spans="1:7" x14ac:dyDescent="0.25">
      <c r="A9887" t="s">
        <v>0</v>
      </c>
      <c r="B9887">
        <v>116098</v>
      </c>
      <c r="C9887">
        <v>100001</v>
      </c>
      <c r="D9887" s="1">
        <v>0.17501700000000001</v>
      </c>
      <c r="E9887" s="1">
        <v>-0.349991</v>
      </c>
      <c r="F9887" s="1">
        <v>0.55532700000000002</v>
      </c>
      <c r="G9887">
        <v>100001</v>
      </c>
    </row>
    <row r="9888" spans="1:7" x14ac:dyDescent="0.25">
      <c r="A9888" t="s">
        <v>0</v>
      </c>
      <c r="B9888">
        <v>116099</v>
      </c>
      <c r="C9888">
        <v>100001</v>
      </c>
      <c r="D9888" s="1">
        <v>0.30001800000000001</v>
      </c>
      <c r="E9888" s="1">
        <v>-0.37498500000000001</v>
      </c>
      <c r="F9888" s="1">
        <v>0.570886</v>
      </c>
      <c r="G9888">
        <v>100001</v>
      </c>
    </row>
    <row r="9889" spans="1:7" x14ac:dyDescent="0.25">
      <c r="A9889" t="s">
        <v>0</v>
      </c>
      <c r="B9889">
        <v>116100</v>
      </c>
      <c r="C9889">
        <v>100001</v>
      </c>
      <c r="D9889" s="1">
        <v>0.27501799999999998</v>
      </c>
      <c r="E9889" s="1">
        <v>-0.37498599999999999</v>
      </c>
      <c r="F9889" s="1">
        <v>0.56799299999999997</v>
      </c>
      <c r="G9889">
        <v>100001</v>
      </c>
    </row>
    <row r="9890" spans="1:7" x14ac:dyDescent="0.25">
      <c r="A9890" t="s">
        <v>0</v>
      </c>
      <c r="B9890">
        <v>116101</v>
      </c>
      <c r="C9890">
        <v>100001</v>
      </c>
      <c r="D9890" s="1">
        <v>0.15001700000000001</v>
      </c>
      <c r="E9890" s="1">
        <v>-0.34999200000000003</v>
      </c>
      <c r="F9890" s="1">
        <v>0.55370200000000003</v>
      </c>
      <c r="G9890">
        <v>100001</v>
      </c>
    </row>
    <row r="9891" spans="1:7" x14ac:dyDescent="0.25">
      <c r="A9891" t="s">
        <v>0</v>
      </c>
      <c r="B9891">
        <v>116102</v>
      </c>
      <c r="C9891">
        <v>100001</v>
      </c>
      <c r="D9891" s="1">
        <v>0.12501699999999999</v>
      </c>
      <c r="E9891" s="1">
        <v>-0.349993</v>
      </c>
      <c r="F9891" s="1">
        <v>0.55232800000000004</v>
      </c>
      <c r="G9891">
        <v>100001</v>
      </c>
    </row>
    <row r="9892" spans="1:7" x14ac:dyDescent="0.25">
      <c r="A9892" t="s">
        <v>0</v>
      </c>
      <c r="B9892">
        <v>116103</v>
      </c>
      <c r="C9892">
        <v>100001</v>
      </c>
      <c r="D9892" s="1">
        <v>-0.27498299999999998</v>
      </c>
      <c r="E9892" s="1">
        <v>-0.35001300000000002</v>
      </c>
      <c r="F9892" s="1">
        <v>0.56434899999999999</v>
      </c>
      <c r="G9892">
        <v>100001</v>
      </c>
    </row>
    <row r="9893" spans="1:7" x14ac:dyDescent="0.25">
      <c r="A9893" t="s">
        <v>0</v>
      </c>
      <c r="B9893">
        <v>116104</v>
      </c>
      <c r="C9893">
        <v>100001</v>
      </c>
      <c r="D9893" s="1">
        <v>0.10001699999999999</v>
      </c>
      <c r="E9893" s="1">
        <v>-0.349995</v>
      </c>
      <c r="F9893" s="1">
        <v>0.551203</v>
      </c>
      <c r="G9893">
        <v>100001</v>
      </c>
    </row>
    <row r="9894" spans="1:7" x14ac:dyDescent="0.25">
      <c r="A9894" t="s">
        <v>0</v>
      </c>
      <c r="B9894">
        <v>116105</v>
      </c>
      <c r="C9894">
        <v>100001</v>
      </c>
      <c r="D9894" s="1">
        <v>7.5017E-2</v>
      </c>
      <c r="E9894" s="1">
        <v>-0.34999599999999997</v>
      </c>
      <c r="F9894" s="1">
        <v>0.55032999999999999</v>
      </c>
      <c r="G9894">
        <v>100001</v>
      </c>
    </row>
    <row r="9895" spans="1:7" x14ac:dyDescent="0.25">
      <c r="A9895" t="s">
        <v>0</v>
      </c>
      <c r="B9895">
        <v>116106</v>
      </c>
      <c r="C9895">
        <v>100001</v>
      </c>
      <c r="D9895" s="1">
        <v>5.0016999999999999E-2</v>
      </c>
      <c r="E9895" s="1">
        <v>-0.349997</v>
      </c>
      <c r="F9895" s="1">
        <v>0.549705</v>
      </c>
      <c r="G9895">
        <v>100001</v>
      </c>
    </row>
    <row r="9896" spans="1:7" x14ac:dyDescent="0.25">
      <c r="A9896" t="s">
        <v>0</v>
      </c>
      <c r="B9896">
        <v>116107</v>
      </c>
      <c r="C9896">
        <v>100001</v>
      </c>
      <c r="D9896" s="1">
        <v>-0.24998300000000001</v>
      </c>
      <c r="E9896" s="1">
        <v>-0.35001100000000002</v>
      </c>
      <c r="F9896" s="1">
        <v>0.56171499999999996</v>
      </c>
      <c r="G9896">
        <v>100001</v>
      </c>
    </row>
    <row r="9897" spans="1:7" x14ac:dyDescent="0.25">
      <c r="A9897" t="s">
        <v>0</v>
      </c>
      <c r="B9897">
        <v>116108</v>
      </c>
      <c r="C9897">
        <v>100001</v>
      </c>
      <c r="D9897" s="1">
        <v>2.5017000000000001E-2</v>
      </c>
      <c r="E9897" s="1">
        <v>-0.34999799999999998</v>
      </c>
      <c r="F9897" s="1">
        <v>0.54933100000000001</v>
      </c>
      <c r="G9897">
        <v>100001</v>
      </c>
    </row>
    <row r="9898" spans="1:7" x14ac:dyDescent="0.25">
      <c r="A9898" t="s">
        <v>0</v>
      </c>
      <c r="B9898">
        <v>116109</v>
      </c>
      <c r="C9898">
        <v>100001</v>
      </c>
      <c r="D9898" s="1">
        <v>-0.22498299999999999</v>
      </c>
      <c r="E9898" s="1">
        <v>-0.35001100000000002</v>
      </c>
      <c r="F9898" s="1">
        <v>0.55933299999999997</v>
      </c>
      <c r="G9898">
        <v>100001</v>
      </c>
    </row>
    <row r="9899" spans="1:7" x14ac:dyDescent="0.25">
      <c r="A9899" t="s">
        <v>0</v>
      </c>
      <c r="B9899">
        <v>116110</v>
      </c>
      <c r="C9899">
        <v>100001</v>
      </c>
      <c r="D9899" s="1">
        <v>1.6990000000000002E-5</v>
      </c>
      <c r="E9899" s="1">
        <v>-0.349999</v>
      </c>
      <c r="F9899" s="1">
        <v>0.549207</v>
      </c>
      <c r="G9899">
        <v>100001</v>
      </c>
    </row>
    <row r="9900" spans="1:7" x14ac:dyDescent="0.25">
      <c r="A9900" t="s">
        <v>0</v>
      </c>
      <c r="B9900">
        <v>116111</v>
      </c>
      <c r="C9900">
        <v>100001</v>
      </c>
      <c r="D9900" s="1">
        <v>-0.19998299999999999</v>
      </c>
      <c r="E9900" s="1">
        <v>-0.35000900000000001</v>
      </c>
      <c r="F9900" s="1">
        <v>0.55720499999999995</v>
      </c>
      <c r="G9900">
        <v>100001</v>
      </c>
    </row>
    <row r="9901" spans="1:7" x14ac:dyDescent="0.25">
      <c r="A9901" t="s">
        <v>0</v>
      </c>
      <c r="B9901">
        <v>116112</v>
      </c>
      <c r="C9901">
        <v>100001</v>
      </c>
      <c r="D9901" s="1">
        <v>-2.4983000000000002E-2</v>
      </c>
      <c r="E9901" s="1">
        <v>-0.34999799999999998</v>
      </c>
      <c r="F9901" s="1">
        <v>0.54932999999999998</v>
      </c>
      <c r="G9901">
        <v>100001</v>
      </c>
    </row>
    <row r="9902" spans="1:7" x14ac:dyDescent="0.25">
      <c r="A9902" t="s">
        <v>0</v>
      </c>
      <c r="B9902">
        <v>116113</v>
      </c>
      <c r="C9902">
        <v>100001</v>
      </c>
      <c r="D9902" s="1">
        <v>-0.174983</v>
      </c>
      <c r="E9902" s="1">
        <v>-0.35000799999999999</v>
      </c>
      <c r="F9902" s="1">
        <v>0.55532800000000004</v>
      </c>
      <c r="G9902">
        <v>100001</v>
      </c>
    </row>
    <row r="9903" spans="1:7" x14ac:dyDescent="0.25">
      <c r="A9903" t="s">
        <v>0</v>
      </c>
      <c r="B9903">
        <v>116114</v>
      </c>
      <c r="C9903">
        <v>100001</v>
      </c>
      <c r="D9903" s="1">
        <v>-4.9983E-2</v>
      </c>
      <c r="E9903" s="1">
        <v>-0.35000300000000001</v>
      </c>
      <c r="F9903" s="1">
        <v>0.54970600000000003</v>
      </c>
      <c r="G9903">
        <v>100001</v>
      </c>
    </row>
    <row r="9904" spans="1:7" x14ac:dyDescent="0.25">
      <c r="A9904" t="s">
        <v>0</v>
      </c>
      <c r="B9904">
        <v>116115</v>
      </c>
      <c r="C9904">
        <v>100001</v>
      </c>
      <c r="D9904" s="1">
        <v>-0.14998300000000001</v>
      </c>
      <c r="E9904" s="1">
        <v>-0.35000700000000001</v>
      </c>
      <c r="F9904" s="1">
        <v>0.55370200000000003</v>
      </c>
      <c r="G9904">
        <v>100001</v>
      </c>
    </row>
    <row r="9905" spans="1:7" x14ac:dyDescent="0.25">
      <c r="A9905" t="s">
        <v>0</v>
      </c>
      <c r="B9905">
        <v>116116</v>
      </c>
      <c r="C9905">
        <v>100001</v>
      </c>
      <c r="D9905" s="1">
        <v>-7.4982999999999994E-2</v>
      </c>
      <c r="E9905" s="1">
        <v>-0.35000199999999998</v>
      </c>
      <c r="F9905" s="1">
        <v>0.55032999999999999</v>
      </c>
      <c r="G9905">
        <v>100001</v>
      </c>
    </row>
    <row r="9906" spans="1:7" x14ac:dyDescent="0.25">
      <c r="A9906" t="s">
        <v>0</v>
      </c>
      <c r="B9906">
        <v>116117</v>
      </c>
      <c r="C9906">
        <v>100001</v>
      </c>
      <c r="D9906" s="1">
        <v>-0.124983</v>
      </c>
      <c r="E9906" s="1">
        <v>-0.35000500000000001</v>
      </c>
      <c r="F9906" s="1">
        <v>0.55232800000000004</v>
      </c>
      <c r="G9906">
        <v>100001</v>
      </c>
    </row>
    <row r="9907" spans="1:7" x14ac:dyDescent="0.25">
      <c r="A9907" t="s">
        <v>0</v>
      </c>
      <c r="B9907">
        <v>116118</v>
      </c>
      <c r="C9907">
        <v>100001</v>
      </c>
      <c r="D9907" s="1">
        <v>-9.9983000000000002E-2</v>
      </c>
      <c r="E9907" s="1">
        <v>-0.35000500000000001</v>
      </c>
      <c r="F9907" s="1">
        <v>0.551203</v>
      </c>
      <c r="G9907">
        <v>100001</v>
      </c>
    </row>
    <row r="9908" spans="1:7" x14ac:dyDescent="0.25">
      <c r="A9908" t="s">
        <v>0</v>
      </c>
      <c r="B9908">
        <v>116119</v>
      </c>
      <c r="C9908">
        <v>100001</v>
      </c>
      <c r="D9908" s="1">
        <v>-0.274982</v>
      </c>
      <c r="E9908" s="1">
        <v>-0.37501299999999999</v>
      </c>
      <c r="F9908" s="1">
        <v>0.56799200000000005</v>
      </c>
      <c r="G9908">
        <v>100001</v>
      </c>
    </row>
    <row r="9909" spans="1:7" x14ac:dyDescent="0.25">
      <c r="A9909" t="s">
        <v>0</v>
      </c>
      <c r="B9909">
        <v>116120</v>
      </c>
      <c r="C9909">
        <v>100001</v>
      </c>
      <c r="D9909" s="1">
        <v>-0.27498</v>
      </c>
      <c r="E9909" s="1">
        <v>-0.40001300000000001</v>
      </c>
      <c r="F9909" s="1">
        <v>0.57189299999999998</v>
      </c>
      <c r="G9909">
        <v>100001</v>
      </c>
    </row>
    <row r="9910" spans="1:7" x14ac:dyDescent="0.25">
      <c r="A9910" t="s">
        <v>0</v>
      </c>
      <c r="B9910">
        <v>116121</v>
      </c>
      <c r="C9910">
        <v>100001</v>
      </c>
      <c r="D9910" s="1">
        <v>0.25001800000000002</v>
      </c>
      <c r="E9910" s="1">
        <v>-0.37498700000000001</v>
      </c>
      <c r="F9910" s="1">
        <v>0.56535299999999999</v>
      </c>
      <c r="G9910">
        <v>100001</v>
      </c>
    </row>
    <row r="9911" spans="1:7" x14ac:dyDescent="0.25">
      <c r="A9911" t="s">
        <v>0</v>
      </c>
      <c r="B9911">
        <v>116122</v>
      </c>
      <c r="C9911">
        <v>100001</v>
      </c>
      <c r="D9911" s="1">
        <v>0.225018</v>
      </c>
      <c r="E9911" s="1">
        <v>-0.37498900000000002</v>
      </c>
      <c r="F9911" s="1">
        <v>0.56296900000000005</v>
      </c>
      <c r="G9911">
        <v>100001</v>
      </c>
    </row>
    <row r="9912" spans="1:7" x14ac:dyDescent="0.25">
      <c r="A9912" t="s">
        <v>0</v>
      </c>
      <c r="B9912">
        <v>116123</v>
      </c>
      <c r="C9912">
        <v>100001</v>
      </c>
      <c r="D9912" s="1">
        <v>0.200019</v>
      </c>
      <c r="E9912" s="1">
        <v>-0.37498900000000002</v>
      </c>
      <c r="F9912" s="1">
        <v>0.560836</v>
      </c>
      <c r="G9912">
        <v>100001</v>
      </c>
    </row>
    <row r="9913" spans="1:7" x14ac:dyDescent="0.25">
      <c r="A9913" t="s">
        <v>0</v>
      </c>
      <c r="B9913">
        <v>116124</v>
      </c>
      <c r="C9913">
        <v>100001</v>
      </c>
      <c r="D9913" s="1">
        <v>0.17501900000000001</v>
      </c>
      <c r="E9913" s="1">
        <v>-0.37499100000000002</v>
      </c>
      <c r="F9913" s="1">
        <v>0.55895700000000004</v>
      </c>
      <c r="G9913">
        <v>100001</v>
      </c>
    </row>
    <row r="9914" spans="1:7" x14ac:dyDescent="0.25">
      <c r="A9914" t="s">
        <v>0</v>
      </c>
      <c r="B9914">
        <v>116125</v>
      </c>
      <c r="C9914">
        <v>100001</v>
      </c>
      <c r="D9914" s="1">
        <v>0.15001900000000001</v>
      </c>
      <c r="E9914" s="1">
        <v>-0.37499300000000002</v>
      </c>
      <c r="F9914" s="1">
        <v>0.55732999999999999</v>
      </c>
      <c r="G9914">
        <v>100001</v>
      </c>
    </row>
    <row r="9915" spans="1:7" x14ac:dyDescent="0.25">
      <c r="A9915" t="s">
        <v>0</v>
      </c>
      <c r="B9915">
        <v>116126</v>
      </c>
      <c r="C9915">
        <v>100001</v>
      </c>
      <c r="D9915" s="1">
        <v>0.27501999999999999</v>
      </c>
      <c r="E9915" s="1">
        <v>-0.39998600000000001</v>
      </c>
      <c r="F9915" s="1">
        <v>0.57189199999999996</v>
      </c>
      <c r="G9915">
        <v>100001</v>
      </c>
    </row>
    <row r="9916" spans="1:7" x14ac:dyDescent="0.25">
      <c r="A9916" t="s">
        <v>0</v>
      </c>
      <c r="B9916">
        <v>116127</v>
      </c>
      <c r="C9916">
        <v>100001</v>
      </c>
      <c r="D9916" s="1">
        <v>0.25002000000000002</v>
      </c>
      <c r="E9916" s="1">
        <v>-0.39998699999999998</v>
      </c>
      <c r="F9916" s="1">
        <v>0.56925000000000003</v>
      </c>
      <c r="G9916">
        <v>100001</v>
      </c>
    </row>
    <row r="9917" spans="1:7" x14ac:dyDescent="0.25">
      <c r="A9917" t="s">
        <v>0</v>
      </c>
      <c r="B9917">
        <v>116128</v>
      </c>
      <c r="C9917">
        <v>100001</v>
      </c>
      <c r="D9917" s="1">
        <v>0.12501899999999999</v>
      </c>
      <c r="E9917" s="1">
        <v>-0.37499300000000002</v>
      </c>
      <c r="F9917" s="1">
        <v>0.55595300000000003</v>
      </c>
      <c r="G9917">
        <v>100001</v>
      </c>
    </row>
    <row r="9918" spans="1:7" x14ac:dyDescent="0.25">
      <c r="A9918" t="s">
        <v>0</v>
      </c>
      <c r="B9918">
        <v>116129</v>
      </c>
      <c r="C9918">
        <v>100001</v>
      </c>
      <c r="D9918" s="1">
        <v>0.100019</v>
      </c>
      <c r="E9918" s="1">
        <v>-0.37499500000000002</v>
      </c>
      <c r="F9918" s="1">
        <v>0.55482799999999999</v>
      </c>
      <c r="G9918">
        <v>100001</v>
      </c>
    </row>
    <row r="9919" spans="1:7" x14ac:dyDescent="0.25">
      <c r="A9919" t="s">
        <v>0</v>
      </c>
      <c r="B9919">
        <v>116130</v>
      </c>
      <c r="C9919">
        <v>100001</v>
      </c>
      <c r="D9919" s="1">
        <v>-0.24998200000000001</v>
      </c>
      <c r="E9919" s="1">
        <v>-0.37501200000000001</v>
      </c>
      <c r="F9919" s="1">
        <v>0.56535299999999999</v>
      </c>
      <c r="G9919">
        <v>100001</v>
      </c>
    </row>
    <row r="9920" spans="1:7" x14ac:dyDescent="0.25">
      <c r="A9920" t="s">
        <v>0</v>
      </c>
      <c r="B9920">
        <v>116131</v>
      </c>
      <c r="C9920">
        <v>100001</v>
      </c>
      <c r="D9920" s="1">
        <v>7.5018299999999996E-2</v>
      </c>
      <c r="E9920" s="1">
        <v>-0.374996</v>
      </c>
      <c r="F9920" s="1">
        <v>0.55395300000000003</v>
      </c>
      <c r="G9920">
        <v>100001</v>
      </c>
    </row>
    <row r="9921" spans="1:7" x14ac:dyDescent="0.25">
      <c r="A9921" t="s">
        <v>0</v>
      </c>
      <c r="B9921">
        <v>116132</v>
      </c>
      <c r="C9921">
        <v>100001</v>
      </c>
      <c r="D9921" s="1">
        <v>5.0018300000000002E-2</v>
      </c>
      <c r="E9921" s="1">
        <v>-0.37499700000000002</v>
      </c>
      <c r="F9921" s="1">
        <v>0.55332700000000001</v>
      </c>
      <c r="G9921">
        <v>100001</v>
      </c>
    </row>
    <row r="9922" spans="1:7" x14ac:dyDescent="0.25">
      <c r="A9922" t="s">
        <v>0</v>
      </c>
      <c r="B9922">
        <v>116133</v>
      </c>
      <c r="C9922">
        <v>100001</v>
      </c>
      <c r="D9922" s="1">
        <v>2.50183E-2</v>
      </c>
      <c r="E9922" s="1">
        <v>-0.37499900000000003</v>
      </c>
      <c r="F9922" s="1">
        <v>0.55295300000000003</v>
      </c>
      <c r="G9922">
        <v>100001</v>
      </c>
    </row>
    <row r="9923" spans="1:7" x14ac:dyDescent="0.25">
      <c r="A9923" t="s">
        <v>0</v>
      </c>
      <c r="B9923">
        <v>116134</v>
      </c>
      <c r="C9923">
        <v>100001</v>
      </c>
      <c r="D9923" s="1">
        <v>-0.22498199999999999</v>
      </c>
      <c r="E9923" s="1">
        <v>-0.37501099999999998</v>
      </c>
      <c r="F9923" s="1">
        <v>0.56296900000000005</v>
      </c>
      <c r="G9923">
        <v>100001</v>
      </c>
    </row>
    <row r="9924" spans="1:7" x14ac:dyDescent="0.25">
      <c r="A9924" t="s">
        <v>0</v>
      </c>
      <c r="B9924">
        <v>116135</v>
      </c>
      <c r="C9924">
        <v>100001</v>
      </c>
      <c r="D9924" s="1">
        <v>1.8283000000000001E-5</v>
      </c>
      <c r="E9924" s="1">
        <v>-0.37499900000000003</v>
      </c>
      <c r="F9924" s="1">
        <v>0.55282699999999996</v>
      </c>
      <c r="G9924">
        <v>100001</v>
      </c>
    </row>
    <row r="9925" spans="1:7" x14ac:dyDescent="0.25">
      <c r="A9925" t="s">
        <v>0</v>
      </c>
      <c r="B9925">
        <v>116136</v>
      </c>
      <c r="C9925">
        <v>100001</v>
      </c>
      <c r="D9925" s="1">
        <v>-0.19998199999999999</v>
      </c>
      <c r="E9925" s="1">
        <v>-0.37500899999999998</v>
      </c>
      <c r="F9925" s="1">
        <v>0.560836</v>
      </c>
      <c r="G9925">
        <v>100001</v>
      </c>
    </row>
    <row r="9926" spans="1:7" x14ac:dyDescent="0.25">
      <c r="A9926" t="s">
        <v>0</v>
      </c>
      <c r="B9926">
        <v>116137</v>
      </c>
      <c r="C9926">
        <v>100001</v>
      </c>
      <c r="D9926" s="1">
        <v>-2.4981E-2</v>
      </c>
      <c r="E9926" s="1">
        <v>-0.37500099999999997</v>
      </c>
      <c r="F9926" s="1">
        <v>0.55295300000000003</v>
      </c>
      <c r="G9926">
        <v>100001</v>
      </c>
    </row>
    <row r="9927" spans="1:7" x14ac:dyDescent="0.25">
      <c r="A9927" t="s">
        <v>0</v>
      </c>
      <c r="B9927">
        <v>116138</v>
      </c>
      <c r="C9927">
        <v>100001</v>
      </c>
      <c r="D9927" s="1">
        <v>-0.174982</v>
      </c>
      <c r="E9927" s="1">
        <v>-0.37500899999999998</v>
      </c>
      <c r="F9927" s="1">
        <v>0.55895799999999995</v>
      </c>
      <c r="G9927">
        <v>100001</v>
      </c>
    </row>
    <row r="9928" spans="1:7" x14ac:dyDescent="0.25">
      <c r="A9928" t="s">
        <v>0</v>
      </c>
      <c r="B9928">
        <v>116139</v>
      </c>
      <c r="C9928">
        <v>100001</v>
      </c>
      <c r="D9928" s="1">
        <v>-4.9980999999999998E-2</v>
      </c>
      <c r="E9928" s="1">
        <v>-0.375002</v>
      </c>
      <c r="F9928" s="1">
        <v>0.55332800000000004</v>
      </c>
      <c r="G9928">
        <v>100001</v>
      </c>
    </row>
    <row r="9929" spans="1:7" x14ac:dyDescent="0.25">
      <c r="A9929" t="s">
        <v>0</v>
      </c>
      <c r="B9929">
        <v>116140</v>
      </c>
      <c r="C9929">
        <v>100001</v>
      </c>
      <c r="D9929" s="1">
        <v>-0.149982</v>
      </c>
      <c r="E9929" s="1">
        <v>-0.37500699999999998</v>
      </c>
      <c r="F9929" s="1">
        <v>0.55732999999999999</v>
      </c>
      <c r="G9929">
        <v>100001</v>
      </c>
    </row>
    <row r="9930" spans="1:7" x14ac:dyDescent="0.25">
      <c r="A9930" t="s">
        <v>0</v>
      </c>
      <c r="B9930">
        <v>116141</v>
      </c>
      <c r="C9930">
        <v>100001</v>
      </c>
      <c r="D9930" s="1">
        <v>-7.4981000000000006E-2</v>
      </c>
      <c r="E9930" s="1">
        <v>-0.37500299999999998</v>
      </c>
      <c r="F9930" s="1">
        <v>0.553952</v>
      </c>
      <c r="G9930">
        <v>100001</v>
      </c>
    </row>
    <row r="9931" spans="1:7" x14ac:dyDescent="0.25">
      <c r="A9931" t="s">
        <v>0</v>
      </c>
      <c r="B9931">
        <v>116142</v>
      </c>
      <c r="C9931">
        <v>100001</v>
      </c>
      <c r="D9931" s="1">
        <v>-0.124982</v>
      </c>
      <c r="E9931" s="1">
        <v>-0.37500499999999998</v>
      </c>
      <c r="F9931" s="1">
        <v>0.55595300000000003</v>
      </c>
      <c r="G9931">
        <v>100001</v>
      </c>
    </row>
    <row r="9932" spans="1:7" x14ac:dyDescent="0.25">
      <c r="A9932" t="s">
        <v>0</v>
      </c>
      <c r="B9932">
        <v>116143</v>
      </c>
      <c r="C9932">
        <v>100001</v>
      </c>
      <c r="D9932" s="1">
        <v>-9.9981E-2</v>
      </c>
      <c r="E9932" s="1">
        <v>-0.37500499999999998</v>
      </c>
      <c r="F9932" s="1">
        <v>0.55482799999999999</v>
      </c>
      <c r="G9932">
        <v>100001</v>
      </c>
    </row>
    <row r="9933" spans="1:7" x14ac:dyDescent="0.25">
      <c r="A9933" t="s">
        <v>0</v>
      </c>
      <c r="B9933">
        <v>116144</v>
      </c>
      <c r="C9933">
        <v>100001</v>
      </c>
      <c r="D9933" s="1">
        <v>-0.24998100000000001</v>
      </c>
      <c r="E9933" s="1">
        <v>-0.40001199999999998</v>
      </c>
      <c r="F9933" s="1">
        <v>0.569249</v>
      </c>
      <c r="G9933">
        <v>100001</v>
      </c>
    </row>
    <row r="9934" spans="1:7" x14ac:dyDescent="0.25">
      <c r="A9934" t="s">
        <v>0</v>
      </c>
      <c r="B9934">
        <v>116145</v>
      </c>
      <c r="C9934">
        <v>100001</v>
      </c>
      <c r="D9934" s="1">
        <v>0.22502</v>
      </c>
      <c r="E9934" s="1">
        <v>-0.39998899999999998</v>
      </c>
      <c r="F9934" s="1">
        <v>0.56686000000000003</v>
      </c>
      <c r="G9934">
        <v>100001</v>
      </c>
    </row>
    <row r="9935" spans="1:7" x14ac:dyDescent="0.25">
      <c r="A9935" t="s">
        <v>0</v>
      </c>
      <c r="B9935">
        <v>116146</v>
      </c>
      <c r="C9935">
        <v>100001</v>
      </c>
      <c r="D9935" s="1">
        <v>0.20002</v>
      </c>
      <c r="E9935" s="1">
        <v>-0.39999000000000001</v>
      </c>
      <c r="F9935" s="1">
        <v>0.56472500000000003</v>
      </c>
      <c r="G9935">
        <v>100001</v>
      </c>
    </row>
    <row r="9936" spans="1:7" x14ac:dyDescent="0.25">
      <c r="A9936" t="s">
        <v>0</v>
      </c>
      <c r="B9936">
        <v>116147</v>
      </c>
      <c r="C9936">
        <v>100001</v>
      </c>
      <c r="D9936" s="1">
        <v>0.17501900000000001</v>
      </c>
      <c r="E9936" s="1">
        <v>-0.39999099999999999</v>
      </c>
      <c r="F9936" s="1">
        <v>0.56284400000000001</v>
      </c>
      <c r="G9936">
        <v>100001</v>
      </c>
    </row>
    <row r="9937" spans="1:7" x14ac:dyDescent="0.25">
      <c r="A9937" t="s">
        <v>0</v>
      </c>
      <c r="B9937">
        <v>116148</v>
      </c>
      <c r="C9937">
        <v>100001</v>
      </c>
      <c r="D9937" s="1">
        <v>0.15001900000000001</v>
      </c>
      <c r="E9937" s="1">
        <v>-0.39999299999999999</v>
      </c>
      <c r="F9937" s="1">
        <v>0.56121200000000004</v>
      </c>
      <c r="G9937">
        <v>100001</v>
      </c>
    </row>
    <row r="9938" spans="1:7" x14ac:dyDescent="0.25">
      <c r="A9938" t="s">
        <v>0</v>
      </c>
      <c r="B9938">
        <v>116149</v>
      </c>
      <c r="C9938">
        <v>100001</v>
      </c>
      <c r="D9938" s="1">
        <v>0.12501799999999999</v>
      </c>
      <c r="E9938" s="1">
        <v>-0.39999299999999999</v>
      </c>
      <c r="F9938" s="1">
        <v>0.55983499999999997</v>
      </c>
      <c r="G9938">
        <v>100001</v>
      </c>
    </row>
    <row r="9939" spans="1:7" x14ac:dyDescent="0.25">
      <c r="A9939" t="s">
        <v>0</v>
      </c>
      <c r="B9939">
        <v>116150</v>
      </c>
      <c r="C9939">
        <v>100001</v>
      </c>
      <c r="D9939" s="1">
        <v>0.225021</v>
      </c>
      <c r="E9939" s="1">
        <v>-0.42498799999999998</v>
      </c>
      <c r="F9939" s="1">
        <v>0.57101100000000005</v>
      </c>
      <c r="G9939">
        <v>100001</v>
      </c>
    </row>
    <row r="9940" spans="1:7" x14ac:dyDescent="0.25">
      <c r="A9940" t="s">
        <v>0</v>
      </c>
      <c r="B9940">
        <v>116151</v>
      </c>
      <c r="C9940">
        <v>100001</v>
      </c>
      <c r="D9940" s="1">
        <v>0.100019</v>
      </c>
      <c r="E9940" s="1">
        <v>-0.39999499999999999</v>
      </c>
      <c r="F9940" s="1">
        <v>0.55870699999999995</v>
      </c>
      <c r="G9940">
        <v>100001</v>
      </c>
    </row>
    <row r="9941" spans="1:7" x14ac:dyDescent="0.25">
      <c r="A9941" t="s">
        <v>0</v>
      </c>
      <c r="B9941">
        <v>116152</v>
      </c>
      <c r="C9941">
        <v>100001</v>
      </c>
      <c r="D9941" s="1">
        <v>7.5019500000000003E-2</v>
      </c>
      <c r="E9941" s="1">
        <v>-0.39999499999999999</v>
      </c>
      <c r="F9941" s="1">
        <v>0.55783000000000005</v>
      </c>
      <c r="G9941">
        <v>100001</v>
      </c>
    </row>
    <row r="9942" spans="1:7" x14ac:dyDescent="0.25">
      <c r="A9942" t="s">
        <v>0</v>
      </c>
      <c r="B9942">
        <v>116153</v>
      </c>
      <c r="C9942">
        <v>100001</v>
      </c>
      <c r="D9942" s="1">
        <v>-0.22498099999999999</v>
      </c>
      <c r="E9942" s="1">
        <v>-0.40001100000000001</v>
      </c>
      <c r="F9942" s="1">
        <v>0.56686000000000003</v>
      </c>
      <c r="G9942">
        <v>100001</v>
      </c>
    </row>
    <row r="9943" spans="1:7" x14ac:dyDescent="0.25">
      <c r="A9943" t="s">
        <v>0</v>
      </c>
      <c r="B9943">
        <v>116154</v>
      </c>
      <c r="C9943">
        <v>100001</v>
      </c>
      <c r="D9943" s="1">
        <v>5.0019399999999999E-2</v>
      </c>
      <c r="E9943" s="1">
        <v>-0.39999699999999999</v>
      </c>
      <c r="F9943" s="1">
        <v>0.55720499999999995</v>
      </c>
      <c r="G9943">
        <v>100001</v>
      </c>
    </row>
    <row r="9944" spans="1:7" x14ac:dyDescent="0.25">
      <c r="A9944" t="s">
        <v>0</v>
      </c>
      <c r="B9944">
        <v>116155</v>
      </c>
      <c r="C9944">
        <v>100001</v>
      </c>
      <c r="D9944" s="1">
        <v>2.5019400000000001E-2</v>
      </c>
      <c r="E9944" s="1">
        <v>-0.39999899999999999</v>
      </c>
      <c r="F9944" s="1">
        <v>0.55682799999999999</v>
      </c>
      <c r="G9944">
        <v>100001</v>
      </c>
    </row>
    <row r="9945" spans="1:7" x14ac:dyDescent="0.25">
      <c r="A9945" t="s">
        <v>0</v>
      </c>
      <c r="B9945">
        <v>116156</v>
      </c>
      <c r="C9945">
        <v>100001</v>
      </c>
      <c r="D9945" s="1">
        <v>1.9434000000000001E-5</v>
      </c>
      <c r="E9945" s="1">
        <v>-0.39999899999999999</v>
      </c>
      <c r="F9945" s="1">
        <v>0.55670399999999998</v>
      </c>
      <c r="G9945">
        <v>100001</v>
      </c>
    </row>
    <row r="9946" spans="1:7" x14ac:dyDescent="0.25">
      <c r="A9946" t="s">
        <v>0</v>
      </c>
      <c r="B9946">
        <v>116157</v>
      </c>
      <c r="C9946">
        <v>100001</v>
      </c>
      <c r="D9946" s="1">
        <v>-0.19998099999999999</v>
      </c>
      <c r="E9946" s="1">
        <v>-0.400009</v>
      </c>
      <c r="F9946" s="1">
        <v>0.56472599999999995</v>
      </c>
      <c r="G9946">
        <v>100001</v>
      </c>
    </row>
    <row r="9947" spans="1:7" x14ac:dyDescent="0.25">
      <c r="A9947" t="s">
        <v>0</v>
      </c>
      <c r="B9947">
        <v>116158</v>
      </c>
      <c r="C9947">
        <v>100001</v>
      </c>
      <c r="D9947" s="1">
        <v>-2.4979000000000001E-2</v>
      </c>
      <c r="E9947" s="1">
        <v>-0.39999899999999999</v>
      </c>
      <c r="F9947" s="1">
        <v>0.55682900000000002</v>
      </c>
      <c r="G9947">
        <v>100001</v>
      </c>
    </row>
    <row r="9948" spans="1:7" x14ac:dyDescent="0.25">
      <c r="A9948" t="s">
        <v>0</v>
      </c>
      <c r="B9948">
        <v>116159</v>
      </c>
      <c r="C9948">
        <v>100001</v>
      </c>
      <c r="D9948" s="1">
        <v>-0.174981</v>
      </c>
      <c r="E9948" s="1">
        <v>-0.40000799999999997</v>
      </c>
      <c r="F9948" s="1">
        <v>0.56284299999999998</v>
      </c>
      <c r="G9948">
        <v>100001</v>
      </c>
    </row>
    <row r="9949" spans="1:7" x14ac:dyDescent="0.25">
      <c r="A9949" t="s">
        <v>0</v>
      </c>
      <c r="B9949">
        <v>116160</v>
      </c>
      <c r="C9949">
        <v>100001</v>
      </c>
      <c r="D9949" s="1">
        <v>-4.9979000000000003E-2</v>
      </c>
      <c r="E9949" s="1">
        <v>-0.40000200000000002</v>
      </c>
      <c r="F9949" s="1">
        <v>0.55720400000000003</v>
      </c>
      <c r="G9949">
        <v>100001</v>
      </c>
    </row>
    <row r="9950" spans="1:7" x14ac:dyDescent="0.25">
      <c r="A9950" t="s">
        <v>0</v>
      </c>
      <c r="B9950">
        <v>116161</v>
      </c>
      <c r="C9950">
        <v>100001</v>
      </c>
      <c r="D9950" s="1">
        <v>-0.149981</v>
      </c>
      <c r="E9950" s="1">
        <v>-0.400007</v>
      </c>
      <c r="F9950" s="1">
        <v>0.56121299999999996</v>
      </c>
      <c r="G9950">
        <v>100001</v>
      </c>
    </row>
    <row r="9951" spans="1:7" x14ac:dyDescent="0.25">
      <c r="A9951" t="s">
        <v>0</v>
      </c>
      <c r="B9951">
        <v>116162</v>
      </c>
      <c r="C9951">
        <v>100001</v>
      </c>
      <c r="D9951" s="1">
        <v>-7.4979000000000004E-2</v>
      </c>
      <c r="E9951" s="1">
        <v>-0.40000400000000003</v>
      </c>
      <c r="F9951" s="1">
        <v>0.55783099999999997</v>
      </c>
      <c r="G9951">
        <v>100001</v>
      </c>
    </row>
    <row r="9952" spans="1:7" x14ac:dyDescent="0.25">
      <c r="A9952" t="s">
        <v>0</v>
      </c>
      <c r="B9952">
        <v>116163</v>
      </c>
      <c r="C9952">
        <v>100001</v>
      </c>
      <c r="D9952" s="1">
        <v>-0.12498099999999999</v>
      </c>
      <c r="E9952" s="1">
        <v>-0.400005</v>
      </c>
      <c r="F9952" s="1">
        <v>0.55983499999999997</v>
      </c>
      <c r="G9952">
        <v>100001</v>
      </c>
    </row>
    <row r="9953" spans="1:7" x14ac:dyDescent="0.25">
      <c r="A9953" t="s">
        <v>0</v>
      </c>
      <c r="B9953">
        <v>116164</v>
      </c>
      <c r="C9953">
        <v>100001</v>
      </c>
      <c r="D9953" s="1">
        <v>-9.9978999999999998E-2</v>
      </c>
      <c r="E9953" s="1">
        <v>-0.400005</v>
      </c>
      <c r="F9953" s="1">
        <v>0.55870600000000004</v>
      </c>
      <c r="G9953">
        <v>100001</v>
      </c>
    </row>
    <row r="9954" spans="1:7" x14ac:dyDescent="0.25">
      <c r="A9954" t="s">
        <v>0</v>
      </c>
      <c r="B9954">
        <v>116165</v>
      </c>
      <c r="C9954">
        <v>100001</v>
      </c>
      <c r="D9954" s="1">
        <v>-0.22498000000000001</v>
      </c>
      <c r="E9954" s="1">
        <v>-0.42501</v>
      </c>
      <c r="F9954" s="1">
        <v>0.57101000000000002</v>
      </c>
      <c r="G9954">
        <v>100001</v>
      </c>
    </row>
    <row r="9955" spans="1:7" x14ac:dyDescent="0.25">
      <c r="A9955" t="s">
        <v>0</v>
      </c>
      <c r="B9955">
        <v>116166</v>
      </c>
      <c r="C9955">
        <v>100001</v>
      </c>
      <c r="D9955" s="1">
        <v>0.200021</v>
      </c>
      <c r="E9955" s="1">
        <v>-0.42498999999999998</v>
      </c>
      <c r="F9955" s="1">
        <v>0.56887299999999996</v>
      </c>
      <c r="G9955">
        <v>100001</v>
      </c>
    </row>
    <row r="9956" spans="1:7" x14ac:dyDescent="0.25">
      <c r="A9956" t="s">
        <v>0</v>
      </c>
      <c r="B9956">
        <v>116167</v>
      </c>
      <c r="C9956">
        <v>100001</v>
      </c>
      <c r="D9956" s="1">
        <v>0.17502100000000001</v>
      </c>
      <c r="E9956" s="1">
        <v>-0.42499100000000001</v>
      </c>
      <c r="F9956" s="1">
        <v>0.56698599999999999</v>
      </c>
      <c r="G9956">
        <v>100001</v>
      </c>
    </row>
    <row r="9957" spans="1:7" x14ac:dyDescent="0.25">
      <c r="A9957" t="s">
        <v>0</v>
      </c>
      <c r="B9957">
        <v>116168</v>
      </c>
      <c r="C9957">
        <v>100001</v>
      </c>
      <c r="D9957" s="1">
        <v>0.15002099999999999</v>
      </c>
      <c r="E9957" s="1">
        <v>-0.42499199999999998</v>
      </c>
      <c r="F9957" s="1">
        <v>0.56535400000000002</v>
      </c>
      <c r="G9957">
        <v>100001</v>
      </c>
    </row>
    <row r="9958" spans="1:7" x14ac:dyDescent="0.25">
      <c r="A9958" t="s">
        <v>0</v>
      </c>
      <c r="B9958">
        <v>116169</v>
      </c>
      <c r="C9958">
        <v>100001</v>
      </c>
      <c r="D9958" s="1">
        <v>0.12502099999999999</v>
      </c>
      <c r="E9958" s="1">
        <v>-0.42499300000000001</v>
      </c>
      <c r="F9958" s="1">
        <v>0.56397299999999995</v>
      </c>
      <c r="G9958">
        <v>100001</v>
      </c>
    </row>
    <row r="9959" spans="1:7" x14ac:dyDescent="0.25">
      <c r="A9959" t="s">
        <v>0</v>
      </c>
      <c r="B9959">
        <v>116170</v>
      </c>
      <c r="C9959">
        <v>100001</v>
      </c>
      <c r="D9959" s="1">
        <v>0.100021</v>
      </c>
      <c r="E9959" s="1">
        <v>-0.42499500000000001</v>
      </c>
      <c r="F9959" s="1">
        <v>0.56284299999999998</v>
      </c>
      <c r="G9959">
        <v>100001</v>
      </c>
    </row>
    <row r="9960" spans="1:7" x14ac:dyDescent="0.25">
      <c r="A9960" t="s">
        <v>0</v>
      </c>
      <c r="B9960">
        <v>116171</v>
      </c>
      <c r="C9960">
        <v>100001</v>
      </c>
      <c r="D9960" s="1">
        <v>0.100022</v>
      </c>
      <c r="E9960" s="1">
        <v>-0.44999499999999998</v>
      </c>
      <c r="F9960" s="1">
        <v>0.56723800000000002</v>
      </c>
      <c r="G9960">
        <v>100001</v>
      </c>
    </row>
    <row r="9961" spans="1:7" x14ac:dyDescent="0.25">
      <c r="A9961" t="s">
        <v>0</v>
      </c>
      <c r="B9961">
        <v>116172</v>
      </c>
      <c r="C9961">
        <v>100001</v>
      </c>
      <c r="D9961" s="1">
        <v>0.15002199999999999</v>
      </c>
      <c r="E9961" s="1">
        <v>-0.449992</v>
      </c>
      <c r="F9961" s="1">
        <v>0.56975299999999995</v>
      </c>
      <c r="G9961">
        <v>100001</v>
      </c>
    </row>
    <row r="9962" spans="1:7" x14ac:dyDescent="0.25">
      <c r="A9962" t="s">
        <v>0</v>
      </c>
      <c r="B9962">
        <v>116173</v>
      </c>
      <c r="C9962">
        <v>100001</v>
      </c>
      <c r="D9962" s="1">
        <v>0.12502199999999999</v>
      </c>
      <c r="E9962" s="1">
        <v>-0.44999299999999998</v>
      </c>
      <c r="F9962" s="1">
        <v>0.56836900000000001</v>
      </c>
      <c r="G9962">
        <v>100001</v>
      </c>
    </row>
    <row r="9963" spans="1:7" x14ac:dyDescent="0.25">
      <c r="A9963" t="s">
        <v>0</v>
      </c>
      <c r="B9963">
        <v>116174</v>
      </c>
      <c r="C9963">
        <v>100001</v>
      </c>
      <c r="D9963" s="1">
        <v>0.17502200000000001</v>
      </c>
      <c r="E9963" s="1">
        <v>-0.44999099999999997</v>
      </c>
      <c r="F9963" s="1">
        <v>0.57138900000000004</v>
      </c>
      <c r="G9963">
        <v>100001</v>
      </c>
    </row>
    <row r="9964" spans="1:7" x14ac:dyDescent="0.25">
      <c r="A9964" t="s">
        <v>0</v>
      </c>
      <c r="B9964">
        <v>116175</v>
      </c>
      <c r="C9964">
        <v>100001</v>
      </c>
      <c r="D9964" s="1">
        <v>0.125023</v>
      </c>
      <c r="E9964" s="1">
        <v>-0.47499400000000003</v>
      </c>
      <c r="F9964" s="1">
        <v>0.57302600000000004</v>
      </c>
      <c r="G9964">
        <v>100001</v>
      </c>
    </row>
    <row r="9965" spans="1:7" x14ac:dyDescent="0.25">
      <c r="A9965" t="s">
        <v>0</v>
      </c>
      <c r="B9965">
        <v>116176</v>
      </c>
      <c r="C9965">
        <v>100001</v>
      </c>
      <c r="D9965" s="1">
        <v>0.100023</v>
      </c>
      <c r="E9965" s="1">
        <v>-0.47499400000000003</v>
      </c>
      <c r="F9965" s="1">
        <v>0.57189199999999996</v>
      </c>
      <c r="G9965">
        <v>100001</v>
      </c>
    </row>
    <row r="9966" spans="1:7" x14ac:dyDescent="0.25">
      <c r="A9966" t="s">
        <v>0</v>
      </c>
      <c r="B9966">
        <v>116177</v>
      </c>
      <c r="C9966">
        <v>100001</v>
      </c>
      <c r="D9966" s="1">
        <v>7.5020699999999996E-2</v>
      </c>
      <c r="E9966" s="1">
        <v>-0.42499599999999998</v>
      </c>
      <c r="F9966" s="1">
        <v>0.56196599999999997</v>
      </c>
      <c r="G9966">
        <v>100001</v>
      </c>
    </row>
    <row r="9967" spans="1:7" x14ac:dyDescent="0.25">
      <c r="A9967" t="s">
        <v>0</v>
      </c>
      <c r="B9967">
        <v>116178</v>
      </c>
      <c r="C9967">
        <v>100001</v>
      </c>
      <c r="D9967" s="1">
        <v>5.0020700000000001E-2</v>
      </c>
      <c r="E9967" s="1">
        <v>-0.42499700000000001</v>
      </c>
      <c r="F9967" s="1">
        <v>0.561338</v>
      </c>
      <c r="G9967">
        <v>100001</v>
      </c>
    </row>
    <row r="9968" spans="1:7" x14ac:dyDescent="0.25">
      <c r="A9968" t="s">
        <v>0</v>
      </c>
      <c r="B9968">
        <v>116179</v>
      </c>
      <c r="C9968">
        <v>100001</v>
      </c>
      <c r="D9968" s="1">
        <v>-0.19997899999999999</v>
      </c>
      <c r="E9968" s="1">
        <v>-0.42500900000000003</v>
      </c>
      <c r="F9968" s="1">
        <v>0.56887200000000004</v>
      </c>
      <c r="G9968">
        <v>100001</v>
      </c>
    </row>
    <row r="9969" spans="1:7" x14ac:dyDescent="0.25">
      <c r="A9969" t="s">
        <v>0</v>
      </c>
      <c r="B9969">
        <v>116180</v>
      </c>
      <c r="C9969">
        <v>100001</v>
      </c>
      <c r="D9969" s="1">
        <v>2.50207E-2</v>
      </c>
      <c r="E9969" s="1">
        <v>-0.42499900000000002</v>
      </c>
      <c r="F9969" s="1">
        <v>0.56096299999999999</v>
      </c>
      <c r="G9969">
        <v>100001</v>
      </c>
    </row>
    <row r="9970" spans="1:7" x14ac:dyDescent="0.25">
      <c r="A9970" t="s">
        <v>0</v>
      </c>
      <c r="B9970">
        <v>116181</v>
      </c>
      <c r="C9970">
        <v>100001</v>
      </c>
      <c r="D9970" s="1">
        <v>2.0638000000000001E-5</v>
      </c>
      <c r="E9970" s="1">
        <v>-0.42499900000000002</v>
      </c>
      <c r="F9970" s="1">
        <v>0.56083700000000003</v>
      </c>
      <c r="G9970">
        <v>100001</v>
      </c>
    </row>
    <row r="9971" spans="1:7" x14ac:dyDescent="0.25">
      <c r="A9971" t="s">
        <v>0</v>
      </c>
      <c r="B9971">
        <v>116182</v>
      </c>
      <c r="C9971">
        <v>100001</v>
      </c>
      <c r="D9971" s="1">
        <v>-2.4979000000000001E-2</v>
      </c>
      <c r="E9971" s="1">
        <v>-0.42499999999999999</v>
      </c>
      <c r="F9971" s="1">
        <v>0.56096199999999996</v>
      </c>
      <c r="G9971">
        <v>100001</v>
      </c>
    </row>
    <row r="9972" spans="1:7" x14ac:dyDescent="0.25">
      <c r="A9972" t="s">
        <v>0</v>
      </c>
      <c r="B9972">
        <v>116183</v>
      </c>
      <c r="C9972">
        <v>100001</v>
      </c>
      <c r="D9972" s="1">
        <v>-0.174979</v>
      </c>
      <c r="E9972" s="1">
        <v>-0.425008</v>
      </c>
      <c r="F9972" s="1">
        <v>0.56698700000000002</v>
      </c>
      <c r="G9972">
        <v>100001</v>
      </c>
    </row>
    <row r="9973" spans="1:7" x14ac:dyDescent="0.25">
      <c r="A9973" t="s">
        <v>0</v>
      </c>
      <c r="B9973">
        <v>116184</v>
      </c>
      <c r="C9973">
        <v>100001</v>
      </c>
      <c r="D9973" s="1">
        <v>-4.9979000000000003E-2</v>
      </c>
      <c r="E9973" s="1">
        <v>-0.42500199999999999</v>
      </c>
      <c r="F9973" s="1">
        <v>0.56133900000000003</v>
      </c>
      <c r="G9973">
        <v>100001</v>
      </c>
    </row>
    <row r="9974" spans="1:7" x14ac:dyDescent="0.25">
      <c r="A9974" t="s">
        <v>0</v>
      </c>
      <c r="B9974">
        <v>116185</v>
      </c>
      <c r="C9974">
        <v>100001</v>
      </c>
      <c r="D9974" s="1">
        <v>-0.149979</v>
      </c>
      <c r="E9974" s="1">
        <v>-0.42500599999999999</v>
      </c>
      <c r="F9974" s="1">
        <v>0.56535299999999999</v>
      </c>
      <c r="G9974">
        <v>100001</v>
      </c>
    </row>
    <row r="9975" spans="1:7" x14ac:dyDescent="0.25">
      <c r="A9975" t="s">
        <v>0</v>
      </c>
      <c r="B9975">
        <v>116186</v>
      </c>
      <c r="C9975">
        <v>100001</v>
      </c>
      <c r="D9975" s="1">
        <v>-7.4979000000000004E-2</v>
      </c>
      <c r="E9975" s="1">
        <v>-0.42500199999999999</v>
      </c>
      <c r="F9975" s="1">
        <v>0.56196500000000005</v>
      </c>
      <c r="G9975">
        <v>100001</v>
      </c>
    </row>
    <row r="9976" spans="1:7" x14ac:dyDescent="0.25">
      <c r="A9976" t="s">
        <v>0</v>
      </c>
      <c r="B9976">
        <v>116187</v>
      </c>
      <c r="C9976">
        <v>100001</v>
      </c>
      <c r="D9976" s="1">
        <v>-0.12497900000000001</v>
      </c>
      <c r="E9976" s="1">
        <v>-0.42500599999999999</v>
      </c>
      <c r="F9976" s="1">
        <v>0.56397299999999995</v>
      </c>
      <c r="G9976">
        <v>100001</v>
      </c>
    </row>
    <row r="9977" spans="1:7" x14ac:dyDescent="0.25">
      <c r="A9977" t="s">
        <v>0</v>
      </c>
      <c r="B9977">
        <v>116188</v>
      </c>
      <c r="C9977">
        <v>100001</v>
      </c>
      <c r="D9977" s="1">
        <v>-9.9978999999999998E-2</v>
      </c>
      <c r="E9977" s="1">
        <v>-0.42500599999999999</v>
      </c>
      <c r="F9977" s="1">
        <v>0.56284400000000001</v>
      </c>
      <c r="G9977">
        <v>100001</v>
      </c>
    </row>
    <row r="9978" spans="1:7" x14ac:dyDescent="0.25">
      <c r="A9978" t="s">
        <v>0</v>
      </c>
      <c r="B9978">
        <v>116189</v>
      </c>
      <c r="C9978">
        <v>100001</v>
      </c>
      <c r="D9978" s="1">
        <v>7.5021900000000002E-2</v>
      </c>
      <c r="E9978" s="1">
        <v>-0.44999600000000001</v>
      </c>
      <c r="F9978" s="1">
        <v>0.56635800000000003</v>
      </c>
      <c r="G9978">
        <v>100001</v>
      </c>
    </row>
    <row r="9979" spans="1:7" x14ac:dyDescent="0.25">
      <c r="A9979" t="s">
        <v>0</v>
      </c>
      <c r="B9979">
        <v>116190</v>
      </c>
      <c r="C9979">
        <v>100001</v>
      </c>
      <c r="D9979" s="1">
        <v>5.0021900000000001E-2</v>
      </c>
      <c r="E9979" s="1">
        <v>-0.44999699999999998</v>
      </c>
      <c r="F9979" s="1">
        <v>0.56573099999999998</v>
      </c>
      <c r="G9979">
        <v>100001</v>
      </c>
    </row>
    <row r="9980" spans="1:7" x14ac:dyDescent="0.25">
      <c r="A9980" t="s">
        <v>0</v>
      </c>
      <c r="B9980">
        <v>116191</v>
      </c>
      <c r="C9980">
        <v>100001</v>
      </c>
      <c r="D9980" s="1">
        <v>2.50219E-2</v>
      </c>
      <c r="E9980" s="1">
        <v>-0.44999800000000001</v>
      </c>
      <c r="F9980" s="1">
        <v>0.56535400000000002</v>
      </c>
      <c r="G9980">
        <v>100001</v>
      </c>
    </row>
    <row r="9981" spans="1:7" x14ac:dyDescent="0.25">
      <c r="A9981" t="s">
        <v>0</v>
      </c>
      <c r="B9981">
        <v>116192</v>
      </c>
      <c r="C9981">
        <v>100001</v>
      </c>
      <c r="D9981" s="1">
        <v>2.1866999999999999E-5</v>
      </c>
      <c r="E9981" s="1">
        <v>-0.44999899999999998</v>
      </c>
      <c r="F9981" s="1">
        <v>0.56522700000000003</v>
      </c>
      <c r="G9981">
        <v>100001</v>
      </c>
    </row>
    <row r="9982" spans="1:7" x14ac:dyDescent="0.25">
      <c r="A9982" t="s">
        <v>0</v>
      </c>
      <c r="B9982">
        <v>116193</v>
      </c>
      <c r="C9982">
        <v>100001</v>
      </c>
      <c r="D9982" s="1">
        <v>-2.4976999999999999E-2</v>
      </c>
      <c r="E9982" s="1">
        <v>-0.45000099999999998</v>
      </c>
      <c r="F9982" s="1">
        <v>0.56535400000000002</v>
      </c>
      <c r="G9982">
        <v>100001</v>
      </c>
    </row>
    <row r="9983" spans="1:7" x14ac:dyDescent="0.25">
      <c r="A9983" t="s">
        <v>0</v>
      </c>
      <c r="B9983">
        <v>116194</v>
      </c>
      <c r="C9983">
        <v>100001</v>
      </c>
      <c r="D9983" s="1">
        <v>-4.9977000000000001E-2</v>
      </c>
      <c r="E9983" s="1">
        <v>-0.45000099999999998</v>
      </c>
      <c r="F9983" s="1">
        <v>0.56572999999999996</v>
      </c>
      <c r="G9983">
        <v>100001</v>
      </c>
    </row>
    <row r="9984" spans="1:7" x14ac:dyDescent="0.25">
      <c r="A9984" t="s">
        <v>0</v>
      </c>
      <c r="B9984">
        <v>116195</v>
      </c>
      <c r="C9984">
        <v>100001</v>
      </c>
      <c r="D9984" s="1">
        <v>-7.4977000000000002E-2</v>
      </c>
      <c r="E9984" s="1">
        <v>-0.45000400000000002</v>
      </c>
      <c r="F9984" s="1">
        <v>0.56635899999999995</v>
      </c>
      <c r="G9984">
        <v>100001</v>
      </c>
    </row>
    <row r="9985" spans="1:7" x14ac:dyDescent="0.25">
      <c r="A9985" t="s">
        <v>0</v>
      </c>
      <c r="B9985">
        <v>116196</v>
      </c>
      <c r="C9985">
        <v>100001</v>
      </c>
      <c r="D9985" s="1">
        <v>-9.9976999999999996E-2</v>
      </c>
      <c r="E9985" s="1">
        <v>-0.45000099999999998</v>
      </c>
      <c r="F9985" s="1">
        <v>0.56723800000000002</v>
      </c>
      <c r="G9985">
        <v>100001</v>
      </c>
    </row>
    <row r="9986" spans="1:7" x14ac:dyDescent="0.25">
      <c r="A9986" t="s">
        <v>0</v>
      </c>
      <c r="B9986">
        <v>116197</v>
      </c>
      <c r="C9986">
        <v>100001</v>
      </c>
      <c r="D9986" s="1">
        <v>7.5023199999999998E-2</v>
      </c>
      <c r="E9986" s="1">
        <v>-0.47499599999999997</v>
      </c>
      <c r="F9986" s="1">
        <v>0.57101100000000005</v>
      </c>
      <c r="G9986">
        <v>100001</v>
      </c>
    </row>
    <row r="9987" spans="1:7" x14ac:dyDescent="0.25">
      <c r="A9987" t="s">
        <v>0</v>
      </c>
      <c r="B9987">
        <v>116198</v>
      </c>
      <c r="C9987">
        <v>100001</v>
      </c>
      <c r="D9987" s="1">
        <v>-0.12497800000000001</v>
      </c>
      <c r="E9987" s="1">
        <v>-0.45000600000000002</v>
      </c>
      <c r="F9987" s="1">
        <v>0.56836900000000001</v>
      </c>
      <c r="G9987">
        <v>100001</v>
      </c>
    </row>
    <row r="9988" spans="1:7" x14ac:dyDescent="0.25">
      <c r="A9988" t="s">
        <v>0</v>
      </c>
      <c r="B9988">
        <v>116199</v>
      </c>
      <c r="C9988">
        <v>100001</v>
      </c>
      <c r="D9988" s="1">
        <v>-0.149978</v>
      </c>
      <c r="E9988" s="1">
        <v>-0.45000600000000002</v>
      </c>
      <c r="F9988" s="1">
        <v>0.56975299999999995</v>
      </c>
      <c r="G9988">
        <v>100001</v>
      </c>
    </row>
    <row r="9989" spans="1:7" x14ac:dyDescent="0.25">
      <c r="A9989" t="s">
        <v>0</v>
      </c>
      <c r="B9989">
        <v>116200</v>
      </c>
      <c r="C9989">
        <v>100001</v>
      </c>
      <c r="D9989" s="1">
        <v>-0.17497799999999999</v>
      </c>
      <c r="E9989" s="1">
        <v>-0.45000699999999999</v>
      </c>
      <c r="F9989" s="1">
        <v>0.57138800000000001</v>
      </c>
      <c r="G9989">
        <v>100001</v>
      </c>
    </row>
    <row r="9990" spans="1:7" x14ac:dyDescent="0.25">
      <c r="A9990" t="s">
        <v>0</v>
      </c>
      <c r="B9990">
        <v>116201</v>
      </c>
      <c r="C9990">
        <v>100001</v>
      </c>
      <c r="D9990" s="1">
        <v>5.0023199999999997E-2</v>
      </c>
      <c r="E9990" s="1">
        <v>-0.474997</v>
      </c>
      <c r="F9990" s="1">
        <v>0.57038199999999994</v>
      </c>
      <c r="G9990">
        <v>100001</v>
      </c>
    </row>
    <row r="9991" spans="1:7" x14ac:dyDescent="0.25">
      <c r="A9991" t="s">
        <v>0</v>
      </c>
      <c r="B9991">
        <v>116202</v>
      </c>
      <c r="C9991">
        <v>100001</v>
      </c>
      <c r="D9991" s="1">
        <v>2.5023199999999999E-2</v>
      </c>
      <c r="E9991" s="1">
        <v>-0.47499799999999998</v>
      </c>
      <c r="F9991" s="1">
        <v>0.57000399999999996</v>
      </c>
      <c r="G9991">
        <v>100001</v>
      </c>
    </row>
    <row r="9992" spans="1:7" x14ac:dyDescent="0.25">
      <c r="A9992" t="s">
        <v>0</v>
      </c>
      <c r="B9992">
        <v>116203</v>
      </c>
      <c r="C9992">
        <v>100001</v>
      </c>
      <c r="D9992" s="1">
        <v>-0.124977</v>
      </c>
      <c r="E9992" s="1">
        <v>-0.47500599999999998</v>
      </c>
      <c r="F9992" s="1">
        <v>0.57302600000000004</v>
      </c>
      <c r="G9992">
        <v>100001</v>
      </c>
    </row>
    <row r="9993" spans="1:7" x14ac:dyDescent="0.25">
      <c r="A9993" t="s">
        <v>0</v>
      </c>
      <c r="B9993">
        <v>116204</v>
      </c>
      <c r="C9993">
        <v>100001</v>
      </c>
      <c r="D9993" s="1">
        <v>2.3102E-5</v>
      </c>
      <c r="E9993" s="1">
        <v>-0.47499999999999998</v>
      </c>
      <c r="F9993" s="1">
        <v>0.56987900000000002</v>
      </c>
      <c r="G9993">
        <v>100001</v>
      </c>
    </row>
    <row r="9994" spans="1:7" x14ac:dyDescent="0.25">
      <c r="A9994" t="s">
        <v>0</v>
      </c>
      <c r="B9994">
        <v>116205</v>
      </c>
      <c r="C9994">
        <v>100001</v>
      </c>
      <c r="D9994" s="1">
        <v>-2.4976000000000002E-2</v>
      </c>
      <c r="E9994" s="1">
        <v>-0.47499999999999998</v>
      </c>
      <c r="F9994" s="1">
        <v>0.57000399999999996</v>
      </c>
      <c r="G9994">
        <v>100001</v>
      </c>
    </row>
    <row r="9995" spans="1:7" x14ac:dyDescent="0.25">
      <c r="A9995" t="s">
        <v>0</v>
      </c>
      <c r="B9995">
        <v>116206</v>
      </c>
      <c r="C9995">
        <v>100001</v>
      </c>
      <c r="D9995" s="1">
        <v>-4.9976E-2</v>
      </c>
      <c r="E9995" s="1">
        <v>-0.47500199999999998</v>
      </c>
      <c r="F9995" s="1">
        <v>0.57038199999999994</v>
      </c>
      <c r="G9995">
        <v>100001</v>
      </c>
    </row>
    <row r="9996" spans="1:7" x14ac:dyDescent="0.25">
      <c r="A9996" t="s">
        <v>0</v>
      </c>
      <c r="B9996">
        <v>116207</v>
      </c>
      <c r="C9996">
        <v>100001</v>
      </c>
      <c r="D9996" s="1">
        <v>-9.9975999999999995E-2</v>
      </c>
      <c r="E9996" s="1">
        <v>-0.47500399999999998</v>
      </c>
      <c r="F9996" s="1">
        <v>0.57189199999999996</v>
      </c>
      <c r="G9996">
        <v>100001</v>
      </c>
    </row>
    <row r="9997" spans="1:7" x14ac:dyDescent="0.25">
      <c r="A9997" t="s">
        <v>0</v>
      </c>
      <c r="B9997">
        <v>116208</v>
      </c>
      <c r="C9997">
        <v>100001</v>
      </c>
      <c r="D9997" s="1">
        <v>-7.4976000000000001E-2</v>
      </c>
      <c r="E9997" s="1">
        <v>-0.47500300000000001</v>
      </c>
      <c r="F9997" s="1">
        <v>0.57101100000000005</v>
      </c>
      <c r="G9997">
        <v>100001</v>
      </c>
    </row>
    <row r="9998" spans="1:7" x14ac:dyDescent="0.25">
      <c r="A9998" t="s">
        <v>0</v>
      </c>
      <c r="B9998">
        <v>116209</v>
      </c>
      <c r="C9998">
        <v>100001</v>
      </c>
      <c r="D9998" s="1">
        <v>-0.350018</v>
      </c>
      <c r="E9998" s="1">
        <v>0.37498399999999998</v>
      </c>
      <c r="F9998" s="1">
        <v>0.57743699999999998</v>
      </c>
      <c r="G9998">
        <v>100001</v>
      </c>
    </row>
    <row r="9999" spans="1:7" x14ac:dyDescent="0.25">
      <c r="A9999" t="s">
        <v>0</v>
      </c>
      <c r="B9999">
        <v>116210</v>
      </c>
      <c r="C9999">
        <v>100001</v>
      </c>
      <c r="D9999" s="1">
        <v>-0.35001900000000002</v>
      </c>
      <c r="E9999" s="1">
        <v>0.34998400000000002</v>
      </c>
      <c r="F9999" s="1">
        <v>0.57378099999999999</v>
      </c>
      <c r="G9999">
        <v>100001</v>
      </c>
    </row>
    <row r="10000" spans="1:7" x14ac:dyDescent="0.25">
      <c r="A10000" t="s">
        <v>0</v>
      </c>
      <c r="B10000">
        <v>116211</v>
      </c>
      <c r="C10000">
        <v>100001</v>
      </c>
      <c r="D10000" s="1">
        <v>-0.32501799999999997</v>
      </c>
      <c r="E10000" s="1">
        <v>0.37498500000000001</v>
      </c>
      <c r="F10000" s="1">
        <v>0.57403300000000002</v>
      </c>
      <c r="G10000">
        <v>100001</v>
      </c>
    </row>
    <row r="10001" spans="1:7" x14ac:dyDescent="0.25">
      <c r="A10001" t="s">
        <v>0</v>
      </c>
      <c r="B10001">
        <v>116212</v>
      </c>
      <c r="C10001">
        <v>100001</v>
      </c>
      <c r="D10001" s="1">
        <v>-0.32501999999999998</v>
      </c>
      <c r="E10001" s="1">
        <v>0.39998400000000001</v>
      </c>
      <c r="F10001" s="1">
        <v>0.57794299999999998</v>
      </c>
      <c r="G10001">
        <v>100001</v>
      </c>
    </row>
    <row r="10002" spans="1:7" x14ac:dyDescent="0.25">
      <c r="A10002" t="s">
        <v>0</v>
      </c>
      <c r="B10002">
        <v>116213</v>
      </c>
      <c r="C10002">
        <v>100001</v>
      </c>
      <c r="D10002" s="1">
        <v>-0.37501800000000002</v>
      </c>
      <c r="E10002" s="1">
        <v>0.34998200000000002</v>
      </c>
      <c r="F10002" s="1">
        <v>0.57743800000000001</v>
      </c>
      <c r="G10002">
        <v>100001</v>
      </c>
    </row>
    <row r="10003" spans="1:7" x14ac:dyDescent="0.25">
      <c r="A10003" t="s">
        <v>0</v>
      </c>
      <c r="B10003">
        <v>116214</v>
      </c>
      <c r="C10003">
        <v>100001</v>
      </c>
      <c r="D10003" s="1">
        <v>-0.37501600000000002</v>
      </c>
      <c r="E10003" s="1">
        <v>0.32498199999999999</v>
      </c>
      <c r="F10003" s="1">
        <v>0.57403300000000002</v>
      </c>
      <c r="G10003">
        <v>100001</v>
      </c>
    </row>
    <row r="10004" spans="1:7" x14ac:dyDescent="0.25">
      <c r="A10004" t="s">
        <v>0</v>
      </c>
      <c r="B10004">
        <v>116215</v>
      </c>
      <c r="C10004">
        <v>100001</v>
      </c>
      <c r="D10004" s="1">
        <v>-0.30002000000000001</v>
      </c>
      <c r="E10004" s="1">
        <v>0.39998600000000001</v>
      </c>
      <c r="F10004" s="1">
        <v>0.57478899999999999</v>
      </c>
      <c r="G10004">
        <v>100001</v>
      </c>
    </row>
    <row r="10005" spans="1:7" x14ac:dyDescent="0.25">
      <c r="A10005" t="s">
        <v>0</v>
      </c>
      <c r="B10005">
        <v>116216</v>
      </c>
      <c r="C10005">
        <v>100001</v>
      </c>
      <c r="D10005" s="1">
        <v>-0.30002200000000001</v>
      </c>
      <c r="E10005" s="1">
        <v>0.42498599999999997</v>
      </c>
      <c r="F10005" s="1">
        <v>0.57895300000000005</v>
      </c>
      <c r="G10005">
        <v>100001</v>
      </c>
    </row>
    <row r="10006" spans="1:7" x14ac:dyDescent="0.25">
      <c r="A10006" t="s">
        <v>0</v>
      </c>
      <c r="B10006">
        <v>116217</v>
      </c>
      <c r="C10006">
        <v>100001</v>
      </c>
      <c r="D10006" s="1">
        <v>-0.40001599999999998</v>
      </c>
      <c r="E10006" s="1">
        <v>0.32498199999999999</v>
      </c>
      <c r="F10006" s="1">
        <v>0.57794299999999998</v>
      </c>
      <c r="G10006">
        <v>100001</v>
      </c>
    </row>
    <row r="10007" spans="1:7" x14ac:dyDescent="0.25">
      <c r="A10007" t="s">
        <v>0</v>
      </c>
      <c r="B10007">
        <v>116218</v>
      </c>
      <c r="C10007">
        <v>100001</v>
      </c>
      <c r="D10007" s="1">
        <v>-0.40001500000000001</v>
      </c>
      <c r="E10007" s="1">
        <v>0.299981</v>
      </c>
      <c r="F10007" s="1">
        <v>0.57478799999999997</v>
      </c>
      <c r="G10007">
        <v>100001</v>
      </c>
    </row>
    <row r="10008" spans="1:7" x14ac:dyDescent="0.25">
      <c r="A10008" t="s">
        <v>0</v>
      </c>
      <c r="B10008">
        <v>116219</v>
      </c>
      <c r="C10008">
        <v>100001</v>
      </c>
      <c r="D10008" s="1">
        <v>-0.27502100000000002</v>
      </c>
      <c r="E10008" s="1">
        <v>0.42498799999999998</v>
      </c>
      <c r="F10008" s="1">
        <v>0.57604900000000003</v>
      </c>
      <c r="G10008">
        <v>100001</v>
      </c>
    </row>
    <row r="10009" spans="1:7" x14ac:dyDescent="0.25">
      <c r="A10009" t="s">
        <v>0</v>
      </c>
      <c r="B10009">
        <v>116220</v>
      </c>
      <c r="C10009">
        <v>100001</v>
      </c>
      <c r="D10009" s="1">
        <v>-0.425014</v>
      </c>
      <c r="E10009" s="1">
        <v>0.29998000000000002</v>
      </c>
      <c r="F10009" s="1">
        <v>0.57895300000000005</v>
      </c>
      <c r="G10009">
        <v>100001</v>
      </c>
    </row>
    <row r="10010" spans="1:7" x14ac:dyDescent="0.25">
      <c r="A10010" t="s">
        <v>0</v>
      </c>
      <c r="B10010">
        <v>116221</v>
      </c>
      <c r="C10010">
        <v>100001</v>
      </c>
      <c r="D10010" s="1">
        <v>-0.425014</v>
      </c>
      <c r="E10010" s="1">
        <v>0.27498</v>
      </c>
      <c r="F10010" s="1">
        <v>0.57604999999999995</v>
      </c>
      <c r="G10010">
        <v>100001</v>
      </c>
    </row>
    <row r="10011" spans="1:7" x14ac:dyDescent="0.25">
      <c r="A10011" t="s">
        <v>0</v>
      </c>
      <c r="B10011">
        <v>116222</v>
      </c>
      <c r="C10011">
        <v>100001</v>
      </c>
      <c r="D10011" s="1">
        <v>-0.25002099999999999</v>
      </c>
      <c r="E10011" s="1">
        <v>0.42498799999999998</v>
      </c>
      <c r="F10011" s="1">
        <v>0.573403</v>
      </c>
      <c r="G10011">
        <v>100001</v>
      </c>
    </row>
    <row r="10012" spans="1:7" x14ac:dyDescent="0.25">
      <c r="A10012" t="s">
        <v>0</v>
      </c>
      <c r="B10012">
        <v>116223</v>
      </c>
      <c r="C10012">
        <v>100001</v>
      </c>
      <c r="D10012" s="1">
        <v>-0.25002200000000002</v>
      </c>
      <c r="E10012" s="1">
        <v>0.449988</v>
      </c>
      <c r="F10012" s="1">
        <v>0.577816</v>
      </c>
      <c r="G10012">
        <v>100001</v>
      </c>
    </row>
    <row r="10013" spans="1:7" x14ac:dyDescent="0.25">
      <c r="A10013" t="s">
        <v>0</v>
      </c>
      <c r="B10013">
        <v>116224</v>
      </c>
      <c r="C10013">
        <v>100001</v>
      </c>
      <c r="D10013" s="1">
        <v>-0.45001200000000002</v>
      </c>
      <c r="E10013" s="1">
        <v>0.24997800000000001</v>
      </c>
      <c r="F10013" s="1">
        <v>0.577816</v>
      </c>
      <c r="G10013">
        <v>100001</v>
      </c>
    </row>
    <row r="10014" spans="1:7" x14ac:dyDescent="0.25">
      <c r="A10014" t="s">
        <v>0</v>
      </c>
      <c r="B10014">
        <v>116225</v>
      </c>
      <c r="C10014">
        <v>100001</v>
      </c>
      <c r="D10014" s="1">
        <v>-0.42501100000000003</v>
      </c>
      <c r="E10014" s="1">
        <v>0.24998000000000001</v>
      </c>
      <c r="F10014" s="1">
        <v>0.573403</v>
      </c>
      <c r="G10014">
        <v>100001</v>
      </c>
    </row>
    <row r="10015" spans="1:7" x14ac:dyDescent="0.25">
      <c r="A10015" t="s">
        <v>0</v>
      </c>
      <c r="B10015">
        <v>116226</v>
      </c>
      <c r="C10015">
        <v>100001</v>
      </c>
      <c r="D10015" s="1">
        <v>-0.225022</v>
      </c>
      <c r="E10015" s="1">
        <v>0.44999</v>
      </c>
      <c r="F10015" s="1">
        <v>0.57541900000000001</v>
      </c>
      <c r="G10015">
        <v>100001</v>
      </c>
    </row>
    <row r="10016" spans="1:7" x14ac:dyDescent="0.25">
      <c r="A10016" t="s">
        <v>0</v>
      </c>
      <c r="B10016">
        <v>116227</v>
      </c>
      <c r="C10016">
        <v>100001</v>
      </c>
      <c r="D10016" s="1">
        <v>-0.20002200000000001</v>
      </c>
      <c r="E10016" s="1">
        <v>0.44999099999999997</v>
      </c>
      <c r="F10016" s="1">
        <v>0.57327700000000004</v>
      </c>
      <c r="G10016">
        <v>100001</v>
      </c>
    </row>
    <row r="10017" spans="1:7" x14ac:dyDescent="0.25">
      <c r="A10017" t="s">
        <v>0</v>
      </c>
      <c r="B10017">
        <v>116228</v>
      </c>
      <c r="C10017">
        <v>100001</v>
      </c>
      <c r="D10017" s="1">
        <v>-0.45001200000000002</v>
      </c>
      <c r="E10017" s="1">
        <v>0.22497800000000001</v>
      </c>
      <c r="F10017" s="1">
        <v>0.57541900000000001</v>
      </c>
      <c r="G10017">
        <v>100001</v>
      </c>
    </row>
    <row r="10018" spans="1:7" x14ac:dyDescent="0.25">
      <c r="A10018" t="s">
        <v>0</v>
      </c>
      <c r="B10018">
        <v>116229</v>
      </c>
      <c r="C10018">
        <v>100001</v>
      </c>
      <c r="D10018" s="1">
        <v>-0.20002400000000001</v>
      </c>
      <c r="E10018" s="1">
        <v>0.474991</v>
      </c>
      <c r="F10018" s="1">
        <v>0.57794199999999996</v>
      </c>
      <c r="G10018">
        <v>100001</v>
      </c>
    </row>
    <row r="10019" spans="1:7" x14ac:dyDescent="0.25">
      <c r="A10019" t="s">
        <v>0</v>
      </c>
      <c r="B10019">
        <v>116230</v>
      </c>
      <c r="C10019">
        <v>100001</v>
      </c>
      <c r="D10019" s="1">
        <v>-0.17502400000000001</v>
      </c>
      <c r="E10019" s="1">
        <v>0.47499200000000003</v>
      </c>
      <c r="F10019" s="1">
        <v>0.57604999999999995</v>
      </c>
      <c r="G10019">
        <v>100001</v>
      </c>
    </row>
    <row r="10020" spans="1:7" x14ac:dyDescent="0.25">
      <c r="A10020" t="s">
        <v>0</v>
      </c>
      <c r="B10020">
        <v>116231</v>
      </c>
      <c r="C10020">
        <v>100001</v>
      </c>
      <c r="D10020" s="1">
        <v>-0.47500999999999999</v>
      </c>
      <c r="E10020" s="1">
        <v>0.19997799999999999</v>
      </c>
      <c r="F10020" s="1">
        <v>0.57794299999999998</v>
      </c>
      <c r="G10020">
        <v>100001</v>
      </c>
    </row>
    <row r="10021" spans="1:7" x14ac:dyDescent="0.25">
      <c r="A10021" t="s">
        <v>0</v>
      </c>
      <c r="B10021">
        <v>116232</v>
      </c>
      <c r="C10021">
        <v>100001</v>
      </c>
      <c r="D10021" s="1">
        <v>-0.45001099999999999</v>
      </c>
      <c r="E10021" s="1">
        <v>0.19997899999999999</v>
      </c>
      <c r="F10021" s="1">
        <v>0.57327700000000004</v>
      </c>
      <c r="G10021">
        <v>100001</v>
      </c>
    </row>
    <row r="10022" spans="1:7" x14ac:dyDescent="0.25">
      <c r="A10022" t="s">
        <v>0</v>
      </c>
      <c r="B10022">
        <v>116233</v>
      </c>
      <c r="C10022">
        <v>100001</v>
      </c>
      <c r="D10022" s="1">
        <v>-0.15002399999999999</v>
      </c>
      <c r="E10022" s="1">
        <v>0.49999399999999999</v>
      </c>
      <c r="F10022" s="1">
        <v>0.57933000000000001</v>
      </c>
      <c r="G10022">
        <v>100001</v>
      </c>
    </row>
    <row r="10023" spans="1:7" x14ac:dyDescent="0.25">
      <c r="A10023" t="s">
        <v>0</v>
      </c>
      <c r="B10023">
        <v>116234</v>
      </c>
      <c r="C10023">
        <v>100001</v>
      </c>
      <c r="D10023" s="1">
        <v>-0.15002399999999999</v>
      </c>
      <c r="E10023" s="1">
        <v>0.47499400000000003</v>
      </c>
      <c r="F10023" s="1">
        <v>0.574411</v>
      </c>
      <c r="G10023">
        <v>100001</v>
      </c>
    </row>
    <row r="10024" spans="1:7" x14ac:dyDescent="0.25">
      <c r="A10024" t="s">
        <v>0</v>
      </c>
      <c r="B10024">
        <v>116235</v>
      </c>
      <c r="C10024">
        <v>100001</v>
      </c>
      <c r="D10024" s="1">
        <v>-0.47500799999999999</v>
      </c>
      <c r="E10024" s="1">
        <v>0.17497799999999999</v>
      </c>
      <c r="F10024" s="1">
        <v>0.57604999999999995</v>
      </c>
      <c r="G10024">
        <v>100001</v>
      </c>
    </row>
    <row r="10025" spans="1:7" x14ac:dyDescent="0.25">
      <c r="A10025" t="s">
        <v>0</v>
      </c>
      <c r="B10025">
        <v>116236</v>
      </c>
      <c r="C10025">
        <v>100001</v>
      </c>
      <c r="D10025" s="1">
        <v>-0.125024</v>
      </c>
      <c r="E10025" s="1">
        <v>0.49999399999999999</v>
      </c>
      <c r="F10025" s="1">
        <v>0.57794299999999998</v>
      </c>
      <c r="G10025">
        <v>100001</v>
      </c>
    </row>
    <row r="10026" spans="1:7" x14ac:dyDescent="0.25">
      <c r="A10026" t="s">
        <v>0</v>
      </c>
      <c r="B10026">
        <v>116237</v>
      </c>
      <c r="C10026">
        <v>100001</v>
      </c>
      <c r="D10026" s="1">
        <v>-0.50000800000000001</v>
      </c>
      <c r="E10026" s="1">
        <v>0.149976</v>
      </c>
      <c r="F10026" s="1">
        <v>0.57933100000000004</v>
      </c>
      <c r="G10026">
        <v>100001</v>
      </c>
    </row>
    <row r="10027" spans="1:7" x14ac:dyDescent="0.25">
      <c r="A10027" t="s">
        <v>0</v>
      </c>
      <c r="B10027">
        <v>116238</v>
      </c>
      <c r="C10027">
        <v>100001</v>
      </c>
      <c r="D10027" s="1">
        <v>-0.47500799999999999</v>
      </c>
      <c r="E10027" s="1">
        <v>0.149978</v>
      </c>
      <c r="F10027" s="1">
        <v>0.574411</v>
      </c>
      <c r="G10027">
        <v>100001</v>
      </c>
    </row>
    <row r="10028" spans="1:7" x14ac:dyDescent="0.25">
      <c r="A10028" t="s">
        <v>0</v>
      </c>
      <c r="B10028">
        <v>116239</v>
      </c>
      <c r="C10028">
        <v>100001</v>
      </c>
      <c r="D10028" s="1">
        <v>-0.100024</v>
      </c>
      <c r="E10028" s="1">
        <v>0.499996</v>
      </c>
      <c r="F10028" s="1">
        <v>0.57680600000000004</v>
      </c>
      <c r="G10028">
        <v>100001</v>
      </c>
    </row>
    <row r="10029" spans="1:7" x14ac:dyDescent="0.25">
      <c r="A10029" t="s">
        <v>0</v>
      </c>
      <c r="B10029">
        <v>116240</v>
      </c>
      <c r="C10029">
        <v>100001</v>
      </c>
      <c r="D10029" s="1">
        <v>-0.50000599999999995</v>
      </c>
      <c r="E10029" s="1">
        <v>0.124976</v>
      </c>
      <c r="F10029" s="1">
        <v>0.57794299999999998</v>
      </c>
      <c r="G10029">
        <v>100001</v>
      </c>
    </row>
    <row r="10030" spans="1:7" x14ac:dyDescent="0.25">
      <c r="A10030" t="s">
        <v>0</v>
      </c>
      <c r="B10030">
        <v>116241</v>
      </c>
      <c r="C10030">
        <v>100001</v>
      </c>
      <c r="D10030" s="1">
        <v>-7.5023999999999993E-2</v>
      </c>
      <c r="E10030" s="1">
        <v>0.49999700000000002</v>
      </c>
      <c r="F10030" s="1">
        <v>0.57592399999999999</v>
      </c>
      <c r="G10030">
        <v>100001</v>
      </c>
    </row>
    <row r="10031" spans="1:7" x14ac:dyDescent="0.25">
      <c r="A10031" t="s">
        <v>0</v>
      </c>
      <c r="B10031">
        <v>116242</v>
      </c>
      <c r="C10031">
        <v>100001</v>
      </c>
      <c r="D10031" s="1">
        <v>-0.500004</v>
      </c>
      <c r="E10031" s="1">
        <v>9.9976200000000001E-2</v>
      </c>
      <c r="F10031" s="1">
        <v>0.57680699999999996</v>
      </c>
      <c r="G10031">
        <v>100001</v>
      </c>
    </row>
    <row r="10032" spans="1:7" x14ac:dyDescent="0.25">
      <c r="A10032" t="s">
        <v>0</v>
      </c>
      <c r="B10032">
        <v>116243</v>
      </c>
      <c r="C10032">
        <v>100001</v>
      </c>
      <c r="D10032" s="1">
        <v>-5.0023999999999999E-2</v>
      </c>
      <c r="E10032" s="1">
        <v>0.499998</v>
      </c>
      <c r="F10032" s="1">
        <v>0.57529300000000005</v>
      </c>
      <c r="G10032">
        <v>100001</v>
      </c>
    </row>
    <row r="10033" spans="1:7" x14ac:dyDescent="0.25">
      <c r="A10033" t="s">
        <v>0</v>
      </c>
      <c r="B10033">
        <v>116244</v>
      </c>
      <c r="C10033">
        <v>100001</v>
      </c>
      <c r="D10033" s="1">
        <v>-0.500004</v>
      </c>
      <c r="E10033" s="1">
        <v>7.4976100000000004E-2</v>
      </c>
      <c r="F10033" s="1">
        <v>0.57592399999999999</v>
      </c>
      <c r="G10033">
        <v>100001</v>
      </c>
    </row>
    <row r="10034" spans="1:7" x14ac:dyDescent="0.25">
      <c r="A10034" t="s">
        <v>0</v>
      </c>
      <c r="B10034">
        <v>116245</v>
      </c>
      <c r="C10034">
        <v>100001</v>
      </c>
      <c r="D10034" s="1">
        <v>-2.5024000000000001E-2</v>
      </c>
      <c r="E10034" s="1">
        <v>0.5</v>
      </c>
      <c r="F10034" s="1">
        <v>0.57491400000000004</v>
      </c>
      <c r="G10034">
        <v>100001</v>
      </c>
    </row>
    <row r="10035" spans="1:7" x14ac:dyDescent="0.25">
      <c r="A10035" t="s">
        <v>0</v>
      </c>
      <c r="B10035">
        <v>116246</v>
      </c>
      <c r="C10035">
        <v>100001</v>
      </c>
      <c r="D10035" s="1">
        <v>-0.50000100000000003</v>
      </c>
      <c r="E10035" s="1">
        <v>4.9976100000000002E-2</v>
      </c>
      <c r="F10035" s="1">
        <v>0.57529300000000005</v>
      </c>
      <c r="G10035">
        <v>100001</v>
      </c>
    </row>
    <row r="10036" spans="1:7" x14ac:dyDescent="0.25">
      <c r="A10036" t="s">
        <v>0</v>
      </c>
      <c r="B10036">
        <v>116247</v>
      </c>
      <c r="C10036">
        <v>100001</v>
      </c>
      <c r="D10036" s="1">
        <f>-0.00002456</f>
        <v>-2.4559999999999999E-5</v>
      </c>
      <c r="E10036" s="1">
        <v>0.5</v>
      </c>
      <c r="F10036" s="1">
        <v>0.57478899999999999</v>
      </c>
      <c r="G10036">
        <v>100001</v>
      </c>
    </row>
    <row r="10037" spans="1:7" x14ac:dyDescent="0.25">
      <c r="A10037" t="s">
        <v>0</v>
      </c>
      <c r="B10037">
        <v>116248</v>
      </c>
      <c r="C10037">
        <v>100001</v>
      </c>
      <c r="D10037" s="1">
        <v>-0.50000100000000003</v>
      </c>
      <c r="E10037" s="1">
        <v>2.4976100000000001E-2</v>
      </c>
      <c r="F10037" s="1">
        <v>0.57491499999999995</v>
      </c>
      <c r="G10037">
        <v>100001</v>
      </c>
    </row>
    <row r="10038" spans="1:7" x14ac:dyDescent="0.25">
      <c r="A10038" t="s">
        <v>0</v>
      </c>
      <c r="B10038">
        <v>116249</v>
      </c>
      <c r="C10038">
        <v>100001</v>
      </c>
      <c r="D10038" s="1">
        <v>2.4975399999999998E-2</v>
      </c>
      <c r="E10038" s="1">
        <v>0.50000100000000003</v>
      </c>
      <c r="F10038" s="1">
        <v>0.57491400000000004</v>
      </c>
      <c r="G10038">
        <v>100001</v>
      </c>
    </row>
    <row r="10039" spans="1:7" x14ac:dyDescent="0.25">
      <c r="A10039" t="s">
        <v>0</v>
      </c>
      <c r="B10039">
        <v>116250</v>
      </c>
      <c r="C10039">
        <v>100001</v>
      </c>
      <c r="D10039" s="1">
        <v>-0.5</v>
      </c>
      <c r="E10039" s="1">
        <f>-0.00002384</f>
        <v>-2.3839999999999999E-5</v>
      </c>
      <c r="F10039" s="1">
        <v>0.57478899999999999</v>
      </c>
      <c r="G10039">
        <v>100001</v>
      </c>
    </row>
    <row r="10040" spans="1:7" x14ac:dyDescent="0.25">
      <c r="A10040" t="s">
        <v>0</v>
      </c>
      <c r="B10040">
        <v>116251</v>
      </c>
      <c r="C10040">
        <v>100001</v>
      </c>
      <c r="D10040" s="1">
        <v>4.9975400000000003E-2</v>
      </c>
      <c r="E10040" s="1">
        <v>0.50000199999999995</v>
      </c>
      <c r="F10040" s="1">
        <v>0.57529300000000005</v>
      </c>
      <c r="G10040">
        <v>100001</v>
      </c>
    </row>
    <row r="10041" spans="1:7" x14ac:dyDescent="0.25">
      <c r="A10041" t="s">
        <v>0</v>
      </c>
      <c r="B10041">
        <v>116252</v>
      </c>
      <c r="C10041">
        <v>100001</v>
      </c>
      <c r="D10041" s="1">
        <v>-0.49999900000000003</v>
      </c>
      <c r="E10041" s="1">
        <v>-2.5023E-2</v>
      </c>
      <c r="F10041" s="1">
        <v>0.57491499999999995</v>
      </c>
      <c r="G10041">
        <v>100001</v>
      </c>
    </row>
    <row r="10042" spans="1:7" x14ac:dyDescent="0.25">
      <c r="A10042" t="s">
        <v>0</v>
      </c>
      <c r="B10042">
        <v>116253</v>
      </c>
      <c r="C10042">
        <v>100001</v>
      </c>
      <c r="D10042" s="1">
        <v>7.4975399999999998E-2</v>
      </c>
      <c r="E10042" s="1">
        <v>0.500004</v>
      </c>
      <c r="F10042" s="1">
        <v>0.57592399999999999</v>
      </c>
      <c r="G10042">
        <v>100001</v>
      </c>
    </row>
    <row r="10043" spans="1:7" x14ac:dyDescent="0.25">
      <c r="A10043" t="s">
        <v>0</v>
      </c>
      <c r="B10043">
        <v>116254</v>
      </c>
      <c r="C10043">
        <v>100001</v>
      </c>
      <c r="D10043" s="1">
        <v>-0.499998</v>
      </c>
      <c r="E10043" s="1">
        <v>-5.0022999999999998E-2</v>
      </c>
      <c r="F10043" s="1">
        <v>0.57529399999999997</v>
      </c>
      <c r="G10043">
        <v>100001</v>
      </c>
    </row>
    <row r="10044" spans="1:7" x14ac:dyDescent="0.25">
      <c r="A10044" t="s">
        <v>0</v>
      </c>
      <c r="B10044">
        <v>116255</v>
      </c>
      <c r="C10044">
        <v>100001</v>
      </c>
      <c r="D10044" s="1">
        <v>9.9975400000000006E-2</v>
      </c>
      <c r="E10044" s="1">
        <v>0.500004</v>
      </c>
      <c r="F10044" s="1">
        <v>0.57680600000000004</v>
      </c>
      <c r="G10044">
        <v>100001</v>
      </c>
    </row>
    <row r="10045" spans="1:7" x14ac:dyDescent="0.25">
      <c r="A10045" t="s">
        <v>0</v>
      </c>
      <c r="B10045">
        <v>116256</v>
      </c>
      <c r="C10045">
        <v>100001</v>
      </c>
      <c r="D10045" s="1">
        <v>-0.499996</v>
      </c>
      <c r="E10045" s="1">
        <v>-7.5023000000000006E-2</v>
      </c>
      <c r="F10045" s="1">
        <v>0.57592399999999999</v>
      </c>
      <c r="G10045">
        <v>100001</v>
      </c>
    </row>
    <row r="10046" spans="1:7" x14ac:dyDescent="0.25">
      <c r="A10046" t="s">
        <v>0</v>
      </c>
      <c r="B10046">
        <v>116257</v>
      </c>
      <c r="C10046">
        <v>100001</v>
      </c>
      <c r="D10046" s="1">
        <v>0.124976</v>
      </c>
      <c r="E10046" s="1">
        <v>0.50000599999999995</v>
      </c>
      <c r="F10046" s="1">
        <v>0.57794299999999998</v>
      </c>
      <c r="G10046">
        <v>100001</v>
      </c>
    </row>
    <row r="10047" spans="1:7" x14ac:dyDescent="0.25">
      <c r="A10047" t="s">
        <v>0</v>
      </c>
      <c r="B10047">
        <v>116258</v>
      </c>
      <c r="C10047">
        <v>100001</v>
      </c>
      <c r="D10047" s="1">
        <v>0.149976</v>
      </c>
      <c r="E10047" s="1">
        <v>0.50000800000000001</v>
      </c>
      <c r="F10047" s="1">
        <v>0.57933100000000004</v>
      </c>
      <c r="G10047">
        <v>100001</v>
      </c>
    </row>
    <row r="10048" spans="1:7" x14ac:dyDescent="0.25">
      <c r="A10048" t="s">
        <v>0</v>
      </c>
      <c r="B10048">
        <v>116259</v>
      </c>
      <c r="C10048">
        <v>100001</v>
      </c>
      <c r="D10048" s="1">
        <v>0.50000199999999995</v>
      </c>
      <c r="E10048" s="1">
        <v>-9.9973999999999993E-2</v>
      </c>
      <c r="F10048" s="1">
        <v>0.57680699999999996</v>
      </c>
      <c r="G10048">
        <v>100001</v>
      </c>
    </row>
    <row r="10049" spans="1:7" x14ac:dyDescent="0.25">
      <c r="A10049" t="s">
        <v>0</v>
      </c>
      <c r="B10049">
        <v>116260</v>
      </c>
      <c r="C10049">
        <v>100001</v>
      </c>
      <c r="D10049" s="1">
        <v>-0.499996</v>
      </c>
      <c r="E10049" s="1">
        <v>-0.100024</v>
      </c>
      <c r="F10049" s="1">
        <v>0.57680699999999996</v>
      </c>
      <c r="G10049">
        <v>100001</v>
      </c>
    </row>
    <row r="10050" spans="1:7" x14ac:dyDescent="0.25">
      <c r="A10050" t="s">
        <v>0</v>
      </c>
      <c r="B10050">
        <v>116261</v>
      </c>
      <c r="C10050">
        <v>100001</v>
      </c>
      <c r="D10050" s="1">
        <v>0.149976</v>
      </c>
      <c r="E10050" s="1">
        <v>0.47500799999999999</v>
      </c>
      <c r="F10050" s="1">
        <v>0.574411</v>
      </c>
      <c r="G10050">
        <v>100001</v>
      </c>
    </row>
    <row r="10051" spans="1:7" x14ac:dyDescent="0.25">
      <c r="A10051" t="s">
        <v>0</v>
      </c>
      <c r="B10051">
        <v>116262</v>
      </c>
      <c r="C10051">
        <v>100001</v>
      </c>
      <c r="D10051" s="1">
        <v>0.500004</v>
      </c>
      <c r="E10051" s="1">
        <v>-7.4973999999999999E-2</v>
      </c>
      <c r="F10051" s="1">
        <v>0.57592399999999999</v>
      </c>
      <c r="G10051">
        <v>100001</v>
      </c>
    </row>
    <row r="10052" spans="1:7" x14ac:dyDescent="0.25">
      <c r="A10052" t="s">
        <v>0</v>
      </c>
      <c r="B10052">
        <v>116263</v>
      </c>
      <c r="C10052">
        <v>100001</v>
      </c>
      <c r="D10052" s="1">
        <v>0.50000599999999995</v>
      </c>
      <c r="E10052" s="1">
        <v>-0.124975</v>
      </c>
      <c r="F10052" s="1">
        <v>0.57794299999999998</v>
      </c>
      <c r="G10052">
        <v>100001</v>
      </c>
    </row>
    <row r="10053" spans="1:7" x14ac:dyDescent="0.25">
      <c r="A10053" t="s">
        <v>0</v>
      </c>
      <c r="B10053">
        <v>116264</v>
      </c>
      <c r="C10053">
        <v>100001</v>
      </c>
      <c r="D10053" s="1">
        <v>0.50000800000000001</v>
      </c>
      <c r="E10053" s="1">
        <v>-0.149975</v>
      </c>
      <c r="F10053" s="1">
        <v>0.57933199999999996</v>
      </c>
      <c r="G10053">
        <v>100001</v>
      </c>
    </row>
    <row r="10054" spans="1:7" x14ac:dyDescent="0.25">
      <c r="A10054" t="s">
        <v>0</v>
      </c>
      <c r="B10054">
        <v>116265</v>
      </c>
      <c r="C10054">
        <v>100001</v>
      </c>
      <c r="D10054" s="1">
        <v>-0.49999399999999999</v>
      </c>
      <c r="E10054" s="1">
        <v>-0.125024</v>
      </c>
      <c r="F10054" s="1">
        <v>0.57794299999999998</v>
      </c>
      <c r="G10054">
        <v>100001</v>
      </c>
    </row>
    <row r="10055" spans="1:7" x14ac:dyDescent="0.25">
      <c r="A10055" t="s">
        <v>0</v>
      </c>
      <c r="B10055">
        <v>116266</v>
      </c>
      <c r="C10055">
        <v>100001</v>
      </c>
      <c r="D10055" s="1">
        <v>-0.49999199999999999</v>
      </c>
      <c r="E10055" s="1">
        <v>-0.15002399999999999</v>
      </c>
      <c r="F10055" s="1">
        <v>0.57933100000000004</v>
      </c>
      <c r="G10055">
        <v>100001</v>
      </c>
    </row>
    <row r="10056" spans="1:7" x14ac:dyDescent="0.25">
      <c r="A10056" t="s">
        <v>0</v>
      </c>
      <c r="B10056">
        <v>116267</v>
      </c>
      <c r="C10056">
        <v>100001</v>
      </c>
      <c r="D10056" s="1">
        <v>0.17497599999999999</v>
      </c>
      <c r="E10056" s="1">
        <v>0.47500999999999999</v>
      </c>
      <c r="F10056" s="1">
        <v>0.57604999999999995</v>
      </c>
      <c r="G10056">
        <v>100001</v>
      </c>
    </row>
    <row r="10057" spans="1:7" x14ac:dyDescent="0.25">
      <c r="A10057" t="s">
        <v>0</v>
      </c>
      <c r="B10057">
        <v>116268</v>
      </c>
      <c r="C10057">
        <v>100001</v>
      </c>
      <c r="D10057" s="1">
        <v>0.19997599999999999</v>
      </c>
      <c r="E10057" s="1">
        <v>0.47500999999999999</v>
      </c>
      <c r="F10057" s="1">
        <v>0.57794199999999996</v>
      </c>
      <c r="G10057">
        <v>100001</v>
      </c>
    </row>
    <row r="10058" spans="1:7" x14ac:dyDescent="0.25">
      <c r="A10058" t="s">
        <v>0</v>
      </c>
      <c r="B10058">
        <v>116269</v>
      </c>
      <c r="C10058">
        <v>100001</v>
      </c>
      <c r="D10058" s="1">
        <v>0.50000100000000003</v>
      </c>
      <c r="E10058" s="1">
        <v>-4.9973999999999998E-2</v>
      </c>
      <c r="F10058" s="1">
        <v>0.57529300000000005</v>
      </c>
      <c r="G10058">
        <v>100001</v>
      </c>
    </row>
    <row r="10059" spans="1:7" x14ac:dyDescent="0.25">
      <c r="A10059" t="s">
        <v>0</v>
      </c>
      <c r="B10059">
        <v>116270</v>
      </c>
      <c r="C10059">
        <v>100001</v>
      </c>
      <c r="D10059" s="1">
        <v>0.47500799999999999</v>
      </c>
      <c r="E10059" s="1">
        <v>-0.149976</v>
      </c>
      <c r="F10059" s="1">
        <v>0.574411</v>
      </c>
      <c r="G10059">
        <v>100001</v>
      </c>
    </row>
    <row r="10060" spans="1:7" x14ac:dyDescent="0.25">
      <c r="A10060" t="s">
        <v>0</v>
      </c>
      <c r="B10060">
        <v>116271</v>
      </c>
      <c r="C10060">
        <v>100001</v>
      </c>
      <c r="D10060" s="1">
        <v>0.47500799999999999</v>
      </c>
      <c r="E10060" s="1">
        <v>-0.17497599999999999</v>
      </c>
      <c r="F10060" s="1">
        <v>0.57604999999999995</v>
      </c>
      <c r="G10060">
        <v>100001</v>
      </c>
    </row>
    <row r="10061" spans="1:7" x14ac:dyDescent="0.25">
      <c r="A10061" t="s">
        <v>0</v>
      </c>
      <c r="B10061">
        <v>116272</v>
      </c>
      <c r="C10061">
        <v>100001</v>
      </c>
      <c r="D10061" s="1">
        <v>0.47500999999999999</v>
      </c>
      <c r="E10061" s="1">
        <v>-0.19997599999999999</v>
      </c>
      <c r="F10061" s="1">
        <v>0.57794299999999998</v>
      </c>
      <c r="G10061">
        <v>100001</v>
      </c>
    </row>
    <row r="10062" spans="1:7" x14ac:dyDescent="0.25">
      <c r="A10062" t="s">
        <v>0</v>
      </c>
      <c r="B10062">
        <v>116273</v>
      </c>
      <c r="C10062">
        <v>100001</v>
      </c>
      <c r="D10062" s="1">
        <v>-0.474993</v>
      </c>
      <c r="E10062" s="1">
        <v>-0.15002299999999999</v>
      </c>
      <c r="F10062" s="1">
        <v>0.574411</v>
      </c>
      <c r="G10062">
        <v>100001</v>
      </c>
    </row>
    <row r="10063" spans="1:7" x14ac:dyDescent="0.25">
      <c r="A10063" t="s">
        <v>0</v>
      </c>
      <c r="B10063">
        <v>116274</v>
      </c>
      <c r="C10063">
        <v>100001</v>
      </c>
      <c r="D10063" s="1">
        <v>-0.47499200000000003</v>
      </c>
      <c r="E10063" s="1">
        <v>-0.17502200000000001</v>
      </c>
      <c r="F10063" s="1">
        <v>0.57604999999999995</v>
      </c>
      <c r="G10063">
        <v>100001</v>
      </c>
    </row>
    <row r="10064" spans="1:7" x14ac:dyDescent="0.25">
      <c r="A10064" t="s">
        <v>0</v>
      </c>
      <c r="B10064">
        <v>116275</v>
      </c>
      <c r="C10064">
        <v>100001</v>
      </c>
      <c r="D10064" s="1">
        <v>-0.47499000000000002</v>
      </c>
      <c r="E10064" s="1">
        <v>-0.20002200000000001</v>
      </c>
      <c r="F10064" s="1">
        <v>0.57794400000000001</v>
      </c>
      <c r="G10064">
        <v>100001</v>
      </c>
    </row>
    <row r="10065" spans="1:7" x14ac:dyDescent="0.25">
      <c r="A10065" t="s">
        <v>0</v>
      </c>
      <c r="B10065">
        <v>116276</v>
      </c>
      <c r="C10065">
        <v>100001</v>
      </c>
      <c r="D10065" s="1">
        <v>0.19997799999999999</v>
      </c>
      <c r="E10065" s="1">
        <v>0.45001099999999999</v>
      </c>
      <c r="F10065" s="1">
        <v>0.57327700000000004</v>
      </c>
      <c r="G10065">
        <v>100001</v>
      </c>
    </row>
    <row r="10066" spans="1:7" x14ac:dyDescent="0.25">
      <c r="A10066" t="s">
        <v>0</v>
      </c>
      <c r="B10066">
        <v>116277</v>
      </c>
      <c r="C10066">
        <v>100001</v>
      </c>
      <c r="D10066" s="1">
        <v>0.50000100000000003</v>
      </c>
      <c r="E10066" s="1">
        <v>-2.4974E-2</v>
      </c>
      <c r="F10066" s="1">
        <v>0.57491599999999998</v>
      </c>
      <c r="G10066">
        <v>100001</v>
      </c>
    </row>
    <row r="10067" spans="1:7" x14ac:dyDescent="0.25">
      <c r="A10067" t="s">
        <v>0</v>
      </c>
      <c r="B10067">
        <v>116278</v>
      </c>
      <c r="C10067">
        <v>100001</v>
      </c>
      <c r="D10067" s="1">
        <v>0.45001099999999999</v>
      </c>
      <c r="E10067" s="1">
        <v>-0.19997799999999999</v>
      </c>
      <c r="F10067" s="1">
        <v>0.57327700000000004</v>
      </c>
      <c r="G10067">
        <v>100001</v>
      </c>
    </row>
    <row r="10068" spans="1:7" x14ac:dyDescent="0.25">
      <c r="A10068" t="s">
        <v>0</v>
      </c>
      <c r="B10068">
        <v>116279</v>
      </c>
      <c r="C10068">
        <v>100001</v>
      </c>
      <c r="D10068" s="1">
        <v>-0.44999</v>
      </c>
      <c r="E10068" s="1">
        <v>-0.20002200000000001</v>
      </c>
      <c r="F10068" s="1">
        <v>0.57327700000000004</v>
      </c>
      <c r="G10068">
        <v>100001</v>
      </c>
    </row>
    <row r="10069" spans="1:7" x14ac:dyDescent="0.25">
      <c r="A10069" t="s">
        <v>0</v>
      </c>
      <c r="B10069">
        <v>116280</v>
      </c>
      <c r="C10069">
        <v>100001</v>
      </c>
      <c r="D10069" s="1">
        <v>-0.44999</v>
      </c>
      <c r="E10069" s="1">
        <v>-0.225022</v>
      </c>
      <c r="F10069" s="1">
        <v>0.57542099999999996</v>
      </c>
      <c r="G10069">
        <v>100001</v>
      </c>
    </row>
    <row r="10070" spans="1:7" x14ac:dyDescent="0.25">
      <c r="A10070" t="s">
        <v>0</v>
      </c>
      <c r="B10070">
        <v>116281</v>
      </c>
      <c r="C10070">
        <v>100001</v>
      </c>
      <c r="D10070" s="1">
        <v>-0.449988</v>
      </c>
      <c r="E10070" s="1">
        <v>-0.25002200000000002</v>
      </c>
      <c r="F10070" s="1">
        <v>0.577816</v>
      </c>
      <c r="G10070">
        <v>100001</v>
      </c>
    </row>
    <row r="10071" spans="1:7" x14ac:dyDescent="0.25">
      <c r="A10071" t="s">
        <v>0</v>
      </c>
      <c r="B10071">
        <v>116282</v>
      </c>
      <c r="C10071">
        <v>100001</v>
      </c>
      <c r="D10071" s="1">
        <v>0.22497800000000001</v>
      </c>
      <c r="E10071" s="1">
        <v>0.45001200000000002</v>
      </c>
      <c r="F10071" s="1">
        <v>0.57541900000000001</v>
      </c>
      <c r="G10071">
        <v>100001</v>
      </c>
    </row>
    <row r="10072" spans="1:7" x14ac:dyDescent="0.25">
      <c r="A10072" t="s">
        <v>0</v>
      </c>
      <c r="B10072">
        <v>116283</v>
      </c>
      <c r="C10072">
        <v>100001</v>
      </c>
      <c r="D10072" s="1">
        <v>0.24997800000000001</v>
      </c>
      <c r="E10072" s="1">
        <v>0.45001200000000002</v>
      </c>
      <c r="F10072" s="1">
        <v>0.577816</v>
      </c>
      <c r="G10072">
        <v>100001</v>
      </c>
    </row>
    <row r="10073" spans="1:7" x14ac:dyDescent="0.25">
      <c r="A10073" t="s">
        <v>0</v>
      </c>
      <c r="B10073">
        <v>116284</v>
      </c>
      <c r="C10073">
        <v>100001</v>
      </c>
      <c r="D10073" s="1">
        <v>0.24998000000000001</v>
      </c>
      <c r="E10073" s="1">
        <v>0.425012</v>
      </c>
      <c r="F10073" s="1">
        <v>0.573403</v>
      </c>
      <c r="G10073">
        <v>100001</v>
      </c>
    </row>
    <row r="10074" spans="1:7" x14ac:dyDescent="0.25">
      <c r="A10074" t="s">
        <v>0</v>
      </c>
      <c r="B10074">
        <v>116285</v>
      </c>
      <c r="C10074">
        <v>100001</v>
      </c>
      <c r="D10074" s="1">
        <v>0.5</v>
      </c>
      <c r="E10074" s="1">
        <v>2.5045000000000002E-5</v>
      </c>
      <c r="F10074" s="1">
        <v>0.57478899999999999</v>
      </c>
      <c r="G10074">
        <v>100001</v>
      </c>
    </row>
    <row r="10075" spans="1:7" x14ac:dyDescent="0.25">
      <c r="A10075" t="s">
        <v>0</v>
      </c>
      <c r="B10075">
        <v>116286</v>
      </c>
      <c r="C10075">
        <v>100001</v>
      </c>
      <c r="D10075" s="1">
        <v>0.45001099999999999</v>
      </c>
      <c r="E10075" s="1">
        <v>-0.22497800000000001</v>
      </c>
      <c r="F10075" s="1">
        <v>0.57542099999999996</v>
      </c>
      <c r="G10075">
        <v>100001</v>
      </c>
    </row>
    <row r="10076" spans="1:7" x14ac:dyDescent="0.25">
      <c r="A10076" t="s">
        <v>0</v>
      </c>
      <c r="B10076">
        <v>116287</v>
      </c>
      <c r="C10076">
        <v>100001</v>
      </c>
      <c r="D10076" s="1">
        <v>0.45001200000000002</v>
      </c>
      <c r="E10076" s="1">
        <v>-0.24997800000000001</v>
      </c>
      <c r="F10076" s="1">
        <v>0.577816</v>
      </c>
      <c r="G10076">
        <v>100001</v>
      </c>
    </row>
    <row r="10077" spans="1:7" x14ac:dyDescent="0.25">
      <c r="A10077" t="s">
        <v>0</v>
      </c>
      <c r="B10077">
        <v>116288</v>
      </c>
      <c r="C10077">
        <v>100001</v>
      </c>
      <c r="D10077" s="1">
        <v>-0.42498799999999998</v>
      </c>
      <c r="E10077" s="1">
        <v>-0.25002000000000002</v>
      </c>
      <c r="F10077" s="1">
        <v>0.57340400000000002</v>
      </c>
      <c r="G10077">
        <v>100001</v>
      </c>
    </row>
    <row r="10078" spans="1:7" x14ac:dyDescent="0.25">
      <c r="A10078" t="s">
        <v>0</v>
      </c>
      <c r="B10078">
        <v>116289</v>
      </c>
      <c r="C10078">
        <v>100001</v>
      </c>
      <c r="D10078" s="1">
        <v>-0.42498599999999997</v>
      </c>
      <c r="E10078" s="1">
        <v>-0.27501999999999999</v>
      </c>
      <c r="F10078" s="1">
        <v>0.57604999999999995</v>
      </c>
      <c r="G10078">
        <v>100001</v>
      </c>
    </row>
    <row r="10079" spans="1:7" x14ac:dyDescent="0.25">
      <c r="A10079" t="s">
        <v>0</v>
      </c>
      <c r="B10079">
        <v>116290</v>
      </c>
      <c r="C10079">
        <v>100001</v>
      </c>
      <c r="D10079" s="1">
        <v>-0.42498599999999997</v>
      </c>
      <c r="E10079" s="1">
        <v>-0.30002000000000001</v>
      </c>
      <c r="F10079" s="1">
        <v>0.57895399999999997</v>
      </c>
      <c r="G10079">
        <v>100001</v>
      </c>
    </row>
    <row r="10080" spans="1:7" x14ac:dyDescent="0.25">
      <c r="A10080" t="s">
        <v>0</v>
      </c>
      <c r="B10080">
        <v>116291</v>
      </c>
      <c r="C10080">
        <v>100001</v>
      </c>
      <c r="D10080" s="1">
        <v>0.27498</v>
      </c>
      <c r="E10080" s="1">
        <v>0.425014</v>
      </c>
      <c r="F10080" s="1">
        <v>0.57604999999999995</v>
      </c>
      <c r="G10080">
        <v>100001</v>
      </c>
    </row>
    <row r="10081" spans="1:7" x14ac:dyDescent="0.25">
      <c r="A10081" t="s">
        <v>0</v>
      </c>
      <c r="B10081">
        <v>116292</v>
      </c>
      <c r="C10081">
        <v>100001</v>
      </c>
      <c r="D10081" s="1">
        <v>0.499998</v>
      </c>
      <c r="E10081" s="1">
        <v>2.5025100000000002E-2</v>
      </c>
      <c r="F10081" s="1">
        <v>0.57491499999999995</v>
      </c>
      <c r="G10081">
        <v>100001</v>
      </c>
    </row>
    <row r="10082" spans="1:7" x14ac:dyDescent="0.25">
      <c r="A10082" t="s">
        <v>0</v>
      </c>
      <c r="B10082">
        <v>116293</v>
      </c>
      <c r="C10082">
        <v>100001</v>
      </c>
      <c r="D10082" s="1">
        <v>0.42501100000000003</v>
      </c>
      <c r="E10082" s="1">
        <v>-0.24997800000000001</v>
      </c>
      <c r="F10082" s="1">
        <v>0.57340400000000002</v>
      </c>
      <c r="G10082">
        <v>100001</v>
      </c>
    </row>
    <row r="10083" spans="1:7" x14ac:dyDescent="0.25">
      <c r="A10083" t="s">
        <v>0</v>
      </c>
      <c r="B10083">
        <v>116294</v>
      </c>
      <c r="C10083">
        <v>100001</v>
      </c>
      <c r="D10083" s="1">
        <v>0.425014</v>
      </c>
      <c r="E10083" s="1">
        <v>-0.274978</v>
      </c>
      <c r="F10083" s="1">
        <v>0.57605099999999998</v>
      </c>
      <c r="G10083">
        <v>100001</v>
      </c>
    </row>
    <row r="10084" spans="1:7" x14ac:dyDescent="0.25">
      <c r="A10084" t="s">
        <v>0</v>
      </c>
      <c r="B10084">
        <v>116295</v>
      </c>
      <c r="C10084">
        <v>100001</v>
      </c>
      <c r="D10084" s="1">
        <v>0.425014</v>
      </c>
      <c r="E10084" s="1">
        <v>-0.29997800000000002</v>
      </c>
      <c r="F10084" s="1">
        <v>0.57895300000000005</v>
      </c>
      <c r="G10084">
        <v>100001</v>
      </c>
    </row>
    <row r="10085" spans="1:7" x14ac:dyDescent="0.25">
      <c r="A10085" t="s">
        <v>0</v>
      </c>
      <c r="B10085">
        <v>116296</v>
      </c>
      <c r="C10085">
        <v>100001</v>
      </c>
      <c r="D10085" s="1">
        <v>-0.39998600000000001</v>
      </c>
      <c r="E10085" s="1">
        <v>-0.30001899999999998</v>
      </c>
      <c r="F10085" s="1">
        <v>0.57478899999999999</v>
      </c>
      <c r="G10085">
        <v>100001</v>
      </c>
    </row>
    <row r="10086" spans="1:7" x14ac:dyDescent="0.25">
      <c r="A10086" t="s">
        <v>0</v>
      </c>
      <c r="B10086">
        <v>116297</v>
      </c>
      <c r="C10086">
        <v>100001</v>
      </c>
      <c r="D10086" s="1">
        <v>-0.39998400000000001</v>
      </c>
      <c r="E10086" s="1">
        <v>-0.325019</v>
      </c>
      <c r="F10086" s="1">
        <v>0.57794400000000001</v>
      </c>
      <c r="G10086">
        <v>100001</v>
      </c>
    </row>
    <row r="10087" spans="1:7" x14ac:dyDescent="0.25">
      <c r="A10087" t="s">
        <v>0</v>
      </c>
      <c r="B10087">
        <v>116298</v>
      </c>
      <c r="C10087">
        <v>100001</v>
      </c>
      <c r="D10087" s="1">
        <v>0.29998000000000002</v>
      </c>
      <c r="E10087" s="1">
        <v>0.425016</v>
      </c>
      <c r="F10087" s="1">
        <v>0.57895200000000002</v>
      </c>
      <c r="G10087">
        <v>100001</v>
      </c>
    </row>
    <row r="10088" spans="1:7" x14ac:dyDescent="0.25">
      <c r="A10088" t="s">
        <v>0</v>
      </c>
      <c r="B10088">
        <v>116299</v>
      </c>
      <c r="C10088">
        <v>100001</v>
      </c>
      <c r="D10088" s="1">
        <v>0.29998000000000002</v>
      </c>
      <c r="E10088" s="1">
        <v>0.40001599999999998</v>
      </c>
      <c r="F10088" s="1">
        <v>0.57478899999999999</v>
      </c>
      <c r="G10088">
        <v>100001</v>
      </c>
    </row>
    <row r="10089" spans="1:7" x14ac:dyDescent="0.25">
      <c r="A10089" t="s">
        <v>0</v>
      </c>
      <c r="B10089">
        <v>116300</v>
      </c>
      <c r="C10089">
        <v>100001</v>
      </c>
      <c r="D10089" s="1">
        <v>0.32497999999999999</v>
      </c>
      <c r="E10089" s="1">
        <v>0.40001599999999998</v>
      </c>
      <c r="F10089" s="1">
        <v>0.57794199999999996</v>
      </c>
      <c r="G10089">
        <v>100001</v>
      </c>
    </row>
    <row r="10090" spans="1:7" x14ac:dyDescent="0.25">
      <c r="A10090" t="s">
        <v>0</v>
      </c>
      <c r="B10090">
        <v>116301</v>
      </c>
      <c r="C10090">
        <v>100001</v>
      </c>
      <c r="D10090" s="1">
        <v>0.32498199999999999</v>
      </c>
      <c r="E10090" s="1">
        <v>0.37501600000000002</v>
      </c>
      <c r="F10090" s="1">
        <v>0.57403300000000002</v>
      </c>
      <c r="G10090">
        <v>100001</v>
      </c>
    </row>
    <row r="10091" spans="1:7" x14ac:dyDescent="0.25">
      <c r="A10091" t="s">
        <v>0</v>
      </c>
      <c r="B10091">
        <v>116302</v>
      </c>
      <c r="C10091">
        <v>100001</v>
      </c>
      <c r="D10091" s="1">
        <v>0.34998200000000002</v>
      </c>
      <c r="E10091" s="1">
        <v>0.37501800000000002</v>
      </c>
      <c r="F10091" s="1">
        <v>0.57743699999999998</v>
      </c>
      <c r="G10091">
        <v>100001</v>
      </c>
    </row>
    <row r="10092" spans="1:7" x14ac:dyDescent="0.25">
      <c r="A10092" t="s">
        <v>0</v>
      </c>
      <c r="B10092">
        <v>116303</v>
      </c>
      <c r="C10092">
        <v>100001</v>
      </c>
      <c r="D10092" s="1">
        <v>0.34998200000000002</v>
      </c>
      <c r="E10092" s="1">
        <v>0.35001900000000002</v>
      </c>
      <c r="F10092" s="1">
        <v>0.57378099999999999</v>
      </c>
      <c r="G10092">
        <v>100001</v>
      </c>
    </row>
    <row r="10093" spans="1:7" x14ac:dyDescent="0.25">
      <c r="A10093" t="s">
        <v>0</v>
      </c>
      <c r="B10093">
        <v>116304</v>
      </c>
      <c r="C10093">
        <v>100001</v>
      </c>
      <c r="D10093" s="1">
        <v>0.37498199999999998</v>
      </c>
      <c r="E10093" s="1">
        <v>0.35002</v>
      </c>
      <c r="F10093" s="1">
        <v>0.57743699999999998</v>
      </c>
      <c r="G10093">
        <v>100001</v>
      </c>
    </row>
    <row r="10094" spans="1:7" x14ac:dyDescent="0.25">
      <c r="A10094" t="s">
        <v>0</v>
      </c>
      <c r="B10094">
        <v>116305</v>
      </c>
      <c r="C10094">
        <v>100001</v>
      </c>
      <c r="D10094" s="1">
        <v>0.37498399999999998</v>
      </c>
      <c r="E10094" s="1">
        <v>0.325019</v>
      </c>
      <c r="F10094" s="1">
        <v>0.57403300000000002</v>
      </c>
      <c r="G10094">
        <v>100001</v>
      </c>
    </row>
    <row r="10095" spans="1:7" x14ac:dyDescent="0.25">
      <c r="A10095" t="s">
        <v>0</v>
      </c>
      <c r="B10095">
        <v>116306</v>
      </c>
      <c r="C10095">
        <v>100001</v>
      </c>
      <c r="D10095" s="1">
        <v>0.39998400000000001</v>
      </c>
      <c r="E10095" s="1">
        <v>0.32501999999999998</v>
      </c>
      <c r="F10095" s="1">
        <v>0.57794299999999998</v>
      </c>
      <c r="G10095">
        <v>100001</v>
      </c>
    </row>
    <row r="10096" spans="1:7" x14ac:dyDescent="0.25">
      <c r="A10096" t="s">
        <v>0</v>
      </c>
      <c r="B10096">
        <v>116307</v>
      </c>
      <c r="C10096">
        <v>100001</v>
      </c>
      <c r="D10096" s="1">
        <v>0.499998</v>
      </c>
      <c r="E10096" s="1">
        <v>5.0025100000000003E-2</v>
      </c>
      <c r="F10096" s="1">
        <v>0.57529300000000005</v>
      </c>
      <c r="G10096">
        <v>100001</v>
      </c>
    </row>
    <row r="10097" spans="1:7" x14ac:dyDescent="0.25">
      <c r="A10097" t="s">
        <v>0</v>
      </c>
      <c r="B10097">
        <v>116308</v>
      </c>
      <c r="C10097">
        <v>100001</v>
      </c>
      <c r="D10097" s="1">
        <v>0.39998600000000001</v>
      </c>
      <c r="E10097" s="1">
        <v>0.30002000000000001</v>
      </c>
      <c r="F10097" s="1">
        <v>0.57478899999999999</v>
      </c>
      <c r="G10097">
        <v>100001</v>
      </c>
    </row>
    <row r="10098" spans="1:7" x14ac:dyDescent="0.25">
      <c r="A10098" t="s">
        <v>0</v>
      </c>
      <c r="B10098">
        <v>116309</v>
      </c>
      <c r="C10098">
        <v>100001</v>
      </c>
      <c r="D10098" s="1">
        <v>0.42498599999999997</v>
      </c>
      <c r="E10098" s="1">
        <v>0.30002200000000001</v>
      </c>
      <c r="F10098" s="1">
        <v>0.57895200000000002</v>
      </c>
      <c r="G10098">
        <v>100001</v>
      </c>
    </row>
    <row r="10099" spans="1:7" x14ac:dyDescent="0.25">
      <c r="A10099" t="s">
        <v>0</v>
      </c>
      <c r="B10099">
        <v>116310</v>
      </c>
      <c r="C10099">
        <v>100001</v>
      </c>
      <c r="D10099" s="1">
        <v>0.499996</v>
      </c>
      <c r="E10099" s="1">
        <v>7.5025099999999997E-2</v>
      </c>
      <c r="F10099" s="1">
        <v>0.57592399999999999</v>
      </c>
      <c r="G10099">
        <v>100001</v>
      </c>
    </row>
    <row r="10100" spans="1:7" x14ac:dyDescent="0.25">
      <c r="A10100" t="s">
        <v>0</v>
      </c>
      <c r="B10100">
        <v>116311</v>
      </c>
      <c r="C10100">
        <v>100001</v>
      </c>
      <c r="D10100" s="1">
        <v>0.42498599999999997</v>
      </c>
      <c r="E10100" s="1">
        <v>0.27502199999999999</v>
      </c>
      <c r="F10100" s="1">
        <v>0.57604999999999995</v>
      </c>
      <c r="G10100">
        <v>100001</v>
      </c>
    </row>
    <row r="10101" spans="1:7" x14ac:dyDescent="0.25">
      <c r="A10101" t="s">
        <v>0</v>
      </c>
      <c r="B10101">
        <v>116312</v>
      </c>
      <c r="C10101">
        <v>100001</v>
      </c>
      <c r="D10101" s="1">
        <v>0.49999500000000002</v>
      </c>
      <c r="E10101" s="1">
        <v>0.100025</v>
      </c>
      <c r="F10101" s="1">
        <v>0.57680699999999996</v>
      </c>
      <c r="G10101">
        <v>100001</v>
      </c>
    </row>
    <row r="10102" spans="1:7" x14ac:dyDescent="0.25">
      <c r="A10102" t="s">
        <v>0</v>
      </c>
      <c r="B10102">
        <v>116313</v>
      </c>
      <c r="C10102">
        <v>100001</v>
      </c>
      <c r="D10102" s="1">
        <v>0.49999399999999999</v>
      </c>
      <c r="E10102" s="1">
        <v>0.125026</v>
      </c>
      <c r="F10102" s="1">
        <v>0.57794299999999998</v>
      </c>
      <c r="G10102">
        <v>100001</v>
      </c>
    </row>
    <row r="10103" spans="1:7" x14ac:dyDescent="0.25">
      <c r="A10103" t="s">
        <v>0</v>
      </c>
      <c r="B10103">
        <v>116314</v>
      </c>
      <c r="C10103">
        <v>100001</v>
      </c>
      <c r="D10103" s="1">
        <v>0.42498799999999998</v>
      </c>
      <c r="E10103" s="1">
        <v>0.25002200000000002</v>
      </c>
      <c r="F10103" s="1">
        <v>0.573403</v>
      </c>
      <c r="G10103">
        <v>100001</v>
      </c>
    </row>
    <row r="10104" spans="1:7" x14ac:dyDescent="0.25">
      <c r="A10104" t="s">
        <v>0</v>
      </c>
      <c r="B10104">
        <v>116315</v>
      </c>
      <c r="C10104">
        <v>100001</v>
      </c>
      <c r="D10104" s="1">
        <v>0.449988</v>
      </c>
      <c r="E10104" s="1">
        <v>0.25002200000000002</v>
      </c>
      <c r="F10104" s="1">
        <v>0.577816</v>
      </c>
      <c r="G10104">
        <v>100001</v>
      </c>
    </row>
    <row r="10105" spans="1:7" x14ac:dyDescent="0.25">
      <c r="A10105" t="s">
        <v>0</v>
      </c>
      <c r="B10105">
        <v>116316</v>
      </c>
      <c r="C10105">
        <v>100001</v>
      </c>
      <c r="D10105" s="1">
        <v>0.47499200000000003</v>
      </c>
      <c r="E10105" s="1">
        <v>0.15002399999999999</v>
      </c>
      <c r="F10105" s="1">
        <v>0.574411</v>
      </c>
      <c r="G10105">
        <v>100001</v>
      </c>
    </row>
    <row r="10106" spans="1:7" x14ac:dyDescent="0.25">
      <c r="A10106" t="s">
        <v>0</v>
      </c>
      <c r="B10106">
        <v>116317</v>
      </c>
      <c r="C10106">
        <v>100001</v>
      </c>
      <c r="D10106" s="1">
        <v>0.49999199999999999</v>
      </c>
      <c r="E10106" s="1">
        <v>0.15002599999999999</v>
      </c>
      <c r="F10106" s="1">
        <v>0.57933100000000004</v>
      </c>
      <c r="G10106">
        <v>100001</v>
      </c>
    </row>
    <row r="10107" spans="1:7" x14ac:dyDescent="0.25">
      <c r="A10107" t="s">
        <v>0</v>
      </c>
      <c r="B10107">
        <v>116318</v>
      </c>
      <c r="C10107">
        <v>100001</v>
      </c>
      <c r="D10107" s="1">
        <v>0.44998899999999997</v>
      </c>
      <c r="E10107" s="1">
        <v>0.225022</v>
      </c>
      <c r="F10107" s="1">
        <v>0.57542000000000004</v>
      </c>
      <c r="G10107">
        <v>100001</v>
      </c>
    </row>
    <row r="10108" spans="1:7" x14ac:dyDescent="0.25">
      <c r="A10108" t="s">
        <v>0</v>
      </c>
      <c r="B10108">
        <v>116319</v>
      </c>
      <c r="C10108">
        <v>100001</v>
      </c>
      <c r="D10108" s="1">
        <v>0.44999</v>
      </c>
      <c r="E10108" s="1">
        <v>0.20002200000000001</v>
      </c>
      <c r="F10108" s="1">
        <v>0.57327700000000004</v>
      </c>
      <c r="G10108">
        <v>100001</v>
      </c>
    </row>
    <row r="10109" spans="1:7" x14ac:dyDescent="0.25">
      <c r="A10109" t="s">
        <v>0</v>
      </c>
      <c r="B10109">
        <v>116320</v>
      </c>
      <c r="C10109">
        <v>100001</v>
      </c>
      <c r="D10109" s="1">
        <v>0.47499200000000003</v>
      </c>
      <c r="E10109" s="1">
        <v>0.17502400000000001</v>
      </c>
      <c r="F10109" s="1">
        <v>0.57604999999999995</v>
      </c>
      <c r="G10109">
        <v>100001</v>
      </c>
    </row>
    <row r="10110" spans="1:7" x14ac:dyDescent="0.25">
      <c r="A10110" t="s">
        <v>0</v>
      </c>
      <c r="B10110">
        <v>116321</v>
      </c>
      <c r="C10110">
        <v>100001</v>
      </c>
      <c r="D10110" s="1">
        <v>0.47499000000000002</v>
      </c>
      <c r="E10110" s="1">
        <v>0.20002400000000001</v>
      </c>
      <c r="F10110" s="1">
        <v>0.57794299999999998</v>
      </c>
      <c r="G10110">
        <v>100001</v>
      </c>
    </row>
    <row r="10111" spans="1:7" x14ac:dyDescent="0.25">
      <c r="A10111" t="s">
        <v>0</v>
      </c>
      <c r="B10111">
        <v>116322</v>
      </c>
      <c r="C10111">
        <v>100001</v>
      </c>
      <c r="D10111" s="1">
        <v>0.40001399999999998</v>
      </c>
      <c r="E10111" s="1">
        <v>-0.29998000000000002</v>
      </c>
      <c r="F10111" s="1">
        <v>0.57479000000000002</v>
      </c>
      <c r="G10111">
        <v>100001</v>
      </c>
    </row>
    <row r="10112" spans="1:7" x14ac:dyDescent="0.25">
      <c r="A10112" t="s">
        <v>0</v>
      </c>
      <c r="B10112">
        <v>116323</v>
      </c>
      <c r="C10112">
        <v>100001</v>
      </c>
      <c r="D10112" s="1">
        <v>0.40001599999999998</v>
      </c>
      <c r="E10112" s="1">
        <v>-0.32497999999999999</v>
      </c>
      <c r="F10112" s="1">
        <v>0.57794299999999998</v>
      </c>
      <c r="G10112">
        <v>100001</v>
      </c>
    </row>
    <row r="10113" spans="1:7" x14ac:dyDescent="0.25">
      <c r="A10113" t="s">
        <v>0</v>
      </c>
      <c r="B10113">
        <v>116324</v>
      </c>
      <c r="C10113">
        <v>100001</v>
      </c>
      <c r="D10113" s="1">
        <v>-0.37498399999999998</v>
      </c>
      <c r="E10113" s="1">
        <v>-0.32501799999999997</v>
      </c>
      <c r="F10113" s="1">
        <v>0.57403300000000002</v>
      </c>
      <c r="G10113">
        <v>100001</v>
      </c>
    </row>
    <row r="10114" spans="1:7" x14ac:dyDescent="0.25">
      <c r="A10114" t="s">
        <v>0</v>
      </c>
      <c r="B10114">
        <v>116325</v>
      </c>
      <c r="C10114">
        <v>100001</v>
      </c>
      <c r="D10114" s="1">
        <v>0.37501600000000002</v>
      </c>
      <c r="E10114" s="1">
        <v>-0.32498100000000002</v>
      </c>
      <c r="F10114" s="1">
        <v>0.57403300000000002</v>
      </c>
      <c r="G10114">
        <v>100001</v>
      </c>
    </row>
    <row r="10115" spans="1:7" x14ac:dyDescent="0.25">
      <c r="A10115" t="s">
        <v>0</v>
      </c>
      <c r="B10115">
        <v>116326</v>
      </c>
      <c r="C10115">
        <v>100001</v>
      </c>
      <c r="D10115" s="1">
        <v>0.37501699999999999</v>
      </c>
      <c r="E10115" s="1">
        <v>-0.34998200000000002</v>
      </c>
      <c r="F10115" s="1">
        <v>0.57743900000000004</v>
      </c>
      <c r="G10115">
        <v>100001</v>
      </c>
    </row>
    <row r="10116" spans="1:7" x14ac:dyDescent="0.25">
      <c r="A10116" t="s">
        <v>0</v>
      </c>
      <c r="B10116">
        <v>116327</v>
      </c>
      <c r="C10116">
        <v>100001</v>
      </c>
      <c r="D10116" s="1">
        <v>-0.37498300000000001</v>
      </c>
      <c r="E10116" s="1">
        <v>-0.350018</v>
      </c>
      <c r="F10116" s="1">
        <v>0.57743900000000004</v>
      </c>
      <c r="G10116">
        <v>100001</v>
      </c>
    </row>
    <row r="10117" spans="1:7" x14ac:dyDescent="0.25">
      <c r="A10117" t="s">
        <v>0</v>
      </c>
      <c r="B10117">
        <v>116328</v>
      </c>
      <c r="C10117">
        <v>100001</v>
      </c>
      <c r="D10117" s="1">
        <v>-0.34998299999999999</v>
      </c>
      <c r="E10117" s="1">
        <v>-0.35001700000000002</v>
      </c>
      <c r="F10117" s="1">
        <v>0.57378099999999999</v>
      </c>
      <c r="G10117">
        <v>100001</v>
      </c>
    </row>
    <row r="10118" spans="1:7" x14ac:dyDescent="0.25">
      <c r="A10118" t="s">
        <v>0</v>
      </c>
      <c r="B10118">
        <v>116329</v>
      </c>
      <c r="C10118">
        <v>100001</v>
      </c>
      <c r="D10118" s="1">
        <v>0.350018</v>
      </c>
      <c r="E10118" s="1">
        <v>-0.34998200000000002</v>
      </c>
      <c r="F10118" s="1">
        <v>0.57378099999999999</v>
      </c>
      <c r="G10118">
        <v>100001</v>
      </c>
    </row>
    <row r="10119" spans="1:7" x14ac:dyDescent="0.25">
      <c r="A10119" t="s">
        <v>0</v>
      </c>
      <c r="B10119">
        <v>116330</v>
      </c>
      <c r="C10119">
        <v>100001</v>
      </c>
      <c r="D10119" s="1">
        <v>0.350018</v>
      </c>
      <c r="E10119" s="1">
        <v>-0.37498199999999998</v>
      </c>
      <c r="F10119" s="1">
        <v>0.57743900000000004</v>
      </c>
      <c r="G10119">
        <v>100001</v>
      </c>
    </row>
    <row r="10120" spans="1:7" x14ac:dyDescent="0.25">
      <c r="A10120" t="s">
        <v>0</v>
      </c>
      <c r="B10120">
        <v>116331</v>
      </c>
      <c r="C10120">
        <v>100001</v>
      </c>
      <c r="D10120" s="1">
        <v>-0.34998200000000002</v>
      </c>
      <c r="E10120" s="1">
        <v>-0.37501600000000002</v>
      </c>
      <c r="F10120" s="1">
        <v>0.57743900000000004</v>
      </c>
      <c r="G10120">
        <v>100001</v>
      </c>
    </row>
    <row r="10121" spans="1:7" x14ac:dyDescent="0.25">
      <c r="A10121" t="s">
        <v>0</v>
      </c>
      <c r="B10121">
        <v>116332</v>
      </c>
      <c r="C10121">
        <v>100001</v>
      </c>
      <c r="D10121" s="1">
        <v>-0.32498199999999999</v>
      </c>
      <c r="E10121" s="1">
        <v>-0.37501600000000002</v>
      </c>
      <c r="F10121" s="1">
        <v>0.57403300000000002</v>
      </c>
      <c r="G10121">
        <v>100001</v>
      </c>
    </row>
    <row r="10122" spans="1:7" x14ac:dyDescent="0.25">
      <c r="A10122" t="s">
        <v>0</v>
      </c>
      <c r="B10122">
        <v>116333</v>
      </c>
      <c r="C10122">
        <v>100001</v>
      </c>
      <c r="D10122" s="1">
        <v>0.32501799999999997</v>
      </c>
      <c r="E10122" s="1">
        <v>-0.37498399999999998</v>
      </c>
      <c r="F10122" s="1">
        <v>0.57403300000000002</v>
      </c>
      <c r="G10122">
        <v>100001</v>
      </c>
    </row>
    <row r="10123" spans="1:7" x14ac:dyDescent="0.25">
      <c r="A10123" t="s">
        <v>0</v>
      </c>
      <c r="B10123">
        <v>116334</v>
      </c>
      <c r="C10123">
        <v>100001</v>
      </c>
      <c r="D10123" s="1">
        <v>0.32501999999999998</v>
      </c>
      <c r="E10123" s="1">
        <v>-0.39998400000000001</v>
      </c>
      <c r="F10123" s="1">
        <v>0.57794400000000001</v>
      </c>
      <c r="G10123">
        <v>100001</v>
      </c>
    </row>
    <row r="10124" spans="1:7" x14ac:dyDescent="0.25">
      <c r="A10124" t="s">
        <v>0</v>
      </c>
      <c r="B10124">
        <v>116335</v>
      </c>
      <c r="C10124">
        <v>100001</v>
      </c>
      <c r="D10124" s="1">
        <v>-0.32497999999999999</v>
      </c>
      <c r="E10124" s="1">
        <v>-0.40001599999999998</v>
      </c>
      <c r="F10124" s="1">
        <v>0.57794400000000001</v>
      </c>
      <c r="G10124">
        <v>100001</v>
      </c>
    </row>
    <row r="10125" spans="1:7" x14ac:dyDescent="0.25">
      <c r="A10125" t="s">
        <v>0</v>
      </c>
      <c r="B10125">
        <v>116336</v>
      </c>
      <c r="C10125">
        <v>100001</v>
      </c>
      <c r="D10125" s="1">
        <v>-0.29998000000000002</v>
      </c>
      <c r="E10125" s="1">
        <v>-0.40001399999999998</v>
      </c>
      <c r="F10125" s="1">
        <v>0.57478899999999999</v>
      </c>
      <c r="G10125">
        <v>100001</v>
      </c>
    </row>
    <row r="10126" spans="1:7" x14ac:dyDescent="0.25">
      <c r="A10126" t="s">
        <v>0</v>
      </c>
      <c r="B10126">
        <v>116337</v>
      </c>
      <c r="C10126">
        <v>100001</v>
      </c>
      <c r="D10126" s="1">
        <v>0.30002000000000001</v>
      </c>
      <c r="E10126" s="1">
        <v>-0.39998400000000001</v>
      </c>
      <c r="F10126" s="1">
        <v>0.57479000000000002</v>
      </c>
      <c r="G10126">
        <v>100001</v>
      </c>
    </row>
    <row r="10127" spans="1:7" x14ac:dyDescent="0.25">
      <c r="A10127" t="s">
        <v>0</v>
      </c>
      <c r="B10127">
        <v>116338</v>
      </c>
      <c r="C10127">
        <v>100001</v>
      </c>
      <c r="D10127" s="1">
        <v>0.30002000000000001</v>
      </c>
      <c r="E10127" s="1">
        <v>-0.42498399999999997</v>
      </c>
      <c r="F10127" s="1">
        <v>0.57895300000000005</v>
      </c>
      <c r="G10127">
        <v>100001</v>
      </c>
    </row>
    <row r="10128" spans="1:7" x14ac:dyDescent="0.25">
      <c r="A10128" t="s">
        <v>0</v>
      </c>
      <c r="B10128">
        <v>116339</v>
      </c>
      <c r="C10128">
        <v>100001</v>
      </c>
      <c r="D10128" s="1">
        <v>-0.27498</v>
      </c>
      <c r="E10128" s="1">
        <v>-0.42501299999999997</v>
      </c>
      <c r="F10128" s="1">
        <v>0.57604999999999995</v>
      </c>
      <c r="G10128">
        <v>100001</v>
      </c>
    </row>
    <row r="10129" spans="1:7" x14ac:dyDescent="0.25">
      <c r="A10129" t="s">
        <v>0</v>
      </c>
      <c r="B10129">
        <v>116340</v>
      </c>
      <c r="C10129">
        <v>100001</v>
      </c>
      <c r="D10129" s="1">
        <v>-0.29998000000000002</v>
      </c>
      <c r="E10129" s="1">
        <v>-0.425014</v>
      </c>
      <c r="F10129" s="1">
        <v>0.57895399999999997</v>
      </c>
      <c r="G10129">
        <v>100001</v>
      </c>
    </row>
    <row r="10130" spans="1:7" x14ac:dyDescent="0.25">
      <c r="A10130" t="s">
        <v>0</v>
      </c>
      <c r="B10130">
        <v>116341</v>
      </c>
      <c r="C10130">
        <v>100001</v>
      </c>
      <c r="D10130" s="1">
        <v>0.27502100000000002</v>
      </c>
      <c r="E10130" s="1">
        <v>-0.42498599999999997</v>
      </c>
      <c r="F10130" s="1">
        <v>0.57605099999999998</v>
      </c>
      <c r="G10130">
        <v>100001</v>
      </c>
    </row>
    <row r="10131" spans="1:7" x14ac:dyDescent="0.25">
      <c r="A10131" t="s">
        <v>0</v>
      </c>
      <c r="B10131">
        <v>116342</v>
      </c>
      <c r="C10131">
        <v>100001</v>
      </c>
      <c r="D10131" s="1">
        <v>-0.24998000000000001</v>
      </c>
      <c r="E10131" s="1">
        <v>-0.42501100000000003</v>
      </c>
      <c r="F10131" s="1">
        <v>0.57340400000000002</v>
      </c>
      <c r="G10131">
        <v>100001</v>
      </c>
    </row>
    <row r="10132" spans="1:7" x14ac:dyDescent="0.25">
      <c r="A10132" t="s">
        <v>0</v>
      </c>
      <c r="B10132">
        <v>116343</v>
      </c>
      <c r="C10132">
        <v>100001</v>
      </c>
      <c r="D10132" s="1">
        <v>-0.24997800000000001</v>
      </c>
      <c r="E10132" s="1">
        <v>-0.45001200000000002</v>
      </c>
      <c r="F10132" s="1">
        <v>0.577816</v>
      </c>
      <c r="G10132">
        <v>100001</v>
      </c>
    </row>
    <row r="10133" spans="1:7" x14ac:dyDescent="0.25">
      <c r="A10133" t="s">
        <v>0</v>
      </c>
      <c r="B10133">
        <v>116344</v>
      </c>
      <c r="C10133">
        <v>100001</v>
      </c>
      <c r="D10133" s="1">
        <v>0.25002099999999999</v>
      </c>
      <c r="E10133" s="1">
        <v>-0.42498799999999998</v>
      </c>
      <c r="F10133" s="1">
        <v>0.573403</v>
      </c>
      <c r="G10133">
        <v>100001</v>
      </c>
    </row>
    <row r="10134" spans="1:7" x14ac:dyDescent="0.25">
      <c r="A10134" t="s">
        <v>0</v>
      </c>
      <c r="B10134">
        <v>116345</v>
      </c>
      <c r="C10134">
        <v>100001</v>
      </c>
      <c r="D10134" s="1">
        <v>0.25002200000000002</v>
      </c>
      <c r="E10134" s="1">
        <v>-0.449988</v>
      </c>
      <c r="F10134" s="1">
        <v>0.57781700000000003</v>
      </c>
      <c r="G10134">
        <v>100001</v>
      </c>
    </row>
    <row r="10135" spans="1:7" x14ac:dyDescent="0.25">
      <c r="A10135" t="s">
        <v>0</v>
      </c>
      <c r="B10135">
        <v>116346</v>
      </c>
      <c r="C10135">
        <v>100001</v>
      </c>
      <c r="D10135" s="1">
        <v>-0.22497800000000001</v>
      </c>
      <c r="E10135" s="1">
        <v>-0.45001000000000002</v>
      </c>
      <c r="F10135" s="1">
        <v>0.57542099999999996</v>
      </c>
      <c r="G10135">
        <v>100001</v>
      </c>
    </row>
    <row r="10136" spans="1:7" x14ac:dyDescent="0.25">
      <c r="A10136" t="s">
        <v>0</v>
      </c>
      <c r="B10136">
        <v>116347</v>
      </c>
      <c r="C10136">
        <v>100001</v>
      </c>
      <c r="D10136" s="1">
        <v>0.225022</v>
      </c>
      <c r="E10136" s="1">
        <v>-0.449988</v>
      </c>
      <c r="F10136" s="1">
        <v>0.57542099999999996</v>
      </c>
      <c r="G10136">
        <v>100001</v>
      </c>
    </row>
    <row r="10137" spans="1:7" x14ac:dyDescent="0.25">
      <c r="A10137" t="s">
        <v>0</v>
      </c>
      <c r="B10137">
        <v>116348</v>
      </c>
      <c r="C10137">
        <v>100001</v>
      </c>
      <c r="D10137" s="1">
        <v>0.20002200000000001</v>
      </c>
      <c r="E10137" s="1">
        <v>-0.44999</v>
      </c>
      <c r="F10137" s="1">
        <v>0.57327700000000004</v>
      </c>
      <c r="G10137">
        <v>100001</v>
      </c>
    </row>
    <row r="10138" spans="1:7" x14ac:dyDescent="0.25">
      <c r="A10138" t="s">
        <v>0</v>
      </c>
      <c r="B10138">
        <v>116349</v>
      </c>
      <c r="C10138">
        <v>100001</v>
      </c>
      <c r="D10138" s="1">
        <v>0.17502400000000001</v>
      </c>
      <c r="E10138" s="1">
        <v>-0.474991</v>
      </c>
      <c r="F10138" s="1">
        <v>0.57605099999999998</v>
      </c>
      <c r="G10138">
        <v>100001</v>
      </c>
    </row>
    <row r="10139" spans="1:7" x14ac:dyDescent="0.25">
      <c r="A10139" t="s">
        <v>0</v>
      </c>
      <c r="B10139">
        <v>116350</v>
      </c>
      <c r="C10139">
        <v>100001</v>
      </c>
      <c r="D10139" s="1">
        <v>0.15002299999999999</v>
      </c>
      <c r="E10139" s="1">
        <v>-0.47499200000000003</v>
      </c>
      <c r="F10139" s="1">
        <v>0.574411</v>
      </c>
      <c r="G10139">
        <v>100001</v>
      </c>
    </row>
    <row r="10140" spans="1:7" x14ac:dyDescent="0.25">
      <c r="A10140" t="s">
        <v>0</v>
      </c>
      <c r="B10140">
        <v>116351</v>
      </c>
      <c r="C10140">
        <v>100001</v>
      </c>
      <c r="D10140" s="1">
        <v>0.20002400000000001</v>
      </c>
      <c r="E10140" s="1">
        <v>-0.47499000000000002</v>
      </c>
      <c r="F10140" s="1">
        <v>0.57794400000000001</v>
      </c>
      <c r="G10140">
        <v>100001</v>
      </c>
    </row>
    <row r="10141" spans="1:7" x14ac:dyDescent="0.25">
      <c r="A10141" t="s">
        <v>0</v>
      </c>
      <c r="B10141">
        <v>116352</v>
      </c>
      <c r="C10141">
        <v>100001</v>
      </c>
      <c r="D10141" s="1">
        <v>0.15002399999999999</v>
      </c>
      <c r="E10141" s="1">
        <v>-0.49999199999999999</v>
      </c>
      <c r="F10141" s="1">
        <v>0.57933199999999996</v>
      </c>
      <c r="G10141">
        <v>100001</v>
      </c>
    </row>
    <row r="10142" spans="1:7" x14ac:dyDescent="0.25">
      <c r="A10142" t="s">
        <v>0</v>
      </c>
      <c r="B10142">
        <v>116353</v>
      </c>
      <c r="C10142">
        <v>100001</v>
      </c>
      <c r="D10142" s="1">
        <v>0.125024</v>
      </c>
      <c r="E10142" s="1">
        <v>-0.49999399999999999</v>
      </c>
      <c r="F10142" s="1">
        <v>0.57794299999999998</v>
      </c>
      <c r="G10142">
        <v>100001</v>
      </c>
    </row>
    <row r="10143" spans="1:7" x14ac:dyDescent="0.25">
      <c r="A10143" t="s">
        <v>0</v>
      </c>
      <c r="B10143">
        <v>116354</v>
      </c>
      <c r="C10143">
        <v>100001</v>
      </c>
      <c r="D10143" s="1">
        <v>0.100024</v>
      </c>
      <c r="E10143" s="1">
        <v>-0.49999399999999999</v>
      </c>
      <c r="F10143" s="1">
        <v>0.57680799999999999</v>
      </c>
      <c r="G10143">
        <v>100001</v>
      </c>
    </row>
    <row r="10144" spans="1:7" x14ac:dyDescent="0.25">
      <c r="A10144" t="s">
        <v>0</v>
      </c>
      <c r="B10144">
        <v>116355</v>
      </c>
      <c r="C10144">
        <v>100001</v>
      </c>
      <c r="D10144" s="1">
        <v>-0.19997799999999999</v>
      </c>
      <c r="E10144" s="1">
        <v>-0.45001000000000002</v>
      </c>
      <c r="F10144" s="1">
        <v>0.57327799999999995</v>
      </c>
      <c r="G10144">
        <v>100001</v>
      </c>
    </row>
    <row r="10145" spans="1:7" x14ac:dyDescent="0.25">
      <c r="A10145" t="s">
        <v>0</v>
      </c>
      <c r="B10145">
        <v>116356</v>
      </c>
      <c r="C10145">
        <v>100001</v>
      </c>
      <c r="D10145" s="1">
        <v>7.5024400000000005E-2</v>
      </c>
      <c r="E10145" s="1">
        <v>-0.499996</v>
      </c>
      <c r="F10145" s="1">
        <v>0.57592500000000002</v>
      </c>
      <c r="G10145">
        <v>100001</v>
      </c>
    </row>
    <row r="10146" spans="1:7" x14ac:dyDescent="0.25">
      <c r="A10146" t="s">
        <v>0</v>
      </c>
      <c r="B10146">
        <v>116357</v>
      </c>
      <c r="C10146">
        <v>100001</v>
      </c>
      <c r="D10146" s="1">
        <v>-0.19997699999999999</v>
      </c>
      <c r="E10146" s="1">
        <v>-0.47500999999999999</v>
      </c>
      <c r="F10146" s="1">
        <v>0.57794400000000001</v>
      </c>
      <c r="G10146">
        <v>100001</v>
      </c>
    </row>
    <row r="10147" spans="1:7" x14ac:dyDescent="0.25">
      <c r="A10147" t="s">
        <v>0</v>
      </c>
      <c r="B10147">
        <v>116358</v>
      </c>
      <c r="C10147">
        <v>100001</v>
      </c>
      <c r="D10147" s="1">
        <v>-0.149977</v>
      </c>
      <c r="E10147" s="1">
        <v>-0.47500700000000001</v>
      </c>
      <c r="F10147" s="1">
        <v>0.574411</v>
      </c>
      <c r="G10147">
        <v>100001</v>
      </c>
    </row>
    <row r="10148" spans="1:7" x14ac:dyDescent="0.25">
      <c r="A10148" t="s">
        <v>0</v>
      </c>
      <c r="B10148">
        <v>116359</v>
      </c>
      <c r="C10148">
        <v>100001</v>
      </c>
      <c r="D10148" s="1">
        <v>-0.17497699999999999</v>
      </c>
      <c r="E10148" s="1">
        <v>-0.47500799999999999</v>
      </c>
      <c r="F10148" s="1">
        <v>0.57605099999999998</v>
      </c>
      <c r="G10148">
        <v>100001</v>
      </c>
    </row>
    <row r="10149" spans="1:7" x14ac:dyDescent="0.25">
      <c r="A10149" t="s">
        <v>0</v>
      </c>
      <c r="B10149">
        <v>116360</v>
      </c>
      <c r="C10149">
        <v>100001</v>
      </c>
      <c r="D10149" s="1">
        <v>5.0024399999999997E-2</v>
      </c>
      <c r="E10149" s="1">
        <v>-0.49999700000000002</v>
      </c>
      <c r="F10149" s="1">
        <v>0.57529300000000005</v>
      </c>
      <c r="G10149">
        <v>100001</v>
      </c>
    </row>
    <row r="10150" spans="1:7" x14ac:dyDescent="0.25">
      <c r="A10150" t="s">
        <v>0</v>
      </c>
      <c r="B10150">
        <v>116361</v>
      </c>
      <c r="C10150">
        <v>100001</v>
      </c>
      <c r="D10150" s="1">
        <v>-0.149976</v>
      </c>
      <c r="E10150" s="1">
        <v>-0.50000599999999995</v>
      </c>
      <c r="F10150" s="1">
        <v>0.57933199999999996</v>
      </c>
      <c r="G10150">
        <v>100001</v>
      </c>
    </row>
    <row r="10151" spans="1:7" x14ac:dyDescent="0.25">
      <c r="A10151" t="s">
        <v>0</v>
      </c>
      <c r="B10151">
        <v>116362</v>
      </c>
      <c r="C10151">
        <v>100001</v>
      </c>
      <c r="D10151" s="1">
        <v>2.5024399999999999E-2</v>
      </c>
      <c r="E10151" s="1">
        <v>-0.499998</v>
      </c>
      <c r="F10151" s="1">
        <v>0.57491599999999998</v>
      </c>
      <c r="G10151">
        <v>100001</v>
      </c>
    </row>
    <row r="10152" spans="1:7" x14ac:dyDescent="0.25">
      <c r="A10152" t="s">
        <v>0</v>
      </c>
      <c r="B10152">
        <v>116363</v>
      </c>
      <c r="C10152">
        <v>100001</v>
      </c>
      <c r="D10152" s="1">
        <v>-0.124976</v>
      </c>
      <c r="E10152" s="1">
        <v>-0.50000599999999995</v>
      </c>
      <c r="F10152" s="1">
        <v>0.57794299999999998</v>
      </c>
      <c r="G10152">
        <v>100001</v>
      </c>
    </row>
    <row r="10153" spans="1:7" x14ac:dyDescent="0.25">
      <c r="A10153" t="s">
        <v>0</v>
      </c>
      <c r="B10153">
        <v>116364</v>
      </c>
      <c r="C10153">
        <v>100001</v>
      </c>
      <c r="D10153" s="1">
        <f>-0.00000156</f>
        <v>-1.5600000000000001E-6</v>
      </c>
      <c r="E10153" s="1">
        <v>-0.5</v>
      </c>
      <c r="F10153" s="1">
        <v>0.57478899999999999</v>
      </c>
      <c r="G10153">
        <v>100001</v>
      </c>
    </row>
    <row r="10154" spans="1:7" x14ac:dyDescent="0.25">
      <c r="A10154" t="s">
        <v>0</v>
      </c>
      <c r="B10154">
        <v>116365</v>
      </c>
      <c r="C10154">
        <v>100001</v>
      </c>
      <c r="D10154" s="1">
        <v>-9.9973999999999993E-2</v>
      </c>
      <c r="E10154" s="1">
        <v>-0.50000199999999995</v>
      </c>
      <c r="F10154" s="1">
        <v>0.57680799999999999</v>
      </c>
      <c r="G10154">
        <v>100001</v>
      </c>
    </row>
    <row r="10155" spans="1:7" x14ac:dyDescent="0.25">
      <c r="A10155" t="s">
        <v>0</v>
      </c>
      <c r="B10155">
        <v>116366</v>
      </c>
      <c r="C10155">
        <v>100001</v>
      </c>
      <c r="D10155" s="1">
        <v>-2.4975000000000001E-2</v>
      </c>
      <c r="E10155" s="1">
        <v>-0.49999900000000003</v>
      </c>
      <c r="F10155" s="1">
        <v>0.57491599999999998</v>
      </c>
      <c r="G10155">
        <v>100001</v>
      </c>
    </row>
    <row r="10156" spans="1:7" x14ac:dyDescent="0.25">
      <c r="A10156" t="s">
        <v>0</v>
      </c>
      <c r="B10156">
        <v>116367</v>
      </c>
      <c r="C10156">
        <v>100001</v>
      </c>
      <c r="D10156" s="1">
        <v>-4.9974999999999999E-2</v>
      </c>
      <c r="E10156" s="1">
        <v>-0.50000100000000003</v>
      </c>
      <c r="F10156" s="1">
        <v>0.57529399999999997</v>
      </c>
      <c r="G10156">
        <v>100001</v>
      </c>
    </row>
    <row r="10157" spans="1:7" x14ac:dyDescent="0.25">
      <c r="A10157" t="s">
        <v>0</v>
      </c>
      <c r="B10157">
        <v>116368</v>
      </c>
      <c r="C10157">
        <v>100001</v>
      </c>
      <c r="D10157" s="1">
        <v>-7.4973999999999999E-2</v>
      </c>
      <c r="E10157" s="1">
        <v>-0.50000299999999998</v>
      </c>
      <c r="F10157" s="1">
        <v>0.57592399999999999</v>
      </c>
      <c r="G10157">
        <v>100001</v>
      </c>
    </row>
    <row r="10158" spans="1:7" x14ac:dyDescent="0.25">
      <c r="A10158" t="s">
        <v>0</v>
      </c>
      <c r="B10158">
        <v>117160</v>
      </c>
      <c r="C10158">
        <v>100001</v>
      </c>
      <c r="D10158" s="1">
        <v>-0.36841200000000002</v>
      </c>
      <c r="E10158" s="1">
        <v>0.40912399999999999</v>
      </c>
      <c r="F10158" s="1">
        <v>0.57996300000000001</v>
      </c>
      <c r="G10158">
        <v>100001</v>
      </c>
    </row>
    <row r="10159" spans="1:7" x14ac:dyDescent="0.25">
      <c r="A10159" t="s">
        <v>0</v>
      </c>
      <c r="B10159">
        <v>117161</v>
      </c>
      <c r="C10159">
        <v>100001</v>
      </c>
      <c r="D10159" s="1">
        <v>-0.36413800000000002</v>
      </c>
      <c r="E10159" s="1">
        <v>0.40437600000000001</v>
      </c>
      <c r="F10159" s="1">
        <v>0.57996300000000001</v>
      </c>
      <c r="G10159">
        <v>100001</v>
      </c>
    </row>
    <row r="10160" spans="1:7" x14ac:dyDescent="0.25">
      <c r="A10160" t="s">
        <v>0</v>
      </c>
      <c r="B10160">
        <v>117162</v>
      </c>
      <c r="C10160">
        <v>100001</v>
      </c>
      <c r="D10160" s="1">
        <v>-0.35986299999999999</v>
      </c>
      <c r="E10160" s="1">
        <v>0.39962999999999999</v>
      </c>
      <c r="F10160" s="1">
        <v>0.57996400000000004</v>
      </c>
      <c r="G10160">
        <v>100001</v>
      </c>
    </row>
    <row r="10161" spans="1:7" x14ac:dyDescent="0.25">
      <c r="A10161" t="s">
        <v>0</v>
      </c>
      <c r="B10161">
        <v>117163</v>
      </c>
      <c r="C10161">
        <v>100001</v>
      </c>
      <c r="D10161" s="1">
        <v>-0.35558800000000002</v>
      </c>
      <c r="E10161" s="1">
        <v>0.39488299999999998</v>
      </c>
      <c r="F10161" s="1">
        <v>0.57996400000000004</v>
      </c>
      <c r="G10161">
        <v>100001</v>
      </c>
    </row>
    <row r="10162" spans="1:7" x14ac:dyDescent="0.25">
      <c r="A10162" t="s">
        <v>0</v>
      </c>
      <c r="B10162">
        <v>117164</v>
      </c>
      <c r="C10162">
        <v>100001</v>
      </c>
      <c r="D10162" s="1">
        <v>-0.38932</v>
      </c>
      <c r="E10162" s="1">
        <v>0.38928299999999999</v>
      </c>
      <c r="F10162" s="1">
        <v>0.57996300000000001</v>
      </c>
      <c r="G10162">
        <v>100001</v>
      </c>
    </row>
    <row r="10163" spans="1:7" x14ac:dyDescent="0.25">
      <c r="A10163" t="s">
        <v>0</v>
      </c>
      <c r="B10163">
        <v>117165</v>
      </c>
      <c r="C10163">
        <v>100001</v>
      </c>
      <c r="D10163" s="1">
        <v>-0.38480199999999998</v>
      </c>
      <c r="E10163" s="1">
        <v>0.384766</v>
      </c>
      <c r="F10163" s="1">
        <v>0.57996400000000004</v>
      </c>
      <c r="G10163">
        <v>100001</v>
      </c>
    </row>
    <row r="10164" spans="1:7" x14ac:dyDescent="0.25">
      <c r="A10164" t="s">
        <v>0</v>
      </c>
      <c r="B10164">
        <v>117166</v>
      </c>
      <c r="C10164">
        <v>100001</v>
      </c>
      <c r="D10164" s="1">
        <v>-0.38028400000000001</v>
      </c>
      <c r="E10164" s="1">
        <v>0.38024799999999997</v>
      </c>
      <c r="F10164" s="1">
        <v>0.57996400000000004</v>
      </c>
      <c r="G10164">
        <v>100001</v>
      </c>
    </row>
    <row r="10165" spans="1:7" x14ac:dyDescent="0.25">
      <c r="A10165" t="s">
        <v>0</v>
      </c>
      <c r="B10165">
        <v>117167</v>
      </c>
      <c r="C10165">
        <v>100001</v>
      </c>
      <c r="D10165" s="1">
        <v>-0.37268800000000002</v>
      </c>
      <c r="E10165" s="1">
        <v>0.41387200000000002</v>
      </c>
      <c r="F10165" s="1">
        <v>0.57996400000000004</v>
      </c>
      <c r="G10165">
        <v>100001</v>
      </c>
    </row>
    <row r="10166" spans="1:7" x14ac:dyDescent="0.25">
      <c r="A10166" t="s">
        <v>0</v>
      </c>
      <c r="B10166">
        <v>117168</v>
      </c>
      <c r="C10166">
        <v>100001</v>
      </c>
      <c r="D10166" s="1">
        <v>-0.39383800000000002</v>
      </c>
      <c r="E10166" s="1">
        <v>0.39380100000000001</v>
      </c>
      <c r="F10166" s="1">
        <v>0.57996300000000001</v>
      </c>
      <c r="G10166">
        <v>100001</v>
      </c>
    </row>
    <row r="10167" spans="1:7" x14ac:dyDescent="0.25">
      <c r="A10167" t="s">
        <v>0</v>
      </c>
      <c r="B10167">
        <v>117169</v>
      </c>
      <c r="C10167">
        <v>100001</v>
      </c>
      <c r="D10167" s="1">
        <v>-0.36659999999999998</v>
      </c>
      <c r="E10167" s="1">
        <v>0.45266800000000001</v>
      </c>
      <c r="F10167" s="1">
        <v>0.57996300000000001</v>
      </c>
      <c r="G10167">
        <v>100001</v>
      </c>
    </row>
    <row r="10168" spans="1:7" x14ac:dyDescent="0.25">
      <c r="A10168" t="s">
        <v>0</v>
      </c>
      <c r="B10168">
        <v>117170</v>
      </c>
      <c r="C10168">
        <v>100001</v>
      </c>
      <c r="D10168" s="1">
        <v>-0.36258000000000001</v>
      </c>
      <c r="E10168" s="1">
        <v>0.44770399999999999</v>
      </c>
      <c r="F10168" s="1">
        <v>0.57996300000000001</v>
      </c>
      <c r="G10168">
        <v>100001</v>
      </c>
    </row>
    <row r="10169" spans="1:7" x14ac:dyDescent="0.25">
      <c r="A10169" t="s">
        <v>0</v>
      </c>
      <c r="B10169">
        <v>117171</v>
      </c>
      <c r="C10169">
        <v>100001</v>
      </c>
      <c r="D10169" s="1">
        <v>-0.35747499999999999</v>
      </c>
      <c r="E10169" s="1">
        <v>0.44140200000000002</v>
      </c>
      <c r="F10169" s="1">
        <v>0.57996400000000004</v>
      </c>
      <c r="G10169">
        <v>100001</v>
      </c>
    </row>
    <row r="10170" spans="1:7" x14ac:dyDescent="0.25">
      <c r="A10170" t="s">
        <v>0</v>
      </c>
      <c r="B10170">
        <v>117172</v>
      </c>
      <c r="C10170">
        <v>100001</v>
      </c>
      <c r="D10170" s="1">
        <v>-0.35453899999999999</v>
      </c>
      <c r="E10170" s="1">
        <v>0.437776</v>
      </c>
      <c r="F10170" s="1">
        <v>0.57996400000000004</v>
      </c>
      <c r="G10170">
        <v>100001</v>
      </c>
    </row>
    <row r="10171" spans="1:7" x14ac:dyDescent="0.25">
      <c r="A10171" t="s">
        <v>0</v>
      </c>
      <c r="B10171">
        <v>117173</v>
      </c>
      <c r="C10171">
        <v>100001</v>
      </c>
      <c r="D10171" s="1">
        <v>-0.350518</v>
      </c>
      <c r="E10171" s="1">
        <v>0.43280999999999997</v>
      </c>
      <c r="F10171" s="1">
        <v>0.57996400000000004</v>
      </c>
      <c r="G10171">
        <v>100001</v>
      </c>
    </row>
    <row r="10172" spans="1:7" x14ac:dyDescent="0.25">
      <c r="A10172" t="s">
        <v>0</v>
      </c>
      <c r="B10172">
        <v>117174</v>
      </c>
      <c r="C10172">
        <v>100001</v>
      </c>
      <c r="D10172" s="1">
        <v>-0.35131200000000001</v>
      </c>
      <c r="E10172" s="1">
        <v>0.39013399999999998</v>
      </c>
      <c r="F10172" s="1">
        <v>0.57996400000000004</v>
      </c>
      <c r="G10172">
        <v>100001</v>
      </c>
    </row>
    <row r="10173" spans="1:7" x14ac:dyDescent="0.25">
      <c r="A10173" t="s">
        <v>0</v>
      </c>
      <c r="B10173">
        <v>117175</v>
      </c>
      <c r="C10173">
        <v>100001</v>
      </c>
      <c r="D10173" s="1">
        <v>-0.346497</v>
      </c>
      <c r="E10173" s="1">
        <v>0.427846</v>
      </c>
      <c r="F10173" s="1">
        <v>0.57996400000000004</v>
      </c>
      <c r="G10173">
        <v>100001</v>
      </c>
    </row>
    <row r="10174" spans="1:7" x14ac:dyDescent="0.25">
      <c r="A10174" t="s">
        <v>0</v>
      </c>
      <c r="B10174">
        <v>117176</v>
      </c>
      <c r="C10174">
        <v>100001</v>
      </c>
      <c r="D10174" s="1">
        <v>-0.342474</v>
      </c>
      <c r="E10174" s="1">
        <v>0.42288100000000001</v>
      </c>
      <c r="F10174" s="1">
        <v>0.57996300000000001</v>
      </c>
      <c r="G10174">
        <v>100001</v>
      </c>
    </row>
    <row r="10175" spans="1:7" x14ac:dyDescent="0.25">
      <c r="A10175" t="s">
        <v>0</v>
      </c>
      <c r="B10175">
        <v>117177</v>
      </c>
      <c r="C10175">
        <v>100001</v>
      </c>
      <c r="D10175" s="1">
        <v>-0.33845399999999998</v>
      </c>
      <c r="E10175" s="1">
        <v>0.41791499999999998</v>
      </c>
      <c r="F10175" s="1">
        <v>0.57996300000000001</v>
      </c>
      <c r="G10175">
        <v>100001</v>
      </c>
    </row>
    <row r="10176" spans="1:7" x14ac:dyDescent="0.25">
      <c r="A10176" t="s">
        <v>0</v>
      </c>
      <c r="B10176">
        <v>117178</v>
      </c>
      <c r="C10176">
        <v>100001</v>
      </c>
      <c r="D10176" s="1">
        <v>-0.33443299999999998</v>
      </c>
      <c r="E10176" s="1">
        <v>0.41295100000000001</v>
      </c>
      <c r="F10176" s="1">
        <v>0.57996400000000004</v>
      </c>
      <c r="G10176">
        <v>100001</v>
      </c>
    </row>
    <row r="10177" spans="1:7" x14ac:dyDescent="0.25">
      <c r="A10177" t="s">
        <v>0</v>
      </c>
      <c r="B10177">
        <v>117179</v>
      </c>
      <c r="C10177">
        <v>100001</v>
      </c>
      <c r="D10177" s="1">
        <v>-0.33041199999999998</v>
      </c>
      <c r="E10177" s="1">
        <v>0.40798499999999999</v>
      </c>
      <c r="F10177" s="1">
        <v>0.57996400000000004</v>
      </c>
      <c r="G10177">
        <v>100001</v>
      </c>
    </row>
    <row r="10178" spans="1:7" x14ac:dyDescent="0.25">
      <c r="A10178" t="s">
        <v>0</v>
      </c>
      <c r="B10178">
        <v>117180</v>
      </c>
      <c r="C10178">
        <v>100001</v>
      </c>
      <c r="D10178" s="1">
        <v>-0.41390700000000002</v>
      </c>
      <c r="E10178" s="1">
        <v>0.37264799999999998</v>
      </c>
      <c r="F10178" s="1">
        <v>0.57996300000000001</v>
      </c>
      <c r="G10178">
        <v>100001</v>
      </c>
    </row>
    <row r="10179" spans="1:7" x14ac:dyDescent="0.25">
      <c r="A10179" t="s">
        <v>0</v>
      </c>
      <c r="B10179">
        <v>117181</v>
      </c>
      <c r="C10179">
        <v>100001</v>
      </c>
      <c r="D10179" s="1">
        <v>-0.40915899999999999</v>
      </c>
      <c r="E10179" s="1">
        <v>0.36837399999999998</v>
      </c>
      <c r="F10179" s="1">
        <v>0.57996400000000004</v>
      </c>
      <c r="G10179">
        <v>100001</v>
      </c>
    </row>
    <row r="10180" spans="1:7" x14ac:dyDescent="0.25">
      <c r="A10180" t="s">
        <v>0</v>
      </c>
      <c r="B10180">
        <v>117182</v>
      </c>
      <c r="C10180">
        <v>100001</v>
      </c>
      <c r="D10180" s="1">
        <v>-0.37576599999999999</v>
      </c>
      <c r="E10180" s="1">
        <v>0.37573099999999998</v>
      </c>
      <c r="F10180" s="1">
        <v>0.57996400000000004</v>
      </c>
      <c r="G10180">
        <v>100001</v>
      </c>
    </row>
    <row r="10181" spans="1:7" x14ac:dyDescent="0.25">
      <c r="A10181" t="s">
        <v>0</v>
      </c>
      <c r="B10181">
        <v>117183</v>
      </c>
      <c r="C10181">
        <v>100001</v>
      </c>
      <c r="D10181" s="1">
        <v>-0.37124800000000002</v>
      </c>
      <c r="E10181" s="1">
        <v>0.37121199999999999</v>
      </c>
      <c r="F10181" s="1">
        <v>0.57996400000000004</v>
      </c>
      <c r="G10181">
        <v>100001</v>
      </c>
    </row>
    <row r="10182" spans="1:7" x14ac:dyDescent="0.25">
      <c r="A10182" t="s">
        <v>0</v>
      </c>
      <c r="B10182">
        <v>117184</v>
      </c>
      <c r="C10182">
        <v>100001</v>
      </c>
      <c r="D10182" s="1">
        <v>-0.39966400000000002</v>
      </c>
      <c r="E10182" s="1">
        <v>0.35982500000000001</v>
      </c>
      <c r="F10182" s="1">
        <v>0.57996400000000004</v>
      </c>
      <c r="G10182">
        <v>100001</v>
      </c>
    </row>
    <row r="10183" spans="1:7" x14ac:dyDescent="0.25">
      <c r="A10183" t="s">
        <v>0</v>
      </c>
      <c r="B10183">
        <v>117185</v>
      </c>
      <c r="C10183">
        <v>100001</v>
      </c>
      <c r="D10183" s="1">
        <v>-0.40441199999999999</v>
      </c>
      <c r="E10183" s="1">
        <v>0.36409799999999998</v>
      </c>
      <c r="F10183" s="1">
        <v>0.57996400000000004</v>
      </c>
      <c r="G10183">
        <v>100001</v>
      </c>
    </row>
    <row r="10184" spans="1:7" x14ac:dyDescent="0.25">
      <c r="A10184" t="s">
        <v>0</v>
      </c>
      <c r="B10184">
        <v>117186</v>
      </c>
      <c r="C10184">
        <v>100001</v>
      </c>
      <c r="D10184" s="1">
        <v>-0.39491599999999999</v>
      </c>
      <c r="E10184" s="1">
        <v>0.35555100000000001</v>
      </c>
      <c r="F10184" s="1">
        <v>0.57996400000000004</v>
      </c>
      <c r="G10184">
        <v>100001</v>
      </c>
    </row>
    <row r="10185" spans="1:7" x14ac:dyDescent="0.25">
      <c r="A10185" t="s">
        <v>0</v>
      </c>
      <c r="B10185">
        <v>117187</v>
      </c>
      <c r="C10185">
        <v>100001</v>
      </c>
      <c r="D10185" s="1">
        <v>-0.37696200000000002</v>
      </c>
      <c r="E10185" s="1">
        <v>0.41861999999999999</v>
      </c>
      <c r="F10185" s="1">
        <v>0.57996400000000004</v>
      </c>
      <c r="G10185">
        <v>100001</v>
      </c>
    </row>
    <row r="10186" spans="1:7" x14ac:dyDescent="0.25">
      <c r="A10186" t="s">
        <v>0</v>
      </c>
      <c r="B10186">
        <v>117188</v>
      </c>
      <c r="C10186">
        <v>100001</v>
      </c>
      <c r="D10186" s="1">
        <v>-0.38008500000000001</v>
      </c>
      <c r="E10186" s="1">
        <v>0.42208800000000002</v>
      </c>
      <c r="F10186" s="1">
        <v>0.57996400000000004</v>
      </c>
      <c r="G10186">
        <v>100001</v>
      </c>
    </row>
    <row r="10187" spans="1:7" x14ac:dyDescent="0.25">
      <c r="A10187" t="s">
        <v>0</v>
      </c>
      <c r="B10187">
        <v>117189</v>
      </c>
      <c r="C10187">
        <v>100001</v>
      </c>
      <c r="D10187" s="1">
        <v>-0.38551400000000002</v>
      </c>
      <c r="E10187" s="1">
        <v>0.42811500000000002</v>
      </c>
      <c r="F10187" s="1">
        <v>0.57996300000000001</v>
      </c>
      <c r="G10187">
        <v>100001</v>
      </c>
    </row>
    <row r="10188" spans="1:7" x14ac:dyDescent="0.25">
      <c r="A10188" t="s">
        <v>0</v>
      </c>
      <c r="B10188">
        <v>117190</v>
      </c>
      <c r="C10188">
        <v>100001</v>
      </c>
      <c r="D10188" s="1">
        <v>-0.38979000000000003</v>
      </c>
      <c r="E10188" s="1">
        <v>0.43286400000000003</v>
      </c>
      <c r="F10188" s="1">
        <v>0.57996300000000001</v>
      </c>
      <c r="G10188">
        <v>100001</v>
      </c>
    </row>
    <row r="10189" spans="1:7" x14ac:dyDescent="0.25">
      <c r="A10189" t="s">
        <v>0</v>
      </c>
      <c r="B10189">
        <v>117191</v>
      </c>
      <c r="C10189">
        <v>100001</v>
      </c>
      <c r="D10189" s="1">
        <v>-0.39835599999999999</v>
      </c>
      <c r="E10189" s="1">
        <v>0.39831800000000001</v>
      </c>
      <c r="F10189" s="1">
        <v>0.57996400000000004</v>
      </c>
      <c r="G10189">
        <v>100001</v>
      </c>
    </row>
    <row r="10190" spans="1:7" x14ac:dyDescent="0.25">
      <c r="A10190" t="s">
        <v>0</v>
      </c>
      <c r="B10190">
        <v>117192</v>
      </c>
      <c r="C10190">
        <v>100001</v>
      </c>
      <c r="D10190" s="1">
        <v>-0.418655</v>
      </c>
      <c r="E10190" s="1">
        <v>0.37692300000000001</v>
      </c>
      <c r="F10190" s="1">
        <v>0.57996300000000001</v>
      </c>
      <c r="G10190">
        <v>100001</v>
      </c>
    </row>
    <row r="10191" spans="1:7" x14ac:dyDescent="0.25">
      <c r="A10191" t="s">
        <v>0</v>
      </c>
      <c r="B10191">
        <v>117193</v>
      </c>
      <c r="C10191">
        <v>100001</v>
      </c>
      <c r="D10191" s="1">
        <v>-0.34240799999999999</v>
      </c>
      <c r="E10191" s="1">
        <v>0.47123599999999999</v>
      </c>
      <c r="F10191" s="1">
        <v>0.57996400000000004</v>
      </c>
      <c r="G10191">
        <v>100001</v>
      </c>
    </row>
    <row r="10192" spans="1:7" x14ac:dyDescent="0.25">
      <c r="A10192" t="s">
        <v>0</v>
      </c>
      <c r="B10192">
        <v>117194</v>
      </c>
      <c r="C10192">
        <v>100001</v>
      </c>
      <c r="D10192" s="1">
        <v>-0.33865299999999998</v>
      </c>
      <c r="E10192" s="1">
        <v>0.46606700000000001</v>
      </c>
      <c r="F10192" s="1">
        <v>0.57996300000000001</v>
      </c>
      <c r="G10192">
        <v>100001</v>
      </c>
    </row>
    <row r="10193" spans="1:7" x14ac:dyDescent="0.25">
      <c r="A10193" t="s">
        <v>0</v>
      </c>
      <c r="B10193">
        <v>117195</v>
      </c>
      <c r="C10193">
        <v>100001</v>
      </c>
      <c r="D10193" s="1">
        <v>-0.33388299999999999</v>
      </c>
      <c r="E10193" s="1">
        <v>0.459505</v>
      </c>
      <c r="F10193" s="1">
        <v>0.57996400000000004</v>
      </c>
      <c r="G10193">
        <v>100001</v>
      </c>
    </row>
    <row r="10194" spans="1:7" x14ac:dyDescent="0.25">
      <c r="A10194" t="s">
        <v>0</v>
      </c>
      <c r="B10194">
        <v>117196</v>
      </c>
      <c r="C10194">
        <v>100001</v>
      </c>
      <c r="D10194" s="1">
        <v>-0.33113999999999999</v>
      </c>
      <c r="E10194" s="1">
        <v>0.455729</v>
      </c>
      <c r="F10194" s="1">
        <v>0.57996400000000004</v>
      </c>
      <c r="G10194">
        <v>100001</v>
      </c>
    </row>
    <row r="10195" spans="1:7" x14ac:dyDescent="0.25">
      <c r="A10195" t="s">
        <v>0</v>
      </c>
      <c r="B10195">
        <v>117197</v>
      </c>
      <c r="C10195">
        <v>100001</v>
      </c>
      <c r="D10195" s="1">
        <v>-0.32738499999999998</v>
      </c>
      <c r="E10195" s="1">
        <v>0.45056000000000002</v>
      </c>
      <c r="F10195" s="1">
        <v>0.57996400000000004</v>
      </c>
      <c r="G10195">
        <v>100001</v>
      </c>
    </row>
    <row r="10196" spans="1:7" x14ac:dyDescent="0.25">
      <c r="A10196" t="s">
        <v>0</v>
      </c>
      <c r="B10196">
        <v>117198</v>
      </c>
      <c r="C10196">
        <v>100001</v>
      </c>
      <c r="D10196" s="1">
        <v>-0.323629</v>
      </c>
      <c r="E10196" s="1">
        <v>0.44539200000000001</v>
      </c>
      <c r="F10196" s="1">
        <v>0.57996400000000004</v>
      </c>
      <c r="G10196">
        <v>100001</v>
      </c>
    </row>
    <row r="10197" spans="1:7" x14ac:dyDescent="0.25">
      <c r="A10197" t="s">
        <v>0</v>
      </c>
      <c r="B10197">
        <v>117199</v>
      </c>
      <c r="C10197">
        <v>100001</v>
      </c>
      <c r="D10197" s="1">
        <v>-0.31987399999999999</v>
      </c>
      <c r="E10197" s="1">
        <v>0.44022600000000001</v>
      </c>
      <c r="F10197" s="1">
        <v>0.57996300000000001</v>
      </c>
      <c r="G10197">
        <v>100001</v>
      </c>
    </row>
    <row r="10198" spans="1:7" x14ac:dyDescent="0.25">
      <c r="A10198" t="s">
        <v>0</v>
      </c>
      <c r="B10198">
        <v>117200</v>
      </c>
      <c r="C10198">
        <v>100001</v>
      </c>
      <c r="D10198" s="1">
        <v>-0.31611899999999998</v>
      </c>
      <c r="E10198" s="1">
        <v>0.43505700000000003</v>
      </c>
      <c r="F10198" s="1">
        <v>0.57996300000000001</v>
      </c>
      <c r="G10198">
        <v>100001</v>
      </c>
    </row>
    <row r="10199" spans="1:7" x14ac:dyDescent="0.25">
      <c r="A10199" t="s">
        <v>0</v>
      </c>
      <c r="B10199">
        <v>117201</v>
      </c>
      <c r="C10199">
        <v>100001</v>
      </c>
      <c r="D10199" s="1">
        <v>-0.31236399999999998</v>
      </c>
      <c r="E10199" s="1">
        <v>0.42988900000000002</v>
      </c>
      <c r="F10199" s="1">
        <v>0.57996400000000004</v>
      </c>
      <c r="G10199">
        <v>100001</v>
      </c>
    </row>
    <row r="10200" spans="1:7" x14ac:dyDescent="0.25">
      <c r="A10200" t="s">
        <v>0</v>
      </c>
      <c r="B10200">
        <v>117202</v>
      </c>
      <c r="C10200">
        <v>100001</v>
      </c>
      <c r="D10200" s="1">
        <v>-0.30860700000000002</v>
      </c>
      <c r="E10200" s="1">
        <v>0.42471900000000001</v>
      </c>
      <c r="F10200" s="1">
        <v>0.57996400000000004</v>
      </c>
      <c r="G10200">
        <v>100001</v>
      </c>
    </row>
    <row r="10201" spans="1:7" x14ac:dyDescent="0.25">
      <c r="A10201" t="s">
        <v>0</v>
      </c>
      <c r="B10201">
        <v>117203</v>
      </c>
      <c r="C10201">
        <v>100001</v>
      </c>
      <c r="D10201" s="1">
        <v>-0.437809</v>
      </c>
      <c r="E10201" s="1">
        <v>0.35449599999999998</v>
      </c>
      <c r="F10201" s="1">
        <v>0.57996300000000001</v>
      </c>
      <c r="G10201">
        <v>100001</v>
      </c>
    </row>
    <row r="10202" spans="1:7" x14ac:dyDescent="0.25">
      <c r="A10202" t="s">
        <v>0</v>
      </c>
      <c r="B10202">
        <v>117204</v>
      </c>
      <c r="C10202">
        <v>100001</v>
      </c>
      <c r="D10202" s="1">
        <v>-0.43284400000000001</v>
      </c>
      <c r="E10202" s="1">
        <v>0.35047600000000001</v>
      </c>
      <c r="F10202" s="1">
        <v>0.57996400000000004</v>
      </c>
      <c r="G10202">
        <v>100001</v>
      </c>
    </row>
    <row r="10203" spans="1:7" x14ac:dyDescent="0.25">
      <c r="A10203" t="s">
        <v>0</v>
      </c>
      <c r="B10203">
        <v>117205</v>
      </c>
      <c r="C10203">
        <v>100001</v>
      </c>
      <c r="D10203" s="1">
        <v>-0.42787900000000001</v>
      </c>
      <c r="E10203" s="1">
        <v>0.34645599999999999</v>
      </c>
      <c r="F10203" s="1">
        <v>0.57996400000000004</v>
      </c>
      <c r="G10203">
        <v>100001</v>
      </c>
    </row>
    <row r="10204" spans="1:7" x14ac:dyDescent="0.25">
      <c r="A10204" t="s">
        <v>0</v>
      </c>
      <c r="B10204">
        <v>117206</v>
      </c>
      <c r="C10204">
        <v>100001</v>
      </c>
      <c r="D10204" s="1">
        <v>-0.42291299999999998</v>
      </c>
      <c r="E10204" s="1">
        <v>0.34243499999999999</v>
      </c>
      <c r="F10204" s="1">
        <v>0.57996400000000004</v>
      </c>
      <c r="G10204">
        <v>100001</v>
      </c>
    </row>
    <row r="10205" spans="1:7" x14ac:dyDescent="0.25">
      <c r="A10205" t="s">
        <v>0</v>
      </c>
      <c r="B10205">
        <v>117207</v>
      </c>
      <c r="C10205">
        <v>100001</v>
      </c>
      <c r="D10205" s="1">
        <v>-0.39016800000000001</v>
      </c>
      <c r="E10205" s="1">
        <v>0.351275</v>
      </c>
      <c r="F10205" s="1">
        <v>0.57996300000000001</v>
      </c>
      <c r="G10205">
        <v>100001</v>
      </c>
    </row>
    <row r="10206" spans="1:7" x14ac:dyDescent="0.25">
      <c r="A10206" t="s">
        <v>0</v>
      </c>
      <c r="B10206">
        <v>117208</v>
      </c>
      <c r="C10206">
        <v>100001</v>
      </c>
      <c r="D10206" s="1">
        <v>-0.41298200000000002</v>
      </c>
      <c r="E10206" s="1">
        <v>0.33439400000000002</v>
      </c>
      <c r="F10206" s="1">
        <v>0.57996300000000001</v>
      </c>
      <c r="G10206">
        <v>100001</v>
      </c>
    </row>
    <row r="10207" spans="1:7" x14ac:dyDescent="0.25">
      <c r="A10207" t="s">
        <v>0</v>
      </c>
      <c r="B10207">
        <v>117209</v>
      </c>
      <c r="C10207">
        <v>100001</v>
      </c>
      <c r="D10207" s="1">
        <v>-0.41794700000000001</v>
      </c>
      <c r="E10207" s="1">
        <v>0.33841399999999999</v>
      </c>
      <c r="F10207" s="1">
        <v>0.57996400000000004</v>
      </c>
      <c r="G10207">
        <v>100001</v>
      </c>
    </row>
    <row r="10208" spans="1:7" x14ac:dyDescent="0.25">
      <c r="A10208" t="s">
        <v>0</v>
      </c>
      <c r="B10208">
        <v>117210</v>
      </c>
      <c r="C10208">
        <v>100001</v>
      </c>
      <c r="D10208" s="1">
        <v>-0.40801599999999999</v>
      </c>
      <c r="E10208" s="1">
        <v>0.33037300000000003</v>
      </c>
      <c r="F10208" s="1">
        <v>0.57996400000000004</v>
      </c>
      <c r="G10208">
        <v>100001</v>
      </c>
    </row>
    <row r="10209" spans="1:7" x14ac:dyDescent="0.25">
      <c r="A10209" t="s">
        <v>0</v>
      </c>
      <c r="B10209">
        <v>117211</v>
      </c>
      <c r="C10209">
        <v>100001</v>
      </c>
      <c r="D10209" s="1">
        <v>-0.40165499999999998</v>
      </c>
      <c r="E10209" s="1">
        <v>0.40161799999999998</v>
      </c>
      <c r="F10209" s="1">
        <v>0.57996400000000004</v>
      </c>
      <c r="G10209">
        <v>100001</v>
      </c>
    </row>
    <row r="10210" spans="1:7" x14ac:dyDescent="0.25">
      <c r="A10210" t="s">
        <v>0</v>
      </c>
      <c r="B10210">
        <v>117212</v>
      </c>
      <c r="C10210">
        <v>100001</v>
      </c>
      <c r="D10210" s="1">
        <v>-0.407391</v>
      </c>
      <c r="E10210" s="1">
        <v>0.40735100000000002</v>
      </c>
      <c r="F10210" s="1">
        <v>0.57996400000000004</v>
      </c>
      <c r="G10210">
        <v>100001</v>
      </c>
    </row>
    <row r="10211" spans="1:7" x14ac:dyDescent="0.25">
      <c r="A10211" t="s">
        <v>0</v>
      </c>
      <c r="B10211">
        <v>117213</v>
      </c>
      <c r="C10211">
        <v>100001</v>
      </c>
      <c r="D10211" s="1">
        <v>-0.41190900000000003</v>
      </c>
      <c r="E10211" s="1">
        <v>0.41187000000000001</v>
      </c>
      <c r="F10211" s="1">
        <v>0.57996300000000001</v>
      </c>
      <c r="G10211">
        <v>100001</v>
      </c>
    </row>
    <row r="10212" spans="1:7" x14ac:dyDescent="0.25">
      <c r="A10212" t="s">
        <v>0</v>
      </c>
      <c r="B10212">
        <v>117214</v>
      </c>
      <c r="C10212">
        <v>100001</v>
      </c>
      <c r="D10212" s="1">
        <v>-0.42212300000000003</v>
      </c>
      <c r="E10212" s="1">
        <v>0.38004599999999999</v>
      </c>
      <c r="F10212" s="1">
        <v>0.57996400000000004</v>
      </c>
      <c r="G10212">
        <v>100001</v>
      </c>
    </row>
    <row r="10213" spans="1:7" x14ac:dyDescent="0.25">
      <c r="A10213" t="s">
        <v>0</v>
      </c>
      <c r="B10213">
        <v>117215</v>
      </c>
      <c r="C10213">
        <v>100001</v>
      </c>
      <c r="D10213" s="1">
        <v>-0.441436</v>
      </c>
      <c r="E10213" s="1">
        <v>0.357433</v>
      </c>
      <c r="F10213" s="1">
        <v>0.57996300000000001</v>
      </c>
      <c r="G10213">
        <v>100001</v>
      </c>
    </row>
    <row r="10214" spans="1:7" x14ac:dyDescent="0.25">
      <c r="A10214" t="s">
        <v>0</v>
      </c>
      <c r="B10214">
        <v>117216</v>
      </c>
      <c r="C10214">
        <v>100001</v>
      </c>
      <c r="D10214" s="1">
        <v>-0.42815300000000001</v>
      </c>
      <c r="E10214" s="1">
        <v>0.38547300000000001</v>
      </c>
      <c r="F10214" s="1">
        <v>0.57996400000000004</v>
      </c>
      <c r="G10214">
        <v>100001</v>
      </c>
    </row>
    <row r="10215" spans="1:7" x14ac:dyDescent="0.25">
      <c r="A10215" t="s">
        <v>0</v>
      </c>
      <c r="B10215">
        <v>117217</v>
      </c>
      <c r="C10215">
        <v>100001</v>
      </c>
      <c r="D10215" s="1">
        <v>-0.43290099999999998</v>
      </c>
      <c r="E10215" s="1">
        <v>0.38974900000000001</v>
      </c>
      <c r="F10215" s="1">
        <v>0.57996400000000004</v>
      </c>
      <c r="G10215">
        <v>100001</v>
      </c>
    </row>
    <row r="10216" spans="1:7" x14ac:dyDescent="0.25">
      <c r="A10216" t="s">
        <v>0</v>
      </c>
      <c r="B10216">
        <v>117218</v>
      </c>
      <c r="C10216">
        <v>100001</v>
      </c>
      <c r="D10216" s="1">
        <v>-0.44774000000000003</v>
      </c>
      <c r="E10216" s="1">
        <v>0.36253600000000002</v>
      </c>
      <c r="F10216" s="1">
        <v>0.57996400000000004</v>
      </c>
      <c r="G10216">
        <v>100001</v>
      </c>
    </row>
    <row r="10217" spans="1:7" x14ac:dyDescent="0.25">
      <c r="A10217" t="s">
        <v>0</v>
      </c>
      <c r="B10217">
        <v>117219</v>
      </c>
      <c r="C10217">
        <v>100001</v>
      </c>
      <c r="D10217" s="1">
        <v>-0.45270500000000002</v>
      </c>
      <c r="E10217" s="1">
        <v>0.36655700000000002</v>
      </c>
      <c r="F10217" s="1">
        <v>0.57996400000000004</v>
      </c>
      <c r="G10217">
        <v>100001</v>
      </c>
    </row>
    <row r="10218" spans="1:7" x14ac:dyDescent="0.25">
      <c r="A10218" t="s">
        <v>0</v>
      </c>
      <c r="B10218">
        <v>117220</v>
      </c>
      <c r="C10218">
        <v>100001</v>
      </c>
      <c r="D10218" s="1">
        <v>-0.31727499999999997</v>
      </c>
      <c r="E10218" s="1">
        <v>0.48851099999999997</v>
      </c>
      <c r="F10218" s="1">
        <v>0.57996400000000004</v>
      </c>
      <c r="G10218">
        <v>100001</v>
      </c>
    </row>
    <row r="10219" spans="1:7" x14ac:dyDescent="0.25">
      <c r="A10219" t="s">
        <v>0</v>
      </c>
      <c r="B10219">
        <v>117221</v>
      </c>
      <c r="C10219">
        <v>100001</v>
      </c>
      <c r="D10219" s="1">
        <v>-0.31379600000000002</v>
      </c>
      <c r="E10219" s="1">
        <v>0.48315200000000003</v>
      </c>
      <c r="F10219" s="1">
        <v>0.57996300000000001</v>
      </c>
      <c r="G10219">
        <v>100001</v>
      </c>
    </row>
    <row r="10220" spans="1:7" x14ac:dyDescent="0.25">
      <c r="A10220" t="s">
        <v>0</v>
      </c>
      <c r="B10220">
        <v>117222</v>
      </c>
      <c r="C10220">
        <v>100001</v>
      </c>
      <c r="D10220" s="1">
        <v>-0.30937799999999999</v>
      </c>
      <c r="E10220" s="1">
        <v>0.47635</v>
      </c>
      <c r="F10220" s="1">
        <v>0.57996300000000001</v>
      </c>
      <c r="G10220">
        <v>100001</v>
      </c>
    </row>
    <row r="10221" spans="1:7" x14ac:dyDescent="0.25">
      <c r="A10221" t="s">
        <v>0</v>
      </c>
      <c r="B10221">
        <v>117223</v>
      </c>
      <c r="C10221">
        <v>100001</v>
      </c>
      <c r="D10221" s="1">
        <v>-0.306836</v>
      </c>
      <c r="E10221" s="1">
        <v>0.47243600000000002</v>
      </c>
      <c r="F10221" s="1">
        <v>0.57996400000000004</v>
      </c>
      <c r="G10221">
        <v>100001</v>
      </c>
    </row>
    <row r="10222" spans="1:7" x14ac:dyDescent="0.25">
      <c r="A10222" t="s">
        <v>0</v>
      </c>
      <c r="B10222">
        <v>117224</v>
      </c>
      <c r="C10222">
        <v>100001</v>
      </c>
      <c r="D10222" s="1">
        <v>-0.30335699999999999</v>
      </c>
      <c r="E10222" s="1">
        <v>0.46707799999999999</v>
      </c>
      <c r="F10222" s="1">
        <v>0.57996400000000004</v>
      </c>
      <c r="G10222">
        <v>100001</v>
      </c>
    </row>
    <row r="10223" spans="1:7" x14ac:dyDescent="0.25">
      <c r="A10223" t="s">
        <v>0</v>
      </c>
      <c r="B10223">
        <v>117225</v>
      </c>
      <c r="C10223">
        <v>100001</v>
      </c>
      <c r="D10223" s="1">
        <v>-0.299875</v>
      </c>
      <c r="E10223" s="1">
        <v>0.46172000000000002</v>
      </c>
      <c r="F10223" s="1">
        <v>0.57996400000000004</v>
      </c>
      <c r="G10223">
        <v>100001</v>
      </c>
    </row>
    <row r="10224" spans="1:7" x14ac:dyDescent="0.25">
      <c r="A10224" t="s">
        <v>0</v>
      </c>
      <c r="B10224">
        <v>117226</v>
      </c>
      <c r="C10224">
        <v>100001</v>
      </c>
      <c r="D10224" s="1">
        <v>-0.29639599999999999</v>
      </c>
      <c r="E10224" s="1">
        <v>0.45636199999999999</v>
      </c>
      <c r="F10224" s="1">
        <v>0.57996300000000001</v>
      </c>
      <c r="G10224">
        <v>100001</v>
      </c>
    </row>
    <row r="10225" spans="1:7" x14ac:dyDescent="0.25">
      <c r="A10225" t="s">
        <v>0</v>
      </c>
      <c r="B10225">
        <v>117227</v>
      </c>
      <c r="C10225">
        <v>100001</v>
      </c>
      <c r="D10225" s="1">
        <v>-0.29291600000000001</v>
      </c>
      <c r="E10225" s="1">
        <v>0.45100400000000002</v>
      </c>
      <c r="F10225" s="1">
        <v>0.57996300000000001</v>
      </c>
      <c r="G10225">
        <v>100001</v>
      </c>
    </row>
    <row r="10226" spans="1:7" x14ac:dyDescent="0.25">
      <c r="A10226" t="s">
        <v>0</v>
      </c>
      <c r="B10226">
        <v>117228</v>
      </c>
      <c r="C10226">
        <v>100001</v>
      </c>
      <c r="D10226" s="1">
        <v>-0.28943600000000003</v>
      </c>
      <c r="E10226" s="1">
        <v>0.44564599999999999</v>
      </c>
      <c r="F10226" s="1">
        <v>0.57996400000000004</v>
      </c>
      <c r="G10226">
        <v>100001</v>
      </c>
    </row>
    <row r="10227" spans="1:7" x14ac:dyDescent="0.25">
      <c r="A10227" t="s">
        <v>0</v>
      </c>
      <c r="B10227">
        <v>117229</v>
      </c>
      <c r="C10227">
        <v>100001</v>
      </c>
      <c r="D10227" s="1">
        <v>-0.28595599999999999</v>
      </c>
      <c r="E10227" s="1">
        <v>0.44028699999999998</v>
      </c>
      <c r="F10227" s="1">
        <v>0.57996400000000004</v>
      </c>
      <c r="G10227">
        <v>100001</v>
      </c>
    </row>
    <row r="10228" spans="1:7" x14ac:dyDescent="0.25">
      <c r="A10228" t="s">
        <v>0</v>
      </c>
      <c r="B10228">
        <v>117230</v>
      </c>
      <c r="C10228">
        <v>100001</v>
      </c>
      <c r="D10228" s="1">
        <v>-0.47126800000000002</v>
      </c>
      <c r="E10228" s="1">
        <v>0.342362</v>
      </c>
      <c r="F10228" s="1">
        <v>0.57996300000000001</v>
      </c>
      <c r="G10228">
        <v>100001</v>
      </c>
    </row>
    <row r="10229" spans="1:7" x14ac:dyDescent="0.25">
      <c r="A10229" t="s">
        <v>0</v>
      </c>
      <c r="B10229">
        <v>117231</v>
      </c>
      <c r="C10229">
        <v>100001</v>
      </c>
      <c r="D10229" s="1">
        <v>-0.46609899999999999</v>
      </c>
      <c r="E10229" s="1">
        <v>0.33860699999999999</v>
      </c>
      <c r="F10229" s="1">
        <v>0.57996300000000001</v>
      </c>
      <c r="G10229">
        <v>100001</v>
      </c>
    </row>
    <row r="10230" spans="1:7" x14ac:dyDescent="0.25">
      <c r="A10230" t="s">
        <v>0</v>
      </c>
      <c r="B10230">
        <v>117232</v>
      </c>
      <c r="C10230">
        <v>100001</v>
      </c>
      <c r="D10230" s="1">
        <v>-0.45953699999999997</v>
      </c>
      <c r="E10230" s="1">
        <v>0.33384000000000003</v>
      </c>
      <c r="F10230" s="1">
        <v>0.57996400000000004</v>
      </c>
      <c r="G10230">
        <v>100001</v>
      </c>
    </row>
    <row r="10231" spans="1:7" x14ac:dyDescent="0.25">
      <c r="A10231" t="s">
        <v>0</v>
      </c>
      <c r="B10231">
        <v>117233</v>
      </c>
      <c r="C10231">
        <v>100001</v>
      </c>
      <c r="D10231" s="1">
        <v>-0.455762</v>
      </c>
      <c r="E10231" s="1">
        <v>0.33109699999999997</v>
      </c>
      <c r="F10231" s="1">
        <v>0.57996400000000004</v>
      </c>
      <c r="G10231">
        <v>100001</v>
      </c>
    </row>
    <row r="10232" spans="1:7" x14ac:dyDescent="0.25">
      <c r="A10232" t="s">
        <v>0</v>
      </c>
      <c r="B10232">
        <v>117234</v>
      </c>
      <c r="C10232">
        <v>100001</v>
      </c>
      <c r="D10232" s="1">
        <v>-0.45059199999999999</v>
      </c>
      <c r="E10232" s="1">
        <v>0.32734099999999999</v>
      </c>
      <c r="F10232" s="1">
        <v>0.57996400000000004</v>
      </c>
      <c r="G10232">
        <v>100001</v>
      </c>
    </row>
    <row r="10233" spans="1:7" x14ac:dyDescent="0.25">
      <c r="A10233" t="s">
        <v>0</v>
      </c>
      <c r="B10233">
        <v>117235</v>
      </c>
      <c r="C10233">
        <v>100001</v>
      </c>
      <c r="D10233" s="1">
        <v>-0.44542399999999999</v>
      </c>
      <c r="E10233" s="1">
        <v>0.32358700000000001</v>
      </c>
      <c r="F10233" s="1">
        <v>0.57996400000000004</v>
      </c>
      <c r="G10233">
        <v>100001</v>
      </c>
    </row>
    <row r="10234" spans="1:7" x14ac:dyDescent="0.25">
      <c r="A10234" t="s">
        <v>0</v>
      </c>
      <c r="B10234">
        <v>117236</v>
      </c>
      <c r="C10234">
        <v>100001</v>
      </c>
      <c r="D10234" s="1">
        <v>-0.44025500000000001</v>
      </c>
      <c r="E10234" s="1">
        <v>0.31983299999999998</v>
      </c>
      <c r="F10234" s="1">
        <v>0.57996300000000001</v>
      </c>
      <c r="G10234">
        <v>100001</v>
      </c>
    </row>
    <row r="10235" spans="1:7" x14ac:dyDescent="0.25">
      <c r="A10235" t="s">
        <v>0</v>
      </c>
      <c r="B10235">
        <v>117237</v>
      </c>
      <c r="C10235">
        <v>100001</v>
      </c>
      <c r="D10235" s="1">
        <v>-0.435087</v>
      </c>
      <c r="E10235" s="1">
        <v>0.316077</v>
      </c>
      <c r="F10235" s="1">
        <v>0.57996300000000001</v>
      </c>
      <c r="G10235">
        <v>100001</v>
      </c>
    </row>
    <row r="10236" spans="1:7" x14ac:dyDescent="0.25">
      <c r="A10236" t="s">
        <v>0</v>
      </c>
      <c r="B10236">
        <v>117238</v>
      </c>
      <c r="C10236">
        <v>100001</v>
      </c>
      <c r="D10236" s="1">
        <v>-0.42474899999999999</v>
      </c>
      <c r="E10236" s="1">
        <v>0.30856699999999998</v>
      </c>
      <c r="F10236" s="1">
        <v>0.57996400000000004</v>
      </c>
      <c r="G10236">
        <v>100001</v>
      </c>
    </row>
    <row r="10237" spans="1:7" x14ac:dyDescent="0.25">
      <c r="A10237" t="s">
        <v>0</v>
      </c>
      <c r="B10237">
        <v>117239</v>
      </c>
      <c r="C10237">
        <v>100001</v>
      </c>
      <c r="D10237" s="1">
        <v>-0.42991800000000002</v>
      </c>
      <c r="E10237" s="1">
        <v>0.31232300000000002</v>
      </c>
      <c r="F10237" s="1">
        <v>0.57996400000000004</v>
      </c>
      <c r="G10237">
        <v>100001</v>
      </c>
    </row>
    <row r="10238" spans="1:7" x14ac:dyDescent="0.25">
      <c r="A10238" t="s">
        <v>0</v>
      </c>
      <c r="B10238">
        <v>117240</v>
      </c>
      <c r="C10238">
        <v>100001</v>
      </c>
      <c r="D10238" s="1">
        <v>-0.291273</v>
      </c>
      <c r="E10238" s="1">
        <v>0.50444599999999995</v>
      </c>
      <c r="F10238" s="1">
        <v>0.57996300000000001</v>
      </c>
      <c r="G10238">
        <v>100001</v>
      </c>
    </row>
    <row r="10239" spans="1:7" x14ac:dyDescent="0.25">
      <c r="A10239" t="s">
        <v>0</v>
      </c>
      <c r="B10239">
        <v>117241</v>
      </c>
      <c r="C10239">
        <v>100001</v>
      </c>
      <c r="D10239" s="1">
        <v>-0.28807899999999997</v>
      </c>
      <c r="E10239" s="1">
        <v>0.49891200000000002</v>
      </c>
      <c r="F10239" s="1">
        <v>0.57996300000000001</v>
      </c>
      <c r="G10239">
        <v>100001</v>
      </c>
    </row>
    <row r="10240" spans="1:7" x14ac:dyDescent="0.25">
      <c r="A10240" t="s">
        <v>0</v>
      </c>
      <c r="B10240">
        <v>117242</v>
      </c>
      <c r="C10240">
        <v>100001</v>
      </c>
      <c r="D10240" s="1">
        <v>-0.28402300000000003</v>
      </c>
      <c r="E10240" s="1">
        <v>0.49188700000000002</v>
      </c>
      <c r="F10240" s="1">
        <v>0.57996300000000001</v>
      </c>
      <c r="G10240">
        <v>100001</v>
      </c>
    </row>
    <row r="10241" spans="1:7" x14ac:dyDescent="0.25">
      <c r="A10241" t="s">
        <v>0</v>
      </c>
      <c r="B10241">
        <v>117243</v>
      </c>
      <c r="C10241">
        <v>100001</v>
      </c>
      <c r="D10241" s="1">
        <v>-0.28169</v>
      </c>
      <c r="E10241" s="1">
        <v>0.487846</v>
      </c>
      <c r="F10241" s="1">
        <v>0.57996400000000004</v>
      </c>
      <c r="G10241">
        <v>100001</v>
      </c>
    </row>
    <row r="10242" spans="1:7" x14ac:dyDescent="0.25">
      <c r="A10242" t="s">
        <v>0</v>
      </c>
      <c r="B10242">
        <v>117244</v>
      </c>
      <c r="C10242">
        <v>100001</v>
      </c>
      <c r="D10242" s="1">
        <v>-0.27849600000000002</v>
      </c>
      <c r="E10242" s="1">
        <v>0.48231499999999999</v>
      </c>
      <c r="F10242" s="1">
        <v>0.57996400000000004</v>
      </c>
      <c r="G10242">
        <v>100001</v>
      </c>
    </row>
    <row r="10243" spans="1:7" x14ac:dyDescent="0.25">
      <c r="A10243" t="s">
        <v>0</v>
      </c>
      <c r="B10243">
        <v>117245</v>
      </c>
      <c r="C10243">
        <v>100001</v>
      </c>
      <c r="D10243" s="1">
        <v>-0.27530100000000002</v>
      </c>
      <c r="E10243" s="1">
        <v>0.47678300000000001</v>
      </c>
      <c r="F10243" s="1">
        <v>0.57996400000000004</v>
      </c>
      <c r="G10243">
        <v>100001</v>
      </c>
    </row>
    <row r="10244" spans="1:7" x14ac:dyDescent="0.25">
      <c r="A10244" t="s">
        <v>0</v>
      </c>
      <c r="B10244">
        <v>117246</v>
      </c>
      <c r="C10244">
        <v>100001</v>
      </c>
      <c r="D10244" s="1">
        <v>-0.27210699999999999</v>
      </c>
      <c r="E10244" s="1">
        <v>0.47125</v>
      </c>
      <c r="F10244" s="1">
        <v>0.57996300000000001</v>
      </c>
      <c r="G10244">
        <v>100001</v>
      </c>
    </row>
    <row r="10245" spans="1:7" x14ac:dyDescent="0.25">
      <c r="A10245" t="s">
        <v>0</v>
      </c>
      <c r="B10245">
        <v>117247</v>
      </c>
      <c r="C10245">
        <v>100001</v>
      </c>
      <c r="D10245" s="1">
        <v>-0.26891100000000001</v>
      </c>
      <c r="E10245" s="1">
        <v>0.46571699999999999</v>
      </c>
      <c r="F10245" s="1">
        <v>0.57996300000000001</v>
      </c>
      <c r="G10245">
        <v>100001</v>
      </c>
    </row>
    <row r="10246" spans="1:7" x14ac:dyDescent="0.25">
      <c r="A10246" t="s">
        <v>0</v>
      </c>
      <c r="B10246">
        <v>117248</v>
      </c>
      <c r="C10246">
        <v>100001</v>
      </c>
      <c r="D10246" s="1">
        <v>-0.262521</v>
      </c>
      <c r="E10246" s="1">
        <v>0.45465</v>
      </c>
      <c r="F10246" s="1">
        <v>0.57996400000000004</v>
      </c>
      <c r="G10246">
        <v>100001</v>
      </c>
    </row>
    <row r="10247" spans="1:7" x14ac:dyDescent="0.25">
      <c r="A10247" t="s">
        <v>0</v>
      </c>
      <c r="B10247">
        <v>117249</v>
      </c>
      <c r="C10247">
        <v>100001</v>
      </c>
      <c r="D10247" s="1">
        <v>-0.26571600000000001</v>
      </c>
      <c r="E10247" s="1">
        <v>0.46018399999999998</v>
      </c>
      <c r="F10247" s="1">
        <v>0.57996400000000004</v>
      </c>
      <c r="G10247">
        <v>100001</v>
      </c>
    </row>
    <row r="10248" spans="1:7" x14ac:dyDescent="0.25">
      <c r="A10248" t="s">
        <v>0</v>
      </c>
      <c r="B10248">
        <v>117250</v>
      </c>
      <c r="C10248">
        <v>100001</v>
      </c>
      <c r="D10248" s="1">
        <v>-0.488541</v>
      </c>
      <c r="E10248" s="1">
        <v>0.31722800000000001</v>
      </c>
      <c r="F10248" s="1">
        <v>0.57996400000000004</v>
      </c>
      <c r="G10248">
        <v>100001</v>
      </c>
    </row>
    <row r="10249" spans="1:7" x14ac:dyDescent="0.25">
      <c r="A10249" t="s">
        <v>0</v>
      </c>
      <c r="B10249">
        <v>117251</v>
      </c>
      <c r="C10249">
        <v>100001</v>
      </c>
      <c r="D10249" s="1">
        <v>-0.48318299999999997</v>
      </c>
      <c r="E10249" s="1">
        <v>0.31374999999999997</v>
      </c>
      <c r="F10249" s="1">
        <v>0.57996400000000004</v>
      </c>
      <c r="G10249">
        <v>100001</v>
      </c>
    </row>
    <row r="10250" spans="1:7" x14ac:dyDescent="0.25">
      <c r="A10250" t="s">
        <v>0</v>
      </c>
      <c r="B10250">
        <v>117252</v>
      </c>
      <c r="C10250">
        <v>100001</v>
      </c>
      <c r="D10250" s="1">
        <v>-0.47638000000000003</v>
      </c>
      <c r="E10250" s="1">
        <v>0.309332</v>
      </c>
      <c r="F10250" s="1">
        <v>0.57996400000000004</v>
      </c>
      <c r="G10250">
        <v>100001</v>
      </c>
    </row>
    <row r="10251" spans="1:7" x14ac:dyDescent="0.25">
      <c r="A10251" t="s">
        <v>0</v>
      </c>
      <c r="B10251">
        <v>117253</v>
      </c>
      <c r="C10251">
        <v>100001</v>
      </c>
      <c r="D10251" s="1">
        <v>-0.46710800000000002</v>
      </c>
      <c r="E10251" s="1">
        <v>0.303311</v>
      </c>
      <c r="F10251" s="1">
        <v>0.57996400000000004</v>
      </c>
      <c r="G10251">
        <v>100001</v>
      </c>
    </row>
    <row r="10252" spans="1:7" x14ac:dyDescent="0.25">
      <c r="A10252" t="s">
        <v>0</v>
      </c>
      <c r="B10252">
        <v>117254</v>
      </c>
      <c r="C10252">
        <v>100001</v>
      </c>
      <c r="D10252" s="1">
        <v>-0.472466</v>
      </c>
      <c r="E10252" s="1">
        <v>0.30679099999999998</v>
      </c>
      <c r="F10252" s="1">
        <v>0.57996400000000004</v>
      </c>
      <c r="G10252">
        <v>100001</v>
      </c>
    </row>
    <row r="10253" spans="1:7" x14ac:dyDescent="0.25">
      <c r="A10253" t="s">
        <v>0</v>
      </c>
      <c r="B10253">
        <v>117255</v>
      </c>
      <c r="C10253">
        <v>100001</v>
      </c>
      <c r="D10253" s="1">
        <v>-0.46174700000000002</v>
      </c>
      <c r="E10253" s="1">
        <v>0.29983199999999999</v>
      </c>
      <c r="F10253" s="1">
        <v>0.57996300000000001</v>
      </c>
      <c r="G10253">
        <v>100001</v>
      </c>
    </row>
    <row r="10254" spans="1:7" x14ac:dyDescent="0.25">
      <c r="A10254" t="s">
        <v>0</v>
      </c>
      <c r="B10254">
        <v>117256</v>
      </c>
      <c r="C10254">
        <v>100001</v>
      </c>
      <c r="D10254" s="1">
        <v>-0.45639000000000002</v>
      </c>
      <c r="E10254" s="1">
        <v>0.296352</v>
      </c>
      <c r="F10254" s="1">
        <v>0.57996400000000004</v>
      </c>
      <c r="G10254">
        <v>100001</v>
      </c>
    </row>
    <row r="10255" spans="1:7" x14ac:dyDescent="0.25">
      <c r="A10255" t="s">
        <v>0</v>
      </c>
      <c r="B10255">
        <v>117257</v>
      </c>
      <c r="C10255">
        <v>100001</v>
      </c>
      <c r="D10255" s="1">
        <v>-0.45103199999999999</v>
      </c>
      <c r="E10255" s="1">
        <v>0.29287200000000002</v>
      </c>
      <c r="F10255" s="1">
        <v>0.57996400000000004</v>
      </c>
      <c r="G10255">
        <v>100001</v>
      </c>
    </row>
    <row r="10256" spans="1:7" x14ac:dyDescent="0.25">
      <c r="A10256" t="s">
        <v>0</v>
      </c>
      <c r="B10256">
        <v>117258</v>
      </c>
      <c r="C10256">
        <v>100001</v>
      </c>
      <c r="D10256" s="1">
        <v>-0.44567299999999999</v>
      </c>
      <c r="E10256" s="1">
        <v>0.28939300000000001</v>
      </c>
      <c r="F10256" s="1">
        <v>0.57996400000000004</v>
      </c>
      <c r="G10256">
        <v>100001</v>
      </c>
    </row>
    <row r="10257" spans="1:7" x14ac:dyDescent="0.25">
      <c r="A10257" t="s">
        <v>0</v>
      </c>
      <c r="B10257">
        <v>117259</v>
      </c>
      <c r="C10257">
        <v>100001</v>
      </c>
      <c r="D10257" s="1">
        <v>-0.44031500000000001</v>
      </c>
      <c r="E10257" s="1">
        <v>0.28591499999999997</v>
      </c>
      <c r="F10257" s="1">
        <v>0.57996400000000004</v>
      </c>
      <c r="G10257">
        <v>100001</v>
      </c>
    </row>
    <row r="10258" spans="1:7" x14ac:dyDescent="0.25">
      <c r="A10258" t="s">
        <v>0</v>
      </c>
      <c r="B10258">
        <v>117260</v>
      </c>
      <c r="C10258">
        <v>100001</v>
      </c>
      <c r="D10258" s="1">
        <v>-0.26447500000000002</v>
      </c>
      <c r="E10258" s="1">
        <v>0.51899899999999999</v>
      </c>
      <c r="F10258" s="1">
        <v>0.57996300000000001</v>
      </c>
      <c r="G10258">
        <v>100001</v>
      </c>
    </row>
    <row r="10259" spans="1:7" x14ac:dyDescent="0.25">
      <c r="A10259" t="s">
        <v>0</v>
      </c>
      <c r="B10259">
        <v>117261</v>
      </c>
      <c r="C10259">
        <v>100001</v>
      </c>
      <c r="D10259" s="1">
        <v>-0.26157399999999997</v>
      </c>
      <c r="E10259" s="1">
        <v>0.51330600000000004</v>
      </c>
      <c r="F10259" s="1">
        <v>0.57996300000000001</v>
      </c>
      <c r="G10259">
        <v>100001</v>
      </c>
    </row>
    <row r="10260" spans="1:7" x14ac:dyDescent="0.25">
      <c r="A10260" t="s">
        <v>0</v>
      </c>
      <c r="B10260">
        <v>117262</v>
      </c>
      <c r="C10260">
        <v>100001</v>
      </c>
      <c r="D10260" s="1">
        <v>-0.25789000000000001</v>
      </c>
      <c r="E10260" s="1">
        <v>0.50607899999999995</v>
      </c>
      <c r="F10260" s="1">
        <v>0.57996400000000004</v>
      </c>
      <c r="G10260">
        <v>100001</v>
      </c>
    </row>
    <row r="10261" spans="1:7" x14ac:dyDescent="0.25">
      <c r="A10261" t="s">
        <v>0</v>
      </c>
      <c r="B10261">
        <v>117263</v>
      </c>
      <c r="C10261">
        <v>100001</v>
      </c>
      <c r="D10261" s="1">
        <v>-0.25577100000000003</v>
      </c>
      <c r="E10261" s="1">
        <v>0.50192099999999995</v>
      </c>
      <c r="F10261" s="1">
        <v>0.57996400000000004</v>
      </c>
      <c r="G10261">
        <v>100001</v>
      </c>
    </row>
    <row r="10262" spans="1:7" x14ac:dyDescent="0.25">
      <c r="A10262" t="s">
        <v>0</v>
      </c>
      <c r="B10262">
        <v>117264</v>
      </c>
      <c r="C10262">
        <v>100001</v>
      </c>
      <c r="D10262" s="1">
        <v>-0.25287100000000001</v>
      </c>
      <c r="E10262" s="1">
        <v>0.496228</v>
      </c>
      <c r="F10262" s="1">
        <v>0.57996400000000004</v>
      </c>
      <c r="G10262">
        <v>100001</v>
      </c>
    </row>
    <row r="10263" spans="1:7" x14ac:dyDescent="0.25">
      <c r="A10263" t="s">
        <v>0</v>
      </c>
      <c r="B10263">
        <v>117265</v>
      </c>
      <c r="C10263">
        <v>100001</v>
      </c>
      <c r="D10263" s="1">
        <v>-0.24997</v>
      </c>
      <c r="E10263" s="1">
        <v>0.49053600000000003</v>
      </c>
      <c r="F10263" s="1">
        <v>0.57996400000000004</v>
      </c>
      <c r="G10263">
        <v>100001</v>
      </c>
    </row>
    <row r="10264" spans="1:7" x14ac:dyDescent="0.25">
      <c r="A10264" t="s">
        <v>0</v>
      </c>
      <c r="B10264">
        <v>117266</v>
      </c>
      <c r="C10264">
        <v>100001</v>
      </c>
      <c r="D10264" s="1">
        <v>-0.24707000000000001</v>
      </c>
      <c r="E10264" s="1">
        <v>0.48484300000000002</v>
      </c>
      <c r="F10264" s="1">
        <v>0.57996300000000001</v>
      </c>
      <c r="G10264">
        <v>100001</v>
      </c>
    </row>
    <row r="10265" spans="1:7" x14ac:dyDescent="0.25">
      <c r="A10265" t="s">
        <v>0</v>
      </c>
      <c r="B10265">
        <v>117267</v>
      </c>
      <c r="C10265">
        <v>100001</v>
      </c>
      <c r="D10265" s="1">
        <v>-0.24417</v>
      </c>
      <c r="E10265" s="1">
        <v>0.47915099999999999</v>
      </c>
      <c r="F10265" s="1">
        <v>0.57996300000000001</v>
      </c>
      <c r="G10265">
        <v>100001</v>
      </c>
    </row>
    <row r="10266" spans="1:7" x14ac:dyDescent="0.25">
      <c r="A10266" t="s">
        <v>0</v>
      </c>
      <c r="B10266">
        <v>117268</v>
      </c>
      <c r="C10266">
        <v>100001</v>
      </c>
      <c r="D10266" s="1">
        <v>-0.24126900000000001</v>
      </c>
      <c r="E10266" s="1">
        <v>0.47345900000000002</v>
      </c>
      <c r="F10266" s="1">
        <v>0.57996400000000004</v>
      </c>
      <c r="G10266">
        <v>100001</v>
      </c>
    </row>
    <row r="10267" spans="1:7" x14ac:dyDescent="0.25">
      <c r="A10267" t="s">
        <v>0</v>
      </c>
      <c r="B10267">
        <v>117269</v>
      </c>
      <c r="C10267">
        <v>100001</v>
      </c>
      <c r="D10267" s="1">
        <v>-0.238368</v>
      </c>
      <c r="E10267" s="1">
        <v>0.46776699999999999</v>
      </c>
      <c r="F10267" s="1">
        <v>0.57996400000000004</v>
      </c>
      <c r="G10267">
        <v>100001</v>
      </c>
    </row>
    <row r="10268" spans="1:7" x14ac:dyDescent="0.25">
      <c r="A10268" t="s">
        <v>0</v>
      </c>
      <c r="B10268">
        <v>117270</v>
      </c>
      <c r="C10268">
        <v>100001</v>
      </c>
      <c r="D10268" s="1">
        <v>-0.50447299999999995</v>
      </c>
      <c r="E10268" s="1">
        <v>0.29122599999999998</v>
      </c>
      <c r="F10268" s="1">
        <v>0.57996400000000004</v>
      </c>
      <c r="G10268">
        <v>100001</v>
      </c>
    </row>
    <row r="10269" spans="1:7" x14ac:dyDescent="0.25">
      <c r="A10269" t="s">
        <v>0</v>
      </c>
      <c r="B10269">
        <v>117271</v>
      </c>
      <c r="C10269">
        <v>100001</v>
      </c>
      <c r="D10269" s="1">
        <v>-0.49893900000000002</v>
      </c>
      <c r="E10269" s="1">
        <v>0.28803099999999998</v>
      </c>
      <c r="F10269" s="1">
        <v>0.57996400000000004</v>
      </c>
      <c r="G10269">
        <v>100001</v>
      </c>
    </row>
    <row r="10270" spans="1:7" x14ac:dyDescent="0.25">
      <c r="A10270" t="s">
        <v>0</v>
      </c>
      <c r="B10270">
        <v>117272</v>
      </c>
      <c r="C10270">
        <v>100001</v>
      </c>
      <c r="D10270" s="1">
        <v>-0.49191499999999999</v>
      </c>
      <c r="E10270" s="1">
        <v>0.28397600000000001</v>
      </c>
      <c r="F10270" s="1">
        <v>0.57996300000000001</v>
      </c>
      <c r="G10270">
        <v>100001</v>
      </c>
    </row>
    <row r="10271" spans="1:7" x14ac:dyDescent="0.25">
      <c r="A10271" t="s">
        <v>0</v>
      </c>
      <c r="B10271">
        <v>117273</v>
      </c>
      <c r="C10271">
        <v>100001</v>
      </c>
      <c r="D10271" s="1">
        <v>-0.48787399999999997</v>
      </c>
      <c r="E10271" s="1">
        <v>0.28164299999999998</v>
      </c>
      <c r="F10271" s="1">
        <v>0.57996300000000001</v>
      </c>
      <c r="G10271">
        <v>100001</v>
      </c>
    </row>
    <row r="10272" spans="1:7" x14ac:dyDescent="0.25">
      <c r="A10272" t="s">
        <v>0</v>
      </c>
      <c r="B10272">
        <v>117274</v>
      </c>
      <c r="C10272">
        <v>100001</v>
      </c>
      <c r="D10272" s="1">
        <v>-0.47680800000000001</v>
      </c>
      <c r="E10272" s="1">
        <v>0.275256</v>
      </c>
      <c r="F10272" s="1">
        <v>0.57996400000000004</v>
      </c>
      <c r="G10272">
        <v>100001</v>
      </c>
    </row>
    <row r="10273" spans="1:7" x14ac:dyDescent="0.25">
      <c r="A10273" t="s">
        <v>0</v>
      </c>
      <c r="B10273">
        <v>117275</v>
      </c>
      <c r="C10273">
        <v>100001</v>
      </c>
      <c r="D10273" s="1">
        <v>-0.48234100000000002</v>
      </c>
      <c r="E10273" s="1">
        <v>0.27844999999999998</v>
      </c>
      <c r="F10273" s="1">
        <v>0.57996400000000004</v>
      </c>
      <c r="G10273">
        <v>100001</v>
      </c>
    </row>
    <row r="10274" spans="1:7" x14ac:dyDescent="0.25">
      <c r="A10274" t="s">
        <v>0</v>
      </c>
      <c r="B10274">
        <v>117276</v>
      </c>
      <c r="C10274">
        <v>100001</v>
      </c>
      <c r="D10274" s="1">
        <v>-0.471275</v>
      </c>
      <c r="E10274" s="1">
        <v>0.272061</v>
      </c>
      <c r="F10274" s="1">
        <v>0.57996400000000004</v>
      </c>
      <c r="G10274">
        <v>100001</v>
      </c>
    </row>
    <row r="10275" spans="1:7" x14ac:dyDescent="0.25">
      <c r="A10275" t="s">
        <v>0</v>
      </c>
      <c r="B10275">
        <v>117277</v>
      </c>
      <c r="C10275">
        <v>100001</v>
      </c>
      <c r="D10275" s="1">
        <v>-0.46574300000000002</v>
      </c>
      <c r="E10275" s="1">
        <v>0.26886700000000002</v>
      </c>
      <c r="F10275" s="1">
        <v>0.57996400000000004</v>
      </c>
      <c r="G10275">
        <v>100001</v>
      </c>
    </row>
    <row r="10276" spans="1:7" x14ac:dyDescent="0.25">
      <c r="A10276" t="s">
        <v>0</v>
      </c>
      <c r="B10276">
        <v>117278</v>
      </c>
      <c r="C10276">
        <v>100001</v>
      </c>
      <c r="D10276" s="1">
        <v>-0.46020899999999998</v>
      </c>
      <c r="E10276" s="1">
        <v>0.26567299999999999</v>
      </c>
      <c r="F10276" s="1">
        <v>0.57996400000000004</v>
      </c>
      <c r="G10276">
        <v>100001</v>
      </c>
    </row>
    <row r="10277" spans="1:7" x14ac:dyDescent="0.25">
      <c r="A10277" t="s">
        <v>0</v>
      </c>
      <c r="B10277">
        <v>117279</v>
      </c>
      <c r="C10277">
        <v>100001</v>
      </c>
      <c r="D10277" s="1">
        <v>-0.45467600000000002</v>
      </c>
      <c r="E10277" s="1">
        <v>0.26247799999999999</v>
      </c>
      <c r="F10277" s="1">
        <v>0.57996300000000001</v>
      </c>
      <c r="G10277">
        <v>100001</v>
      </c>
    </row>
    <row r="10278" spans="1:7" x14ac:dyDescent="0.25">
      <c r="A10278" t="s">
        <v>0</v>
      </c>
      <c r="B10278">
        <v>117280</v>
      </c>
      <c r="C10278">
        <v>100001</v>
      </c>
      <c r="D10278" s="1">
        <v>-0.23694999999999999</v>
      </c>
      <c r="E10278" s="1">
        <v>0.53212899999999996</v>
      </c>
      <c r="F10278" s="1">
        <v>0.57996300000000001</v>
      </c>
      <c r="G10278">
        <v>100001</v>
      </c>
    </row>
    <row r="10279" spans="1:7" x14ac:dyDescent="0.25">
      <c r="A10279" t="s">
        <v>0</v>
      </c>
      <c r="B10279">
        <v>117281</v>
      </c>
      <c r="C10279">
        <v>100001</v>
      </c>
      <c r="D10279" s="1">
        <v>-0.234351</v>
      </c>
      <c r="E10279" s="1">
        <v>0.52629300000000001</v>
      </c>
      <c r="F10279" s="1">
        <v>0.57996300000000001</v>
      </c>
      <c r="G10279">
        <v>100001</v>
      </c>
    </row>
    <row r="10280" spans="1:7" x14ac:dyDescent="0.25">
      <c r="A10280" t="s">
        <v>0</v>
      </c>
      <c r="B10280">
        <v>117282</v>
      </c>
      <c r="C10280">
        <v>100001</v>
      </c>
      <c r="D10280" s="1">
        <v>-0.23105200000000001</v>
      </c>
      <c r="E10280" s="1">
        <v>0.51888299999999998</v>
      </c>
      <c r="F10280" s="1">
        <v>0.57996400000000004</v>
      </c>
      <c r="G10280">
        <v>100001</v>
      </c>
    </row>
    <row r="10281" spans="1:7" x14ac:dyDescent="0.25">
      <c r="A10281" t="s">
        <v>0</v>
      </c>
      <c r="B10281">
        <v>117283</v>
      </c>
      <c r="C10281">
        <v>100001</v>
      </c>
      <c r="D10281" s="1">
        <v>-0.229154</v>
      </c>
      <c r="E10281" s="1">
        <v>0.51461999999999997</v>
      </c>
      <c r="F10281" s="1">
        <v>0.57996400000000004</v>
      </c>
      <c r="G10281">
        <v>100001</v>
      </c>
    </row>
    <row r="10282" spans="1:7" x14ac:dyDescent="0.25">
      <c r="A10282" t="s">
        <v>0</v>
      </c>
      <c r="B10282">
        <v>117284</v>
      </c>
      <c r="C10282">
        <v>100001</v>
      </c>
      <c r="D10282" s="1">
        <v>-0.22655500000000001</v>
      </c>
      <c r="E10282" s="1">
        <v>0.50878299999999999</v>
      </c>
      <c r="F10282" s="1">
        <v>0.57996400000000004</v>
      </c>
      <c r="G10282">
        <v>100001</v>
      </c>
    </row>
    <row r="10283" spans="1:7" x14ac:dyDescent="0.25">
      <c r="A10283" t="s">
        <v>0</v>
      </c>
      <c r="B10283">
        <v>117285</v>
      </c>
      <c r="C10283">
        <v>100001</v>
      </c>
      <c r="D10283" s="1">
        <v>-0.22395399999999999</v>
      </c>
      <c r="E10283" s="1">
        <v>0.50294700000000003</v>
      </c>
      <c r="F10283" s="1">
        <v>0.57996300000000001</v>
      </c>
      <c r="G10283">
        <v>100001</v>
      </c>
    </row>
    <row r="10284" spans="1:7" x14ac:dyDescent="0.25">
      <c r="A10284" t="s">
        <v>0</v>
      </c>
      <c r="B10284">
        <v>117286</v>
      </c>
      <c r="C10284">
        <v>100001</v>
      </c>
      <c r="D10284" s="1">
        <v>-0.221356</v>
      </c>
      <c r="E10284" s="1">
        <v>0.49711</v>
      </c>
      <c r="F10284" s="1">
        <v>0.57996300000000001</v>
      </c>
      <c r="G10284">
        <v>100001</v>
      </c>
    </row>
    <row r="10285" spans="1:7" x14ac:dyDescent="0.25">
      <c r="A10285" t="s">
        <v>0</v>
      </c>
      <c r="B10285">
        <v>117287</v>
      </c>
      <c r="C10285">
        <v>100001</v>
      </c>
      <c r="D10285" s="1">
        <v>-0.21875800000000001</v>
      </c>
      <c r="E10285" s="1">
        <v>0.49127399999999999</v>
      </c>
      <c r="F10285" s="1">
        <v>0.57996400000000004</v>
      </c>
      <c r="G10285">
        <v>100001</v>
      </c>
    </row>
    <row r="10286" spans="1:7" x14ac:dyDescent="0.25">
      <c r="A10286" t="s">
        <v>0</v>
      </c>
      <c r="B10286">
        <v>117288</v>
      </c>
      <c r="C10286">
        <v>100001</v>
      </c>
      <c r="D10286" s="1">
        <v>-0.21356</v>
      </c>
      <c r="E10286" s="1">
        <v>0.47960000000000003</v>
      </c>
      <c r="F10286" s="1">
        <v>0.57996400000000004</v>
      </c>
      <c r="G10286">
        <v>100001</v>
      </c>
    </row>
    <row r="10287" spans="1:7" x14ac:dyDescent="0.25">
      <c r="A10287" t="s">
        <v>0</v>
      </c>
      <c r="B10287">
        <v>117289</v>
      </c>
      <c r="C10287">
        <v>100001</v>
      </c>
      <c r="D10287" s="1">
        <v>-0.21615799999999999</v>
      </c>
      <c r="E10287" s="1">
        <v>0.48543799999999998</v>
      </c>
      <c r="F10287" s="1">
        <v>0.57996400000000004</v>
      </c>
      <c r="G10287">
        <v>100001</v>
      </c>
    </row>
    <row r="10288" spans="1:7" x14ac:dyDescent="0.25">
      <c r="A10288" t="s">
        <v>0</v>
      </c>
      <c r="B10288">
        <v>117290</v>
      </c>
      <c r="C10288">
        <v>100001</v>
      </c>
      <c r="D10288" s="1">
        <v>-0.51902400000000004</v>
      </c>
      <c r="E10288" s="1">
        <v>0.26442599999999999</v>
      </c>
      <c r="F10288" s="1">
        <v>0.57996300000000001</v>
      </c>
      <c r="G10288">
        <v>100001</v>
      </c>
    </row>
    <row r="10289" spans="1:7" x14ac:dyDescent="0.25">
      <c r="A10289" t="s">
        <v>0</v>
      </c>
      <c r="B10289">
        <v>117291</v>
      </c>
      <c r="C10289">
        <v>100001</v>
      </c>
      <c r="D10289" s="1">
        <v>-0.51332999999999995</v>
      </c>
      <c r="E10289" s="1">
        <v>0.26152500000000001</v>
      </c>
      <c r="F10289" s="1">
        <v>0.57996400000000004</v>
      </c>
      <c r="G10289">
        <v>100001</v>
      </c>
    </row>
    <row r="10290" spans="1:7" x14ac:dyDescent="0.25">
      <c r="A10290" t="s">
        <v>0</v>
      </c>
      <c r="B10290">
        <v>117292</v>
      </c>
      <c r="C10290">
        <v>100001</v>
      </c>
      <c r="D10290" s="1">
        <v>-0.50610200000000005</v>
      </c>
      <c r="E10290" s="1">
        <v>0.25784299999999999</v>
      </c>
      <c r="F10290" s="1">
        <v>0.57996400000000004</v>
      </c>
      <c r="G10290">
        <v>100001</v>
      </c>
    </row>
    <row r="10291" spans="1:7" x14ac:dyDescent="0.25">
      <c r="A10291" t="s">
        <v>0</v>
      </c>
      <c r="B10291">
        <v>117293</v>
      </c>
      <c r="C10291">
        <v>100001</v>
      </c>
      <c r="D10291" s="1">
        <v>-0.50194399999999995</v>
      </c>
      <c r="E10291" s="1">
        <v>0.25572400000000001</v>
      </c>
      <c r="F10291" s="1">
        <v>0.57996400000000004</v>
      </c>
      <c r="G10291">
        <v>100001</v>
      </c>
    </row>
    <row r="10292" spans="1:7" x14ac:dyDescent="0.25">
      <c r="A10292" t="s">
        <v>0</v>
      </c>
      <c r="B10292">
        <v>117294</v>
      </c>
      <c r="C10292">
        <v>100001</v>
      </c>
      <c r="D10292" s="1">
        <v>-0.49625200000000003</v>
      </c>
      <c r="E10292" s="1">
        <v>0.25282300000000002</v>
      </c>
      <c r="F10292" s="1">
        <v>0.57996400000000004</v>
      </c>
      <c r="G10292">
        <v>100001</v>
      </c>
    </row>
    <row r="10293" spans="1:7" x14ac:dyDescent="0.25">
      <c r="A10293" t="s">
        <v>0</v>
      </c>
      <c r="B10293">
        <v>117295</v>
      </c>
      <c r="C10293">
        <v>100001</v>
      </c>
      <c r="D10293" s="1">
        <v>-0.48486699999999999</v>
      </c>
      <c r="E10293" s="1">
        <v>0.24702399999999999</v>
      </c>
      <c r="F10293" s="1">
        <v>0.57996300000000001</v>
      </c>
      <c r="G10293">
        <v>100001</v>
      </c>
    </row>
    <row r="10294" spans="1:7" x14ac:dyDescent="0.25">
      <c r="A10294" t="s">
        <v>0</v>
      </c>
      <c r="B10294">
        <v>117296</v>
      </c>
      <c r="C10294">
        <v>100001</v>
      </c>
      <c r="D10294" s="1">
        <v>-0.49055900000000002</v>
      </c>
      <c r="E10294" s="1">
        <v>0.24992300000000001</v>
      </c>
      <c r="F10294" s="1">
        <v>0.57996400000000004</v>
      </c>
      <c r="G10294">
        <v>100001</v>
      </c>
    </row>
    <row r="10295" spans="1:7" x14ac:dyDescent="0.25">
      <c r="A10295" t="s">
        <v>0</v>
      </c>
      <c r="B10295">
        <v>117297</v>
      </c>
      <c r="C10295">
        <v>100001</v>
      </c>
      <c r="D10295" s="1">
        <v>-0.47917500000000002</v>
      </c>
      <c r="E10295" s="1">
        <v>0.24412400000000001</v>
      </c>
      <c r="F10295" s="1">
        <v>0.57996400000000004</v>
      </c>
      <c r="G10295">
        <v>100001</v>
      </c>
    </row>
    <row r="10296" spans="1:7" x14ac:dyDescent="0.25">
      <c r="A10296" t="s">
        <v>0</v>
      </c>
      <c r="B10296">
        <v>117298</v>
      </c>
      <c r="C10296">
        <v>100001</v>
      </c>
      <c r="D10296" s="1">
        <v>-0.47348200000000001</v>
      </c>
      <c r="E10296" s="1">
        <v>0.24122399999999999</v>
      </c>
      <c r="F10296" s="1">
        <v>0.57996400000000004</v>
      </c>
      <c r="G10296">
        <v>100001</v>
      </c>
    </row>
    <row r="10297" spans="1:7" x14ac:dyDescent="0.25">
      <c r="A10297" t="s">
        <v>0</v>
      </c>
      <c r="B10297">
        <v>117299</v>
      </c>
      <c r="C10297">
        <v>100001</v>
      </c>
      <c r="D10297" s="1">
        <v>-0.46778900000000001</v>
      </c>
      <c r="E10297" s="1">
        <v>0.23832300000000001</v>
      </c>
      <c r="F10297" s="1">
        <v>0.57996400000000004</v>
      </c>
      <c r="G10297">
        <v>100001</v>
      </c>
    </row>
    <row r="10298" spans="1:7" x14ac:dyDescent="0.25">
      <c r="A10298" t="s">
        <v>0</v>
      </c>
      <c r="B10298">
        <v>117300</v>
      </c>
      <c r="C10298">
        <v>100001</v>
      </c>
      <c r="D10298" s="1">
        <v>-0.20877499999999999</v>
      </c>
      <c r="E10298" s="1">
        <v>0.54379999999999995</v>
      </c>
      <c r="F10298" s="1">
        <v>0.57996300000000001</v>
      </c>
      <c r="G10298">
        <v>100001</v>
      </c>
    </row>
    <row r="10299" spans="1:7" x14ac:dyDescent="0.25">
      <c r="A10299" t="s">
        <v>0</v>
      </c>
      <c r="B10299">
        <v>117301</v>
      </c>
      <c r="C10299">
        <v>100001</v>
      </c>
      <c r="D10299" s="1">
        <v>-0.206485</v>
      </c>
      <c r="E10299" s="1">
        <v>0.53783499999999995</v>
      </c>
      <c r="F10299" s="1">
        <v>0.57996400000000004</v>
      </c>
      <c r="G10299">
        <v>100001</v>
      </c>
    </row>
    <row r="10300" spans="1:7" x14ac:dyDescent="0.25">
      <c r="A10300" t="s">
        <v>0</v>
      </c>
      <c r="B10300">
        <v>117302</v>
      </c>
      <c r="C10300">
        <v>100001</v>
      </c>
      <c r="D10300" s="1">
        <v>-0.20357900000000001</v>
      </c>
      <c r="E10300" s="1">
        <v>0.53026200000000001</v>
      </c>
      <c r="F10300" s="1">
        <v>0.57996400000000004</v>
      </c>
      <c r="G10300">
        <v>100001</v>
      </c>
    </row>
    <row r="10301" spans="1:7" x14ac:dyDescent="0.25">
      <c r="A10301" t="s">
        <v>0</v>
      </c>
      <c r="B10301">
        <v>117303</v>
      </c>
      <c r="C10301">
        <v>100001</v>
      </c>
      <c r="D10301" s="1">
        <v>-0.201906</v>
      </c>
      <c r="E10301" s="1">
        <v>0.52590599999999998</v>
      </c>
      <c r="F10301" s="1">
        <v>0.57996400000000004</v>
      </c>
      <c r="G10301">
        <v>100001</v>
      </c>
    </row>
    <row r="10302" spans="1:7" x14ac:dyDescent="0.25">
      <c r="A10302" t="s">
        <v>0</v>
      </c>
      <c r="B10302">
        <v>117304</v>
      </c>
      <c r="C10302">
        <v>100001</v>
      </c>
      <c r="D10302" s="1">
        <v>-0.19961699999999999</v>
      </c>
      <c r="E10302" s="1">
        <v>0.51994099999999999</v>
      </c>
      <c r="F10302" s="1">
        <v>0.57996300000000001</v>
      </c>
      <c r="G10302">
        <v>100001</v>
      </c>
    </row>
    <row r="10303" spans="1:7" x14ac:dyDescent="0.25">
      <c r="A10303" t="s">
        <v>0</v>
      </c>
      <c r="B10303">
        <v>117305</v>
      </c>
      <c r="C10303">
        <v>100001</v>
      </c>
      <c r="D10303" s="1">
        <v>-0.197326</v>
      </c>
      <c r="E10303" s="1">
        <v>0.51397899999999996</v>
      </c>
      <c r="F10303" s="1">
        <v>0.57996300000000001</v>
      </c>
      <c r="G10303">
        <v>100001</v>
      </c>
    </row>
    <row r="10304" spans="1:7" x14ac:dyDescent="0.25">
      <c r="A10304" t="s">
        <v>0</v>
      </c>
      <c r="B10304">
        <v>117306</v>
      </c>
      <c r="C10304">
        <v>100001</v>
      </c>
      <c r="D10304" s="1">
        <v>-0.19503699999999999</v>
      </c>
      <c r="E10304" s="1">
        <v>0.50801499999999999</v>
      </c>
      <c r="F10304" s="1">
        <v>0.57996300000000001</v>
      </c>
      <c r="G10304">
        <v>100001</v>
      </c>
    </row>
    <row r="10305" spans="1:7" x14ac:dyDescent="0.25">
      <c r="A10305" t="s">
        <v>0</v>
      </c>
      <c r="B10305">
        <v>117307</v>
      </c>
      <c r="C10305">
        <v>100001</v>
      </c>
      <c r="D10305" s="1">
        <v>-0.192746</v>
      </c>
      <c r="E10305" s="1">
        <v>0.50205</v>
      </c>
      <c r="F10305" s="1">
        <v>0.57996400000000004</v>
      </c>
      <c r="G10305">
        <v>100001</v>
      </c>
    </row>
    <row r="10306" spans="1:7" x14ac:dyDescent="0.25">
      <c r="A10306" t="s">
        <v>0</v>
      </c>
      <c r="B10306">
        <v>117308</v>
      </c>
      <c r="C10306">
        <v>100001</v>
      </c>
      <c r="D10306" s="1">
        <v>-0.19045599999999999</v>
      </c>
      <c r="E10306" s="1">
        <v>0.49608600000000003</v>
      </c>
      <c r="F10306" s="1">
        <v>0.57996400000000004</v>
      </c>
      <c r="G10306">
        <v>100001</v>
      </c>
    </row>
    <row r="10307" spans="1:7" x14ac:dyDescent="0.25">
      <c r="A10307" t="s">
        <v>0</v>
      </c>
      <c r="B10307">
        <v>117309</v>
      </c>
      <c r="C10307">
        <v>100001</v>
      </c>
      <c r="D10307" s="1">
        <v>-0.188166</v>
      </c>
      <c r="E10307" s="1">
        <v>0.49012</v>
      </c>
      <c r="F10307" s="1">
        <v>0.57996400000000004</v>
      </c>
      <c r="G10307">
        <v>100001</v>
      </c>
    </row>
    <row r="10308" spans="1:7" x14ac:dyDescent="0.25">
      <c r="A10308" t="s">
        <v>0</v>
      </c>
      <c r="B10308">
        <v>117310</v>
      </c>
      <c r="C10308">
        <v>100001</v>
      </c>
      <c r="D10308" s="1">
        <v>-0.53215100000000004</v>
      </c>
      <c r="E10308" s="1">
        <v>0.236898</v>
      </c>
      <c r="F10308" s="1">
        <v>0.57996400000000004</v>
      </c>
      <c r="G10308">
        <v>100001</v>
      </c>
    </row>
    <row r="10309" spans="1:7" x14ac:dyDescent="0.25">
      <c r="A10309" t="s">
        <v>0</v>
      </c>
      <c r="B10309">
        <v>117311</v>
      </c>
      <c r="C10309">
        <v>100001</v>
      </c>
      <c r="D10309" s="1">
        <v>-0.52631499999999998</v>
      </c>
      <c r="E10309" s="1">
        <v>0.23430000000000001</v>
      </c>
      <c r="F10309" s="1">
        <v>0.57996400000000004</v>
      </c>
      <c r="G10309">
        <v>100001</v>
      </c>
    </row>
    <row r="10310" spans="1:7" x14ac:dyDescent="0.25">
      <c r="A10310" t="s">
        <v>0</v>
      </c>
      <c r="B10310">
        <v>117312</v>
      </c>
      <c r="C10310">
        <v>100001</v>
      </c>
      <c r="D10310" s="1">
        <v>-0.51890499999999995</v>
      </c>
      <c r="E10310" s="1">
        <v>0.23100200000000001</v>
      </c>
      <c r="F10310" s="1">
        <v>0.57996400000000004</v>
      </c>
      <c r="G10310">
        <v>100001</v>
      </c>
    </row>
    <row r="10311" spans="1:7" x14ac:dyDescent="0.25">
      <c r="A10311" t="s">
        <v>0</v>
      </c>
      <c r="B10311">
        <v>117313</v>
      </c>
      <c r="C10311">
        <v>100001</v>
      </c>
      <c r="D10311" s="1">
        <v>-0.51464100000000002</v>
      </c>
      <c r="E10311" s="1">
        <v>0.229104</v>
      </c>
      <c r="F10311" s="1">
        <v>0.57996400000000004</v>
      </c>
      <c r="G10311">
        <v>100001</v>
      </c>
    </row>
    <row r="10312" spans="1:7" x14ac:dyDescent="0.25">
      <c r="A10312" t="s">
        <v>0</v>
      </c>
      <c r="B10312">
        <v>117314</v>
      </c>
      <c r="C10312">
        <v>100001</v>
      </c>
      <c r="D10312" s="1">
        <v>-0.50880499999999995</v>
      </c>
      <c r="E10312" s="1">
        <v>0.22650500000000001</v>
      </c>
      <c r="F10312" s="1">
        <v>0.57996400000000004</v>
      </c>
      <c r="G10312">
        <v>100001</v>
      </c>
    </row>
    <row r="10313" spans="1:7" x14ac:dyDescent="0.25">
      <c r="A10313" t="s">
        <v>0</v>
      </c>
      <c r="B10313">
        <v>117315</v>
      </c>
      <c r="C10313">
        <v>100001</v>
      </c>
      <c r="D10313" s="1">
        <v>-0.50296799999999997</v>
      </c>
      <c r="E10313" s="1">
        <v>0.22390699999999999</v>
      </c>
      <c r="F10313" s="1">
        <v>0.57996400000000004</v>
      </c>
      <c r="G10313">
        <v>100001</v>
      </c>
    </row>
    <row r="10314" spans="1:7" x14ac:dyDescent="0.25">
      <c r="A10314" t="s">
        <v>0</v>
      </c>
      <c r="B10314">
        <v>117316</v>
      </c>
      <c r="C10314">
        <v>100001</v>
      </c>
      <c r="D10314" s="1">
        <v>-0.49129400000000001</v>
      </c>
      <c r="E10314" s="1">
        <v>0.21870999999999999</v>
      </c>
      <c r="F10314" s="1">
        <v>0.57996400000000004</v>
      </c>
      <c r="G10314">
        <v>100001</v>
      </c>
    </row>
    <row r="10315" spans="1:7" x14ac:dyDescent="0.25">
      <c r="A10315" t="s">
        <v>0</v>
      </c>
      <c r="B10315">
        <v>117317</v>
      </c>
      <c r="C10315">
        <v>100001</v>
      </c>
      <c r="D10315" s="1">
        <v>-0.49713200000000002</v>
      </c>
      <c r="E10315" s="1">
        <v>0.22130900000000001</v>
      </c>
      <c r="F10315" s="1">
        <v>0.57996400000000004</v>
      </c>
      <c r="G10315">
        <v>100001</v>
      </c>
    </row>
    <row r="10316" spans="1:7" x14ac:dyDescent="0.25">
      <c r="A10316" t="s">
        <v>0</v>
      </c>
      <c r="B10316">
        <v>117318</v>
      </c>
      <c r="C10316">
        <v>100001</v>
      </c>
      <c r="D10316" s="1">
        <v>-0.48545700000000003</v>
      </c>
      <c r="E10316" s="1">
        <v>0.216112</v>
      </c>
      <c r="F10316" s="1">
        <v>0.57996400000000004</v>
      </c>
      <c r="G10316">
        <v>100001</v>
      </c>
    </row>
    <row r="10317" spans="1:7" x14ac:dyDescent="0.25">
      <c r="A10317" t="s">
        <v>0</v>
      </c>
      <c r="B10317">
        <v>117319</v>
      </c>
      <c r="C10317">
        <v>100001</v>
      </c>
      <c r="D10317" s="1">
        <v>-0.47961999999999999</v>
      </c>
      <c r="E10317" s="1">
        <v>0.21351400000000001</v>
      </c>
      <c r="F10317" s="1">
        <v>0.57996400000000004</v>
      </c>
      <c r="G10317">
        <v>100001</v>
      </c>
    </row>
    <row r="10318" spans="1:7" x14ac:dyDescent="0.25">
      <c r="A10318" t="s">
        <v>0</v>
      </c>
      <c r="B10318">
        <v>117320</v>
      </c>
      <c r="C10318">
        <v>100001</v>
      </c>
      <c r="D10318" s="1">
        <v>-0.18003</v>
      </c>
      <c r="E10318" s="1">
        <v>0.55398199999999997</v>
      </c>
      <c r="F10318" s="1">
        <v>0.57996400000000004</v>
      </c>
      <c r="G10318">
        <v>100001</v>
      </c>
    </row>
    <row r="10319" spans="1:7" x14ac:dyDescent="0.25">
      <c r="A10319" t="s">
        <v>0</v>
      </c>
      <c r="B10319">
        <v>117321</v>
      </c>
      <c r="C10319">
        <v>100001</v>
      </c>
      <c r="D10319" s="1">
        <v>-0.17805399999999999</v>
      </c>
      <c r="E10319" s="1">
        <v>0.54790499999999998</v>
      </c>
      <c r="F10319" s="1">
        <v>0.57996400000000004</v>
      </c>
      <c r="G10319">
        <v>100001</v>
      </c>
    </row>
    <row r="10320" spans="1:7" x14ac:dyDescent="0.25">
      <c r="A10320" t="s">
        <v>0</v>
      </c>
      <c r="B10320">
        <v>117322</v>
      </c>
      <c r="C10320">
        <v>100001</v>
      </c>
      <c r="D10320" s="1">
        <v>-0.17554600000000001</v>
      </c>
      <c r="E10320" s="1">
        <v>0.54019099999999998</v>
      </c>
      <c r="F10320" s="1">
        <v>0.57996400000000004</v>
      </c>
      <c r="G10320">
        <v>100001</v>
      </c>
    </row>
    <row r="10321" spans="1:7" x14ac:dyDescent="0.25">
      <c r="A10321" t="s">
        <v>0</v>
      </c>
      <c r="B10321">
        <v>117323</v>
      </c>
      <c r="C10321">
        <v>100001</v>
      </c>
      <c r="D10321" s="1">
        <v>-0.17410500000000001</v>
      </c>
      <c r="E10321" s="1">
        <v>0.53575300000000003</v>
      </c>
      <c r="F10321" s="1">
        <v>0.57996300000000001</v>
      </c>
      <c r="G10321">
        <v>100001</v>
      </c>
    </row>
    <row r="10322" spans="1:7" x14ac:dyDescent="0.25">
      <c r="A10322" t="s">
        <v>0</v>
      </c>
      <c r="B10322">
        <v>117324</v>
      </c>
      <c r="C10322">
        <v>100001</v>
      </c>
      <c r="D10322" s="1">
        <v>-0.17213100000000001</v>
      </c>
      <c r="E10322" s="1">
        <v>0.52967699999999995</v>
      </c>
      <c r="F10322" s="1">
        <v>0.57996300000000001</v>
      </c>
      <c r="G10322">
        <v>100001</v>
      </c>
    </row>
    <row r="10323" spans="1:7" x14ac:dyDescent="0.25">
      <c r="A10323" t="s">
        <v>0</v>
      </c>
      <c r="B10323">
        <v>117325</v>
      </c>
      <c r="C10323">
        <v>100001</v>
      </c>
      <c r="D10323" s="1">
        <v>-0.170156</v>
      </c>
      <c r="E10323" s="1">
        <v>0.52360099999999998</v>
      </c>
      <c r="F10323" s="1">
        <v>0.57996300000000001</v>
      </c>
      <c r="G10323">
        <v>100001</v>
      </c>
    </row>
    <row r="10324" spans="1:7" x14ac:dyDescent="0.25">
      <c r="A10324" t="s">
        <v>0</v>
      </c>
      <c r="B10324">
        <v>117326</v>
      </c>
      <c r="C10324">
        <v>100001</v>
      </c>
      <c r="D10324" s="1">
        <v>-0.168182</v>
      </c>
      <c r="E10324" s="1">
        <v>0.51752500000000001</v>
      </c>
      <c r="F10324" s="1">
        <v>0.57996400000000004</v>
      </c>
      <c r="G10324">
        <v>100001</v>
      </c>
    </row>
    <row r="10325" spans="1:7" x14ac:dyDescent="0.25">
      <c r="A10325" t="s">
        <v>0</v>
      </c>
      <c r="B10325">
        <v>117327</v>
      </c>
      <c r="C10325">
        <v>100001</v>
      </c>
      <c r="D10325" s="1">
        <v>-0.16620799999999999</v>
      </c>
      <c r="E10325" s="1">
        <v>0.51144800000000001</v>
      </c>
      <c r="F10325" s="1">
        <v>0.57996400000000004</v>
      </c>
      <c r="G10325">
        <v>100001</v>
      </c>
    </row>
    <row r="10326" spans="1:7" x14ac:dyDescent="0.25">
      <c r="A10326" t="s">
        <v>0</v>
      </c>
      <c r="B10326">
        <v>117328</v>
      </c>
      <c r="C10326">
        <v>100001</v>
      </c>
      <c r="D10326" s="1">
        <v>-0.16225700000000001</v>
      </c>
      <c r="E10326" s="1">
        <v>0.49929499999999999</v>
      </c>
      <c r="F10326" s="1">
        <v>0.57996300000000001</v>
      </c>
      <c r="G10326">
        <v>100001</v>
      </c>
    </row>
    <row r="10327" spans="1:7" x14ac:dyDescent="0.25">
      <c r="A10327" t="s">
        <v>0</v>
      </c>
      <c r="B10327">
        <v>117329</v>
      </c>
      <c r="C10327">
        <v>100001</v>
      </c>
      <c r="D10327" s="1">
        <v>-0.16423199999999999</v>
      </c>
      <c r="E10327" s="1">
        <v>0.50537299999999996</v>
      </c>
      <c r="F10327" s="1">
        <v>0.57996400000000004</v>
      </c>
      <c r="G10327">
        <v>100001</v>
      </c>
    </row>
    <row r="10328" spans="1:7" x14ac:dyDescent="0.25">
      <c r="A10328" t="s">
        <v>0</v>
      </c>
      <c r="B10328">
        <v>117330</v>
      </c>
      <c r="C10328">
        <v>100001</v>
      </c>
      <c r="D10328" s="1">
        <v>-0.54381900000000005</v>
      </c>
      <c r="E10328" s="1">
        <v>0.20872299999999999</v>
      </c>
      <c r="F10328" s="1">
        <v>0.57996300000000001</v>
      </c>
      <c r="G10328">
        <v>100001</v>
      </c>
    </row>
    <row r="10329" spans="1:7" x14ac:dyDescent="0.25">
      <c r="A10329" t="s">
        <v>0</v>
      </c>
      <c r="B10329">
        <v>117331</v>
      </c>
      <c r="C10329">
        <v>100001</v>
      </c>
      <c r="D10329" s="1">
        <v>-0.53785499999999997</v>
      </c>
      <c r="E10329" s="1">
        <v>0.20643300000000001</v>
      </c>
      <c r="F10329" s="1">
        <v>0.57996400000000004</v>
      </c>
      <c r="G10329">
        <v>100001</v>
      </c>
    </row>
    <row r="10330" spans="1:7" x14ac:dyDescent="0.25">
      <c r="A10330" t="s">
        <v>0</v>
      </c>
      <c r="B10330">
        <v>117332</v>
      </c>
      <c r="C10330">
        <v>100001</v>
      </c>
      <c r="D10330" s="1">
        <v>-0.53028299999999995</v>
      </c>
      <c r="E10330" s="1">
        <v>0.20352700000000001</v>
      </c>
      <c r="F10330" s="1">
        <v>0.57996400000000004</v>
      </c>
      <c r="G10330">
        <v>100001</v>
      </c>
    </row>
    <row r="10331" spans="1:7" x14ac:dyDescent="0.25">
      <c r="A10331" t="s">
        <v>0</v>
      </c>
      <c r="B10331">
        <v>117333</v>
      </c>
      <c r="C10331">
        <v>100001</v>
      </c>
      <c r="D10331" s="1">
        <v>-0.525926</v>
      </c>
      <c r="E10331" s="1">
        <v>0.20185500000000001</v>
      </c>
      <c r="F10331" s="1">
        <v>0.57996400000000004</v>
      </c>
      <c r="G10331">
        <v>100001</v>
      </c>
    </row>
    <row r="10332" spans="1:7" x14ac:dyDescent="0.25">
      <c r="A10332" t="s">
        <v>0</v>
      </c>
      <c r="B10332">
        <v>117334</v>
      </c>
      <c r="C10332">
        <v>100001</v>
      </c>
      <c r="D10332" s="1">
        <v>-0.51996100000000001</v>
      </c>
      <c r="E10332" s="1">
        <v>0.19956599999999999</v>
      </c>
      <c r="F10332" s="1">
        <v>0.57996400000000004</v>
      </c>
      <c r="G10332">
        <v>100001</v>
      </c>
    </row>
    <row r="10333" spans="1:7" x14ac:dyDescent="0.25">
      <c r="A10333" t="s">
        <v>0</v>
      </c>
      <c r="B10333">
        <v>117335</v>
      </c>
      <c r="C10333">
        <v>100001</v>
      </c>
      <c r="D10333" s="1">
        <v>-0.51399700000000004</v>
      </c>
      <c r="E10333" s="1">
        <v>0.19727800000000001</v>
      </c>
      <c r="F10333" s="1">
        <v>0.57996400000000004</v>
      </c>
      <c r="G10333">
        <v>100001</v>
      </c>
    </row>
    <row r="10334" spans="1:7" x14ac:dyDescent="0.25">
      <c r="A10334" t="s">
        <v>0</v>
      </c>
      <c r="B10334">
        <v>117336</v>
      </c>
      <c r="C10334">
        <v>100001</v>
      </c>
      <c r="D10334" s="1">
        <v>-0.50803200000000004</v>
      </c>
      <c r="E10334" s="1">
        <v>0.19498799999999999</v>
      </c>
      <c r="F10334" s="1">
        <v>0.57996400000000004</v>
      </c>
      <c r="G10334">
        <v>100001</v>
      </c>
    </row>
    <row r="10335" spans="1:7" x14ac:dyDescent="0.25">
      <c r="A10335" t="s">
        <v>0</v>
      </c>
      <c r="B10335">
        <v>117337</v>
      </c>
      <c r="C10335">
        <v>100001</v>
      </c>
      <c r="D10335" s="1">
        <v>-0.49610300000000002</v>
      </c>
      <c r="E10335" s="1">
        <v>0.19040899999999999</v>
      </c>
      <c r="F10335" s="1">
        <v>0.57996400000000004</v>
      </c>
      <c r="G10335">
        <v>100001</v>
      </c>
    </row>
    <row r="10336" spans="1:7" x14ac:dyDescent="0.25">
      <c r="A10336" t="s">
        <v>0</v>
      </c>
      <c r="B10336">
        <v>117338</v>
      </c>
      <c r="C10336">
        <v>100001</v>
      </c>
      <c r="D10336" s="1">
        <v>-0.50206799999999996</v>
      </c>
      <c r="E10336" s="1">
        <v>0.19269800000000001</v>
      </c>
      <c r="F10336" s="1">
        <v>0.57996300000000001</v>
      </c>
      <c r="G10336">
        <v>100001</v>
      </c>
    </row>
    <row r="10337" spans="1:7" x14ac:dyDescent="0.25">
      <c r="A10337" t="s">
        <v>0</v>
      </c>
      <c r="B10337">
        <v>117339</v>
      </c>
      <c r="C10337">
        <v>100001</v>
      </c>
      <c r="D10337" s="1">
        <v>-0.49013800000000002</v>
      </c>
      <c r="E10337" s="1">
        <v>0.18811900000000001</v>
      </c>
      <c r="F10337" s="1">
        <v>0.57996400000000004</v>
      </c>
      <c r="G10337">
        <v>100001</v>
      </c>
    </row>
    <row r="10338" spans="1:7" x14ac:dyDescent="0.25">
      <c r="A10338" t="s">
        <v>0</v>
      </c>
      <c r="B10338">
        <v>117340</v>
      </c>
      <c r="C10338">
        <v>100001</v>
      </c>
      <c r="D10338" s="1">
        <v>-0.15078900000000001</v>
      </c>
      <c r="E10338" s="1">
        <v>0.56264499999999995</v>
      </c>
      <c r="F10338" s="1">
        <v>0.57996400000000004</v>
      </c>
      <c r="G10338">
        <v>100001</v>
      </c>
    </row>
    <row r="10339" spans="1:7" x14ac:dyDescent="0.25">
      <c r="A10339" t="s">
        <v>0</v>
      </c>
      <c r="B10339">
        <v>117341</v>
      </c>
      <c r="C10339">
        <v>100001</v>
      </c>
      <c r="D10339" s="1">
        <v>-0.14913599999999999</v>
      </c>
      <c r="E10339" s="1">
        <v>0.556473</v>
      </c>
      <c r="F10339" s="1">
        <v>0.57996400000000004</v>
      </c>
      <c r="G10339">
        <v>100001</v>
      </c>
    </row>
    <row r="10340" spans="1:7" x14ac:dyDescent="0.25">
      <c r="A10340" t="s">
        <v>0</v>
      </c>
      <c r="B10340">
        <v>117342</v>
      </c>
      <c r="C10340">
        <v>100001</v>
      </c>
      <c r="D10340" s="1">
        <v>-0.147036</v>
      </c>
      <c r="E10340" s="1">
        <v>0.54863899999999999</v>
      </c>
      <c r="F10340" s="1">
        <v>0.57996300000000001</v>
      </c>
      <c r="G10340">
        <v>100001</v>
      </c>
    </row>
    <row r="10341" spans="1:7" x14ac:dyDescent="0.25">
      <c r="A10341" t="s">
        <v>0</v>
      </c>
      <c r="B10341">
        <v>117343</v>
      </c>
      <c r="C10341">
        <v>100001</v>
      </c>
      <c r="D10341" s="1">
        <v>-0.14582700000000001</v>
      </c>
      <c r="E10341" s="1">
        <v>0.54413100000000003</v>
      </c>
      <c r="F10341" s="1">
        <v>0.57996300000000001</v>
      </c>
      <c r="G10341">
        <v>100001</v>
      </c>
    </row>
    <row r="10342" spans="1:7" x14ac:dyDescent="0.25">
      <c r="A10342" t="s">
        <v>0</v>
      </c>
      <c r="B10342">
        <v>117344</v>
      </c>
      <c r="C10342">
        <v>100001</v>
      </c>
      <c r="D10342" s="1">
        <v>-0.144173</v>
      </c>
      <c r="E10342" s="1">
        <v>0.53795999999999999</v>
      </c>
      <c r="F10342" s="1">
        <v>0.57996400000000004</v>
      </c>
      <c r="G10342">
        <v>100001</v>
      </c>
    </row>
    <row r="10343" spans="1:7" x14ac:dyDescent="0.25">
      <c r="A10343" t="s">
        <v>0</v>
      </c>
      <c r="B10343">
        <v>117345</v>
      </c>
      <c r="C10343">
        <v>100001</v>
      </c>
      <c r="D10343" s="1">
        <v>-0.14251900000000001</v>
      </c>
      <c r="E10343" s="1">
        <v>0.53178899999999996</v>
      </c>
      <c r="F10343" s="1">
        <v>0.57996400000000004</v>
      </c>
      <c r="G10343">
        <v>100001</v>
      </c>
    </row>
    <row r="10344" spans="1:7" x14ac:dyDescent="0.25">
      <c r="A10344" t="s">
        <v>0</v>
      </c>
      <c r="B10344">
        <v>117346</v>
      </c>
      <c r="C10344">
        <v>100001</v>
      </c>
      <c r="D10344" s="1">
        <v>-0.14086599999999999</v>
      </c>
      <c r="E10344" s="1">
        <v>0.52561800000000003</v>
      </c>
      <c r="F10344" s="1">
        <v>0.57996400000000004</v>
      </c>
      <c r="G10344">
        <v>100001</v>
      </c>
    </row>
    <row r="10345" spans="1:7" x14ac:dyDescent="0.25">
      <c r="A10345" t="s">
        <v>0</v>
      </c>
      <c r="B10345">
        <v>117347</v>
      </c>
      <c r="C10345">
        <v>100001</v>
      </c>
      <c r="D10345" s="1">
        <v>-0.139213</v>
      </c>
      <c r="E10345" s="1">
        <v>0.51944699999999999</v>
      </c>
      <c r="F10345" s="1">
        <v>0.57996300000000001</v>
      </c>
      <c r="G10345">
        <v>100001</v>
      </c>
    </row>
    <row r="10346" spans="1:7" x14ac:dyDescent="0.25">
      <c r="A10346" t="s">
        <v>0</v>
      </c>
      <c r="B10346">
        <v>117348</v>
      </c>
      <c r="C10346">
        <v>100001</v>
      </c>
      <c r="D10346" s="1">
        <v>-0.13755899999999999</v>
      </c>
      <c r="E10346" s="1">
        <v>0.51327599999999995</v>
      </c>
      <c r="F10346" s="1">
        <v>0.57996300000000001</v>
      </c>
      <c r="G10346">
        <v>100001</v>
      </c>
    </row>
    <row r="10347" spans="1:7" x14ac:dyDescent="0.25">
      <c r="A10347" t="s">
        <v>0</v>
      </c>
      <c r="B10347">
        <v>117349</v>
      </c>
      <c r="C10347">
        <v>100001</v>
      </c>
      <c r="D10347" s="1">
        <v>-0.135904</v>
      </c>
      <c r="E10347" s="1">
        <v>0.507104</v>
      </c>
      <c r="F10347" s="1">
        <v>0.57996300000000001</v>
      </c>
      <c r="G10347">
        <v>100001</v>
      </c>
    </row>
    <row r="10348" spans="1:7" x14ac:dyDescent="0.25">
      <c r="A10348" t="s">
        <v>0</v>
      </c>
      <c r="B10348">
        <v>117350</v>
      </c>
      <c r="C10348">
        <v>100001</v>
      </c>
      <c r="D10348" s="1">
        <v>-0.55400000000000005</v>
      </c>
      <c r="E10348" s="1">
        <v>0.179977</v>
      </c>
      <c r="F10348" s="1">
        <v>0.57996400000000004</v>
      </c>
      <c r="G10348">
        <v>100001</v>
      </c>
    </row>
    <row r="10349" spans="1:7" x14ac:dyDescent="0.25">
      <c r="A10349" t="s">
        <v>0</v>
      </c>
      <c r="B10349">
        <v>117351</v>
      </c>
      <c r="C10349">
        <v>100001</v>
      </c>
      <c r="D10349" s="1">
        <v>-0.54792099999999999</v>
      </c>
      <c r="E10349" s="1">
        <v>0.17800199999999999</v>
      </c>
      <c r="F10349" s="1">
        <v>0.57996400000000004</v>
      </c>
      <c r="G10349">
        <v>100001</v>
      </c>
    </row>
    <row r="10350" spans="1:7" x14ac:dyDescent="0.25">
      <c r="A10350" t="s">
        <v>0</v>
      </c>
      <c r="B10350">
        <v>117352</v>
      </c>
      <c r="C10350">
        <v>100001</v>
      </c>
      <c r="D10350" s="1">
        <v>-0.54020599999999996</v>
      </c>
      <c r="E10350" s="1">
        <v>0.17549600000000001</v>
      </c>
      <c r="F10350" s="1">
        <v>0.57996400000000004</v>
      </c>
      <c r="G10350">
        <v>100001</v>
      </c>
    </row>
    <row r="10351" spans="1:7" x14ac:dyDescent="0.25">
      <c r="A10351" t="s">
        <v>0</v>
      </c>
      <c r="B10351">
        <v>117353</v>
      </c>
      <c r="C10351">
        <v>100001</v>
      </c>
      <c r="D10351" s="1">
        <v>-0.53576800000000002</v>
      </c>
      <c r="E10351" s="1">
        <v>0.17405399999999999</v>
      </c>
      <c r="F10351" s="1">
        <v>0.57996300000000001</v>
      </c>
      <c r="G10351">
        <v>100001</v>
      </c>
    </row>
    <row r="10352" spans="1:7" x14ac:dyDescent="0.25">
      <c r="A10352" t="s">
        <v>0</v>
      </c>
      <c r="B10352">
        <v>117354</v>
      </c>
      <c r="C10352">
        <v>100001</v>
      </c>
      <c r="D10352" s="1">
        <v>-0.52969299999999997</v>
      </c>
      <c r="E10352" s="1">
        <v>0.17207900000000001</v>
      </c>
      <c r="F10352" s="1">
        <v>0.57996400000000004</v>
      </c>
      <c r="G10352">
        <v>100001</v>
      </c>
    </row>
    <row r="10353" spans="1:7" x14ac:dyDescent="0.25">
      <c r="A10353" t="s">
        <v>0</v>
      </c>
      <c r="B10353">
        <v>117355</v>
      </c>
      <c r="C10353">
        <v>100001</v>
      </c>
      <c r="D10353" s="1">
        <v>-0.52361599999999997</v>
      </c>
      <c r="E10353" s="1">
        <v>0.17010700000000001</v>
      </c>
      <c r="F10353" s="1">
        <v>0.57996400000000004</v>
      </c>
      <c r="G10353">
        <v>100001</v>
      </c>
    </row>
    <row r="10354" spans="1:7" x14ac:dyDescent="0.25">
      <c r="A10354" t="s">
        <v>0</v>
      </c>
      <c r="B10354">
        <v>117356</v>
      </c>
      <c r="C10354">
        <v>100001</v>
      </c>
      <c r="D10354" s="1">
        <v>-0.51754</v>
      </c>
      <c r="E10354" s="1">
        <v>0.168133</v>
      </c>
      <c r="F10354" s="1">
        <v>0.57996400000000004</v>
      </c>
      <c r="G10354">
        <v>100001</v>
      </c>
    </row>
    <row r="10355" spans="1:7" x14ac:dyDescent="0.25">
      <c r="A10355" t="s">
        <v>0</v>
      </c>
      <c r="B10355">
        <v>117357</v>
      </c>
      <c r="C10355">
        <v>100001</v>
      </c>
      <c r="D10355" s="1">
        <v>-0.51146400000000003</v>
      </c>
      <c r="E10355" s="1">
        <v>0.166158</v>
      </c>
      <c r="F10355" s="1">
        <v>0.57996400000000004</v>
      </c>
      <c r="G10355">
        <v>100001</v>
      </c>
    </row>
    <row r="10356" spans="1:7" x14ac:dyDescent="0.25">
      <c r="A10356" t="s">
        <v>0</v>
      </c>
      <c r="B10356">
        <v>117358</v>
      </c>
      <c r="C10356">
        <v>100001</v>
      </c>
      <c r="D10356" s="1">
        <v>-0.499311</v>
      </c>
      <c r="E10356" s="1">
        <v>0.16220999999999999</v>
      </c>
      <c r="F10356" s="1">
        <v>0.57996400000000004</v>
      </c>
      <c r="G10356">
        <v>100001</v>
      </c>
    </row>
    <row r="10357" spans="1:7" x14ac:dyDescent="0.25">
      <c r="A10357" t="s">
        <v>0</v>
      </c>
      <c r="B10357">
        <v>117359</v>
      </c>
      <c r="C10357">
        <v>100001</v>
      </c>
      <c r="D10357" s="1">
        <v>-0.50538799999999995</v>
      </c>
      <c r="E10357" s="1">
        <v>0.164185</v>
      </c>
      <c r="F10357" s="1">
        <v>0.57996400000000004</v>
      </c>
      <c r="G10357">
        <v>100001</v>
      </c>
    </row>
    <row r="10358" spans="1:7" x14ac:dyDescent="0.25">
      <c r="A10358" t="s">
        <v>0</v>
      </c>
      <c r="B10358">
        <v>117360</v>
      </c>
      <c r="C10358">
        <v>100001</v>
      </c>
      <c r="D10358" s="1">
        <v>-0.12113599999999999</v>
      </c>
      <c r="E10358" s="1">
        <v>0.56976400000000005</v>
      </c>
      <c r="F10358" s="1">
        <v>0.57996300000000001</v>
      </c>
      <c r="G10358">
        <v>100001</v>
      </c>
    </row>
    <row r="10359" spans="1:7" x14ac:dyDescent="0.25">
      <c r="A10359" t="s">
        <v>0</v>
      </c>
      <c r="B10359">
        <v>117361</v>
      </c>
      <c r="C10359">
        <v>100001</v>
      </c>
      <c r="D10359" s="1">
        <v>-0.119808</v>
      </c>
      <c r="E10359" s="1">
        <v>0.56351399999999996</v>
      </c>
      <c r="F10359" s="1">
        <v>0.57996300000000001</v>
      </c>
      <c r="G10359">
        <v>100001</v>
      </c>
    </row>
    <row r="10360" spans="1:7" x14ac:dyDescent="0.25">
      <c r="A10360" t="s">
        <v>0</v>
      </c>
      <c r="B10360">
        <v>117362</v>
      </c>
      <c r="C10360">
        <v>100001</v>
      </c>
      <c r="D10360" s="1">
        <v>-0.118121</v>
      </c>
      <c r="E10360" s="1">
        <v>0.55557999999999996</v>
      </c>
      <c r="F10360" s="1">
        <v>0.57996300000000001</v>
      </c>
      <c r="G10360">
        <v>100001</v>
      </c>
    </row>
    <row r="10361" spans="1:7" x14ac:dyDescent="0.25">
      <c r="A10361" t="s">
        <v>0</v>
      </c>
      <c r="B10361">
        <v>117363</v>
      </c>
      <c r="C10361">
        <v>100001</v>
      </c>
      <c r="D10361" s="1">
        <v>-0.11715100000000001</v>
      </c>
      <c r="E10361" s="1">
        <v>0.55101599999999995</v>
      </c>
      <c r="F10361" s="1">
        <v>0.57996400000000004</v>
      </c>
      <c r="G10361">
        <v>100001</v>
      </c>
    </row>
    <row r="10362" spans="1:7" x14ac:dyDescent="0.25">
      <c r="A10362" t="s">
        <v>0</v>
      </c>
      <c r="B10362">
        <v>117364</v>
      </c>
      <c r="C10362">
        <v>100001</v>
      </c>
      <c r="D10362" s="1">
        <v>-0.11582099999999999</v>
      </c>
      <c r="E10362" s="1">
        <v>0.54476899999999995</v>
      </c>
      <c r="F10362" s="1">
        <v>0.57996400000000004</v>
      </c>
      <c r="G10362">
        <v>100001</v>
      </c>
    </row>
    <row r="10363" spans="1:7" x14ac:dyDescent="0.25">
      <c r="A10363" t="s">
        <v>0</v>
      </c>
      <c r="B10363">
        <v>117365</v>
      </c>
      <c r="C10363">
        <v>100001</v>
      </c>
      <c r="D10363" s="1">
        <v>-0.114492</v>
      </c>
      <c r="E10363" s="1">
        <v>0.53852</v>
      </c>
      <c r="F10363" s="1">
        <v>0.57996400000000004</v>
      </c>
      <c r="G10363">
        <v>100001</v>
      </c>
    </row>
    <row r="10364" spans="1:7" x14ac:dyDescent="0.25">
      <c r="A10364" t="s">
        <v>0</v>
      </c>
      <c r="B10364">
        <v>117366</v>
      </c>
      <c r="C10364">
        <v>100001</v>
      </c>
      <c r="D10364" s="1">
        <v>-0.113164</v>
      </c>
      <c r="E10364" s="1">
        <v>0.53227100000000005</v>
      </c>
      <c r="F10364" s="1">
        <v>0.57996300000000001</v>
      </c>
      <c r="G10364">
        <v>100001</v>
      </c>
    </row>
    <row r="10365" spans="1:7" x14ac:dyDescent="0.25">
      <c r="A10365" t="s">
        <v>0</v>
      </c>
      <c r="B10365">
        <v>117367</v>
      </c>
      <c r="C10365">
        <v>100001</v>
      </c>
      <c r="D10365" s="1">
        <v>-0.111836</v>
      </c>
      <c r="E10365" s="1">
        <v>0.52602099999999996</v>
      </c>
      <c r="F10365" s="1">
        <v>0.57996300000000001</v>
      </c>
      <c r="G10365">
        <v>100001</v>
      </c>
    </row>
    <row r="10366" spans="1:7" x14ac:dyDescent="0.25">
      <c r="A10366" t="s">
        <v>0</v>
      </c>
      <c r="B10366">
        <v>117368</v>
      </c>
      <c r="C10366">
        <v>100001</v>
      </c>
      <c r="D10366" s="1">
        <v>-0.11050699999999999</v>
      </c>
      <c r="E10366" s="1">
        <v>0.51977200000000001</v>
      </c>
      <c r="F10366" s="1">
        <v>0.57996300000000001</v>
      </c>
      <c r="G10366">
        <v>100001</v>
      </c>
    </row>
    <row r="10367" spans="1:7" x14ac:dyDescent="0.25">
      <c r="A10367" t="s">
        <v>0</v>
      </c>
      <c r="B10367">
        <v>117369</v>
      </c>
      <c r="C10367">
        <v>100001</v>
      </c>
      <c r="D10367" s="1">
        <v>-0.109179</v>
      </c>
      <c r="E10367" s="1">
        <v>0.51352200000000003</v>
      </c>
      <c r="F10367" s="1">
        <v>0.57996400000000004</v>
      </c>
      <c r="G10367">
        <v>100001</v>
      </c>
    </row>
    <row r="10368" spans="1:7" x14ac:dyDescent="0.25">
      <c r="A10368" t="s">
        <v>0</v>
      </c>
      <c r="B10368">
        <v>117370</v>
      </c>
      <c r="C10368">
        <v>100001</v>
      </c>
      <c r="D10368" s="1">
        <v>-0.56265900000000002</v>
      </c>
      <c r="E10368" s="1">
        <v>0.15073700000000001</v>
      </c>
      <c r="F10368" s="1">
        <v>0.57996400000000004</v>
      </c>
      <c r="G10368">
        <v>100001</v>
      </c>
    </row>
    <row r="10369" spans="1:7" x14ac:dyDescent="0.25">
      <c r="A10369" t="s">
        <v>0</v>
      </c>
      <c r="B10369">
        <v>117371</v>
      </c>
      <c r="C10369">
        <v>100001</v>
      </c>
      <c r="D10369" s="1">
        <v>-0.55648699999999995</v>
      </c>
      <c r="E10369" s="1">
        <v>0.14908199999999999</v>
      </c>
      <c r="F10369" s="1">
        <v>0.57996400000000004</v>
      </c>
      <c r="G10369">
        <v>100001</v>
      </c>
    </row>
    <row r="10370" spans="1:7" x14ac:dyDescent="0.25">
      <c r="A10370" t="s">
        <v>0</v>
      </c>
      <c r="B10370">
        <v>117372</v>
      </c>
      <c r="C10370">
        <v>100001</v>
      </c>
      <c r="D10370" s="1">
        <v>-0.54865200000000003</v>
      </c>
      <c r="E10370" s="1">
        <v>0.146984</v>
      </c>
      <c r="F10370" s="1">
        <v>0.57996400000000004</v>
      </c>
      <c r="G10370">
        <v>100001</v>
      </c>
    </row>
    <row r="10371" spans="1:7" x14ac:dyDescent="0.25">
      <c r="A10371" t="s">
        <v>0</v>
      </c>
      <c r="B10371">
        <v>117373</v>
      </c>
      <c r="C10371">
        <v>100001</v>
      </c>
      <c r="D10371" s="1">
        <v>-0.54414499999999999</v>
      </c>
      <c r="E10371" s="1">
        <v>0.14577599999999999</v>
      </c>
      <c r="F10371" s="1">
        <v>0.57996400000000004</v>
      </c>
      <c r="G10371">
        <v>100001</v>
      </c>
    </row>
    <row r="10372" spans="1:7" x14ac:dyDescent="0.25">
      <c r="A10372" t="s">
        <v>0</v>
      </c>
      <c r="B10372">
        <v>117374</v>
      </c>
      <c r="C10372">
        <v>100001</v>
      </c>
      <c r="D10372" s="1">
        <v>-0.53797399999999995</v>
      </c>
      <c r="E10372" s="1">
        <v>0.144122</v>
      </c>
      <c r="F10372" s="1">
        <v>0.57996400000000004</v>
      </c>
      <c r="G10372">
        <v>100001</v>
      </c>
    </row>
    <row r="10373" spans="1:7" x14ac:dyDescent="0.25">
      <c r="A10373" t="s">
        <v>0</v>
      </c>
      <c r="B10373">
        <v>117375</v>
      </c>
      <c r="C10373">
        <v>100001</v>
      </c>
      <c r="D10373" s="1">
        <v>-0.53180300000000003</v>
      </c>
      <c r="E10373" s="1">
        <v>0.14246900000000001</v>
      </c>
      <c r="F10373" s="1">
        <v>0.57996400000000004</v>
      </c>
      <c r="G10373">
        <v>100001</v>
      </c>
    </row>
    <row r="10374" spans="1:7" x14ac:dyDescent="0.25">
      <c r="A10374" t="s">
        <v>0</v>
      </c>
      <c r="B10374">
        <v>117376</v>
      </c>
      <c r="C10374">
        <v>100001</v>
      </c>
      <c r="D10374" s="1">
        <v>-0.52563199999999999</v>
      </c>
      <c r="E10374" s="1">
        <v>0.140816</v>
      </c>
      <c r="F10374" s="1">
        <v>0.57996400000000004</v>
      </c>
      <c r="G10374">
        <v>100001</v>
      </c>
    </row>
    <row r="10375" spans="1:7" x14ac:dyDescent="0.25">
      <c r="A10375" t="s">
        <v>0</v>
      </c>
      <c r="B10375">
        <v>117377</v>
      </c>
      <c r="C10375">
        <v>100001</v>
      </c>
      <c r="D10375" s="1">
        <v>-0.51946000000000003</v>
      </c>
      <c r="E10375" s="1">
        <v>0.13916300000000001</v>
      </c>
      <c r="F10375" s="1">
        <v>0.57996400000000004</v>
      </c>
      <c r="G10375">
        <v>100001</v>
      </c>
    </row>
    <row r="10376" spans="1:7" x14ac:dyDescent="0.25">
      <c r="A10376" t="s">
        <v>0</v>
      </c>
      <c r="B10376">
        <v>117378</v>
      </c>
      <c r="C10376">
        <v>100001</v>
      </c>
      <c r="D10376" s="1">
        <v>-0.51328700000000005</v>
      </c>
      <c r="E10376" s="1">
        <v>0.13750999999999999</v>
      </c>
      <c r="F10376" s="1">
        <v>0.57996400000000004</v>
      </c>
      <c r="G10376">
        <v>100001</v>
      </c>
    </row>
    <row r="10377" spans="1:7" x14ac:dyDescent="0.25">
      <c r="A10377" t="s">
        <v>0</v>
      </c>
      <c r="B10377">
        <v>117379</v>
      </c>
      <c r="C10377">
        <v>100001</v>
      </c>
      <c r="D10377" s="1">
        <v>-0.50711600000000001</v>
      </c>
      <c r="E10377" s="1">
        <v>0.135856</v>
      </c>
      <c r="F10377" s="1">
        <v>0.57996400000000004</v>
      </c>
      <c r="G10377">
        <v>100001</v>
      </c>
    </row>
    <row r="10378" spans="1:7" x14ac:dyDescent="0.25">
      <c r="A10378" t="s">
        <v>0</v>
      </c>
      <c r="B10378">
        <v>117380</v>
      </c>
      <c r="C10378">
        <v>100001</v>
      </c>
      <c r="D10378" s="1">
        <v>-0.56977599999999995</v>
      </c>
      <c r="E10378" s="1">
        <v>0.12108099999999999</v>
      </c>
      <c r="F10378" s="1">
        <v>0.57996400000000004</v>
      </c>
      <c r="G10378">
        <v>100001</v>
      </c>
    </row>
    <row r="10379" spans="1:7" x14ac:dyDescent="0.25">
      <c r="A10379" t="s">
        <v>0</v>
      </c>
      <c r="B10379">
        <v>117381</v>
      </c>
      <c r="C10379">
        <v>100001</v>
      </c>
      <c r="D10379" s="1">
        <v>-9.1150999999999996E-2</v>
      </c>
      <c r="E10379" s="1">
        <v>0.57532300000000003</v>
      </c>
      <c r="F10379" s="1">
        <v>0.57996300000000001</v>
      </c>
      <c r="G10379">
        <v>100001</v>
      </c>
    </row>
    <row r="10380" spans="1:7" x14ac:dyDescent="0.25">
      <c r="A10380" t="s">
        <v>0</v>
      </c>
      <c r="B10380">
        <v>117382</v>
      </c>
      <c r="C10380">
        <v>100001</v>
      </c>
      <c r="D10380" s="1">
        <v>-9.0150999999999995E-2</v>
      </c>
      <c r="E10380" s="1">
        <v>0.56901299999999999</v>
      </c>
      <c r="F10380" s="1">
        <v>0.57996400000000004</v>
      </c>
      <c r="G10380">
        <v>100001</v>
      </c>
    </row>
    <row r="10381" spans="1:7" x14ac:dyDescent="0.25">
      <c r="A10381" t="s">
        <v>0</v>
      </c>
      <c r="B10381">
        <v>117383</v>
      </c>
      <c r="C10381">
        <v>100001</v>
      </c>
      <c r="D10381" s="1">
        <v>-8.8881000000000002E-2</v>
      </c>
      <c r="E10381" s="1">
        <v>0.561002</v>
      </c>
      <c r="F10381" s="1">
        <v>0.57996400000000004</v>
      </c>
      <c r="G10381">
        <v>100001</v>
      </c>
    </row>
    <row r="10382" spans="1:7" x14ac:dyDescent="0.25">
      <c r="A10382" t="s">
        <v>0</v>
      </c>
      <c r="B10382">
        <v>117384</v>
      </c>
      <c r="C10382">
        <v>100001</v>
      </c>
      <c r="D10382" s="1">
        <v>-8.8150999999999993E-2</v>
      </c>
      <c r="E10382" s="1">
        <v>0.55639300000000003</v>
      </c>
      <c r="F10382" s="1">
        <v>0.57996400000000004</v>
      </c>
      <c r="G10382">
        <v>100001</v>
      </c>
    </row>
    <row r="10383" spans="1:7" x14ac:dyDescent="0.25">
      <c r="A10383" t="s">
        <v>0</v>
      </c>
      <c r="B10383">
        <v>117385</v>
      </c>
      <c r="C10383">
        <v>100001</v>
      </c>
      <c r="D10383" s="1">
        <v>-8.7151000000000006E-2</v>
      </c>
      <c r="E10383" s="1">
        <v>0.55008199999999996</v>
      </c>
      <c r="F10383" s="1">
        <v>0.57996300000000001</v>
      </c>
      <c r="G10383">
        <v>100001</v>
      </c>
    </row>
    <row r="10384" spans="1:7" x14ac:dyDescent="0.25">
      <c r="A10384" t="s">
        <v>0</v>
      </c>
      <c r="B10384">
        <v>117386</v>
      </c>
      <c r="C10384">
        <v>100001</v>
      </c>
      <c r="D10384" s="1">
        <v>-8.6151000000000005E-2</v>
      </c>
      <c r="E10384" s="1">
        <v>0.54377200000000003</v>
      </c>
      <c r="F10384" s="1">
        <v>0.57996300000000001</v>
      </c>
      <c r="G10384">
        <v>100001</v>
      </c>
    </row>
    <row r="10385" spans="1:7" x14ac:dyDescent="0.25">
      <c r="A10385" t="s">
        <v>0</v>
      </c>
      <c r="B10385">
        <v>117387</v>
      </c>
      <c r="C10385">
        <v>100001</v>
      </c>
      <c r="D10385" s="1">
        <v>-8.5152000000000005E-2</v>
      </c>
      <c r="E10385" s="1">
        <v>0.537462</v>
      </c>
      <c r="F10385" s="1">
        <v>0.57996300000000001</v>
      </c>
      <c r="G10385">
        <v>100001</v>
      </c>
    </row>
    <row r="10386" spans="1:7" x14ac:dyDescent="0.25">
      <c r="A10386" t="s">
        <v>0</v>
      </c>
      <c r="B10386">
        <v>117388</v>
      </c>
      <c r="C10386">
        <v>100001</v>
      </c>
      <c r="D10386" s="1">
        <v>-8.4152000000000005E-2</v>
      </c>
      <c r="E10386" s="1">
        <v>0.53115199999999996</v>
      </c>
      <c r="F10386" s="1">
        <v>0.57996400000000004</v>
      </c>
      <c r="G10386">
        <v>100001</v>
      </c>
    </row>
    <row r="10387" spans="1:7" x14ac:dyDescent="0.25">
      <c r="A10387" t="s">
        <v>0</v>
      </c>
      <c r="B10387">
        <v>117389</v>
      </c>
      <c r="C10387">
        <v>100001</v>
      </c>
      <c r="D10387" s="1">
        <v>-8.3151000000000003E-2</v>
      </c>
      <c r="E10387" s="1">
        <v>0.52484200000000003</v>
      </c>
      <c r="F10387" s="1">
        <v>0.57996400000000004</v>
      </c>
      <c r="G10387">
        <v>100001</v>
      </c>
    </row>
    <row r="10388" spans="1:7" x14ac:dyDescent="0.25">
      <c r="A10388" t="s">
        <v>0</v>
      </c>
      <c r="B10388">
        <v>117390</v>
      </c>
      <c r="C10388">
        <v>100001</v>
      </c>
      <c r="D10388" s="1">
        <v>-8.2151000000000002E-2</v>
      </c>
      <c r="E10388" s="1">
        <v>0.51853099999999996</v>
      </c>
      <c r="F10388" s="1">
        <v>0.57996400000000004</v>
      </c>
      <c r="G10388">
        <v>100001</v>
      </c>
    </row>
    <row r="10389" spans="1:7" x14ac:dyDescent="0.25">
      <c r="A10389" t="s">
        <v>0</v>
      </c>
      <c r="B10389">
        <v>117391</v>
      </c>
      <c r="C10389">
        <v>100001</v>
      </c>
      <c r="D10389" s="1">
        <v>-0.56352599999999997</v>
      </c>
      <c r="E10389" s="1">
        <v>0.119754</v>
      </c>
      <c r="F10389" s="1">
        <v>0.57996400000000004</v>
      </c>
      <c r="G10389">
        <v>100001</v>
      </c>
    </row>
    <row r="10390" spans="1:7" x14ac:dyDescent="0.25">
      <c r="A10390" t="s">
        <v>0</v>
      </c>
      <c r="B10390">
        <v>117392</v>
      </c>
      <c r="C10390">
        <v>100001</v>
      </c>
      <c r="D10390" s="1">
        <v>-0.55559199999999997</v>
      </c>
      <c r="E10390" s="1">
        <v>0.11806800000000001</v>
      </c>
      <c r="F10390" s="1">
        <v>0.57996300000000001</v>
      </c>
      <c r="G10390">
        <v>100001</v>
      </c>
    </row>
    <row r="10391" spans="1:7" x14ac:dyDescent="0.25">
      <c r="A10391" t="s">
        <v>0</v>
      </c>
      <c r="B10391">
        <v>117393</v>
      </c>
      <c r="C10391">
        <v>100001</v>
      </c>
      <c r="D10391" s="1">
        <v>-0.55102799999999996</v>
      </c>
      <c r="E10391" s="1">
        <v>0.11709799999999999</v>
      </c>
      <c r="F10391" s="1">
        <v>0.57996400000000004</v>
      </c>
      <c r="G10391">
        <v>100001</v>
      </c>
    </row>
    <row r="10392" spans="1:7" x14ac:dyDescent="0.25">
      <c r="A10392" t="s">
        <v>0</v>
      </c>
      <c r="B10392">
        <v>117394</v>
      </c>
      <c r="C10392">
        <v>100001</v>
      </c>
      <c r="D10392" s="1">
        <v>-0.54477900000000001</v>
      </c>
      <c r="E10392" s="1">
        <v>0.115769</v>
      </c>
      <c r="F10392" s="1">
        <v>0.57996400000000004</v>
      </c>
      <c r="G10392">
        <v>100001</v>
      </c>
    </row>
    <row r="10393" spans="1:7" x14ac:dyDescent="0.25">
      <c r="A10393" t="s">
        <v>0</v>
      </c>
      <c r="B10393">
        <v>117395</v>
      </c>
      <c r="C10393">
        <v>100001</v>
      </c>
      <c r="D10393" s="1">
        <v>-0.53852900000000004</v>
      </c>
      <c r="E10393" s="1">
        <v>0.114442</v>
      </c>
      <c r="F10393" s="1">
        <v>0.57996400000000004</v>
      </c>
      <c r="G10393">
        <v>100001</v>
      </c>
    </row>
    <row r="10394" spans="1:7" x14ac:dyDescent="0.25">
      <c r="A10394" t="s">
        <v>0</v>
      </c>
      <c r="B10394">
        <v>117396</v>
      </c>
      <c r="C10394">
        <v>100001</v>
      </c>
      <c r="D10394" s="1">
        <v>-0.53227999999999998</v>
      </c>
      <c r="E10394" s="1">
        <v>0.11311300000000001</v>
      </c>
      <c r="F10394" s="1">
        <v>0.57996400000000004</v>
      </c>
      <c r="G10394">
        <v>100001</v>
      </c>
    </row>
    <row r="10395" spans="1:7" x14ac:dyDescent="0.25">
      <c r="A10395" t="s">
        <v>0</v>
      </c>
      <c r="B10395">
        <v>117397</v>
      </c>
      <c r="C10395">
        <v>100001</v>
      </c>
      <c r="D10395" s="1">
        <v>-0.52603100000000003</v>
      </c>
      <c r="E10395" s="1">
        <v>0.111785</v>
      </c>
      <c r="F10395" s="1">
        <v>0.57996400000000004</v>
      </c>
      <c r="G10395">
        <v>100001</v>
      </c>
    </row>
    <row r="10396" spans="1:7" x14ac:dyDescent="0.25">
      <c r="A10396" t="s">
        <v>0</v>
      </c>
      <c r="B10396">
        <v>117398</v>
      </c>
      <c r="C10396">
        <v>100001</v>
      </c>
      <c r="D10396" s="1">
        <v>-0.51978199999999997</v>
      </c>
      <c r="E10396" s="1">
        <v>0.110459</v>
      </c>
      <c r="F10396" s="1">
        <v>0.57996400000000004</v>
      </c>
      <c r="G10396">
        <v>100001</v>
      </c>
    </row>
    <row r="10397" spans="1:7" x14ac:dyDescent="0.25">
      <c r="A10397" t="s">
        <v>0</v>
      </c>
      <c r="B10397">
        <v>117399</v>
      </c>
      <c r="C10397">
        <v>100001</v>
      </c>
      <c r="D10397" s="1">
        <v>-0.51353199999999999</v>
      </c>
      <c r="E10397" s="1">
        <v>0.10913</v>
      </c>
      <c r="F10397" s="1">
        <v>0.57996400000000004</v>
      </c>
      <c r="G10397">
        <v>100001</v>
      </c>
    </row>
    <row r="10398" spans="1:7" x14ac:dyDescent="0.25">
      <c r="A10398" t="s">
        <v>0</v>
      </c>
      <c r="B10398">
        <v>117400</v>
      </c>
      <c r="C10398">
        <v>100001</v>
      </c>
      <c r="D10398" s="1">
        <v>-0.569021</v>
      </c>
      <c r="E10398" s="1">
        <v>9.0095700000000001E-2</v>
      </c>
      <c r="F10398" s="1">
        <v>0.57996400000000004</v>
      </c>
      <c r="G10398">
        <v>100001</v>
      </c>
    </row>
    <row r="10399" spans="1:7" x14ac:dyDescent="0.25">
      <c r="A10399" t="s">
        <v>0</v>
      </c>
      <c r="B10399">
        <v>117401</v>
      </c>
      <c r="C10399">
        <v>100001</v>
      </c>
      <c r="D10399" s="1">
        <v>-0.57533199999999995</v>
      </c>
      <c r="E10399" s="1">
        <v>9.1094499999999995E-2</v>
      </c>
      <c r="F10399" s="1">
        <v>0.57996400000000004</v>
      </c>
      <c r="G10399">
        <v>100001</v>
      </c>
    </row>
    <row r="10400" spans="1:7" x14ac:dyDescent="0.25">
      <c r="A10400" t="s">
        <v>0</v>
      </c>
      <c r="B10400">
        <v>117402</v>
      </c>
      <c r="C10400">
        <v>100001</v>
      </c>
      <c r="D10400" s="1">
        <v>-0.57931200000000005</v>
      </c>
      <c r="E10400" s="1">
        <v>6.0859299999999998E-2</v>
      </c>
      <c r="F10400" s="1">
        <v>0.57996499999999995</v>
      </c>
      <c r="G10400">
        <v>100001</v>
      </c>
    </row>
    <row r="10401" spans="1:7" x14ac:dyDescent="0.25">
      <c r="A10401" t="s">
        <v>0</v>
      </c>
      <c r="B10401">
        <v>117403</v>
      </c>
      <c r="C10401">
        <v>100001</v>
      </c>
      <c r="D10401" s="1">
        <v>-6.0914999999999997E-2</v>
      </c>
      <c r="E10401" s="1">
        <v>0.57930599999999999</v>
      </c>
      <c r="F10401" s="1">
        <v>0.57996400000000004</v>
      </c>
      <c r="G10401">
        <v>100001</v>
      </c>
    </row>
    <row r="10402" spans="1:7" x14ac:dyDescent="0.25">
      <c r="A10402" t="s">
        <v>0</v>
      </c>
      <c r="B10402">
        <v>117404</v>
      </c>
      <c r="C10402">
        <v>100001</v>
      </c>
      <c r="D10402" s="1">
        <v>-6.0248000000000003E-2</v>
      </c>
      <c r="E10402" s="1">
        <v>0.57295200000000002</v>
      </c>
      <c r="F10402" s="1">
        <v>0.57996400000000004</v>
      </c>
      <c r="G10402">
        <v>100001</v>
      </c>
    </row>
    <row r="10403" spans="1:7" x14ac:dyDescent="0.25">
      <c r="A10403" t="s">
        <v>0</v>
      </c>
      <c r="B10403">
        <v>117405</v>
      </c>
      <c r="C10403">
        <v>100001</v>
      </c>
      <c r="D10403" s="1">
        <v>-5.9397999999999999E-2</v>
      </c>
      <c r="E10403" s="1">
        <v>0.56488499999999997</v>
      </c>
      <c r="F10403" s="1">
        <v>0.57996300000000001</v>
      </c>
      <c r="G10403">
        <v>100001</v>
      </c>
    </row>
    <row r="10404" spans="1:7" x14ac:dyDescent="0.25">
      <c r="A10404" t="s">
        <v>0</v>
      </c>
      <c r="B10404">
        <v>117406</v>
      </c>
      <c r="C10404">
        <v>100001</v>
      </c>
      <c r="D10404" s="1">
        <v>-5.8909999999999997E-2</v>
      </c>
      <c r="E10404" s="1">
        <v>0.56024399999999996</v>
      </c>
      <c r="F10404" s="1">
        <v>0.57996300000000001</v>
      </c>
      <c r="G10404">
        <v>100001</v>
      </c>
    </row>
    <row r="10405" spans="1:7" x14ac:dyDescent="0.25">
      <c r="A10405" t="s">
        <v>0</v>
      </c>
      <c r="B10405">
        <v>117407</v>
      </c>
      <c r="C10405">
        <v>100001</v>
      </c>
      <c r="D10405" s="1">
        <v>-5.8243000000000003E-2</v>
      </c>
      <c r="E10405" s="1">
        <v>0.55388999999999999</v>
      </c>
      <c r="F10405" s="1">
        <v>0.57996300000000001</v>
      </c>
      <c r="G10405">
        <v>100001</v>
      </c>
    </row>
    <row r="10406" spans="1:7" x14ac:dyDescent="0.25">
      <c r="A10406" t="s">
        <v>0</v>
      </c>
      <c r="B10406">
        <v>117408</v>
      </c>
      <c r="C10406">
        <v>100001</v>
      </c>
      <c r="D10406" s="1">
        <v>-5.7574E-2</v>
      </c>
      <c r="E10406" s="1">
        <v>0.54753700000000005</v>
      </c>
      <c r="F10406" s="1">
        <v>0.57996400000000004</v>
      </c>
      <c r="G10406">
        <v>100001</v>
      </c>
    </row>
    <row r="10407" spans="1:7" x14ac:dyDescent="0.25">
      <c r="A10407" t="s">
        <v>0</v>
      </c>
      <c r="B10407">
        <v>117409</v>
      </c>
      <c r="C10407">
        <v>100001</v>
      </c>
      <c r="D10407" s="1">
        <v>-5.6905999999999998E-2</v>
      </c>
      <c r="E10407" s="1">
        <v>0.54118299999999997</v>
      </c>
      <c r="F10407" s="1">
        <v>0.57996400000000004</v>
      </c>
      <c r="G10407">
        <v>100001</v>
      </c>
    </row>
    <row r="10408" spans="1:7" x14ac:dyDescent="0.25">
      <c r="A10408" t="s">
        <v>0</v>
      </c>
      <c r="B10408">
        <v>117410</v>
      </c>
      <c r="C10408">
        <v>100001</v>
      </c>
      <c r="D10408" s="1">
        <v>-5.6238999999999997E-2</v>
      </c>
      <c r="E10408" s="1">
        <v>0.534829</v>
      </c>
      <c r="F10408" s="1">
        <v>0.57996400000000004</v>
      </c>
      <c r="G10408">
        <v>100001</v>
      </c>
    </row>
    <row r="10409" spans="1:7" x14ac:dyDescent="0.25">
      <c r="A10409" t="s">
        <v>0</v>
      </c>
      <c r="B10409">
        <v>117411</v>
      </c>
      <c r="C10409">
        <v>100001</v>
      </c>
      <c r="D10409" s="1">
        <v>-5.5570000000000001E-2</v>
      </c>
      <c r="E10409" s="1">
        <v>0.52847500000000003</v>
      </c>
      <c r="F10409" s="1">
        <v>0.57996300000000001</v>
      </c>
      <c r="G10409">
        <v>100001</v>
      </c>
    </row>
    <row r="10410" spans="1:7" x14ac:dyDescent="0.25">
      <c r="A10410" t="s">
        <v>0</v>
      </c>
      <c r="B10410">
        <v>117412</v>
      </c>
      <c r="C10410">
        <v>100001</v>
      </c>
      <c r="D10410" s="1">
        <v>-5.4900999999999998E-2</v>
      </c>
      <c r="E10410" s="1">
        <v>0.52212099999999995</v>
      </c>
      <c r="F10410" s="1">
        <v>0.57996300000000001</v>
      </c>
      <c r="G10410">
        <v>100001</v>
      </c>
    </row>
    <row r="10411" spans="1:7" x14ac:dyDescent="0.25">
      <c r="A10411" t="s">
        <v>0</v>
      </c>
      <c r="B10411">
        <v>117413</v>
      </c>
      <c r="C10411">
        <v>100001</v>
      </c>
      <c r="D10411" s="1">
        <v>-0.56101000000000001</v>
      </c>
      <c r="E10411" s="1">
        <v>8.8827100000000006E-2</v>
      </c>
      <c r="F10411" s="1">
        <v>0.57996400000000004</v>
      </c>
      <c r="G10411">
        <v>100001</v>
      </c>
    </row>
    <row r="10412" spans="1:7" x14ac:dyDescent="0.25">
      <c r="A10412" t="s">
        <v>0</v>
      </c>
      <c r="B10412">
        <v>117414</v>
      </c>
      <c r="C10412">
        <v>100001</v>
      </c>
      <c r="D10412" s="1">
        <v>-0.55640000000000001</v>
      </c>
      <c r="E10412" s="1">
        <v>8.8097400000000006E-2</v>
      </c>
      <c r="F10412" s="1">
        <v>0.57996400000000004</v>
      </c>
      <c r="G10412">
        <v>100001</v>
      </c>
    </row>
    <row r="10413" spans="1:7" x14ac:dyDescent="0.25">
      <c r="A10413" t="s">
        <v>0</v>
      </c>
      <c r="B10413">
        <v>117415</v>
      </c>
      <c r="C10413">
        <v>100001</v>
      </c>
      <c r="D10413" s="1">
        <v>-0.55008999999999997</v>
      </c>
      <c r="E10413" s="1">
        <v>8.7098700000000001E-2</v>
      </c>
      <c r="F10413" s="1">
        <v>0.57996400000000004</v>
      </c>
      <c r="G10413">
        <v>100001</v>
      </c>
    </row>
    <row r="10414" spans="1:7" x14ac:dyDescent="0.25">
      <c r="A10414" t="s">
        <v>0</v>
      </c>
      <c r="B10414">
        <v>117416</v>
      </c>
      <c r="C10414">
        <v>100001</v>
      </c>
      <c r="D10414" s="1">
        <v>-0.54378000000000004</v>
      </c>
      <c r="E10414" s="1">
        <v>8.6099999999999996E-2</v>
      </c>
      <c r="F10414" s="1">
        <v>0.57996400000000004</v>
      </c>
      <c r="G10414">
        <v>100001</v>
      </c>
    </row>
    <row r="10415" spans="1:7" x14ac:dyDescent="0.25">
      <c r="A10415" t="s">
        <v>0</v>
      </c>
      <c r="B10415">
        <v>117417</v>
      </c>
      <c r="C10415">
        <v>100001</v>
      </c>
      <c r="D10415" s="1">
        <v>-0.53747</v>
      </c>
      <c r="E10415" s="1">
        <v>8.5100300000000004E-2</v>
      </c>
      <c r="F10415" s="1">
        <v>0.57996400000000004</v>
      </c>
      <c r="G10415">
        <v>100001</v>
      </c>
    </row>
    <row r="10416" spans="1:7" x14ac:dyDescent="0.25">
      <c r="A10416" t="s">
        <v>0</v>
      </c>
      <c r="B10416">
        <v>117418</v>
      </c>
      <c r="C10416">
        <v>100001</v>
      </c>
      <c r="D10416" s="1">
        <v>-0.53115999999999997</v>
      </c>
      <c r="E10416" s="1">
        <v>8.4100599999999998E-2</v>
      </c>
      <c r="F10416" s="1">
        <v>0.57996400000000004</v>
      </c>
      <c r="G10416">
        <v>100001</v>
      </c>
    </row>
    <row r="10417" spans="1:7" x14ac:dyDescent="0.25">
      <c r="A10417" t="s">
        <v>0</v>
      </c>
      <c r="B10417">
        <v>117419</v>
      </c>
      <c r="C10417">
        <v>100001</v>
      </c>
      <c r="D10417" s="1">
        <v>-0.52485000000000004</v>
      </c>
      <c r="E10417" s="1">
        <v>8.3102899999999993E-2</v>
      </c>
      <c r="F10417" s="1">
        <v>0.57996400000000004</v>
      </c>
      <c r="G10417">
        <v>100001</v>
      </c>
    </row>
    <row r="10418" spans="1:7" x14ac:dyDescent="0.25">
      <c r="A10418" t="s">
        <v>0</v>
      </c>
      <c r="B10418">
        <v>117420</v>
      </c>
      <c r="C10418">
        <v>100001</v>
      </c>
      <c r="D10418" s="1">
        <v>-0.51853899999999997</v>
      </c>
      <c r="E10418" s="1">
        <v>8.2103200000000001E-2</v>
      </c>
      <c r="F10418" s="1">
        <v>0.57996400000000004</v>
      </c>
      <c r="G10418">
        <v>100001</v>
      </c>
    </row>
    <row r="10419" spans="1:7" x14ac:dyDescent="0.25">
      <c r="A10419" t="s">
        <v>0</v>
      </c>
      <c r="B10419">
        <v>117421</v>
      </c>
      <c r="C10419">
        <v>100001</v>
      </c>
      <c r="D10419" s="1">
        <v>-0.56489199999999995</v>
      </c>
      <c r="E10419" s="1">
        <v>5.9344899999999999E-2</v>
      </c>
      <c r="F10419" s="1">
        <v>0.57996400000000004</v>
      </c>
      <c r="G10419">
        <v>100001</v>
      </c>
    </row>
    <row r="10420" spans="1:7" x14ac:dyDescent="0.25">
      <c r="A10420" t="s">
        <v>0</v>
      </c>
      <c r="B10420">
        <v>117422</v>
      </c>
      <c r="C10420">
        <v>100001</v>
      </c>
      <c r="D10420" s="1">
        <v>-0.57295799999999997</v>
      </c>
      <c r="E10420" s="1">
        <v>6.0191599999999998E-2</v>
      </c>
      <c r="F10420" s="1">
        <v>0.57996400000000004</v>
      </c>
      <c r="G10420">
        <v>100001</v>
      </c>
    </row>
    <row r="10421" spans="1:7" x14ac:dyDescent="0.25">
      <c r="A10421" t="s">
        <v>0</v>
      </c>
      <c r="B10421">
        <v>117423</v>
      </c>
      <c r="C10421">
        <v>100001</v>
      </c>
      <c r="D10421" s="1">
        <v>-0.58170299999999997</v>
      </c>
      <c r="E10421" s="1">
        <v>3.0458099999999998E-2</v>
      </c>
      <c r="F10421" s="1">
        <v>0.57996400000000004</v>
      </c>
      <c r="G10421">
        <v>100001</v>
      </c>
    </row>
    <row r="10422" spans="1:7" x14ac:dyDescent="0.25">
      <c r="A10422" t="s">
        <v>0</v>
      </c>
      <c r="B10422">
        <v>117424</v>
      </c>
      <c r="C10422">
        <v>100001</v>
      </c>
      <c r="D10422" s="1">
        <v>-0.575322</v>
      </c>
      <c r="E10422" s="1">
        <v>3.0123500000000001E-2</v>
      </c>
      <c r="F10422" s="1">
        <v>0.57996400000000004</v>
      </c>
      <c r="G10422">
        <v>100001</v>
      </c>
    </row>
    <row r="10423" spans="1:7" x14ac:dyDescent="0.25">
      <c r="A10423" t="s">
        <v>0</v>
      </c>
      <c r="B10423">
        <v>117425</v>
      </c>
      <c r="C10423">
        <v>100001</v>
      </c>
      <c r="D10423" s="1">
        <v>-0.58249899999999999</v>
      </c>
      <c r="E10423" s="1">
        <f>-0.00002726</f>
        <v>-2.726E-5</v>
      </c>
      <c r="F10423" s="1">
        <v>0.57996400000000004</v>
      </c>
      <c r="G10423">
        <v>100001</v>
      </c>
    </row>
    <row r="10424" spans="1:7" x14ac:dyDescent="0.25">
      <c r="A10424" t="s">
        <v>0</v>
      </c>
      <c r="B10424">
        <v>117426</v>
      </c>
      <c r="C10424">
        <v>100001</v>
      </c>
      <c r="D10424" s="1">
        <v>-3.0512999999999998E-2</v>
      </c>
      <c r="E10424" s="1">
        <v>0.58170100000000002</v>
      </c>
      <c r="F10424" s="1">
        <v>0.57996300000000001</v>
      </c>
      <c r="G10424">
        <v>100001</v>
      </c>
    </row>
    <row r="10425" spans="1:7" x14ac:dyDescent="0.25">
      <c r="A10425" t="s">
        <v>0</v>
      </c>
      <c r="B10425">
        <v>117427</v>
      </c>
      <c r="C10425">
        <v>100001</v>
      </c>
      <c r="D10425" s="1">
        <v>-3.0179000000000001E-2</v>
      </c>
      <c r="E10425" s="1">
        <v>0.57532000000000005</v>
      </c>
      <c r="F10425" s="1">
        <v>0.57996300000000001</v>
      </c>
      <c r="G10425">
        <v>100001</v>
      </c>
    </row>
    <row r="10426" spans="1:7" x14ac:dyDescent="0.25">
      <c r="A10426" t="s">
        <v>0</v>
      </c>
      <c r="B10426">
        <v>117428</v>
      </c>
      <c r="C10426">
        <v>100001</v>
      </c>
      <c r="D10426" s="1">
        <v>-2.9753000000000002E-2</v>
      </c>
      <c r="E10426" s="1">
        <v>0.56721999999999995</v>
      </c>
      <c r="F10426" s="1">
        <v>0.57996400000000004</v>
      </c>
      <c r="G10426">
        <v>100001</v>
      </c>
    </row>
    <row r="10427" spans="1:7" x14ac:dyDescent="0.25">
      <c r="A10427" t="s">
        <v>0</v>
      </c>
      <c r="B10427">
        <v>117429</v>
      </c>
      <c r="C10427">
        <v>100001</v>
      </c>
      <c r="D10427" s="1">
        <v>-2.9508E-2</v>
      </c>
      <c r="E10427" s="1">
        <v>0.56255999999999995</v>
      </c>
      <c r="F10427" s="1">
        <v>0.57996400000000004</v>
      </c>
      <c r="G10427">
        <v>100001</v>
      </c>
    </row>
    <row r="10428" spans="1:7" x14ac:dyDescent="0.25">
      <c r="A10428" t="s">
        <v>0</v>
      </c>
      <c r="B10428">
        <v>117430</v>
      </c>
      <c r="C10428">
        <v>100001</v>
      </c>
      <c r="D10428" s="1">
        <v>-2.9173999999999999E-2</v>
      </c>
      <c r="E10428" s="1">
        <v>0.55618000000000001</v>
      </c>
      <c r="F10428" s="1">
        <v>0.57996400000000004</v>
      </c>
      <c r="G10428">
        <v>100001</v>
      </c>
    </row>
    <row r="10429" spans="1:7" x14ac:dyDescent="0.25">
      <c r="A10429" t="s">
        <v>0</v>
      </c>
      <c r="B10429">
        <v>117431</v>
      </c>
      <c r="C10429">
        <v>100001</v>
      </c>
      <c r="D10429" s="1">
        <v>-2.8839E-2</v>
      </c>
      <c r="E10429" s="1">
        <v>0.54979999999999996</v>
      </c>
      <c r="F10429" s="1">
        <v>0.57996400000000004</v>
      </c>
      <c r="G10429">
        <v>100001</v>
      </c>
    </row>
    <row r="10430" spans="1:7" x14ac:dyDescent="0.25">
      <c r="A10430" t="s">
        <v>0</v>
      </c>
      <c r="B10430">
        <v>117432</v>
      </c>
      <c r="C10430">
        <v>100001</v>
      </c>
      <c r="D10430" s="1">
        <v>-2.8504999999999999E-2</v>
      </c>
      <c r="E10430" s="1">
        <v>0.54342000000000001</v>
      </c>
      <c r="F10430" s="1">
        <v>0.57996300000000001</v>
      </c>
      <c r="G10430">
        <v>100001</v>
      </c>
    </row>
    <row r="10431" spans="1:7" x14ac:dyDescent="0.25">
      <c r="A10431" t="s">
        <v>0</v>
      </c>
      <c r="B10431">
        <v>117433</v>
      </c>
      <c r="C10431">
        <v>100001</v>
      </c>
      <c r="D10431" s="1">
        <v>-2.8171000000000002E-2</v>
      </c>
      <c r="E10431" s="1">
        <v>0.53703999999999996</v>
      </c>
      <c r="F10431" s="1">
        <v>0.57996300000000001</v>
      </c>
      <c r="G10431">
        <v>100001</v>
      </c>
    </row>
    <row r="10432" spans="1:7" x14ac:dyDescent="0.25">
      <c r="A10432" t="s">
        <v>0</v>
      </c>
      <c r="B10432">
        <v>117434</v>
      </c>
      <c r="C10432">
        <v>100001</v>
      </c>
      <c r="D10432" s="1">
        <v>-2.7836E-2</v>
      </c>
      <c r="E10432" s="1">
        <v>0.53066000000000002</v>
      </c>
      <c r="F10432" s="1">
        <v>0.57996400000000004</v>
      </c>
      <c r="G10432">
        <v>100001</v>
      </c>
    </row>
    <row r="10433" spans="1:7" x14ac:dyDescent="0.25">
      <c r="A10433" t="s">
        <v>0</v>
      </c>
      <c r="B10433">
        <v>117435</v>
      </c>
      <c r="C10433">
        <v>100001</v>
      </c>
      <c r="D10433" s="1">
        <v>-2.75E-2</v>
      </c>
      <c r="E10433" s="1">
        <v>0.52427900000000005</v>
      </c>
      <c r="F10433" s="1">
        <v>0.57996400000000004</v>
      </c>
      <c r="G10433">
        <v>100001</v>
      </c>
    </row>
    <row r="10434" spans="1:7" x14ac:dyDescent="0.25">
      <c r="A10434" t="s">
        <v>0</v>
      </c>
      <c r="B10434">
        <v>117436</v>
      </c>
      <c r="C10434">
        <v>100001</v>
      </c>
      <c r="D10434" s="1">
        <v>-0.56025100000000005</v>
      </c>
      <c r="E10434" s="1">
        <v>5.8857199999999998E-2</v>
      </c>
      <c r="F10434" s="1">
        <v>0.57996400000000004</v>
      </c>
      <c r="G10434">
        <v>100001</v>
      </c>
    </row>
    <row r="10435" spans="1:7" x14ac:dyDescent="0.25">
      <c r="A10435" t="s">
        <v>0</v>
      </c>
      <c r="B10435">
        <v>117437</v>
      </c>
      <c r="C10435">
        <v>100001</v>
      </c>
      <c r="D10435" s="1">
        <v>-0.55389600000000005</v>
      </c>
      <c r="E10435" s="1">
        <v>5.8189499999999998E-2</v>
      </c>
      <c r="F10435" s="1">
        <v>0.57996400000000004</v>
      </c>
      <c r="G10435">
        <v>100001</v>
      </c>
    </row>
    <row r="10436" spans="1:7" x14ac:dyDescent="0.25">
      <c r="A10436" t="s">
        <v>0</v>
      </c>
      <c r="B10436">
        <v>117438</v>
      </c>
      <c r="C10436">
        <v>100001</v>
      </c>
      <c r="D10436" s="1">
        <v>-0.54754100000000006</v>
      </c>
      <c r="E10436" s="1">
        <v>5.7522799999999999E-2</v>
      </c>
      <c r="F10436" s="1">
        <v>0.57996400000000004</v>
      </c>
      <c r="G10436">
        <v>100001</v>
      </c>
    </row>
    <row r="10437" spans="1:7" x14ac:dyDescent="0.25">
      <c r="A10437" t="s">
        <v>0</v>
      </c>
      <c r="B10437">
        <v>117439</v>
      </c>
      <c r="C10437">
        <v>100001</v>
      </c>
      <c r="D10437" s="1">
        <v>-0.54118900000000003</v>
      </c>
      <c r="E10437" s="1">
        <v>5.6855099999999999E-2</v>
      </c>
      <c r="F10437" s="1">
        <v>0.57996400000000004</v>
      </c>
      <c r="G10437">
        <v>100001</v>
      </c>
    </row>
    <row r="10438" spans="1:7" x14ac:dyDescent="0.25">
      <c r="A10438" t="s">
        <v>0</v>
      </c>
      <c r="B10438">
        <v>117440</v>
      </c>
      <c r="C10438">
        <v>100001</v>
      </c>
      <c r="D10438" s="1">
        <v>-0.534833</v>
      </c>
      <c r="E10438" s="1">
        <v>5.6187399999999998E-2</v>
      </c>
      <c r="F10438" s="1">
        <v>0.57996400000000004</v>
      </c>
      <c r="G10438">
        <v>100001</v>
      </c>
    </row>
    <row r="10439" spans="1:7" x14ac:dyDescent="0.25">
      <c r="A10439" t="s">
        <v>0</v>
      </c>
      <c r="B10439">
        <v>117441</v>
      </c>
      <c r="C10439">
        <v>100001</v>
      </c>
      <c r="D10439" s="1">
        <v>-0.52847900000000003</v>
      </c>
      <c r="E10439" s="1">
        <v>5.5519699999999998E-2</v>
      </c>
      <c r="F10439" s="1">
        <v>0.57996400000000004</v>
      </c>
      <c r="G10439">
        <v>100001</v>
      </c>
    </row>
    <row r="10440" spans="1:7" x14ac:dyDescent="0.25">
      <c r="A10440" t="s">
        <v>0</v>
      </c>
      <c r="B10440">
        <v>117442</v>
      </c>
      <c r="C10440">
        <v>100001</v>
      </c>
      <c r="D10440" s="1">
        <v>-0.52212499999999995</v>
      </c>
      <c r="E10440" s="1">
        <v>5.4852100000000001E-2</v>
      </c>
      <c r="F10440" s="1">
        <v>0.57996400000000004</v>
      </c>
      <c r="G10440">
        <v>100001</v>
      </c>
    </row>
    <row r="10441" spans="1:7" x14ac:dyDescent="0.25">
      <c r="A10441" t="s">
        <v>0</v>
      </c>
      <c r="B10441">
        <v>117443</v>
      </c>
      <c r="C10441">
        <v>100001</v>
      </c>
      <c r="D10441" s="1">
        <v>-0.56256200000000001</v>
      </c>
      <c r="E10441" s="1">
        <v>2.9456099999999999E-2</v>
      </c>
      <c r="F10441" s="1">
        <v>0.57996499999999995</v>
      </c>
      <c r="G10441">
        <v>100001</v>
      </c>
    </row>
    <row r="10442" spans="1:7" x14ac:dyDescent="0.25">
      <c r="A10442" t="s">
        <v>0</v>
      </c>
      <c r="B10442">
        <v>117444</v>
      </c>
      <c r="C10442">
        <v>100001</v>
      </c>
      <c r="D10442" s="1">
        <v>-0.567222</v>
      </c>
      <c r="E10442" s="1">
        <v>2.9699900000000001E-2</v>
      </c>
      <c r="F10442" s="1">
        <v>0.57996499999999995</v>
      </c>
      <c r="G10442">
        <v>100001</v>
      </c>
    </row>
    <row r="10443" spans="1:7" x14ac:dyDescent="0.25">
      <c r="A10443" t="s">
        <v>0</v>
      </c>
      <c r="B10443">
        <v>117445</v>
      </c>
      <c r="C10443">
        <v>100001</v>
      </c>
      <c r="D10443" s="1">
        <v>-0.57611000000000001</v>
      </c>
      <c r="E10443" s="1">
        <f>-0.00002735</f>
        <v>-2.7350000000000001E-5</v>
      </c>
      <c r="F10443" s="1">
        <v>0.57996400000000004</v>
      </c>
      <c r="G10443">
        <v>100001</v>
      </c>
    </row>
    <row r="10444" spans="1:7" x14ac:dyDescent="0.25">
      <c r="A10444" t="s">
        <v>0</v>
      </c>
      <c r="B10444">
        <v>117446</v>
      </c>
      <c r="C10444">
        <v>100001</v>
      </c>
      <c r="D10444" s="1">
        <v>-0.567998</v>
      </c>
      <c r="E10444" s="1">
        <f>-0.00002646</f>
        <v>-2.6460000000000001E-5</v>
      </c>
      <c r="F10444" s="1">
        <v>0.57996400000000004</v>
      </c>
      <c r="G10444">
        <v>100001</v>
      </c>
    </row>
    <row r="10445" spans="1:7" x14ac:dyDescent="0.25">
      <c r="A10445" t="s">
        <v>0</v>
      </c>
      <c r="B10445">
        <v>117447</v>
      </c>
      <c r="C10445">
        <v>100001</v>
      </c>
      <c r="D10445" s="1">
        <v>-0.58169899999999997</v>
      </c>
      <c r="E10445" s="1">
        <v>-3.0512000000000001E-2</v>
      </c>
      <c r="F10445" s="1">
        <v>0.57996400000000004</v>
      </c>
      <c r="G10445">
        <v>100001</v>
      </c>
    </row>
    <row r="10446" spans="1:7" x14ac:dyDescent="0.25">
      <c r="A10446" t="s">
        <v>0</v>
      </c>
      <c r="B10446">
        <v>117448</v>
      </c>
      <c r="C10446">
        <v>100001</v>
      </c>
      <c r="D10446" s="1">
        <v>-0.575318</v>
      </c>
      <c r="E10446" s="1">
        <v>-3.0176999999999999E-2</v>
      </c>
      <c r="F10446" s="1">
        <v>0.57996400000000004</v>
      </c>
      <c r="G10446">
        <v>100001</v>
      </c>
    </row>
    <row r="10447" spans="1:7" x14ac:dyDescent="0.25">
      <c r="A10447" t="s">
        <v>0</v>
      </c>
      <c r="B10447">
        <v>117449</v>
      </c>
      <c r="C10447">
        <v>100001</v>
      </c>
      <c r="D10447" s="1">
        <f>-0.00002799</f>
        <v>-2.7990000000000001E-5</v>
      </c>
      <c r="E10447" s="1">
        <v>0.58249899999999999</v>
      </c>
      <c r="F10447" s="1">
        <v>0.57996400000000004</v>
      </c>
      <c r="G10447">
        <v>100001</v>
      </c>
    </row>
    <row r="10448" spans="1:7" x14ac:dyDescent="0.25">
      <c r="A10448" t="s">
        <v>0</v>
      </c>
      <c r="B10448">
        <v>117450</v>
      </c>
      <c r="C10448">
        <v>100001</v>
      </c>
      <c r="D10448" s="1">
        <f>-0.00002809</f>
        <v>-2.809E-5</v>
      </c>
      <c r="E10448" s="1">
        <v>0.57611000000000001</v>
      </c>
      <c r="F10448" s="1">
        <v>0.57996400000000004</v>
      </c>
      <c r="G10448">
        <v>100001</v>
      </c>
    </row>
    <row r="10449" spans="1:7" x14ac:dyDescent="0.25">
      <c r="A10449" t="s">
        <v>0</v>
      </c>
      <c r="B10449">
        <v>117451</v>
      </c>
      <c r="C10449">
        <v>100001</v>
      </c>
      <c r="D10449" s="1">
        <f>-0.00002719</f>
        <v>-2.7189999999999999E-5</v>
      </c>
      <c r="E10449" s="1">
        <v>0.567998</v>
      </c>
      <c r="F10449" s="1">
        <v>0.57996300000000001</v>
      </c>
      <c r="G10449">
        <v>100001</v>
      </c>
    </row>
    <row r="10450" spans="1:7" x14ac:dyDescent="0.25">
      <c r="A10450" t="s">
        <v>0</v>
      </c>
      <c r="B10450">
        <v>117452</v>
      </c>
      <c r="C10450">
        <v>100001</v>
      </c>
      <c r="D10450" s="1">
        <f>-0.00002719</f>
        <v>-2.7189999999999999E-5</v>
      </c>
      <c r="E10450" s="1">
        <v>0.56333200000000005</v>
      </c>
      <c r="F10450" s="1">
        <v>0.57996300000000001</v>
      </c>
      <c r="G10450">
        <v>100001</v>
      </c>
    </row>
    <row r="10451" spans="1:7" x14ac:dyDescent="0.25">
      <c r="A10451" t="s">
        <v>0</v>
      </c>
      <c r="B10451">
        <v>117453</v>
      </c>
      <c r="C10451">
        <v>100001</v>
      </c>
      <c r="D10451" s="1">
        <f>-0.00002723</f>
        <v>-2.7229999999999998E-5</v>
      </c>
      <c r="E10451" s="1">
        <v>0.55694299999999997</v>
      </c>
      <c r="F10451" s="1">
        <v>0.57996300000000001</v>
      </c>
      <c r="G10451">
        <v>100001</v>
      </c>
    </row>
    <row r="10452" spans="1:7" x14ac:dyDescent="0.25">
      <c r="A10452" t="s">
        <v>0</v>
      </c>
      <c r="B10452">
        <v>117454</v>
      </c>
      <c r="C10452">
        <v>100001</v>
      </c>
      <c r="D10452" s="1">
        <f>-0.00002628</f>
        <v>-2.6279999999999999E-5</v>
      </c>
      <c r="E10452" s="1">
        <v>0.55055500000000002</v>
      </c>
      <c r="F10452" s="1">
        <v>0.57996300000000001</v>
      </c>
      <c r="G10452">
        <v>100001</v>
      </c>
    </row>
    <row r="10453" spans="1:7" x14ac:dyDescent="0.25">
      <c r="A10453" t="s">
        <v>0</v>
      </c>
      <c r="B10453">
        <v>117455</v>
      </c>
      <c r="C10453">
        <v>100001</v>
      </c>
      <c r="D10453" s="1">
        <f>-0.00002633</f>
        <v>-2.633E-5</v>
      </c>
      <c r="E10453" s="1">
        <v>0.54416600000000004</v>
      </c>
      <c r="F10453" s="1">
        <v>0.57996400000000004</v>
      </c>
      <c r="G10453">
        <v>100001</v>
      </c>
    </row>
    <row r="10454" spans="1:7" x14ac:dyDescent="0.25">
      <c r="A10454" t="s">
        <v>0</v>
      </c>
      <c r="B10454">
        <v>117456</v>
      </c>
      <c r="C10454">
        <v>100001</v>
      </c>
      <c r="D10454" s="1">
        <f>-0.00002638</f>
        <v>-2.6380000000000002E-5</v>
      </c>
      <c r="E10454" s="1">
        <v>0.53777699999999995</v>
      </c>
      <c r="F10454" s="1">
        <v>0.57996400000000004</v>
      </c>
      <c r="G10454">
        <v>100001</v>
      </c>
    </row>
    <row r="10455" spans="1:7" x14ac:dyDescent="0.25">
      <c r="A10455" t="s">
        <v>0</v>
      </c>
      <c r="B10455">
        <v>117457</v>
      </c>
      <c r="C10455">
        <v>100001</v>
      </c>
      <c r="D10455" s="1">
        <f>-0.00002543</f>
        <v>-2.5429999999999999E-5</v>
      </c>
      <c r="E10455" s="1">
        <v>0.53138799999999997</v>
      </c>
      <c r="F10455" s="1">
        <v>0.57996400000000004</v>
      </c>
      <c r="G10455">
        <v>100001</v>
      </c>
    </row>
    <row r="10456" spans="1:7" x14ac:dyDescent="0.25">
      <c r="A10456" t="s">
        <v>0</v>
      </c>
      <c r="B10456">
        <v>117458</v>
      </c>
      <c r="C10456">
        <v>100001</v>
      </c>
      <c r="D10456" s="1">
        <f>-0.00002553</f>
        <v>-2.5530000000000001E-5</v>
      </c>
      <c r="E10456" s="1">
        <v>0.52499899999999999</v>
      </c>
      <c r="F10456" s="1">
        <v>0.57996300000000001</v>
      </c>
      <c r="G10456">
        <v>100001</v>
      </c>
    </row>
    <row r="10457" spans="1:7" x14ac:dyDescent="0.25">
      <c r="A10457" t="s">
        <v>0</v>
      </c>
      <c r="B10457">
        <v>117459</v>
      </c>
      <c r="C10457">
        <v>100001</v>
      </c>
      <c r="D10457" s="1">
        <v>-0.55618199999999995</v>
      </c>
      <c r="E10457" s="1">
        <v>2.9121399999999999E-2</v>
      </c>
      <c r="F10457" s="1">
        <v>0.57996400000000004</v>
      </c>
      <c r="G10457">
        <v>100001</v>
      </c>
    </row>
    <row r="10458" spans="1:7" x14ac:dyDescent="0.25">
      <c r="A10458" t="s">
        <v>0</v>
      </c>
      <c r="B10458">
        <v>117460</v>
      </c>
      <c r="C10458">
        <v>100001</v>
      </c>
      <c r="D10458" s="1">
        <v>-0.54980200000000001</v>
      </c>
      <c r="E10458" s="1">
        <v>2.8787699999999999E-2</v>
      </c>
      <c r="F10458" s="1">
        <v>0.57996400000000004</v>
      </c>
      <c r="G10458">
        <v>100001</v>
      </c>
    </row>
    <row r="10459" spans="1:7" x14ac:dyDescent="0.25">
      <c r="A10459" t="s">
        <v>0</v>
      </c>
      <c r="B10459">
        <v>117461</v>
      </c>
      <c r="C10459">
        <v>100001</v>
      </c>
      <c r="D10459" s="1">
        <v>-0.54342199999999996</v>
      </c>
      <c r="E10459" s="1">
        <v>2.8452999999999999E-2</v>
      </c>
      <c r="F10459" s="1">
        <v>0.57996400000000004</v>
      </c>
      <c r="G10459">
        <v>100001</v>
      </c>
    </row>
    <row r="10460" spans="1:7" x14ac:dyDescent="0.25">
      <c r="A10460" t="s">
        <v>0</v>
      </c>
      <c r="B10460">
        <v>117462</v>
      </c>
      <c r="C10460">
        <v>100001</v>
      </c>
      <c r="D10460" s="1">
        <v>-0.53704200000000002</v>
      </c>
      <c r="E10460" s="1">
        <v>2.81193E-2</v>
      </c>
      <c r="F10460" s="1">
        <v>0.57996400000000004</v>
      </c>
      <c r="G10460">
        <v>100001</v>
      </c>
    </row>
    <row r="10461" spans="1:7" x14ac:dyDescent="0.25">
      <c r="A10461" t="s">
        <v>0</v>
      </c>
      <c r="B10461">
        <v>117463</v>
      </c>
      <c r="C10461">
        <v>100001</v>
      </c>
      <c r="D10461" s="1">
        <v>-0.53066199999999997</v>
      </c>
      <c r="E10461" s="1">
        <v>2.7785600000000001E-2</v>
      </c>
      <c r="F10461" s="1">
        <v>0.57996400000000004</v>
      </c>
      <c r="G10461">
        <v>100001</v>
      </c>
    </row>
    <row r="10462" spans="1:7" x14ac:dyDescent="0.25">
      <c r="A10462" t="s">
        <v>0</v>
      </c>
      <c r="B10462">
        <v>117464</v>
      </c>
      <c r="C10462">
        <v>100001</v>
      </c>
      <c r="D10462" s="1">
        <v>-0.524281</v>
      </c>
      <c r="E10462" s="1">
        <v>2.74509E-2</v>
      </c>
      <c r="F10462" s="1">
        <v>0.57996400000000004</v>
      </c>
      <c r="G10462">
        <v>100001</v>
      </c>
    </row>
    <row r="10463" spans="1:7" x14ac:dyDescent="0.25">
      <c r="A10463" t="s">
        <v>0</v>
      </c>
      <c r="B10463">
        <v>117465</v>
      </c>
      <c r="C10463">
        <v>100001</v>
      </c>
      <c r="D10463" s="1">
        <v>-0.55694299999999997</v>
      </c>
      <c r="E10463" s="1">
        <f>-0.0000265</f>
        <v>-2.65E-5</v>
      </c>
      <c r="F10463" s="1">
        <v>0.57996400000000004</v>
      </c>
      <c r="G10463">
        <v>100001</v>
      </c>
    </row>
    <row r="10464" spans="1:7" x14ac:dyDescent="0.25">
      <c r="A10464" t="s">
        <v>0</v>
      </c>
      <c r="B10464">
        <v>117466</v>
      </c>
      <c r="C10464">
        <v>100001</v>
      </c>
      <c r="D10464" s="1">
        <v>-0.56333200000000005</v>
      </c>
      <c r="E10464" s="1">
        <f>-0.00002645</f>
        <v>-2.6449999999999999E-5</v>
      </c>
      <c r="F10464" s="1">
        <v>0.57996400000000004</v>
      </c>
      <c r="G10464">
        <v>100001</v>
      </c>
    </row>
    <row r="10465" spans="1:7" x14ac:dyDescent="0.25">
      <c r="A10465" t="s">
        <v>0</v>
      </c>
      <c r="B10465">
        <v>117467</v>
      </c>
      <c r="C10465">
        <v>100001</v>
      </c>
      <c r="D10465" s="1">
        <v>-0.57930599999999999</v>
      </c>
      <c r="E10465" s="1">
        <v>-6.0913000000000002E-2</v>
      </c>
      <c r="F10465" s="1">
        <v>0.57996499999999995</v>
      </c>
      <c r="G10465">
        <v>100001</v>
      </c>
    </row>
    <row r="10466" spans="1:7" x14ac:dyDescent="0.25">
      <c r="A10466" t="s">
        <v>0</v>
      </c>
      <c r="B10466">
        <v>117468</v>
      </c>
      <c r="C10466">
        <v>100001</v>
      </c>
      <c r="D10466" s="1">
        <v>-0.567218</v>
      </c>
      <c r="E10466" s="1">
        <v>-2.9752000000000001E-2</v>
      </c>
      <c r="F10466" s="1">
        <v>0.57996400000000004</v>
      </c>
      <c r="G10466">
        <v>100001</v>
      </c>
    </row>
    <row r="10467" spans="1:7" x14ac:dyDescent="0.25">
      <c r="A10467" t="s">
        <v>0</v>
      </c>
      <c r="B10467">
        <v>117469</v>
      </c>
      <c r="C10467">
        <v>100001</v>
      </c>
      <c r="D10467" s="1">
        <v>-0.562558</v>
      </c>
      <c r="E10467" s="1">
        <v>-2.9508E-2</v>
      </c>
      <c r="F10467" s="1">
        <v>0.57996400000000004</v>
      </c>
      <c r="G10467">
        <v>100001</v>
      </c>
    </row>
    <row r="10468" spans="1:7" x14ac:dyDescent="0.25">
      <c r="A10468" t="s">
        <v>0</v>
      </c>
      <c r="B10468">
        <v>117470</v>
      </c>
      <c r="C10468">
        <v>100001</v>
      </c>
      <c r="D10468" s="1">
        <v>-0.57532399999999995</v>
      </c>
      <c r="E10468" s="1">
        <v>-9.1148999999999994E-2</v>
      </c>
      <c r="F10468" s="1">
        <v>0.57996400000000004</v>
      </c>
      <c r="G10468">
        <v>100001</v>
      </c>
    </row>
    <row r="10469" spans="1:7" x14ac:dyDescent="0.25">
      <c r="A10469" t="s">
        <v>0</v>
      </c>
      <c r="B10469">
        <v>117471</v>
      </c>
      <c r="C10469">
        <v>100001</v>
      </c>
      <c r="D10469" s="1">
        <v>-0.57295200000000002</v>
      </c>
      <c r="E10469" s="1">
        <v>-6.0246000000000001E-2</v>
      </c>
      <c r="F10469" s="1">
        <v>0.57996499999999995</v>
      </c>
      <c r="G10469">
        <v>100001</v>
      </c>
    </row>
    <row r="10470" spans="1:7" x14ac:dyDescent="0.25">
      <c r="A10470" t="s">
        <v>0</v>
      </c>
      <c r="B10470">
        <v>117472</v>
      </c>
      <c r="C10470">
        <v>100001</v>
      </c>
      <c r="D10470" s="1">
        <v>-0.564886</v>
      </c>
      <c r="E10470" s="1">
        <v>-5.9397999999999999E-2</v>
      </c>
      <c r="F10470" s="1">
        <v>0.57996400000000004</v>
      </c>
      <c r="G10470">
        <v>100001</v>
      </c>
    </row>
    <row r="10471" spans="1:7" x14ac:dyDescent="0.25">
      <c r="A10471" t="s">
        <v>0</v>
      </c>
      <c r="B10471">
        <v>117473</v>
      </c>
      <c r="C10471">
        <v>100001</v>
      </c>
      <c r="D10471" s="1">
        <v>-0.56901299999999999</v>
      </c>
      <c r="E10471" s="1">
        <v>-9.0149000000000007E-2</v>
      </c>
      <c r="F10471" s="1">
        <v>0.57996400000000004</v>
      </c>
      <c r="G10471">
        <v>100001</v>
      </c>
    </row>
    <row r="10472" spans="1:7" x14ac:dyDescent="0.25">
      <c r="A10472" t="s">
        <v>0</v>
      </c>
      <c r="B10472">
        <v>117474</v>
      </c>
      <c r="C10472">
        <v>100001</v>
      </c>
      <c r="D10472" s="1">
        <v>3.0457399999999999E-2</v>
      </c>
      <c r="E10472" s="1">
        <v>0.58170299999999997</v>
      </c>
      <c r="F10472" s="1">
        <v>0.57996300000000001</v>
      </c>
      <c r="G10472">
        <v>100001</v>
      </c>
    </row>
    <row r="10473" spans="1:7" x14ac:dyDescent="0.25">
      <c r="A10473" t="s">
        <v>0</v>
      </c>
      <c r="B10473">
        <v>117475</v>
      </c>
      <c r="C10473">
        <v>100001</v>
      </c>
      <c r="D10473" s="1">
        <v>3.0122699999999999E-2</v>
      </c>
      <c r="E10473" s="1">
        <v>0.575322</v>
      </c>
      <c r="F10473" s="1">
        <v>0.57996300000000001</v>
      </c>
      <c r="G10473">
        <v>100001</v>
      </c>
    </row>
    <row r="10474" spans="1:7" x14ac:dyDescent="0.25">
      <c r="A10474" t="s">
        <v>0</v>
      </c>
      <c r="B10474">
        <v>117476</v>
      </c>
      <c r="C10474">
        <v>100001</v>
      </c>
      <c r="D10474" s="1">
        <v>2.9699099999999999E-2</v>
      </c>
      <c r="E10474" s="1">
        <v>0.567222</v>
      </c>
      <c r="F10474" s="1">
        <v>0.57996400000000004</v>
      </c>
      <c r="G10474">
        <v>100001</v>
      </c>
    </row>
    <row r="10475" spans="1:7" x14ac:dyDescent="0.25">
      <c r="A10475" t="s">
        <v>0</v>
      </c>
      <c r="B10475">
        <v>117477</v>
      </c>
      <c r="C10475">
        <v>100001</v>
      </c>
      <c r="D10475" s="1">
        <v>2.94553E-2</v>
      </c>
      <c r="E10475" s="1">
        <v>0.56256200000000001</v>
      </c>
      <c r="F10475" s="1">
        <v>0.57996400000000004</v>
      </c>
      <c r="G10475">
        <v>100001</v>
      </c>
    </row>
    <row r="10476" spans="1:7" x14ac:dyDescent="0.25">
      <c r="A10476" t="s">
        <v>0</v>
      </c>
      <c r="B10476">
        <v>117478</v>
      </c>
      <c r="C10476">
        <v>100001</v>
      </c>
      <c r="D10476" s="1">
        <v>2.9120699999999999E-2</v>
      </c>
      <c r="E10476" s="1">
        <v>0.55618199999999995</v>
      </c>
      <c r="F10476" s="1">
        <v>0.57996400000000004</v>
      </c>
      <c r="G10476">
        <v>100001</v>
      </c>
    </row>
    <row r="10477" spans="1:7" x14ac:dyDescent="0.25">
      <c r="A10477" t="s">
        <v>0</v>
      </c>
      <c r="B10477">
        <v>117479</v>
      </c>
      <c r="C10477">
        <v>100001</v>
      </c>
      <c r="D10477" s="1">
        <v>2.8786900000000001E-2</v>
      </c>
      <c r="E10477" s="1">
        <v>0.54980200000000001</v>
      </c>
      <c r="F10477" s="1">
        <v>0.57996400000000004</v>
      </c>
      <c r="G10477">
        <v>100001</v>
      </c>
    </row>
    <row r="10478" spans="1:7" x14ac:dyDescent="0.25">
      <c r="A10478" t="s">
        <v>0</v>
      </c>
      <c r="B10478">
        <v>117480</v>
      </c>
      <c r="C10478">
        <v>100001</v>
      </c>
      <c r="D10478" s="1">
        <v>2.84523E-2</v>
      </c>
      <c r="E10478" s="1">
        <v>0.54342199999999996</v>
      </c>
      <c r="F10478" s="1">
        <v>0.57996300000000001</v>
      </c>
      <c r="G10478">
        <v>100001</v>
      </c>
    </row>
    <row r="10479" spans="1:7" x14ac:dyDescent="0.25">
      <c r="A10479" t="s">
        <v>0</v>
      </c>
      <c r="B10479">
        <v>117481</v>
      </c>
      <c r="C10479">
        <v>100001</v>
      </c>
      <c r="D10479" s="1">
        <v>2.8118600000000001E-2</v>
      </c>
      <c r="E10479" s="1">
        <v>0.53704200000000002</v>
      </c>
      <c r="F10479" s="1">
        <v>0.57996300000000001</v>
      </c>
      <c r="G10479">
        <v>100001</v>
      </c>
    </row>
    <row r="10480" spans="1:7" x14ac:dyDescent="0.25">
      <c r="A10480" t="s">
        <v>0</v>
      </c>
      <c r="B10480">
        <v>117482</v>
      </c>
      <c r="C10480">
        <v>100001</v>
      </c>
      <c r="D10480" s="1">
        <v>2.7784900000000001E-2</v>
      </c>
      <c r="E10480" s="1">
        <v>0.53066199999999997</v>
      </c>
      <c r="F10480" s="1">
        <v>0.57996300000000001</v>
      </c>
      <c r="G10480">
        <v>100001</v>
      </c>
    </row>
    <row r="10481" spans="1:7" x14ac:dyDescent="0.25">
      <c r="A10481" t="s">
        <v>0</v>
      </c>
      <c r="B10481">
        <v>117483</v>
      </c>
      <c r="C10481">
        <v>100001</v>
      </c>
      <c r="D10481" s="1">
        <v>2.7450200000000001E-2</v>
      </c>
      <c r="E10481" s="1">
        <v>0.524281</v>
      </c>
      <c r="F10481" s="1">
        <v>0.57996400000000004</v>
      </c>
      <c r="G10481">
        <v>100001</v>
      </c>
    </row>
    <row r="10482" spans="1:7" x14ac:dyDescent="0.25">
      <c r="A10482" t="s">
        <v>0</v>
      </c>
      <c r="B10482">
        <v>117484</v>
      </c>
      <c r="C10482">
        <v>100001</v>
      </c>
      <c r="D10482" s="1">
        <v>6.0858500000000003E-2</v>
      </c>
      <c r="E10482" s="1">
        <v>0.57931200000000005</v>
      </c>
      <c r="F10482" s="1">
        <v>0.57996400000000004</v>
      </c>
      <c r="G10482">
        <v>100001</v>
      </c>
    </row>
    <row r="10483" spans="1:7" x14ac:dyDescent="0.25">
      <c r="A10483" t="s">
        <v>0</v>
      </c>
      <c r="B10483">
        <v>117485</v>
      </c>
      <c r="C10483">
        <v>100001</v>
      </c>
      <c r="D10483" s="1">
        <v>-0.55055500000000002</v>
      </c>
      <c r="E10483" s="1">
        <f>-0.00002555</f>
        <v>-2.5550000000000001E-5</v>
      </c>
      <c r="F10483" s="1">
        <v>0.57996499999999995</v>
      </c>
      <c r="G10483">
        <v>100001</v>
      </c>
    </row>
    <row r="10484" spans="1:7" x14ac:dyDescent="0.25">
      <c r="A10484" t="s">
        <v>0</v>
      </c>
      <c r="B10484">
        <v>117486</v>
      </c>
      <c r="C10484">
        <v>100001</v>
      </c>
      <c r="D10484" s="1">
        <v>-0.54416600000000004</v>
      </c>
      <c r="E10484" s="1">
        <f>-0.0000256</f>
        <v>-2.5599999999999999E-5</v>
      </c>
      <c r="F10484" s="1">
        <v>0.57996400000000004</v>
      </c>
      <c r="G10484">
        <v>100001</v>
      </c>
    </row>
    <row r="10485" spans="1:7" x14ac:dyDescent="0.25">
      <c r="A10485" t="s">
        <v>0</v>
      </c>
      <c r="B10485">
        <v>117487</v>
      </c>
      <c r="C10485">
        <v>100001</v>
      </c>
      <c r="D10485" s="1">
        <v>-0.53777699999999995</v>
      </c>
      <c r="E10485" s="1">
        <f>-0.00002565</f>
        <v>-2.565E-5</v>
      </c>
      <c r="F10485" s="1">
        <v>0.57996400000000004</v>
      </c>
      <c r="G10485">
        <v>100001</v>
      </c>
    </row>
    <row r="10486" spans="1:7" x14ac:dyDescent="0.25">
      <c r="A10486" t="s">
        <v>0</v>
      </c>
      <c r="B10486">
        <v>117488</v>
      </c>
      <c r="C10486">
        <v>100001</v>
      </c>
      <c r="D10486" s="1">
        <v>-0.53138799999999997</v>
      </c>
      <c r="E10486" s="1">
        <f>-0.00002469</f>
        <v>-2.4689999999999999E-5</v>
      </c>
      <c r="F10486" s="1">
        <v>0.57996400000000004</v>
      </c>
      <c r="G10486">
        <v>100001</v>
      </c>
    </row>
    <row r="10487" spans="1:7" x14ac:dyDescent="0.25">
      <c r="A10487" t="s">
        <v>0</v>
      </c>
      <c r="B10487">
        <v>117489</v>
      </c>
      <c r="C10487">
        <v>100001</v>
      </c>
      <c r="D10487" s="1">
        <v>-0.52499899999999999</v>
      </c>
      <c r="E10487" s="1">
        <f>-0.0000248</f>
        <v>-2.48E-5</v>
      </c>
      <c r="F10487" s="1">
        <v>0.57996400000000004</v>
      </c>
      <c r="G10487">
        <v>100001</v>
      </c>
    </row>
    <row r="10488" spans="1:7" x14ac:dyDescent="0.25">
      <c r="A10488" t="s">
        <v>0</v>
      </c>
      <c r="B10488">
        <v>117490</v>
      </c>
      <c r="C10488">
        <v>100001</v>
      </c>
      <c r="D10488" s="1">
        <v>-0.54979800000000001</v>
      </c>
      <c r="E10488" s="1">
        <v>-2.8839E-2</v>
      </c>
      <c r="F10488" s="1">
        <v>0.57996400000000004</v>
      </c>
      <c r="G10488">
        <v>100001</v>
      </c>
    </row>
    <row r="10489" spans="1:7" x14ac:dyDescent="0.25">
      <c r="A10489" t="s">
        <v>0</v>
      </c>
      <c r="B10489">
        <v>117491</v>
      </c>
      <c r="C10489">
        <v>100001</v>
      </c>
      <c r="D10489" s="1">
        <v>-0.55617799999999995</v>
      </c>
      <c r="E10489" s="1">
        <v>-2.9173999999999999E-2</v>
      </c>
      <c r="F10489" s="1">
        <v>0.57996400000000004</v>
      </c>
      <c r="G10489">
        <v>100001</v>
      </c>
    </row>
    <row r="10490" spans="1:7" x14ac:dyDescent="0.25">
      <c r="A10490" t="s">
        <v>0</v>
      </c>
      <c r="B10490">
        <v>117492</v>
      </c>
      <c r="C10490">
        <v>100001</v>
      </c>
      <c r="D10490" s="1">
        <v>-0.56024399999999996</v>
      </c>
      <c r="E10490" s="1">
        <v>-5.8909999999999997E-2</v>
      </c>
      <c r="F10490" s="1">
        <v>0.57996400000000004</v>
      </c>
      <c r="G10490">
        <v>100001</v>
      </c>
    </row>
    <row r="10491" spans="1:7" x14ac:dyDescent="0.25">
      <c r="A10491" t="s">
        <v>0</v>
      </c>
      <c r="B10491">
        <v>117493</v>
      </c>
      <c r="C10491">
        <v>100001</v>
      </c>
      <c r="D10491" s="1">
        <v>-0.55388999999999999</v>
      </c>
      <c r="E10491" s="1">
        <v>-5.8242000000000002E-2</v>
      </c>
      <c r="F10491" s="1">
        <v>0.57996400000000004</v>
      </c>
      <c r="G10491">
        <v>100001</v>
      </c>
    </row>
    <row r="10492" spans="1:7" x14ac:dyDescent="0.25">
      <c r="A10492" t="s">
        <v>0</v>
      </c>
      <c r="B10492">
        <v>117494</v>
      </c>
      <c r="C10492">
        <v>100001</v>
      </c>
      <c r="D10492" s="1">
        <v>-0.56976400000000005</v>
      </c>
      <c r="E10492" s="1">
        <v>-0.12113599999999999</v>
      </c>
      <c r="F10492" s="1">
        <v>0.57996400000000004</v>
      </c>
      <c r="G10492">
        <v>100001</v>
      </c>
    </row>
    <row r="10493" spans="1:7" x14ac:dyDescent="0.25">
      <c r="A10493" t="s">
        <v>0</v>
      </c>
      <c r="B10493">
        <v>117495</v>
      </c>
      <c r="C10493">
        <v>100001</v>
      </c>
      <c r="D10493" s="1">
        <v>-0.56351399999999996</v>
      </c>
      <c r="E10493" s="1">
        <v>-0.119808</v>
      </c>
      <c r="F10493" s="1">
        <v>0.57996400000000004</v>
      </c>
      <c r="G10493">
        <v>100001</v>
      </c>
    </row>
    <row r="10494" spans="1:7" x14ac:dyDescent="0.25">
      <c r="A10494" t="s">
        <v>0</v>
      </c>
      <c r="B10494">
        <v>117496</v>
      </c>
      <c r="C10494">
        <v>100001</v>
      </c>
      <c r="D10494" s="1">
        <v>-0.561002</v>
      </c>
      <c r="E10494" s="1">
        <v>-8.8880000000000001E-2</v>
      </c>
      <c r="F10494" s="1">
        <v>0.57996499999999995</v>
      </c>
      <c r="G10494">
        <v>100001</v>
      </c>
    </row>
    <row r="10495" spans="1:7" x14ac:dyDescent="0.25">
      <c r="A10495" t="s">
        <v>0</v>
      </c>
      <c r="B10495">
        <v>117497</v>
      </c>
      <c r="C10495">
        <v>100001</v>
      </c>
      <c r="D10495" s="1">
        <v>-0.556392</v>
      </c>
      <c r="E10495" s="1">
        <v>-8.8150000000000006E-2</v>
      </c>
      <c r="F10495" s="1">
        <v>0.57996499999999995</v>
      </c>
      <c r="G10495">
        <v>100001</v>
      </c>
    </row>
    <row r="10496" spans="1:7" x14ac:dyDescent="0.25">
      <c r="A10496" t="s">
        <v>0</v>
      </c>
      <c r="B10496">
        <v>117498</v>
      </c>
      <c r="C10496">
        <v>100001</v>
      </c>
      <c r="D10496" s="1">
        <v>-0.55557999999999996</v>
      </c>
      <c r="E10496" s="1">
        <v>-0.118119</v>
      </c>
      <c r="F10496" s="1">
        <v>0.57996400000000004</v>
      </c>
      <c r="G10496">
        <v>100001</v>
      </c>
    </row>
    <row r="10497" spans="1:7" x14ac:dyDescent="0.25">
      <c r="A10497" t="s">
        <v>0</v>
      </c>
      <c r="B10497">
        <v>117499</v>
      </c>
      <c r="C10497">
        <v>100001</v>
      </c>
      <c r="D10497" s="1">
        <v>6.0190899999999999E-2</v>
      </c>
      <c r="E10497" s="1">
        <v>0.57295799999999997</v>
      </c>
      <c r="F10497" s="1">
        <v>0.57996400000000004</v>
      </c>
      <c r="G10497">
        <v>100001</v>
      </c>
    </row>
    <row r="10498" spans="1:7" x14ac:dyDescent="0.25">
      <c r="A10498" t="s">
        <v>0</v>
      </c>
      <c r="B10498">
        <v>117500</v>
      </c>
      <c r="C10498">
        <v>100001</v>
      </c>
      <c r="D10498" s="1">
        <v>5.9344300000000003E-2</v>
      </c>
      <c r="E10498" s="1">
        <v>0.56489199999999995</v>
      </c>
      <c r="F10498" s="1">
        <v>0.57996300000000001</v>
      </c>
      <c r="G10498">
        <v>100001</v>
      </c>
    </row>
    <row r="10499" spans="1:7" x14ac:dyDescent="0.25">
      <c r="A10499" t="s">
        <v>0</v>
      </c>
      <c r="B10499">
        <v>117501</v>
      </c>
      <c r="C10499">
        <v>100001</v>
      </c>
      <c r="D10499" s="1">
        <v>5.8856499999999999E-2</v>
      </c>
      <c r="E10499" s="1">
        <v>0.56025100000000005</v>
      </c>
      <c r="F10499" s="1">
        <v>0.57996300000000001</v>
      </c>
      <c r="G10499">
        <v>100001</v>
      </c>
    </row>
    <row r="10500" spans="1:7" x14ac:dyDescent="0.25">
      <c r="A10500" t="s">
        <v>0</v>
      </c>
      <c r="B10500">
        <v>117502</v>
      </c>
      <c r="C10500">
        <v>100001</v>
      </c>
      <c r="D10500" s="1">
        <v>5.8188700000000003E-2</v>
      </c>
      <c r="E10500" s="1">
        <v>0.55389600000000005</v>
      </c>
      <c r="F10500" s="1">
        <v>0.57996300000000001</v>
      </c>
      <c r="G10500">
        <v>100001</v>
      </c>
    </row>
    <row r="10501" spans="1:7" x14ac:dyDescent="0.25">
      <c r="A10501" t="s">
        <v>0</v>
      </c>
      <c r="B10501">
        <v>117503</v>
      </c>
      <c r="C10501">
        <v>100001</v>
      </c>
      <c r="D10501" s="1">
        <v>5.75221E-2</v>
      </c>
      <c r="E10501" s="1">
        <v>0.54754199999999997</v>
      </c>
      <c r="F10501" s="1">
        <v>0.57996300000000001</v>
      </c>
      <c r="G10501">
        <v>100001</v>
      </c>
    </row>
    <row r="10502" spans="1:7" x14ac:dyDescent="0.25">
      <c r="A10502" t="s">
        <v>0</v>
      </c>
      <c r="B10502">
        <v>117504</v>
      </c>
      <c r="C10502">
        <v>100001</v>
      </c>
      <c r="D10502" s="1">
        <v>5.6854399999999999E-2</v>
      </c>
      <c r="E10502" s="1">
        <v>0.54118900000000003</v>
      </c>
      <c r="F10502" s="1">
        <v>0.57996400000000004</v>
      </c>
      <c r="G10502">
        <v>100001</v>
      </c>
    </row>
    <row r="10503" spans="1:7" x14ac:dyDescent="0.25">
      <c r="A10503" t="s">
        <v>0</v>
      </c>
      <c r="B10503">
        <v>117505</v>
      </c>
      <c r="C10503">
        <v>100001</v>
      </c>
      <c r="D10503" s="1">
        <v>5.6186699999999999E-2</v>
      </c>
      <c r="E10503" s="1">
        <v>0.53483499999999995</v>
      </c>
      <c r="F10503" s="1">
        <v>0.57996400000000004</v>
      </c>
      <c r="G10503">
        <v>100001</v>
      </c>
    </row>
    <row r="10504" spans="1:7" x14ac:dyDescent="0.25">
      <c r="A10504" t="s">
        <v>0</v>
      </c>
      <c r="B10504">
        <v>117506</v>
      </c>
      <c r="C10504">
        <v>100001</v>
      </c>
      <c r="D10504" s="1">
        <v>5.5518999999999999E-2</v>
      </c>
      <c r="E10504" s="1">
        <v>0.52848099999999998</v>
      </c>
      <c r="F10504" s="1">
        <v>0.57996400000000004</v>
      </c>
      <c r="G10504">
        <v>100001</v>
      </c>
    </row>
    <row r="10505" spans="1:7" x14ac:dyDescent="0.25">
      <c r="A10505" t="s">
        <v>0</v>
      </c>
      <c r="B10505">
        <v>117507</v>
      </c>
      <c r="C10505">
        <v>100001</v>
      </c>
      <c r="D10505" s="1">
        <v>5.4851299999999999E-2</v>
      </c>
      <c r="E10505" s="1">
        <v>0.52212599999999998</v>
      </c>
      <c r="F10505" s="1">
        <v>0.57996400000000004</v>
      </c>
      <c r="G10505">
        <v>100001</v>
      </c>
    </row>
    <row r="10506" spans="1:7" x14ac:dyDescent="0.25">
      <c r="A10506" t="s">
        <v>0</v>
      </c>
      <c r="B10506">
        <v>117508</v>
      </c>
      <c r="C10506">
        <v>100001</v>
      </c>
      <c r="D10506" s="1">
        <v>9.0094999999999995E-2</v>
      </c>
      <c r="E10506" s="1">
        <v>0.56902299999999995</v>
      </c>
      <c r="F10506" s="1">
        <v>0.57996300000000001</v>
      </c>
      <c r="G10506">
        <v>100001</v>
      </c>
    </row>
    <row r="10507" spans="1:7" x14ac:dyDescent="0.25">
      <c r="A10507" t="s">
        <v>0</v>
      </c>
      <c r="B10507">
        <v>117509</v>
      </c>
      <c r="C10507">
        <v>100001</v>
      </c>
      <c r="D10507" s="1">
        <v>9.10937E-2</v>
      </c>
      <c r="E10507" s="1">
        <v>0.57533400000000001</v>
      </c>
      <c r="F10507" s="1">
        <v>0.57996300000000001</v>
      </c>
      <c r="G10507">
        <v>100001</v>
      </c>
    </row>
    <row r="10508" spans="1:7" x14ac:dyDescent="0.25">
      <c r="A10508" t="s">
        <v>0</v>
      </c>
      <c r="B10508">
        <v>117510</v>
      </c>
      <c r="C10508">
        <v>100001</v>
      </c>
      <c r="D10508" s="1">
        <v>-0.54341799999999996</v>
      </c>
      <c r="E10508" s="1">
        <v>-2.8504999999999999E-2</v>
      </c>
      <c r="F10508" s="1">
        <v>0.57996400000000004</v>
      </c>
      <c r="G10508">
        <v>100001</v>
      </c>
    </row>
    <row r="10509" spans="1:7" x14ac:dyDescent="0.25">
      <c r="A10509" t="s">
        <v>0</v>
      </c>
      <c r="B10509">
        <v>117511</v>
      </c>
      <c r="C10509">
        <v>100001</v>
      </c>
      <c r="D10509" s="1">
        <v>-0.53703800000000002</v>
      </c>
      <c r="E10509" s="1">
        <v>-2.8169E-2</v>
      </c>
      <c r="F10509" s="1">
        <v>0.57996400000000004</v>
      </c>
      <c r="G10509">
        <v>100001</v>
      </c>
    </row>
    <row r="10510" spans="1:7" x14ac:dyDescent="0.25">
      <c r="A10510" t="s">
        <v>0</v>
      </c>
      <c r="B10510">
        <v>117512</v>
      </c>
      <c r="C10510">
        <v>100001</v>
      </c>
      <c r="D10510" s="1">
        <v>-0.53065799999999996</v>
      </c>
      <c r="E10510" s="1">
        <v>-2.7834000000000001E-2</v>
      </c>
      <c r="F10510" s="1">
        <v>0.57996499999999995</v>
      </c>
      <c r="G10510">
        <v>100001</v>
      </c>
    </row>
    <row r="10511" spans="1:7" x14ac:dyDescent="0.25">
      <c r="A10511" t="s">
        <v>0</v>
      </c>
      <c r="B10511">
        <v>117513</v>
      </c>
      <c r="C10511">
        <v>100001</v>
      </c>
      <c r="D10511" s="1">
        <v>-0.52427699999999999</v>
      </c>
      <c r="E10511" s="1">
        <v>-2.75E-2</v>
      </c>
      <c r="F10511" s="1">
        <v>0.57996499999999995</v>
      </c>
      <c r="G10511">
        <v>100001</v>
      </c>
    </row>
    <row r="10512" spans="1:7" x14ac:dyDescent="0.25">
      <c r="A10512" t="s">
        <v>0</v>
      </c>
      <c r="B10512">
        <v>117514</v>
      </c>
      <c r="C10512">
        <v>100001</v>
      </c>
      <c r="D10512" s="1">
        <v>-0.54118299999999997</v>
      </c>
      <c r="E10512" s="1">
        <v>-5.6905999999999998E-2</v>
      </c>
      <c r="F10512" s="1">
        <v>0.57996400000000004</v>
      </c>
      <c r="G10512">
        <v>100001</v>
      </c>
    </row>
    <row r="10513" spans="1:7" x14ac:dyDescent="0.25">
      <c r="A10513" t="s">
        <v>0</v>
      </c>
      <c r="B10513">
        <v>117515</v>
      </c>
      <c r="C10513">
        <v>100001</v>
      </c>
      <c r="D10513" s="1">
        <v>-0.54753700000000005</v>
      </c>
      <c r="E10513" s="1">
        <v>-5.7572999999999999E-2</v>
      </c>
      <c r="F10513" s="1">
        <v>0.57996400000000004</v>
      </c>
      <c r="G10513">
        <v>100001</v>
      </c>
    </row>
    <row r="10514" spans="1:7" x14ac:dyDescent="0.25">
      <c r="A10514" t="s">
        <v>0</v>
      </c>
      <c r="B10514">
        <v>117516</v>
      </c>
      <c r="C10514">
        <v>100001</v>
      </c>
      <c r="D10514" s="1">
        <v>-0.562643</v>
      </c>
      <c r="E10514" s="1">
        <v>-0.15078800000000001</v>
      </c>
      <c r="F10514" s="1">
        <v>0.57996400000000004</v>
      </c>
      <c r="G10514">
        <v>100001</v>
      </c>
    </row>
    <row r="10515" spans="1:7" x14ac:dyDescent="0.25">
      <c r="A10515" t="s">
        <v>0</v>
      </c>
      <c r="B10515">
        <v>117517</v>
      </c>
      <c r="C10515">
        <v>100001</v>
      </c>
      <c r="D10515" s="1">
        <v>-0.55008199999999996</v>
      </c>
      <c r="E10515" s="1">
        <v>-8.7151000000000006E-2</v>
      </c>
      <c r="F10515" s="1">
        <v>0.57996499999999995</v>
      </c>
      <c r="G10515">
        <v>100001</v>
      </c>
    </row>
    <row r="10516" spans="1:7" x14ac:dyDescent="0.25">
      <c r="A10516" t="s">
        <v>0</v>
      </c>
      <c r="B10516">
        <v>117518</v>
      </c>
      <c r="C10516">
        <v>100001</v>
      </c>
      <c r="D10516" s="1">
        <v>-0.54377200000000003</v>
      </c>
      <c r="E10516" s="1">
        <v>-8.6150000000000004E-2</v>
      </c>
      <c r="F10516" s="1">
        <v>0.57996400000000004</v>
      </c>
      <c r="G10516">
        <v>100001</v>
      </c>
    </row>
    <row r="10517" spans="1:7" x14ac:dyDescent="0.25">
      <c r="A10517" t="s">
        <v>0</v>
      </c>
      <c r="B10517">
        <v>117519</v>
      </c>
      <c r="C10517">
        <v>100001</v>
      </c>
      <c r="D10517" s="1">
        <v>-0.55647100000000005</v>
      </c>
      <c r="E10517" s="1">
        <v>-0.14913399999999999</v>
      </c>
      <c r="F10517" s="1">
        <v>0.57996400000000004</v>
      </c>
      <c r="G10517">
        <v>100001</v>
      </c>
    </row>
    <row r="10518" spans="1:7" x14ac:dyDescent="0.25">
      <c r="A10518" t="s">
        <v>0</v>
      </c>
      <c r="B10518">
        <v>117520</v>
      </c>
      <c r="C10518">
        <v>100001</v>
      </c>
      <c r="D10518" s="1">
        <v>-0.54863899999999999</v>
      </c>
      <c r="E10518" s="1">
        <v>-0.147034</v>
      </c>
      <c r="F10518" s="1">
        <v>0.57996400000000004</v>
      </c>
      <c r="G10518">
        <v>100001</v>
      </c>
    </row>
    <row r="10519" spans="1:7" x14ac:dyDescent="0.25">
      <c r="A10519" t="s">
        <v>0</v>
      </c>
      <c r="B10519">
        <v>117521</v>
      </c>
      <c r="C10519">
        <v>100001</v>
      </c>
      <c r="D10519" s="1">
        <v>-0.55101599999999995</v>
      </c>
      <c r="E10519" s="1">
        <v>-0.117149</v>
      </c>
      <c r="F10519" s="1">
        <v>0.57996400000000004</v>
      </c>
      <c r="G10519">
        <v>100001</v>
      </c>
    </row>
    <row r="10520" spans="1:7" x14ac:dyDescent="0.25">
      <c r="A10520" t="s">
        <v>0</v>
      </c>
      <c r="B10520">
        <v>117522</v>
      </c>
      <c r="C10520">
        <v>100001</v>
      </c>
      <c r="D10520" s="1">
        <v>-0.544767</v>
      </c>
      <c r="E10520" s="1">
        <v>-0.11582099999999999</v>
      </c>
      <c r="F10520" s="1">
        <v>0.57996400000000004</v>
      </c>
      <c r="G10520">
        <v>100001</v>
      </c>
    </row>
    <row r="10521" spans="1:7" x14ac:dyDescent="0.25">
      <c r="A10521" t="s">
        <v>0</v>
      </c>
      <c r="B10521">
        <v>117523</v>
      </c>
      <c r="C10521">
        <v>100001</v>
      </c>
      <c r="D10521" s="1">
        <v>-0.54413</v>
      </c>
      <c r="E10521" s="1">
        <v>-0.14582700000000001</v>
      </c>
      <c r="F10521" s="1">
        <v>0.57996400000000004</v>
      </c>
      <c r="G10521">
        <v>100001</v>
      </c>
    </row>
    <row r="10522" spans="1:7" x14ac:dyDescent="0.25">
      <c r="A10522" t="s">
        <v>0</v>
      </c>
      <c r="B10522">
        <v>117524</v>
      </c>
      <c r="C10522">
        <v>100001</v>
      </c>
      <c r="D10522" s="1">
        <v>8.88264E-2</v>
      </c>
      <c r="E10522" s="1">
        <v>0.56101100000000004</v>
      </c>
      <c r="F10522" s="1">
        <v>0.57996400000000004</v>
      </c>
      <c r="G10522">
        <v>100001</v>
      </c>
    </row>
    <row r="10523" spans="1:7" x14ac:dyDescent="0.25">
      <c r="A10523" t="s">
        <v>0</v>
      </c>
      <c r="B10523">
        <v>117525</v>
      </c>
      <c r="C10523">
        <v>100001</v>
      </c>
      <c r="D10523" s="1">
        <v>8.80967E-2</v>
      </c>
      <c r="E10523" s="1">
        <v>0.55640100000000003</v>
      </c>
      <c r="F10523" s="1">
        <v>0.57996400000000004</v>
      </c>
      <c r="G10523">
        <v>100001</v>
      </c>
    </row>
    <row r="10524" spans="1:7" x14ac:dyDescent="0.25">
      <c r="A10524" t="s">
        <v>0</v>
      </c>
      <c r="B10524">
        <v>117526</v>
      </c>
      <c r="C10524">
        <v>100001</v>
      </c>
      <c r="D10524" s="1">
        <v>8.7097900000000006E-2</v>
      </c>
      <c r="E10524" s="1">
        <v>0.550091</v>
      </c>
      <c r="F10524" s="1">
        <v>0.57996400000000004</v>
      </c>
      <c r="G10524">
        <v>100001</v>
      </c>
    </row>
    <row r="10525" spans="1:7" x14ac:dyDescent="0.25">
      <c r="A10525" t="s">
        <v>0</v>
      </c>
      <c r="B10525">
        <v>117527</v>
      </c>
      <c r="C10525">
        <v>100001</v>
      </c>
      <c r="D10525" s="1">
        <v>8.6099300000000004E-2</v>
      </c>
      <c r="E10525" s="1">
        <v>0.54378000000000004</v>
      </c>
      <c r="F10525" s="1">
        <v>0.57996400000000004</v>
      </c>
      <c r="G10525">
        <v>100001</v>
      </c>
    </row>
    <row r="10526" spans="1:7" x14ac:dyDescent="0.25">
      <c r="A10526" t="s">
        <v>0</v>
      </c>
      <c r="B10526">
        <v>117528</v>
      </c>
      <c r="C10526">
        <v>100001</v>
      </c>
      <c r="D10526" s="1">
        <v>8.5099599999999997E-2</v>
      </c>
      <c r="E10526" s="1">
        <v>0.53747</v>
      </c>
      <c r="F10526" s="1">
        <v>0.57996300000000001</v>
      </c>
      <c r="G10526">
        <v>100001</v>
      </c>
    </row>
    <row r="10527" spans="1:7" x14ac:dyDescent="0.25">
      <c r="A10527" t="s">
        <v>0</v>
      </c>
      <c r="B10527">
        <v>117529</v>
      </c>
      <c r="C10527">
        <v>100001</v>
      </c>
      <c r="D10527" s="1">
        <v>8.4099900000000005E-2</v>
      </c>
      <c r="E10527" s="1">
        <v>0.53115999999999997</v>
      </c>
      <c r="F10527" s="1">
        <v>0.57996300000000001</v>
      </c>
      <c r="G10527">
        <v>100001</v>
      </c>
    </row>
    <row r="10528" spans="1:7" x14ac:dyDescent="0.25">
      <c r="A10528" t="s">
        <v>0</v>
      </c>
      <c r="B10528">
        <v>117530</v>
      </c>
      <c r="C10528">
        <v>100001</v>
      </c>
      <c r="D10528" s="1">
        <v>8.3102200000000001E-2</v>
      </c>
      <c r="E10528" s="1">
        <v>0.52485000000000004</v>
      </c>
      <c r="F10528" s="1">
        <v>0.57996300000000001</v>
      </c>
      <c r="G10528">
        <v>100001</v>
      </c>
    </row>
    <row r="10529" spans="1:7" x14ac:dyDescent="0.25">
      <c r="A10529" t="s">
        <v>0</v>
      </c>
      <c r="B10529">
        <v>117531</v>
      </c>
      <c r="C10529">
        <v>100001</v>
      </c>
      <c r="D10529" s="1">
        <v>8.2102499999999995E-2</v>
      </c>
      <c r="E10529" s="1">
        <v>0.51853899999999997</v>
      </c>
      <c r="F10529" s="1">
        <v>0.57996400000000004</v>
      </c>
      <c r="G10529">
        <v>100001</v>
      </c>
    </row>
    <row r="10530" spans="1:7" x14ac:dyDescent="0.25">
      <c r="A10530" t="s">
        <v>0</v>
      </c>
      <c r="B10530">
        <v>117532</v>
      </c>
      <c r="C10530">
        <v>100001</v>
      </c>
      <c r="D10530" s="1">
        <v>0.118066</v>
      </c>
      <c r="E10530" s="1">
        <v>0.55559199999999997</v>
      </c>
      <c r="F10530" s="1">
        <v>0.57996300000000001</v>
      </c>
      <c r="G10530">
        <v>100001</v>
      </c>
    </row>
    <row r="10531" spans="1:7" x14ac:dyDescent="0.25">
      <c r="A10531" t="s">
        <v>0</v>
      </c>
      <c r="B10531">
        <v>117533</v>
      </c>
      <c r="C10531">
        <v>100001</v>
      </c>
      <c r="D10531" s="1">
        <v>0.119752</v>
      </c>
      <c r="E10531" s="1">
        <v>0.56352599999999997</v>
      </c>
      <c r="F10531" s="1">
        <v>0.57996300000000001</v>
      </c>
      <c r="G10531">
        <v>100001</v>
      </c>
    </row>
    <row r="10532" spans="1:7" x14ac:dyDescent="0.25">
      <c r="A10532" t="s">
        <v>0</v>
      </c>
      <c r="B10532">
        <v>117534</v>
      </c>
      <c r="C10532">
        <v>100001</v>
      </c>
      <c r="D10532" s="1">
        <v>0.12108099999999999</v>
      </c>
      <c r="E10532" s="1">
        <v>0.56977599999999995</v>
      </c>
      <c r="F10532" s="1">
        <v>0.57996400000000004</v>
      </c>
      <c r="G10532">
        <v>100001</v>
      </c>
    </row>
    <row r="10533" spans="1:7" x14ac:dyDescent="0.25">
      <c r="A10533" t="s">
        <v>0</v>
      </c>
      <c r="B10533">
        <v>117535</v>
      </c>
      <c r="C10533">
        <v>100001</v>
      </c>
      <c r="D10533" s="1">
        <v>0.55399799999999999</v>
      </c>
      <c r="E10533" s="1">
        <v>-0.179975</v>
      </c>
      <c r="F10533" s="1">
        <v>0.57996400000000004</v>
      </c>
      <c r="G10533">
        <v>100001</v>
      </c>
    </row>
    <row r="10534" spans="1:7" x14ac:dyDescent="0.25">
      <c r="A10534" t="s">
        <v>0</v>
      </c>
      <c r="B10534">
        <v>117536</v>
      </c>
      <c r="C10534">
        <v>100001</v>
      </c>
      <c r="D10534" s="1">
        <v>0.54792099999999999</v>
      </c>
      <c r="E10534" s="1">
        <v>-0.17799999999999999</v>
      </c>
      <c r="F10534" s="1">
        <v>0.57996400000000004</v>
      </c>
      <c r="G10534">
        <v>100001</v>
      </c>
    </row>
    <row r="10535" spans="1:7" x14ac:dyDescent="0.25">
      <c r="A10535" t="s">
        <v>0</v>
      </c>
      <c r="B10535">
        <v>117537</v>
      </c>
      <c r="C10535">
        <v>100001</v>
      </c>
      <c r="D10535" s="1">
        <v>0.54020599999999996</v>
      </c>
      <c r="E10535" s="1">
        <v>-0.17549500000000001</v>
      </c>
      <c r="F10535" s="1">
        <v>0.57996400000000004</v>
      </c>
      <c r="G10535">
        <v>100001</v>
      </c>
    </row>
    <row r="10536" spans="1:7" x14ac:dyDescent="0.25">
      <c r="A10536" t="s">
        <v>0</v>
      </c>
      <c r="B10536">
        <v>117538</v>
      </c>
      <c r="C10536">
        <v>100001</v>
      </c>
      <c r="D10536" s="1">
        <v>-0.534829</v>
      </c>
      <c r="E10536" s="1">
        <v>-5.6237000000000002E-2</v>
      </c>
      <c r="F10536" s="1">
        <v>0.57996400000000004</v>
      </c>
      <c r="G10536">
        <v>100001</v>
      </c>
    </row>
    <row r="10537" spans="1:7" x14ac:dyDescent="0.25">
      <c r="A10537" t="s">
        <v>0</v>
      </c>
      <c r="B10537">
        <v>117539</v>
      </c>
      <c r="C10537">
        <v>100001</v>
      </c>
      <c r="D10537" s="1">
        <v>-0.52847500000000003</v>
      </c>
      <c r="E10537" s="1">
        <v>-5.5569E-2</v>
      </c>
      <c r="F10537" s="1">
        <v>0.57996400000000004</v>
      </c>
      <c r="G10537">
        <v>100001</v>
      </c>
    </row>
    <row r="10538" spans="1:7" x14ac:dyDescent="0.25">
      <c r="A10538" t="s">
        <v>0</v>
      </c>
      <c r="B10538">
        <v>117540</v>
      </c>
      <c r="C10538">
        <v>100001</v>
      </c>
      <c r="D10538" s="1">
        <v>-0.52212099999999995</v>
      </c>
      <c r="E10538" s="1">
        <v>-5.4900999999999998E-2</v>
      </c>
      <c r="F10538" s="1">
        <v>0.57996400000000004</v>
      </c>
      <c r="G10538">
        <v>100001</v>
      </c>
    </row>
    <row r="10539" spans="1:7" x14ac:dyDescent="0.25">
      <c r="A10539" t="s">
        <v>0</v>
      </c>
      <c r="B10539">
        <v>117541</v>
      </c>
      <c r="C10539">
        <v>100001</v>
      </c>
      <c r="D10539" s="1">
        <v>-0.53115199999999996</v>
      </c>
      <c r="E10539" s="1">
        <v>-8.4151000000000004E-2</v>
      </c>
      <c r="F10539" s="1">
        <v>0.57996400000000004</v>
      </c>
      <c r="G10539">
        <v>100001</v>
      </c>
    </row>
    <row r="10540" spans="1:7" x14ac:dyDescent="0.25">
      <c r="A10540" t="s">
        <v>0</v>
      </c>
      <c r="B10540">
        <v>117542</v>
      </c>
      <c r="C10540">
        <v>100001</v>
      </c>
      <c r="D10540" s="1">
        <v>-0.537462</v>
      </c>
      <c r="E10540" s="1">
        <v>-8.5150000000000003E-2</v>
      </c>
      <c r="F10540" s="1">
        <v>0.57996400000000004</v>
      </c>
      <c r="G10540">
        <v>100001</v>
      </c>
    </row>
    <row r="10541" spans="1:7" x14ac:dyDescent="0.25">
      <c r="A10541" t="s">
        <v>0</v>
      </c>
      <c r="B10541">
        <v>117543</v>
      </c>
      <c r="C10541">
        <v>100001</v>
      </c>
      <c r="D10541" s="1">
        <v>-0.55398199999999997</v>
      </c>
      <c r="E10541" s="1">
        <v>-0.18002799999999999</v>
      </c>
      <c r="F10541" s="1">
        <v>0.57996400000000004</v>
      </c>
      <c r="G10541">
        <v>100001</v>
      </c>
    </row>
    <row r="10542" spans="1:7" x14ac:dyDescent="0.25">
      <c r="A10542" t="s">
        <v>0</v>
      </c>
      <c r="B10542">
        <v>117544</v>
      </c>
      <c r="C10542">
        <v>100001</v>
      </c>
      <c r="D10542" s="1">
        <v>-0.54790499999999998</v>
      </c>
      <c r="E10542" s="1">
        <v>-0.17805299999999999</v>
      </c>
      <c r="F10542" s="1">
        <v>0.57996400000000004</v>
      </c>
      <c r="G10542">
        <v>100001</v>
      </c>
    </row>
    <row r="10543" spans="1:7" x14ac:dyDescent="0.25">
      <c r="A10543" t="s">
        <v>0</v>
      </c>
      <c r="B10543">
        <v>117545</v>
      </c>
      <c r="C10543">
        <v>100001</v>
      </c>
      <c r="D10543" s="1">
        <v>-0.53851800000000005</v>
      </c>
      <c r="E10543" s="1">
        <v>-0.114492</v>
      </c>
      <c r="F10543" s="1">
        <v>0.57996499999999995</v>
      </c>
      <c r="G10543">
        <v>100001</v>
      </c>
    </row>
    <row r="10544" spans="1:7" x14ac:dyDescent="0.25">
      <c r="A10544" t="s">
        <v>0</v>
      </c>
      <c r="B10544">
        <v>117546</v>
      </c>
      <c r="C10544">
        <v>100001</v>
      </c>
      <c r="D10544" s="1">
        <v>-0.53226899999999999</v>
      </c>
      <c r="E10544" s="1">
        <v>-0.113164</v>
      </c>
      <c r="F10544" s="1">
        <v>0.57996499999999995</v>
      </c>
      <c r="G10544">
        <v>100001</v>
      </c>
    </row>
    <row r="10545" spans="1:7" x14ac:dyDescent="0.25">
      <c r="A10545" t="s">
        <v>0</v>
      </c>
      <c r="B10545">
        <v>117547</v>
      </c>
      <c r="C10545">
        <v>100001</v>
      </c>
      <c r="D10545" s="1">
        <v>-0.54019099999999998</v>
      </c>
      <c r="E10545" s="1">
        <v>-0.17554600000000001</v>
      </c>
      <c r="F10545" s="1">
        <v>0.57996400000000004</v>
      </c>
      <c r="G10545">
        <v>100001</v>
      </c>
    </row>
    <row r="10546" spans="1:7" x14ac:dyDescent="0.25">
      <c r="A10546" t="s">
        <v>0</v>
      </c>
      <c r="B10546">
        <v>117548</v>
      </c>
      <c r="C10546">
        <v>100001</v>
      </c>
      <c r="D10546" s="1">
        <v>-0.53575300000000003</v>
      </c>
      <c r="E10546" s="1">
        <v>-0.17410500000000001</v>
      </c>
      <c r="F10546" s="1">
        <v>0.57996400000000004</v>
      </c>
      <c r="G10546">
        <v>100001</v>
      </c>
    </row>
    <row r="10547" spans="1:7" x14ac:dyDescent="0.25">
      <c r="A10547" t="s">
        <v>0</v>
      </c>
      <c r="B10547">
        <v>117549</v>
      </c>
      <c r="C10547">
        <v>100001</v>
      </c>
      <c r="D10547" s="1">
        <v>-0.53795999999999999</v>
      </c>
      <c r="E10547" s="1">
        <v>-0.144173</v>
      </c>
      <c r="F10547" s="1">
        <v>0.57996400000000004</v>
      </c>
      <c r="G10547">
        <v>100001</v>
      </c>
    </row>
    <row r="10548" spans="1:7" x14ac:dyDescent="0.25">
      <c r="A10548" t="s">
        <v>0</v>
      </c>
      <c r="B10548">
        <v>117550</v>
      </c>
      <c r="C10548">
        <v>100001</v>
      </c>
      <c r="D10548" s="1">
        <v>-0.53178899999999996</v>
      </c>
      <c r="E10548" s="1">
        <v>-0.14251900000000001</v>
      </c>
      <c r="F10548" s="1">
        <v>0.57996400000000004</v>
      </c>
      <c r="G10548">
        <v>100001</v>
      </c>
    </row>
    <row r="10549" spans="1:7" x14ac:dyDescent="0.25">
      <c r="A10549" t="s">
        <v>0</v>
      </c>
      <c r="B10549">
        <v>117551</v>
      </c>
      <c r="C10549">
        <v>100001</v>
      </c>
      <c r="D10549" s="1">
        <v>-0.52967699999999995</v>
      </c>
      <c r="E10549" s="1">
        <v>-0.17213100000000001</v>
      </c>
      <c r="F10549" s="1">
        <v>0.57996400000000004</v>
      </c>
      <c r="G10549">
        <v>100001</v>
      </c>
    </row>
    <row r="10550" spans="1:7" x14ac:dyDescent="0.25">
      <c r="A10550" t="s">
        <v>0</v>
      </c>
      <c r="B10550">
        <v>117552</v>
      </c>
      <c r="C10550">
        <v>100001</v>
      </c>
      <c r="D10550" s="1">
        <v>0.11709700000000001</v>
      </c>
      <c r="E10550" s="1">
        <v>0.55102799999999996</v>
      </c>
      <c r="F10550" s="1">
        <v>0.57996300000000001</v>
      </c>
      <c r="G10550">
        <v>100001</v>
      </c>
    </row>
    <row r="10551" spans="1:7" x14ac:dyDescent="0.25">
      <c r="A10551" t="s">
        <v>0</v>
      </c>
      <c r="B10551">
        <v>117553</v>
      </c>
      <c r="C10551">
        <v>100001</v>
      </c>
      <c r="D10551" s="1">
        <v>0.115769</v>
      </c>
      <c r="E10551" s="1">
        <v>0.54477900000000001</v>
      </c>
      <c r="F10551" s="1">
        <v>0.57996300000000001</v>
      </c>
      <c r="G10551">
        <v>100001</v>
      </c>
    </row>
    <row r="10552" spans="1:7" x14ac:dyDescent="0.25">
      <c r="A10552" t="s">
        <v>0</v>
      </c>
      <c r="B10552">
        <v>117554</v>
      </c>
      <c r="C10552">
        <v>100001</v>
      </c>
      <c r="D10552" s="1">
        <v>0.114442</v>
      </c>
      <c r="E10552" s="1">
        <v>0.53852900000000004</v>
      </c>
      <c r="F10552" s="1">
        <v>0.57996400000000004</v>
      </c>
      <c r="G10552">
        <v>100001</v>
      </c>
    </row>
    <row r="10553" spans="1:7" x14ac:dyDescent="0.25">
      <c r="A10553" t="s">
        <v>0</v>
      </c>
      <c r="B10553">
        <v>117555</v>
      </c>
      <c r="C10553">
        <v>100001</v>
      </c>
      <c r="D10553" s="1">
        <v>0.11311300000000001</v>
      </c>
      <c r="E10553" s="1">
        <v>0.53227999999999998</v>
      </c>
      <c r="F10553" s="1">
        <v>0.57996400000000004</v>
      </c>
      <c r="G10553">
        <v>100001</v>
      </c>
    </row>
    <row r="10554" spans="1:7" x14ac:dyDescent="0.25">
      <c r="A10554" t="s">
        <v>0</v>
      </c>
      <c r="B10554">
        <v>117556</v>
      </c>
      <c r="C10554">
        <v>100001</v>
      </c>
      <c r="D10554" s="1">
        <v>0.11178399999999999</v>
      </c>
      <c r="E10554" s="1">
        <v>0.52603100000000003</v>
      </c>
      <c r="F10554" s="1">
        <v>0.57996400000000004</v>
      </c>
      <c r="G10554">
        <v>100001</v>
      </c>
    </row>
    <row r="10555" spans="1:7" x14ac:dyDescent="0.25">
      <c r="A10555" t="s">
        <v>0</v>
      </c>
      <c r="B10555">
        <v>117557</v>
      </c>
      <c r="C10555">
        <v>100001</v>
      </c>
      <c r="D10555" s="1">
        <v>0.110457</v>
      </c>
      <c r="E10555" s="1">
        <v>0.51978199999999997</v>
      </c>
      <c r="F10555" s="1">
        <v>0.57996400000000004</v>
      </c>
      <c r="G10555">
        <v>100001</v>
      </c>
    </row>
    <row r="10556" spans="1:7" x14ac:dyDescent="0.25">
      <c r="A10556" t="s">
        <v>0</v>
      </c>
      <c r="B10556">
        <v>117558</v>
      </c>
      <c r="C10556">
        <v>100001</v>
      </c>
      <c r="D10556" s="1">
        <v>0.109128</v>
      </c>
      <c r="E10556" s="1">
        <v>0.51353199999999999</v>
      </c>
      <c r="F10556" s="1">
        <v>0.57996300000000001</v>
      </c>
      <c r="G10556">
        <v>100001</v>
      </c>
    </row>
    <row r="10557" spans="1:7" x14ac:dyDescent="0.25">
      <c r="A10557" t="s">
        <v>0</v>
      </c>
      <c r="B10557">
        <v>117559</v>
      </c>
      <c r="C10557">
        <v>100001</v>
      </c>
      <c r="D10557" s="1">
        <v>0.14577599999999999</v>
      </c>
      <c r="E10557" s="1">
        <v>0.54414499999999999</v>
      </c>
      <c r="F10557" s="1">
        <v>0.57996400000000004</v>
      </c>
      <c r="G10557">
        <v>100001</v>
      </c>
    </row>
    <row r="10558" spans="1:7" x14ac:dyDescent="0.25">
      <c r="A10558" t="s">
        <v>0</v>
      </c>
      <c r="B10558">
        <v>117560</v>
      </c>
      <c r="C10558">
        <v>100001</v>
      </c>
      <c r="D10558" s="1">
        <v>0.146984</v>
      </c>
      <c r="E10558" s="1">
        <v>0.54865200000000003</v>
      </c>
      <c r="F10558" s="1">
        <v>0.57996400000000004</v>
      </c>
      <c r="G10558">
        <v>100001</v>
      </c>
    </row>
    <row r="10559" spans="1:7" x14ac:dyDescent="0.25">
      <c r="A10559" t="s">
        <v>0</v>
      </c>
      <c r="B10559">
        <v>117561</v>
      </c>
      <c r="C10559">
        <v>100001</v>
      </c>
      <c r="D10559" s="1">
        <v>0.14907999999999999</v>
      </c>
      <c r="E10559" s="1">
        <v>0.55648699999999995</v>
      </c>
      <c r="F10559" s="1">
        <v>0.57996400000000004</v>
      </c>
      <c r="G10559">
        <v>100001</v>
      </c>
    </row>
    <row r="10560" spans="1:7" x14ac:dyDescent="0.25">
      <c r="A10560" t="s">
        <v>0</v>
      </c>
      <c r="B10560">
        <v>117562</v>
      </c>
      <c r="C10560">
        <v>100001</v>
      </c>
      <c r="D10560" s="1">
        <v>0.15073500000000001</v>
      </c>
      <c r="E10560" s="1">
        <v>0.56265900000000002</v>
      </c>
      <c r="F10560" s="1">
        <v>0.57996400000000004</v>
      </c>
      <c r="G10560">
        <v>100001</v>
      </c>
    </row>
    <row r="10561" spans="1:7" x14ac:dyDescent="0.25">
      <c r="A10561" t="s">
        <v>0</v>
      </c>
      <c r="B10561">
        <v>117563</v>
      </c>
      <c r="C10561">
        <v>100001</v>
      </c>
      <c r="D10561" s="1">
        <v>0.54414499999999999</v>
      </c>
      <c r="E10561" s="1">
        <v>-0.14577399999999999</v>
      </c>
      <c r="F10561" s="1">
        <v>0.57996400000000004</v>
      </c>
      <c r="G10561">
        <v>100001</v>
      </c>
    </row>
    <row r="10562" spans="1:7" x14ac:dyDescent="0.25">
      <c r="A10562" t="s">
        <v>0</v>
      </c>
      <c r="B10562">
        <v>117564</v>
      </c>
      <c r="C10562">
        <v>100001</v>
      </c>
      <c r="D10562" s="1">
        <v>0.54865200000000003</v>
      </c>
      <c r="E10562" s="1">
        <v>-0.146982</v>
      </c>
      <c r="F10562" s="1">
        <v>0.57996400000000004</v>
      </c>
      <c r="G10562">
        <v>100001</v>
      </c>
    </row>
    <row r="10563" spans="1:7" x14ac:dyDescent="0.25">
      <c r="A10563" t="s">
        <v>0</v>
      </c>
      <c r="B10563">
        <v>117565</v>
      </c>
      <c r="C10563">
        <v>100001</v>
      </c>
      <c r="D10563" s="1">
        <v>0.55648699999999995</v>
      </c>
      <c r="E10563" s="1">
        <v>-0.14907999999999999</v>
      </c>
      <c r="F10563" s="1">
        <v>0.57996400000000004</v>
      </c>
      <c r="G10563">
        <v>100001</v>
      </c>
    </row>
    <row r="10564" spans="1:7" x14ac:dyDescent="0.25">
      <c r="A10564" t="s">
        <v>0</v>
      </c>
      <c r="B10564">
        <v>117566</v>
      </c>
      <c r="C10564">
        <v>100001</v>
      </c>
      <c r="D10564" s="1">
        <v>0.56265900000000002</v>
      </c>
      <c r="E10564" s="1">
        <v>-0.15073500000000001</v>
      </c>
      <c r="F10564" s="1">
        <v>0.57996499999999995</v>
      </c>
      <c r="G10564">
        <v>100001</v>
      </c>
    </row>
    <row r="10565" spans="1:7" x14ac:dyDescent="0.25">
      <c r="A10565" t="s">
        <v>0</v>
      </c>
      <c r="B10565">
        <v>117567</v>
      </c>
      <c r="C10565">
        <v>100001</v>
      </c>
      <c r="D10565" s="1">
        <v>0.53576800000000002</v>
      </c>
      <c r="E10565" s="1">
        <v>-0.17405399999999999</v>
      </c>
      <c r="F10565" s="1">
        <v>0.57996499999999995</v>
      </c>
      <c r="G10565">
        <v>100001</v>
      </c>
    </row>
    <row r="10566" spans="1:7" x14ac:dyDescent="0.25">
      <c r="A10566" t="s">
        <v>0</v>
      </c>
      <c r="B10566">
        <v>117568</v>
      </c>
      <c r="C10566">
        <v>100001</v>
      </c>
      <c r="D10566" s="1">
        <v>0.53797399999999995</v>
      </c>
      <c r="E10566" s="1">
        <v>-0.144122</v>
      </c>
      <c r="F10566" s="1">
        <v>0.57996400000000004</v>
      </c>
      <c r="G10566">
        <v>100001</v>
      </c>
    </row>
    <row r="10567" spans="1:7" x14ac:dyDescent="0.25">
      <c r="A10567" t="s">
        <v>0</v>
      </c>
      <c r="B10567">
        <v>117569</v>
      </c>
      <c r="C10567">
        <v>100001</v>
      </c>
      <c r="D10567" s="1">
        <v>0.531802</v>
      </c>
      <c r="E10567" s="1">
        <v>-0.14246900000000001</v>
      </c>
      <c r="F10567" s="1">
        <v>0.57996400000000004</v>
      </c>
      <c r="G10567">
        <v>100001</v>
      </c>
    </row>
    <row r="10568" spans="1:7" x14ac:dyDescent="0.25">
      <c r="A10568" t="s">
        <v>0</v>
      </c>
      <c r="B10568">
        <v>117570</v>
      </c>
      <c r="C10568">
        <v>100001</v>
      </c>
      <c r="D10568" s="1">
        <v>0.52969299999999997</v>
      </c>
      <c r="E10568" s="1">
        <v>-0.17207900000000001</v>
      </c>
      <c r="F10568" s="1">
        <v>0.57996499999999995</v>
      </c>
      <c r="G10568">
        <v>100001</v>
      </c>
    </row>
    <row r="10569" spans="1:7" x14ac:dyDescent="0.25">
      <c r="A10569" t="s">
        <v>0</v>
      </c>
      <c r="B10569">
        <v>117571</v>
      </c>
      <c r="C10569">
        <v>100001</v>
      </c>
      <c r="D10569" s="1">
        <v>0.54381900000000005</v>
      </c>
      <c r="E10569" s="1">
        <v>-0.20872099999999999</v>
      </c>
      <c r="F10569" s="1">
        <v>0.57996499999999995</v>
      </c>
      <c r="G10569">
        <v>100001</v>
      </c>
    </row>
    <row r="10570" spans="1:7" x14ac:dyDescent="0.25">
      <c r="A10570" t="s">
        <v>0</v>
      </c>
      <c r="B10570">
        <v>117572</v>
      </c>
      <c r="C10570">
        <v>100001</v>
      </c>
      <c r="D10570" s="1">
        <v>0.53785499999999997</v>
      </c>
      <c r="E10570" s="1">
        <v>-0.20643300000000001</v>
      </c>
      <c r="F10570" s="1">
        <v>0.57996499999999995</v>
      </c>
      <c r="G10570">
        <v>100001</v>
      </c>
    </row>
    <row r="10571" spans="1:7" x14ac:dyDescent="0.25">
      <c r="A10571" t="s">
        <v>0</v>
      </c>
      <c r="B10571">
        <v>117573</v>
      </c>
      <c r="C10571">
        <v>100001</v>
      </c>
      <c r="D10571" s="1">
        <v>0.53028299999999995</v>
      </c>
      <c r="E10571" s="1">
        <v>-0.20352700000000001</v>
      </c>
      <c r="F10571" s="1">
        <v>0.57996400000000004</v>
      </c>
      <c r="G10571">
        <v>100001</v>
      </c>
    </row>
    <row r="10572" spans="1:7" x14ac:dyDescent="0.25">
      <c r="A10572" t="s">
        <v>0</v>
      </c>
      <c r="B10572">
        <v>117574</v>
      </c>
      <c r="C10572">
        <v>100001</v>
      </c>
      <c r="D10572" s="1">
        <v>0.525926</v>
      </c>
      <c r="E10572" s="1">
        <v>-0.20185400000000001</v>
      </c>
      <c r="F10572" s="1">
        <v>0.57996400000000004</v>
      </c>
      <c r="G10572">
        <v>100001</v>
      </c>
    </row>
    <row r="10573" spans="1:7" x14ac:dyDescent="0.25">
      <c r="A10573" t="s">
        <v>0</v>
      </c>
      <c r="B10573">
        <v>117575</v>
      </c>
      <c r="C10573">
        <v>100001</v>
      </c>
      <c r="D10573" s="1">
        <v>-0.52484200000000003</v>
      </c>
      <c r="E10573" s="1">
        <v>-8.3151000000000003E-2</v>
      </c>
      <c r="F10573" s="1">
        <v>0.57996400000000004</v>
      </c>
      <c r="G10573">
        <v>100001</v>
      </c>
    </row>
    <row r="10574" spans="1:7" x14ac:dyDescent="0.25">
      <c r="A10574" t="s">
        <v>0</v>
      </c>
      <c r="B10574">
        <v>117576</v>
      </c>
      <c r="C10574">
        <v>100001</v>
      </c>
      <c r="D10574" s="1">
        <v>-0.51853099999999996</v>
      </c>
      <c r="E10574" s="1">
        <v>-8.2151000000000002E-2</v>
      </c>
      <c r="F10574" s="1">
        <v>0.57996400000000004</v>
      </c>
      <c r="G10574">
        <v>100001</v>
      </c>
    </row>
    <row r="10575" spans="1:7" x14ac:dyDescent="0.25">
      <c r="A10575" t="s">
        <v>0</v>
      </c>
      <c r="B10575">
        <v>117577</v>
      </c>
      <c r="C10575">
        <v>100001</v>
      </c>
      <c r="D10575" s="1">
        <v>-0.51976999999999995</v>
      </c>
      <c r="E10575" s="1">
        <v>-0.11050500000000001</v>
      </c>
      <c r="F10575" s="1">
        <v>0.57996499999999995</v>
      </c>
      <c r="G10575">
        <v>100001</v>
      </c>
    </row>
    <row r="10576" spans="1:7" x14ac:dyDescent="0.25">
      <c r="A10576" t="s">
        <v>0</v>
      </c>
      <c r="B10576">
        <v>117578</v>
      </c>
      <c r="C10576">
        <v>100001</v>
      </c>
      <c r="D10576" s="1">
        <v>-0.52601900000000001</v>
      </c>
      <c r="E10576" s="1">
        <v>-0.111836</v>
      </c>
      <c r="F10576" s="1">
        <v>0.57996499999999995</v>
      </c>
      <c r="G10576">
        <v>100001</v>
      </c>
    </row>
    <row r="10577" spans="1:7" x14ac:dyDescent="0.25">
      <c r="A10577" t="s">
        <v>0</v>
      </c>
      <c r="B10577">
        <v>117579</v>
      </c>
      <c r="C10577">
        <v>100001</v>
      </c>
      <c r="D10577" s="1">
        <v>-0.54379999999999995</v>
      </c>
      <c r="E10577" s="1">
        <v>-0.20877499999999999</v>
      </c>
      <c r="F10577" s="1">
        <v>0.57996499999999995</v>
      </c>
      <c r="G10577">
        <v>100001</v>
      </c>
    </row>
    <row r="10578" spans="1:7" x14ac:dyDescent="0.25">
      <c r="A10578" t="s">
        <v>0</v>
      </c>
      <c r="B10578">
        <v>117580</v>
      </c>
      <c r="C10578">
        <v>100001</v>
      </c>
      <c r="D10578" s="1">
        <v>-0.53783499999999995</v>
      </c>
      <c r="E10578" s="1">
        <v>-0.206485</v>
      </c>
      <c r="F10578" s="1">
        <v>0.57996499999999995</v>
      </c>
      <c r="G10578">
        <v>100001</v>
      </c>
    </row>
    <row r="10579" spans="1:7" x14ac:dyDescent="0.25">
      <c r="A10579" t="s">
        <v>0</v>
      </c>
      <c r="B10579">
        <v>117581</v>
      </c>
      <c r="C10579">
        <v>100001</v>
      </c>
      <c r="D10579" s="1">
        <v>-0.53026300000000004</v>
      </c>
      <c r="E10579" s="1">
        <v>-0.20357900000000001</v>
      </c>
      <c r="F10579" s="1">
        <v>0.57996400000000004</v>
      </c>
      <c r="G10579">
        <v>100001</v>
      </c>
    </row>
    <row r="10580" spans="1:7" x14ac:dyDescent="0.25">
      <c r="A10580" t="s">
        <v>0</v>
      </c>
      <c r="B10580">
        <v>117582</v>
      </c>
      <c r="C10580">
        <v>100001</v>
      </c>
      <c r="D10580" s="1">
        <v>-0.52561800000000003</v>
      </c>
      <c r="E10580" s="1">
        <v>-0.14086599999999999</v>
      </c>
      <c r="F10580" s="1">
        <v>0.57996400000000004</v>
      </c>
      <c r="G10580">
        <v>100001</v>
      </c>
    </row>
    <row r="10581" spans="1:7" x14ac:dyDescent="0.25">
      <c r="A10581" t="s">
        <v>0</v>
      </c>
      <c r="B10581">
        <v>117583</v>
      </c>
      <c r="C10581">
        <v>100001</v>
      </c>
      <c r="D10581" s="1">
        <v>-0.51944699999999999</v>
      </c>
      <c r="E10581" s="1">
        <v>-0.139211</v>
      </c>
      <c r="F10581" s="1">
        <v>0.57996400000000004</v>
      </c>
      <c r="G10581">
        <v>100001</v>
      </c>
    </row>
    <row r="10582" spans="1:7" x14ac:dyDescent="0.25">
      <c r="A10582" t="s">
        <v>0</v>
      </c>
      <c r="B10582">
        <v>117584</v>
      </c>
      <c r="C10582">
        <v>100001</v>
      </c>
      <c r="D10582" s="1">
        <v>-0.52590599999999998</v>
      </c>
      <c r="E10582" s="1">
        <v>-0.201906</v>
      </c>
      <c r="F10582" s="1">
        <v>0.57996400000000004</v>
      </c>
      <c r="G10582">
        <v>100001</v>
      </c>
    </row>
    <row r="10583" spans="1:7" x14ac:dyDescent="0.25">
      <c r="A10583" t="s">
        <v>0</v>
      </c>
      <c r="B10583">
        <v>117585</v>
      </c>
      <c r="C10583">
        <v>100001</v>
      </c>
      <c r="D10583" s="1">
        <v>-0.51994099999999999</v>
      </c>
      <c r="E10583" s="1">
        <v>-0.19961499999999999</v>
      </c>
      <c r="F10583" s="1">
        <v>0.57996400000000004</v>
      </c>
      <c r="G10583">
        <v>100001</v>
      </c>
    </row>
    <row r="10584" spans="1:7" x14ac:dyDescent="0.25">
      <c r="A10584" t="s">
        <v>0</v>
      </c>
      <c r="B10584">
        <v>117586</v>
      </c>
      <c r="C10584">
        <v>100001</v>
      </c>
      <c r="D10584" s="1">
        <v>-0.52360099999999998</v>
      </c>
      <c r="E10584" s="1">
        <v>-0.170156</v>
      </c>
      <c r="F10584" s="1">
        <v>0.57996400000000004</v>
      </c>
      <c r="G10584">
        <v>100001</v>
      </c>
    </row>
    <row r="10585" spans="1:7" x14ac:dyDescent="0.25">
      <c r="A10585" t="s">
        <v>0</v>
      </c>
      <c r="B10585">
        <v>117587</v>
      </c>
      <c r="C10585">
        <v>100001</v>
      </c>
      <c r="D10585" s="1">
        <v>-0.51752500000000001</v>
      </c>
      <c r="E10585" s="1">
        <v>-0.16818</v>
      </c>
      <c r="F10585" s="1">
        <v>0.57996400000000004</v>
      </c>
      <c r="G10585">
        <v>100001</v>
      </c>
    </row>
    <row r="10586" spans="1:7" x14ac:dyDescent="0.25">
      <c r="A10586" t="s">
        <v>0</v>
      </c>
      <c r="B10586">
        <v>117588</v>
      </c>
      <c r="C10586">
        <v>100001</v>
      </c>
      <c r="D10586" s="1">
        <v>-0.51397700000000002</v>
      </c>
      <c r="E10586" s="1">
        <v>-0.197324</v>
      </c>
      <c r="F10586" s="1">
        <v>0.57996400000000004</v>
      </c>
      <c r="G10586">
        <v>100001</v>
      </c>
    </row>
    <row r="10587" spans="1:7" x14ac:dyDescent="0.25">
      <c r="A10587" t="s">
        <v>0</v>
      </c>
      <c r="B10587">
        <v>117589</v>
      </c>
      <c r="C10587">
        <v>100001</v>
      </c>
      <c r="D10587" s="1">
        <v>0.53215100000000004</v>
      </c>
      <c r="E10587" s="1">
        <v>-0.236898</v>
      </c>
      <c r="F10587" s="1">
        <v>0.57996400000000004</v>
      </c>
      <c r="G10587">
        <v>100001</v>
      </c>
    </row>
    <row r="10588" spans="1:7" x14ac:dyDescent="0.25">
      <c r="A10588" t="s">
        <v>0</v>
      </c>
      <c r="B10588">
        <v>117590</v>
      </c>
      <c r="C10588">
        <v>100001</v>
      </c>
      <c r="D10588" s="1">
        <v>-0.53212700000000002</v>
      </c>
      <c r="E10588" s="1">
        <v>-0.23694999999999999</v>
      </c>
      <c r="F10588" s="1">
        <v>0.57996499999999995</v>
      </c>
      <c r="G10588">
        <v>100001</v>
      </c>
    </row>
    <row r="10589" spans="1:7" x14ac:dyDescent="0.25">
      <c r="A10589" t="s">
        <v>0</v>
      </c>
      <c r="B10589">
        <v>117591</v>
      </c>
      <c r="C10589">
        <v>100001</v>
      </c>
      <c r="D10589" s="1">
        <v>0.144122</v>
      </c>
      <c r="E10589" s="1">
        <v>0.53797399999999995</v>
      </c>
      <c r="F10589" s="1">
        <v>0.57996400000000004</v>
      </c>
      <c r="G10589">
        <v>100001</v>
      </c>
    </row>
    <row r="10590" spans="1:7" x14ac:dyDescent="0.25">
      <c r="A10590" t="s">
        <v>0</v>
      </c>
      <c r="B10590">
        <v>117592</v>
      </c>
      <c r="C10590">
        <v>100001</v>
      </c>
      <c r="D10590" s="1">
        <v>0.14246900000000001</v>
      </c>
      <c r="E10590" s="1">
        <v>0.53180300000000003</v>
      </c>
      <c r="F10590" s="1">
        <v>0.57996300000000001</v>
      </c>
      <c r="G10590">
        <v>100001</v>
      </c>
    </row>
    <row r="10591" spans="1:7" x14ac:dyDescent="0.25">
      <c r="A10591" t="s">
        <v>0</v>
      </c>
      <c r="B10591">
        <v>117593</v>
      </c>
      <c r="C10591">
        <v>100001</v>
      </c>
      <c r="D10591" s="1">
        <v>0.140815</v>
      </c>
      <c r="E10591" s="1">
        <v>0.52563199999999999</v>
      </c>
      <c r="F10591" s="1">
        <v>0.57996300000000001</v>
      </c>
      <c r="G10591">
        <v>100001</v>
      </c>
    </row>
    <row r="10592" spans="1:7" x14ac:dyDescent="0.25">
      <c r="A10592" t="s">
        <v>0</v>
      </c>
      <c r="B10592">
        <v>117594</v>
      </c>
      <c r="C10592">
        <v>100001</v>
      </c>
      <c r="D10592" s="1">
        <v>0.13916100000000001</v>
      </c>
      <c r="E10592" s="1">
        <v>0.51946099999999995</v>
      </c>
      <c r="F10592" s="1">
        <v>0.57996300000000001</v>
      </c>
      <c r="G10592">
        <v>100001</v>
      </c>
    </row>
    <row r="10593" spans="1:7" x14ac:dyDescent="0.25">
      <c r="A10593" t="s">
        <v>0</v>
      </c>
      <c r="B10593">
        <v>117595</v>
      </c>
      <c r="C10593">
        <v>100001</v>
      </c>
      <c r="D10593" s="1">
        <v>0.13750799999999999</v>
      </c>
      <c r="E10593" s="1">
        <v>0.513289</v>
      </c>
      <c r="F10593" s="1">
        <v>0.57996400000000004</v>
      </c>
      <c r="G10593">
        <v>100001</v>
      </c>
    </row>
    <row r="10594" spans="1:7" x14ac:dyDescent="0.25">
      <c r="A10594" t="s">
        <v>0</v>
      </c>
      <c r="B10594">
        <v>117596</v>
      </c>
      <c r="C10594">
        <v>100001</v>
      </c>
      <c r="D10594" s="1">
        <v>0.135856</v>
      </c>
      <c r="E10594" s="1">
        <v>0.50711799999999996</v>
      </c>
      <c r="F10594" s="1">
        <v>0.57996400000000004</v>
      </c>
      <c r="G10594">
        <v>100001</v>
      </c>
    </row>
    <row r="10595" spans="1:7" x14ac:dyDescent="0.25">
      <c r="A10595" t="s">
        <v>0</v>
      </c>
      <c r="B10595">
        <v>117597</v>
      </c>
      <c r="C10595">
        <v>100001</v>
      </c>
      <c r="D10595" s="1">
        <v>0.17207900000000001</v>
      </c>
      <c r="E10595" s="1">
        <v>0.52969500000000003</v>
      </c>
      <c r="F10595" s="1">
        <v>0.57996400000000004</v>
      </c>
      <c r="G10595">
        <v>100001</v>
      </c>
    </row>
    <row r="10596" spans="1:7" x14ac:dyDescent="0.25">
      <c r="A10596" t="s">
        <v>0</v>
      </c>
      <c r="B10596">
        <v>117598</v>
      </c>
      <c r="C10596">
        <v>100001</v>
      </c>
      <c r="D10596" s="1">
        <v>0.17405399999999999</v>
      </c>
      <c r="E10596" s="1">
        <v>0.53576999999999997</v>
      </c>
      <c r="F10596" s="1">
        <v>0.57996400000000004</v>
      </c>
      <c r="G10596">
        <v>100001</v>
      </c>
    </row>
    <row r="10597" spans="1:7" x14ac:dyDescent="0.25">
      <c r="A10597" t="s">
        <v>0</v>
      </c>
      <c r="B10597">
        <v>117599</v>
      </c>
      <c r="C10597">
        <v>100001</v>
      </c>
      <c r="D10597" s="1">
        <v>0.17549600000000001</v>
      </c>
      <c r="E10597" s="1">
        <v>0.54020800000000002</v>
      </c>
      <c r="F10597" s="1">
        <v>0.57996300000000001</v>
      </c>
      <c r="G10597">
        <v>100001</v>
      </c>
    </row>
    <row r="10598" spans="1:7" x14ac:dyDescent="0.25">
      <c r="A10598" t="s">
        <v>0</v>
      </c>
      <c r="B10598">
        <v>117600</v>
      </c>
      <c r="C10598">
        <v>100001</v>
      </c>
      <c r="D10598" s="1">
        <v>0.17800199999999999</v>
      </c>
      <c r="E10598" s="1">
        <v>0.54792300000000005</v>
      </c>
      <c r="F10598" s="1">
        <v>0.57996300000000001</v>
      </c>
      <c r="G10598">
        <v>100001</v>
      </c>
    </row>
    <row r="10599" spans="1:7" x14ac:dyDescent="0.25">
      <c r="A10599" t="s">
        <v>0</v>
      </c>
      <c r="B10599">
        <v>117601</v>
      </c>
      <c r="C10599">
        <v>100001</v>
      </c>
      <c r="D10599" s="1">
        <v>0.179975</v>
      </c>
      <c r="E10599" s="1">
        <v>0.55400000000000005</v>
      </c>
      <c r="F10599" s="1">
        <v>0.57996300000000001</v>
      </c>
      <c r="G10599">
        <v>100001</v>
      </c>
    </row>
    <row r="10600" spans="1:7" x14ac:dyDescent="0.25">
      <c r="A10600" t="s">
        <v>0</v>
      </c>
      <c r="B10600">
        <v>117602</v>
      </c>
      <c r="C10600">
        <v>100001</v>
      </c>
      <c r="D10600" s="1">
        <v>0.51978199999999997</v>
      </c>
      <c r="E10600" s="1">
        <v>-0.110457</v>
      </c>
      <c r="F10600" s="1">
        <v>0.57996400000000004</v>
      </c>
      <c r="G10600">
        <v>100001</v>
      </c>
    </row>
    <row r="10601" spans="1:7" x14ac:dyDescent="0.25">
      <c r="A10601" t="s">
        <v>0</v>
      </c>
      <c r="B10601">
        <v>117603</v>
      </c>
      <c r="C10601">
        <v>100001</v>
      </c>
      <c r="D10601" s="1">
        <v>0.52603100000000003</v>
      </c>
      <c r="E10601" s="1">
        <v>-0.11178399999999999</v>
      </c>
      <c r="F10601" s="1">
        <v>0.57996400000000004</v>
      </c>
      <c r="G10601">
        <v>100001</v>
      </c>
    </row>
    <row r="10602" spans="1:7" x14ac:dyDescent="0.25">
      <c r="A10602" t="s">
        <v>0</v>
      </c>
      <c r="B10602">
        <v>117604</v>
      </c>
      <c r="C10602">
        <v>100001</v>
      </c>
      <c r="D10602" s="1">
        <v>0.53227999999999998</v>
      </c>
      <c r="E10602" s="1">
        <v>-0.11311300000000001</v>
      </c>
      <c r="F10602" s="1">
        <v>0.57996400000000004</v>
      </c>
      <c r="G10602">
        <v>100001</v>
      </c>
    </row>
    <row r="10603" spans="1:7" x14ac:dyDescent="0.25">
      <c r="A10603" t="s">
        <v>0</v>
      </c>
      <c r="B10603">
        <v>117605</v>
      </c>
      <c r="C10603">
        <v>100001</v>
      </c>
      <c r="D10603" s="1">
        <v>0.53852900000000004</v>
      </c>
      <c r="E10603" s="1">
        <v>-0.114441</v>
      </c>
      <c r="F10603" s="1">
        <v>0.57996400000000004</v>
      </c>
      <c r="G10603">
        <v>100001</v>
      </c>
    </row>
    <row r="10604" spans="1:7" x14ac:dyDescent="0.25">
      <c r="A10604" t="s">
        <v>0</v>
      </c>
      <c r="B10604">
        <v>117606</v>
      </c>
      <c r="C10604">
        <v>100001</v>
      </c>
      <c r="D10604" s="1">
        <v>0.54477900000000001</v>
      </c>
      <c r="E10604" s="1">
        <v>-0.11576699999999999</v>
      </c>
      <c r="F10604" s="1">
        <v>0.57996400000000004</v>
      </c>
      <c r="G10604">
        <v>100001</v>
      </c>
    </row>
    <row r="10605" spans="1:7" x14ac:dyDescent="0.25">
      <c r="A10605" t="s">
        <v>0</v>
      </c>
      <c r="B10605">
        <v>117607</v>
      </c>
      <c r="C10605">
        <v>100001</v>
      </c>
      <c r="D10605" s="1">
        <v>0.55102799999999996</v>
      </c>
      <c r="E10605" s="1">
        <v>-0.11709600000000001</v>
      </c>
      <c r="F10605" s="1">
        <v>0.57996499999999995</v>
      </c>
      <c r="G10605">
        <v>100001</v>
      </c>
    </row>
    <row r="10606" spans="1:7" x14ac:dyDescent="0.25">
      <c r="A10606" t="s">
        <v>0</v>
      </c>
      <c r="B10606">
        <v>117608</v>
      </c>
      <c r="C10606">
        <v>100001</v>
      </c>
      <c r="D10606" s="1">
        <v>0.55559199999999997</v>
      </c>
      <c r="E10606" s="1">
        <v>-0.118066</v>
      </c>
      <c r="F10606" s="1">
        <v>0.57996499999999995</v>
      </c>
      <c r="G10606">
        <v>100001</v>
      </c>
    </row>
    <row r="10607" spans="1:7" x14ac:dyDescent="0.25">
      <c r="A10607" t="s">
        <v>0</v>
      </c>
      <c r="B10607">
        <v>117609</v>
      </c>
      <c r="C10607">
        <v>100001</v>
      </c>
      <c r="D10607" s="1">
        <v>0.56352599999999997</v>
      </c>
      <c r="E10607" s="1">
        <v>-0.119752</v>
      </c>
      <c r="F10607" s="1">
        <v>0.57996400000000004</v>
      </c>
      <c r="G10607">
        <v>100001</v>
      </c>
    </row>
    <row r="10608" spans="1:7" x14ac:dyDescent="0.25">
      <c r="A10608" t="s">
        <v>0</v>
      </c>
      <c r="B10608">
        <v>117610</v>
      </c>
      <c r="C10608">
        <v>100001</v>
      </c>
      <c r="D10608" s="1">
        <v>0.56977599999999995</v>
      </c>
      <c r="E10608" s="1">
        <v>-0.12108099999999999</v>
      </c>
      <c r="F10608" s="1">
        <v>0.57996400000000004</v>
      </c>
      <c r="G10608">
        <v>100001</v>
      </c>
    </row>
    <row r="10609" spans="1:7" x14ac:dyDescent="0.25">
      <c r="A10609" t="s">
        <v>0</v>
      </c>
      <c r="B10609">
        <v>117611</v>
      </c>
      <c r="C10609">
        <v>100001</v>
      </c>
      <c r="D10609" s="1">
        <v>0.51353199999999999</v>
      </c>
      <c r="E10609" s="1">
        <v>-0.109128</v>
      </c>
      <c r="F10609" s="1">
        <v>0.57996400000000004</v>
      </c>
      <c r="G10609">
        <v>100001</v>
      </c>
    </row>
    <row r="10610" spans="1:7" x14ac:dyDescent="0.25">
      <c r="A10610" t="s">
        <v>0</v>
      </c>
      <c r="B10610">
        <v>117612</v>
      </c>
      <c r="C10610">
        <v>100001</v>
      </c>
      <c r="D10610" s="1">
        <v>0.52563000000000004</v>
      </c>
      <c r="E10610" s="1">
        <v>-0.140815</v>
      </c>
      <c r="F10610" s="1">
        <v>0.57996499999999995</v>
      </c>
      <c r="G10610">
        <v>100001</v>
      </c>
    </row>
    <row r="10611" spans="1:7" x14ac:dyDescent="0.25">
      <c r="A10611" t="s">
        <v>0</v>
      </c>
      <c r="B10611">
        <v>117613</v>
      </c>
      <c r="C10611">
        <v>100001</v>
      </c>
      <c r="D10611" s="1">
        <v>0.519459</v>
      </c>
      <c r="E10611" s="1">
        <v>-0.13916100000000001</v>
      </c>
      <c r="F10611" s="1">
        <v>0.57996499999999995</v>
      </c>
      <c r="G10611">
        <v>100001</v>
      </c>
    </row>
    <row r="10612" spans="1:7" x14ac:dyDescent="0.25">
      <c r="A10612" t="s">
        <v>0</v>
      </c>
      <c r="B10612">
        <v>117614</v>
      </c>
      <c r="C10612">
        <v>100001</v>
      </c>
      <c r="D10612" s="1">
        <v>0.51328700000000005</v>
      </c>
      <c r="E10612" s="1">
        <v>-0.13750799999999999</v>
      </c>
      <c r="F10612" s="1">
        <v>0.57996499999999995</v>
      </c>
      <c r="G10612">
        <v>100001</v>
      </c>
    </row>
    <row r="10613" spans="1:7" x14ac:dyDescent="0.25">
      <c r="A10613" t="s">
        <v>0</v>
      </c>
      <c r="B10613">
        <v>117615</v>
      </c>
      <c r="C10613">
        <v>100001</v>
      </c>
      <c r="D10613" s="1">
        <v>0.50711600000000001</v>
      </c>
      <c r="E10613" s="1">
        <v>-0.135854</v>
      </c>
      <c r="F10613" s="1">
        <v>0.57996400000000004</v>
      </c>
      <c r="G10613">
        <v>100001</v>
      </c>
    </row>
    <row r="10614" spans="1:7" x14ac:dyDescent="0.25">
      <c r="A10614" t="s">
        <v>0</v>
      </c>
      <c r="B10614">
        <v>117616</v>
      </c>
      <c r="C10614">
        <v>100001</v>
      </c>
      <c r="D10614" s="1">
        <v>0.51996100000000001</v>
      </c>
      <c r="E10614" s="1">
        <v>-0.19956399999999999</v>
      </c>
      <c r="F10614" s="1">
        <v>0.57996400000000004</v>
      </c>
      <c r="G10614">
        <v>100001</v>
      </c>
    </row>
    <row r="10615" spans="1:7" x14ac:dyDescent="0.25">
      <c r="A10615" t="s">
        <v>0</v>
      </c>
      <c r="B10615">
        <v>117617</v>
      </c>
      <c r="C10615">
        <v>100001</v>
      </c>
      <c r="D10615" s="1">
        <v>0.52361599999999997</v>
      </c>
      <c r="E10615" s="1">
        <v>-0.17010500000000001</v>
      </c>
      <c r="F10615" s="1">
        <v>0.57996400000000004</v>
      </c>
      <c r="G10615">
        <v>100001</v>
      </c>
    </row>
    <row r="10616" spans="1:7" x14ac:dyDescent="0.25">
      <c r="A10616" t="s">
        <v>0</v>
      </c>
      <c r="B10616">
        <v>117618</v>
      </c>
      <c r="C10616">
        <v>100001</v>
      </c>
      <c r="D10616" s="1">
        <v>0.51754</v>
      </c>
      <c r="E10616" s="1">
        <v>-0.168131</v>
      </c>
      <c r="F10616" s="1">
        <v>0.57996400000000004</v>
      </c>
      <c r="G10616">
        <v>100001</v>
      </c>
    </row>
    <row r="10617" spans="1:7" x14ac:dyDescent="0.25">
      <c r="A10617" t="s">
        <v>0</v>
      </c>
      <c r="B10617">
        <v>117619</v>
      </c>
      <c r="C10617">
        <v>100001</v>
      </c>
      <c r="D10617" s="1">
        <v>0.51399700000000004</v>
      </c>
      <c r="E10617" s="1">
        <v>-0.19727600000000001</v>
      </c>
      <c r="F10617" s="1">
        <v>0.57996400000000004</v>
      </c>
      <c r="G10617">
        <v>100001</v>
      </c>
    </row>
    <row r="10618" spans="1:7" x14ac:dyDescent="0.25">
      <c r="A10618" t="s">
        <v>0</v>
      </c>
      <c r="B10618">
        <v>117620</v>
      </c>
      <c r="C10618">
        <v>100001</v>
      </c>
      <c r="D10618" s="1">
        <v>0.52631499999999998</v>
      </c>
      <c r="E10618" s="1">
        <v>-0.23429900000000001</v>
      </c>
      <c r="F10618" s="1">
        <v>0.57996400000000004</v>
      </c>
      <c r="G10618">
        <v>100001</v>
      </c>
    </row>
    <row r="10619" spans="1:7" x14ac:dyDescent="0.25">
      <c r="A10619" t="s">
        <v>0</v>
      </c>
      <c r="B10619">
        <v>117621</v>
      </c>
      <c r="C10619">
        <v>100001</v>
      </c>
      <c r="D10619" s="1">
        <v>0.51890499999999995</v>
      </c>
      <c r="E10619" s="1">
        <v>-0.23100000000000001</v>
      </c>
      <c r="F10619" s="1">
        <v>0.57996400000000004</v>
      </c>
      <c r="G10619">
        <v>100001</v>
      </c>
    </row>
    <row r="10620" spans="1:7" x14ac:dyDescent="0.25">
      <c r="A10620" t="s">
        <v>0</v>
      </c>
      <c r="B10620">
        <v>117622</v>
      </c>
      <c r="C10620">
        <v>100001</v>
      </c>
      <c r="D10620" s="1">
        <v>0.51464100000000002</v>
      </c>
      <c r="E10620" s="1">
        <v>-0.229102</v>
      </c>
      <c r="F10620" s="1">
        <v>0.57996499999999995</v>
      </c>
      <c r="G10620">
        <v>100001</v>
      </c>
    </row>
    <row r="10621" spans="1:7" x14ac:dyDescent="0.25">
      <c r="A10621" t="s">
        <v>0</v>
      </c>
      <c r="B10621">
        <v>117623</v>
      </c>
      <c r="C10621">
        <v>100001</v>
      </c>
      <c r="D10621" s="1">
        <v>0.50880499999999995</v>
      </c>
      <c r="E10621" s="1">
        <v>-0.22650300000000001</v>
      </c>
      <c r="F10621" s="1">
        <v>0.57996499999999995</v>
      </c>
      <c r="G10621">
        <v>100001</v>
      </c>
    </row>
    <row r="10622" spans="1:7" x14ac:dyDescent="0.25">
      <c r="A10622" t="s">
        <v>0</v>
      </c>
      <c r="B10622">
        <v>117624</v>
      </c>
      <c r="C10622">
        <v>100001</v>
      </c>
      <c r="D10622" s="1">
        <v>-0.51352100000000001</v>
      </c>
      <c r="E10622" s="1">
        <v>-0.109177</v>
      </c>
      <c r="F10622" s="1">
        <v>0.57996400000000004</v>
      </c>
      <c r="G10622">
        <v>100001</v>
      </c>
    </row>
    <row r="10623" spans="1:7" x14ac:dyDescent="0.25">
      <c r="A10623" t="s">
        <v>0</v>
      </c>
      <c r="B10623">
        <v>117625</v>
      </c>
      <c r="C10623">
        <v>100001</v>
      </c>
      <c r="D10623" s="1">
        <v>-0.507104</v>
      </c>
      <c r="E10623" s="1">
        <v>-0.135903</v>
      </c>
      <c r="F10623" s="1">
        <v>0.57996499999999995</v>
      </c>
      <c r="G10623">
        <v>100001</v>
      </c>
    </row>
    <row r="10624" spans="1:7" x14ac:dyDescent="0.25">
      <c r="A10624" t="s">
        <v>0</v>
      </c>
      <c r="B10624">
        <v>117626</v>
      </c>
      <c r="C10624">
        <v>100001</v>
      </c>
      <c r="D10624" s="1">
        <v>-0.51327599999999995</v>
      </c>
      <c r="E10624" s="1">
        <v>-0.13755700000000001</v>
      </c>
      <c r="F10624" s="1">
        <v>0.57996400000000004</v>
      </c>
      <c r="G10624">
        <v>100001</v>
      </c>
    </row>
    <row r="10625" spans="1:7" x14ac:dyDescent="0.25">
      <c r="A10625" t="s">
        <v>0</v>
      </c>
      <c r="B10625">
        <v>117627</v>
      </c>
      <c r="C10625">
        <v>100001</v>
      </c>
      <c r="D10625" s="1">
        <v>-0.52629099999999995</v>
      </c>
      <c r="E10625" s="1">
        <v>-0.234351</v>
      </c>
      <c r="F10625" s="1">
        <v>0.57996499999999995</v>
      </c>
      <c r="G10625">
        <v>100001</v>
      </c>
    </row>
    <row r="10626" spans="1:7" x14ac:dyDescent="0.25">
      <c r="A10626" t="s">
        <v>0</v>
      </c>
      <c r="B10626">
        <v>117628</v>
      </c>
      <c r="C10626">
        <v>100001</v>
      </c>
      <c r="D10626" s="1">
        <v>-0.51888199999999995</v>
      </c>
      <c r="E10626" s="1">
        <v>-0.231049</v>
      </c>
      <c r="F10626" s="1">
        <v>0.57996499999999995</v>
      </c>
      <c r="G10626">
        <v>100001</v>
      </c>
    </row>
    <row r="10627" spans="1:7" x14ac:dyDescent="0.25">
      <c r="A10627" t="s">
        <v>0</v>
      </c>
      <c r="B10627">
        <v>117629</v>
      </c>
      <c r="C10627">
        <v>100001</v>
      </c>
      <c r="D10627" s="1">
        <v>-0.51461800000000002</v>
      </c>
      <c r="E10627" s="1">
        <v>-0.22915199999999999</v>
      </c>
      <c r="F10627" s="1">
        <v>0.57996499999999995</v>
      </c>
      <c r="G10627">
        <v>100001</v>
      </c>
    </row>
    <row r="10628" spans="1:7" x14ac:dyDescent="0.25">
      <c r="A10628" t="s">
        <v>0</v>
      </c>
      <c r="B10628">
        <v>117630</v>
      </c>
      <c r="C10628">
        <v>100001</v>
      </c>
      <c r="D10628" s="1">
        <v>-0.51144800000000001</v>
      </c>
      <c r="E10628" s="1">
        <v>-0.16620599999999999</v>
      </c>
      <c r="F10628" s="1">
        <v>0.57996400000000004</v>
      </c>
      <c r="G10628">
        <v>100001</v>
      </c>
    </row>
    <row r="10629" spans="1:7" x14ac:dyDescent="0.25">
      <c r="A10629" t="s">
        <v>0</v>
      </c>
      <c r="B10629">
        <v>117631</v>
      </c>
      <c r="C10629">
        <v>100001</v>
      </c>
      <c r="D10629" s="1">
        <v>-0.50537299999999996</v>
      </c>
      <c r="E10629" s="1">
        <v>-0.16423099999999999</v>
      </c>
      <c r="F10629" s="1">
        <v>0.57996400000000004</v>
      </c>
      <c r="G10629">
        <v>100001</v>
      </c>
    </row>
    <row r="10630" spans="1:7" x14ac:dyDescent="0.25">
      <c r="A10630" t="s">
        <v>0</v>
      </c>
      <c r="B10630">
        <v>117632</v>
      </c>
      <c r="C10630">
        <v>100001</v>
      </c>
      <c r="D10630" s="1">
        <v>-0.50878299999999999</v>
      </c>
      <c r="E10630" s="1">
        <v>-0.226553</v>
      </c>
      <c r="F10630" s="1">
        <v>0.57996499999999995</v>
      </c>
      <c r="G10630">
        <v>100001</v>
      </c>
    </row>
    <row r="10631" spans="1:7" x14ac:dyDescent="0.25">
      <c r="A10631" t="s">
        <v>0</v>
      </c>
      <c r="B10631">
        <v>117633</v>
      </c>
      <c r="C10631">
        <v>100001</v>
      </c>
      <c r="D10631" s="1">
        <v>-0.50294700000000003</v>
      </c>
      <c r="E10631" s="1">
        <v>-0.22395399999999999</v>
      </c>
      <c r="F10631" s="1">
        <v>0.57996499999999995</v>
      </c>
      <c r="G10631">
        <v>100001</v>
      </c>
    </row>
    <row r="10632" spans="1:7" x14ac:dyDescent="0.25">
      <c r="A10632" t="s">
        <v>0</v>
      </c>
      <c r="B10632">
        <v>117634</v>
      </c>
      <c r="C10632">
        <v>100001</v>
      </c>
      <c r="D10632" s="1">
        <v>-0.50801300000000005</v>
      </c>
      <c r="E10632" s="1">
        <v>-0.19503499999999999</v>
      </c>
      <c r="F10632" s="1">
        <v>0.57996400000000004</v>
      </c>
      <c r="G10632">
        <v>100001</v>
      </c>
    </row>
    <row r="10633" spans="1:7" x14ac:dyDescent="0.25">
      <c r="A10633" t="s">
        <v>0</v>
      </c>
      <c r="B10633">
        <v>117635</v>
      </c>
      <c r="C10633">
        <v>100001</v>
      </c>
      <c r="D10633" s="1">
        <v>-0.50204800000000005</v>
      </c>
      <c r="E10633" s="1">
        <v>-0.192746</v>
      </c>
      <c r="F10633" s="1">
        <v>0.57996400000000004</v>
      </c>
      <c r="G10633">
        <v>100001</v>
      </c>
    </row>
    <row r="10634" spans="1:7" x14ac:dyDescent="0.25">
      <c r="A10634" t="s">
        <v>0</v>
      </c>
      <c r="B10634">
        <v>117636</v>
      </c>
      <c r="C10634">
        <v>100001</v>
      </c>
      <c r="D10634" s="1">
        <v>-0.49711</v>
      </c>
      <c r="E10634" s="1">
        <v>-0.221356</v>
      </c>
      <c r="F10634" s="1">
        <v>0.57996499999999995</v>
      </c>
      <c r="G10634">
        <v>100001</v>
      </c>
    </row>
    <row r="10635" spans="1:7" x14ac:dyDescent="0.25">
      <c r="A10635" t="s">
        <v>0</v>
      </c>
      <c r="B10635">
        <v>117637</v>
      </c>
      <c r="C10635">
        <v>100001</v>
      </c>
      <c r="D10635" s="1">
        <v>0.51332900000000004</v>
      </c>
      <c r="E10635" s="1">
        <v>-0.26152300000000001</v>
      </c>
      <c r="F10635" s="1">
        <v>0.57996499999999995</v>
      </c>
      <c r="G10635">
        <v>100001</v>
      </c>
    </row>
    <row r="10636" spans="1:7" x14ac:dyDescent="0.25">
      <c r="A10636" t="s">
        <v>0</v>
      </c>
      <c r="B10636">
        <v>117638</v>
      </c>
      <c r="C10636">
        <v>100001</v>
      </c>
      <c r="D10636" s="1">
        <v>0.51902300000000001</v>
      </c>
      <c r="E10636" s="1">
        <v>-0.26442399999999999</v>
      </c>
      <c r="F10636" s="1">
        <v>0.57996499999999995</v>
      </c>
      <c r="G10636">
        <v>100001</v>
      </c>
    </row>
    <row r="10637" spans="1:7" x14ac:dyDescent="0.25">
      <c r="A10637" t="s">
        <v>0</v>
      </c>
      <c r="B10637">
        <v>117639</v>
      </c>
      <c r="C10637">
        <v>100001</v>
      </c>
      <c r="D10637" s="1">
        <v>-0.51330600000000004</v>
      </c>
      <c r="E10637" s="1">
        <v>-0.26157200000000003</v>
      </c>
      <c r="F10637" s="1">
        <v>0.57996499999999995</v>
      </c>
      <c r="G10637">
        <v>100001</v>
      </c>
    </row>
    <row r="10638" spans="1:7" x14ac:dyDescent="0.25">
      <c r="A10638" t="s">
        <v>0</v>
      </c>
      <c r="B10638">
        <v>117640</v>
      </c>
      <c r="C10638">
        <v>100001</v>
      </c>
      <c r="D10638" s="1">
        <v>-0.51899899999999999</v>
      </c>
      <c r="E10638" s="1">
        <v>-0.26447300000000001</v>
      </c>
      <c r="F10638" s="1">
        <v>0.57996499999999995</v>
      </c>
      <c r="G10638">
        <v>100001</v>
      </c>
    </row>
    <row r="10639" spans="1:7" x14ac:dyDescent="0.25">
      <c r="A10639" t="s">
        <v>0</v>
      </c>
      <c r="B10639">
        <v>117641</v>
      </c>
      <c r="C10639">
        <v>100001</v>
      </c>
      <c r="D10639" s="1">
        <v>0.17010500000000001</v>
      </c>
      <c r="E10639" s="1">
        <v>0.52361800000000003</v>
      </c>
      <c r="F10639" s="1">
        <v>0.57996400000000004</v>
      </c>
      <c r="G10639">
        <v>100001</v>
      </c>
    </row>
    <row r="10640" spans="1:7" x14ac:dyDescent="0.25">
      <c r="A10640" t="s">
        <v>0</v>
      </c>
      <c r="B10640">
        <v>117642</v>
      </c>
      <c r="C10640">
        <v>100001</v>
      </c>
      <c r="D10640" s="1">
        <v>0.168131</v>
      </c>
      <c r="E10640" s="1">
        <v>0.51754100000000003</v>
      </c>
      <c r="F10640" s="1">
        <v>0.57996400000000004</v>
      </c>
      <c r="G10640">
        <v>100001</v>
      </c>
    </row>
    <row r="10641" spans="1:7" x14ac:dyDescent="0.25">
      <c r="A10641" t="s">
        <v>0</v>
      </c>
      <c r="B10641">
        <v>117643</v>
      </c>
      <c r="C10641">
        <v>100001</v>
      </c>
      <c r="D10641" s="1">
        <v>0.166156</v>
      </c>
      <c r="E10641" s="1">
        <v>0.51146400000000003</v>
      </c>
      <c r="F10641" s="1">
        <v>0.57996400000000004</v>
      </c>
      <c r="G10641">
        <v>100001</v>
      </c>
    </row>
    <row r="10642" spans="1:7" x14ac:dyDescent="0.25">
      <c r="A10642" t="s">
        <v>0</v>
      </c>
      <c r="B10642">
        <v>117644</v>
      </c>
      <c r="C10642">
        <v>100001</v>
      </c>
      <c r="D10642" s="1">
        <v>0.164185</v>
      </c>
      <c r="E10642" s="1">
        <v>0.50538799999999995</v>
      </c>
      <c r="F10642" s="1">
        <v>0.57996300000000001</v>
      </c>
      <c r="G10642">
        <v>100001</v>
      </c>
    </row>
    <row r="10643" spans="1:7" x14ac:dyDescent="0.25">
      <c r="A10643" t="s">
        <v>0</v>
      </c>
      <c r="B10643">
        <v>117645</v>
      </c>
      <c r="C10643">
        <v>100001</v>
      </c>
      <c r="D10643" s="1">
        <v>0.16220999999999999</v>
      </c>
      <c r="E10643" s="1">
        <v>0.499311</v>
      </c>
      <c r="F10643" s="1">
        <v>0.57996300000000001</v>
      </c>
      <c r="G10643">
        <v>100001</v>
      </c>
    </row>
    <row r="10644" spans="1:7" x14ac:dyDescent="0.25">
      <c r="A10644" t="s">
        <v>0</v>
      </c>
      <c r="B10644">
        <v>117646</v>
      </c>
      <c r="C10644">
        <v>100001</v>
      </c>
      <c r="D10644" s="1">
        <v>0.19727600000000001</v>
      </c>
      <c r="E10644" s="1">
        <v>0.51399700000000004</v>
      </c>
      <c r="F10644" s="1">
        <v>0.57996300000000001</v>
      </c>
      <c r="G10644">
        <v>100001</v>
      </c>
    </row>
    <row r="10645" spans="1:7" x14ac:dyDescent="0.25">
      <c r="A10645" t="s">
        <v>0</v>
      </c>
      <c r="B10645">
        <v>117647</v>
      </c>
      <c r="C10645">
        <v>100001</v>
      </c>
      <c r="D10645" s="1">
        <v>0.19956399999999999</v>
      </c>
      <c r="E10645" s="1">
        <v>0.51996100000000001</v>
      </c>
      <c r="F10645" s="1">
        <v>0.57996300000000001</v>
      </c>
      <c r="G10645">
        <v>100001</v>
      </c>
    </row>
    <row r="10646" spans="1:7" x14ac:dyDescent="0.25">
      <c r="A10646" t="s">
        <v>0</v>
      </c>
      <c r="B10646">
        <v>117648</v>
      </c>
      <c r="C10646">
        <v>100001</v>
      </c>
      <c r="D10646" s="1">
        <v>0.20185400000000001</v>
      </c>
      <c r="E10646" s="1">
        <v>0.525926</v>
      </c>
      <c r="F10646" s="1">
        <v>0.57996300000000001</v>
      </c>
      <c r="G10646">
        <v>100001</v>
      </c>
    </row>
    <row r="10647" spans="1:7" x14ac:dyDescent="0.25">
      <c r="A10647" t="s">
        <v>0</v>
      </c>
      <c r="B10647">
        <v>117649</v>
      </c>
      <c r="C10647">
        <v>100001</v>
      </c>
      <c r="D10647" s="1">
        <v>0.20352700000000001</v>
      </c>
      <c r="E10647" s="1">
        <v>0.53028299999999995</v>
      </c>
      <c r="F10647" s="1">
        <v>0.57996300000000001</v>
      </c>
      <c r="G10647">
        <v>100001</v>
      </c>
    </row>
    <row r="10648" spans="1:7" x14ac:dyDescent="0.25">
      <c r="A10648" t="s">
        <v>0</v>
      </c>
      <c r="B10648">
        <v>117650</v>
      </c>
      <c r="C10648">
        <v>100001</v>
      </c>
      <c r="D10648" s="1">
        <v>0.20643300000000001</v>
      </c>
      <c r="E10648" s="1">
        <v>0.53785499999999997</v>
      </c>
      <c r="F10648" s="1">
        <v>0.57996400000000004</v>
      </c>
      <c r="G10648">
        <v>100001</v>
      </c>
    </row>
    <row r="10649" spans="1:7" x14ac:dyDescent="0.25">
      <c r="A10649" t="s">
        <v>0</v>
      </c>
      <c r="B10649">
        <v>117651</v>
      </c>
      <c r="C10649">
        <v>100001</v>
      </c>
      <c r="D10649" s="1">
        <v>0.20872299999999999</v>
      </c>
      <c r="E10649" s="1">
        <v>0.54381900000000005</v>
      </c>
      <c r="F10649" s="1">
        <v>0.57996400000000004</v>
      </c>
      <c r="G10649">
        <v>100001</v>
      </c>
    </row>
    <row r="10650" spans="1:7" x14ac:dyDescent="0.25">
      <c r="A10650" t="s">
        <v>0</v>
      </c>
      <c r="B10650">
        <v>117652</v>
      </c>
      <c r="C10650">
        <v>100001</v>
      </c>
      <c r="D10650" s="1">
        <v>0.51853899999999997</v>
      </c>
      <c r="E10650" s="1">
        <v>-8.2100999999999993E-2</v>
      </c>
      <c r="F10650" s="1">
        <v>0.57996400000000004</v>
      </c>
      <c r="G10650">
        <v>100001</v>
      </c>
    </row>
    <row r="10651" spans="1:7" x14ac:dyDescent="0.25">
      <c r="A10651" t="s">
        <v>0</v>
      </c>
      <c r="B10651">
        <v>117653</v>
      </c>
      <c r="C10651">
        <v>100001</v>
      </c>
      <c r="D10651" s="1">
        <v>0.52485000000000004</v>
      </c>
      <c r="E10651" s="1">
        <v>-8.3100999999999994E-2</v>
      </c>
      <c r="F10651" s="1">
        <v>0.57996400000000004</v>
      </c>
      <c r="G10651">
        <v>100001</v>
      </c>
    </row>
    <row r="10652" spans="1:7" x14ac:dyDescent="0.25">
      <c r="A10652" t="s">
        <v>0</v>
      </c>
      <c r="B10652">
        <v>117654</v>
      </c>
      <c r="C10652">
        <v>100001</v>
      </c>
      <c r="D10652" s="1">
        <v>0.53115999999999997</v>
      </c>
      <c r="E10652" s="1">
        <v>-8.4098999999999993E-2</v>
      </c>
      <c r="F10652" s="1">
        <v>0.57996400000000004</v>
      </c>
      <c r="G10652">
        <v>100001</v>
      </c>
    </row>
    <row r="10653" spans="1:7" x14ac:dyDescent="0.25">
      <c r="A10653" t="s">
        <v>0</v>
      </c>
      <c r="B10653">
        <v>117655</v>
      </c>
      <c r="C10653">
        <v>100001</v>
      </c>
      <c r="D10653" s="1">
        <v>0.53747</v>
      </c>
      <c r="E10653" s="1">
        <v>-8.5098999999999994E-2</v>
      </c>
      <c r="F10653" s="1">
        <v>0.57996499999999995</v>
      </c>
      <c r="G10653">
        <v>100001</v>
      </c>
    </row>
    <row r="10654" spans="1:7" x14ac:dyDescent="0.25">
      <c r="A10654" t="s">
        <v>0</v>
      </c>
      <c r="B10654">
        <v>117656</v>
      </c>
      <c r="C10654">
        <v>100001</v>
      </c>
      <c r="D10654" s="1">
        <v>0.54378000000000004</v>
      </c>
      <c r="E10654" s="1">
        <v>-8.6098999999999995E-2</v>
      </c>
      <c r="F10654" s="1">
        <v>0.57996400000000004</v>
      </c>
      <c r="G10654">
        <v>100001</v>
      </c>
    </row>
    <row r="10655" spans="1:7" x14ac:dyDescent="0.25">
      <c r="A10655" t="s">
        <v>0</v>
      </c>
      <c r="B10655">
        <v>117657</v>
      </c>
      <c r="C10655">
        <v>100001</v>
      </c>
      <c r="D10655" s="1">
        <v>0.55008999999999997</v>
      </c>
      <c r="E10655" s="1">
        <v>-8.7096999999999994E-2</v>
      </c>
      <c r="F10655" s="1">
        <v>0.57996400000000004</v>
      </c>
      <c r="G10655">
        <v>100001</v>
      </c>
    </row>
    <row r="10656" spans="1:7" x14ac:dyDescent="0.25">
      <c r="A10656" t="s">
        <v>0</v>
      </c>
      <c r="B10656">
        <v>117658</v>
      </c>
      <c r="C10656">
        <v>100001</v>
      </c>
      <c r="D10656" s="1">
        <v>0.55640000000000001</v>
      </c>
      <c r="E10656" s="1">
        <v>-8.8095999999999994E-2</v>
      </c>
      <c r="F10656" s="1">
        <v>0.57996400000000004</v>
      </c>
      <c r="G10656">
        <v>100001</v>
      </c>
    </row>
    <row r="10657" spans="1:7" x14ac:dyDescent="0.25">
      <c r="A10657" t="s">
        <v>0</v>
      </c>
      <c r="B10657">
        <v>117659</v>
      </c>
      <c r="C10657">
        <v>100001</v>
      </c>
      <c r="D10657" s="1">
        <v>0.56101000000000001</v>
      </c>
      <c r="E10657" s="1">
        <v>-8.8825000000000001E-2</v>
      </c>
      <c r="F10657" s="1">
        <v>0.57996400000000004</v>
      </c>
      <c r="G10657">
        <v>100001</v>
      </c>
    </row>
    <row r="10658" spans="1:7" x14ac:dyDescent="0.25">
      <c r="A10658" t="s">
        <v>0</v>
      </c>
      <c r="B10658">
        <v>117660</v>
      </c>
      <c r="C10658">
        <v>100001</v>
      </c>
      <c r="D10658" s="1">
        <v>0.569021</v>
      </c>
      <c r="E10658" s="1">
        <v>-9.0093999999999994E-2</v>
      </c>
      <c r="F10658" s="1">
        <v>0.57996400000000004</v>
      </c>
      <c r="G10658">
        <v>100001</v>
      </c>
    </row>
    <row r="10659" spans="1:7" x14ac:dyDescent="0.25">
      <c r="A10659" t="s">
        <v>0</v>
      </c>
      <c r="B10659">
        <v>117661</v>
      </c>
      <c r="C10659">
        <v>100001</v>
      </c>
      <c r="D10659" s="1">
        <v>0.57533199999999995</v>
      </c>
      <c r="E10659" s="1">
        <v>-9.1092999999999993E-2</v>
      </c>
      <c r="F10659" s="1">
        <v>0.57996400000000004</v>
      </c>
      <c r="G10659">
        <v>100001</v>
      </c>
    </row>
    <row r="10660" spans="1:7" x14ac:dyDescent="0.25">
      <c r="A10660" t="s">
        <v>0</v>
      </c>
      <c r="B10660">
        <v>117662</v>
      </c>
      <c r="C10660">
        <v>100001</v>
      </c>
      <c r="D10660" s="1">
        <v>0.51146400000000003</v>
      </c>
      <c r="E10660" s="1">
        <v>-0.166156</v>
      </c>
      <c r="F10660" s="1">
        <v>0.57996400000000004</v>
      </c>
      <c r="G10660">
        <v>100001</v>
      </c>
    </row>
    <row r="10661" spans="1:7" x14ac:dyDescent="0.25">
      <c r="A10661" t="s">
        <v>0</v>
      </c>
      <c r="B10661">
        <v>117663</v>
      </c>
      <c r="C10661">
        <v>100001</v>
      </c>
      <c r="D10661" s="1">
        <v>0.50538799999999995</v>
      </c>
      <c r="E10661" s="1">
        <v>-0.164183</v>
      </c>
      <c r="F10661" s="1">
        <v>0.57996400000000004</v>
      </c>
      <c r="G10661">
        <v>100001</v>
      </c>
    </row>
    <row r="10662" spans="1:7" x14ac:dyDescent="0.25">
      <c r="A10662" t="s">
        <v>0</v>
      </c>
      <c r="B10662">
        <v>117664</v>
      </c>
      <c r="C10662">
        <v>100001</v>
      </c>
      <c r="D10662" s="1">
        <v>0.499311</v>
      </c>
      <c r="E10662" s="1">
        <v>-0.16220899999999999</v>
      </c>
      <c r="F10662" s="1">
        <v>0.57996400000000004</v>
      </c>
      <c r="G10662">
        <v>100001</v>
      </c>
    </row>
    <row r="10663" spans="1:7" x14ac:dyDescent="0.25">
      <c r="A10663" t="s">
        <v>0</v>
      </c>
      <c r="B10663">
        <v>117665</v>
      </c>
      <c r="C10663">
        <v>100001</v>
      </c>
      <c r="D10663" s="1">
        <v>0.50296700000000005</v>
      </c>
      <c r="E10663" s="1">
        <v>-0.22390499999999999</v>
      </c>
      <c r="F10663" s="1">
        <v>0.57996400000000004</v>
      </c>
      <c r="G10663">
        <v>100001</v>
      </c>
    </row>
    <row r="10664" spans="1:7" x14ac:dyDescent="0.25">
      <c r="A10664" t="s">
        <v>0</v>
      </c>
      <c r="B10664">
        <v>117666</v>
      </c>
      <c r="C10664">
        <v>100001</v>
      </c>
      <c r="D10664" s="1">
        <v>0.50803200000000004</v>
      </c>
      <c r="E10664" s="1">
        <v>-0.19498599999999999</v>
      </c>
      <c r="F10664" s="1">
        <v>0.57996499999999995</v>
      </c>
      <c r="G10664">
        <v>100001</v>
      </c>
    </row>
    <row r="10665" spans="1:7" x14ac:dyDescent="0.25">
      <c r="A10665" t="s">
        <v>0</v>
      </c>
      <c r="B10665">
        <v>117667</v>
      </c>
      <c r="C10665">
        <v>100001</v>
      </c>
      <c r="D10665" s="1">
        <v>0.50206799999999996</v>
      </c>
      <c r="E10665" s="1">
        <v>-0.19269700000000001</v>
      </c>
      <c r="F10665" s="1">
        <v>0.57996499999999995</v>
      </c>
      <c r="G10665">
        <v>100001</v>
      </c>
    </row>
    <row r="10666" spans="1:7" x14ac:dyDescent="0.25">
      <c r="A10666" t="s">
        <v>0</v>
      </c>
      <c r="B10666">
        <v>117668</v>
      </c>
      <c r="C10666">
        <v>100001</v>
      </c>
      <c r="D10666" s="1">
        <v>0.49713000000000002</v>
      </c>
      <c r="E10666" s="1">
        <v>-0.22130900000000001</v>
      </c>
      <c r="F10666" s="1">
        <v>0.57996400000000004</v>
      </c>
      <c r="G10666">
        <v>100001</v>
      </c>
    </row>
    <row r="10667" spans="1:7" x14ac:dyDescent="0.25">
      <c r="A10667" t="s">
        <v>0</v>
      </c>
      <c r="B10667">
        <v>117669</v>
      </c>
      <c r="C10667">
        <v>100001</v>
      </c>
      <c r="D10667" s="1">
        <v>0.50610200000000005</v>
      </c>
      <c r="E10667" s="1">
        <v>-0.25784099999999999</v>
      </c>
      <c r="F10667" s="1">
        <v>0.57996400000000004</v>
      </c>
      <c r="G10667">
        <v>100001</v>
      </c>
    </row>
    <row r="10668" spans="1:7" x14ac:dyDescent="0.25">
      <c r="A10668" t="s">
        <v>0</v>
      </c>
      <c r="B10668">
        <v>117670</v>
      </c>
      <c r="C10668">
        <v>100001</v>
      </c>
      <c r="D10668" s="1">
        <v>0.50194399999999995</v>
      </c>
      <c r="E10668" s="1">
        <v>-0.25572299999999998</v>
      </c>
      <c r="F10668" s="1">
        <v>0.57996400000000004</v>
      </c>
      <c r="G10668">
        <v>100001</v>
      </c>
    </row>
    <row r="10669" spans="1:7" x14ac:dyDescent="0.25">
      <c r="A10669" t="s">
        <v>0</v>
      </c>
      <c r="B10669">
        <v>117671</v>
      </c>
      <c r="C10669">
        <v>100001</v>
      </c>
      <c r="D10669" s="1">
        <v>0.49625200000000003</v>
      </c>
      <c r="E10669" s="1">
        <v>-0.25282300000000002</v>
      </c>
      <c r="F10669" s="1">
        <v>0.57996400000000004</v>
      </c>
      <c r="G10669">
        <v>100001</v>
      </c>
    </row>
    <row r="10670" spans="1:7" x14ac:dyDescent="0.25">
      <c r="A10670" t="s">
        <v>0</v>
      </c>
      <c r="B10670">
        <v>117672</v>
      </c>
      <c r="C10670">
        <v>100001</v>
      </c>
      <c r="D10670" s="1">
        <v>0.49055900000000002</v>
      </c>
      <c r="E10670" s="1">
        <v>-0.24992300000000001</v>
      </c>
      <c r="F10670" s="1">
        <v>0.57996400000000004</v>
      </c>
      <c r="G10670">
        <v>100001</v>
      </c>
    </row>
    <row r="10671" spans="1:7" x14ac:dyDescent="0.25">
      <c r="A10671" t="s">
        <v>0</v>
      </c>
      <c r="B10671">
        <v>117673</v>
      </c>
      <c r="C10671">
        <v>100001</v>
      </c>
      <c r="D10671" s="1">
        <v>-0.49929499999999999</v>
      </c>
      <c r="E10671" s="1">
        <v>-0.16225700000000001</v>
      </c>
      <c r="F10671" s="1">
        <v>0.57996400000000004</v>
      </c>
      <c r="G10671">
        <v>100001</v>
      </c>
    </row>
    <row r="10672" spans="1:7" x14ac:dyDescent="0.25">
      <c r="A10672" t="s">
        <v>0</v>
      </c>
      <c r="B10672">
        <v>117674</v>
      </c>
      <c r="C10672">
        <v>100001</v>
      </c>
      <c r="D10672" s="1">
        <v>-0.50607899999999995</v>
      </c>
      <c r="E10672" s="1">
        <v>-0.25788899999999998</v>
      </c>
      <c r="F10672" s="1">
        <v>0.57996499999999995</v>
      </c>
      <c r="G10672">
        <v>100001</v>
      </c>
    </row>
    <row r="10673" spans="1:7" x14ac:dyDescent="0.25">
      <c r="A10673" t="s">
        <v>0</v>
      </c>
      <c r="B10673">
        <v>117675</v>
      </c>
      <c r="C10673">
        <v>100001</v>
      </c>
      <c r="D10673" s="1">
        <v>-0.50192099999999995</v>
      </c>
      <c r="E10673" s="1">
        <v>-0.25577100000000003</v>
      </c>
      <c r="F10673" s="1">
        <v>0.57996499999999995</v>
      </c>
      <c r="G10673">
        <v>100001</v>
      </c>
    </row>
    <row r="10674" spans="1:7" x14ac:dyDescent="0.25">
      <c r="A10674" t="s">
        <v>0</v>
      </c>
      <c r="B10674">
        <v>117676</v>
      </c>
      <c r="C10674">
        <v>100001</v>
      </c>
      <c r="D10674" s="1">
        <v>-0.496228</v>
      </c>
      <c r="E10674" s="1">
        <v>-0.25287100000000001</v>
      </c>
      <c r="F10674" s="1">
        <v>0.57996499999999995</v>
      </c>
      <c r="G10674">
        <v>100001</v>
      </c>
    </row>
    <row r="10675" spans="1:7" x14ac:dyDescent="0.25">
      <c r="A10675" t="s">
        <v>0</v>
      </c>
      <c r="B10675">
        <v>117677</v>
      </c>
      <c r="C10675">
        <v>100001</v>
      </c>
      <c r="D10675" s="1">
        <v>-0.49608400000000002</v>
      </c>
      <c r="E10675" s="1">
        <v>-0.19045599999999999</v>
      </c>
      <c r="F10675" s="1">
        <v>0.57996400000000004</v>
      </c>
      <c r="G10675">
        <v>100001</v>
      </c>
    </row>
    <row r="10676" spans="1:7" x14ac:dyDescent="0.25">
      <c r="A10676" t="s">
        <v>0</v>
      </c>
      <c r="B10676">
        <v>117678</v>
      </c>
      <c r="C10676">
        <v>100001</v>
      </c>
      <c r="D10676" s="1">
        <v>-0.49011900000000003</v>
      </c>
      <c r="E10676" s="1">
        <v>-0.188166</v>
      </c>
      <c r="F10676" s="1">
        <v>0.57996400000000004</v>
      </c>
      <c r="G10676">
        <v>100001</v>
      </c>
    </row>
    <row r="10677" spans="1:7" x14ac:dyDescent="0.25">
      <c r="A10677" t="s">
        <v>0</v>
      </c>
      <c r="B10677">
        <v>117679</v>
      </c>
      <c r="C10677">
        <v>100001</v>
      </c>
      <c r="D10677" s="1">
        <v>-0.49053600000000003</v>
      </c>
      <c r="E10677" s="1">
        <v>-0.24997</v>
      </c>
      <c r="F10677" s="1">
        <v>0.57996499999999995</v>
      </c>
      <c r="G10677">
        <v>100001</v>
      </c>
    </row>
    <row r="10678" spans="1:7" x14ac:dyDescent="0.25">
      <c r="A10678" t="s">
        <v>0</v>
      </c>
      <c r="B10678">
        <v>117680</v>
      </c>
      <c r="C10678">
        <v>100001</v>
      </c>
      <c r="D10678" s="1">
        <v>-0.48484300000000002</v>
      </c>
      <c r="E10678" s="1">
        <v>-0.24707000000000001</v>
      </c>
      <c r="F10678" s="1">
        <v>0.57996499999999995</v>
      </c>
      <c r="G10678">
        <v>100001</v>
      </c>
    </row>
    <row r="10679" spans="1:7" x14ac:dyDescent="0.25">
      <c r="A10679" t="s">
        <v>0</v>
      </c>
      <c r="B10679">
        <v>117681</v>
      </c>
      <c r="C10679">
        <v>100001</v>
      </c>
      <c r="D10679" s="1">
        <v>-0.49127399999999999</v>
      </c>
      <c r="E10679" s="1">
        <v>-0.21875800000000001</v>
      </c>
      <c r="F10679" s="1">
        <v>0.57996499999999995</v>
      </c>
      <c r="G10679">
        <v>100001</v>
      </c>
    </row>
    <row r="10680" spans="1:7" x14ac:dyDescent="0.25">
      <c r="A10680" t="s">
        <v>0</v>
      </c>
      <c r="B10680">
        <v>117682</v>
      </c>
      <c r="C10680">
        <v>100001</v>
      </c>
      <c r="D10680" s="1">
        <v>-0.48543799999999998</v>
      </c>
      <c r="E10680" s="1">
        <v>-0.21615799999999999</v>
      </c>
      <c r="F10680" s="1">
        <v>0.57996400000000004</v>
      </c>
      <c r="G10680">
        <v>100001</v>
      </c>
    </row>
    <row r="10681" spans="1:7" x14ac:dyDescent="0.25">
      <c r="A10681" t="s">
        <v>0</v>
      </c>
      <c r="B10681">
        <v>117683</v>
      </c>
      <c r="C10681">
        <v>100001</v>
      </c>
      <c r="D10681" s="1">
        <v>-0.47915099999999999</v>
      </c>
      <c r="E10681" s="1">
        <v>-0.244168</v>
      </c>
      <c r="F10681" s="1">
        <v>0.57996499999999995</v>
      </c>
      <c r="G10681">
        <v>100001</v>
      </c>
    </row>
    <row r="10682" spans="1:7" x14ac:dyDescent="0.25">
      <c r="A10682" t="s">
        <v>0</v>
      </c>
      <c r="B10682">
        <v>117684</v>
      </c>
      <c r="C10682">
        <v>100001</v>
      </c>
      <c r="D10682" s="1">
        <v>0.49191499999999999</v>
      </c>
      <c r="E10682" s="1">
        <v>-0.28397600000000001</v>
      </c>
      <c r="F10682" s="1">
        <v>0.57996499999999995</v>
      </c>
      <c r="G10682">
        <v>100001</v>
      </c>
    </row>
    <row r="10683" spans="1:7" x14ac:dyDescent="0.25">
      <c r="A10683" t="s">
        <v>0</v>
      </c>
      <c r="B10683">
        <v>117685</v>
      </c>
      <c r="C10683">
        <v>100001</v>
      </c>
      <c r="D10683" s="1">
        <v>0.49893900000000002</v>
      </c>
      <c r="E10683" s="1">
        <v>-0.28803000000000001</v>
      </c>
      <c r="F10683" s="1">
        <v>0.57996400000000004</v>
      </c>
      <c r="G10683">
        <v>100001</v>
      </c>
    </row>
    <row r="10684" spans="1:7" x14ac:dyDescent="0.25">
      <c r="A10684" t="s">
        <v>0</v>
      </c>
      <c r="B10684">
        <v>117686</v>
      </c>
      <c r="C10684">
        <v>100001</v>
      </c>
      <c r="D10684" s="1">
        <v>0.50447299999999995</v>
      </c>
      <c r="E10684" s="1">
        <v>-0.29122399999999998</v>
      </c>
      <c r="F10684" s="1">
        <v>0.57996400000000004</v>
      </c>
      <c r="G10684">
        <v>100001</v>
      </c>
    </row>
    <row r="10685" spans="1:7" x14ac:dyDescent="0.25">
      <c r="A10685" t="s">
        <v>0</v>
      </c>
      <c r="B10685">
        <v>117687</v>
      </c>
      <c r="C10685">
        <v>100001</v>
      </c>
      <c r="D10685" s="1">
        <v>-0.49188700000000002</v>
      </c>
      <c r="E10685" s="1">
        <v>-0.28402300000000003</v>
      </c>
      <c r="F10685" s="1">
        <v>0.57996400000000004</v>
      </c>
      <c r="G10685">
        <v>100001</v>
      </c>
    </row>
    <row r="10686" spans="1:7" x14ac:dyDescent="0.25">
      <c r="A10686" t="s">
        <v>0</v>
      </c>
      <c r="B10686">
        <v>117688</v>
      </c>
      <c r="C10686">
        <v>100001</v>
      </c>
      <c r="D10686" s="1">
        <v>-0.49891200000000002</v>
      </c>
      <c r="E10686" s="1">
        <v>-0.28807899999999997</v>
      </c>
      <c r="F10686" s="1">
        <v>0.57996400000000004</v>
      </c>
      <c r="G10686">
        <v>100001</v>
      </c>
    </row>
    <row r="10687" spans="1:7" x14ac:dyDescent="0.25">
      <c r="A10687" t="s">
        <v>0</v>
      </c>
      <c r="B10687">
        <v>117689</v>
      </c>
      <c r="C10687">
        <v>100001</v>
      </c>
      <c r="D10687" s="1">
        <v>-0.50444599999999995</v>
      </c>
      <c r="E10687" s="1">
        <v>-0.291273</v>
      </c>
      <c r="F10687" s="1">
        <v>0.57996400000000004</v>
      </c>
      <c r="G10687">
        <v>100001</v>
      </c>
    </row>
    <row r="10688" spans="1:7" x14ac:dyDescent="0.25">
      <c r="A10688" t="s">
        <v>0</v>
      </c>
      <c r="B10688">
        <v>117690</v>
      </c>
      <c r="C10688">
        <v>100001</v>
      </c>
      <c r="D10688" s="1">
        <v>0.19498799999999999</v>
      </c>
      <c r="E10688" s="1">
        <v>0.50803200000000004</v>
      </c>
      <c r="F10688" s="1">
        <v>0.57996400000000004</v>
      </c>
      <c r="G10688">
        <v>100001</v>
      </c>
    </row>
    <row r="10689" spans="1:7" x14ac:dyDescent="0.25">
      <c r="A10689" t="s">
        <v>0</v>
      </c>
      <c r="B10689">
        <v>117691</v>
      </c>
      <c r="C10689">
        <v>100001</v>
      </c>
      <c r="D10689" s="1">
        <v>0.19269800000000001</v>
      </c>
      <c r="E10689" s="1">
        <v>0.50206799999999996</v>
      </c>
      <c r="F10689" s="1">
        <v>0.57996400000000004</v>
      </c>
      <c r="G10689">
        <v>100001</v>
      </c>
    </row>
    <row r="10690" spans="1:7" x14ac:dyDescent="0.25">
      <c r="A10690" t="s">
        <v>0</v>
      </c>
      <c r="B10690">
        <v>117692</v>
      </c>
      <c r="C10690">
        <v>100001</v>
      </c>
      <c r="D10690" s="1">
        <v>0.19040899999999999</v>
      </c>
      <c r="E10690" s="1">
        <v>0.49610300000000002</v>
      </c>
      <c r="F10690" s="1">
        <v>0.57996400000000004</v>
      </c>
      <c r="G10690">
        <v>100001</v>
      </c>
    </row>
    <row r="10691" spans="1:7" x14ac:dyDescent="0.25">
      <c r="A10691" t="s">
        <v>0</v>
      </c>
      <c r="B10691">
        <v>117693</v>
      </c>
      <c r="C10691">
        <v>100001</v>
      </c>
      <c r="D10691" s="1">
        <v>0.18811900000000001</v>
      </c>
      <c r="E10691" s="1">
        <v>0.49013800000000002</v>
      </c>
      <c r="F10691" s="1">
        <v>0.57996400000000004</v>
      </c>
      <c r="G10691">
        <v>100001</v>
      </c>
    </row>
    <row r="10692" spans="1:7" x14ac:dyDescent="0.25">
      <c r="A10692" t="s">
        <v>0</v>
      </c>
      <c r="B10692">
        <v>117694</v>
      </c>
      <c r="C10692">
        <v>100001</v>
      </c>
      <c r="D10692" s="1">
        <v>0.22130900000000001</v>
      </c>
      <c r="E10692" s="1">
        <v>0.49713200000000002</v>
      </c>
      <c r="F10692" s="1">
        <v>0.57996300000000001</v>
      </c>
      <c r="G10692">
        <v>100001</v>
      </c>
    </row>
    <row r="10693" spans="1:7" x14ac:dyDescent="0.25">
      <c r="A10693" t="s">
        <v>0</v>
      </c>
      <c r="B10693">
        <v>117695</v>
      </c>
      <c r="C10693">
        <v>100001</v>
      </c>
      <c r="D10693" s="1">
        <v>0.22390699999999999</v>
      </c>
      <c r="E10693" s="1">
        <v>0.50296799999999997</v>
      </c>
      <c r="F10693" s="1">
        <v>0.57996300000000001</v>
      </c>
      <c r="G10693">
        <v>100001</v>
      </c>
    </row>
    <row r="10694" spans="1:7" x14ac:dyDescent="0.25">
      <c r="A10694" t="s">
        <v>0</v>
      </c>
      <c r="B10694">
        <v>117696</v>
      </c>
      <c r="C10694">
        <v>100001</v>
      </c>
      <c r="D10694" s="1">
        <v>0.22650400000000001</v>
      </c>
      <c r="E10694" s="1">
        <v>0.50880499999999995</v>
      </c>
      <c r="F10694" s="1">
        <v>0.57996300000000001</v>
      </c>
      <c r="G10694">
        <v>100001</v>
      </c>
    </row>
    <row r="10695" spans="1:7" x14ac:dyDescent="0.25">
      <c r="A10695" t="s">
        <v>0</v>
      </c>
      <c r="B10695">
        <v>117697</v>
      </c>
      <c r="C10695">
        <v>100001</v>
      </c>
      <c r="D10695" s="1">
        <v>0.229102</v>
      </c>
      <c r="E10695" s="1">
        <v>0.51464100000000002</v>
      </c>
      <c r="F10695" s="1">
        <v>0.57996400000000004</v>
      </c>
      <c r="G10695">
        <v>100001</v>
      </c>
    </row>
    <row r="10696" spans="1:7" x14ac:dyDescent="0.25">
      <c r="A10696" t="s">
        <v>0</v>
      </c>
      <c r="B10696">
        <v>117698</v>
      </c>
      <c r="C10696">
        <v>100001</v>
      </c>
      <c r="D10696" s="1">
        <v>0.23100000000000001</v>
      </c>
      <c r="E10696" s="1">
        <v>0.51890499999999995</v>
      </c>
      <c r="F10696" s="1">
        <v>0.57996400000000004</v>
      </c>
      <c r="G10696">
        <v>100001</v>
      </c>
    </row>
    <row r="10697" spans="1:7" x14ac:dyDescent="0.25">
      <c r="A10697" t="s">
        <v>0</v>
      </c>
      <c r="B10697">
        <v>117699</v>
      </c>
      <c r="C10697">
        <v>100001</v>
      </c>
      <c r="D10697" s="1">
        <v>0.23429900000000001</v>
      </c>
      <c r="E10697" s="1">
        <v>0.52631499999999998</v>
      </c>
      <c r="F10697" s="1">
        <v>0.57996400000000004</v>
      </c>
      <c r="G10697">
        <v>100001</v>
      </c>
    </row>
    <row r="10698" spans="1:7" x14ac:dyDescent="0.25">
      <c r="A10698" t="s">
        <v>0</v>
      </c>
      <c r="B10698">
        <v>117700</v>
      </c>
      <c r="C10698">
        <v>100001</v>
      </c>
      <c r="D10698" s="1">
        <v>0.236898</v>
      </c>
      <c r="E10698" s="1">
        <v>0.53215100000000004</v>
      </c>
      <c r="F10698" s="1">
        <v>0.57996400000000004</v>
      </c>
      <c r="G10698">
        <v>100001</v>
      </c>
    </row>
    <row r="10699" spans="1:7" x14ac:dyDescent="0.25">
      <c r="A10699" t="s">
        <v>0</v>
      </c>
      <c r="B10699">
        <v>117701</v>
      </c>
      <c r="C10699">
        <v>100001</v>
      </c>
      <c r="D10699" s="1">
        <v>0.52212400000000003</v>
      </c>
      <c r="E10699" s="1">
        <v>-5.4850000000000003E-2</v>
      </c>
      <c r="F10699" s="1">
        <v>0.57996499999999995</v>
      </c>
      <c r="G10699">
        <v>100001</v>
      </c>
    </row>
    <row r="10700" spans="1:7" x14ac:dyDescent="0.25">
      <c r="A10700" t="s">
        <v>0</v>
      </c>
      <c r="B10700">
        <v>117702</v>
      </c>
      <c r="C10700">
        <v>100001</v>
      </c>
      <c r="D10700" s="1">
        <v>0.52847900000000003</v>
      </c>
      <c r="E10700" s="1">
        <v>-5.5517999999999998E-2</v>
      </c>
      <c r="F10700" s="1">
        <v>0.57996400000000004</v>
      </c>
      <c r="G10700">
        <v>100001</v>
      </c>
    </row>
    <row r="10701" spans="1:7" x14ac:dyDescent="0.25">
      <c r="A10701" t="s">
        <v>0</v>
      </c>
      <c r="B10701">
        <v>117703</v>
      </c>
      <c r="C10701">
        <v>100001</v>
      </c>
      <c r="D10701" s="1">
        <v>0.534833</v>
      </c>
      <c r="E10701" s="1">
        <v>-5.6184999999999999E-2</v>
      </c>
      <c r="F10701" s="1">
        <v>0.57996400000000004</v>
      </c>
      <c r="G10701">
        <v>100001</v>
      </c>
    </row>
    <row r="10702" spans="1:7" x14ac:dyDescent="0.25">
      <c r="A10702" t="s">
        <v>0</v>
      </c>
      <c r="B10702">
        <v>117704</v>
      </c>
      <c r="C10702">
        <v>100001</v>
      </c>
      <c r="D10702" s="1">
        <v>0.54118699999999997</v>
      </c>
      <c r="E10702" s="1">
        <v>-5.6853000000000001E-2</v>
      </c>
      <c r="F10702" s="1">
        <v>0.57996400000000004</v>
      </c>
      <c r="G10702">
        <v>100001</v>
      </c>
    </row>
    <row r="10703" spans="1:7" x14ac:dyDescent="0.25">
      <c r="A10703" t="s">
        <v>0</v>
      </c>
      <c r="B10703">
        <v>117705</v>
      </c>
      <c r="C10703">
        <v>100001</v>
      </c>
      <c r="D10703" s="1">
        <v>0.54754000000000003</v>
      </c>
      <c r="E10703" s="1">
        <v>-5.7521000000000003E-2</v>
      </c>
      <c r="F10703" s="1">
        <v>0.57996400000000004</v>
      </c>
      <c r="G10703">
        <v>100001</v>
      </c>
    </row>
    <row r="10704" spans="1:7" x14ac:dyDescent="0.25">
      <c r="A10704" t="s">
        <v>0</v>
      </c>
      <c r="B10704">
        <v>117706</v>
      </c>
      <c r="C10704">
        <v>100001</v>
      </c>
      <c r="D10704" s="1">
        <v>0.553894</v>
      </c>
      <c r="E10704" s="1">
        <v>-5.8187999999999997E-2</v>
      </c>
      <c r="F10704" s="1">
        <v>0.57996400000000004</v>
      </c>
      <c r="G10704">
        <v>100001</v>
      </c>
    </row>
    <row r="10705" spans="1:7" x14ac:dyDescent="0.25">
      <c r="A10705" t="s">
        <v>0</v>
      </c>
      <c r="B10705">
        <v>117707</v>
      </c>
      <c r="C10705">
        <v>100001</v>
      </c>
      <c r="D10705" s="1">
        <v>0.560249</v>
      </c>
      <c r="E10705" s="1">
        <v>-5.8854999999999998E-2</v>
      </c>
      <c r="F10705" s="1">
        <v>0.57996400000000004</v>
      </c>
      <c r="G10705">
        <v>100001</v>
      </c>
    </row>
    <row r="10706" spans="1:7" x14ac:dyDescent="0.25">
      <c r="A10706" t="s">
        <v>0</v>
      </c>
      <c r="B10706">
        <v>117708</v>
      </c>
      <c r="C10706">
        <v>100001</v>
      </c>
      <c r="D10706" s="1">
        <v>0.56489</v>
      </c>
      <c r="E10706" s="1">
        <v>-5.9343E-2</v>
      </c>
      <c r="F10706" s="1">
        <v>0.57996400000000004</v>
      </c>
      <c r="G10706">
        <v>100001</v>
      </c>
    </row>
    <row r="10707" spans="1:7" x14ac:dyDescent="0.25">
      <c r="A10707" t="s">
        <v>0</v>
      </c>
      <c r="B10707">
        <v>117709</v>
      </c>
      <c r="C10707">
        <v>100001</v>
      </c>
      <c r="D10707" s="1">
        <v>0.57295600000000002</v>
      </c>
      <c r="E10707" s="1">
        <v>-6.019E-2</v>
      </c>
      <c r="F10707" s="1">
        <v>0.57996499999999995</v>
      </c>
      <c r="G10707">
        <v>100001</v>
      </c>
    </row>
    <row r="10708" spans="1:7" x14ac:dyDescent="0.25">
      <c r="A10708" t="s">
        <v>0</v>
      </c>
      <c r="B10708">
        <v>117710</v>
      </c>
      <c r="C10708">
        <v>100001</v>
      </c>
      <c r="D10708" s="1">
        <v>0.57930999999999999</v>
      </c>
      <c r="E10708" s="1">
        <v>-6.0858000000000002E-2</v>
      </c>
      <c r="F10708" s="1">
        <v>0.57996499999999995</v>
      </c>
      <c r="G10708">
        <v>100001</v>
      </c>
    </row>
    <row r="10709" spans="1:7" x14ac:dyDescent="0.25">
      <c r="A10709" t="s">
        <v>0</v>
      </c>
      <c r="B10709">
        <v>117711</v>
      </c>
      <c r="C10709">
        <v>100001</v>
      </c>
      <c r="D10709" s="1">
        <v>0.49610300000000002</v>
      </c>
      <c r="E10709" s="1">
        <v>-0.19040899999999999</v>
      </c>
      <c r="F10709" s="1">
        <v>0.57996499999999995</v>
      </c>
      <c r="G10709">
        <v>100001</v>
      </c>
    </row>
    <row r="10710" spans="1:7" x14ac:dyDescent="0.25">
      <c r="A10710" t="s">
        <v>0</v>
      </c>
      <c r="B10710">
        <v>117712</v>
      </c>
      <c r="C10710">
        <v>100001</v>
      </c>
      <c r="D10710" s="1">
        <v>0.49013800000000002</v>
      </c>
      <c r="E10710" s="1">
        <v>-0.18811900000000001</v>
      </c>
      <c r="F10710" s="1">
        <v>0.57996400000000004</v>
      </c>
      <c r="G10710">
        <v>100001</v>
      </c>
    </row>
    <row r="10711" spans="1:7" x14ac:dyDescent="0.25">
      <c r="A10711" t="s">
        <v>0</v>
      </c>
      <c r="B10711">
        <v>117713</v>
      </c>
      <c r="C10711">
        <v>100001</v>
      </c>
      <c r="D10711" s="1">
        <v>0.48486699999999999</v>
      </c>
      <c r="E10711" s="1">
        <v>-0.24702299999999999</v>
      </c>
      <c r="F10711" s="1">
        <v>0.57996499999999995</v>
      </c>
      <c r="G10711">
        <v>100001</v>
      </c>
    </row>
    <row r="10712" spans="1:7" x14ac:dyDescent="0.25">
      <c r="A10712" t="s">
        <v>0</v>
      </c>
      <c r="B10712">
        <v>117714</v>
      </c>
      <c r="C10712">
        <v>100001</v>
      </c>
      <c r="D10712" s="1">
        <v>0.49129400000000001</v>
      </c>
      <c r="E10712" s="1">
        <v>-0.21870999999999999</v>
      </c>
      <c r="F10712" s="1">
        <v>0.57996400000000004</v>
      </c>
      <c r="G10712">
        <v>100001</v>
      </c>
    </row>
    <row r="10713" spans="1:7" x14ac:dyDescent="0.25">
      <c r="A10713" t="s">
        <v>0</v>
      </c>
      <c r="B10713">
        <v>117715</v>
      </c>
      <c r="C10713">
        <v>100001</v>
      </c>
      <c r="D10713" s="1">
        <v>0.48545700000000003</v>
      </c>
      <c r="E10713" s="1">
        <v>-0.216112</v>
      </c>
      <c r="F10713" s="1">
        <v>0.57996400000000004</v>
      </c>
      <c r="G10713">
        <v>100001</v>
      </c>
    </row>
    <row r="10714" spans="1:7" x14ac:dyDescent="0.25">
      <c r="A10714" t="s">
        <v>0</v>
      </c>
      <c r="B10714">
        <v>117716</v>
      </c>
      <c r="C10714">
        <v>100001</v>
      </c>
      <c r="D10714" s="1">
        <v>0.47917500000000002</v>
      </c>
      <c r="E10714" s="1">
        <v>-0.24412200000000001</v>
      </c>
      <c r="F10714" s="1">
        <v>0.57996499999999995</v>
      </c>
      <c r="G10714">
        <v>100001</v>
      </c>
    </row>
    <row r="10715" spans="1:7" x14ac:dyDescent="0.25">
      <c r="A10715" t="s">
        <v>0</v>
      </c>
      <c r="B10715">
        <v>117717</v>
      </c>
      <c r="C10715">
        <v>100001</v>
      </c>
      <c r="D10715" s="1">
        <v>0.48787399999999997</v>
      </c>
      <c r="E10715" s="1">
        <v>-0.28164299999999998</v>
      </c>
      <c r="F10715" s="1">
        <v>0.57996499999999995</v>
      </c>
      <c r="G10715">
        <v>100001</v>
      </c>
    </row>
    <row r="10716" spans="1:7" x14ac:dyDescent="0.25">
      <c r="A10716" t="s">
        <v>0</v>
      </c>
      <c r="B10716">
        <v>117718</v>
      </c>
      <c r="C10716">
        <v>100001</v>
      </c>
      <c r="D10716" s="1">
        <v>0.48234100000000002</v>
      </c>
      <c r="E10716" s="1">
        <v>-0.27844799999999997</v>
      </c>
      <c r="F10716" s="1">
        <v>0.57996499999999995</v>
      </c>
      <c r="G10716">
        <v>100001</v>
      </c>
    </row>
    <row r="10717" spans="1:7" x14ac:dyDescent="0.25">
      <c r="A10717" t="s">
        <v>0</v>
      </c>
      <c r="B10717">
        <v>117719</v>
      </c>
      <c r="C10717">
        <v>100001</v>
      </c>
      <c r="D10717" s="1">
        <v>0.47680800000000001</v>
      </c>
      <c r="E10717" s="1">
        <v>-0.275254</v>
      </c>
      <c r="F10717" s="1">
        <v>0.57996400000000004</v>
      </c>
      <c r="G10717">
        <v>100001</v>
      </c>
    </row>
    <row r="10718" spans="1:7" x14ac:dyDescent="0.25">
      <c r="A10718" t="s">
        <v>0</v>
      </c>
      <c r="B10718">
        <v>117720</v>
      </c>
      <c r="C10718">
        <v>100001</v>
      </c>
      <c r="D10718" s="1">
        <v>0.471275</v>
      </c>
      <c r="E10718" s="1">
        <v>-0.272059</v>
      </c>
      <c r="F10718" s="1">
        <v>0.57996400000000004</v>
      </c>
      <c r="G10718">
        <v>100001</v>
      </c>
    </row>
    <row r="10719" spans="1:7" x14ac:dyDescent="0.25">
      <c r="A10719" t="s">
        <v>0</v>
      </c>
      <c r="B10719">
        <v>117721</v>
      </c>
      <c r="C10719">
        <v>100001</v>
      </c>
      <c r="D10719" s="1">
        <v>-0.487846</v>
      </c>
      <c r="E10719" s="1">
        <v>-0.28169</v>
      </c>
      <c r="F10719" s="1">
        <v>0.57996400000000004</v>
      </c>
      <c r="G10719">
        <v>100001</v>
      </c>
    </row>
    <row r="10720" spans="1:7" x14ac:dyDescent="0.25">
      <c r="A10720" t="s">
        <v>0</v>
      </c>
      <c r="B10720">
        <v>117722</v>
      </c>
      <c r="C10720">
        <v>100001</v>
      </c>
      <c r="D10720" s="1">
        <v>-0.48231299999999999</v>
      </c>
      <c r="E10720" s="1">
        <v>-0.27849600000000002</v>
      </c>
      <c r="F10720" s="1">
        <v>0.57996400000000004</v>
      </c>
      <c r="G10720">
        <v>100001</v>
      </c>
    </row>
    <row r="10721" spans="1:7" x14ac:dyDescent="0.25">
      <c r="A10721" t="s">
        <v>0</v>
      </c>
      <c r="B10721">
        <v>117723</v>
      </c>
      <c r="C10721">
        <v>100001</v>
      </c>
      <c r="D10721" s="1">
        <v>-0.47678100000000001</v>
      </c>
      <c r="E10721" s="1">
        <v>-0.27529900000000002</v>
      </c>
      <c r="F10721" s="1">
        <v>0.57996400000000004</v>
      </c>
      <c r="G10721">
        <v>100001</v>
      </c>
    </row>
    <row r="10722" spans="1:7" x14ac:dyDescent="0.25">
      <c r="A10722" t="s">
        <v>0</v>
      </c>
      <c r="B10722">
        <v>117724</v>
      </c>
      <c r="C10722">
        <v>100001</v>
      </c>
      <c r="D10722" s="1">
        <v>-0.47960000000000003</v>
      </c>
      <c r="E10722" s="1">
        <v>-0.213559</v>
      </c>
      <c r="F10722" s="1">
        <v>0.57996400000000004</v>
      </c>
      <c r="G10722">
        <v>100001</v>
      </c>
    </row>
    <row r="10723" spans="1:7" x14ac:dyDescent="0.25">
      <c r="A10723" t="s">
        <v>0</v>
      </c>
      <c r="B10723">
        <v>117725</v>
      </c>
      <c r="C10723">
        <v>100001</v>
      </c>
      <c r="D10723" s="1">
        <v>-0.47124899999999997</v>
      </c>
      <c r="E10723" s="1">
        <v>-0.27210499999999999</v>
      </c>
      <c r="F10723" s="1">
        <v>0.57996400000000004</v>
      </c>
      <c r="G10723">
        <v>100001</v>
      </c>
    </row>
    <row r="10724" spans="1:7" x14ac:dyDescent="0.25">
      <c r="A10724" t="s">
        <v>0</v>
      </c>
      <c r="B10724">
        <v>117726</v>
      </c>
      <c r="C10724">
        <v>100001</v>
      </c>
      <c r="D10724" s="1">
        <v>-0.46571699999999999</v>
      </c>
      <c r="E10724" s="1">
        <v>-0.26890999999999998</v>
      </c>
      <c r="F10724" s="1">
        <v>0.57996400000000004</v>
      </c>
      <c r="G10724">
        <v>100001</v>
      </c>
    </row>
    <row r="10725" spans="1:7" x14ac:dyDescent="0.25">
      <c r="A10725" t="s">
        <v>0</v>
      </c>
      <c r="B10725">
        <v>117727</v>
      </c>
      <c r="C10725">
        <v>100001</v>
      </c>
      <c r="D10725" s="1">
        <v>-0.47345900000000002</v>
      </c>
      <c r="E10725" s="1">
        <v>-0.24126700000000001</v>
      </c>
      <c r="F10725" s="1">
        <v>0.57996499999999995</v>
      </c>
      <c r="G10725">
        <v>100001</v>
      </c>
    </row>
    <row r="10726" spans="1:7" x14ac:dyDescent="0.25">
      <c r="A10726" t="s">
        <v>0</v>
      </c>
      <c r="B10726">
        <v>117728</v>
      </c>
      <c r="C10726">
        <v>100001</v>
      </c>
      <c r="D10726" s="1">
        <v>-0.46776499999999999</v>
      </c>
      <c r="E10726" s="1">
        <v>-0.23836599999999999</v>
      </c>
      <c r="F10726" s="1">
        <v>0.57996499999999995</v>
      </c>
      <c r="G10726">
        <v>100001</v>
      </c>
    </row>
    <row r="10727" spans="1:7" x14ac:dyDescent="0.25">
      <c r="A10727" t="s">
        <v>0</v>
      </c>
      <c r="B10727">
        <v>117729</v>
      </c>
      <c r="C10727">
        <v>100001</v>
      </c>
      <c r="D10727" s="1">
        <v>-0.46018399999999998</v>
      </c>
      <c r="E10727" s="1">
        <v>-0.26571600000000001</v>
      </c>
      <c r="F10727" s="1">
        <v>0.57996400000000004</v>
      </c>
      <c r="G10727">
        <v>100001</v>
      </c>
    </row>
    <row r="10728" spans="1:7" x14ac:dyDescent="0.25">
      <c r="A10728" t="s">
        <v>0</v>
      </c>
      <c r="B10728">
        <v>117730</v>
      </c>
      <c r="C10728">
        <v>100001</v>
      </c>
      <c r="D10728" s="1">
        <v>0.47246500000000002</v>
      </c>
      <c r="E10728" s="1">
        <v>-0.30678899999999998</v>
      </c>
      <c r="F10728" s="1">
        <v>0.57996400000000004</v>
      </c>
      <c r="G10728">
        <v>100001</v>
      </c>
    </row>
    <row r="10729" spans="1:7" x14ac:dyDescent="0.25">
      <c r="A10729" t="s">
        <v>0</v>
      </c>
      <c r="B10729">
        <v>117731</v>
      </c>
      <c r="C10729">
        <v>100001</v>
      </c>
      <c r="D10729" s="1">
        <v>0.47638000000000003</v>
      </c>
      <c r="E10729" s="1">
        <v>-0.30932999999999999</v>
      </c>
      <c r="F10729" s="1">
        <v>0.57996400000000004</v>
      </c>
      <c r="G10729">
        <v>100001</v>
      </c>
    </row>
    <row r="10730" spans="1:7" x14ac:dyDescent="0.25">
      <c r="A10730" t="s">
        <v>0</v>
      </c>
      <c r="B10730">
        <v>117732</v>
      </c>
      <c r="C10730">
        <v>100001</v>
      </c>
      <c r="D10730" s="1">
        <v>0.48318299999999997</v>
      </c>
      <c r="E10730" s="1">
        <v>-0.31374800000000003</v>
      </c>
      <c r="F10730" s="1">
        <v>0.57996400000000004</v>
      </c>
      <c r="G10730">
        <v>100001</v>
      </c>
    </row>
    <row r="10731" spans="1:7" x14ac:dyDescent="0.25">
      <c r="A10731" t="s">
        <v>0</v>
      </c>
      <c r="B10731">
        <v>117733</v>
      </c>
      <c r="C10731">
        <v>100001</v>
      </c>
      <c r="D10731" s="1">
        <v>0.488541</v>
      </c>
      <c r="E10731" s="1">
        <v>-0.31722800000000001</v>
      </c>
      <c r="F10731" s="1">
        <v>0.57996499999999995</v>
      </c>
      <c r="G10731">
        <v>100001</v>
      </c>
    </row>
    <row r="10732" spans="1:7" x14ac:dyDescent="0.25">
      <c r="A10732" t="s">
        <v>0</v>
      </c>
      <c r="B10732">
        <v>117734</v>
      </c>
      <c r="C10732">
        <v>100001</v>
      </c>
      <c r="D10732" s="1">
        <v>-0.47243600000000002</v>
      </c>
      <c r="E10732" s="1">
        <v>-0.306834</v>
      </c>
      <c r="F10732" s="1">
        <v>0.57996400000000004</v>
      </c>
      <c r="G10732">
        <v>100001</v>
      </c>
    </row>
    <row r="10733" spans="1:7" x14ac:dyDescent="0.25">
      <c r="A10733" t="s">
        <v>0</v>
      </c>
      <c r="B10733">
        <v>117735</v>
      </c>
      <c r="C10733">
        <v>100001</v>
      </c>
      <c r="D10733" s="1">
        <v>-0.47634900000000002</v>
      </c>
      <c r="E10733" s="1">
        <v>-0.30937599999999998</v>
      </c>
      <c r="F10733" s="1">
        <v>0.57996400000000004</v>
      </c>
      <c r="G10733">
        <v>100001</v>
      </c>
    </row>
    <row r="10734" spans="1:7" x14ac:dyDescent="0.25">
      <c r="A10734" t="s">
        <v>0</v>
      </c>
      <c r="B10734">
        <v>117736</v>
      </c>
      <c r="C10734">
        <v>100001</v>
      </c>
      <c r="D10734" s="1">
        <v>-0.48315000000000002</v>
      </c>
      <c r="E10734" s="1">
        <v>-0.31379600000000002</v>
      </c>
      <c r="F10734" s="1">
        <v>0.57996400000000004</v>
      </c>
      <c r="G10734">
        <v>100001</v>
      </c>
    </row>
    <row r="10735" spans="1:7" x14ac:dyDescent="0.25">
      <c r="A10735" t="s">
        <v>0</v>
      </c>
      <c r="B10735">
        <v>117737</v>
      </c>
      <c r="C10735">
        <v>100001</v>
      </c>
      <c r="D10735" s="1">
        <v>-0.48850900000000003</v>
      </c>
      <c r="E10735" s="1">
        <v>-0.31727499999999997</v>
      </c>
      <c r="F10735" s="1">
        <v>0.57996400000000004</v>
      </c>
      <c r="G10735">
        <v>100001</v>
      </c>
    </row>
    <row r="10736" spans="1:7" x14ac:dyDescent="0.25">
      <c r="A10736" t="s">
        <v>0</v>
      </c>
      <c r="B10736">
        <v>117738</v>
      </c>
      <c r="C10736">
        <v>100001</v>
      </c>
      <c r="D10736" s="1">
        <v>0.21870999999999999</v>
      </c>
      <c r="E10736" s="1">
        <v>0.49129600000000001</v>
      </c>
      <c r="F10736" s="1">
        <v>0.57996300000000001</v>
      </c>
      <c r="G10736">
        <v>100001</v>
      </c>
    </row>
    <row r="10737" spans="1:7" x14ac:dyDescent="0.25">
      <c r="A10737" t="s">
        <v>0</v>
      </c>
      <c r="B10737">
        <v>117739</v>
      </c>
      <c r="C10737">
        <v>100001</v>
      </c>
      <c r="D10737" s="1">
        <v>0.216112</v>
      </c>
      <c r="E10737" s="1">
        <v>0.48545899999999997</v>
      </c>
      <c r="F10737" s="1">
        <v>0.57996300000000001</v>
      </c>
      <c r="G10737">
        <v>100001</v>
      </c>
    </row>
    <row r="10738" spans="1:7" x14ac:dyDescent="0.25">
      <c r="A10738" t="s">
        <v>0</v>
      </c>
      <c r="B10738">
        <v>117740</v>
      </c>
      <c r="C10738">
        <v>100001</v>
      </c>
      <c r="D10738" s="1">
        <v>0.21351200000000001</v>
      </c>
      <c r="E10738" s="1">
        <v>0.47962199999999999</v>
      </c>
      <c r="F10738" s="1">
        <v>0.57996400000000004</v>
      </c>
      <c r="G10738">
        <v>100001</v>
      </c>
    </row>
    <row r="10739" spans="1:7" x14ac:dyDescent="0.25">
      <c r="A10739" t="s">
        <v>0</v>
      </c>
      <c r="B10739">
        <v>117741</v>
      </c>
      <c r="C10739">
        <v>100001</v>
      </c>
      <c r="D10739" s="1">
        <v>0.524281</v>
      </c>
      <c r="E10739" s="1">
        <v>-2.7449000000000001E-2</v>
      </c>
      <c r="F10739" s="1">
        <v>0.57996400000000004</v>
      </c>
      <c r="G10739">
        <v>100001</v>
      </c>
    </row>
    <row r="10740" spans="1:7" x14ac:dyDescent="0.25">
      <c r="A10740" t="s">
        <v>0</v>
      </c>
      <c r="B10740">
        <v>117742</v>
      </c>
      <c r="C10740">
        <v>100001</v>
      </c>
      <c r="D10740" s="1">
        <v>0.24412200000000001</v>
      </c>
      <c r="E10740" s="1">
        <v>0.47917500000000002</v>
      </c>
      <c r="F10740" s="1">
        <v>0.57996400000000004</v>
      </c>
      <c r="G10740">
        <v>100001</v>
      </c>
    </row>
    <row r="10741" spans="1:7" x14ac:dyDescent="0.25">
      <c r="A10741" t="s">
        <v>0</v>
      </c>
      <c r="B10741">
        <v>117743</v>
      </c>
      <c r="C10741">
        <v>100001</v>
      </c>
      <c r="D10741" s="1">
        <v>0.24702299999999999</v>
      </c>
      <c r="E10741" s="1">
        <v>0.48486699999999999</v>
      </c>
      <c r="F10741" s="1">
        <v>0.57996400000000004</v>
      </c>
      <c r="G10741">
        <v>100001</v>
      </c>
    </row>
    <row r="10742" spans="1:7" x14ac:dyDescent="0.25">
      <c r="A10742" t="s">
        <v>0</v>
      </c>
      <c r="B10742">
        <v>117744</v>
      </c>
      <c r="C10742">
        <v>100001</v>
      </c>
      <c r="D10742" s="1">
        <v>0.24992300000000001</v>
      </c>
      <c r="E10742" s="1">
        <v>0.49056</v>
      </c>
      <c r="F10742" s="1">
        <v>0.57996400000000004</v>
      </c>
      <c r="G10742">
        <v>100001</v>
      </c>
    </row>
    <row r="10743" spans="1:7" x14ac:dyDescent="0.25">
      <c r="A10743" t="s">
        <v>0</v>
      </c>
      <c r="B10743">
        <v>117745</v>
      </c>
      <c r="C10743">
        <v>100001</v>
      </c>
      <c r="D10743" s="1">
        <v>0.25282300000000002</v>
      </c>
      <c r="E10743" s="1">
        <v>0.49625399999999997</v>
      </c>
      <c r="F10743" s="1">
        <v>0.57996400000000004</v>
      </c>
      <c r="G10743">
        <v>100001</v>
      </c>
    </row>
    <row r="10744" spans="1:7" x14ac:dyDescent="0.25">
      <c r="A10744" t="s">
        <v>0</v>
      </c>
      <c r="B10744">
        <v>117746</v>
      </c>
      <c r="C10744">
        <v>100001</v>
      </c>
      <c r="D10744" s="1">
        <v>0.25572400000000001</v>
      </c>
      <c r="E10744" s="1">
        <v>0.501946</v>
      </c>
      <c r="F10744" s="1">
        <v>0.57996400000000004</v>
      </c>
      <c r="G10744">
        <v>100001</v>
      </c>
    </row>
    <row r="10745" spans="1:7" x14ac:dyDescent="0.25">
      <c r="A10745" t="s">
        <v>0</v>
      </c>
      <c r="B10745">
        <v>117747</v>
      </c>
      <c r="C10745">
        <v>100001</v>
      </c>
      <c r="D10745" s="1">
        <v>0.25784299999999999</v>
      </c>
      <c r="E10745" s="1">
        <v>0.506104</v>
      </c>
      <c r="F10745" s="1">
        <v>0.57996400000000004</v>
      </c>
      <c r="G10745">
        <v>100001</v>
      </c>
    </row>
    <row r="10746" spans="1:7" x14ac:dyDescent="0.25">
      <c r="A10746" t="s">
        <v>0</v>
      </c>
      <c r="B10746">
        <v>117748</v>
      </c>
      <c r="C10746">
        <v>100001</v>
      </c>
      <c r="D10746" s="1">
        <v>0.26152300000000001</v>
      </c>
      <c r="E10746" s="1">
        <v>0.51333099999999998</v>
      </c>
      <c r="F10746" s="1">
        <v>0.57996300000000001</v>
      </c>
      <c r="G10746">
        <v>100001</v>
      </c>
    </row>
    <row r="10747" spans="1:7" x14ac:dyDescent="0.25">
      <c r="A10747" t="s">
        <v>0</v>
      </c>
      <c r="B10747">
        <v>117749</v>
      </c>
      <c r="C10747">
        <v>100001</v>
      </c>
      <c r="D10747" s="1">
        <v>0.26442399999999999</v>
      </c>
      <c r="E10747" s="1">
        <v>0.51902400000000004</v>
      </c>
      <c r="F10747" s="1">
        <v>0.57996300000000001</v>
      </c>
      <c r="G10747">
        <v>100001</v>
      </c>
    </row>
    <row r="10748" spans="1:7" x14ac:dyDescent="0.25">
      <c r="A10748" t="s">
        <v>0</v>
      </c>
      <c r="B10748">
        <v>117750</v>
      </c>
      <c r="C10748">
        <v>100001</v>
      </c>
      <c r="D10748" s="1">
        <v>0.53066199999999997</v>
      </c>
      <c r="E10748" s="1">
        <v>-2.7784E-2</v>
      </c>
      <c r="F10748" s="1">
        <v>0.57996400000000004</v>
      </c>
      <c r="G10748">
        <v>100001</v>
      </c>
    </row>
    <row r="10749" spans="1:7" x14ac:dyDescent="0.25">
      <c r="A10749" t="s">
        <v>0</v>
      </c>
      <c r="B10749">
        <v>117751</v>
      </c>
      <c r="C10749">
        <v>100001</v>
      </c>
      <c r="D10749" s="1">
        <v>0.53704200000000002</v>
      </c>
      <c r="E10749" s="1">
        <v>-2.8117E-2</v>
      </c>
      <c r="F10749" s="1">
        <v>0.57996400000000004</v>
      </c>
      <c r="G10749">
        <v>100001</v>
      </c>
    </row>
    <row r="10750" spans="1:7" x14ac:dyDescent="0.25">
      <c r="A10750" t="s">
        <v>0</v>
      </c>
      <c r="B10750">
        <v>117752</v>
      </c>
      <c r="C10750">
        <v>100001</v>
      </c>
      <c r="D10750" s="1">
        <v>0.54342199999999996</v>
      </c>
      <c r="E10750" s="1">
        <v>-2.8452000000000002E-2</v>
      </c>
      <c r="F10750" s="1">
        <v>0.57996400000000004</v>
      </c>
      <c r="G10750">
        <v>100001</v>
      </c>
    </row>
    <row r="10751" spans="1:7" x14ac:dyDescent="0.25">
      <c r="A10751" t="s">
        <v>0</v>
      </c>
      <c r="B10751">
        <v>117753</v>
      </c>
      <c r="C10751">
        <v>100001</v>
      </c>
      <c r="D10751" s="1">
        <v>0.54980200000000001</v>
      </c>
      <c r="E10751" s="1">
        <v>-2.8785999999999999E-2</v>
      </c>
      <c r="F10751" s="1">
        <v>0.57996400000000004</v>
      </c>
      <c r="G10751">
        <v>100001</v>
      </c>
    </row>
    <row r="10752" spans="1:7" x14ac:dyDescent="0.25">
      <c r="A10752" t="s">
        <v>0</v>
      </c>
      <c r="B10752">
        <v>117754</v>
      </c>
      <c r="C10752">
        <v>100001</v>
      </c>
      <c r="D10752" s="1">
        <v>0.55618199999999995</v>
      </c>
      <c r="E10752" s="1">
        <v>-2.912E-2</v>
      </c>
      <c r="F10752" s="1">
        <v>0.57996499999999995</v>
      </c>
      <c r="G10752">
        <v>100001</v>
      </c>
    </row>
    <row r="10753" spans="1:7" x14ac:dyDescent="0.25">
      <c r="A10753" t="s">
        <v>0</v>
      </c>
      <c r="B10753">
        <v>117755</v>
      </c>
      <c r="C10753">
        <v>100001</v>
      </c>
      <c r="D10753" s="1">
        <v>0.56256200000000001</v>
      </c>
      <c r="E10753" s="1">
        <v>-2.9454000000000001E-2</v>
      </c>
      <c r="F10753" s="1">
        <v>0.57996499999999995</v>
      </c>
      <c r="G10753">
        <v>100001</v>
      </c>
    </row>
    <row r="10754" spans="1:7" x14ac:dyDescent="0.25">
      <c r="A10754" t="s">
        <v>0</v>
      </c>
      <c r="B10754">
        <v>117756</v>
      </c>
      <c r="C10754">
        <v>100001</v>
      </c>
      <c r="D10754" s="1">
        <v>0.567222</v>
      </c>
      <c r="E10754" s="1">
        <v>-2.9697999999999999E-2</v>
      </c>
      <c r="F10754" s="1">
        <v>0.57996400000000004</v>
      </c>
      <c r="G10754">
        <v>100001</v>
      </c>
    </row>
    <row r="10755" spans="1:7" x14ac:dyDescent="0.25">
      <c r="A10755" t="s">
        <v>0</v>
      </c>
      <c r="B10755">
        <v>117757</v>
      </c>
      <c r="C10755">
        <v>100001</v>
      </c>
      <c r="D10755" s="1">
        <v>0.575322</v>
      </c>
      <c r="E10755" s="1">
        <v>-3.0121999999999999E-2</v>
      </c>
      <c r="F10755" s="1">
        <v>0.57996400000000004</v>
      </c>
      <c r="G10755">
        <v>100001</v>
      </c>
    </row>
    <row r="10756" spans="1:7" x14ac:dyDescent="0.25">
      <c r="A10756" t="s">
        <v>0</v>
      </c>
      <c r="B10756">
        <v>117758</v>
      </c>
      <c r="C10756">
        <v>100001</v>
      </c>
      <c r="D10756" s="1">
        <v>0.58170299999999997</v>
      </c>
      <c r="E10756" s="1">
        <v>-3.0456E-2</v>
      </c>
      <c r="F10756" s="1">
        <v>0.57996400000000004</v>
      </c>
      <c r="G10756">
        <v>100001</v>
      </c>
    </row>
    <row r="10757" spans="1:7" x14ac:dyDescent="0.25">
      <c r="A10757" t="s">
        <v>0</v>
      </c>
      <c r="B10757">
        <v>117759</v>
      </c>
      <c r="C10757">
        <v>100001</v>
      </c>
      <c r="D10757" s="1">
        <v>0.47961999999999999</v>
      </c>
      <c r="E10757" s="1">
        <v>-0.21351200000000001</v>
      </c>
      <c r="F10757" s="1">
        <v>0.57996499999999995</v>
      </c>
      <c r="G10757">
        <v>100001</v>
      </c>
    </row>
    <row r="10758" spans="1:7" x14ac:dyDescent="0.25">
      <c r="A10758" t="s">
        <v>0</v>
      </c>
      <c r="B10758">
        <v>117760</v>
      </c>
      <c r="C10758">
        <v>100001</v>
      </c>
      <c r="D10758" s="1">
        <v>0.46574300000000002</v>
      </c>
      <c r="E10758" s="1">
        <v>-0.26886500000000002</v>
      </c>
      <c r="F10758" s="1">
        <v>0.57996400000000004</v>
      </c>
      <c r="G10758">
        <v>100001</v>
      </c>
    </row>
    <row r="10759" spans="1:7" x14ac:dyDescent="0.25">
      <c r="A10759" t="s">
        <v>0</v>
      </c>
      <c r="B10759">
        <v>117761</v>
      </c>
      <c r="C10759">
        <v>100001</v>
      </c>
      <c r="D10759" s="1">
        <v>0.47348200000000001</v>
      </c>
      <c r="E10759" s="1">
        <v>-0.24122199999999999</v>
      </c>
      <c r="F10759" s="1">
        <v>0.57996400000000004</v>
      </c>
      <c r="G10759">
        <v>100001</v>
      </c>
    </row>
    <row r="10760" spans="1:7" x14ac:dyDescent="0.25">
      <c r="A10760" t="s">
        <v>0</v>
      </c>
      <c r="B10760">
        <v>117762</v>
      </c>
      <c r="C10760">
        <v>100001</v>
      </c>
      <c r="D10760" s="1">
        <v>0.46778900000000001</v>
      </c>
      <c r="E10760" s="1">
        <v>-0.23832100000000001</v>
      </c>
      <c r="F10760" s="1">
        <v>0.57996400000000004</v>
      </c>
      <c r="G10760">
        <v>100001</v>
      </c>
    </row>
    <row r="10761" spans="1:7" x14ac:dyDescent="0.25">
      <c r="A10761" t="s">
        <v>0</v>
      </c>
      <c r="B10761">
        <v>117763</v>
      </c>
      <c r="C10761">
        <v>100001</v>
      </c>
      <c r="D10761" s="1">
        <v>0.46020800000000001</v>
      </c>
      <c r="E10761" s="1">
        <v>-0.26567200000000002</v>
      </c>
      <c r="F10761" s="1">
        <v>0.57996499999999995</v>
      </c>
      <c r="G10761">
        <v>100001</v>
      </c>
    </row>
    <row r="10762" spans="1:7" x14ac:dyDescent="0.25">
      <c r="A10762" t="s">
        <v>0</v>
      </c>
      <c r="B10762">
        <v>117764</v>
      </c>
      <c r="C10762">
        <v>100001</v>
      </c>
      <c r="D10762" s="1">
        <v>0.45103199999999999</v>
      </c>
      <c r="E10762" s="1">
        <v>-0.29287200000000002</v>
      </c>
      <c r="F10762" s="1">
        <v>0.57996400000000004</v>
      </c>
      <c r="G10762">
        <v>100001</v>
      </c>
    </row>
    <row r="10763" spans="1:7" x14ac:dyDescent="0.25">
      <c r="A10763" t="s">
        <v>0</v>
      </c>
      <c r="B10763">
        <v>117765</v>
      </c>
      <c r="C10763">
        <v>100001</v>
      </c>
      <c r="D10763" s="1">
        <v>0.45639000000000002</v>
      </c>
      <c r="E10763" s="1">
        <v>-0.296352</v>
      </c>
      <c r="F10763" s="1">
        <v>0.57996499999999995</v>
      </c>
      <c r="G10763">
        <v>100001</v>
      </c>
    </row>
    <row r="10764" spans="1:7" x14ac:dyDescent="0.25">
      <c r="A10764" t="s">
        <v>0</v>
      </c>
      <c r="B10764">
        <v>117766</v>
      </c>
      <c r="C10764">
        <v>100001</v>
      </c>
      <c r="D10764" s="1">
        <v>0.46174700000000002</v>
      </c>
      <c r="E10764" s="1">
        <v>-0.29983100000000001</v>
      </c>
      <c r="F10764" s="1">
        <v>0.57996499999999995</v>
      </c>
      <c r="G10764">
        <v>100001</v>
      </c>
    </row>
    <row r="10765" spans="1:7" x14ac:dyDescent="0.25">
      <c r="A10765" t="s">
        <v>0</v>
      </c>
      <c r="B10765">
        <v>117767</v>
      </c>
      <c r="C10765">
        <v>100001</v>
      </c>
      <c r="D10765" s="1">
        <v>0.46710600000000002</v>
      </c>
      <c r="E10765" s="1">
        <v>-0.303309</v>
      </c>
      <c r="F10765" s="1">
        <v>0.57996499999999995</v>
      </c>
      <c r="G10765">
        <v>100001</v>
      </c>
    </row>
    <row r="10766" spans="1:7" x14ac:dyDescent="0.25">
      <c r="A10766" t="s">
        <v>0</v>
      </c>
      <c r="B10766">
        <v>117768</v>
      </c>
      <c r="C10766">
        <v>100001</v>
      </c>
      <c r="D10766" s="1">
        <v>-0.46707799999999999</v>
      </c>
      <c r="E10766" s="1">
        <v>-0.30335499999999999</v>
      </c>
      <c r="F10766" s="1">
        <v>0.57996400000000004</v>
      </c>
      <c r="G10766">
        <v>100001</v>
      </c>
    </row>
    <row r="10767" spans="1:7" x14ac:dyDescent="0.25">
      <c r="A10767" t="s">
        <v>0</v>
      </c>
      <c r="B10767">
        <v>117769</v>
      </c>
      <c r="C10767">
        <v>100001</v>
      </c>
      <c r="D10767" s="1">
        <v>-0.46172000000000002</v>
      </c>
      <c r="E10767" s="1">
        <v>-0.299875</v>
      </c>
      <c r="F10767" s="1">
        <v>0.57996400000000004</v>
      </c>
      <c r="G10767">
        <v>100001</v>
      </c>
    </row>
    <row r="10768" spans="1:7" x14ac:dyDescent="0.25">
      <c r="A10768" t="s">
        <v>0</v>
      </c>
      <c r="B10768">
        <v>117770</v>
      </c>
      <c r="C10768">
        <v>100001</v>
      </c>
      <c r="D10768" s="1">
        <v>-0.45636199999999999</v>
      </c>
      <c r="E10768" s="1">
        <v>-0.29639599999999999</v>
      </c>
      <c r="F10768" s="1">
        <v>0.57996400000000004</v>
      </c>
      <c r="G10768">
        <v>100001</v>
      </c>
    </row>
    <row r="10769" spans="1:7" x14ac:dyDescent="0.25">
      <c r="A10769" t="s">
        <v>0</v>
      </c>
      <c r="B10769">
        <v>117771</v>
      </c>
      <c r="C10769">
        <v>100001</v>
      </c>
      <c r="D10769" s="1">
        <v>-0.45100400000000002</v>
      </c>
      <c r="E10769" s="1">
        <v>-0.29291600000000001</v>
      </c>
      <c r="F10769" s="1">
        <v>0.57996400000000004</v>
      </c>
      <c r="G10769">
        <v>100001</v>
      </c>
    </row>
    <row r="10770" spans="1:7" x14ac:dyDescent="0.25">
      <c r="A10770" t="s">
        <v>0</v>
      </c>
      <c r="B10770">
        <v>117772</v>
      </c>
      <c r="C10770">
        <v>100001</v>
      </c>
      <c r="D10770" s="1">
        <v>-0.44564599999999999</v>
      </c>
      <c r="E10770" s="1">
        <v>-0.28943600000000003</v>
      </c>
      <c r="F10770" s="1">
        <v>0.57996400000000004</v>
      </c>
      <c r="G10770">
        <v>100001</v>
      </c>
    </row>
    <row r="10771" spans="1:7" x14ac:dyDescent="0.25">
      <c r="A10771" t="s">
        <v>0</v>
      </c>
      <c r="B10771">
        <v>117773</v>
      </c>
      <c r="C10771">
        <v>100001</v>
      </c>
      <c r="D10771" s="1">
        <v>-0.45465</v>
      </c>
      <c r="E10771" s="1">
        <v>-0.262521</v>
      </c>
      <c r="F10771" s="1">
        <v>0.57996400000000004</v>
      </c>
      <c r="G10771">
        <v>100001</v>
      </c>
    </row>
    <row r="10772" spans="1:7" x14ac:dyDescent="0.25">
      <c r="A10772" t="s">
        <v>0</v>
      </c>
      <c r="B10772">
        <v>117774</v>
      </c>
      <c r="C10772">
        <v>100001</v>
      </c>
      <c r="D10772" s="1">
        <v>-0.44028699999999998</v>
      </c>
      <c r="E10772" s="1">
        <v>-0.28595500000000001</v>
      </c>
      <c r="F10772" s="1">
        <v>0.57996400000000004</v>
      </c>
      <c r="G10772">
        <v>100001</v>
      </c>
    </row>
    <row r="10773" spans="1:7" x14ac:dyDescent="0.25">
      <c r="A10773" t="s">
        <v>0</v>
      </c>
      <c r="B10773">
        <v>117775</v>
      </c>
      <c r="C10773">
        <v>100001</v>
      </c>
      <c r="D10773" s="1">
        <v>0.45059199999999999</v>
      </c>
      <c r="E10773" s="1">
        <v>-0.32734099999999999</v>
      </c>
      <c r="F10773" s="1">
        <v>0.57996400000000004</v>
      </c>
      <c r="G10773">
        <v>100001</v>
      </c>
    </row>
    <row r="10774" spans="1:7" x14ac:dyDescent="0.25">
      <c r="A10774" t="s">
        <v>0</v>
      </c>
      <c r="B10774">
        <v>117776</v>
      </c>
      <c r="C10774">
        <v>100001</v>
      </c>
      <c r="D10774" s="1">
        <v>0.455762</v>
      </c>
      <c r="E10774" s="1">
        <v>-0.33109699999999997</v>
      </c>
      <c r="F10774" s="1">
        <v>0.57996400000000004</v>
      </c>
      <c r="G10774">
        <v>100001</v>
      </c>
    </row>
    <row r="10775" spans="1:7" x14ac:dyDescent="0.25">
      <c r="A10775" t="s">
        <v>0</v>
      </c>
      <c r="B10775">
        <v>117777</v>
      </c>
      <c r="C10775">
        <v>100001</v>
      </c>
      <c r="D10775" s="1">
        <v>0.45953699999999997</v>
      </c>
      <c r="E10775" s="1">
        <v>-0.333839</v>
      </c>
      <c r="F10775" s="1">
        <v>0.57996499999999995</v>
      </c>
      <c r="G10775">
        <v>100001</v>
      </c>
    </row>
    <row r="10776" spans="1:7" x14ac:dyDescent="0.25">
      <c r="A10776" t="s">
        <v>0</v>
      </c>
      <c r="B10776">
        <v>117778</v>
      </c>
      <c r="C10776">
        <v>100001</v>
      </c>
      <c r="D10776" s="1">
        <v>0.46609899999999999</v>
      </c>
      <c r="E10776" s="1">
        <v>-0.33860499999999999</v>
      </c>
      <c r="F10776" s="1">
        <v>0.57996499999999995</v>
      </c>
      <c r="G10776">
        <v>100001</v>
      </c>
    </row>
    <row r="10777" spans="1:7" x14ac:dyDescent="0.25">
      <c r="A10777" t="s">
        <v>0</v>
      </c>
      <c r="B10777">
        <v>117779</v>
      </c>
      <c r="C10777">
        <v>100001</v>
      </c>
      <c r="D10777" s="1">
        <v>0.47126699999999999</v>
      </c>
      <c r="E10777" s="1">
        <v>-0.34236</v>
      </c>
      <c r="F10777" s="1">
        <v>0.57996499999999995</v>
      </c>
      <c r="G10777">
        <v>100001</v>
      </c>
    </row>
    <row r="10778" spans="1:7" x14ac:dyDescent="0.25">
      <c r="A10778" t="s">
        <v>0</v>
      </c>
      <c r="B10778">
        <v>117780</v>
      </c>
      <c r="C10778">
        <v>100001</v>
      </c>
      <c r="D10778" s="1">
        <v>-0.45056000000000002</v>
      </c>
      <c r="E10778" s="1">
        <v>-0.32738499999999998</v>
      </c>
      <c r="F10778" s="1">
        <v>0.57996400000000004</v>
      </c>
      <c r="G10778">
        <v>100001</v>
      </c>
    </row>
    <row r="10779" spans="1:7" x14ac:dyDescent="0.25">
      <c r="A10779" t="s">
        <v>0</v>
      </c>
      <c r="B10779">
        <v>117781</v>
      </c>
      <c r="C10779">
        <v>100001</v>
      </c>
      <c r="D10779" s="1">
        <v>-0.455729</v>
      </c>
      <c r="E10779" s="1">
        <v>-0.33113999999999999</v>
      </c>
      <c r="F10779" s="1">
        <v>0.57996400000000004</v>
      </c>
      <c r="G10779">
        <v>100001</v>
      </c>
    </row>
    <row r="10780" spans="1:7" x14ac:dyDescent="0.25">
      <c r="A10780" t="s">
        <v>0</v>
      </c>
      <c r="B10780">
        <v>117782</v>
      </c>
      <c r="C10780">
        <v>100001</v>
      </c>
      <c r="D10780" s="1">
        <v>-0.459505</v>
      </c>
      <c r="E10780" s="1">
        <v>-0.33388299999999999</v>
      </c>
      <c r="F10780" s="1">
        <v>0.57996400000000004</v>
      </c>
      <c r="G10780">
        <v>100001</v>
      </c>
    </row>
    <row r="10781" spans="1:7" x14ac:dyDescent="0.25">
      <c r="A10781" t="s">
        <v>0</v>
      </c>
      <c r="B10781">
        <v>117783</v>
      </c>
      <c r="C10781">
        <v>100001</v>
      </c>
      <c r="D10781" s="1">
        <v>-0.46606700000000001</v>
      </c>
      <c r="E10781" s="1">
        <v>-0.33865099999999998</v>
      </c>
      <c r="F10781" s="1">
        <v>0.57996400000000004</v>
      </c>
      <c r="G10781">
        <v>100001</v>
      </c>
    </row>
    <row r="10782" spans="1:7" x14ac:dyDescent="0.25">
      <c r="A10782" t="s">
        <v>0</v>
      </c>
      <c r="B10782">
        <v>117784</v>
      </c>
      <c r="C10782">
        <v>100001</v>
      </c>
      <c r="D10782" s="1">
        <v>-0.47123599999999999</v>
      </c>
      <c r="E10782" s="1">
        <v>-0.34240599999999999</v>
      </c>
      <c r="F10782" s="1">
        <v>0.57996400000000004</v>
      </c>
      <c r="G10782">
        <v>100001</v>
      </c>
    </row>
    <row r="10783" spans="1:7" x14ac:dyDescent="0.25">
      <c r="A10783" t="s">
        <v>0</v>
      </c>
      <c r="B10783">
        <v>117785</v>
      </c>
      <c r="C10783">
        <v>100001</v>
      </c>
      <c r="D10783" s="1">
        <v>0.24122199999999999</v>
      </c>
      <c r="E10783" s="1">
        <v>0.47348200000000001</v>
      </c>
      <c r="F10783" s="1">
        <v>0.57996300000000001</v>
      </c>
      <c r="G10783">
        <v>100001</v>
      </c>
    </row>
    <row r="10784" spans="1:7" x14ac:dyDescent="0.25">
      <c r="A10784" t="s">
        <v>0</v>
      </c>
      <c r="B10784">
        <v>117786</v>
      </c>
      <c r="C10784">
        <v>100001</v>
      </c>
      <c r="D10784" s="1">
        <v>0.23832300000000001</v>
      </c>
      <c r="E10784" s="1">
        <v>0.46778900000000001</v>
      </c>
      <c r="F10784" s="1">
        <v>0.57996300000000001</v>
      </c>
      <c r="G10784">
        <v>100001</v>
      </c>
    </row>
    <row r="10785" spans="1:7" x14ac:dyDescent="0.25">
      <c r="A10785" t="s">
        <v>0</v>
      </c>
      <c r="B10785">
        <v>117787</v>
      </c>
      <c r="C10785">
        <v>100001</v>
      </c>
      <c r="D10785" s="1">
        <v>0.26567299999999999</v>
      </c>
      <c r="E10785" s="1">
        <v>0.46020899999999998</v>
      </c>
      <c r="F10785" s="1">
        <v>0.57996400000000004</v>
      </c>
      <c r="G10785">
        <v>100001</v>
      </c>
    </row>
    <row r="10786" spans="1:7" x14ac:dyDescent="0.25">
      <c r="A10786" t="s">
        <v>0</v>
      </c>
      <c r="B10786">
        <v>117788</v>
      </c>
      <c r="C10786">
        <v>100001</v>
      </c>
      <c r="D10786" s="1">
        <v>0.52499899999999999</v>
      </c>
      <c r="E10786" s="1">
        <v>2.6016999999999998E-5</v>
      </c>
      <c r="F10786" s="1">
        <v>0.57996400000000004</v>
      </c>
      <c r="G10786">
        <v>100001</v>
      </c>
    </row>
    <row r="10787" spans="1:7" x14ac:dyDescent="0.25">
      <c r="A10787" t="s">
        <v>0</v>
      </c>
      <c r="B10787">
        <v>117789</v>
      </c>
      <c r="C10787">
        <v>100001</v>
      </c>
      <c r="D10787" s="1">
        <v>0.53138799999999997</v>
      </c>
      <c r="E10787" s="1">
        <v>2.5916999999999999E-5</v>
      </c>
      <c r="F10787" s="1">
        <v>0.57996400000000004</v>
      </c>
      <c r="G10787">
        <v>100001</v>
      </c>
    </row>
    <row r="10788" spans="1:7" x14ac:dyDescent="0.25">
      <c r="A10788" t="s">
        <v>0</v>
      </c>
      <c r="B10788">
        <v>117790</v>
      </c>
      <c r="C10788">
        <v>100001</v>
      </c>
      <c r="D10788" s="1">
        <v>0.26886700000000002</v>
      </c>
      <c r="E10788" s="1">
        <v>0.46574300000000002</v>
      </c>
      <c r="F10788" s="1">
        <v>0.57996400000000004</v>
      </c>
      <c r="G10788">
        <v>100001</v>
      </c>
    </row>
    <row r="10789" spans="1:7" x14ac:dyDescent="0.25">
      <c r="A10789" t="s">
        <v>0</v>
      </c>
      <c r="B10789">
        <v>117791</v>
      </c>
      <c r="C10789">
        <v>100001</v>
      </c>
      <c r="D10789" s="1">
        <v>0.27206000000000002</v>
      </c>
      <c r="E10789" s="1">
        <v>0.471275</v>
      </c>
      <c r="F10789" s="1">
        <v>0.57996400000000004</v>
      </c>
      <c r="G10789">
        <v>100001</v>
      </c>
    </row>
    <row r="10790" spans="1:7" x14ac:dyDescent="0.25">
      <c r="A10790" t="s">
        <v>0</v>
      </c>
      <c r="B10790">
        <v>117792</v>
      </c>
      <c r="C10790">
        <v>100001</v>
      </c>
      <c r="D10790" s="1">
        <v>0.275254</v>
      </c>
      <c r="E10790" s="1">
        <v>0.47680800000000001</v>
      </c>
      <c r="F10790" s="1">
        <v>0.57996400000000004</v>
      </c>
      <c r="G10790">
        <v>100001</v>
      </c>
    </row>
    <row r="10791" spans="1:7" x14ac:dyDescent="0.25">
      <c r="A10791" t="s">
        <v>0</v>
      </c>
      <c r="B10791">
        <v>117793</v>
      </c>
      <c r="C10791">
        <v>100001</v>
      </c>
      <c r="D10791" s="1">
        <v>0.27844799999999997</v>
      </c>
      <c r="E10791" s="1">
        <v>0.48234100000000002</v>
      </c>
      <c r="F10791" s="1">
        <v>0.57996300000000001</v>
      </c>
      <c r="G10791">
        <v>100001</v>
      </c>
    </row>
    <row r="10792" spans="1:7" x14ac:dyDescent="0.25">
      <c r="A10792" t="s">
        <v>0</v>
      </c>
      <c r="B10792">
        <v>117794</v>
      </c>
      <c r="C10792">
        <v>100001</v>
      </c>
      <c r="D10792" s="1">
        <v>0.28164299999999998</v>
      </c>
      <c r="E10792" s="1">
        <v>0.48787399999999997</v>
      </c>
      <c r="F10792" s="1">
        <v>0.57996300000000001</v>
      </c>
      <c r="G10792">
        <v>100001</v>
      </c>
    </row>
    <row r="10793" spans="1:7" x14ac:dyDescent="0.25">
      <c r="A10793" t="s">
        <v>0</v>
      </c>
      <c r="B10793">
        <v>117795</v>
      </c>
      <c r="C10793">
        <v>100001</v>
      </c>
      <c r="D10793" s="1">
        <v>0.28397600000000001</v>
      </c>
      <c r="E10793" s="1">
        <v>0.49191499999999999</v>
      </c>
      <c r="F10793" s="1">
        <v>0.57996300000000001</v>
      </c>
      <c r="G10793">
        <v>100001</v>
      </c>
    </row>
    <row r="10794" spans="1:7" x14ac:dyDescent="0.25">
      <c r="A10794" t="s">
        <v>0</v>
      </c>
      <c r="B10794">
        <v>117796</v>
      </c>
      <c r="C10794">
        <v>100001</v>
      </c>
      <c r="D10794" s="1">
        <v>0.28803099999999998</v>
      </c>
      <c r="E10794" s="1">
        <v>0.49893900000000002</v>
      </c>
      <c r="F10794" s="1">
        <v>0.57996300000000001</v>
      </c>
      <c r="G10794">
        <v>100001</v>
      </c>
    </row>
    <row r="10795" spans="1:7" x14ac:dyDescent="0.25">
      <c r="A10795" t="s">
        <v>0</v>
      </c>
      <c r="B10795">
        <v>117797</v>
      </c>
      <c r="C10795">
        <v>100001</v>
      </c>
      <c r="D10795" s="1">
        <v>0.29122599999999998</v>
      </c>
      <c r="E10795" s="1">
        <v>0.50447299999999995</v>
      </c>
      <c r="F10795" s="1">
        <v>0.57996300000000001</v>
      </c>
      <c r="G10795">
        <v>100001</v>
      </c>
    </row>
    <row r="10796" spans="1:7" x14ac:dyDescent="0.25">
      <c r="A10796" t="s">
        <v>0</v>
      </c>
      <c r="B10796">
        <v>117798</v>
      </c>
      <c r="C10796">
        <v>100001</v>
      </c>
      <c r="D10796" s="1">
        <v>0.53777699999999995</v>
      </c>
      <c r="E10796" s="1">
        <v>2.6866999999999999E-5</v>
      </c>
      <c r="F10796" s="1">
        <v>0.57996400000000004</v>
      </c>
      <c r="G10796">
        <v>100001</v>
      </c>
    </row>
    <row r="10797" spans="1:7" x14ac:dyDescent="0.25">
      <c r="A10797" t="s">
        <v>0</v>
      </c>
      <c r="B10797">
        <v>117799</v>
      </c>
      <c r="C10797">
        <v>100001</v>
      </c>
      <c r="D10797" s="1">
        <v>0.54416600000000004</v>
      </c>
      <c r="E10797" s="1">
        <v>2.6818999999999999E-5</v>
      </c>
      <c r="F10797" s="1">
        <v>0.57996499999999995</v>
      </c>
      <c r="G10797">
        <v>100001</v>
      </c>
    </row>
    <row r="10798" spans="1:7" x14ac:dyDescent="0.25">
      <c r="A10798" t="s">
        <v>0</v>
      </c>
      <c r="B10798">
        <v>117800</v>
      </c>
      <c r="C10798">
        <v>100001</v>
      </c>
      <c r="D10798" s="1">
        <v>0.55055500000000002</v>
      </c>
      <c r="E10798" s="1">
        <v>2.6771000000000002E-5</v>
      </c>
      <c r="F10798" s="1">
        <v>0.57996400000000004</v>
      </c>
      <c r="G10798">
        <v>100001</v>
      </c>
    </row>
    <row r="10799" spans="1:7" x14ac:dyDescent="0.25">
      <c r="A10799" t="s">
        <v>0</v>
      </c>
      <c r="B10799">
        <v>117801</v>
      </c>
      <c r="C10799">
        <v>100001</v>
      </c>
      <c r="D10799" s="1">
        <v>0.55694299999999997</v>
      </c>
      <c r="E10799" s="1">
        <v>2.7721000000000001E-5</v>
      </c>
      <c r="F10799" s="1">
        <v>0.57996400000000004</v>
      </c>
      <c r="G10799">
        <v>100001</v>
      </c>
    </row>
    <row r="10800" spans="1:7" x14ac:dyDescent="0.25">
      <c r="A10800" t="s">
        <v>0</v>
      </c>
      <c r="B10800">
        <v>117802</v>
      </c>
      <c r="C10800">
        <v>100001</v>
      </c>
      <c r="D10800" s="1">
        <v>0.56333200000000005</v>
      </c>
      <c r="E10800" s="1">
        <v>2.7671999999999999E-5</v>
      </c>
      <c r="F10800" s="1">
        <v>0.57996400000000004</v>
      </c>
      <c r="G10800">
        <v>100001</v>
      </c>
    </row>
    <row r="10801" spans="1:7" x14ac:dyDescent="0.25">
      <c r="A10801" t="s">
        <v>0</v>
      </c>
      <c r="B10801">
        <v>117803</v>
      </c>
      <c r="C10801">
        <v>100001</v>
      </c>
      <c r="D10801" s="1">
        <v>0.567998</v>
      </c>
      <c r="E10801" s="1">
        <v>2.7681000000000001E-5</v>
      </c>
      <c r="F10801" s="1">
        <v>0.57996400000000004</v>
      </c>
      <c r="G10801">
        <v>100001</v>
      </c>
    </row>
    <row r="10802" spans="1:7" x14ac:dyDescent="0.25">
      <c r="A10802" t="s">
        <v>0</v>
      </c>
      <c r="B10802">
        <v>117804</v>
      </c>
      <c r="C10802">
        <v>100001</v>
      </c>
      <c r="D10802" s="1">
        <v>0.57611000000000001</v>
      </c>
      <c r="E10802" s="1">
        <v>2.8574000000000001E-5</v>
      </c>
      <c r="F10802" s="1">
        <v>0.57996400000000004</v>
      </c>
      <c r="G10802">
        <v>100001</v>
      </c>
    </row>
    <row r="10803" spans="1:7" x14ac:dyDescent="0.25">
      <c r="A10803" t="s">
        <v>0</v>
      </c>
      <c r="B10803">
        <v>117805</v>
      </c>
      <c r="C10803">
        <v>100001</v>
      </c>
      <c r="D10803" s="1">
        <v>0.58249899999999999</v>
      </c>
      <c r="E10803" s="1">
        <v>2.8473999999999999E-5</v>
      </c>
      <c r="F10803" s="1">
        <v>0.57996400000000004</v>
      </c>
      <c r="G10803">
        <v>100001</v>
      </c>
    </row>
    <row r="10804" spans="1:7" x14ac:dyDescent="0.25">
      <c r="A10804" t="s">
        <v>0</v>
      </c>
      <c r="B10804">
        <v>117806</v>
      </c>
      <c r="C10804">
        <v>100001</v>
      </c>
      <c r="D10804" s="1">
        <v>0.44567299999999999</v>
      </c>
      <c r="E10804" s="1">
        <v>-0.28939300000000001</v>
      </c>
      <c r="F10804" s="1">
        <v>0.57996400000000004</v>
      </c>
      <c r="G10804">
        <v>100001</v>
      </c>
    </row>
    <row r="10805" spans="1:7" x14ac:dyDescent="0.25">
      <c r="A10805" t="s">
        <v>0</v>
      </c>
      <c r="B10805">
        <v>117807</v>
      </c>
      <c r="C10805">
        <v>100001</v>
      </c>
      <c r="D10805" s="1">
        <v>0.45467400000000002</v>
      </c>
      <c r="E10805" s="1">
        <v>-0.26247799999999999</v>
      </c>
      <c r="F10805" s="1">
        <v>0.57996499999999995</v>
      </c>
      <c r="G10805">
        <v>100001</v>
      </c>
    </row>
    <row r="10806" spans="1:7" x14ac:dyDescent="0.25">
      <c r="A10806" t="s">
        <v>0</v>
      </c>
      <c r="B10806">
        <v>117808</v>
      </c>
      <c r="C10806">
        <v>100001</v>
      </c>
      <c r="D10806" s="1">
        <v>0.44031500000000001</v>
      </c>
      <c r="E10806" s="1">
        <v>-0.28591299999999997</v>
      </c>
      <c r="F10806" s="1">
        <v>0.57996400000000004</v>
      </c>
      <c r="G10806">
        <v>100001</v>
      </c>
    </row>
    <row r="10807" spans="1:7" x14ac:dyDescent="0.25">
      <c r="A10807" t="s">
        <v>0</v>
      </c>
      <c r="B10807">
        <v>117809</v>
      </c>
      <c r="C10807">
        <v>100001</v>
      </c>
      <c r="D10807" s="1">
        <v>0.42991800000000002</v>
      </c>
      <c r="E10807" s="1">
        <v>-0.31232100000000002</v>
      </c>
      <c r="F10807" s="1">
        <v>0.57996499999999995</v>
      </c>
      <c r="G10807">
        <v>100001</v>
      </c>
    </row>
    <row r="10808" spans="1:7" x14ac:dyDescent="0.25">
      <c r="A10808" t="s">
        <v>0</v>
      </c>
      <c r="B10808">
        <v>117810</v>
      </c>
      <c r="C10808">
        <v>100001</v>
      </c>
      <c r="D10808" s="1">
        <v>0.435087</v>
      </c>
      <c r="E10808" s="1">
        <v>-0.31607499999999999</v>
      </c>
      <c r="F10808" s="1">
        <v>0.57996499999999995</v>
      </c>
      <c r="G10808">
        <v>100001</v>
      </c>
    </row>
    <row r="10809" spans="1:7" x14ac:dyDescent="0.25">
      <c r="A10809" t="s">
        <v>0</v>
      </c>
      <c r="B10809">
        <v>117811</v>
      </c>
      <c r="C10809">
        <v>100001</v>
      </c>
      <c r="D10809" s="1">
        <v>0.44025500000000001</v>
      </c>
      <c r="E10809" s="1">
        <v>-0.31983099999999998</v>
      </c>
      <c r="F10809" s="1">
        <v>0.57996499999999995</v>
      </c>
      <c r="G10809">
        <v>100001</v>
      </c>
    </row>
    <row r="10810" spans="1:7" x14ac:dyDescent="0.25">
      <c r="A10810" t="s">
        <v>0</v>
      </c>
      <c r="B10810">
        <v>117812</v>
      </c>
      <c r="C10810">
        <v>100001</v>
      </c>
      <c r="D10810" s="1">
        <v>0.44542399999999999</v>
      </c>
      <c r="E10810" s="1">
        <v>-0.32358700000000001</v>
      </c>
      <c r="F10810" s="1">
        <v>0.57996400000000004</v>
      </c>
      <c r="G10810">
        <v>100001</v>
      </c>
    </row>
    <row r="10811" spans="1:7" x14ac:dyDescent="0.25">
      <c r="A10811" t="s">
        <v>0</v>
      </c>
      <c r="B10811">
        <v>117813</v>
      </c>
      <c r="C10811">
        <v>100001</v>
      </c>
      <c r="D10811" s="1">
        <v>-0.44539200000000001</v>
      </c>
      <c r="E10811" s="1">
        <v>-0.323629</v>
      </c>
      <c r="F10811" s="1">
        <v>0.57996400000000004</v>
      </c>
      <c r="G10811">
        <v>100001</v>
      </c>
    </row>
    <row r="10812" spans="1:7" x14ac:dyDescent="0.25">
      <c r="A10812" t="s">
        <v>0</v>
      </c>
      <c r="B10812">
        <v>117814</v>
      </c>
      <c r="C10812">
        <v>100001</v>
      </c>
      <c r="D10812" s="1">
        <v>-0.440224</v>
      </c>
      <c r="E10812" s="1">
        <v>-0.31987300000000002</v>
      </c>
      <c r="F10812" s="1">
        <v>0.57996400000000004</v>
      </c>
      <c r="G10812">
        <v>100001</v>
      </c>
    </row>
    <row r="10813" spans="1:7" x14ac:dyDescent="0.25">
      <c r="A10813" t="s">
        <v>0</v>
      </c>
      <c r="B10813">
        <v>117815</v>
      </c>
      <c r="C10813">
        <v>100001</v>
      </c>
      <c r="D10813" s="1">
        <v>-0.43505500000000003</v>
      </c>
      <c r="E10813" s="1">
        <v>-0.31611699999999998</v>
      </c>
      <c r="F10813" s="1">
        <v>0.57996400000000004</v>
      </c>
      <c r="G10813">
        <v>100001</v>
      </c>
    </row>
    <row r="10814" spans="1:7" x14ac:dyDescent="0.25">
      <c r="A10814" t="s">
        <v>0</v>
      </c>
      <c r="B10814">
        <v>117816</v>
      </c>
      <c r="C10814">
        <v>100001</v>
      </c>
      <c r="D10814" s="1">
        <v>-0.42988799999999999</v>
      </c>
      <c r="E10814" s="1">
        <v>-0.31236199999999997</v>
      </c>
      <c r="F10814" s="1">
        <v>0.57996400000000004</v>
      </c>
      <c r="G10814">
        <v>100001</v>
      </c>
    </row>
    <row r="10815" spans="1:7" x14ac:dyDescent="0.25">
      <c r="A10815" t="s">
        <v>0</v>
      </c>
      <c r="B10815">
        <v>117817</v>
      </c>
      <c r="C10815">
        <v>100001</v>
      </c>
      <c r="D10815" s="1">
        <v>-0.42471900000000001</v>
      </c>
      <c r="E10815" s="1">
        <v>-0.30860599999999999</v>
      </c>
      <c r="F10815" s="1">
        <v>0.57996400000000004</v>
      </c>
      <c r="G10815">
        <v>100001</v>
      </c>
    </row>
    <row r="10816" spans="1:7" x14ac:dyDescent="0.25">
      <c r="A10816" t="s">
        <v>0</v>
      </c>
      <c r="B10816">
        <v>117818</v>
      </c>
      <c r="C10816">
        <v>100001</v>
      </c>
      <c r="D10816" s="1">
        <v>0.42787799999999998</v>
      </c>
      <c r="E10816" s="1">
        <v>-0.34645399999999998</v>
      </c>
      <c r="F10816" s="1">
        <v>0.57996400000000004</v>
      </c>
      <c r="G10816">
        <v>100001</v>
      </c>
    </row>
    <row r="10817" spans="1:7" x14ac:dyDescent="0.25">
      <c r="A10817" t="s">
        <v>0</v>
      </c>
      <c r="B10817">
        <v>117819</v>
      </c>
      <c r="C10817">
        <v>100001</v>
      </c>
      <c r="D10817" s="1">
        <v>0.43284400000000001</v>
      </c>
      <c r="E10817" s="1">
        <v>-0.35047400000000001</v>
      </c>
      <c r="F10817" s="1">
        <v>0.57996499999999995</v>
      </c>
      <c r="G10817">
        <v>100001</v>
      </c>
    </row>
    <row r="10818" spans="1:7" x14ac:dyDescent="0.25">
      <c r="A10818" t="s">
        <v>0</v>
      </c>
      <c r="B10818">
        <v>117820</v>
      </c>
      <c r="C10818">
        <v>100001</v>
      </c>
      <c r="D10818" s="1">
        <v>0.437809</v>
      </c>
      <c r="E10818" s="1">
        <v>-0.35449399999999998</v>
      </c>
      <c r="F10818" s="1">
        <v>0.57996499999999995</v>
      </c>
      <c r="G10818">
        <v>100001</v>
      </c>
    </row>
    <row r="10819" spans="1:7" x14ac:dyDescent="0.25">
      <c r="A10819" t="s">
        <v>0</v>
      </c>
      <c r="B10819">
        <v>117821</v>
      </c>
      <c r="C10819">
        <v>100001</v>
      </c>
      <c r="D10819" s="1">
        <v>0.441436</v>
      </c>
      <c r="E10819" s="1">
        <v>-0.357431</v>
      </c>
      <c r="F10819" s="1">
        <v>0.57996499999999995</v>
      </c>
      <c r="G10819">
        <v>100001</v>
      </c>
    </row>
    <row r="10820" spans="1:7" x14ac:dyDescent="0.25">
      <c r="A10820" t="s">
        <v>0</v>
      </c>
      <c r="B10820">
        <v>117822</v>
      </c>
      <c r="C10820">
        <v>100001</v>
      </c>
      <c r="D10820" s="1">
        <v>0.44774000000000003</v>
      </c>
      <c r="E10820" s="1">
        <v>-0.36253600000000002</v>
      </c>
      <c r="F10820" s="1">
        <v>0.57996400000000004</v>
      </c>
      <c r="G10820">
        <v>100001</v>
      </c>
    </row>
    <row r="10821" spans="1:7" x14ac:dyDescent="0.25">
      <c r="A10821" t="s">
        <v>0</v>
      </c>
      <c r="B10821">
        <v>117823</v>
      </c>
      <c r="C10821">
        <v>100001</v>
      </c>
      <c r="D10821" s="1">
        <v>0.45270500000000002</v>
      </c>
      <c r="E10821" s="1">
        <v>-0.36655700000000002</v>
      </c>
      <c r="F10821" s="1">
        <v>0.57996400000000004</v>
      </c>
      <c r="G10821">
        <v>100001</v>
      </c>
    </row>
    <row r="10822" spans="1:7" x14ac:dyDescent="0.25">
      <c r="A10822" t="s">
        <v>0</v>
      </c>
      <c r="B10822">
        <v>117824</v>
      </c>
      <c r="C10822">
        <v>100001</v>
      </c>
      <c r="D10822" s="1">
        <v>-0.427846</v>
      </c>
      <c r="E10822" s="1">
        <v>-0.346495</v>
      </c>
      <c r="F10822" s="1">
        <v>0.57996499999999995</v>
      </c>
      <c r="G10822">
        <v>100001</v>
      </c>
    </row>
    <row r="10823" spans="1:7" x14ac:dyDescent="0.25">
      <c r="A10823" t="s">
        <v>0</v>
      </c>
      <c r="B10823">
        <v>117825</v>
      </c>
      <c r="C10823">
        <v>100001</v>
      </c>
      <c r="D10823" s="1">
        <v>-0.432809</v>
      </c>
      <c r="E10823" s="1">
        <v>-0.35051599999999999</v>
      </c>
      <c r="F10823" s="1">
        <v>0.57996400000000004</v>
      </c>
      <c r="G10823">
        <v>100001</v>
      </c>
    </row>
    <row r="10824" spans="1:7" x14ac:dyDescent="0.25">
      <c r="A10824" t="s">
        <v>0</v>
      </c>
      <c r="B10824">
        <v>117826</v>
      </c>
      <c r="C10824">
        <v>100001</v>
      </c>
      <c r="D10824" s="1">
        <v>-0.43777300000000002</v>
      </c>
      <c r="E10824" s="1">
        <v>-0.35453600000000002</v>
      </c>
      <c r="F10824" s="1">
        <v>0.57996400000000004</v>
      </c>
      <c r="G10824">
        <v>100001</v>
      </c>
    </row>
    <row r="10825" spans="1:7" x14ac:dyDescent="0.25">
      <c r="A10825" t="s">
        <v>0</v>
      </c>
      <c r="B10825">
        <v>117827</v>
      </c>
      <c r="C10825">
        <v>100001</v>
      </c>
      <c r="D10825" s="1">
        <v>-0.44140000000000001</v>
      </c>
      <c r="E10825" s="1">
        <v>-0.35747499999999999</v>
      </c>
      <c r="F10825" s="1">
        <v>0.57996400000000004</v>
      </c>
      <c r="G10825">
        <v>100001</v>
      </c>
    </row>
    <row r="10826" spans="1:7" x14ac:dyDescent="0.25">
      <c r="A10826" t="s">
        <v>0</v>
      </c>
      <c r="B10826">
        <v>117828</v>
      </c>
      <c r="C10826">
        <v>100001</v>
      </c>
      <c r="D10826" s="1">
        <v>-0.44770399999999999</v>
      </c>
      <c r="E10826" s="1">
        <v>-0.36258000000000001</v>
      </c>
      <c r="F10826" s="1">
        <v>0.57996400000000004</v>
      </c>
      <c r="G10826">
        <v>100001</v>
      </c>
    </row>
    <row r="10827" spans="1:7" x14ac:dyDescent="0.25">
      <c r="A10827" t="s">
        <v>0</v>
      </c>
      <c r="B10827">
        <v>117829</v>
      </c>
      <c r="C10827">
        <v>100001</v>
      </c>
      <c r="D10827" s="1">
        <v>-0.45266899999999999</v>
      </c>
      <c r="E10827" s="1">
        <v>-0.36660100000000001</v>
      </c>
      <c r="F10827" s="1">
        <v>0.57996400000000004</v>
      </c>
      <c r="G10827">
        <v>100001</v>
      </c>
    </row>
    <row r="10828" spans="1:7" x14ac:dyDescent="0.25">
      <c r="A10828" t="s">
        <v>0</v>
      </c>
      <c r="B10828">
        <v>117830</v>
      </c>
      <c r="C10828">
        <v>100001</v>
      </c>
      <c r="D10828" s="1">
        <v>0.26247799999999999</v>
      </c>
      <c r="E10828" s="1">
        <v>0.45467600000000002</v>
      </c>
      <c r="F10828" s="1">
        <v>0.57996400000000004</v>
      </c>
      <c r="G10828">
        <v>100001</v>
      </c>
    </row>
    <row r="10829" spans="1:7" x14ac:dyDescent="0.25">
      <c r="A10829" t="s">
        <v>0</v>
      </c>
      <c r="B10829">
        <v>117831</v>
      </c>
      <c r="C10829">
        <v>100001</v>
      </c>
      <c r="D10829" s="1">
        <v>0.28591299999999997</v>
      </c>
      <c r="E10829" s="1">
        <v>0.44031500000000001</v>
      </c>
      <c r="F10829" s="1">
        <v>0.57996400000000004</v>
      </c>
      <c r="G10829">
        <v>100001</v>
      </c>
    </row>
    <row r="10830" spans="1:7" x14ac:dyDescent="0.25">
      <c r="A10830" t="s">
        <v>0</v>
      </c>
      <c r="B10830">
        <v>117832</v>
      </c>
      <c r="C10830">
        <v>100001</v>
      </c>
      <c r="D10830" s="1">
        <v>0.28939300000000001</v>
      </c>
      <c r="E10830" s="1">
        <v>0.44567299999999999</v>
      </c>
      <c r="F10830" s="1">
        <v>0.57996400000000004</v>
      </c>
      <c r="G10830">
        <v>100001</v>
      </c>
    </row>
    <row r="10831" spans="1:7" x14ac:dyDescent="0.25">
      <c r="A10831" t="s">
        <v>0</v>
      </c>
      <c r="B10831">
        <v>117833</v>
      </c>
      <c r="C10831">
        <v>100001</v>
      </c>
      <c r="D10831" s="1">
        <v>0.29287200000000002</v>
      </c>
      <c r="E10831" s="1">
        <v>0.45103300000000002</v>
      </c>
      <c r="F10831" s="1">
        <v>0.57996300000000001</v>
      </c>
      <c r="G10831">
        <v>100001</v>
      </c>
    </row>
    <row r="10832" spans="1:7" x14ac:dyDescent="0.25">
      <c r="A10832" t="s">
        <v>0</v>
      </c>
      <c r="B10832">
        <v>117834</v>
      </c>
      <c r="C10832">
        <v>100001</v>
      </c>
      <c r="D10832" s="1">
        <v>0.52427699999999999</v>
      </c>
      <c r="E10832" s="1">
        <v>2.75023E-2</v>
      </c>
      <c r="F10832" s="1">
        <v>0.57996499999999995</v>
      </c>
      <c r="G10832">
        <v>100001</v>
      </c>
    </row>
    <row r="10833" spans="1:7" x14ac:dyDescent="0.25">
      <c r="A10833" t="s">
        <v>0</v>
      </c>
      <c r="B10833">
        <v>117835</v>
      </c>
      <c r="C10833">
        <v>100001</v>
      </c>
      <c r="D10833" s="1">
        <v>0.53065799999999996</v>
      </c>
      <c r="E10833" s="1">
        <v>2.78366E-2</v>
      </c>
      <c r="F10833" s="1">
        <v>0.57996400000000004</v>
      </c>
      <c r="G10833">
        <v>100001</v>
      </c>
    </row>
    <row r="10834" spans="1:7" x14ac:dyDescent="0.25">
      <c r="A10834" t="s">
        <v>0</v>
      </c>
      <c r="B10834">
        <v>117836</v>
      </c>
      <c r="C10834">
        <v>100001</v>
      </c>
      <c r="D10834" s="1">
        <v>0.53703800000000002</v>
      </c>
      <c r="E10834" s="1">
        <v>2.81719E-2</v>
      </c>
      <c r="F10834" s="1">
        <v>0.57996400000000004</v>
      </c>
      <c r="G10834">
        <v>100001</v>
      </c>
    </row>
    <row r="10835" spans="1:7" x14ac:dyDescent="0.25">
      <c r="A10835" t="s">
        <v>0</v>
      </c>
      <c r="B10835">
        <v>117837</v>
      </c>
      <c r="C10835">
        <v>100001</v>
      </c>
      <c r="D10835" s="1">
        <v>0.296352</v>
      </c>
      <c r="E10835" s="1">
        <v>0.45639200000000002</v>
      </c>
      <c r="F10835" s="1">
        <v>0.57996300000000001</v>
      </c>
      <c r="G10835">
        <v>100001</v>
      </c>
    </row>
    <row r="10836" spans="1:7" x14ac:dyDescent="0.25">
      <c r="A10836" t="s">
        <v>0</v>
      </c>
      <c r="B10836">
        <v>117838</v>
      </c>
      <c r="C10836">
        <v>100001</v>
      </c>
      <c r="D10836" s="1">
        <v>0.29983199999999999</v>
      </c>
      <c r="E10836" s="1">
        <v>0.46174900000000002</v>
      </c>
      <c r="F10836" s="1">
        <v>0.57996300000000001</v>
      </c>
      <c r="G10836">
        <v>100001</v>
      </c>
    </row>
    <row r="10837" spans="1:7" x14ac:dyDescent="0.25">
      <c r="A10837" t="s">
        <v>0</v>
      </c>
      <c r="B10837">
        <v>117839</v>
      </c>
      <c r="C10837">
        <v>100001</v>
      </c>
      <c r="D10837" s="1">
        <v>0.303311</v>
      </c>
      <c r="E10837" s="1">
        <v>0.46710800000000002</v>
      </c>
      <c r="F10837" s="1">
        <v>0.57996300000000001</v>
      </c>
      <c r="G10837">
        <v>100001</v>
      </c>
    </row>
    <row r="10838" spans="1:7" x14ac:dyDescent="0.25">
      <c r="A10838" t="s">
        <v>0</v>
      </c>
      <c r="B10838">
        <v>117840</v>
      </c>
      <c r="C10838">
        <v>100001</v>
      </c>
      <c r="D10838" s="1">
        <v>0.30678899999999998</v>
      </c>
      <c r="E10838" s="1">
        <v>0.472466</v>
      </c>
      <c r="F10838" s="1">
        <v>0.57996300000000001</v>
      </c>
      <c r="G10838">
        <v>100001</v>
      </c>
    </row>
    <row r="10839" spans="1:7" x14ac:dyDescent="0.25">
      <c r="A10839" t="s">
        <v>0</v>
      </c>
      <c r="B10839">
        <v>117841</v>
      </c>
      <c r="C10839">
        <v>100001</v>
      </c>
      <c r="D10839" s="1">
        <v>0.30932999999999999</v>
      </c>
      <c r="E10839" s="1">
        <v>0.47638000000000003</v>
      </c>
      <c r="F10839" s="1">
        <v>0.57996300000000001</v>
      </c>
      <c r="G10839">
        <v>100001</v>
      </c>
    </row>
    <row r="10840" spans="1:7" x14ac:dyDescent="0.25">
      <c r="A10840" t="s">
        <v>0</v>
      </c>
      <c r="B10840">
        <v>117842</v>
      </c>
      <c r="C10840">
        <v>100001</v>
      </c>
      <c r="D10840" s="1">
        <v>0.31374800000000003</v>
      </c>
      <c r="E10840" s="1">
        <v>0.48318299999999997</v>
      </c>
      <c r="F10840" s="1">
        <v>0.57996400000000004</v>
      </c>
      <c r="G10840">
        <v>100001</v>
      </c>
    </row>
    <row r="10841" spans="1:7" x14ac:dyDescent="0.25">
      <c r="A10841" t="s">
        <v>0</v>
      </c>
      <c r="B10841">
        <v>117843</v>
      </c>
      <c r="C10841">
        <v>100001</v>
      </c>
      <c r="D10841" s="1">
        <v>0.31722800000000001</v>
      </c>
      <c r="E10841" s="1">
        <v>0.488541</v>
      </c>
      <c r="F10841" s="1">
        <v>0.57996400000000004</v>
      </c>
      <c r="G10841">
        <v>100001</v>
      </c>
    </row>
    <row r="10842" spans="1:7" x14ac:dyDescent="0.25">
      <c r="A10842" t="s">
        <v>0</v>
      </c>
      <c r="B10842">
        <v>117844</v>
      </c>
      <c r="C10842">
        <v>100001</v>
      </c>
      <c r="D10842" s="1">
        <v>0.54341799999999996</v>
      </c>
      <c r="E10842" s="1">
        <v>2.8506299999999998E-2</v>
      </c>
      <c r="F10842" s="1">
        <v>0.57996400000000004</v>
      </c>
      <c r="G10842">
        <v>100001</v>
      </c>
    </row>
    <row r="10843" spans="1:7" x14ac:dyDescent="0.25">
      <c r="A10843" t="s">
        <v>0</v>
      </c>
      <c r="B10843">
        <v>117845</v>
      </c>
      <c r="C10843">
        <v>100001</v>
      </c>
      <c r="D10843" s="1">
        <v>0.54979800000000001</v>
      </c>
      <c r="E10843" s="1">
        <v>2.8840500000000002E-2</v>
      </c>
      <c r="F10843" s="1">
        <v>0.57996400000000004</v>
      </c>
      <c r="G10843">
        <v>100001</v>
      </c>
    </row>
    <row r="10844" spans="1:7" x14ac:dyDescent="0.25">
      <c r="A10844" t="s">
        <v>0</v>
      </c>
      <c r="B10844">
        <v>117846</v>
      </c>
      <c r="C10844">
        <v>100001</v>
      </c>
      <c r="D10844" s="1">
        <v>0.55617799999999995</v>
      </c>
      <c r="E10844" s="1">
        <v>2.9175900000000001E-2</v>
      </c>
      <c r="F10844" s="1">
        <v>0.57996400000000004</v>
      </c>
      <c r="G10844">
        <v>100001</v>
      </c>
    </row>
    <row r="10845" spans="1:7" x14ac:dyDescent="0.25">
      <c r="A10845" t="s">
        <v>0</v>
      </c>
      <c r="B10845">
        <v>117847</v>
      </c>
      <c r="C10845">
        <v>100001</v>
      </c>
      <c r="D10845" s="1">
        <v>0.562558</v>
      </c>
      <c r="E10845" s="1">
        <v>2.9510100000000001E-2</v>
      </c>
      <c r="F10845" s="1">
        <v>0.57996400000000004</v>
      </c>
      <c r="G10845">
        <v>100001</v>
      </c>
    </row>
    <row r="10846" spans="1:7" x14ac:dyDescent="0.25">
      <c r="A10846" t="s">
        <v>0</v>
      </c>
      <c r="B10846">
        <v>117848</v>
      </c>
      <c r="C10846">
        <v>100001</v>
      </c>
      <c r="D10846" s="1">
        <v>0.567218</v>
      </c>
      <c r="E10846" s="1">
        <v>2.97544E-2</v>
      </c>
      <c r="F10846" s="1">
        <v>0.57996400000000004</v>
      </c>
      <c r="G10846">
        <v>100001</v>
      </c>
    </row>
    <row r="10847" spans="1:7" x14ac:dyDescent="0.25">
      <c r="A10847" t="s">
        <v>0</v>
      </c>
      <c r="B10847">
        <v>117849</v>
      </c>
      <c r="C10847">
        <v>100001</v>
      </c>
      <c r="D10847" s="1">
        <v>0.575318</v>
      </c>
      <c r="E10847" s="1">
        <v>3.01798E-2</v>
      </c>
      <c r="F10847" s="1">
        <v>0.57996400000000004</v>
      </c>
      <c r="G10847">
        <v>100001</v>
      </c>
    </row>
    <row r="10848" spans="1:7" x14ac:dyDescent="0.25">
      <c r="A10848" t="s">
        <v>0</v>
      </c>
      <c r="B10848">
        <v>117850</v>
      </c>
      <c r="C10848">
        <v>100001</v>
      </c>
      <c r="D10848" s="1">
        <v>0.58169899999999997</v>
      </c>
      <c r="E10848" s="1">
        <v>3.0514099999999999E-2</v>
      </c>
      <c r="F10848" s="1">
        <v>0.57996400000000004</v>
      </c>
      <c r="G10848">
        <v>100001</v>
      </c>
    </row>
    <row r="10849" spans="1:7" x14ac:dyDescent="0.25">
      <c r="A10849" t="s">
        <v>0</v>
      </c>
      <c r="B10849">
        <v>117851</v>
      </c>
      <c r="C10849">
        <v>100001</v>
      </c>
      <c r="D10849" s="1">
        <v>0.42474899999999999</v>
      </c>
      <c r="E10849" s="1">
        <v>-0.30856499999999998</v>
      </c>
      <c r="F10849" s="1">
        <v>0.57996400000000004</v>
      </c>
      <c r="G10849">
        <v>100001</v>
      </c>
    </row>
    <row r="10850" spans="1:7" x14ac:dyDescent="0.25">
      <c r="A10850" t="s">
        <v>0</v>
      </c>
      <c r="B10850">
        <v>117852</v>
      </c>
      <c r="C10850">
        <v>100001</v>
      </c>
      <c r="D10850" s="1">
        <v>0.40801599999999999</v>
      </c>
      <c r="E10850" s="1">
        <v>-0.33037300000000003</v>
      </c>
      <c r="F10850" s="1">
        <v>0.57996499999999995</v>
      </c>
      <c r="G10850">
        <v>100001</v>
      </c>
    </row>
    <row r="10851" spans="1:7" x14ac:dyDescent="0.25">
      <c r="A10851" t="s">
        <v>0</v>
      </c>
      <c r="B10851">
        <v>117853</v>
      </c>
      <c r="C10851">
        <v>100001</v>
      </c>
      <c r="D10851" s="1">
        <v>0.41298200000000002</v>
      </c>
      <c r="E10851" s="1">
        <v>-0.33439400000000002</v>
      </c>
      <c r="F10851" s="1">
        <v>0.57996499999999995</v>
      </c>
      <c r="G10851">
        <v>100001</v>
      </c>
    </row>
    <row r="10852" spans="1:7" x14ac:dyDescent="0.25">
      <c r="A10852" t="s">
        <v>0</v>
      </c>
      <c r="B10852">
        <v>117854</v>
      </c>
      <c r="C10852">
        <v>100001</v>
      </c>
      <c r="D10852" s="1">
        <v>0.41794700000000001</v>
      </c>
      <c r="E10852" s="1">
        <v>-0.33841300000000002</v>
      </c>
      <c r="F10852" s="1">
        <v>0.57996400000000004</v>
      </c>
      <c r="G10852">
        <v>100001</v>
      </c>
    </row>
    <row r="10853" spans="1:7" x14ac:dyDescent="0.25">
      <c r="A10853" t="s">
        <v>0</v>
      </c>
      <c r="B10853">
        <v>117855</v>
      </c>
      <c r="C10853">
        <v>100001</v>
      </c>
      <c r="D10853" s="1">
        <v>0.42291200000000001</v>
      </c>
      <c r="E10853" s="1">
        <v>-0.34243299999999999</v>
      </c>
      <c r="F10853" s="1">
        <v>0.57996400000000004</v>
      </c>
      <c r="G10853">
        <v>100001</v>
      </c>
    </row>
    <row r="10854" spans="1:7" x14ac:dyDescent="0.25">
      <c r="A10854" t="s">
        <v>0</v>
      </c>
      <c r="B10854">
        <v>117856</v>
      </c>
      <c r="C10854">
        <v>100001</v>
      </c>
      <c r="D10854" s="1">
        <v>-0.42288100000000001</v>
      </c>
      <c r="E10854" s="1">
        <v>-0.342474</v>
      </c>
      <c r="F10854" s="1">
        <v>0.57996499999999995</v>
      </c>
      <c r="G10854">
        <v>100001</v>
      </c>
    </row>
    <row r="10855" spans="1:7" x14ac:dyDescent="0.25">
      <c r="A10855" t="s">
        <v>0</v>
      </c>
      <c r="B10855">
        <v>117857</v>
      </c>
      <c r="C10855">
        <v>100001</v>
      </c>
      <c r="D10855" s="1">
        <v>-0.41791499999999998</v>
      </c>
      <c r="E10855" s="1">
        <v>-0.33845399999999998</v>
      </c>
      <c r="F10855" s="1">
        <v>0.57996499999999995</v>
      </c>
      <c r="G10855">
        <v>100001</v>
      </c>
    </row>
    <row r="10856" spans="1:7" x14ac:dyDescent="0.25">
      <c r="A10856" t="s">
        <v>0</v>
      </c>
      <c r="B10856">
        <v>117858</v>
      </c>
      <c r="C10856">
        <v>100001</v>
      </c>
      <c r="D10856" s="1">
        <v>-0.41295100000000001</v>
      </c>
      <c r="E10856" s="1">
        <v>-0.33443299999999998</v>
      </c>
      <c r="F10856" s="1">
        <v>0.57996499999999995</v>
      </c>
      <c r="G10856">
        <v>100001</v>
      </c>
    </row>
    <row r="10857" spans="1:7" x14ac:dyDescent="0.25">
      <c r="A10857" t="s">
        <v>0</v>
      </c>
      <c r="B10857">
        <v>117859</v>
      </c>
      <c r="C10857">
        <v>100001</v>
      </c>
      <c r="D10857" s="1">
        <v>-0.40798499999999999</v>
      </c>
      <c r="E10857" s="1">
        <v>-0.33041199999999998</v>
      </c>
      <c r="F10857" s="1">
        <v>0.57996499999999995</v>
      </c>
      <c r="G10857">
        <v>100001</v>
      </c>
    </row>
    <row r="10858" spans="1:7" x14ac:dyDescent="0.25">
      <c r="A10858" t="s">
        <v>0</v>
      </c>
      <c r="B10858">
        <v>117860</v>
      </c>
      <c r="C10858">
        <v>100001</v>
      </c>
      <c r="D10858" s="1">
        <v>0.40441199999999999</v>
      </c>
      <c r="E10858" s="1">
        <v>-0.36409799999999998</v>
      </c>
      <c r="F10858" s="1">
        <v>0.57996400000000004</v>
      </c>
      <c r="G10858">
        <v>100001</v>
      </c>
    </row>
    <row r="10859" spans="1:7" x14ac:dyDescent="0.25">
      <c r="A10859" t="s">
        <v>0</v>
      </c>
      <c r="B10859">
        <v>117861</v>
      </c>
      <c r="C10859">
        <v>100001</v>
      </c>
      <c r="D10859" s="1">
        <v>0.40915899999999999</v>
      </c>
      <c r="E10859" s="1">
        <v>-0.36837399999999998</v>
      </c>
      <c r="F10859" s="1">
        <v>0.57996499999999995</v>
      </c>
      <c r="G10859">
        <v>100001</v>
      </c>
    </row>
    <row r="10860" spans="1:7" x14ac:dyDescent="0.25">
      <c r="A10860" t="s">
        <v>0</v>
      </c>
      <c r="B10860">
        <v>117862</v>
      </c>
      <c r="C10860">
        <v>100001</v>
      </c>
      <c r="D10860" s="1">
        <v>0.41390700000000002</v>
      </c>
      <c r="E10860" s="1">
        <v>-0.37264799999999998</v>
      </c>
      <c r="F10860" s="1">
        <v>0.57996499999999995</v>
      </c>
      <c r="G10860">
        <v>100001</v>
      </c>
    </row>
    <row r="10861" spans="1:7" x14ac:dyDescent="0.25">
      <c r="A10861" t="s">
        <v>0</v>
      </c>
      <c r="B10861">
        <v>117863</v>
      </c>
      <c r="C10861">
        <v>100001</v>
      </c>
      <c r="D10861" s="1">
        <v>0.418655</v>
      </c>
      <c r="E10861" s="1">
        <v>-0.37692199999999998</v>
      </c>
      <c r="F10861" s="1">
        <v>0.57996499999999995</v>
      </c>
      <c r="G10861">
        <v>100001</v>
      </c>
    </row>
    <row r="10862" spans="1:7" x14ac:dyDescent="0.25">
      <c r="A10862" t="s">
        <v>0</v>
      </c>
      <c r="B10862">
        <v>117864</v>
      </c>
      <c r="C10862">
        <v>100001</v>
      </c>
      <c r="D10862" s="1">
        <v>0.42212300000000003</v>
      </c>
      <c r="E10862" s="1">
        <v>-0.38004399999999999</v>
      </c>
      <c r="F10862" s="1">
        <v>0.57996400000000004</v>
      </c>
      <c r="G10862">
        <v>100001</v>
      </c>
    </row>
    <row r="10863" spans="1:7" x14ac:dyDescent="0.25">
      <c r="A10863" t="s">
        <v>0</v>
      </c>
      <c r="B10863">
        <v>117865</v>
      </c>
      <c r="C10863">
        <v>100001</v>
      </c>
      <c r="D10863" s="1">
        <v>0.428151</v>
      </c>
      <c r="E10863" s="1">
        <v>-0.38547100000000001</v>
      </c>
      <c r="F10863" s="1">
        <v>0.57996400000000004</v>
      </c>
      <c r="G10863">
        <v>100001</v>
      </c>
    </row>
    <row r="10864" spans="1:7" x14ac:dyDescent="0.25">
      <c r="A10864" t="s">
        <v>0</v>
      </c>
      <c r="B10864">
        <v>117866</v>
      </c>
      <c r="C10864">
        <v>100001</v>
      </c>
      <c r="D10864" s="1">
        <v>0.43290000000000001</v>
      </c>
      <c r="E10864" s="1">
        <v>-0.38974700000000001</v>
      </c>
      <c r="F10864" s="1">
        <v>0.57996400000000004</v>
      </c>
      <c r="G10864">
        <v>100001</v>
      </c>
    </row>
    <row r="10865" spans="1:7" x14ac:dyDescent="0.25">
      <c r="A10865" t="s">
        <v>0</v>
      </c>
      <c r="B10865">
        <v>117867</v>
      </c>
      <c r="C10865">
        <v>100001</v>
      </c>
      <c r="D10865" s="1">
        <v>-0.40437600000000001</v>
      </c>
      <c r="E10865" s="1">
        <v>-0.36413800000000002</v>
      </c>
      <c r="F10865" s="1">
        <v>0.57996499999999995</v>
      </c>
      <c r="G10865">
        <v>100001</v>
      </c>
    </row>
    <row r="10866" spans="1:7" x14ac:dyDescent="0.25">
      <c r="A10866" t="s">
        <v>0</v>
      </c>
      <c r="B10866">
        <v>117868</v>
      </c>
      <c r="C10866">
        <v>100001</v>
      </c>
      <c r="D10866" s="1">
        <v>-0.40912399999999999</v>
      </c>
      <c r="E10866" s="1">
        <v>-0.36841200000000002</v>
      </c>
      <c r="F10866" s="1">
        <v>0.57996499999999995</v>
      </c>
      <c r="G10866">
        <v>100001</v>
      </c>
    </row>
    <row r="10867" spans="1:7" x14ac:dyDescent="0.25">
      <c r="A10867" t="s">
        <v>0</v>
      </c>
      <c r="B10867">
        <v>117869</v>
      </c>
      <c r="C10867">
        <v>100001</v>
      </c>
      <c r="D10867" s="1">
        <v>-0.41387200000000002</v>
      </c>
      <c r="E10867" s="1">
        <v>-0.37268800000000002</v>
      </c>
      <c r="F10867" s="1">
        <v>0.57996499999999995</v>
      </c>
      <c r="G10867">
        <v>100001</v>
      </c>
    </row>
    <row r="10868" spans="1:7" x14ac:dyDescent="0.25">
      <c r="A10868" t="s">
        <v>0</v>
      </c>
      <c r="B10868">
        <v>117870</v>
      </c>
      <c r="C10868">
        <v>100001</v>
      </c>
      <c r="D10868" s="1">
        <v>-0.41861999999999999</v>
      </c>
      <c r="E10868" s="1">
        <v>-0.37696200000000002</v>
      </c>
      <c r="F10868" s="1">
        <v>0.57996499999999995</v>
      </c>
      <c r="G10868">
        <v>100001</v>
      </c>
    </row>
    <row r="10869" spans="1:7" x14ac:dyDescent="0.25">
      <c r="A10869" t="s">
        <v>0</v>
      </c>
      <c r="B10869">
        <v>117871</v>
      </c>
      <c r="C10869">
        <v>100001</v>
      </c>
      <c r="D10869" s="1">
        <v>-0.42208800000000002</v>
      </c>
      <c r="E10869" s="1">
        <v>-0.38008500000000001</v>
      </c>
      <c r="F10869" s="1">
        <v>0.57996499999999995</v>
      </c>
      <c r="G10869">
        <v>100001</v>
      </c>
    </row>
    <row r="10870" spans="1:7" x14ac:dyDescent="0.25">
      <c r="A10870" t="s">
        <v>0</v>
      </c>
      <c r="B10870">
        <v>117872</v>
      </c>
      <c r="C10870">
        <v>100001</v>
      </c>
      <c r="D10870" s="1">
        <v>-0.42811500000000002</v>
      </c>
      <c r="E10870" s="1">
        <v>-0.38551200000000002</v>
      </c>
      <c r="F10870" s="1">
        <v>0.57996499999999995</v>
      </c>
      <c r="G10870">
        <v>100001</v>
      </c>
    </row>
    <row r="10871" spans="1:7" x14ac:dyDescent="0.25">
      <c r="A10871" t="s">
        <v>0</v>
      </c>
      <c r="B10871">
        <v>117873</v>
      </c>
      <c r="C10871">
        <v>100001</v>
      </c>
      <c r="D10871" s="1">
        <v>-0.43286400000000003</v>
      </c>
      <c r="E10871" s="1">
        <v>-0.38978800000000002</v>
      </c>
      <c r="F10871" s="1">
        <v>0.57996499999999995</v>
      </c>
      <c r="G10871">
        <v>100001</v>
      </c>
    </row>
    <row r="10872" spans="1:7" x14ac:dyDescent="0.25">
      <c r="A10872" t="s">
        <v>0</v>
      </c>
      <c r="B10872">
        <v>117874</v>
      </c>
      <c r="C10872">
        <v>100001</v>
      </c>
      <c r="D10872" s="1">
        <v>0.30856699999999998</v>
      </c>
      <c r="E10872" s="1">
        <v>0.42474899999999999</v>
      </c>
      <c r="F10872" s="1">
        <v>0.57996300000000001</v>
      </c>
      <c r="G10872">
        <v>100001</v>
      </c>
    </row>
    <row r="10873" spans="1:7" x14ac:dyDescent="0.25">
      <c r="A10873" t="s">
        <v>0</v>
      </c>
      <c r="B10873">
        <v>117875</v>
      </c>
      <c r="C10873">
        <v>100001</v>
      </c>
      <c r="D10873" s="1">
        <v>0.31232199999999999</v>
      </c>
      <c r="E10873" s="1">
        <v>0.42991800000000002</v>
      </c>
      <c r="F10873" s="1">
        <v>0.57996300000000001</v>
      </c>
      <c r="G10873">
        <v>100001</v>
      </c>
    </row>
    <row r="10874" spans="1:7" x14ac:dyDescent="0.25">
      <c r="A10874" t="s">
        <v>0</v>
      </c>
      <c r="B10874">
        <v>117876</v>
      </c>
      <c r="C10874">
        <v>100001</v>
      </c>
      <c r="D10874" s="1">
        <v>0.31607499999999999</v>
      </c>
      <c r="E10874" s="1">
        <v>0.435087</v>
      </c>
      <c r="F10874" s="1">
        <v>0.57996300000000001</v>
      </c>
      <c r="G10874">
        <v>100001</v>
      </c>
    </row>
    <row r="10875" spans="1:7" x14ac:dyDescent="0.25">
      <c r="A10875" t="s">
        <v>0</v>
      </c>
      <c r="B10875">
        <v>117877</v>
      </c>
      <c r="C10875">
        <v>100001</v>
      </c>
      <c r="D10875" s="1">
        <v>0.31983099999999998</v>
      </c>
      <c r="E10875" s="1">
        <v>0.44025500000000001</v>
      </c>
      <c r="F10875" s="1">
        <v>0.57996300000000001</v>
      </c>
      <c r="G10875">
        <v>100001</v>
      </c>
    </row>
    <row r="10876" spans="1:7" x14ac:dyDescent="0.25">
      <c r="A10876" t="s">
        <v>0</v>
      </c>
      <c r="B10876">
        <v>117878</v>
      </c>
      <c r="C10876">
        <v>100001</v>
      </c>
      <c r="D10876" s="1">
        <v>0.33037300000000003</v>
      </c>
      <c r="E10876" s="1">
        <v>0.40801599999999999</v>
      </c>
      <c r="F10876" s="1">
        <v>0.57996400000000004</v>
      </c>
      <c r="G10876">
        <v>100001</v>
      </c>
    </row>
    <row r="10877" spans="1:7" x14ac:dyDescent="0.25">
      <c r="A10877" t="s">
        <v>0</v>
      </c>
      <c r="B10877">
        <v>117879</v>
      </c>
      <c r="C10877">
        <v>100001</v>
      </c>
      <c r="D10877" s="1">
        <v>0.34243499999999999</v>
      </c>
      <c r="E10877" s="1">
        <v>0.42291400000000001</v>
      </c>
      <c r="F10877" s="1">
        <v>0.57996400000000004</v>
      </c>
      <c r="G10877">
        <v>100001</v>
      </c>
    </row>
    <row r="10878" spans="1:7" x14ac:dyDescent="0.25">
      <c r="A10878" t="s">
        <v>0</v>
      </c>
      <c r="B10878">
        <v>117880</v>
      </c>
      <c r="C10878">
        <v>100001</v>
      </c>
      <c r="D10878" s="1">
        <v>0.33439400000000002</v>
      </c>
      <c r="E10878" s="1">
        <v>0.41298400000000002</v>
      </c>
      <c r="F10878" s="1">
        <v>0.57996400000000004</v>
      </c>
      <c r="G10878">
        <v>100001</v>
      </c>
    </row>
    <row r="10879" spans="1:7" x14ac:dyDescent="0.25">
      <c r="A10879" t="s">
        <v>0</v>
      </c>
      <c r="B10879">
        <v>117881</v>
      </c>
      <c r="C10879">
        <v>100001</v>
      </c>
      <c r="D10879" s="1">
        <v>0.33841399999999999</v>
      </c>
      <c r="E10879" s="1">
        <v>0.41794900000000001</v>
      </c>
      <c r="F10879" s="1">
        <v>0.57996400000000004</v>
      </c>
      <c r="G10879">
        <v>100001</v>
      </c>
    </row>
    <row r="10880" spans="1:7" x14ac:dyDescent="0.25">
      <c r="A10880" t="s">
        <v>0</v>
      </c>
      <c r="B10880">
        <v>117882</v>
      </c>
      <c r="C10880">
        <v>100001</v>
      </c>
      <c r="D10880" s="1">
        <v>0.351273</v>
      </c>
      <c r="E10880" s="1">
        <v>0.39016800000000001</v>
      </c>
      <c r="F10880" s="1">
        <v>0.57996400000000004</v>
      </c>
      <c r="G10880">
        <v>100001</v>
      </c>
    </row>
    <row r="10881" spans="1:7" x14ac:dyDescent="0.25">
      <c r="A10881" t="s">
        <v>0</v>
      </c>
      <c r="B10881">
        <v>117883</v>
      </c>
      <c r="C10881">
        <v>100001</v>
      </c>
      <c r="D10881" s="1">
        <v>0.36409799999999998</v>
      </c>
      <c r="E10881" s="1">
        <v>0.40441199999999999</v>
      </c>
      <c r="F10881" s="1">
        <v>0.57996400000000004</v>
      </c>
      <c r="G10881">
        <v>100001</v>
      </c>
    </row>
    <row r="10882" spans="1:7" x14ac:dyDescent="0.25">
      <c r="A10882" t="s">
        <v>0</v>
      </c>
      <c r="B10882">
        <v>117884</v>
      </c>
      <c r="C10882">
        <v>100001</v>
      </c>
      <c r="D10882" s="1">
        <v>0.355549</v>
      </c>
      <c r="E10882" s="1">
        <v>0.39491599999999999</v>
      </c>
      <c r="F10882" s="1">
        <v>0.57996400000000004</v>
      </c>
      <c r="G10882">
        <v>100001</v>
      </c>
    </row>
    <row r="10883" spans="1:7" x14ac:dyDescent="0.25">
      <c r="A10883" t="s">
        <v>0</v>
      </c>
      <c r="B10883">
        <v>117885</v>
      </c>
      <c r="C10883">
        <v>100001</v>
      </c>
      <c r="D10883" s="1">
        <v>0.359823</v>
      </c>
      <c r="E10883" s="1">
        <v>0.39966400000000002</v>
      </c>
      <c r="F10883" s="1">
        <v>0.57996400000000004</v>
      </c>
      <c r="G10883">
        <v>100001</v>
      </c>
    </row>
    <row r="10884" spans="1:7" x14ac:dyDescent="0.25">
      <c r="A10884" t="s">
        <v>0</v>
      </c>
      <c r="B10884">
        <v>117886</v>
      </c>
      <c r="C10884">
        <v>100001</v>
      </c>
      <c r="D10884" s="1">
        <v>0.384766</v>
      </c>
      <c r="E10884" s="1">
        <v>0.38480300000000001</v>
      </c>
      <c r="F10884" s="1">
        <v>0.57996400000000004</v>
      </c>
      <c r="G10884">
        <v>100001</v>
      </c>
    </row>
    <row r="10885" spans="1:7" x14ac:dyDescent="0.25">
      <c r="A10885" t="s">
        <v>0</v>
      </c>
      <c r="B10885">
        <v>117887</v>
      </c>
      <c r="C10885">
        <v>100001</v>
      </c>
      <c r="D10885" s="1">
        <v>0.38024799999999997</v>
      </c>
      <c r="E10885" s="1">
        <v>0.38028600000000001</v>
      </c>
      <c r="F10885" s="1">
        <v>0.57996400000000004</v>
      </c>
      <c r="G10885">
        <v>100001</v>
      </c>
    </row>
    <row r="10886" spans="1:7" x14ac:dyDescent="0.25">
      <c r="A10886" t="s">
        <v>0</v>
      </c>
      <c r="B10886">
        <v>117888</v>
      </c>
      <c r="C10886">
        <v>100001</v>
      </c>
      <c r="D10886" s="1">
        <v>0.37121199999999999</v>
      </c>
      <c r="E10886" s="1">
        <v>0.371249</v>
      </c>
      <c r="F10886" s="1">
        <v>0.57996400000000004</v>
      </c>
      <c r="G10886">
        <v>100001</v>
      </c>
    </row>
    <row r="10887" spans="1:7" x14ac:dyDescent="0.25">
      <c r="A10887" t="s">
        <v>0</v>
      </c>
      <c r="B10887">
        <v>117889</v>
      </c>
      <c r="C10887">
        <v>100001</v>
      </c>
      <c r="D10887" s="1">
        <v>0.37573099999999998</v>
      </c>
      <c r="E10887" s="1">
        <v>0.37576799999999999</v>
      </c>
      <c r="F10887" s="1">
        <v>0.57996400000000004</v>
      </c>
      <c r="G10887">
        <v>100001</v>
      </c>
    </row>
    <row r="10888" spans="1:7" x14ac:dyDescent="0.25">
      <c r="A10888" t="s">
        <v>0</v>
      </c>
      <c r="B10888">
        <v>117890</v>
      </c>
      <c r="C10888">
        <v>100001</v>
      </c>
      <c r="D10888" s="1">
        <v>0.39962799999999998</v>
      </c>
      <c r="E10888" s="1">
        <v>0.35986299999999999</v>
      </c>
      <c r="F10888" s="1">
        <v>0.57996300000000001</v>
      </c>
      <c r="G10888">
        <v>100001</v>
      </c>
    </row>
    <row r="10889" spans="1:7" x14ac:dyDescent="0.25">
      <c r="A10889" t="s">
        <v>0</v>
      </c>
      <c r="B10889">
        <v>117891</v>
      </c>
      <c r="C10889">
        <v>100001</v>
      </c>
      <c r="D10889" s="1">
        <v>0.40437600000000001</v>
      </c>
      <c r="E10889" s="1">
        <v>0.36413800000000002</v>
      </c>
      <c r="F10889" s="1">
        <v>0.57996300000000001</v>
      </c>
      <c r="G10889">
        <v>100001</v>
      </c>
    </row>
    <row r="10890" spans="1:7" x14ac:dyDescent="0.25">
      <c r="A10890" t="s">
        <v>0</v>
      </c>
      <c r="B10890">
        <v>117892</v>
      </c>
      <c r="C10890">
        <v>100001</v>
      </c>
      <c r="D10890" s="1">
        <v>0.39488099999999998</v>
      </c>
      <c r="E10890" s="1">
        <v>0.35558800000000002</v>
      </c>
      <c r="F10890" s="1">
        <v>0.57996300000000001</v>
      </c>
      <c r="G10890">
        <v>100001</v>
      </c>
    </row>
    <row r="10891" spans="1:7" x14ac:dyDescent="0.25">
      <c r="A10891" t="s">
        <v>0</v>
      </c>
      <c r="B10891">
        <v>117893</v>
      </c>
      <c r="C10891">
        <v>100001</v>
      </c>
      <c r="D10891" s="1">
        <v>0.39013199999999998</v>
      </c>
      <c r="E10891" s="1">
        <v>0.35131200000000001</v>
      </c>
      <c r="F10891" s="1">
        <v>0.57996300000000001</v>
      </c>
      <c r="G10891">
        <v>100001</v>
      </c>
    </row>
    <row r="10892" spans="1:7" x14ac:dyDescent="0.25">
      <c r="A10892" t="s">
        <v>0</v>
      </c>
      <c r="B10892">
        <v>117894</v>
      </c>
      <c r="C10892">
        <v>100001</v>
      </c>
      <c r="D10892" s="1">
        <v>0.42288100000000001</v>
      </c>
      <c r="E10892" s="1">
        <v>0.342476</v>
      </c>
      <c r="F10892" s="1">
        <v>0.57996400000000004</v>
      </c>
      <c r="G10892">
        <v>100001</v>
      </c>
    </row>
    <row r="10893" spans="1:7" x14ac:dyDescent="0.25">
      <c r="A10893" t="s">
        <v>0</v>
      </c>
      <c r="B10893">
        <v>117895</v>
      </c>
      <c r="C10893">
        <v>100001</v>
      </c>
      <c r="D10893" s="1">
        <v>0.41295100000000001</v>
      </c>
      <c r="E10893" s="1">
        <v>0.33443400000000001</v>
      </c>
      <c r="F10893" s="1">
        <v>0.57996400000000004</v>
      </c>
      <c r="G10893">
        <v>100001</v>
      </c>
    </row>
    <row r="10894" spans="1:7" x14ac:dyDescent="0.25">
      <c r="A10894" t="s">
        <v>0</v>
      </c>
      <c r="B10894">
        <v>117896</v>
      </c>
      <c r="C10894">
        <v>100001</v>
      </c>
      <c r="D10894" s="1">
        <v>0.41791499999999998</v>
      </c>
      <c r="E10894" s="1">
        <v>0.33845599999999998</v>
      </c>
      <c r="F10894" s="1">
        <v>0.57996400000000004</v>
      </c>
      <c r="G10894">
        <v>100001</v>
      </c>
    </row>
    <row r="10895" spans="1:7" x14ac:dyDescent="0.25">
      <c r="A10895" t="s">
        <v>0</v>
      </c>
      <c r="B10895">
        <v>117897</v>
      </c>
      <c r="C10895">
        <v>100001</v>
      </c>
      <c r="D10895" s="1">
        <v>0.40798499999999999</v>
      </c>
      <c r="E10895" s="1">
        <v>0.33041199999999998</v>
      </c>
      <c r="F10895" s="1">
        <v>0.57996300000000001</v>
      </c>
      <c r="G10895">
        <v>100001</v>
      </c>
    </row>
    <row r="10896" spans="1:7" x14ac:dyDescent="0.25">
      <c r="A10896" t="s">
        <v>0</v>
      </c>
      <c r="B10896">
        <v>117898</v>
      </c>
      <c r="C10896">
        <v>100001</v>
      </c>
      <c r="D10896" s="1">
        <v>0.42471700000000001</v>
      </c>
      <c r="E10896" s="1">
        <v>0.30860799999999999</v>
      </c>
      <c r="F10896" s="1">
        <v>0.57996400000000004</v>
      </c>
      <c r="G10896">
        <v>100001</v>
      </c>
    </row>
    <row r="10897" spans="1:7" x14ac:dyDescent="0.25">
      <c r="A10897" t="s">
        <v>0</v>
      </c>
      <c r="B10897">
        <v>117899</v>
      </c>
      <c r="C10897">
        <v>100001</v>
      </c>
      <c r="D10897" s="1">
        <v>0.42988700000000002</v>
      </c>
      <c r="E10897" s="1">
        <v>0.31236399999999998</v>
      </c>
      <c r="F10897" s="1">
        <v>0.57996400000000004</v>
      </c>
      <c r="G10897">
        <v>100001</v>
      </c>
    </row>
    <row r="10898" spans="1:7" x14ac:dyDescent="0.25">
      <c r="A10898" t="s">
        <v>0</v>
      </c>
      <c r="B10898">
        <v>117900</v>
      </c>
      <c r="C10898">
        <v>100001</v>
      </c>
      <c r="D10898" s="1">
        <v>0.43505500000000003</v>
      </c>
      <c r="E10898" s="1">
        <v>0.31611899999999998</v>
      </c>
      <c r="F10898" s="1">
        <v>0.57996400000000004</v>
      </c>
      <c r="G10898">
        <v>100001</v>
      </c>
    </row>
    <row r="10899" spans="1:7" x14ac:dyDescent="0.25">
      <c r="A10899" t="s">
        <v>0</v>
      </c>
      <c r="B10899">
        <v>117901</v>
      </c>
      <c r="C10899">
        <v>100001</v>
      </c>
      <c r="D10899" s="1">
        <v>0.440224</v>
      </c>
      <c r="E10899" s="1">
        <v>0.31987399999999999</v>
      </c>
      <c r="F10899" s="1">
        <v>0.57996400000000004</v>
      </c>
      <c r="G10899">
        <v>100001</v>
      </c>
    </row>
    <row r="10900" spans="1:7" x14ac:dyDescent="0.25">
      <c r="A10900" t="s">
        <v>0</v>
      </c>
      <c r="B10900">
        <v>117902</v>
      </c>
      <c r="C10900">
        <v>100001</v>
      </c>
      <c r="D10900" s="1">
        <v>0.52212099999999995</v>
      </c>
      <c r="E10900" s="1">
        <v>5.4903199999999999E-2</v>
      </c>
      <c r="F10900" s="1">
        <v>0.57996400000000004</v>
      </c>
      <c r="G10900">
        <v>100001</v>
      </c>
    </row>
    <row r="10901" spans="1:7" x14ac:dyDescent="0.25">
      <c r="A10901" t="s">
        <v>0</v>
      </c>
      <c r="B10901">
        <v>117903</v>
      </c>
      <c r="C10901">
        <v>100001</v>
      </c>
      <c r="D10901" s="1">
        <v>0.52847500000000003</v>
      </c>
      <c r="E10901" s="1">
        <v>5.5570500000000002E-2</v>
      </c>
      <c r="F10901" s="1">
        <v>0.57996400000000004</v>
      </c>
      <c r="G10901">
        <v>100001</v>
      </c>
    </row>
    <row r="10902" spans="1:7" x14ac:dyDescent="0.25">
      <c r="A10902" t="s">
        <v>0</v>
      </c>
      <c r="B10902">
        <v>117904</v>
      </c>
      <c r="C10902">
        <v>100001</v>
      </c>
      <c r="D10902" s="1">
        <v>0.534829</v>
      </c>
      <c r="E10902" s="1">
        <v>5.6238799999999999E-2</v>
      </c>
      <c r="F10902" s="1">
        <v>0.57996400000000004</v>
      </c>
      <c r="G10902">
        <v>100001</v>
      </c>
    </row>
    <row r="10903" spans="1:7" x14ac:dyDescent="0.25">
      <c r="A10903" t="s">
        <v>0</v>
      </c>
      <c r="B10903">
        <v>117905</v>
      </c>
      <c r="C10903">
        <v>100001</v>
      </c>
      <c r="D10903" s="1">
        <v>0.54118299999999997</v>
      </c>
      <c r="E10903" s="1">
        <v>5.6907100000000002E-2</v>
      </c>
      <c r="F10903" s="1">
        <v>0.57996400000000004</v>
      </c>
      <c r="G10903">
        <v>100001</v>
      </c>
    </row>
    <row r="10904" spans="1:7" x14ac:dyDescent="0.25">
      <c r="A10904" t="s">
        <v>0</v>
      </c>
      <c r="B10904">
        <v>117906</v>
      </c>
      <c r="C10904">
        <v>100001</v>
      </c>
      <c r="D10904" s="1">
        <v>0.45636199999999999</v>
      </c>
      <c r="E10904" s="1">
        <v>0.29639700000000002</v>
      </c>
      <c r="F10904" s="1">
        <v>0.57996400000000004</v>
      </c>
      <c r="G10904">
        <v>100001</v>
      </c>
    </row>
    <row r="10905" spans="1:7" x14ac:dyDescent="0.25">
      <c r="A10905" t="s">
        <v>0</v>
      </c>
      <c r="B10905">
        <v>117907</v>
      </c>
      <c r="C10905">
        <v>100001</v>
      </c>
      <c r="D10905" s="1">
        <v>0.44564599999999999</v>
      </c>
      <c r="E10905" s="1">
        <v>0.28943600000000003</v>
      </c>
      <c r="F10905" s="1">
        <v>0.57996400000000004</v>
      </c>
      <c r="G10905">
        <v>100001</v>
      </c>
    </row>
    <row r="10906" spans="1:7" x14ac:dyDescent="0.25">
      <c r="A10906" t="s">
        <v>0</v>
      </c>
      <c r="B10906">
        <v>117908</v>
      </c>
      <c r="C10906">
        <v>100001</v>
      </c>
      <c r="D10906" s="1">
        <v>0.45100400000000002</v>
      </c>
      <c r="E10906" s="1">
        <v>0.29291600000000001</v>
      </c>
      <c r="F10906" s="1">
        <v>0.57996400000000004</v>
      </c>
      <c r="G10906">
        <v>100001</v>
      </c>
    </row>
    <row r="10907" spans="1:7" x14ac:dyDescent="0.25">
      <c r="A10907" t="s">
        <v>0</v>
      </c>
      <c r="B10907">
        <v>117909</v>
      </c>
      <c r="C10907">
        <v>100001</v>
      </c>
      <c r="D10907" s="1">
        <v>0.44028699999999998</v>
      </c>
      <c r="E10907" s="1">
        <v>0.28595599999999999</v>
      </c>
      <c r="F10907" s="1">
        <v>0.57996400000000004</v>
      </c>
      <c r="G10907">
        <v>100001</v>
      </c>
    </row>
    <row r="10908" spans="1:7" x14ac:dyDescent="0.25">
      <c r="A10908" t="s">
        <v>0</v>
      </c>
      <c r="B10908">
        <v>117910</v>
      </c>
      <c r="C10908">
        <v>100001</v>
      </c>
      <c r="D10908" s="1">
        <v>0.51853099999999996</v>
      </c>
      <c r="E10908" s="1">
        <v>8.2153000000000004E-2</v>
      </c>
      <c r="F10908" s="1">
        <v>0.57996400000000004</v>
      </c>
      <c r="G10908">
        <v>100001</v>
      </c>
    </row>
    <row r="10909" spans="1:7" x14ac:dyDescent="0.25">
      <c r="A10909" t="s">
        <v>0</v>
      </c>
      <c r="B10909">
        <v>117911</v>
      </c>
      <c r="C10909">
        <v>100001</v>
      </c>
      <c r="D10909" s="1">
        <v>0.52484200000000003</v>
      </c>
      <c r="E10909" s="1">
        <v>8.3152299999999998E-2</v>
      </c>
      <c r="F10909" s="1">
        <v>0.57996400000000004</v>
      </c>
      <c r="G10909">
        <v>100001</v>
      </c>
    </row>
    <row r="10910" spans="1:7" x14ac:dyDescent="0.25">
      <c r="A10910" t="s">
        <v>0</v>
      </c>
      <c r="B10910">
        <v>117912</v>
      </c>
      <c r="C10910">
        <v>100001</v>
      </c>
      <c r="D10910" s="1">
        <v>0.53115199999999996</v>
      </c>
      <c r="E10910" s="1">
        <v>8.4152699999999997E-2</v>
      </c>
      <c r="F10910" s="1">
        <v>0.57996400000000004</v>
      </c>
      <c r="G10910">
        <v>100001</v>
      </c>
    </row>
    <row r="10911" spans="1:7" x14ac:dyDescent="0.25">
      <c r="A10911" t="s">
        <v>0</v>
      </c>
      <c r="B10911">
        <v>117913</v>
      </c>
      <c r="C10911">
        <v>100001</v>
      </c>
      <c r="D10911" s="1">
        <v>0.537462</v>
      </c>
      <c r="E10911" s="1">
        <v>8.5151900000000003E-2</v>
      </c>
      <c r="F10911" s="1">
        <v>0.57996400000000004</v>
      </c>
      <c r="G10911">
        <v>100001</v>
      </c>
    </row>
    <row r="10912" spans="1:7" x14ac:dyDescent="0.25">
      <c r="A10912" t="s">
        <v>0</v>
      </c>
      <c r="B10912">
        <v>117914</v>
      </c>
      <c r="C10912">
        <v>100001</v>
      </c>
      <c r="D10912" s="1">
        <v>0.46571499999999999</v>
      </c>
      <c r="E10912" s="1">
        <v>0.26891199999999998</v>
      </c>
      <c r="F10912" s="1">
        <v>0.57996400000000004</v>
      </c>
      <c r="G10912">
        <v>100001</v>
      </c>
    </row>
    <row r="10913" spans="1:7" x14ac:dyDescent="0.25">
      <c r="A10913" t="s">
        <v>0</v>
      </c>
      <c r="B10913">
        <v>117915</v>
      </c>
      <c r="C10913">
        <v>100001</v>
      </c>
      <c r="D10913" s="1">
        <v>0.471248</v>
      </c>
      <c r="E10913" s="1">
        <v>0.27210699999999999</v>
      </c>
      <c r="F10913" s="1">
        <v>0.57996400000000004</v>
      </c>
      <c r="G10913">
        <v>100001</v>
      </c>
    </row>
    <row r="10914" spans="1:7" x14ac:dyDescent="0.25">
      <c r="A10914" t="s">
        <v>0</v>
      </c>
      <c r="B10914">
        <v>117916</v>
      </c>
      <c r="C10914">
        <v>100001</v>
      </c>
      <c r="D10914" s="1">
        <v>0.45465</v>
      </c>
      <c r="E10914" s="1">
        <v>0.26252199999999998</v>
      </c>
      <c r="F10914" s="1">
        <v>0.57996400000000004</v>
      </c>
      <c r="G10914">
        <v>100001</v>
      </c>
    </row>
    <row r="10915" spans="1:7" x14ac:dyDescent="0.25">
      <c r="A10915" t="s">
        <v>0</v>
      </c>
      <c r="B10915">
        <v>117917</v>
      </c>
      <c r="C10915">
        <v>100001</v>
      </c>
      <c r="D10915" s="1">
        <v>0.46018199999999998</v>
      </c>
      <c r="E10915" s="1">
        <v>0.26571800000000001</v>
      </c>
      <c r="F10915" s="1">
        <v>0.57996400000000004</v>
      </c>
      <c r="G10915">
        <v>100001</v>
      </c>
    </row>
    <row r="10916" spans="1:7" x14ac:dyDescent="0.25">
      <c r="A10916" t="s">
        <v>0</v>
      </c>
      <c r="B10916">
        <v>117918</v>
      </c>
      <c r="C10916">
        <v>100001</v>
      </c>
      <c r="D10916" s="1">
        <v>0.51351999999999998</v>
      </c>
      <c r="E10916" s="1">
        <v>0.109179</v>
      </c>
      <c r="F10916" s="1">
        <v>0.57996400000000004</v>
      </c>
      <c r="G10916">
        <v>100001</v>
      </c>
    </row>
    <row r="10917" spans="1:7" x14ac:dyDescent="0.25">
      <c r="A10917" t="s">
        <v>0</v>
      </c>
      <c r="B10917">
        <v>117919</v>
      </c>
      <c r="C10917">
        <v>100001</v>
      </c>
      <c r="D10917" s="1">
        <v>0.51976999999999995</v>
      </c>
      <c r="E10917" s="1">
        <v>0.11050699999999999</v>
      </c>
      <c r="F10917" s="1">
        <v>0.57996400000000004</v>
      </c>
      <c r="G10917">
        <v>100001</v>
      </c>
    </row>
    <row r="10918" spans="1:7" x14ac:dyDescent="0.25">
      <c r="A10918" t="s">
        <v>0</v>
      </c>
      <c r="B10918">
        <v>117920</v>
      </c>
      <c r="C10918">
        <v>100001</v>
      </c>
      <c r="D10918" s="1">
        <v>0.52601900000000001</v>
      </c>
      <c r="E10918" s="1">
        <v>0.111836</v>
      </c>
      <c r="F10918" s="1">
        <v>0.57996400000000004</v>
      </c>
      <c r="G10918">
        <v>100001</v>
      </c>
    </row>
    <row r="10919" spans="1:7" x14ac:dyDescent="0.25">
      <c r="A10919" t="s">
        <v>0</v>
      </c>
      <c r="B10919">
        <v>117921</v>
      </c>
      <c r="C10919">
        <v>100001</v>
      </c>
      <c r="D10919" s="1">
        <v>0.53226899999999999</v>
      </c>
      <c r="E10919" s="1">
        <v>0.113164</v>
      </c>
      <c r="F10919" s="1">
        <v>0.57996400000000004</v>
      </c>
      <c r="G10919">
        <v>100001</v>
      </c>
    </row>
    <row r="10920" spans="1:7" x14ac:dyDescent="0.25">
      <c r="A10920" t="s">
        <v>0</v>
      </c>
      <c r="B10920">
        <v>117922</v>
      </c>
      <c r="C10920">
        <v>100001</v>
      </c>
      <c r="D10920" s="1">
        <v>0.48484300000000002</v>
      </c>
      <c r="E10920" s="1">
        <v>0.24707000000000001</v>
      </c>
      <c r="F10920" s="1">
        <v>0.57996400000000004</v>
      </c>
      <c r="G10920">
        <v>100001</v>
      </c>
    </row>
    <row r="10921" spans="1:7" x14ac:dyDescent="0.25">
      <c r="A10921" t="s">
        <v>0</v>
      </c>
      <c r="B10921">
        <v>117923</v>
      </c>
      <c r="C10921">
        <v>100001</v>
      </c>
      <c r="D10921" s="1">
        <v>0.52561800000000003</v>
      </c>
      <c r="E10921" s="1">
        <v>0.14086599999999999</v>
      </c>
      <c r="F10921" s="1">
        <v>0.57996400000000004</v>
      </c>
      <c r="G10921">
        <v>100001</v>
      </c>
    </row>
    <row r="10922" spans="1:7" x14ac:dyDescent="0.25">
      <c r="A10922" t="s">
        <v>0</v>
      </c>
      <c r="B10922">
        <v>117924</v>
      </c>
      <c r="C10922">
        <v>100001</v>
      </c>
      <c r="D10922" s="1">
        <v>0.49711</v>
      </c>
      <c r="E10922" s="1">
        <v>0.221357</v>
      </c>
      <c r="F10922" s="1">
        <v>0.57996400000000004</v>
      </c>
      <c r="G10922">
        <v>100001</v>
      </c>
    </row>
    <row r="10923" spans="1:7" x14ac:dyDescent="0.25">
      <c r="A10923" t="s">
        <v>0</v>
      </c>
      <c r="B10923">
        <v>117925</v>
      </c>
      <c r="C10923">
        <v>100001</v>
      </c>
      <c r="D10923" s="1">
        <v>0.51752500000000001</v>
      </c>
      <c r="E10923" s="1">
        <v>0.168182</v>
      </c>
      <c r="F10923" s="1">
        <v>0.57996400000000004</v>
      </c>
      <c r="G10923">
        <v>100001</v>
      </c>
    </row>
    <row r="10924" spans="1:7" x14ac:dyDescent="0.25">
      <c r="A10924" t="s">
        <v>0</v>
      </c>
      <c r="B10924">
        <v>117926</v>
      </c>
      <c r="C10924">
        <v>100001</v>
      </c>
      <c r="D10924" s="1">
        <v>0.50801300000000005</v>
      </c>
      <c r="E10924" s="1">
        <v>0.19503699999999999</v>
      </c>
      <c r="F10924" s="1">
        <v>0.57996400000000004</v>
      </c>
      <c r="G10924">
        <v>100001</v>
      </c>
    </row>
    <row r="10925" spans="1:7" x14ac:dyDescent="0.25">
      <c r="A10925" t="s">
        <v>0</v>
      </c>
      <c r="B10925">
        <v>117927</v>
      </c>
      <c r="C10925">
        <v>100001</v>
      </c>
      <c r="D10925" s="1">
        <v>0.47345900000000002</v>
      </c>
      <c r="E10925" s="1">
        <v>0.24126900000000001</v>
      </c>
      <c r="F10925" s="1">
        <v>0.57996300000000001</v>
      </c>
      <c r="G10925">
        <v>100001</v>
      </c>
    </row>
    <row r="10926" spans="1:7" x14ac:dyDescent="0.25">
      <c r="A10926" t="s">
        <v>0</v>
      </c>
      <c r="B10926">
        <v>117928</v>
      </c>
      <c r="C10926">
        <v>100001</v>
      </c>
      <c r="D10926" s="1">
        <v>0.47915099999999999</v>
      </c>
      <c r="E10926" s="1">
        <v>0.24417</v>
      </c>
      <c r="F10926" s="1">
        <v>0.57996400000000004</v>
      </c>
      <c r="G10926">
        <v>100001</v>
      </c>
    </row>
    <row r="10927" spans="1:7" x14ac:dyDescent="0.25">
      <c r="A10927" t="s">
        <v>0</v>
      </c>
      <c r="B10927">
        <v>117929</v>
      </c>
      <c r="C10927">
        <v>100001</v>
      </c>
      <c r="D10927" s="1">
        <v>0.46776499999999999</v>
      </c>
      <c r="E10927" s="1">
        <v>0.238368</v>
      </c>
      <c r="F10927" s="1">
        <v>0.57996300000000001</v>
      </c>
      <c r="G10927">
        <v>100001</v>
      </c>
    </row>
    <row r="10928" spans="1:7" x14ac:dyDescent="0.25">
      <c r="A10928" t="s">
        <v>0</v>
      </c>
      <c r="B10928">
        <v>117930</v>
      </c>
      <c r="C10928">
        <v>100001</v>
      </c>
      <c r="D10928" s="1">
        <v>0.507104</v>
      </c>
      <c r="E10928" s="1">
        <v>0.135905</v>
      </c>
      <c r="F10928" s="1">
        <v>0.57996400000000004</v>
      </c>
      <c r="G10928">
        <v>100001</v>
      </c>
    </row>
    <row r="10929" spans="1:7" x14ac:dyDescent="0.25">
      <c r="A10929" t="s">
        <v>0</v>
      </c>
      <c r="B10929">
        <v>117931</v>
      </c>
      <c r="C10929">
        <v>100001</v>
      </c>
      <c r="D10929" s="1">
        <v>0.51327599999999995</v>
      </c>
      <c r="E10929" s="1">
        <v>0.13755899999999999</v>
      </c>
      <c r="F10929" s="1">
        <v>0.57996400000000004</v>
      </c>
      <c r="G10929">
        <v>100001</v>
      </c>
    </row>
    <row r="10930" spans="1:7" x14ac:dyDescent="0.25">
      <c r="A10930" t="s">
        <v>0</v>
      </c>
      <c r="B10930">
        <v>117932</v>
      </c>
      <c r="C10930">
        <v>100001</v>
      </c>
      <c r="D10930" s="1">
        <v>0.51944699999999999</v>
      </c>
      <c r="E10930" s="1">
        <v>0.139213</v>
      </c>
      <c r="F10930" s="1">
        <v>0.57996400000000004</v>
      </c>
      <c r="G10930">
        <v>100001</v>
      </c>
    </row>
    <row r="10931" spans="1:7" x14ac:dyDescent="0.25">
      <c r="A10931" t="s">
        <v>0</v>
      </c>
      <c r="B10931">
        <v>117933</v>
      </c>
      <c r="C10931">
        <v>100001</v>
      </c>
      <c r="D10931" s="1">
        <v>0.49127399999999999</v>
      </c>
      <c r="E10931" s="1">
        <v>0.21875800000000001</v>
      </c>
      <c r="F10931" s="1">
        <v>0.57996400000000004</v>
      </c>
      <c r="G10931">
        <v>100001</v>
      </c>
    </row>
    <row r="10932" spans="1:7" x14ac:dyDescent="0.25">
      <c r="A10932" t="s">
        <v>0</v>
      </c>
      <c r="B10932">
        <v>117934</v>
      </c>
      <c r="C10932">
        <v>100001</v>
      </c>
      <c r="D10932" s="1">
        <v>0.51144800000000001</v>
      </c>
      <c r="E10932" s="1">
        <v>0.16620799999999999</v>
      </c>
      <c r="F10932" s="1">
        <v>0.57996400000000004</v>
      </c>
      <c r="G10932">
        <v>100001</v>
      </c>
    </row>
    <row r="10933" spans="1:7" x14ac:dyDescent="0.25">
      <c r="A10933" t="s">
        <v>0</v>
      </c>
      <c r="B10933">
        <v>117935</v>
      </c>
      <c r="C10933">
        <v>100001</v>
      </c>
      <c r="D10933" s="1">
        <v>0.50204800000000005</v>
      </c>
      <c r="E10933" s="1">
        <v>0.192748</v>
      </c>
      <c r="F10933" s="1">
        <v>0.57996400000000004</v>
      </c>
      <c r="G10933">
        <v>100001</v>
      </c>
    </row>
    <row r="10934" spans="1:7" x14ac:dyDescent="0.25">
      <c r="A10934" t="s">
        <v>0</v>
      </c>
      <c r="B10934">
        <v>117936</v>
      </c>
      <c r="C10934">
        <v>100001</v>
      </c>
      <c r="D10934" s="1">
        <v>0.47960000000000003</v>
      </c>
      <c r="E10934" s="1">
        <v>0.21356</v>
      </c>
      <c r="F10934" s="1">
        <v>0.57996400000000004</v>
      </c>
      <c r="G10934">
        <v>100001</v>
      </c>
    </row>
    <row r="10935" spans="1:7" x14ac:dyDescent="0.25">
      <c r="A10935" t="s">
        <v>0</v>
      </c>
      <c r="B10935">
        <v>117937</v>
      </c>
      <c r="C10935">
        <v>100001</v>
      </c>
      <c r="D10935" s="1">
        <v>0.49929499999999999</v>
      </c>
      <c r="E10935" s="1">
        <v>0.16225899999999999</v>
      </c>
      <c r="F10935" s="1">
        <v>0.57996400000000004</v>
      </c>
      <c r="G10935">
        <v>100001</v>
      </c>
    </row>
    <row r="10936" spans="1:7" x14ac:dyDescent="0.25">
      <c r="A10936" t="s">
        <v>0</v>
      </c>
      <c r="B10936">
        <v>117938</v>
      </c>
      <c r="C10936">
        <v>100001</v>
      </c>
      <c r="D10936" s="1">
        <v>0.48543799999999998</v>
      </c>
      <c r="E10936" s="1">
        <v>0.21615799999999999</v>
      </c>
      <c r="F10936" s="1">
        <v>0.57996400000000004</v>
      </c>
      <c r="G10936">
        <v>100001</v>
      </c>
    </row>
    <row r="10937" spans="1:7" x14ac:dyDescent="0.25">
      <c r="A10937" t="s">
        <v>0</v>
      </c>
      <c r="B10937">
        <v>117939</v>
      </c>
      <c r="C10937">
        <v>100001</v>
      </c>
      <c r="D10937" s="1">
        <v>0.50537299999999996</v>
      </c>
      <c r="E10937" s="1">
        <v>0.16423299999999999</v>
      </c>
      <c r="F10937" s="1">
        <v>0.57996400000000004</v>
      </c>
      <c r="G10937">
        <v>100001</v>
      </c>
    </row>
    <row r="10938" spans="1:7" x14ac:dyDescent="0.25">
      <c r="A10938" t="s">
        <v>0</v>
      </c>
      <c r="B10938">
        <v>117940</v>
      </c>
      <c r="C10938">
        <v>100001</v>
      </c>
      <c r="D10938" s="1">
        <v>0.49608400000000002</v>
      </c>
      <c r="E10938" s="1">
        <v>0.19045699999999999</v>
      </c>
      <c r="F10938" s="1">
        <v>0.57996400000000004</v>
      </c>
      <c r="G10938">
        <v>100001</v>
      </c>
    </row>
    <row r="10939" spans="1:7" x14ac:dyDescent="0.25">
      <c r="A10939" t="s">
        <v>0</v>
      </c>
      <c r="B10939">
        <v>117941</v>
      </c>
      <c r="C10939">
        <v>100001</v>
      </c>
      <c r="D10939" s="1">
        <v>0.490118</v>
      </c>
      <c r="E10939" s="1">
        <v>0.188166</v>
      </c>
      <c r="F10939" s="1">
        <v>0.57996400000000004</v>
      </c>
      <c r="G10939">
        <v>100001</v>
      </c>
    </row>
    <row r="10940" spans="1:7" x14ac:dyDescent="0.25">
      <c r="A10940" t="s">
        <v>0</v>
      </c>
      <c r="B10940">
        <v>117942</v>
      </c>
      <c r="C10940">
        <v>100001</v>
      </c>
      <c r="D10940" s="1">
        <v>0.32358700000000001</v>
      </c>
      <c r="E10940" s="1">
        <v>0.44542399999999999</v>
      </c>
      <c r="F10940" s="1">
        <v>0.57996400000000004</v>
      </c>
      <c r="G10940">
        <v>100001</v>
      </c>
    </row>
    <row r="10941" spans="1:7" x14ac:dyDescent="0.25">
      <c r="A10941" t="s">
        <v>0</v>
      </c>
      <c r="B10941">
        <v>117943</v>
      </c>
      <c r="C10941">
        <v>100001</v>
      </c>
      <c r="D10941" s="1">
        <v>0.32734099999999999</v>
      </c>
      <c r="E10941" s="1">
        <v>0.45059199999999999</v>
      </c>
      <c r="F10941" s="1">
        <v>0.57996400000000004</v>
      </c>
      <c r="G10941">
        <v>100001</v>
      </c>
    </row>
    <row r="10942" spans="1:7" x14ac:dyDescent="0.25">
      <c r="A10942" t="s">
        <v>0</v>
      </c>
      <c r="B10942">
        <v>117944</v>
      </c>
      <c r="C10942">
        <v>100001</v>
      </c>
      <c r="D10942" s="1">
        <v>0.33109699999999997</v>
      </c>
      <c r="E10942" s="1">
        <v>0.455762</v>
      </c>
      <c r="F10942" s="1">
        <v>0.57996400000000004</v>
      </c>
      <c r="G10942">
        <v>100001</v>
      </c>
    </row>
    <row r="10943" spans="1:7" x14ac:dyDescent="0.25">
      <c r="A10943" t="s">
        <v>0</v>
      </c>
      <c r="B10943">
        <v>117945</v>
      </c>
      <c r="C10943">
        <v>100001</v>
      </c>
      <c r="D10943" s="1">
        <v>0.33384000000000003</v>
      </c>
      <c r="E10943" s="1">
        <v>0.459538</v>
      </c>
      <c r="F10943" s="1">
        <v>0.57996400000000004</v>
      </c>
      <c r="G10943">
        <v>100001</v>
      </c>
    </row>
    <row r="10944" spans="1:7" x14ac:dyDescent="0.25">
      <c r="A10944" t="s">
        <v>0</v>
      </c>
      <c r="B10944">
        <v>117946</v>
      </c>
      <c r="C10944">
        <v>100001</v>
      </c>
      <c r="D10944" s="1">
        <v>0.33860699999999999</v>
      </c>
      <c r="E10944" s="1">
        <v>0.46610099999999999</v>
      </c>
      <c r="F10944" s="1">
        <v>0.57996400000000004</v>
      </c>
      <c r="G10944">
        <v>100001</v>
      </c>
    </row>
    <row r="10945" spans="1:7" x14ac:dyDescent="0.25">
      <c r="A10945" t="s">
        <v>0</v>
      </c>
      <c r="B10945">
        <v>117947</v>
      </c>
      <c r="C10945">
        <v>100001</v>
      </c>
      <c r="D10945" s="1">
        <v>0.34236</v>
      </c>
      <c r="E10945" s="1">
        <v>0.47126899999999999</v>
      </c>
      <c r="F10945" s="1">
        <v>0.57996400000000004</v>
      </c>
      <c r="G10945">
        <v>100001</v>
      </c>
    </row>
    <row r="10946" spans="1:7" x14ac:dyDescent="0.25">
      <c r="A10946" t="s">
        <v>0</v>
      </c>
      <c r="B10946">
        <v>117948</v>
      </c>
      <c r="C10946">
        <v>100001</v>
      </c>
      <c r="D10946" s="1">
        <v>0.34645500000000001</v>
      </c>
      <c r="E10946" s="1">
        <v>0.42787900000000001</v>
      </c>
      <c r="F10946" s="1">
        <v>0.57996400000000004</v>
      </c>
      <c r="G10946">
        <v>100001</v>
      </c>
    </row>
    <row r="10947" spans="1:7" x14ac:dyDescent="0.25">
      <c r="A10947" t="s">
        <v>0</v>
      </c>
      <c r="B10947">
        <v>117949</v>
      </c>
      <c r="C10947">
        <v>100001</v>
      </c>
      <c r="D10947" s="1">
        <v>0.36837399999999998</v>
      </c>
      <c r="E10947" s="1">
        <v>0.40915899999999999</v>
      </c>
      <c r="F10947" s="1">
        <v>0.57996400000000004</v>
      </c>
      <c r="G10947">
        <v>100001</v>
      </c>
    </row>
    <row r="10948" spans="1:7" x14ac:dyDescent="0.25">
      <c r="A10948" t="s">
        <v>0</v>
      </c>
      <c r="B10948">
        <v>117950</v>
      </c>
      <c r="C10948">
        <v>100001</v>
      </c>
      <c r="D10948" s="1">
        <v>0.38928099999999999</v>
      </c>
      <c r="E10948" s="1">
        <v>0.38932</v>
      </c>
      <c r="F10948" s="1">
        <v>0.57996400000000004</v>
      </c>
      <c r="G10948">
        <v>100001</v>
      </c>
    </row>
    <row r="10949" spans="1:7" x14ac:dyDescent="0.25">
      <c r="A10949" t="s">
        <v>0</v>
      </c>
      <c r="B10949">
        <v>117951</v>
      </c>
      <c r="C10949">
        <v>100001</v>
      </c>
      <c r="D10949" s="1">
        <v>0.40912399999999999</v>
      </c>
      <c r="E10949" s="1">
        <v>0.36841200000000002</v>
      </c>
      <c r="F10949" s="1">
        <v>0.57996300000000001</v>
      </c>
      <c r="G10949">
        <v>100001</v>
      </c>
    </row>
    <row r="10950" spans="1:7" x14ac:dyDescent="0.25">
      <c r="A10950" t="s">
        <v>0</v>
      </c>
      <c r="B10950">
        <v>117952</v>
      </c>
      <c r="C10950">
        <v>100001</v>
      </c>
      <c r="D10950" s="1">
        <v>0.42784499999999998</v>
      </c>
      <c r="E10950" s="1">
        <v>0.346497</v>
      </c>
      <c r="F10950" s="1">
        <v>0.57996400000000004</v>
      </c>
      <c r="G10950">
        <v>100001</v>
      </c>
    </row>
    <row r="10951" spans="1:7" x14ac:dyDescent="0.25">
      <c r="A10951" t="s">
        <v>0</v>
      </c>
      <c r="B10951">
        <v>117953</v>
      </c>
      <c r="C10951">
        <v>100001</v>
      </c>
      <c r="D10951" s="1">
        <v>0.44539200000000001</v>
      </c>
      <c r="E10951" s="1">
        <v>0.323629</v>
      </c>
      <c r="F10951" s="1">
        <v>0.57996400000000004</v>
      </c>
      <c r="G10951">
        <v>100001</v>
      </c>
    </row>
    <row r="10952" spans="1:7" x14ac:dyDescent="0.25">
      <c r="A10952" t="s">
        <v>0</v>
      </c>
      <c r="B10952">
        <v>117954</v>
      </c>
      <c r="C10952">
        <v>100001</v>
      </c>
      <c r="D10952" s="1">
        <v>0.54753700000000005</v>
      </c>
      <c r="E10952" s="1">
        <v>5.7574500000000001E-2</v>
      </c>
      <c r="F10952" s="1">
        <v>0.57996400000000004</v>
      </c>
      <c r="G10952">
        <v>100001</v>
      </c>
    </row>
    <row r="10953" spans="1:7" x14ac:dyDescent="0.25">
      <c r="A10953" t="s">
        <v>0</v>
      </c>
      <c r="B10953">
        <v>117955</v>
      </c>
      <c r="C10953">
        <v>100001</v>
      </c>
      <c r="D10953" s="1">
        <v>0.46172000000000002</v>
      </c>
      <c r="E10953" s="1">
        <v>0.299877</v>
      </c>
      <c r="F10953" s="1">
        <v>0.57996400000000004</v>
      </c>
      <c r="G10953">
        <v>100001</v>
      </c>
    </row>
    <row r="10954" spans="1:7" x14ac:dyDescent="0.25">
      <c r="A10954" t="s">
        <v>0</v>
      </c>
      <c r="B10954">
        <v>117956</v>
      </c>
      <c r="C10954">
        <v>100001</v>
      </c>
      <c r="D10954" s="1">
        <v>0.54377200000000003</v>
      </c>
      <c r="E10954" s="1">
        <v>8.61513E-2</v>
      </c>
      <c r="F10954" s="1">
        <v>0.57996400000000004</v>
      </c>
      <c r="G10954">
        <v>100001</v>
      </c>
    </row>
    <row r="10955" spans="1:7" x14ac:dyDescent="0.25">
      <c r="A10955" t="s">
        <v>0</v>
      </c>
      <c r="B10955">
        <v>117957</v>
      </c>
      <c r="C10955">
        <v>100001</v>
      </c>
      <c r="D10955" s="1">
        <v>0.47678100000000001</v>
      </c>
      <c r="E10955" s="1">
        <v>0.27530100000000002</v>
      </c>
      <c r="F10955" s="1">
        <v>0.57996400000000004</v>
      </c>
      <c r="G10955">
        <v>100001</v>
      </c>
    </row>
    <row r="10956" spans="1:7" x14ac:dyDescent="0.25">
      <c r="A10956" t="s">
        <v>0</v>
      </c>
      <c r="B10956">
        <v>117958</v>
      </c>
      <c r="C10956">
        <v>100001</v>
      </c>
      <c r="D10956" s="1">
        <v>0.53851800000000005</v>
      </c>
      <c r="E10956" s="1">
        <v>0.114493</v>
      </c>
      <c r="F10956" s="1">
        <v>0.57996400000000004</v>
      </c>
      <c r="G10956">
        <v>100001</v>
      </c>
    </row>
    <row r="10957" spans="1:7" x14ac:dyDescent="0.25">
      <c r="A10957" t="s">
        <v>0</v>
      </c>
      <c r="B10957">
        <v>117959</v>
      </c>
      <c r="C10957">
        <v>100001</v>
      </c>
      <c r="D10957" s="1">
        <v>0.49053600000000003</v>
      </c>
      <c r="E10957" s="1">
        <v>0.24997</v>
      </c>
      <c r="F10957" s="1">
        <v>0.57996400000000004</v>
      </c>
      <c r="G10957">
        <v>100001</v>
      </c>
    </row>
    <row r="10958" spans="1:7" x14ac:dyDescent="0.25">
      <c r="A10958" t="s">
        <v>0</v>
      </c>
      <c r="B10958">
        <v>117960</v>
      </c>
      <c r="C10958">
        <v>100001</v>
      </c>
      <c r="D10958" s="1">
        <v>0.53178800000000004</v>
      </c>
      <c r="E10958" s="1">
        <v>0.14251900000000001</v>
      </c>
      <c r="F10958" s="1">
        <v>0.57996400000000004</v>
      </c>
      <c r="G10958">
        <v>100001</v>
      </c>
    </row>
    <row r="10959" spans="1:7" x14ac:dyDescent="0.25">
      <c r="A10959" t="s">
        <v>0</v>
      </c>
      <c r="B10959">
        <v>117961</v>
      </c>
      <c r="C10959">
        <v>100001</v>
      </c>
      <c r="D10959" s="1">
        <v>0.50294499999999998</v>
      </c>
      <c r="E10959" s="1">
        <v>0.22395599999999999</v>
      </c>
      <c r="F10959" s="1">
        <v>0.57996300000000001</v>
      </c>
      <c r="G10959">
        <v>100001</v>
      </c>
    </row>
    <row r="10960" spans="1:7" x14ac:dyDescent="0.25">
      <c r="A10960" t="s">
        <v>0</v>
      </c>
      <c r="B10960">
        <v>117962</v>
      </c>
      <c r="C10960">
        <v>100001</v>
      </c>
      <c r="D10960" s="1">
        <v>0.52360099999999998</v>
      </c>
      <c r="E10960" s="1">
        <v>0.170156</v>
      </c>
      <c r="F10960" s="1">
        <v>0.57996400000000004</v>
      </c>
      <c r="G10960">
        <v>100001</v>
      </c>
    </row>
    <row r="10961" spans="1:7" x14ac:dyDescent="0.25">
      <c r="A10961" t="s">
        <v>0</v>
      </c>
      <c r="B10961">
        <v>117963</v>
      </c>
      <c r="C10961">
        <v>100001</v>
      </c>
      <c r="D10961" s="1">
        <v>0.51397700000000002</v>
      </c>
      <c r="E10961" s="1">
        <v>0.197326</v>
      </c>
      <c r="F10961" s="1">
        <v>0.57996400000000004</v>
      </c>
      <c r="G10961">
        <v>100001</v>
      </c>
    </row>
    <row r="10962" spans="1:7" x14ac:dyDescent="0.25">
      <c r="A10962" t="s">
        <v>0</v>
      </c>
      <c r="B10962">
        <v>117964</v>
      </c>
      <c r="C10962">
        <v>100001</v>
      </c>
      <c r="D10962" s="1">
        <v>0.55388999999999999</v>
      </c>
      <c r="E10962" s="1">
        <v>5.8243700000000002E-2</v>
      </c>
      <c r="F10962" s="1">
        <v>0.57996400000000004</v>
      </c>
      <c r="G10962">
        <v>100001</v>
      </c>
    </row>
    <row r="10963" spans="1:7" x14ac:dyDescent="0.25">
      <c r="A10963" t="s">
        <v>0</v>
      </c>
      <c r="B10963">
        <v>117965</v>
      </c>
      <c r="C10963">
        <v>100001</v>
      </c>
      <c r="D10963" s="1">
        <v>0.56024399999999996</v>
      </c>
      <c r="E10963" s="1">
        <v>5.8912100000000002E-2</v>
      </c>
      <c r="F10963" s="1">
        <v>0.57996400000000004</v>
      </c>
      <c r="G10963">
        <v>100001</v>
      </c>
    </row>
    <row r="10964" spans="1:7" x14ac:dyDescent="0.25">
      <c r="A10964" t="s">
        <v>0</v>
      </c>
      <c r="B10964">
        <v>117966</v>
      </c>
      <c r="C10964">
        <v>100001</v>
      </c>
      <c r="D10964" s="1">
        <v>0.56488400000000005</v>
      </c>
      <c r="E10964" s="1">
        <v>5.9400300000000003E-2</v>
      </c>
      <c r="F10964" s="1">
        <v>0.57996400000000004</v>
      </c>
      <c r="G10964">
        <v>100001</v>
      </c>
    </row>
    <row r="10965" spans="1:7" x14ac:dyDescent="0.25">
      <c r="A10965" t="s">
        <v>0</v>
      </c>
      <c r="B10965">
        <v>117967</v>
      </c>
      <c r="C10965">
        <v>100001</v>
      </c>
      <c r="D10965" s="1">
        <v>0.57295099999999999</v>
      </c>
      <c r="E10965" s="1">
        <v>6.0247700000000001E-2</v>
      </c>
      <c r="F10965" s="1">
        <v>0.57996499999999995</v>
      </c>
      <c r="G10965">
        <v>100001</v>
      </c>
    </row>
    <row r="10966" spans="1:7" x14ac:dyDescent="0.25">
      <c r="A10966" t="s">
        <v>0</v>
      </c>
      <c r="B10966">
        <v>117968</v>
      </c>
      <c r="C10966">
        <v>100001</v>
      </c>
      <c r="D10966" s="1">
        <v>0.57930499999999996</v>
      </c>
      <c r="E10966" s="1">
        <v>6.0915999999999998E-2</v>
      </c>
      <c r="F10966" s="1">
        <v>0.57996400000000004</v>
      </c>
      <c r="G10966">
        <v>100001</v>
      </c>
    </row>
    <row r="10967" spans="1:7" x14ac:dyDescent="0.25">
      <c r="A10967" t="s">
        <v>0</v>
      </c>
      <c r="B10967">
        <v>117969</v>
      </c>
      <c r="C10967">
        <v>100001</v>
      </c>
      <c r="D10967" s="1">
        <v>0.39016800000000001</v>
      </c>
      <c r="E10967" s="1">
        <v>-0.351273</v>
      </c>
      <c r="F10967" s="1">
        <v>0.57996499999999995</v>
      </c>
      <c r="G10967">
        <v>100001</v>
      </c>
    </row>
    <row r="10968" spans="1:7" x14ac:dyDescent="0.25">
      <c r="A10968" t="s">
        <v>0</v>
      </c>
      <c r="B10968">
        <v>117970</v>
      </c>
      <c r="C10968">
        <v>100001</v>
      </c>
      <c r="D10968" s="1">
        <v>0.39491599999999999</v>
      </c>
      <c r="E10968" s="1">
        <v>-0.355549</v>
      </c>
      <c r="F10968" s="1">
        <v>0.57996400000000004</v>
      </c>
      <c r="G10968">
        <v>100001</v>
      </c>
    </row>
    <row r="10969" spans="1:7" x14ac:dyDescent="0.25">
      <c r="A10969" t="s">
        <v>0</v>
      </c>
      <c r="B10969">
        <v>117971</v>
      </c>
      <c r="C10969">
        <v>100001</v>
      </c>
      <c r="D10969" s="1">
        <v>0.39966400000000002</v>
      </c>
      <c r="E10969" s="1">
        <v>-0.359823</v>
      </c>
      <c r="F10969" s="1">
        <v>0.57996400000000004</v>
      </c>
      <c r="G10969">
        <v>100001</v>
      </c>
    </row>
    <row r="10970" spans="1:7" x14ac:dyDescent="0.25">
      <c r="A10970" t="s">
        <v>0</v>
      </c>
      <c r="B10970">
        <v>117972</v>
      </c>
      <c r="C10970">
        <v>100001</v>
      </c>
      <c r="D10970" s="1">
        <v>-0.39962799999999998</v>
      </c>
      <c r="E10970" s="1">
        <v>-0.35986200000000002</v>
      </c>
      <c r="F10970" s="1">
        <v>0.57996499999999995</v>
      </c>
      <c r="G10970">
        <v>100001</v>
      </c>
    </row>
    <row r="10971" spans="1:7" x14ac:dyDescent="0.25">
      <c r="A10971" t="s">
        <v>0</v>
      </c>
      <c r="B10971">
        <v>117973</v>
      </c>
      <c r="C10971">
        <v>100001</v>
      </c>
      <c r="D10971" s="1">
        <v>-0.39488099999999998</v>
      </c>
      <c r="E10971" s="1">
        <v>-0.35558600000000001</v>
      </c>
      <c r="F10971" s="1">
        <v>0.57996499999999995</v>
      </c>
      <c r="G10971">
        <v>100001</v>
      </c>
    </row>
    <row r="10972" spans="1:7" x14ac:dyDescent="0.25">
      <c r="A10972" t="s">
        <v>0</v>
      </c>
      <c r="B10972">
        <v>117974</v>
      </c>
      <c r="C10972">
        <v>100001</v>
      </c>
      <c r="D10972" s="1">
        <v>-0.39013300000000001</v>
      </c>
      <c r="E10972" s="1">
        <v>-0.35131000000000001</v>
      </c>
      <c r="F10972" s="1">
        <v>0.57996499999999995</v>
      </c>
      <c r="G10972">
        <v>100001</v>
      </c>
    </row>
    <row r="10973" spans="1:7" x14ac:dyDescent="0.25">
      <c r="A10973" t="s">
        <v>0</v>
      </c>
      <c r="B10973">
        <v>117975</v>
      </c>
      <c r="C10973">
        <v>100001</v>
      </c>
      <c r="D10973" s="1">
        <v>0.38028400000000001</v>
      </c>
      <c r="E10973" s="1">
        <v>-0.380247</v>
      </c>
      <c r="F10973" s="1">
        <v>0.57996400000000004</v>
      </c>
      <c r="G10973">
        <v>100001</v>
      </c>
    </row>
    <row r="10974" spans="1:7" x14ac:dyDescent="0.25">
      <c r="A10974" t="s">
        <v>0</v>
      </c>
      <c r="B10974">
        <v>117976</v>
      </c>
      <c r="C10974">
        <v>100001</v>
      </c>
      <c r="D10974" s="1">
        <v>0.384801</v>
      </c>
      <c r="E10974" s="1">
        <v>-0.38476399999999999</v>
      </c>
      <c r="F10974" s="1">
        <v>0.57996499999999995</v>
      </c>
      <c r="G10974">
        <v>100001</v>
      </c>
    </row>
    <row r="10975" spans="1:7" x14ac:dyDescent="0.25">
      <c r="A10975" t="s">
        <v>0</v>
      </c>
      <c r="B10975">
        <v>117977</v>
      </c>
      <c r="C10975">
        <v>100001</v>
      </c>
      <c r="D10975" s="1">
        <v>0.38931900000000003</v>
      </c>
      <c r="E10975" s="1">
        <v>-0.38928099999999999</v>
      </c>
      <c r="F10975" s="1">
        <v>0.57996499999999995</v>
      </c>
      <c r="G10975">
        <v>100001</v>
      </c>
    </row>
    <row r="10976" spans="1:7" x14ac:dyDescent="0.25">
      <c r="A10976" t="s">
        <v>0</v>
      </c>
      <c r="B10976">
        <v>117978</v>
      </c>
      <c r="C10976">
        <v>100001</v>
      </c>
      <c r="D10976" s="1">
        <v>0.39383800000000002</v>
      </c>
      <c r="E10976" s="1">
        <v>-0.39379900000000001</v>
      </c>
      <c r="F10976" s="1">
        <v>0.57996499999999995</v>
      </c>
      <c r="G10976">
        <v>100001</v>
      </c>
    </row>
    <row r="10977" spans="1:7" x14ac:dyDescent="0.25">
      <c r="A10977" t="s">
        <v>0</v>
      </c>
      <c r="B10977">
        <v>117979</v>
      </c>
      <c r="C10977">
        <v>100001</v>
      </c>
      <c r="D10977" s="1">
        <v>0.39835599999999999</v>
      </c>
      <c r="E10977" s="1">
        <v>-0.398316</v>
      </c>
      <c r="F10977" s="1">
        <v>0.57996400000000004</v>
      </c>
      <c r="G10977">
        <v>100001</v>
      </c>
    </row>
    <row r="10978" spans="1:7" x14ac:dyDescent="0.25">
      <c r="A10978" t="s">
        <v>0</v>
      </c>
      <c r="B10978">
        <v>117980</v>
      </c>
      <c r="C10978">
        <v>100001</v>
      </c>
      <c r="D10978" s="1">
        <v>0.40165499999999998</v>
      </c>
      <c r="E10978" s="1">
        <v>-0.40161599999999997</v>
      </c>
      <c r="F10978" s="1">
        <v>0.57996400000000004</v>
      </c>
      <c r="G10978">
        <v>100001</v>
      </c>
    </row>
    <row r="10979" spans="1:7" x14ac:dyDescent="0.25">
      <c r="A10979" t="s">
        <v>0</v>
      </c>
      <c r="B10979">
        <v>117981</v>
      </c>
      <c r="C10979">
        <v>100001</v>
      </c>
      <c r="D10979" s="1">
        <v>0.407391</v>
      </c>
      <c r="E10979" s="1">
        <v>-0.40735100000000002</v>
      </c>
      <c r="F10979" s="1">
        <v>0.57996499999999995</v>
      </c>
      <c r="G10979">
        <v>100001</v>
      </c>
    </row>
    <row r="10980" spans="1:7" x14ac:dyDescent="0.25">
      <c r="A10980" t="s">
        <v>0</v>
      </c>
      <c r="B10980">
        <v>117982</v>
      </c>
      <c r="C10980">
        <v>100001</v>
      </c>
      <c r="D10980" s="1">
        <v>0.41190900000000003</v>
      </c>
      <c r="E10980" s="1">
        <v>-0.41187000000000001</v>
      </c>
      <c r="F10980" s="1">
        <v>0.57996499999999995</v>
      </c>
      <c r="G10980">
        <v>100001</v>
      </c>
    </row>
    <row r="10981" spans="1:7" x14ac:dyDescent="0.25">
      <c r="A10981" t="s">
        <v>0</v>
      </c>
      <c r="B10981">
        <v>117983</v>
      </c>
      <c r="C10981">
        <v>100001</v>
      </c>
      <c r="D10981" s="1">
        <v>-0.38024799999999997</v>
      </c>
      <c r="E10981" s="1">
        <v>-0.38028400000000001</v>
      </c>
      <c r="F10981" s="1">
        <v>0.57996499999999995</v>
      </c>
      <c r="G10981">
        <v>100001</v>
      </c>
    </row>
    <row r="10982" spans="1:7" x14ac:dyDescent="0.25">
      <c r="A10982" t="s">
        <v>0</v>
      </c>
      <c r="B10982">
        <v>117984</v>
      </c>
      <c r="C10982">
        <v>100001</v>
      </c>
      <c r="D10982" s="1">
        <v>-0.384766</v>
      </c>
      <c r="E10982" s="1">
        <v>-0.384801</v>
      </c>
      <c r="F10982" s="1">
        <v>0.57996499999999995</v>
      </c>
      <c r="G10982">
        <v>100001</v>
      </c>
    </row>
    <row r="10983" spans="1:7" x14ac:dyDescent="0.25">
      <c r="A10983" t="s">
        <v>0</v>
      </c>
      <c r="B10983">
        <v>117985</v>
      </c>
      <c r="C10983">
        <v>100001</v>
      </c>
      <c r="D10983" s="1">
        <v>-0.38928299999999999</v>
      </c>
      <c r="E10983" s="1">
        <v>-0.389318</v>
      </c>
      <c r="F10983" s="1">
        <v>0.57996499999999995</v>
      </c>
      <c r="G10983">
        <v>100001</v>
      </c>
    </row>
    <row r="10984" spans="1:7" x14ac:dyDescent="0.25">
      <c r="A10984" t="s">
        <v>0</v>
      </c>
      <c r="B10984">
        <v>117986</v>
      </c>
      <c r="C10984">
        <v>100001</v>
      </c>
      <c r="D10984" s="1">
        <v>-0.39379999999999998</v>
      </c>
      <c r="E10984" s="1">
        <v>-0.39383600000000002</v>
      </c>
      <c r="F10984" s="1">
        <v>0.57996499999999995</v>
      </c>
      <c r="G10984">
        <v>100001</v>
      </c>
    </row>
    <row r="10985" spans="1:7" x14ac:dyDescent="0.25">
      <c r="A10985" t="s">
        <v>0</v>
      </c>
      <c r="B10985">
        <v>117987</v>
      </c>
      <c r="C10985">
        <v>100001</v>
      </c>
      <c r="D10985" s="1">
        <v>-0.398316</v>
      </c>
      <c r="E10985" s="1">
        <v>-0.39835500000000001</v>
      </c>
      <c r="F10985" s="1">
        <v>0.57996499999999995</v>
      </c>
      <c r="G10985">
        <v>100001</v>
      </c>
    </row>
    <row r="10986" spans="1:7" x14ac:dyDescent="0.25">
      <c r="A10986" t="s">
        <v>0</v>
      </c>
      <c r="B10986">
        <v>117988</v>
      </c>
      <c r="C10986">
        <v>100001</v>
      </c>
      <c r="D10986" s="1">
        <v>-0.40161599999999997</v>
      </c>
      <c r="E10986" s="1">
        <v>-0.40165499999999998</v>
      </c>
      <c r="F10986" s="1">
        <v>0.57996499999999995</v>
      </c>
      <c r="G10986">
        <v>100001</v>
      </c>
    </row>
    <row r="10987" spans="1:7" x14ac:dyDescent="0.25">
      <c r="A10987" t="s">
        <v>0</v>
      </c>
      <c r="B10987">
        <v>117989</v>
      </c>
      <c r="C10987">
        <v>100001</v>
      </c>
      <c r="D10987" s="1">
        <v>-0.40735100000000002</v>
      </c>
      <c r="E10987" s="1">
        <v>-0.407391</v>
      </c>
      <c r="F10987" s="1">
        <v>0.57996499999999995</v>
      </c>
      <c r="G10987">
        <v>100001</v>
      </c>
    </row>
    <row r="10988" spans="1:7" x14ac:dyDescent="0.25">
      <c r="A10988" t="s">
        <v>0</v>
      </c>
      <c r="B10988">
        <v>117990</v>
      </c>
      <c r="C10988">
        <v>100001</v>
      </c>
      <c r="D10988" s="1">
        <v>-0.41187000000000001</v>
      </c>
      <c r="E10988" s="1">
        <v>-0.41190900000000003</v>
      </c>
      <c r="F10988" s="1">
        <v>0.57996499999999995</v>
      </c>
      <c r="G10988">
        <v>100001</v>
      </c>
    </row>
    <row r="10989" spans="1:7" x14ac:dyDescent="0.25">
      <c r="A10989" t="s">
        <v>0</v>
      </c>
      <c r="B10989">
        <v>117991</v>
      </c>
      <c r="C10989">
        <v>100001</v>
      </c>
      <c r="D10989" s="1">
        <v>0.35047400000000001</v>
      </c>
      <c r="E10989" s="1">
        <v>0.43284400000000001</v>
      </c>
      <c r="F10989" s="1">
        <v>0.57996400000000004</v>
      </c>
      <c r="G10989">
        <v>100001</v>
      </c>
    </row>
    <row r="10990" spans="1:7" x14ac:dyDescent="0.25">
      <c r="A10990" t="s">
        <v>0</v>
      </c>
      <c r="B10990">
        <v>117992</v>
      </c>
      <c r="C10990">
        <v>100001</v>
      </c>
      <c r="D10990" s="1">
        <v>0.35449399999999998</v>
      </c>
      <c r="E10990" s="1">
        <v>0.437809</v>
      </c>
      <c r="F10990" s="1">
        <v>0.57996400000000004</v>
      </c>
      <c r="G10990">
        <v>100001</v>
      </c>
    </row>
    <row r="10991" spans="1:7" x14ac:dyDescent="0.25">
      <c r="A10991" t="s">
        <v>0</v>
      </c>
      <c r="B10991">
        <v>117993</v>
      </c>
      <c r="C10991">
        <v>100001</v>
      </c>
      <c r="D10991" s="1">
        <v>0.357431</v>
      </c>
      <c r="E10991" s="1">
        <v>0.441436</v>
      </c>
      <c r="F10991" s="1">
        <v>0.57996400000000004</v>
      </c>
      <c r="G10991">
        <v>100001</v>
      </c>
    </row>
    <row r="10992" spans="1:7" x14ac:dyDescent="0.25">
      <c r="A10992" t="s">
        <v>0</v>
      </c>
      <c r="B10992">
        <v>117994</v>
      </c>
      <c r="C10992">
        <v>100001</v>
      </c>
      <c r="D10992" s="1">
        <v>0.36253600000000002</v>
      </c>
      <c r="E10992" s="1">
        <v>0.44774000000000003</v>
      </c>
      <c r="F10992" s="1">
        <v>0.57996400000000004</v>
      </c>
      <c r="G10992">
        <v>100001</v>
      </c>
    </row>
    <row r="10993" spans="1:7" x14ac:dyDescent="0.25">
      <c r="A10993" t="s">
        <v>0</v>
      </c>
      <c r="B10993">
        <v>117995</v>
      </c>
      <c r="C10993">
        <v>100001</v>
      </c>
      <c r="D10993" s="1">
        <v>0.36655700000000002</v>
      </c>
      <c r="E10993" s="1">
        <v>0.45270500000000002</v>
      </c>
      <c r="F10993" s="1">
        <v>0.57996400000000004</v>
      </c>
      <c r="G10993">
        <v>100001</v>
      </c>
    </row>
    <row r="10994" spans="1:7" x14ac:dyDescent="0.25">
      <c r="A10994" t="s">
        <v>0</v>
      </c>
      <c r="B10994">
        <v>117996</v>
      </c>
      <c r="C10994">
        <v>100001</v>
      </c>
      <c r="D10994" s="1">
        <v>0.37264799999999998</v>
      </c>
      <c r="E10994" s="1">
        <v>0.413908</v>
      </c>
      <c r="F10994" s="1">
        <v>0.57996400000000004</v>
      </c>
      <c r="G10994">
        <v>100001</v>
      </c>
    </row>
    <row r="10995" spans="1:7" x14ac:dyDescent="0.25">
      <c r="A10995" t="s">
        <v>0</v>
      </c>
      <c r="B10995">
        <v>117997</v>
      </c>
      <c r="C10995">
        <v>100001</v>
      </c>
      <c r="D10995" s="1">
        <v>0.39379900000000001</v>
      </c>
      <c r="E10995" s="1">
        <v>0.39383800000000002</v>
      </c>
      <c r="F10995" s="1">
        <v>0.57996300000000001</v>
      </c>
      <c r="G10995">
        <v>100001</v>
      </c>
    </row>
    <row r="10996" spans="1:7" x14ac:dyDescent="0.25">
      <c r="A10996" t="s">
        <v>0</v>
      </c>
      <c r="B10996">
        <v>117998</v>
      </c>
      <c r="C10996">
        <v>100001</v>
      </c>
      <c r="D10996" s="1">
        <v>0.41387200000000002</v>
      </c>
      <c r="E10996" s="1">
        <v>0.37268899999999999</v>
      </c>
      <c r="F10996" s="1">
        <v>0.57996300000000001</v>
      </c>
      <c r="G10996">
        <v>100001</v>
      </c>
    </row>
    <row r="10997" spans="1:7" x14ac:dyDescent="0.25">
      <c r="A10997" t="s">
        <v>0</v>
      </c>
      <c r="B10997">
        <v>117999</v>
      </c>
      <c r="C10997">
        <v>100001</v>
      </c>
      <c r="D10997" s="1">
        <v>0.43280800000000003</v>
      </c>
      <c r="E10997" s="1">
        <v>0.350518</v>
      </c>
      <c r="F10997" s="1">
        <v>0.57996400000000004</v>
      </c>
      <c r="G10997">
        <v>100001</v>
      </c>
    </row>
    <row r="10998" spans="1:7" x14ac:dyDescent="0.25">
      <c r="A10998" t="s">
        <v>0</v>
      </c>
      <c r="B10998">
        <v>118000</v>
      </c>
      <c r="C10998">
        <v>100001</v>
      </c>
      <c r="D10998" s="1">
        <v>0.45056000000000002</v>
      </c>
      <c r="E10998" s="1">
        <v>0.32738499999999998</v>
      </c>
      <c r="F10998" s="1">
        <v>0.57996400000000004</v>
      </c>
      <c r="G10998">
        <v>100001</v>
      </c>
    </row>
    <row r="10999" spans="1:7" x14ac:dyDescent="0.25">
      <c r="A10999" t="s">
        <v>0</v>
      </c>
      <c r="B10999">
        <v>118001</v>
      </c>
      <c r="C10999">
        <v>100001</v>
      </c>
      <c r="D10999" s="1">
        <v>0.46707799999999999</v>
      </c>
      <c r="E10999" s="1">
        <v>0.30335699999999999</v>
      </c>
      <c r="F10999" s="1">
        <v>0.57996400000000004</v>
      </c>
      <c r="G10999">
        <v>100001</v>
      </c>
    </row>
    <row r="11000" spans="1:7" x14ac:dyDescent="0.25">
      <c r="A11000" t="s">
        <v>0</v>
      </c>
      <c r="B11000">
        <v>118002</v>
      </c>
      <c r="C11000">
        <v>100001</v>
      </c>
      <c r="D11000" s="1">
        <v>0.55008199999999996</v>
      </c>
      <c r="E11000" s="1">
        <v>8.7152499999999994E-2</v>
      </c>
      <c r="F11000" s="1">
        <v>0.57996499999999995</v>
      </c>
      <c r="G11000">
        <v>100001</v>
      </c>
    </row>
    <row r="11001" spans="1:7" x14ac:dyDescent="0.25">
      <c r="A11001" t="s">
        <v>0</v>
      </c>
      <c r="B11001">
        <v>118003</v>
      </c>
      <c r="C11001">
        <v>100001</v>
      </c>
      <c r="D11001" s="1">
        <v>0.48231299999999999</v>
      </c>
      <c r="E11001" s="1">
        <v>0.27849600000000002</v>
      </c>
      <c r="F11001" s="1">
        <v>0.57996400000000004</v>
      </c>
      <c r="G11001">
        <v>100001</v>
      </c>
    </row>
    <row r="11002" spans="1:7" x14ac:dyDescent="0.25">
      <c r="A11002" t="s">
        <v>0</v>
      </c>
      <c r="B11002">
        <v>118004</v>
      </c>
      <c r="C11002">
        <v>100001</v>
      </c>
      <c r="D11002" s="1">
        <v>0.544767</v>
      </c>
      <c r="E11002" s="1">
        <v>0.115823</v>
      </c>
      <c r="F11002" s="1">
        <v>0.57996400000000004</v>
      </c>
      <c r="G11002">
        <v>100001</v>
      </c>
    </row>
    <row r="11003" spans="1:7" x14ac:dyDescent="0.25">
      <c r="A11003" t="s">
        <v>0</v>
      </c>
      <c r="B11003">
        <v>118005</v>
      </c>
      <c r="C11003">
        <v>100001</v>
      </c>
      <c r="D11003" s="1">
        <v>0.496228</v>
      </c>
      <c r="E11003" s="1">
        <v>0.25287199999999999</v>
      </c>
      <c r="F11003" s="1">
        <v>0.57996400000000004</v>
      </c>
      <c r="G11003">
        <v>100001</v>
      </c>
    </row>
    <row r="11004" spans="1:7" x14ac:dyDescent="0.25">
      <c r="A11004" t="s">
        <v>0</v>
      </c>
      <c r="B11004">
        <v>118006</v>
      </c>
      <c r="C11004">
        <v>100001</v>
      </c>
      <c r="D11004" s="1">
        <v>0.53795800000000005</v>
      </c>
      <c r="E11004" s="1">
        <v>0.144174</v>
      </c>
      <c r="F11004" s="1">
        <v>0.57996400000000004</v>
      </c>
      <c r="G11004">
        <v>100001</v>
      </c>
    </row>
    <row r="11005" spans="1:7" x14ac:dyDescent="0.25">
      <c r="A11005" t="s">
        <v>0</v>
      </c>
      <c r="B11005">
        <v>118007</v>
      </c>
      <c r="C11005">
        <v>100001</v>
      </c>
      <c r="D11005" s="1">
        <v>0.50878100000000004</v>
      </c>
      <c r="E11005" s="1">
        <v>0.22655500000000001</v>
      </c>
      <c r="F11005" s="1">
        <v>0.57996300000000001</v>
      </c>
      <c r="G11005">
        <v>100001</v>
      </c>
    </row>
    <row r="11006" spans="1:7" x14ac:dyDescent="0.25">
      <c r="A11006" t="s">
        <v>0</v>
      </c>
      <c r="B11006">
        <v>118008</v>
      </c>
      <c r="C11006">
        <v>100001</v>
      </c>
      <c r="D11006" s="1">
        <v>0.51994099999999999</v>
      </c>
      <c r="E11006" s="1">
        <v>0.19961699999999999</v>
      </c>
      <c r="F11006" s="1">
        <v>0.57996400000000004</v>
      </c>
      <c r="G11006">
        <v>100001</v>
      </c>
    </row>
    <row r="11007" spans="1:7" x14ac:dyDescent="0.25">
      <c r="A11007" t="s">
        <v>0</v>
      </c>
      <c r="B11007">
        <v>118009</v>
      </c>
      <c r="C11007">
        <v>100001</v>
      </c>
      <c r="D11007" s="1">
        <v>0.52967699999999995</v>
      </c>
      <c r="E11007" s="1">
        <v>0.17213100000000001</v>
      </c>
      <c r="F11007" s="1">
        <v>0.57996400000000004</v>
      </c>
      <c r="G11007">
        <v>100001</v>
      </c>
    </row>
    <row r="11008" spans="1:7" x14ac:dyDescent="0.25">
      <c r="A11008" t="s">
        <v>0</v>
      </c>
      <c r="B11008">
        <v>118010</v>
      </c>
      <c r="C11008">
        <v>100001</v>
      </c>
      <c r="D11008" s="1">
        <v>0.55639300000000003</v>
      </c>
      <c r="E11008" s="1">
        <v>8.8151900000000005E-2</v>
      </c>
      <c r="F11008" s="1">
        <v>0.57996400000000004</v>
      </c>
      <c r="G11008">
        <v>100001</v>
      </c>
    </row>
    <row r="11009" spans="1:7" x14ac:dyDescent="0.25">
      <c r="A11009" t="s">
        <v>0</v>
      </c>
      <c r="B11009">
        <v>118011</v>
      </c>
      <c r="C11009">
        <v>100001</v>
      </c>
      <c r="D11009" s="1">
        <v>0.561002</v>
      </c>
      <c r="E11009" s="1">
        <v>8.8882100000000006E-2</v>
      </c>
      <c r="F11009" s="1">
        <v>0.57996400000000004</v>
      </c>
      <c r="G11009">
        <v>100001</v>
      </c>
    </row>
    <row r="11010" spans="1:7" x14ac:dyDescent="0.25">
      <c r="A11010" t="s">
        <v>0</v>
      </c>
      <c r="B11010">
        <v>118012</v>
      </c>
      <c r="C11010">
        <v>100001</v>
      </c>
      <c r="D11010" s="1">
        <v>0.56901299999999999</v>
      </c>
      <c r="E11010" s="1">
        <v>9.0151499999999996E-2</v>
      </c>
      <c r="F11010" s="1">
        <v>0.57996400000000004</v>
      </c>
      <c r="G11010">
        <v>100001</v>
      </c>
    </row>
    <row r="11011" spans="1:7" x14ac:dyDescent="0.25">
      <c r="A11011" t="s">
        <v>0</v>
      </c>
      <c r="B11011">
        <v>118013</v>
      </c>
      <c r="C11011">
        <v>100001</v>
      </c>
      <c r="D11011" s="1">
        <v>0.57532300000000003</v>
      </c>
      <c r="E11011" s="1">
        <v>9.1150800000000004E-2</v>
      </c>
      <c r="F11011" s="1">
        <v>0.57996400000000004</v>
      </c>
      <c r="G11011">
        <v>100001</v>
      </c>
    </row>
    <row r="11012" spans="1:7" x14ac:dyDescent="0.25">
      <c r="A11012" t="s">
        <v>0</v>
      </c>
      <c r="B11012">
        <v>118014</v>
      </c>
      <c r="C11012">
        <v>100001</v>
      </c>
      <c r="D11012" s="1">
        <v>0.37124800000000002</v>
      </c>
      <c r="E11012" s="1">
        <v>-0.37121199999999999</v>
      </c>
      <c r="F11012" s="1">
        <v>0.57996400000000004</v>
      </c>
      <c r="G11012">
        <v>100001</v>
      </c>
    </row>
    <row r="11013" spans="1:7" x14ac:dyDescent="0.25">
      <c r="A11013" t="s">
        <v>0</v>
      </c>
      <c r="B11013">
        <v>118015</v>
      </c>
      <c r="C11013">
        <v>100001</v>
      </c>
      <c r="D11013" s="1">
        <v>0.37576599999999999</v>
      </c>
      <c r="E11013" s="1">
        <v>-0.37573099999999998</v>
      </c>
      <c r="F11013" s="1">
        <v>0.57996400000000004</v>
      </c>
      <c r="G11013">
        <v>100001</v>
      </c>
    </row>
    <row r="11014" spans="1:7" x14ac:dyDescent="0.25">
      <c r="A11014" t="s">
        <v>0</v>
      </c>
      <c r="B11014">
        <v>118016</v>
      </c>
      <c r="C11014">
        <v>100001</v>
      </c>
      <c r="D11014" s="1">
        <v>-0.37573099999999998</v>
      </c>
      <c r="E11014" s="1">
        <v>-0.37576599999999999</v>
      </c>
      <c r="F11014" s="1">
        <v>0.57996499999999995</v>
      </c>
      <c r="G11014">
        <v>100001</v>
      </c>
    </row>
    <row r="11015" spans="1:7" x14ac:dyDescent="0.25">
      <c r="A11015" t="s">
        <v>0</v>
      </c>
      <c r="B11015">
        <v>118017</v>
      </c>
      <c r="C11015">
        <v>100001</v>
      </c>
      <c r="D11015" s="1">
        <v>-0.37121199999999999</v>
      </c>
      <c r="E11015" s="1">
        <v>-0.37124800000000002</v>
      </c>
      <c r="F11015" s="1">
        <v>0.57996400000000004</v>
      </c>
      <c r="G11015">
        <v>100001</v>
      </c>
    </row>
    <row r="11016" spans="1:7" x14ac:dyDescent="0.25">
      <c r="A11016" t="s">
        <v>0</v>
      </c>
      <c r="B11016">
        <v>118018</v>
      </c>
      <c r="C11016">
        <v>100001</v>
      </c>
      <c r="D11016" s="1">
        <v>0.35558800000000002</v>
      </c>
      <c r="E11016" s="1">
        <v>-0.39488099999999998</v>
      </c>
      <c r="F11016" s="1">
        <v>0.57996400000000004</v>
      </c>
      <c r="G11016">
        <v>100001</v>
      </c>
    </row>
    <row r="11017" spans="1:7" x14ac:dyDescent="0.25">
      <c r="A11017" t="s">
        <v>0</v>
      </c>
      <c r="B11017">
        <v>118019</v>
      </c>
      <c r="C11017">
        <v>100001</v>
      </c>
      <c r="D11017" s="1">
        <v>0.35986299999999999</v>
      </c>
      <c r="E11017" s="1">
        <v>-0.39962799999999998</v>
      </c>
      <c r="F11017" s="1">
        <v>0.57996499999999995</v>
      </c>
      <c r="G11017">
        <v>100001</v>
      </c>
    </row>
    <row r="11018" spans="1:7" x14ac:dyDescent="0.25">
      <c r="A11018" t="s">
        <v>0</v>
      </c>
      <c r="B11018">
        <v>118020</v>
      </c>
      <c r="C11018">
        <v>100001</v>
      </c>
      <c r="D11018" s="1">
        <v>0.36413800000000002</v>
      </c>
      <c r="E11018" s="1">
        <v>-0.40437600000000001</v>
      </c>
      <c r="F11018" s="1">
        <v>0.57996499999999995</v>
      </c>
      <c r="G11018">
        <v>100001</v>
      </c>
    </row>
    <row r="11019" spans="1:7" x14ac:dyDescent="0.25">
      <c r="A11019" t="s">
        <v>0</v>
      </c>
      <c r="B11019">
        <v>118021</v>
      </c>
      <c r="C11019">
        <v>100001</v>
      </c>
      <c r="D11019" s="1">
        <v>0.36841200000000002</v>
      </c>
      <c r="E11019" s="1">
        <v>-0.40912399999999999</v>
      </c>
      <c r="F11019" s="1">
        <v>0.57996499999999995</v>
      </c>
      <c r="G11019">
        <v>100001</v>
      </c>
    </row>
    <row r="11020" spans="1:7" x14ac:dyDescent="0.25">
      <c r="A11020" t="s">
        <v>0</v>
      </c>
      <c r="B11020">
        <v>118022</v>
      </c>
      <c r="C11020">
        <v>100001</v>
      </c>
      <c r="D11020" s="1">
        <v>0.37268800000000002</v>
      </c>
      <c r="E11020" s="1">
        <v>-0.41387200000000002</v>
      </c>
      <c r="F11020" s="1">
        <v>0.57996400000000004</v>
      </c>
      <c r="G11020">
        <v>100001</v>
      </c>
    </row>
    <row r="11021" spans="1:7" x14ac:dyDescent="0.25">
      <c r="A11021" t="s">
        <v>0</v>
      </c>
      <c r="B11021">
        <v>118023</v>
      </c>
      <c r="C11021">
        <v>100001</v>
      </c>
      <c r="D11021" s="1">
        <v>0.37696200000000002</v>
      </c>
      <c r="E11021" s="1">
        <v>-0.41861900000000002</v>
      </c>
      <c r="F11021" s="1">
        <v>0.57996400000000004</v>
      </c>
      <c r="G11021">
        <v>100001</v>
      </c>
    </row>
    <row r="11022" spans="1:7" x14ac:dyDescent="0.25">
      <c r="A11022" t="s">
        <v>0</v>
      </c>
      <c r="B11022">
        <v>118024</v>
      </c>
      <c r="C11022">
        <v>100001</v>
      </c>
      <c r="D11022" s="1">
        <v>0.38008500000000001</v>
      </c>
      <c r="E11022" s="1">
        <v>-0.42208600000000002</v>
      </c>
      <c r="F11022" s="1">
        <v>0.57996400000000004</v>
      </c>
      <c r="G11022">
        <v>100001</v>
      </c>
    </row>
    <row r="11023" spans="1:7" x14ac:dyDescent="0.25">
      <c r="A11023" t="s">
        <v>0</v>
      </c>
      <c r="B11023">
        <v>118025</v>
      </c>
      <c r="C11023">
        <v>100001</v>
      </c>
      <c r="D11023" s="1">
        <v>0.38551299999999999</v>
      </c>
      <c r="E11023" s="1">
        <v>-0.42811300000000002</v>
      </c>
      <c r="F11023" s="1">
        <v>0.57996499999999995</v>
      </c>
      <c r="G11023">
        <v>100001</v>
      </c>
    </row>
    <row r="11024" spans="1:7" x14ac:dyDescent="0.25">
      <c r="A11024" t="s">
        <v>0</v>
      </c>
      <c r="B11024">
        <v>118026</v>
      </c>
      <c r="C11024">
        <v>100001</v>
      </c>
      <c r="D11024" s="1">
        <v>0.38979000000000003</v>
      </c>
      <c r="E11024" s="1">
        <v>-0.43286200000000002</v>
      </c>
      <c r="F11024" s="1">
        <v>0.57996499999999995</v>
      </c>
      <c r="G11024">
        <v>100001</v>
      </c>
    </row>
    <row r="11025" spans="1:7" x14ac:dyDescent="0.25">
      <c r="A11025" t="s">
        <v>0</v>
      </c>
      <c r="B11025">
        <v>118027</v>
      </c>
      <c r="C11025">
        <v>100001</v>
      </c>
      <c r="D11025" s="1">
        <v>-0.355549</v>
      </c>
      <c r="E11025" s="1">
        <v>-0.39491399999999999</v>
      </c>
      <c r="F11025" s="1">
        <v>0.57996400000000004</v>
      </c>
      <c r="G11025">
        <v>100001</v>
      </c>
    </row>
    <row r="11026" spans="1:7" x14ac:dyDescent="0.25">
      <c r="A11026" t="s">
        <v>0</v>
      </c>
      <c r="B11026">
        <v>118028</v>
      </c>
      <c r="C11026">
        <v>100001</v>
      </c>
      <c r="D11026" s="1">
        <v>-0.359823</v>
      </c>
      <c r="E11026" s="1">
        <v>-0.39966400000000002</v>
      </c>
      <c r="F11026" s="1">
        <v>0.57996400000000004</v>
      </c>
      <c r="G11026">
        <v>100001</v>
      </c>
    </row>
    <row r="11027" spans="1:7" x14ac:dyDescent="0.25">
      <c r="A11027" t="s">
        <v>0</v>
      </c>
      <c r="B11027">
        <v>118029</v>
      </c>
      <c r="C11027">
        <v>100001</v>
      </c>
      <c r="D11027" s="1">
        <v>-0.36409799999999998</v>
      </c>
      <c r="E11027" s="1">
        <v>-0.40441199999999999</v>
      </c>
      <c r="F11027" s="1">
        <v>0.57996400000000004</v>
      </c>
      <c r="G11027">
        <v>100001</v>
      </c>
    </row>
    <row r="11028" spans="1:7" x14ac:dyDescent="0.25">
      <c r="A11028" t="s">
        <v>0</v>
      </c>
      <c r="B11028">
        <v>118030</v>
      </c>
      <c r="C11028">
        <v>100001</v>
      </c>
      <c r="D11028" s="1">
        <v>-0.36837399999999998</v>
      </c>
      <c r="E11028" s="1">
        <v>-0.40915899999999999</v>
      </c>
      <c r="F11028" s="1">
        <v>0.57996400000000004</v>
      </c>
      <c r="G11028">
        <v>100001</v>
      </c>
    </row>
    <row r="11029" spans="1:7" x14ac:dyDescent="0.25">
      <c r="A11029" t="s">
        <v>0</v>
      </c>
      <c r="B11029">
        <v>118031</v>
      </c>
      <c r="C11029">
        <v>100001</v>
      </c>
      <c r="D11029" s="1">
        <v>-0.37264799999999998</v>
      </c>
      <c r="E11029" s="1">
        <v>-0.41390700000000002</v>
      </c>
      <c r="F11029" s="1">
        <v>0.57996499999999995</v>
      </c>
      <c r="G11029">
        <v>100001</v>
      </c>
    </row>
    <row r="11030" spans="1:7" x14ac:dyDescent="0.25">
      <c r="A11030" t="s">
        <v>0</v>
      </c>
      <c r="B11030">
        <v>118032</v>
      </c>
      <c r="C11030">
        <v>100001</v>
      </c>
      <c r="D11030" s="1">
        <v>-0.37692300000000001</v>
      </c>
      <c r="E11030" s="1">
        <v>-0.418655</v>
      </c>
      <c r="F11030" s="1">
        <v>0.57996499999999995</v>
      </c>
      <c r="G11030">
        <v>100001</v>
      </c>
    </row>
    <row r="11031" spans="1:7" x14ac:dyDescent="0.25">
      <c r="A11031" t="s">
        <v>0</v>
      </c>
      <c r="B11031">
        <v>118033</v>
      </c>
      <c r="C11031">
        <v>100001</v>
      </c>
      <c r="D11031" s="1">
        <v>-0.38004599999999999</v>
      </c>
      <c r="E11031" s="1">
        <v>-0.42212300000000003</v>
      </c>
      <c r="F11031" s="1">
        <v>0.57996499999999995</v>
      </c>
      <c r="G11031">
        <v>100001</v>
      </c>
    </row>
    <row r="11032" spans="1:7" x14ac:dyDescent="0.25">
      <c r="A11032" t="s">
        <v>0</v>
      </c>
      <c r="B11032">
        <v>118034</v>
      </c>
      <c r="C11032">
        <v>100001</v>
      </c>
      <c r="D11032" s="1">
        <v>-0.38547300000000001</v>
      </c>
      <c r="E11032" s="1">
        <v>-0.428151</v>
      </c>
      <c r="F11032" s="1">
        <v>0.57996499999999995</v>
      </c>
      <c r="G11032">
        <v>100001</v>
      </c>
    </row>
    <row r="11033" spans="1:7" x14ac:dyDescent="0.25">
      <c r="A11033" t="s">
        <v>0</v>
      </c>
      <c r="B11033">
        <v>118035</v>
      </c>
      <c r="C11033">
        <v>100001</v>
      </c>
      <c r="D11033" s="1">
        <v>-0.38974799999999998</v>
      </c>
      <c r="E11033" s="1">
        <v>-0.43289899999999998</v>
      </c>
      <c r="F11033" s="1">
        <v>0.57996499999999995</v>
      </c>
      <c r="G11033">
        <v>100001</v>
      </c>
    </row>
    <row r="11034" spans="1:7" x14ac:dyDescent="0.25">
      <c r="A11034" t="s">
        <v>0</v>
      </c>
      <c r="B11034">
        <v>118036</v>
      </c>
      <c r="C11034">
        <v>100001</v>
      </c>
      <c r="D11034" s="1">
        <v>0.37692300000000001</v>
      </c>
      <c r="E11034" s="1">
        <v>0.418657</v>
      </c>
      <c r="F11034" s="1">
        <v>0.57996400000000004</v>
      </c>
      <c r="G11034">
        <v>100001</v>
      </c>
    </row>
    <row r="11035" spans="1:7" x14ac:dyDescent="0.25">
      <c r="A11035" t="s">
        <v>0</v>
      </c>
      <c r="B11035">
        <v>118037</v>
      </c>
      <c r="C11035">
        <v>100001</v>
      </c>
      <c r="D11035" s="1">
        <v>0.38004599999999999</v>
      </c>
      <c r="E11035" s="1">
        <v>0.42212499999999997</v>
      </c>
      <c r="F11035" s="1">
        <v>0.57996400000000004</v>
      </c>
      <c r="G11035">
        <v>100001</v>
      </c>
    </row>
    <row r="11036" spans="1:7" x14ac:dyDescent="0.25">
      <c r="A11036" t="s">
        <v>0</v>
      </c>
      <c r="B11036">
        <v>118038</v>
      </c>
      <c r="C11036">
        <v>100001</v>
      </c>
      <c r="D11036" s="1">
        <v>0.38547199999999998</v>
      </c>
      <c r="E11036" s="1">
        <v>0.42815300000000001</v>
      </c>
      <c r="F11036" s="1">
        <v>0.57996400000000004</v>
      </c>
      <c r="G11036">
        <v>100001</v>
      </c>
    </row>
    <row r="11037" spans="1:7" x14ac:dyDescent="0.25">
      <c r="A11037" t="s">
        <v>0</v>
      </c>
      <c r="B11037">
        <v>118039</v>
      </c>
      <c r="C11037">
        <v>100001</v>
      </c>
      <c r="D11037" s="1">
        <v>0.38974700000000001</v>
      </c>
      <c r="E11037" s="1">
        <v>0.43290099999999998</v>
      </c>
      <c r="F11037" s="1">
        <v>0.57996300000000001</v>
      </c>
      <c r="G11037">
        <v>100001</v>
      </c>
    </row>
    <row r="11038" spans="1:7" x14ac:dyDescent="0.25">
      <c r="A11038" t="s">
        <v>0</v>
      </c>
      <c r="B11038">
        <v>118040</v>
      </c>
      <c r="C11038">
        <v>100001</v>
      </c>
      <c r="D11038" s="1">
        <v>0.398316</v>
      </c>
      <c r="E11038" s="1">
        <v>0.39835599999999999</v>
      </c>
      <c r="F11038" s="1">
        <v>0.57996300000000001</v>
      </c>
      <c r="G11038">
        <v>100001</v>
      </c>
    </row>
    <row r="11039" spans="1:7" x14ac:dyDescent="0.25">
      <c r="A11039" t="s">
        <v>0</v>
      </c>
      <c r="B11039">
        <v>118041</v>
      </c>
      <c r="C11039">
        <v>100001</v>
      </c>
      <c r="D11039" s="1">
        <v>0.41861999999999999</v>
      </c>
      <c r="E11039" s="1">
        <v>0.37696400000000002</v>
      </c>
      <c r="F11039" s="1">
        <v>0.57996300000000001</v>
      </c>
      <c r="G11039">
        <v>100001</v>
      </c>
    </row>
    <row r="11040" spans="1:7" x14ac:dyDescent="0.25">
      <c r="A11040" t="s">
        <v>0</v>
      </c>
      <c r="B11040">
        <v>118042</v>
      </c>
      <c r="C11040">
        <v>100001</v>
      </c>
      <c r="D11040" s="1">
        <v>0.437774</v>
      </c>
      <c r="E11040" s="1">
        <v>0.35453899999999999</v>
      </c>
      <c r="F11040" s="1">
        <v>0.57996400000000004</v>
      </c>
      <c r="G11040">
        <v>100001</v>
      </c>
    </row>
    <row r="11041" spans="1:7" x14ac:dyDescent="0.25">
      <c r="A11041" t="s">
        <v>0</v>
      </c>
      <c r="B11041">
        <v>118043</v>
      </c>
      <c r="C11041">
        <v>100001</v>
      </c>
      <c r="D11041" s="1">
        <v>0.455729</v>
      </c>
      <c r="E11041" s="1">
        <v>0.33114100000000002</v>
      </c>
      <c r="F11041" s="1">
        <v>0.57996400000000004</v>
      </c>
      <c r="G11041">
        <v>100001</v>
      </c>
    </row>
    <row r="11042" spans="1:7" x14ac:dyDescent="0.25">
      <c r="A11042" t="s">
        <v>0</v>
      </c>
      <c r="B11042">
        <v>118044</v>
      </c>
      <c r="C11042">
        <v>100001</v>
      </c>
      <c r="D11042" s="1">
        <v>0.47243400000000002</v>
      </c>
      <c r="E11042" s="1">
        <v>0.306836</v>
      </c>
      <c r="F11042" s="1">
        <v>0.57996400000000004</v>
      </c>
      <c r="G11042">
        <v>100001</v>
      </c>
    </row>
    <row r="11043" spans="1:7" x14ac:dyDescent="0.25">
      <c r="A11043" t="s">
        <v>0</v>
      </c>
      <c r="B11043">
        <v>118045</v>
      </c>
      <c r="C11043">
        <v>100001</v>
      </c>
      <c r="D11043" s="1">
        <v>0.487846</v>
      </c>
      <c r="E11043" s="1">
        <v>0.28169</v>
      </c>
      <c r="F11043" s="1">
        <v>0.57996400000000004</v>
      </c>
      <c r="G11043">
        <v>100001</v>
      </c>
    </row>
    <row r="11044" spans="1:7" x14ac:dyDescent="0.25">
      <c r="A11044" t="s">
        <v>0</v>
      </c>
      <c r="B11044">
        <v>118046</v>
      </c>
      <c r="C11044">
        <v>100001</v>
      </c>
      <c r="D11044" s="1">
        <v>0.55101599999999995</v>
      </c>
      <c r="E11044" s="1">
        <v>0.11715100000000001</v>
      </c>
      <c r="F11044" s="1">
        <v>0.57996400000000004</v>
      </c>
      <c r="G11044">
        <v>100001</v>
      </c>
    </row>
    <row r="11045" spans="1:7" x14ac:dyDescent="0.25">
      <c r="A11045" t="s">
        <v>0</v>
      </c>
      <c r="B11045">
        <v>118047</v>
      </c>
      <c r="C11045">
        <v>100001</v>
      </c>
      <c r="D11045" s="1">
        <v>0.50192099999999995</v>
      </c>
      <c r="E11045" s="1">
        <v>0.25577299999999997</v>
      </c>
      <c r="F11045" s="1">
        <v>0.57996400000000004</v>
      </c>
      <c r="G11045">
        <v>100001</v>
      </c>
    </row>
    <row r="11046" spans="1:7" x14ac:dyDescent="0.25">
      <c r="A11046" t="s">
        <v>0</v>
      </c>
      <c r="B11046">
        <v>118048</v>
      </c>
      <c r="C11046">
        <v>100001</v>
      </c>
      <c r="D11046" s="1">
        <v>0.54412899999999997</v>
      </c>
      <c r="E11046" s="1">
        <v>0.14582899999999999</v>
      </c>
      <c r="F11046" s="1">
        <v>0.57996400000000004</v>
      </c>
      <c r="G11046">
        <v>100001</v>
      </c>
    </row>
    <row r="11047" spans="1:7" x14ac:dyDescent="0.25">
      <c r="A11047" t="s">
        <v>0</v>
      </c>
      <c r="B11047">
        <v>118049</v>
      </c>
      <c r="C11047">
        <v>100001</v>
      </c>
      <c r="D11047" s="1">
        <v>0.51461800000000002</v>
      </c>
      <c r="E11047" s="1">
        <v>0.229154</v>
      </c>
      <c r="F11047" s="1">
        <v>0.57996300000000001</v>
      </c>
      <c r="G11047">
        <v>100001</v>
      </c>
    </row>
    <row r="11048" spans="1:7" x14ac:dyDescent="0.25">
      <c r="A11048" t="s">
        <v>0</v>
      </c>
      <c r="B11048">
        <v>118050</v>
      </c>
      <c r="C11048">
        <v>100001</v>
      </c>
      <c r="D11048" s="1">
        <v>0.52590599999999998</v>
      </c>
      <c r="E11048" s="1">
        <v>0.201906</v>
      </c>
      <c r="F11048" s="1">
        <v>0.57996400000000004</v>
      </c>
      <c r="G11048">
        <v>100001</v>
      </c>
    </row>
    <row r="11049" spans="1:7" x14ac:dyDescent="0.25">
      <c r="A11049" t="s">
        <v>0</v>
      </c>
      <c r="B11049">
        <v>118051</v>
      </c>
      <c r="C11049">
        <v>100001</v>
      </c>
      <c r="D11049" s="1">
        <v>0.53575300000000003</v>
      </c>
      <c r="E11049" s="1">
        <v>0.17410600000000001</v>
      </c>
      <c r="F11049" s="1">
        <v>0.57996400000000004</v>
      </c>
      <c r="G11049">
        <v>100001</v>
      </c>
    </row>
    <row r="11050" spans="1:7" x14ac:dyDescent="0.25">
      <c r="A11050" t="s">
        <v>0</v>
      </c>
      <c r="B11050">
        <v>118052</v>
      </c>
      <c r="C11050">
        <v>100001</v>
      </c>
      <c r="D11050" s="1">
        <v>0.55557999999999996</v>
      </c>
      <c r="E11050" s="1">
        <v>0.118121</v>
      </c>
      <c r="F11050" s="1">
        <v>0.57996400000000004</v>
      </c>
      <c r="G11050">
        <v>100001</v>
      </c>
    </row>
    <row r="11051" spans="1:7" x14ac:dyDescent="0.25">
      <c r="A11051" t="s">
        <v>0</v>
      </c>
      <c r="B11051">
        <v>118053</v>
      </c>
      <c r="C11051">
        <v>100001</v>
      </c>
      <c r="D11051" s="1">
        <v>0.56351399999999996</v>
      </c>
      <c r="E11051" s="1">
        <v>0.119808</v>
      </c>
      <c r="F11051" s="1">
        <v>0.57996400000000004</v>
      </c>
      <c r="G11051">
        <v>100001</v>
      </c>
    </row>
    <row r="11052" spans="1:7" x14ac:dyDescent="0.25">
      <c r="A11052" t="s">
        <v>0</v>
      </c>
      <c r="B11052">
        <v>118054</v>
      </c>
      <c r="C11052">
        <v>100001</v>
      </c>
      <c r="D11052" s="1">
        <v>0.56976400000000005</v>
      </c>
      <c r="E11052" s="1">
        <v>0.12113599999999999</v>
      </c>
      <c r="F11052" s="1">
        <v>0.57996400000000004</v>
      </c>
      <c r="G11052">
        <v>100001</v>
      </c>
    </row>
    <row r="11053" spans="1:7" x14ac:dyDescent="0.25">
      <c r="A11053" t="s">
        <v>0</v>
      </c>
      <c r="B11053">
        <v>118055</v>
      </c>
      <c r="C11053">
        <v>100001</v>
      </c>
      <c r="D11053" s="1">
        <v>0.35131200000000001</v>
      </c>
      <c r="E11053" s="1">
        <v>-0.39013199999999998</v>
      </c>
      <c r="F11053" s="1">
        <v>0.57996400000000004</v>
      </c>
      <c r="G11053">
        <v>100001</v>
      </c>
    </row>
    <row r="11054" spans="1:7" x14ac:dyDescent="0.25">
      <c r="A11054" t="s">
        <v>0</v>
      </c>
      <c r="B11054">
        <v>118056</v>
      </c>
      <c r="C11054">
        <v>100001</v>
      </c>
      <c r="D11054" s="1">
        <v>-0.351275</v>
      </c>
      <c r="E11054" s="1">
        <v>-0.39016600000000001</v>
      </c>
      <c r="F11054" s="1">
        <v>0.57996400000000004</v>
      </c>
      <c r="G11054">
        <v>100001</v>
      </c>
    </row>
    <row r="11055" spans="1:7" x14ac:dyDescent="0.25">
      <c r="A11055" t="s">
        <v>0</v>
      </c>
      <c r="B11055">
        <v>118057</v>
      </c>
      <c r="C11055">
        <v>100001</v>
      </c>
      <c r="D11055" s="1">
        <v>0.33041199999999998</v>
      </c>
      <c r="E11055" s="1">
        <v>-0.40798499999999999</v>
      </c>
      <c r="F11055" s="1">
        <v>0.57996400000000004</v>
      </c>
      <c r="G11055">
        <v>100001</v>
      </c>
    </row>
    <row r="11056" spans="1:7" x14ac:dyDescent="0.25">
      <c r="A11056" t="s">
        <v>0</v>
      </c>
      <c r="B11056">
        <v>118058</v>
      </c>
      <c r="C11056">
        <v>100001</v>
      </c>
      <c r="D11056" s="1">
        <v>0.33443299999999998</v>
      </c>
      <c r="E11056" s="1">
        <v>-0.41295100000000001</v>
      </c>
      <c r="F11056" s="1">
        <v>0.57996499999999995</v>
      </c>
      <c r="G11056">
        <v>100001</v>
      </c>
    </row>
    <row r="11057" spans="1:7" x14ac:dyDescent="0.25">
      <c r="A11057" t="s">
        <v>0</v>
      </c>
      <c r="B11057">
        <v>118059</v>
      </c>
      <c r="C11057">
        <v>100001</v>
      </c>
      <c r="D11057" s="1">
        <v>0.33845399999999998</v>
      </c>
      <c r="E11057" s="1">
        <v>-0.41791299999999998</v>
      </c>
      <c r="F11057" s="1">
        <v>0.57996499999999995</v>
      </c>
      <c r="G11057">
        <v>100001</v>
      </c>
    </row>
    <row r="11058" spans="1:7" x14ac:dyDescent="0.25">
      <c r="A11058" t="s">
        <v>0</v>
      </c>
      <c r="B11058">
        <v>118060</v>
      </c>
      <c r="C11058">
        <v>100001</v>
      </c>
      <c r="D11058" s="1">
        <v>0.342474</v>
      </c>
      <c r="E11058" s="1">
        <v>-0.422879</v>
      </c>
      <c r="F11058" s="1">
        <v>0.57996499999999995</v>
      </c>
      <c r="G11058">
        <v>100001</v>
      </c>
    </row>
    <row r="11059" spans="1:7" x14ac:dyDescent="0.25">
      <c r="A11059" t="s">
        <v>0</v>
      </c>
      <c r="B11059">
        <v>118061</v>
      </c>
      <c r="C11059">
        <v>100001</v>
      </c>
      <c r="D11059" s="1">
        <v>0.346495</v>
      </c>
      <c r="E11059" s="1">
        <v>-0.427844</v>
      </c>
      <c r="F11059" s="1">
        <v>0.57996499999999995</v>
      </c>
      <c r="G11059">
        <v>100001</v>
      </c>
    </row>
    <row r="11060" spans="1:7" x14ac:dyDescent="0.25">
      <c r="A11060" t="s">
        <v>0</v>
      </c>
      <c r="B11060">
        <v>118062</v>
      </c>
      <c r="C11060">
        <v>100001</v>
      </c>
      <c r="D11060" s="1">
        <v>0.350518</v>
      </c>
      <c r="E11060" s="1">
        <v>-0.43280800000000003</v>
      </c>
      <c r="F11060" s="1">
        <v>0.57996400000000004</v>
      </c>
      <c r="G11060">
        <v>100001</v>
      </c>
    </row>
    <row r="11061" spans="1:7" x14ac:dyDescent="0.25">
      <c r="A11061" t="s">
        <v>0</v>
      </c>
      <c r="B11061">
        <v>118063</v>
      </c>
      <c r="C11061">
        <v>100001</v>
      </c>
      <c r="D11061" s="1">
        <v>0.35453899999999999</v>
      </c>
      <c r="E11061" s="1">
        <v>-0.437774</v>
      </c>
      <c r="F11061" s="1">
        <v>0.57996400000000004</v>
      </c>
      <c r="G11061">
        <v>100001</v>
      </c>
    </row>
    <row r="11062" spans="1:7" x14ac:dyDescent="0.25">
      <c r="A11062" t="s">
        <v>0</v>
      </c>
      <c r="B11062">
        <v>118064</v>
      </c>
      <c r="C11062">
        <v>100001</v>
      </c>
      <c r="D11062" s="1">
        <v>0.35747499999999999</v>
      </c>
      <c r="E11062" s="1">
        <v>-0.44140000000000001</v>
      </c>
      <c r="F11062" s="1">
        <v>0.57996499999999995</v>
      </c>
      <c r="G11062">
        <v>100001</v>
      </c>
    </row>
    <row r="11063" spans="1:7" x14ac:dyDescent="0.25">
      <c r="A11063" t="s">
        <v>0</v>
      </c>
      <c r="B11063">
        <v>118065</v>
      </c>
      <c r="C11063">
        <v>100001</v>
      </c>
      <c r="D11063" s="1">
        <v>0.36258000000000001</v>
      </c>
      <c r="E11063" s="1">
        <v>-0.44770399999999999</v>
      </c>
      <c r="F11063" s="1">
        <v>0.57996499999999995</v>
      </c>
      <c r="G11063">
        <v>100001</v>
      </c>
    </row>
    <row r="11064" spans="1:7" x14ac:dyDescent="0.25">
      <c r="A11064" t="s">
        <v>0</v>
      </c>
      <c r="B11064">
        <v>118066</v>
      </c>
      <c r="C11064">
        <v>100001</v>
      </c>
      <c r="D11064" s="1">
        <v>0.36659999999999998</v>
      </c>
      <c r="E11064" s="1">
        <v>-0.45266800000000001</v>
      </c>
      <c r="F11064" s="1">
        <v>0.57996499999999995</v>
      </c>
      <c r="G11064">
        <v>100001</v>
      </c>
    </row>
    <row r="11065" spans="1:7" x14ac:dyDescent="0.25">
      <c r="A11065" t="s">
        <v>0</v>
      </c>
      <c r="B11065">
        <v>118067</v>
      </c>
      <c r="C11065">
        <v>100001</v>
      </c>
      <c r="D11065" s="1">
        <v>-0.33037300000000003</v>
      </c>
      <c r="E11065" s="1">
        <v>-0.40801599999999999</v>
      </c>
      <c r="F11065" s="1">
        <v>0.57996499999999995</v>
      </c>
      <c r="G11065">
        <v>100001</v>
      </c>
    </row>
    <row r="11066" spans="1:7" x14ac:dyDescent="0.25">
      <c r="A11066" t="s">
        <v>0</v>
      </c>
      <c r="B11066">
        <v>118068</v>
      </c>
      <c r="C11066">
        <v>100001</v>
      </c>
      <c r="D11066" s="1">
        <v>-0.33439400000000002</v>
      </c>
      <c r="E11066" s="1">
        <v>-0.41298200000000002</v>
      </c>
      <c r="F11066" s="1">
        <v>0.57996499999999995</v>
      </c>
      <c r="G11066">
        <v>100001</v>
      </c>
    </row>
    <row r="11067" spans="1:7" x14ac:dyDescent="0.25">
      <c r="A11067" t="s">
        <v>0</v>
      </c>
      <c r="B11067">
        <v>118069</v>
      </c>
      <c r="C11067">
        <v>100001</v>
      </c>
      <c r="D11067" s="1">
        <v>-0.33841399999999999</v>
      </c>
      <c r="E11067" s="1">
        <v>-0.41794700000000001</v>
      </c>
      <c r="F11067" s="1">
        <v>0.57996400000000004</v>
      </c>
      <c r="G11067">
        <v>100001</v>
      </c>
    </row>
    <row r="11068" spans="1:7" x14ac:dyDescent="0.25">
      <c r="A11068" t="s">
        <v>0</v>
      </c>
      <c r="B11068">
        <v>118070</v>
      </c>
      <c r="C11068">
        <v>100001</v>
      </c>
      <c r="D11068" s="1">
        <v>-0.34243499999999999</v>
      </c>
      <c r="E11068" s="1">
        <v>-0.42291200000000001</v>
      </c>
      <c r="F11068" s="1">
        <v>0.57996400000000004</v>
      </c>
      <c r="G11068">
        <v>100001</v>
      </c>
    </row>
    <row r="11069" spans="1:7" x14ac:dyDescent="0.25">
      <c r="A11069" t="s">
        <v>0</v>
      </c>
      <c r="B11069">
        <v>118071</v>
      </c>
      <c r="C11069">
        <v>100001</v>
      </c>
      <c r="D11069" s="1">
        <v>-0.34645599999999999</v>
      </c>
      <c r="E11069" s="1">
        <v>-0.42787700000000001</v>
      </c>
      <c r="F11069" s="1">
        <v>0.57996400000000004</v>
      </c>
      <c r="G11069">
        <v>100001</v>
      </c>
    </row>
    <row r="11070" spans="1:7" x14ac:dyDescent="0.25">
      <c r="A11070" t="s">
        <v>0</v>
      </c>
      <c r="B11070">
        <v>118072</v>
      </c>
      <c r="C11070">
        <v>100001</v>
      </c>
      <c r="D11070" s="1">
        <v>-0.35047499999999998</v>
      </c>
      <c r="E11070" s="1">
        <v>-0.432842</v>
      </c>
      <c r="F11070" s="1">
        <v>0.57996400000000004</v>
      </c>
      <c r="G11070">
        <v>100001</v>
      </c>
    </row>
    <row r="11071" spans="1:7" x14ac:dyDescent="0.25">
      <c r="A11071" t="s">
        <v>0</v>
      </c>
      <c r="B11071">
        <v>118073</v>
      </c>
      <c r="C11071">
        <v>100001</v>
      </c>
      <c r="D11071" s="1">
        <v>-0.354495</v>
      </c>
      <c r="E11071" s="1">
        <v>-0.437807</v>
      </c>
      <c r="F11071" s="1">
        <v>0.57996400000000004</v>
      </c>
      <c r="G11071">
        <v>100001</v>
      </c>
    </row>
    <row r="11072" spans="1:7" x14ac:dyDescent="0.25">
      <c r="A11072" t="s">
        <v>0</v>
      </c>
      <c r="B11072">
        <v>118074</v>
      </c>
      <c r="C11072">
        <v>100001</v>
      </c>
      <c r="D11072" s="1">
        <v>-0.357431</v>
      </c>
      <c r="E11072" s="1">
        <v>-0.44143500000000002</v>
      </c>
      <c r="F11072" s="1">
        <v>0.57996400000000004</v>
      </c>
      <c r="G11072">
        <v>100001</v>
      </c>
    </row>
    <row r="11073" spans="1:7" x14ac:dyDescent="0.25">
      <c r="A11073" t="s">
        <v>0</v>
      </c>
      <c r="B11073">
        <v>118075</v>
      </c>
      <c r="C11073">
        <v>100001</v>
      </c>
      <c r="D11073" s="1">
        <v>-0.36253600000000002</v>
      </c>
      <c r="E11073" s="1">
        <v>-0.44774000000000003</v>
      </c>
      <c r="F11073" s="1">
        <v>0.57996400000000004</v>
      </c>
      <c r="G11073">
        <v>100001</v>
      </c>
    </row>
    <row r="11074" spans="1:7" x14ac:dyDescent="0.25">
      <c r="A11074" t="s">
        <v>0</v>
      </c>
      <c r="B11074">
        <v>118076</v>
      </c>
      <c r="C11074">
        <v>100001</v>
      </c>
      <c r="D11074" s="1">
        <v>-0.36655700000000002</v>
      </c>
      <c r="E11074" s="1">
        <v>-0.45270500000000002</v>
      </c>
      <c r="F11074" s="1">
        <v>0.57996499999999995</v>
      </c>
      <c r="G11074">
        <v>100001</v>
      </c>
    </row>
    <row r="11075" spans="1:7" x14ac:dyDescent="0.25">
      <c r="A11075" t="s">
        <v>0</v>
      </c>
      <c r="B11075">
        <v>118077</v>
      </c>
      <c r="C11075">
        <v>100001</v>
      </c>
      <c r="D11075" s="1">
        <v>0.40161599999999997</v>
      </c>
      <c r="E11075" s="1">
        <v>0.40165499999999998</v>
      </c>
      <c r="F11075" s="1">
        <v>0.57996300000000001</v>
      </c>
      <c r="G11075">
        <v>100001</v>
      </c>
    </row>
    <row r="11076" spans="1:7" x14ac:dyDescent="0.25">
      <c r="A11076" t="s">
        <v>0</v>
      </c>
      <c r="B11076">
        <v>118078</v>
      </c>
      <c r="C11076">
        <v>100001</v>
      </c>
      <c r="D11076" s="1">
        <v>0.40735100000000002</v>
      </c>
      <c r="E11076" s="1">
        <v>0.407391</v>
      </c>
      <c r="F11076" s="1">
        <v>0.57996300000000001</v>
      </c>
      <c r="G11076">
        <v>100001</v>
      </c>
    </row>
    <row r="11077" spans="1:7" x14ac:dyDescent="0.25">
      <c r="A11077" t="s">
        <v>0</v>
      </c>
      <c r="B11077">
        <v>118079</v>
      </c>
      <c r="C11077">
        <v>100001</v>
      </c>
      <c r="D11077" s="1">
        <v>0.41187000000000001</v>
      </c>
      <c r="E11077" s="1">
        <v>0.41190900000000003</v>
      </c>
      <c r="F11077" s="1">
        <v>0.57996300000000001</v>
      </c>
      <c r="G11077">
        <v>100001</v>
      </c>
    </row>
    <row r="11078" spans="1:7" x14ac:dyDescent="0.25">
      <c r="A11078" t="s">
        <v>0</v>
      </c>
      <c r="B11078">
        <v>118080</v>
      </c>
      <c r="C11078">
        <v>100001</v>
      </c>
      <c r="D11078" s="1">
        <v>0.42208800000000002</v>
      </c>
      <c r="E11078" s="1">
        <v>0.38008700000000001</v>
      </c>
      <c r="F11078" s="1">
        <v>0.57996300000000001</v>
      </c>
      <c r="G11078">
        <v>100001</v>
      </c>
    </row>
    <row r="11079" spans="1:7" x14ac:dyDescent="0.25">
      <c r="A11079" t="s">
        <v>0</v>
      </c>
      <c r="B11079">
        <v>118081</v>
      </c>
      <c r="C11079">
        <v>100001</v>
      </c>
      <c r="D11079" s="1">
        <v>0.44140000000000001</v>
      </c>
      <c r="E11079" s="1">
        <v>0.35747499999999999</v>
      </c>
      <c r="F11079" s="1">
        <v>0.57996400000000004</v>
      </c>
      <c r="G11079">
        <v>100001</v>
      </c>
    </row>
    <row r="11080" spans="1:7" x14ac:dyDescent="0.25">
      <c r="A11080" t="s">
        <v>0</v>
      </c>
      <c r="B11080">
        <v>118082</v>
      </c>
      <c r="C11080">
        <v>100001</v>
      </c>
      <c r="D11080" s="1">
        <v>0.459505</v>
      </c>
      <c r="E11080" s="1">
        <v>0.33388499999999999</v>
      </c>
      <c r="F11080" s="1">
        <v>0.57996400000000004</v>
      </c>
      <c r="G11080">
        <v>100001</v>
      </c>
    </row>
    <row r="11081" spans="1:7" x14ac:dyDescent="0.25">
      <c r="A11081" t="s">
        <v>0</v>
      </c>
      <c r="B11081">
        <v>118083</v>
      </c>
      <c r="C11081">
        <v>100001</v>
      </c>
      <c r="D11081" s="1">
        <v>0.47634799999999999</v>
      </c>
      <c r="E11081" s="1">
        <v>0.30937799999999999</v>
      </c>
      <c r="F11081" s="1">
        <v>0.57996400000000004</v>
      </c>
      <c r="G11081">
        <v>100001</v>
      </c>
    </row>
    <row r="11082" spans="1:7" x14ac:dyDescent="0.25">
      <c r="A11082" t="s">
        <v>0</v>
      </c>
      <c r="B11082">
        <v>118084</v>
      </c>
      <c r="C11082">
        <v>100001</v>
      </c>
      <c r="D11082" s="1">
        <v>0.42811500000000002</v>
      </c>
      <c r="E11082" s="1">
        <v>0.38551400000000002</v>
      </c>
      <c r="F11082" s="1">
        <v>0.57996300000000001</v>
      </c>
      <c r="G11082">
        <v>100001</v>
      </c>
    </row>
    <row r="11083" spans="1:7" x14ac:dyDescent="0.25">
      <c r="A11083" t="s">
        <v>0</v>
      </c>
      <c r="B11083">
        <v>118085</v>
      </c>
      <c r="C11083">
        <v>100001</v>
      </c>
      <c r="D11083" s="1">
        <v>0.43286200000000002</v>
      </c>
      <c r="E11083" s="1">
        <v>0.38979000000000003</v>
      </c>
      <c r="F11083" s="1">
        <v>0.57996300000000001</v>
      </c>
      <c r="G11083">
        <v>100001</v>
      </c>
    </row>
    <row r="11084" spans="1:7" x14ac:dyDescent="0.25">
      <c r="A11084" t="s">
        <v>0</v>
      </c>
      <c r="B11084">
        <v>118086</v>
      </c>
      <c r="C11084">
        <v>100001</v>
      </c>
      <c r="D11084" s="1">
        <v>0.44770399999999999</v>
      </c>
      <c r="E11084" s="1">
        <v>0.36258000000000001</v>
      </c>
      <c r="F11084" s="1">
        <v>0.57996400000000004</v>
      </c>
      <c r="G11084">
        <v>100001</v>
      </c>
    </row>
    <row r="11085" spans="1:7" x14ac:dyDescent="0.25">
      <c r="A11085" t="s">
        <v>0</v>
      </c>
      <c r="B11085">
        <v>118087</v>
      </c>
      <c r="C11085">
        <v>100001</v>
      </c>
      <c r="D11085" s="1">
        <v>0.46606700000000001</v>
      </c>
      <c r="E11085" s="1">
        <v>0.33865299999999998</v>
      </c>
      <c r="F11085" s="1">
        <v>0.57996400000000004</v>
      </c>
      <c r="G11085">
        <v>100001</v>
      </c>
    </row>
    <row r="11086" spans="1:7" x14ac:dyDescent="0.25">
      <c r="A11086" t="s">
        <v>0</v>
      </c>
      <c r="B11086">
        <v>118088</v>
      </c>
      <c r="C11086">
        <v>100001</v>
      </c>
      <c r="D11086" s="1">
        <v>0.48315000000000002</v>
      </c>
      <c r="E11086" s="1">
        <v>0.31379600000000002</v>
      </c>
      <c r="F11086" s="1">
        <v>0.57996400000000004</v>
      </c>
      <c r="G11086">
        <v>100001</v>
      </c>
    </row>
    <row r="11087" spans="1:7" x14ac:dyDescent="0.25">
      <c r="A11087" t="s">
        <v>0</v>
      </c>
      <c r="B11087">
        <v>118089</v>
      </c>
      <c r="C11087">
        <v>100001</v>
      </c>
      <c r="D11087" s="1">
        <v>0.45266800000000001</v>
      </c>
      <c r="E11087" s="1">
        <v>0.36660100000000001</v>
      </c>
      <c r="F11087" s="1">
        <v>0.57996400000000004</v>
      </c>
      <c r="G11087">
        <v>100001</v>
      </c>
    </row>
    <row r="11088" spans="1:7" x14ac:dyDescent="0.25">
      <c r="A11088" t="s">
        <v>0</v>
      </c>
      <c r="B11088">
        <v>118090</v>
      </c>
      <c r="C11088">
        <v>100001</v>
      </c>
      <c r="D11088" s="1">
        <v>0.47123599999999999</v>
      </c>
      <c r="E11088" s="1">
        <v>0.34240799999999999</v>
      </c>
      <c r="F11088" s="1">
        <v>0.57996400000000004</v>
      </c>
      <c r="G11088">
        <v>100001</v>
      </c>
    </row>
    <row r="11089" spans="1:7" x14ac:dyDescent="0.25">
      <c r="A11089" t="s">
        <v>0</v>
      </c>
      <c r="B11089">
        <v>118091</v>
      </c>
      <c r="C11089">
        <v>100001</v>
      </c>
      <c r="D11089" s="1">
        <v>0.48850900000000003</v>
      </c>
      <c r="E11089" s="1">
        <v>0.31727499999999997</v>
      </c>
      <c r="F11089" s="1">
        <v>0.57996400000000004</v>
      </c>
      <c r="G11089">
        <v>100001</v>
      </c>
    </row>
    <row r="11090" spans="1:7" x14ac:dyDescent="0.25">
      <c r="A11090" t="s">
        <v>0</v>
      </c>
      <c r="B11090">
        <v>118092</v>
      </c>
      <c r="C11090">
        <v>100001</v>
      </c>
      <c r="D11090" s="1">
        <v>0.49188700000000002</v>
      </c>
      <c r="E11090" s="1">
        <v>0.28402300000000003</v>
      </c>
      <c r="F11090" s="1">
        <v>0.57996400000000004</v>
      </c>
      <c r="G11090">
        <v>100001</v>
      </c>
    </row>
    <row r="11091" spans="1:7" x14ac:dyDescent="0.25">
      <c r="A11091" t="s">
        <v>0</v>
      </c>
      <c r="B11091">
        <v>118093</v>
      </c>
      <c r="C11091">
        <v>100001</v>
      </c>
      <c r="D11091" s="1">
        <v>0.49891200000000002</v>
      </c>
      <c r="E11091" s="1">
        <v>0.28808099999999998</v>
      </c>
      <c r="F11091" s="1">
        <v>0.57996400000000004</v>
      </c>
      <c r="G11091">
        <v>100001</v>
      </c>
    </row>
    <row r="11092" spans="1:7" x14ac:dyDescent="0.25">
      <c r="A11092" t="s">
        <v>0</v>
      </c>
      <c r="B11092">
        <v>118094</v>
      </c>
      <c r="C11092">
        <v>100001</v>
      </c>
      <c r="D11092" s="1">
        <v>0.50444599999999995</v>
      </c>
      <c r="E11092" s="1">
        <v>0.29127500000000001</v>
      </c>
      <c r="F11092" s="1">
        <v>0.57996400000000004</v>
      </c>
      <c r="G11092">
        <v>100001</v>
      </c>
    </row>
    <row r="11093" spans="1:7" x14ac:dyDescent="0.25">
      <c r="A11093" t="s">
        <v>0</v>
      </c>
      <c r="B11093">
        <v>118095</v>
      </c>
      <c r="C11093">
        <v>100001</v>
      </c>
      <c r="D11093" s="1">
        <v>0.50607899999999995</v>
      </c>
      <c r="E11093" s="1">
        <v>0.25789099999999998</v>
      </c>
      <c r="F11093" s="1">
        <v>0.57996400000000004</v>
      </c>
      <c r="G11093">
        <v>100001</v>
      </c>
    </row>
    <row r="11094" spans="1:7" x14ac:dyDescent="0.25">
      <c r="A11094" t="s">
        <v>0</v>
      </c>
      <c r="B11094">
        <v>118096</v>
      </c>
      <c r="C11094">
        <v>100001</v>
      </c>
      <c r="D11094" s="1">
        <v>0.54863700000000004</v>
      </c>
      <c r="E11094" s="1">
        <v>0.147036</v>
      </c>
      <c r="F11094" s="1">
        <v>0.57996400000000004</v>
      </c>
      <c r="G11094">
        <v>100001</v>
      </c>
    </row>
    <row r="11095" spans="1:7" x14ac:dyDescent="0.25">
      <c r="A11095" t="s">
        <v>0</v>
      </c>
      <c r="B11095">
        <v>118097</v>
      </c>
      <c r="C11095">
        <v>100001</v>
      </c>
      <c r="D11095" s="1">
        <v>0.51888100000000004</v>
      </c>
      <c r="E11095" s="1">
        <v>0.23105200000000001</v>
      </c>
      <c r="F11095" s="1">
        <v>0.57996300000000001</v>
      </c>
      <c r="G11095">
        <v>100001</v>
      </c>
    </row>
    <row r="11096" spans="1:7" x14ac:dyDescent="0.25">
      <c r="A11096" t="s">
        <v>0</v>
      </c>
      <c r="B11096">
        <v>118098</v>
      </c>
      <c r="C11096">
        <v>100001</v>
      </c>
      <c r="D11096" s="1">
        <v>0.53026200000000001</v>
      </c>
      <c r="E11096" s="1">
        <v>0.20357900000000001</v>
      </c>
      <c r="F11096" s="1">
        <v>0.57996400000000004</v>
      </c>
      <c r="G11096">
        <v>100001</v>
      </c>
    </row>
    <row r="11097" spans="1:7" x14ac:dyDescent="0.25">
      <c r="A11097" t="s">
        <v>0</v>
      </c>
      <c r="B11097">
        <v>118099</v>
      </c>
      <c r="C11097">
        <v>100001</v>
      </c>
      <c r="D11097" s="1">
        <v>0.54019099999999998</v>
      </c>
      <c r="E11097" s="1">
        <v>0.17554800000000001</v>
      </c>
      <c r="F11097" s="1">
        <v>0.57996400000000004</v>
      </c>
      <c r="G11097">
        <v>100001</v>
      </c>
    </row>
    <row r="11098" spans="1:7" x14ac:dyDescent="0.25">
      <c r="A11098" t="s">
        <v>0</v>
      </c>
      <c r="B11098">
        <v>118100</v>
      </c>
      <c r="C11098">
        <v>100001</v>
      </c>
      <c r="D11098" s="1">
        <v>0.51330600000000004</v>
      </c>
      <c r="E11098" s="1">
        <v>0.26157399999999997</v>
      </c>
      <c r="F11098" s="1">
        <v>0.57996400000000004</v>
      </c>
      <c r="G11098">
        <v>100001</v>
      </c>
    </row>
    <row r="11099" spans="1:7" x14ac:dyDescent="0.25">
      <c r="A11099" t="s">
        <v>0</v>
      </c>
      <c r="B11099">
        <v>118101</v>
      </c>
      <c r="C11099">
        <v>100001</v>
      </c>
      <c r="D11099" s="1">
        <v>0.51899799999999996</v>
      </c>
      <c r="E11099" s="1">
        <v>0.26447500000000002</v>
      </c>
      <c r="F11099" s="1">
        <v>0.57996400000000004</v>
      </c>
      <c r="G11099">
        <v>100001</v>
      </c>
    </row>
    <row r="11100" spans="1:7" x14ac:dyDescent="0.25">
      <c r="A11100" t="s">
        <v>0</v>
      </c>
      <c r="B11100">
        <v>118102</v>
      </c>
      <c r="C11100">
        <v>100001</v>
      </c>
      <c r="D11100" s="1">
        <v>0.55647100000000005</v>
      </c>
      <c r="E11100" s="1">
        <v>0.14913599999999999</v>
      </c>
      <c r="F11100" s="1">
        <v>0.57996400000000004</v>
      </c>
      <c r="G11100">
        <v>100001</v>
      </c>
    </row>
    <row r="11101" spans="1:7" x14ac:dyDescent="0.25">
      <c r="A11101" t="s">
        <v>0</v>
      </c>
      <c r="B11101">
        <v>118103</v>
      </c>
      <c r="C11101">
        <v>100001</v>
      </c>
      <c r="D11101" s="1">
        <v>0.562643</v>
      </c>
      <c r="E11101" s="1">
        <v>0.15078900000000001</v>
      </c>
      <c r="F11101" s="1">
        <v>0.57996400000000004</v>
      </c>
      <c r="G11101">
        <v>100001</v>
      </c>
    </row>
    <row r="11102" spans="1:7" x14ac:dyDescent="0.25">
      <c r="A11102" t="s">
        <v>0</v>
      </c>
      <c r="B11102">
        <v>118104</v>
      </c>
      <c r="C11102">
        <v>100001</v>
      </c>
      <c r="D11102" s="1">
        <v>0.52629099999999995</v>
      </c>
      <c r="E11102" s="1">
        <v>0.234351</v>
      </c>
      <c r="F11102" s="1">
        <v>0.57996300000000001</v>
      </c>
      <c r="G11102">
        <v>100001</v>
      </c>
    </row>
    <row r="11103" spans="1:7" x14ac:dyDescent="0.25">
      <c r="A11103" t="s">
        <v>0</v>
      </c>
      <c r="B11103">
        <v>118105</v>
      </c>
      <c r="C11103">
        <v>100001</v>
      </c>
      <c r="D11103" s="1">
        <v>0.53783499999999995</v>
      </c>
      <c r="E11103" s="1">
        <v>0.206486</v>
      </c>
      <c r="F11103" s="1">
        <v>0.57996400000000004</v>
      </c>
      <c r="G11103">
        <v>100001</v>
      </c>
    </row>
    <row r="11104" spans="1:7" x14ac:dyDescent="0.25">
      <c r="A11104" t="s">
        <v>0</v>
      </c>
      <c r="B11104">
        <v>118106</v>
      </c>
      <c r="C11104">
        <v>100001</v>
      </c>
      <c r="D11104" s="1">
        <v>0.54790499999999998</v>
      </c>
      <c r="E11104" s="1">
        <v>0.17805499999999999</v>
      </c>
      <c r="F11104" s="1">
        <v>0.57996400000000004</v>
      </c>
      <c r="G11104">
        <v>100001</v>
      </c>
    </row>
    <row r="11105" spans="1:7" x14ac:dyDescent="0.25">
      <c r="A11105" t="s">
        <v>0</v>
      </c>
      <c r="B11105">
        <v>118107</v>
      </c>
      <c r="C11105">
        <v>100001</v>
      </c>
      <c r="D11105" s="1">
        <v>0.53212700000000002</v>
      </c>
      <c r="E11105" s="1">
        <v>0.23694999999999999</v>
      </c>
      <c r="F11105" s="1">
        <v>0.57996400000000004</v>
      </c>
      <c r="G11105">
        <v>100001</v>
      </c>
    </row>
    <row r="11106" spans="1:7" x14ac:dyDescent="0.25">
      <c r="A11106" t="s">
        <v>0</v>
      </c>
      <c r="B11106">
        <v>118108</v>
      </c>
      <c r="C11106">
        <v>100001</v>
      </c>
      <c r="D11106" s="1">
        <v>0.54379999999999995</v>
      </c>
      <c r="E11106" s="1">
        <v>0.20877699999999999</v>
      </c>
      <c r="F11106" s="1">
        <v>0.57996300000000001</v>
      </c>
      <c r="G11106">
        <v>100001</v>
      </c>
    </row>
    <row r="11107" spans="1:7" x14ac:dyDescent="0.25">
      <c r="A11107" t="s">
        <v>0</v>
      </c>
      <c r="B11107">
        <v>118109</v>
      </c>
      <c r="C11107">
        <v>100001</v>
      </c>
      <c r="D11107" s="1">
        <v>0.55398199999999997</v>
      </c>
      <c r="E11107" s="1">
        <v>0.18003</v>
      </c>
      <c r="F11107" s="1">
        <v>0.57996400000000004</v>
      </c>
      <c r="G11107">
        <v>100001</v>
      </c>
    </row>
    <row r="11108" spans="1:7" x14ac:dyDescent="0.25">
      <c r="A11108" t="s">
        <v>0</v>
      </c>
      <c r="B11108">
        <v>118110</v>
      </c>
      <c r="C11108">
        <v>100001</v>
      </c>
      <c r="D11108" s="1">
        <v>0.30860599999999999</v>
      </c>
      <c r="E11108" s="1">
        <v>-0.42471700000000001</v>
      </c>
      <c r="F11108" s="1">
        <v>0.57996400000000004</v>
      </c>
      <c r="G11108">
        <v>100001</v>
      </c>
    </row>
    <row r="11109" spans="1:7" x14ac:dyDescent="0.25">
      <c r="A11109" t="s">
        <v>0</v>
      </c>
      <c r="B11109">
        <v>118111</v>
      </c>
      <c r="C11109">
        <v>100001</v>
      </c>
      <c r="D11109" s="1">
        <v>0.312363</v>
      </c>
      <c r="E11109" s="1">
        <v>-0.42988700000000002</v>
      </c>
      <c r="F11109" s="1">
        <v>0.57996499999999995</v>
      </c>
      <c r="G11109">
        <v>100001</v>
      </c>
    </row>
    <row r="11110" spans="1:7" x14ac:dyDescent="0.25">
      <c r="A11110" t="s">
        <v>0</v>
      </c>
      <c r="B11110">
        <v>118112</v>
      </c>
      <c r="C11110">
        <v>100001</v>
      </c>
      <c r="D11110" s="1">
        <v>0.31611899999999998</v>
      </c>
      <c r="E11110" s="1">
        <v>-0.43505500000000003</v>
      </c>
      <c r="F11110" s="1">
        <v>0.57996499999999995</v>
      </c>
      <c r="G11110">
        <v>100001</v>
      </c>
    </row>
    <row r="11111" spans="1:7" x14ac:dyDescent="0.25">
      <c r="A11111" t="s">
        <v>0</v>
      </c>
      <c r="B11111">
        <v>118113</v>
      </c>
      <c r="C11111">
        <v>100001</v>
      </c>
      <c r="D11111" s="1">
        <v>0.31987399999999999</v>
      </c>
      <c r="E11111" s="1">
        <v>-0.440224</v>
      </c>
      <c r="F11111" s="1">
        <v>0.57996499999999995</v>
      </c>
      <c r="G11111">
        <v>100001</v>
      </c>
    </row>
    <row r="11112" spans="1:7" x14ac:dyDescent="0.25">
      <c r="A11112" t="s">
        <v>0</v>
      </c>
      <c r="B11112">
        <v>118114</v>
      </c>
      <c r="C11112">
        <v>100001</v>
      </c>
      <c r="D11112" s="1">
        <v>0.323629</v>
      </c>
      <c r="E11112" s="1">
        <v>-0.44539200000000001</v>
      </c>
      <c r="F11112" s="1">
        <v>0.57996400000000004</v>
      </c>
      <c r="G11112">
        <v>100001</v>
      </c>
    </row>
    <row r="11113" spans="1:7" x14ac:dyDescent="0.25">
      <c r="A11113" t="s">
        <v>0</v>
      </c>
      <c r="B11113">
        <v>118115</v>
      </c>
      <c r="C11113">
        <v>100001</v>
      </c>
      <c r="D11113" s="1">
        <v>0.32738499999999998</v>
      </c>
      <c r="E11113" s="1">
        <v>-0.45056000000000002</v>
      </c>
      <c r="F11113" s="1">
        <v>0.57996400000000004</v>
      </c>
      <c r="G11113">
        <v>100001</v>
      </c>
    </row>
    <row r="11114" spans="1:7" x14ac:dyDescent="0.25">
      <c r="A11114" t="s">
        <v>0</v>
      </c>
      <c r="B11114">
        <v>118116</v>
      </c>
      <c r="C11114">
        <v>100001</v>
      </c>
      <c r="D11114" s="1">
        <v>0.33113999999999999</v>
      </c>
      <c r="E11114" s="1">
        <v>-0.455729</v>
      </c>
      <c r="F11114" s="1">
        <v>0.57996499999999995</v>
      </c>
      <c r="G11114">
        <v>100001</v>
      </c>
    </row>
    <row r="11115" spans="1:7" x14ac:dyDescent="0.25">
      <c r="A11115" t="s">
        <v>0</v>
      </c>
      <c r="B11115">
        <v>118117</v>
      </c>
      <c r="C11115">
        <v>100001</v>
      </c>
      <c r="D11115" s="1">
        <v>0.33388299999999999</v>
      </c>
      <c r="E11115" s="1">
        <v>-0.459505</v>
      </c>
      <c r="F11115" s="1">
        <v>0.57996499999999995</v>
      </c>
      <c r="G11115">
        <v>100001</v>
      </c>
    </row>
    <row r="11116" spans="1:7" x14ac:dyDescent="0.25">
      <c r="A11116" t="s">
        <v>0</v>
      </c>
      <c r="B11116">
        <v>118118</v>
      </c>
      <c r="C11116">
        <v>100001</v>
      </c>
      <c r="D11116" s="1">
        <v>0.33865099999999998</v>
      </c>
      <c r="E11116" s="1">
        <v>-0.46606500000000001</v>
      </c>
      <c r="F11116" s="1">
        <v>0.57996499999999995</v>
      </c>
      <c r="G11116">
        <v>100001</v>
      </c>
    </row>
    <row r="11117" spans="1:7" x14ac:dyDescent="0.25">
      <c r="A11117" t="s">
        <v>0</v>
      </c>
      <c r="B11117">
        <v>118119</v>
      </c>
      <c r="C11117">
        <v>100001</v>
      </c>
      <c r="D11117" s="1">
        <v>0.34240700000000002</v>
      </c>
      <c r="E11117" s="1">
        <v>-0.47123399999999999</v>
      </c>
      <c r="F11117" s="1">
        <v>0.57996499999999995</v>
      </c>
      <c r="G11117">
        <v>100001</v>
      </c>
    </row>
    <row r="11118" spans="1:7" x14ac:dyDescent="0.25">
      <c r="A11118" t="s">
        <v>0</v>
      </c>
      <c r="B11118">
        <v>118120</v>
      </c>
      <c r="C11118">
        <v>100001</v>
      </c>
      <c r="D11118" s="1">
        <v>-0.30856699999999998</v>
      </c>
      <c r="E11118" s="1">
        <v>-0.42474699999999999</v>
      </c>
      <c r="F11118" s="1">
        <v>0.57996499999999995</v>
      </c>
      <c r="G11118">
        <v>100001</v>
      </c>
    </row>
    <row r="11119" spans="1:7" x14ac:dyDescent="0.25">
      <c r="A11119" t="s">
        <v>0</v>
      </c>
      <c r="B11119">
        <v>118121</v>
      </c>
      <c r="C11119">
        <v>100001</v>
      </c>
      <c r="D11119" s="1">
        <v>-0.31232300000000002</v>
      </c>
      <c r="E11119" s="1">
        <v>-0.42991600000000002</v>
      </c>
      <c r="F11119" s="1">
        <v>0.57996499999999995</v>
      </c>
      <c r="G11119">
        <v>100001</v>
      </c>
    </row>
    <row r="11120" spans="1:7" x14ac:dyDescent="0.25">
      <c r="A11120" t="s">
        <v>0</v>
      </c>
      <c r="B11120">
        <v>118122</v>
      </c>
      <c r="C11120">
        <v>100001</v>
      </c>
      <c r="D11120" s="1">
        <v>-0.31607499999999999</v>
      </c>
      <c r="E11120" s="1">
        <v>-0.435085</v>
      </c>
      <c r="F11120" s="1">
        <v>0.57996499999999995</v>
      </c>
      <c r="G11120">
        <v>100001</v>
      </c>
    </row>
    <row r="11121" spans="1:7" x14ac:dyDescent="0.25">
      <c r="A11121" t="s">
        <v>0</v>
      </c>
      <c r="B11121">
        <v>118123</v>
      </c>
      <c r="C11121">
        <v>100001</v>
      </c>
      <c r="D11121" s="1">
        <v>-0.31983099999999998</v>
      </c>
      <c r="E11121" s="1">
        <v>-0.44025500000000001</v>
      </c>
      <c r="F11121" s="1">
        <v>0.57996499999999995</v>
      </c>
      <c r="G11121">
        <v>100001</v>
      </c>
    </row>
    <row r="11122" spans="1:7" x14ac:dyDescent="0.25">
      <c r="A11122" t="s">
        <v>0</v>
      </c>
      <c r="B11122">
        <v>118124</v>
      </c>
      <c r="C11122">
        <v>100001</v>
      </c>
      <c r="D11122" s="1">
        <v>-0.32358700000000001</v>
      </c>
      <c r="E11122" s="1">
        <v>-0.44542399999999999</v>
      </c>
      <c r="F11122" s="1">
        <v>0.57996499999999995</v>
      </c>
      <c r="G11122">
        <v>100001</v>
      </c>
    </row>
    <row r="11123" spans="1:7" x14ac:dyDescent="0.25">
      <c r="A11123" t="s">
        <v>0</v>
      </c>
      <c r="B11123">
        <v>118125</v>
      </c>
      <c r="C11123">
        <v>100001</v>
      </c>
      <c r="D11123" s="1">
        <v>-0.32734099999999999</v>
      </c>
      <c r="E11123" s="1">
        <v>-0.45059199999999999</v>
      </c>
      <c r="F11123" s="1">
        <v>0.57996400000000004</v>
      </c>
      <c r="G11123">
        <v>100001</v>
      </c>
    </row>
    <row r="11124" spans="1:7" x14ac:dyDescent="0.25">
      <c r="A11124" t="s">
        <v>0</v>
      </c>
      <c r="B11124">
        <v>118126</v>
      </c>
      <c r="C11124">
        <v>100001</v>
      </c>
      <c r="D11124" s="1">
        <v>-0.33109699999999997</v>
      </c>
      <c r="E11124" s="1">
        <v>-0.45576100000000003</v>
      </c>
      <c r="F11124" s="1">
        <v>0.57996400000000004</v>
      </c>
      <c r="G11124">
        <v>100001</v>
      </c>
    </row>
    <row r="11125" spans="1:7" x14ac:dyDescent="0.25">
      <c r="A11125" t="s">
        <v>0</v>
      </c>
      <c r="B11125">
        <v>118127</v>
      </c>
      <c r="C11125">
        <v>100001</v>
      </c>
      <c r="D11125" s="1">
        <v>-0.33384000000000003</v>
      </c>
      <c r="E11125" s="1">
        <v>-0.45953699999999997</v>
      </c>
      <c r="F11125" s="1">
        <v>0.57996400000000004</v>
      </c>
      <c r="G11125">
        <v>100001</v>
      </c>
    </row>
    <row r="11126" spans="1:7" x14ac:dyDescent="0.25">
      <c r="A11126" t="s">
        <v>0</v>
      </c>
      <c r="B11126">
        <v>118128</v>
      </c>
      <c r="C11126">
        <v>100001</v>
      </c>
      <c r="D11126" s="1">
        <v>-0.33860699999999999</v>
      </c>
      <c r="E11126" s="1">
        <v>-0.46609899999999999</v>
      </c>
      <c r="F11126" s="1">
        <v>0.57996400000000004</v>
      </c>
      <c r="G11126">
        <v>100001</v>
      </c>
    </row>
    <row r="11127" spans="1:7" x14ac:dyDescent="0.25">
      <c r="A11127" t="s">
        <v>0</v>
      </c>
      <c r="B11127">
        <v>118129</v>
      </c>
      <c r="C11127">
        <v>100001</v>
      </c>
      <c r="D11127" s="1">
        <v>-0.342362</v>
      </c>
      <c r="E11127" s="1">
        <v>-0.47126800000000002</v>
      </c>
      <c r="F11127" s="1">
        <v>0.57996400000000004</v>
      </c>
      <c r="G11127">
        <v>100001</v>
      </c>
    </row>
    <row r="11128" spans="1:7" x14ac:dyDescent="0.25">
      <c r="A11128" t="s">
        <v>0</v>
      </c>
      <c r="B11128">
        <v>118130</v>
      </c>
      <c r="C11128">
        <v>100001</v>
      </c>
      <c r="D11128" s="1">
        <v>0.28595599999999999</v>
      </c>
      <c r="E11128" s="1">
        <v>-0.44028699999999998</v>
      </c>
      <c r="F11128" s="1">
        <v>0.57996400000000004</v>
      </c>
      <c r="G11128">
        <v>100001</v>
      </c>
    </row>
    <row r="11129" spans="1:7" x14ac:dyDescent="0.25">
      <c r="A11129" t="s">
        <v>0</v>
      </c>
      <c r="B11129">
        <v>118131</v>
      </c>
      <c r="C11129">
        <v>100001</v>
      </c>
      <c r="D11129" s="1">
        <v>-0.28591299999999997</v>
      </c>
      <c r="E11129" s="1">
        <v>-0.44031500000000001</v>
      </c>
      <c r="F11129" s="1">
        <v>0.57996499999999995</v>
      </c>
      <c r="G11129">
        <v>100001</v>
      </c>
    </row>
    <row r="11130" spans="1:7" x14ac:dyDescent="0.25">
      <c r="A11130" t="s">
        <v>0</v>
      </c>
      <c r="B11130">
        <v>118132</v>
      </c>
      <c r="C11130">
        <v>100001</v>
      </c>
      <c r="D11130" s="1">
        <v>0.28943600000000003</v>
      </c>
      <c r="E11130" s="1">
        <v>-0.44564599999999999</v>
      </c>
      <c r="F11130" s="1">
        <v>0.57996499999999995</v>
      </c>
      <c r="G11130">
        <v>100001</v>
      </c>
    </row>
    <row r="11131" spans="1:7" x14ac:dyDescent="0.25">
      <c r="A11131" t="s">
        <v>0</v>
      </c>
      <c r="B11131">
        <v>118133</v>
      </c>
      <c r="C11131">
        <v>100001</v>
      </c>
      <c r="D11131" s="1">
        <v>0.29291600000000001</v>
      </c>
      <c r="E11131" s="1">
        <v>-0.45100400000000002</v>
      </c>
      <c r="F11131" s="1">
        <v>0.57996499999999995</v>
      </c>
      <c r="G11131">
        <v>100001</v>
      </c>
    </row>
    <row r="11132" spans="1:7" x14ac:dyDescent="0.25">
      <c r="A11132" t="s">
        <v>0</v>
      </c>
      <c r="B11132">
        <v>118134</v>
      </c>
      <c r="C11132">
        <v>100001</v>
      </c>
      <c r="D11132" s="1">
        <v>0.29639599999999999</v>
      </c>
      <c r="E11132" s="1">
        <v>-0.45636100000000002</v>
      </c>
      <c r="F11132" s="1">
        <v>0.57996499999999995</v>
      </c>
      <c r="G11132">
        <v>100001</v>
      </c>
    </row>
    <row r="11133" spans="1:7" x14ac:dyDescent="0.25">
      <c r="A11133" t="s">
        <v>0</v>
      </c>
      <c r="B11133">
        <v>118135</v>
      </c>
      <c r="C11133">
        <v>100001</v>
      </c>
      <c r="D11133" s="1">
        <v>0.299875</v>
      </c>
      <c r="E11133" s="1">
        <v>-0.46171800000000002</v>
      </c>
      <c r="F11133" s="1">
        <v>0.57996400000000004</v>
      </c>
      <c r="G11133">
        <v>100001</v>
      </c>
    </row>
    <row r="11134" spans="1:7" x14ac:dyDescent="0.25">
      <c r="A11134" t="s">
        <v>0</v>
      </c>
      <c r="B11134">
        <v>118136</v>
      </c>
      <c r="C11134">
        <v>100001</v>
      </c>
      <c r="D11134" s="1">
        <v>0.30335499999999999</v>
      </c>
      <c r="E11134" s="1">
        <v>-0.46707599999999999</v>
      </c>
      <c r="F11134" s="1">
        <v>0.57996400000000004</v>
      </c>
      <c r="G11134">
        <v>100001</v>
      </c>
    </row>
    <row r="11135" spans="1:7" x14ac:dyDescent="0.25">
      <c r="A11135" t="s">
        <v>0</v>
      </c>
      <c r="B11135">
        <v>118137</v>
      </c>
      <c r="C11135">
        <v>100001</v>
      </c>
      <c r="D11135" s="1">
        <v>0.30683500000000002</v>
      </c>
      <c r="E11135" s="1">
        <v>-0.47243400000000002</v>
      </c>
      <c r="F11135" s="1">
        <v>0.57996499999999995</v>
      </c>
      <c r="G11135">
        <v>100001</v>
      </c>
    </row>
    <row r="11136" spans="1:7" x14ac:dyDescent="0.25">
      <c r="A11136" t="s">
        <v>0</v>
      </c>
      <c r="B11136">
        <v>118138</v>
      </c>
      <c r="C11136">
        <v>100001</v>
      </c>
      <c r="D11136" s="1">
        <v>0.30937799999999999</v>
      </c>
      <c r="E11136" s="1">
        <v>-0.47634799999999999</v>
      </c>
      <c r="F11136" s="1">
        <v>0.57996499999999995</v>
      </c>
      <c r="G11136">
        <v>100001</v>
      </c>
    </row>
    <row r="11137" spans="1:7" x14ac:dyDescent="0.25">
      <c r="A11137" t="s">
        <v>0</v>
      </c>
      <c r="B11137">
        <v>118139</v>
      </c>
      <c r="C11137">
        <v>100001</v>
      </c>
      <c r="D11137" s="1">
        <v>0.31379600000000002</v>
      </c>
      <c r="E11137" s="1">
        <v>-0.48315000000000002</v>
      </c>
      <c r="F11137" s="1">
        <v>0.57996499999999995</v>
      </c>
      <c r="G11137">
        <v>100001</v>
      </c>
    </row>
    <row r="11138" spans="1:7" x14ac:dyDescent="0.25">
      <c r="A11138" t="s">
        <v>0</v>
      </c>
      <c r="B11138">
        <v>118140</v>
      </c>
      <c r="C11138">
        <v>100001</v>
      </c>
      <c r="D11138" s="1">
        <v>0.31727499999999997</v>
      </c>
      <c r="E11138" s="1">
        <v>-0.48850900000000003</v>
      </c>
      <c r="F11138" s="1">
        <v>0.57996499999999995</v>
      </c>
      <c r="G11138">
        <v>100001</v>
      </c>
    </row>
    <row r="11139" spans="1:7" x14ac:dyDescent="0.25">
      <c r="A11139" t="s">
        <v>0</v>
      </c>
      <c r="B11139">
        <v>118141</v>
      </c>
      <c r="C11139">
        <v>100001</v>
      </c>
      <c r="D11139" s="1">
        <v>-0.28939300000000001</v>
      </c>
      <c r="E11139" s="1">
        <v>-0.44567299999999999</v>
      </c>
      <c r="F11139" s="1">
        <v>0.57996499999999995</v>
      </c>
      <c r="G11139">
        <v>100001</v>
      </c>
    </row>
    <row r="11140" spans="1:7" x14ac:dyDescent="0.25">
      <c r="A11140" t="s">
        <v>0</v>
      </c>
      <c r="B11140">
        <v>118142</v>
      </c>
      <c r="C11140">
        <v>100001</v>
      </c>
      <c r="D11140" s="1">
        <v>-0.29287200000000002</v>
      </c>
      <c r="E11140" s="1">
        <v>-0.45103199999999999</v>
      </c>
      <c r="F11140" s="1">
        <v>0.57996499999999995</v>
      </c>
      <c r="G11140">
        <v>100001</v>
      </c>
    </row>
    <row r="11141" spans="1:7" x14ac:dyDescent="0.25">
      <c r="A11141" t="s">
        <v>0</v>
      </c>
      <c r="B11141">
        <v>118143</v>
      </c>
      <c r="C11141">
        <v>100001</v>
      </c>
      <c r="D11141" s="1">
        <v>-0.296352</v>
      </c>
      <c r="E11141" s="1">
        <v>-0.45639000000000002</v>
      </c>
      <c r="F11141" s="1">
        <v>0.57996499999999995</v>
      </c>
      <c r="G11141">
        <v>100001</v>
      </c>
    </row>
    <row r="11142" spans="1:7" x14ac:dyDescent="0.25">
      <c r="A11142" t="s">
        <v>0</v>
      </c>
      <c r="B11142">
        <v>118144</v>
      </c>
      <c r="C11142">
        <v>100001</v>
      </c>
      <c r="D11142" s="1">
        <v>-0.29983199999999999</v>
      </c>
      <c r="E11142" s="1">
        <v>-0.46174700000000002</v>
      </c>
      <c r="F11142" s="1">
        <v>0.57996499999999995</v>
      </c>
      <c r="G11142">
        <v>100001</v>
      </c>
    </row>
    <row r="11143" spans="1:7" x14ac:dyDescent="0.25">
      <c r="A11143" t="s">
        <v>0</v>
      </c>
      <c r="B11143">
        <v>118145</v>
      </c>
      <c r="C11143">
        <v>100001</v>
      </c>
      <c r="D11143" s="1">
        <v>-0.303311</v>
      </c>
      <c r="E11143" s="1">
        <v>-0.46710600000000002</v>
      </c>
      <c r="F11143" s="1">
        <v>0.57996499999999995</v>
      </c>
      <c r="G11143">
        <v>100001</v>
      </c>
    </row>
    <row r="11144" spans="1:7" x14ac:dyDescent="0.25">
      <c r="A11144" t="s">
        <v>0</v>
      </c>
      <c r="B11144">
        <v>118146</v>
      </c>
      <c r="C11144">
        <v>100001</v>
      </c>
      <c r="D11144" s="1">
        <v>-0.30679000000000001</v>
      </c>
      <c r="E11144" s="1">
        <v>-0.472464</v>
      </c>
      <c r="F11144" s="1">
        <v>0.57996499999999995</v>
      </c>
      <c r="G11144">
        <v>100001</v>
      </c>
    </row>
    <row r="11145" spans="1:7" x14ac:dyDescent="0.25">
      <c r="A11145" t="s">
        <v>0</v>
      </c>
      <c r="B11145">
        <v>118147</v>
      </c>
      <c r="C11145">
        <v>100001</v>
      </c>
      <c r="D11145" s="1">
        <v>-0.30932999999999999</v>
      </c>
      <c r="E11145" s="1">
        <v>-0.47637800000000002</v>
      </c>
      <c r="F11145" s="1">
        <v>0.57996499999999995</v>
      </c>
      <c r="G11145">
        <v>100001</v>
      </c>
    </row>
    <row r="11146" spans="1:7" x14ac:dyDescent="0.25">
      <c r="A11146" t="s">
        <v>0</v>
      </c>
      <c r="B11146">
        <v>118148</v>
      </c>
      <c r="C11146">
        <v>100001</v>
      </c>
      <c r="D11146" s="1">
        <v>-0.31374800000000003</v>
      </c>
      <c r="E11146" s="1">
        <v>-0.48318100000000003</v>
      </c>
      <c r="F11146" s="1">
        <v>0.57996499999999995</v>
      </c>
      <c r="G11146">
        <v>100001</v>
      </c>
    </row>
    <row r="11147" spans="1:7" x14ac:dyDescent="0.25">
      <c r="A11147" t="s">
        <v>0</v>
      </c>
      <c r="B11147">
        <v>118149</v>
      </c>
      <c r="C11147">
        <v>100001</v>
      </c>
      <c r="D11147" s="1">
        <v>-0.31722800000000001</v>
      </c>
      <c r="E11147" s="1">
        <v>-0.488541</v>
      </c>
      <c r="F11147" s="1">
        <v>0.57996400000000004</v>
      </c>
      <c r="G11147">
        <v>100001</v>
      </c>
    </row>
    <row r="11148" spans="1:7" x14ac:dyDescent="0.25">
      <c r="A11148" t="s">
        <v>0</v>
      </c>
      <c r="B11148">
        <v>118150</v>
      </c>
      <c r="C11148">
        <v>100001</v>
      </c>
      <c r="D11148" s="1">
        <v>0.262521</v>
      </c>
      <c r="E11148" s="1">
        <v>-0.454648</v>
      </c>
      <c r="F11148" s="1">
        <v>0.57996400000000004</v>
      </c>
      <c r="G11148">
        <v>100001</v>
      </c>
    </row>
    <row r="11149" spans="1:7" x14ac:dyDescent="0.25">
      <c r="A11149" t="s">
        <v>0</v>
      </c>
      <c r="B11149">
        <v>118151</v>
      </c>
      <c r="C11149">
        <v>100001</v>
      </c>
      <c r="D11149" s="1">
        <v>0.26571600000000001</v>
      </c>
      <c r="E11149" s="1">
        <v>-0.46018199999999998</v>
      </c>
      <c r="F11149" s="1">
        <v>0.57996499999999995</v>
      </c>
      <c r="G11149">
        <v>100001</v>
      </c>
    </row>
    <row r="11150" spans="1:7" x14ac:dyDescent="0.25">
      <c r="A11150" t="s">
        <v>0</v>
      </c>
      <c r="B11150">
        <v>118152</v>
      </c>
      <c r="C11150">
        <v>100001</v>
      </c>
      <c r="D11150" s="1">
        <v>-0.26247799999999999</v>
      </c>
      <c r="E11150" s="1">
        <v>-0.45467400000000002</v>
      </c>
      <c r="F11150" s="1">
        <v>0.57996400000000004</v>
      </c>
      <c r="G11150">
        <v>100001</v>
      </c>
    </row>
    <row r="11151" spans="1:7" x14ac:dyDescent="0.25">
      <c r="A11151" t="s">
        <v>0</v>
      </c>
      <c r="B11151">
        <v>118153</v>
      </c>
      <c r="C11151">
        <v>100001</v>
      </c>
      <c r="D11151" s="1">
        <v>-0.26567299999999999</v>
      </c>
      <c r="E11151" s="1">
        <v>-0.46020699999999998</v>
      </c>
      <c r="F11151" s="1">
        <v>0.57996400000000004</v>
      </c>
      <c r="G11151">
        <v>100001</v>
      </c>
    </row>
    <row r="11152" spans="1:7" x14ac:dyDescent="0.25">
      <c r="A11152" t="s">
        <v>0</v>
      </c>
      <c r="B11152">
        <v>118154</v>
      </c>
      <c r="C11152">
        <v>100001</v>
      </c>
      <c r="D11152" s="1">
        <v>0.26890999999999998</v>
      </c>
      <c r="E11152" s="1">
        <v>-0.46571499999999999</v>
      </c>
      <c r="F11152" s="1">
        <v>0.57996499999999995</v>
      </c>
      <c r="G11152">
        <v>100001</v>
      </c>
    </row>
    <row r="11153" spans="1:7" x14ac:dyDescent="0.25">
      <c r="A11153" t="s">
        <v>0</v>
      </c>
      <c r="B11153">
        <v>118155</v>
      </c>
      <c r="C11153">
        <v>100001</v>
      </c>
      <c r="D11153" s="1">
        <v>0.27210600000000001</v>
      </c>
      <c r="E11153" s="1">
        <v>-0.471248</v>
      </c>
      <c r="F11153" s="1">
        <v>0.57996499999999995</v>
      </c>
      <c r="G11153">
        <v>100001</v>
      </c>
    </row>
    <row r="11154" spans="1:7" x14ac:dyDescent="0.25">
      <c r="A11154" t="s">
        <v>0</v>
      </c>
      <c r="B11154">
        <v>118156</v>
      </c>
      <c r="C11154">
        <v>100001</v>
      </c>
      <c r="D11154" s="1">
        <v>0.27530100000000002</v>
      </c>
      <c r="E11154" s="1">
        <v>-0.47678100000000001</v>
      </c>
      <c r="F11154" s="1">
        <v>0.57996400000000004</v>
      </c>
      <c r="G11154">
        <v>100001</v>
      </c>
    </row>
    <row r="11155" spans="1:7" x14ac:dyDescent="0.25">
      <c r="A11155" t="s">
        <v>0</v>
      </c>
      <c r="B11155">
        <v>118157</v>
      </c>
      <c r="C11155">
        <v>100001</v>
      </c>
      <c r="D11155" s="1">
        <v>0.27849600000000002</v>
      </c>
      <c r="E11155" s="1">
        <v>-0.48231299999999999</v>
      </c>
      <c r="F11155" s="1">
        <v>0.57996400000000004</v>
      </c>
      <c r="G11155">
        <v>100001</v>
      </c>
    </row>
    <row r="11156" spans="1:7" x14ac:dyDescent="0.25">
      <c r="A11156" t="s">
        <v>0</v>
      </c>
      <c r="B11156">
        <v>118158</v>
      </c>
      <c r="C11156">
        <v>100001</v>
      </c>
      <c r="D11156" s="1">
        <v>0.28169</v>
      </c>
      <c r="E11156" s="1">
        <v>-0.487846</v>
      </c>
      <c r="F11156" s="1">
        <v>0.57996499999999995</v>
      </c>
      <c r="G11156">
        <v>100001</v>
      </c>
    </row>
    <row r="11157" spans="1:7" x14ac:dyDescent="0.25">
      <c r="A11157" t="s">
        <v>0</v>
      </c>
      <c r="B11157">
        <v>118159</v>
      </c>
      <c r="C11157">
        <v>100001</v>
      </c>
      <c r="D11157" s="1">
        <v>0.28402300000000003</v>
      </c>
      <c r="E11157" s="1">
        <v>-0.49188700000000002</v>
      </c>
      <c r="F11157" s="1">
        <v>0.57996499999999995</v>
      </c>
      <c r="G11157">
        <v>100001</v>
      </c>
    </row>
    <row r="11158" spans="1:7" x14ac:dyDescent="0.25">
      <c r="A11158" t="s">
        <v>0</v>
      </c>
      <c r="B11158">
        <v>118160</v>
      </c>
      <c r="C11158">
        <v>100001</v>
      </c>
      <c r="D11158" s="1">
        <v>0.28807899999999997</v>
      </c>
      <c r="E11158" s="1">
        <v>-0.49891200000000002</v>
      </c>
      <c r="F11158" s="1">
        <v>0.57996499999999995</v>
      </c>
      <c r="G11158">
        <v>100001</v>
      </c>
    </row>
    <row r="11159" spans="1:7" x14ac:dyDescent="0.25">
      <c r="A11159" t="s">
        <v>0</v>
      </c>
      <c r="B11159">
        <v>118161</v>
      </c>
      <c r="C11159">
        <v>100001</v>
      </c>
      <c r="D11159" s="1">
        <v>0.291273</v>
      </c>
      <c r="E11159" s="1">
        <v>-0.50444599999999995</v>
      </c>
      <c r="F11159" s="1">
        <v>0.57996499999999995</v>
      </c>
      <c r="G11159">
        <v>100001</v>
      </c>
    </row>
    <row r="11160" spans="1:7" x14ac:dyDescent="0.25">
      <c r="A11160" t="s">
        <v>0</v>
      </c>
      <c r="B11160">
        <v>118162</v>
      </c>
      <c r="C11160">
        <v>100001</v>
      </c>
      <c r="D11160" s="1">
        <v>-0.26886700000000002</v>
      </c>
      <c r="E11160" s="1">
        <v>-0.46574100000000002</v>
      </c>
      <c r="F11160" s="1">
        <v>0.57996400000000004</v>
      </c>
      <c r="G11160">
        <v>100001</v>
      </c>
    </row>
    <row r="11161" spans="1:7" x14ac:dyDescent="0.25">
      <c r="A11161" t="s">
        <v>0</v>
      </c>
      <c r="B11161">
        <v>118163</v>
      </c>
      <c r="C11161">
        <v>100001</v>
      </c>
      <c r="D11161" s="1">
        <v>-0.272061</v>
      </c>
      <c r="E11161" s="1">
        <v>-0.471273</v>
      </c>
      <c r="F11161" s="1">
        <v>0.57996400000000004</v>
      </c>
      <c r="G11161">
        <v>100001</v>
      </c>
    </row>
    <row r="11162" spans="1:7" x14ac:dyDescent="0.25">
      <c r="A11162" t="s">
        <v>0</v>
      </c>
      <c r="B11162">
        <v>118164</v>
      </c>
      <c r="C11162">
        <v>100001</v>
      </c>
      <c r="D11162" s="1">
        <v>-0.275254</v>
      </c>
      <c r="E11162" s="1">
        <v>-0.47680600000000001</v>
      </c>
      <c r="F11162" s="1">
        <v>0.57996499999999995</v>
      </c>
      <c r="G11162">
        <v>100001</v>
      </c>
    </row>
    <row r="11163" spans="1:7" x14ac:dyDescent="0.25">
      <c r="A11163" t="s">
        <v>0</v>
      </c>
      <c r="B11163">
        <v>118165</v>
      </c>
      <c r="C11163">
        <v>100001</v>
      </c>
      <c r="D11163" s="1">
        <v>-0.27844799999999997</v>
      </c>
      <c r="E11163" s="1">
        <v>-0.48234100000000002</v>
      </c>
      <c r="F11163" s="1">
        <v>0.57996499999999995</v>
      </c>
      <c r="G11163">
        <v>100001</v>
      </c>
    </row>
    <row r="11164" spans="1:7" x14ac:dyDescent="0.25">
      <c r="A11164" t="s">
        <v>0</v>
      </c>
      <c r="B11164">
        <v>118166</v>
      </c>
      <c r="C11164">
        <v>100001</v>
      </c>
      <c r="D11164" s="1">
        <v>-0.28164299999999998</v>
      </c>
      <c r="E11164" s="1">
        <v>-0.48787399999999997</v>
      </c>
      <c r="F11164" s="1">
        <v>0.57996499999999995</v>
      </c>
      <c r="G11164">
        <v>100001</v>
      </c>
    </row>
    <row r="11165" spans="1:7" x14ac:dyDescent="0.25">
      <c r="A11165" t="s">
        <v>0</v>
      </c>
      <c r="B11165">
        <v>118167</v>
      </c>
      <c r="C11165">
        <v>100001</v>
      </c>
      <c r="D11165" s="1">
        <v>-0.28397600000000001</v>
      </c>
      <c r="E11165" s="1">
        <v>-0.49191499999999999</v>
      </c>
      <c r="F11165" s="1">
        <v>0.57996499999999995</v>
      </c>
      <c r="G11165">
        <v>100001</v>
      </c>
    </row>
    <row r="11166" spans="1:7" x14ac:dyDescent="0.25">
      <c r="A11166" t="s">
        <v>0</v>
      </c>
      <c r="B11166">
        <v>118168</v>
      </c>
      <c r="C11166">
        <v>100001</v>
      </c>
      <c r="D11166" s="1">
        <v>-0.28803099999999998</v>
      </c>
      <c r="E11166" s="1">
        <v>-0.49893900000000002</v>
      </c>
      <c r="F11166" s="1">
        <v>0.57996499999999995</v>
      </c>
      <c r="G11166">
        <v>100001</v>
      </c>
    </row>
    <row r="11167" spans="1:7" x14ac:dyDescent="0.25">
      <c r="A11167" t="s">
        <v>0</v>
      </c>
      <c r="B11167">
        <v>118169</v>
      </c>
      <c r="C11167">
        <v>100001</v>
      </c>
      <c r="D11167" s="1">
        <v>-0.29122599999999998</v>
      </c>
      <c r="E11167" s="1">
        <v>-0.50447299999999995</v>
      </c>
      <c r="F11167" s="1">
        <v>0.57996499999999995</v>
      </c>
      <c r="G11167">
        <v>100001</v>
      </c>
    </row>
    <row r="11168" spans="1:7" x14ac:dyDescent="0.25">
      <c r="A11168" t="s">
        <v>0</v>
      </c>
      <c r="B11168">
        <v>118170</v>
      </c>
      <c r="C11168">
        <v>100001</v>
      </c>
      <c r="D11168" s="1">
        <v>0.23836599999999999</v>
      </c>
      <c r="E11168" s="1">
        <v>-0.46776499999999999</v>
      </c>
      <c r="F11168" s="1">
        <v>0.57996400000000004</v>
      </c>
      <c r="G11168">
        <v>100001</v>
      </c>
    </row>
    <row r="11169" spans="1:7" x14ac:dyDescent="0.25">
      <c r="A11169" t="s">
        <v>0</v>
      </c>
      <c r="B11169">
        <v>118171</v>
      </c>
      <c r="C11169">
        <v>100001</v>
      </c>
      <c r="D11169" s="1">
        <v>0.24126900000000001</v>
      </c>
      <c r="E11169" s="1">
        <v>-0.47345900000000002</v>
      </c>
      <c r="F11169" s="1">
        <v>0.57996499999999995</v>
      </c>
      <c r="G11169">
        <v>100001</v>
      </c>
    </row>
    <row r="11170" spans="1:7" x14ac:dyDescent="0.25">
      <c r="A11170" t="s">
        <v>0</v>
      </c>
      <c r="B11170">
        <v>118172</v>
      </c>
      <c r="C11170">
        <v>100001</v>
      </c>
      <c r="D11170" s="1">
        <v>0.24417</v>
      </c>
      <c r="E11170" s="1">
        <v>-0.47915099999999999</v>
      </c>
      <c r="F11170" s="1">
        <v>0.57996499999999995</v>
      </c>
      <c r="G11170">
        <v>100001</v>
      </c>
    </row>
    <row r="11171" spans="1:7" x14ac:dyDescent="0.25">
      <c r="A11171" t="s">
        <v>0</v>
      </c>
      <c r="B11171">
        <v>118173</v>
      </c>
      <c r="C11171">
        <v>100001</v>
      </c>
      <c r="D11171" s="1">
        <v>-0.23832300000000001</v>
      </c>
      <c r="E11171" s="1">
        <v>-0.46778900000000001</v>
      </c>
      <c r="F11171" s="1">
        <v>0.57996499999999995</v>
      </c>
      <c r="G11171">
        <v>100001</v>
      </c>
    </row>
    <row r="11172" spans="1:7" x14ac:dyDescent="0.25">
      <c r="A11172" t="s">
        <v>0</v>
      </c>
      <c r="B11172">
        <v>118174</v>
      </c>
      <c r="C11172">
        <v>100001</v>
      </c>
      <c r="D11172" s="1">
        <v>-0.24122299999999999</v>
      </c>
      <c r="E11172" s="1">
        <v>-0.47348200000000001</v>
      </c>
      <c r="F11172" s="1">
        <v>0.57996499999999995</v>
      </c>
      <c r="G11172">
        <v>100001</v>
      </c>
    </row>
    <row r="11173" spans="1:7" x14ac:dyDescent="0.25">
      <c r="A11173" t="s">
        <v>0</v>
      </c>
      <c r="B11173">
        <v>118175</v>
      </c>
      <c r="C11173">
        <v>100001</v>
      </c>
      <c r="D11173" s="1">
        <v>-0.24412200000000001</v>
      </c>
      <c r="E11173" s="1">
        <v>-0.47917500000000002</v>
      </c>
      <c r="F11173" s="1">
        <v>0.57996499999999995</v>
      </c>
      <c r="G11173">
        <v>100001</v>
      </c>
    </row>
    <row r="11174" spans="1:7" x14ac:dyDescent="0.25">
      <c r="A11174" t="s">
        <v>0</v>
      </c>
      <c r="B11174">
        <v>118176</v>
      </c>
      <c r="C11174">
        <v>100001</v>
      </c>
      <c r="D11174" s="1">
        <v>0.24707000000000001</v>
      </c>
      <c r="E11174" s="1">
        <v>-0.48484300000000002</v>
      </c>
      <c r="F11174" s="1">
        <v>0.57996499999999995</v>
      </c>
      <c r="G11174">
        <v>100001</v>
      </c>
    </row>
    <row r="11175" spans="1:7" x14ac:dyDescent="0.25">
      <c r="A11175" t="s">
        <v>0</v>
      </c>
      <c r="B11175">
        <v>118177</v>
      </c>
      <c r="C11175">
        <v>100001</v>
      </c>
      <c r="D11175" s="1">
        <v>0.24997</v>
      </c>
      <c r="E11175" s="1">
        <v>-0.49053600000000003</v>
      </c>
      <c r="F11175" s="1">
        <v>0.57996499999999995</v>
      </c>
      <c r="G11175">
        <v>100001</v>
      </c>
    </row>
    <row r="11176" spans="1:7" x14ac:dyDescent="0.25">
      <c r="A11176" t="s">
        <v>0</v>
      </c>
      <c r="B11176">
        <v>118178</v>
      </c>
      <c r="C11176">
        <v>100001</v>
      </c>
      <c r="D11176" s="1">
        <v>0.25287100000000001</v>
      </c>
      <c r="E11176" s="1">
        <v>-0.496228</v>
      </c>
      <c r="F11176" s="1">
        <v>0.57996400000000004</v>
      </c>
      <c r="G11176">
        <v>100001</v>
      </c>
    </row>
    <row r="11177" spans="1:7" x14ac:dyDescent="0.25">
      <c r="A11177" t="s">
        <v>0</v>
      </c>
      <c r="B11177">
        <v>118179</v>
      </c>
      <c r="C11177">
        <v>100001</v>
      </c>
      <c r="D11177" s="1">
        <v>0.25577100000000003</v>
      </c>
      <c r="E11177" s="1">
        <v>-0.501919</v>
      </c>
      <c r="F11177" s="1">
        <v>0.57996400000000004</v>
      </c>
      <c r="G11177">
        <v>100001</v>
      </c>
    </row>
    <row r="11178" spans="1:7" x14ac:dyDescent="0.25">
      <c r="A11178" t="s">
        <v>0</v>
      </c>
      <c r="B11178">
        <v>118180</v>
      </c>
      <c r="C11178">
        <v>100001</v>
      </c>
      <c r="D11178" s="1">
        <v>0.25788899999999998</v>
      </c>
      <c r="E11178" s="1">
        <v>-0.506077</v>
      </c>
      <c r="F11178" s="1">
        <v>0.57996499999999995</v>
      </c>
      <c r="G11178">
        <v>100001</v>
      </c>
    </row>
    <row r="11179" spans="1:7" x14ac:dyDescent="0.25">
      <c r="A11179" t="s">
        <v>0</v>
      </c>
      <c r="B11179">
        <v>118181</v>
      </c>
      <c r="C11179">
        <v>100001</v>
      </c>
      <c r="D11179" s="1">
        <v>0.26157399999999997</v>
      </c>
      <c r="E11179" s="1">
        <v>-0.51330399999999998</v>
      </c>
      <c r="F11179" s="1">
        <v>0.57996499999999995</v>
      </c>
      <c r="G11179">
        <v>100001</v>
      </c>
    </row>
    <row r="11180" spans="1:7" x14ac:dyDescent="0.25">
      <c r="A11180" t="s">
        <v>0</v>
      </c>
      <c r="B11180">
        <v>118182</v>
      </c>
      <c r="C11180">
        <v>100001</v>
      </c>
      <c r="D11180" s="1">
        <v>0.26447500000000002</v>
      </c>
      <c r="E11180" s="1">
        <v>-0.51899700000000004</v>
      </c>
      <c r="F11180" s="1">
        <v>0.57996499999999995</v>
      </c>
      <c r="G11180">
        <v>100001</v>
      </c>
    </row>
    <row r="11181" spans="1:7" x14ac:dyDescent="0.25">
      <c r="A11181" t="s">
        <v>0</v>
      </c>
      <c r="B11181">
        <v>118183</v>
      </c>
      <c r="C11181">
        <v>100001</v>
      </c>
      <c r="D11181" s="1">
        <v>-0.24702299999999999</v>
      </c>
      <c r="E11181" s="1">
        <v>-0.48486699999999999</v>
      </c>
      <c r="F11181" s="1">
        <v>0.57996400000000004</v>
      </c>
      <c r="G11181">
        <v>100001</v>
      </c>
    </row>
    <row r="11182" spans="1:7" x14ac:dyDescent="0.25">
      <c r="A11182" t="s">
        <v>0</v>
      </c>
      <c r="B11182">
        <v>118184</v>
      </c>
      <c r="C11182">
        <v>100001</v>
      </c>
      <c r="D11182" s="1">
        <v>-0.24992300000000001</v>
      </c>
      <c r="E11182" s="1">
        <v>-0.49055900000000002</v>
      </c>
      <c r="F11182" s="1">
        <v>0.57996400000000004</v>
      </c>
      <c r="G11182">
        <v>100001</v>
      </c>
    </row>
    <row r="11183" spans="1:7" x14ac:dyDescent="0.25">
      <c r="A11183" t="s">
        <v>0</v>
      </c>
      <c r="B11183">
        <v>118185</v>
      </c>
      <c r="C11183">
        <v>100001</v>
      </c>
      <c r="D11183" s="1">
        <v>-0.25282300000000002</v>
      </c>
      <c r="E11183" s="1">
        <v>-0.49625200000000003</v>
      </c>
      <c r="F11183" s="1">
        <v>0.57996400000000004</v>
      </c>
      <c r="G11183">
        <v>100001</v>
      </c>
    </row>
    <row r="11184" spans="1:7" x14ac:dyDescent="0.25">
      <c r="A11184" t="s">
        <v>0</v>
      </c>
      <c r="B11184">
        <v>118186</v>
      </c>
      <c r="C11184">
        <v>100001</v>
      </c>
      <c r="D11184" s="1">
        <v>-0.25572400000000001</v>
      </c>
      <c r="E11184" s="1">
        <v>-0.50194399999999995</v>
      </c>
      <c r="F11184" s="1">
        <v>0.57996400000000004</v>
      </c>
      <c r="G11184">
        <v>100001</v>
      </c>
    </row>
    <row r="11185" spans="1:7" x14ac:dyDescent="0.25">
      <c r="A11185" t="s">
        <v>0</v>
      </c>
      <c r="B11185">
        <v>118187</v>
      </c>
      <c r="C11185">
        <v>100001</v>
      </c>
      <c r="D11185" s="1">
        <v>-0.25784299999999999</v>
      </c>
      <c r="E11185" s="1">
        <v>-0.50610200000000005</v>
      </c>
      <c r="F11185" s="1">
        <v>0.57996499999999995</v>
      </c>
      <c r="G11185">
        <v>100001</v>
      </c>
    </row>
    <row r="11186" spans="1:7" x14ac:dyDescent="0.25">
      <c r="A11186" t="s">
        <v>0</v>
      </c>
      <c r="B11186">
        <v>118188</v>
      </c>
      <c r="C11186">
        <v>100001</v>
      </c>
      <c r="D11186" s="1">
        <v>-0.26152399999999998</v>
      </c>
      <c r="E11186" s="1">
        <v>-0.51332900000000004</v>
      </c>
      <c r="F11186" s="1">
        <v>0.57996499999999995</v>
      </c>
      <c r="G11186">
        <v>100001</v>
      </c>
    </row>
    <row r="11187" spans="1:7" x14ac:dyDescent="0.25">
      <c r="A11187" t="s">
        <v>0</v>
      </c>
      <c r="B11187">
        <v>118189</v>
      </c>
      <c r="C11187">
        <v>100001</v>
      </c>
      <c r="D11187" s="1">
        <v>-0.26442399999999999</v>
      </c>
      <c r="E11187" s="1">
        <v>-0.51902199999999998</v>
      </c>
      <c r="F11187" s="1">
        <v>0.57996499999999995</v>
      </c>
      <c r="G11187">
        <v>100001</v>
      </c>
    </row>
    <row r="11188" spans="1:7" x14ac:dyDescent="0.25">
      <c r="A11188" t="s">
        <v>0</v>
      </c>
      <c r="B11188">
        <v>118190</v>
      </c>
      <c r="C11188">
        <v>100001</v>
      </c>
      <c r="D11188" s="1">
        <v>0.21356</v>
      </c>
      <c r="E11188" s="1">
        <v>-0.479599</v>
      </c>
      <c r="F11188" s="1">
        <v>0.57996400000000004</v>
      </c>
      <c r="G11188">
        <v>100001</v>
      </c>
    </row>
    <row r="11189" spans="1:7" x14ac:dyDescent="0.25">
      <c r="A11189" t="s">
        <v>0</v>
      </c>
      <c r="B11189">
        <v>118191</v>
      </c>
      <c r="C11189">
        <v>100001</v>
      </c>
      <c r="D11189" s="1">
        <v>0.21615799999999999</v>
      </c>
      <c r="E11189" s="1">
        <v>-0.48543599999999998</v>
      </c>
      <c r="F11189" s="1">
        <v>0.57996400000000004</v>
      </c>
      <c r="G11189">
        <v>100001</v>
      </c>
    </row>
    <row r="11190" spans="1:7" x14ac:dyDescent="0.25">
      <c r="A11190" t="s">
        <v>0</v>
      </c>
      <c r="B11190">
        <v>118192</v>
      </c>
      <c r="C11190">
        <v>100001</v>
      </c>
      <c r="D11190" s="1">
        <v>0.21875800000000001</v>
      </c>
      <c r="E11190" s="1">
        <v>-0.49127199999999999</v>
      </c>
      <c r="F11190" s="1">
        <v>0.57996499999999995</v>
      </c>
      <c r="G11190">
        <v>100001</v>
      </c>
    </row>
    <row r="11191" spans="1:7" x14ac:dyDescent="0.25">
      <c r="A11191" t="s">
        <v>0</v>
      </c>
      <c r="B11191">
        <v>118193</v>
      </c>
      <c r="C11191">
        <v>100001</v>
      </c>
      <c r="D11191" s="1">
        <v>0.221356</v>
      </c>
      <c r="E11191" s="1">
        <v>-0.49710799999999999</v>
      </c>
      <c r="F11191" s="1">
        <v>0.57996499999999995</v>
      </c>
      <c r="G11191">
        <v>100001</v>
      </c>
    </row>
    <row r="11192" spans="1:7" x14ac:dyDescent="0.25">
      <c r="A11192" t="s">
        <v>0</v>
      </c>
      <c r="B11192">
        <v>118194</v>
      </c>
      <c r="C11192">
        <v>100001</v>
      </c>
      <c r="D11192" s="1">
        <v>0.188166</v>
      </c>
      <c r="E11192" s="1">
        <v>-0.490118</v>
      </c>
      <c r="F11192" s="1">
        <v>0.57996400000000004</v>
      </c>
      <c r="G11192">
        <v>100001</v>
      </c>
    </row>
    <row r="11193" spans="1:7" x14ac:dyDescent="0.25">
      <c r="A11193" t="s">
        <v>0</v>
      </c>
      <c r="B11193">
        <v>118195</v>
      </c>
      <c r="C11193">
        <v>100001</v>
      </c>
      <c r="D11193" s="1">
        <v>0.19045599999999999</v>
      </c>
      <c r="E11193" s="1">
        <v>-0.49608400000000002</v>
      </c>
      <c r="F11193" s="1">
        <v>0.57996400000000004</v>
      </c>
      <c r="G11193">
        <v>100001</v>
      </c>
    </row>
    <row r="11194" spans="1:7" x14ac:dyDescent="0.25">
      <c r="A11194" t="s">
        <v>0</v>
      </c>
      <c r="B11194">
        <v>118196</v>
      </c>
      <c r="C11194">
        <v>100001</v>
      </c>
      <c r="D11194" s="1">
        <v>0.192746</v>
      </c>
      <c r="E11194" s="1">
        <v>-0.50204800000000005</v>
      </c>
      <c r="F11194" s="1">
        <v>0.57996499999999995</v>
      </c>
      <c r="G11194">
        <v>100001</v>
      </c>
    </row>
    <row r="11195" spans="1:7" x14ac:dyDescent="0.25">
      <c r="A11195" t="s">
        <v>0</v>
      </c>
      <c r="B11195">
        <v>118197</v>
      </c>
      <c r="C11195">
        <v>100001</v>
      </c>
      <c r="D11195" s="1">
        <v>0.19503499999999999</v>
      </c>
      <c r="E11195" s="1">
        <v>-0.50801300000000005</v>
      </c>
      <c r="F11195" s="1">
        <v>0.57996499999999995</v>
      </c>
      <c r="G11195">
        <v>100001</v>
      </c>
    </row>
    <row r="11196" spans="1:7" x14ac:dyDescent="0.25">
      <c r="A11196" t="s">
        <v>0</v>
      </c>
      <c r="B11196">
        <v>118198</v>
      </c>
      <c r="C11196">
        <v>100001</v>
      </c>
      <c r="D11196" s="1">
        <v>0.16225700000000001</v>
      </c>
      <c r="E11196" s="1">
        <v>-0.49929499999999999</v>
      </c>
      <c r="F11196" s="1">
        <v>0.57996499999999995</v>
      </c>
      <c r="G11196">
        <v>100001</v>
      </c>
    </row>
    <row r="11197" spans="1:7" x14ac:dyDescent="0.25">
      <c r="A11197" t="s">
        <v>0</v>
      </c>
      <c r="B11197">
        <v>118199</v>
      </c>
      <c r="C11197">
        <v>100001</v>
      </c>
      <c r="D11197" s="1">
        <v>0.135903</v>
      </c>
      <c r="E11197" s="1">
        <v>-0.50710200000000005</v>
      </c>
      <c r="F11197" s="1">
        <v>0.57996499999999995</v>
      </c>
      <c r="G11197">
        <v>100001</v>
      </c>
    </row>
    <row r="11198" spans="1:7" x14ac:dyDescent="0.25">
      <c r="A11198" t="s">
        <v>0</v>
      </c>
      <c r="B11198">
        <v>118200</v>
      </c>
      <c r="C11198">
        <v>100001</v>
      </c>
      <c r="D11198" s="1">
        <v>0.109179</v>
      </c>
      <c r="E11198" s="1">
        <v>-0.51351999999999998</v>
      </c>
      <c r="F11198" s="1">
        <v>0.57996400000000004</v>
      </c>
      <c r="G11198">
        <v>100001</v>
      </c>
    </row>
    <row r="11199" spans="1:7" x14ac:dyDescent="0.25">
      <c r="A11199" t="s">
        <v>0</v>
      </c>
      <c r="B11199">
        <v>118201</v>
      </c>
      <c r="C11199">
        <v>100001</v>
      </c>
      <c r="D11199" s="1">
        <v>0.16423099999999999</v>
      </c>
      <c r="E11199" s="1">
        <v>-0.50537299999999996</v>
      </c>
      <c r="F11199" s="1">
        <v>0.57996499999999995</v>
      </c>
      <c r="G11199">
        <v>100001</v>
      </c>
    </row>
    <row r="11200" spans="1:7" x14ac:dyDescent="0.25">
      <c r="A11200" t="s">
        <v>0</v>
      </c>
      <c r="B11200">
        <v>118202</v>
      </c>
      <c r="C11200">
        <v>100001</v>
      </c>
      <c r="D11200" s="1">
        <v>0.16620699999999999</v>
      </c>
      <c r="E11200" s="1">
        <v>-0.51144800000000001</v>
      </c>
      <c r="F11200" s="1">
        <v>0.57996400000000004</v>
      </c>
      <c r="G11200">
        <v>100001</v>
      </c>
    </row>
    <row r="11201" spans="1:7" x14ac:dyDescent="0.25">
      <c r="A11201" t="s">
        <v>0</v>
      </c>
      <c r="B11201">
        <v>118203</v>
      </c>
      <c r="C11201">
        <v>100001</v>
      </c>
      <c r="D11201" s="1">
        <v>0.168182</v>
      </c>
      <c r="E11201" s="1">
        <v>-0.51752500000000001</v>
      </c>
      <c r="F11201" s="1">
        <v>0.57996400000000004</v>
      </c>
      <c r="G11201">
        <v>100001</v>
      </c>
    </row>
    <row r="11202" spans="1:7" x14ac:dyDescent="0.25">
      <c r="A11202" t="s">
        <v>0</v>
      </c>
      <c r="B11202">
        <v>118204</v>
      </c>
      <c r="C11202">
        <v>100001</v>
      </c>
      <c r="D11202" s="1">
        <v>0.13755899999999999</v>
      </c>
      <c r="E11202" s="1">
        <v>-0.51327400000000001</v>
      </c>
      <c r="F11202" s="1">
        <v>0.57996499999999995</v>
      </c>
      <c r="G11202">
        <v>100001</v>
      </c>
    </row>
    <row r="11203" spans="1:7" x14ac:dyDescent="0.25">
      <c r="A11203" t="s">
        <v>0</v>
      </c>
      <c r="B11203">
        <v>118205</v>
      </c>
      <c r="C11203">
        <v>100001</v>
      </c>
      <c r="D11203" s="1">
        <v>0.11050699999999999</v>
      </c>
      <c r="E11203" s="1">
        <v>-0.51976999999999995</v>
      </c>
      <c r="F11203" s="1">
        <v>0.57996499999999995</v>
      </c>
      <c r="G11203">
        <v>100001</v>
      </c>
    </row>
    <row r="11204" spans="1:7" x14ac:dyDescent="0.25">
      <c r="A11204" t="s">
        <v>0</v>
      </c>
      <c r="B11204">
        <v>118206</v>
      </c>
      <c r="C11204">
        <v>100001</v>
      </c>
      <c r="D11204" s="1">
        <v>0.139213</v>
      </c>
      <c r="E11204" s="1">
        <v>-0.51944500000000005</v>
      </c>
      <c r="F11204" s="1">
        <v>0.57996499999999995</v>
      </c>
      <c r="G11204">
        <v>100001</v>
      </c>
    </row>
    <row r="11205" spans="1:7" x14ac:dyDescent="0.25">
      <c r="A11205" t="s">
        <v>0</v>
      </c>
      <c r="B11205">
        <v>118207</v>
      </c>
      <c r="C11205">
        <v>100001</v>
      </c>
      <c r="D11205" s="1">
        <v>0.111836</v>
      </c>
      <c r="E11205" s="1">
        <v>-0.52601900000000001</v>
      </c>
      <c r="F11205" s="1">
        <v>0.57996499999999995</v>
      </c>
      <c r="G11205">
        <v>100001</v>
      </c>
    </row>
    <row r="11206" spans="1:7" x14ac:dyDescent="0.25">
      <c r="A11206" t="s">
        <v>0</v>
      </c>
      <c r="B11206">
        <v>118208</v>
      </c>
      <c r="C11206">
        <v>100001</v>
      </c>
      <c r="D11206" s="1">
        <v>0.14086599999999999</v>
      </c>
      <c r="E11206" s="1">
        <v>-0.52561599999999997</v>
      </c>
      <c r="F11206" s="1">
        <v>0.57996400000000004</v>
      </c>
      <c r="G11206">
        <v>100001</v>
      </c>
    </row>
    <row r="11207" spans="1:7" x14ac:dyDescent="0.25">
      <c r="A11207" t="s">
        <v>0</v>
      </c>
      <c r="B11207">
        <v>118209</v>
      </c>
      <c r="C11207">
        <v>100001</v>
      </c>
      <c r="D11207" s="1">
        <v>0.113164</v>
      </c>
      <c r="E11207" s="1">
        <v>-0.53226899999999999</v>
      </c>
      <c r="F11207" s="1">
        <v>0.57996499999999995</v>
      </c>
      <c r="G11207">
        <v>100001</v>
      </c>
    </row>
    <row r="11208" spans="1:7" x14ac:dyDescent="0.25">
      <c r="A11208" t="s">
        <v>0</v>
      </c>
      <c r="B11208">
        <v>118210</v>
      </c>
      <c r="C11208">
        <v>100001</v>
      </c>
      <c r="D11208" s="1">
        <v>8.2152299999999998E-2</v>
      </c>
      <c r="E11208" s="1">
        <v>-0.51853099999999996</v>
      </c>
      <c r="F11208" s="1">
        <v>0.57996499999999995</v>
      </c>
      <c r="G11208">
        <v>100001</v>
      </c>
    </row>
    <row r="11209" spans="1:7" x14ac:dyDescent="0.25">
      <c r="A11209" t="s">
        <v>0</v>
      </c>
      <c r="B11209">
        <v>118211</v>
      </c>
      <c r="C11209">
        <v>100001</v>
      </c>
      <c r="D11209" s="1">
        <v>8.3151500000000003E-2</v>
      </c>
      <c r="E11209" s="1">
        <v>-0.52484200000000003</v>
      </c>
      <c r="F11209" s="1">
        <v>0.57996400000000004</v>
      </c>
      <c r="G11209">
        <v>100001</v>
      </c>
    </row>
    <row r="11210" spans="1:7" x14ac:dyDescent="0.25">
      <c r="A11210" t="s">
        <v>0</v>
      </c>
      <c r="B11210">
        <v>118212</v>
      </c>
      <c r="C11210">
        <v>100001</v>
      </c>
      <c r="D11210" s="1">
        <v>8.4151900000000002E-2</v>
      </c>
      <c r="E11210" s="1">
        <v>-0.53115199999999996</v>
      </c>
      <c r="F11210" s="1">
        <v>0.57996499999999995</v>
      </c>
      <c r="G11210">
        <v>100001</v>
      </c>
    </row>
    <row r="11211" spans="1:7" x14ac:dyDescent="0.25">
      <c r="A11211" t="s">
        <v>0</v>
      </c>
      <c r="B11211">
        <v>118213</v>
      </c>
      <c r="C11211">
        <v>100001</v>
      </c>
      <c r="D11211" s="1">
        <v>8.5151199999999996E-2</v>
      </c>
      <c r="E11211" s="1">
        <v>-0.537462</v>
      </c>
      <c r="F11211" s="1">
        <v>0.57996499999999995</v>
      </c>
      <c r="G11211">
        <v>100001</v>
      </c>
    </row>
    <row r="11212" spans="1:7" x14ac:dyDescent="0.25">
      <c r="A11212" t="s">
        <v>0</v>
      </c>
      <c r="B11212">
        <v>118214</v>
      </c>
      <c r="C11212">
        <v>100001</v>
      </c>
      <c r="D11212" s="1">
        <v>-0.21351200000000001</v>
      </c>
      <c r="E11212" s="1">
        <v>-0.47961999999999999</v>
      </c>
      <c r="F11212" s="1">
        <v>0.57996499999999995</v>
      </c>
      <c r="G11212">
        <v>100001</v>
      </c>
    </row>
    <row r="11213" spans="1:7" x14ac:dyDescent="0.25">
      <c r="A11213" t="s">
        <v>0</v>
      </c>
      <c r="B11213">
        <v>118215</v>
      </c>
      <c r="C11213">
        <v>100001</v>
      </c>
      <c r="D11213" s="1">
        <v>-0.216112</v>
      </c>
      <c r="E11213" s="1">
        <v>-0.48545700000000003</v>
      </c>
      <c r="F11213" s="1">
        <v>0.57996499999999995</v>
      </c>
      <c r="G11213">
        <v>100001</v>
      </c>
    </row>
    <row r="11214" spans="1:7" x14ac:dyDescent="0.25">
      <c r="A11214" t="s">
        <v>0</v>
      </c>
      <c r="B11214">
        <v>118216</v>
      </c>
      <c r="C11214">
        <v>100001</v>
      </c>
      <c r="D11214" s="1">
        <v>-0.21870999999999999</v>
      </c>
      <c r="E11214" s="1">
        <v>-0.49129400000000001</v>
      </c>
      <c r="F11214" s="1">
        <v>0.57996499999999995</v>
      </c>
      <c r="G11214">
        <v>100001</v>
      </c>
    </row>
    <row r="11215" spans="1:7" x14ac:dyDescent="0.25">
      <c r="A11215" t="s">
        <v>0</v>
      </c>
      <c r="B11215">
        <v>118217</v>
      </c>
      <c r="C11215">
        <v>100001</v>
      </c>
      <c r="D11215" s="1">
        <v>-0.22130900000000001</v>
      </c>
      <c r="E11215" s="1">
        <v>-0.49713000000000002</v>
      </c>
      <c r="F11215" s="1">
        <v>0.57996499999999995</v>
      </c>
      <c r="G11215">
        <v>100001</v>
      </c>
    </row>
    <row r="11216" spans="1:7" x14ac:dyDescent="0.25">
      <c r="A11216" t="s">
        <v>0</v>
      </c>
      <c r="B11216">
        <v>118218</v>
      </c>
      <c r="C11216">
        <v>100001</v>
      </c>
      <c r="D11216" s="1">
        <v>-0.18811900000000001</v>
      </c>
      <c r="E11216" s="1">
        <v>-0.49013600000000002</v>
      </c>
      <c r="F11216" s="1">
        <v>0.57996400000000004</v>
      </c>
      <c r="G11216">
        <v>100001</v>
      </c>
    </row>
    <row r="11217" spans="1:7" x14ac:dyDescent="0.25">
      <c r="A11217" t="s">
        <v>0</v>
      </c>
      <c r="B11217">
        <v>118219</v>
      </c>
      <c r="C11217">
        <v>100001</v>
      </c>
      <c r="D11217" s="1">
        <v>-0.19040899999999999</v>
      </c>
      <c r="E11217" s="1">
        <v>-0.49610100000000001</v>
      </c>
      <c r="F11217" s="1">
        <v>0.57996400000000004</v>
      </c>
      <c r="G11217">
        <v>100001</v>
      </c>
    </row>
    <row r="11218" spans="1:7" x14ac:dyDescent="0.25">
      <c r="A11218" t="s">
        <v>0</v>
      </c>
      <c r="B11218">
        <v>118220</v>
      </c>
      <c r="C11218">
        <v>100001</v>
      </c>
      <c r="D11218" s="1">
        <v>-0.19269800000000001</v>
      </c>
      <c r="E11218" s="1">
        <v>-0.50206600000000001</v>
      </c>
      <c r="F11218" s="1">
        <v>0.57996400000000004</v>
      </c>
      <c r="G11218">
        <v>100001</v>
      </c>
    </row>
    <row r="11219" spans="1:7" x14ac:dyDescent="0.25">
      <c r="A11219" t="s">
        <v>0</v>
      </c>
      <c r="B11219">
        <v>118221</v>
      </c>
      <c r="C11219">
        <v>100001</v>
      </c>
      <c r="D11219" s="1">
        <v>-0.19498799999999999</v>
      </c>
      <c r="E11219" s="1">
        <v>-0.50803200000000004</v>
      </c>
      <c r="F11219" s="1">
        <v>0.57996499999999995</v>
      </c>
      <c r="G11219">
        <v>100001</v>
      </c>
    </row>
    <row r="11220" spans="1:7" x14ac:dyDescent="0.25">
      <c r="A11220" t="s">
        <v>0</v>
      </c>
      <c r="B11220">
        <v>118222</v>
      </c>
      <c r="C11220">
        <v>100001</v>
      </c>
      <c r="D11220" s="1">
        <v>-0.16220999999999999</v>
      </c>
      <c r="E11220" s="1">
        <v>-0.499311</v>
      </c>
      <c r="F11220" s="1">
        <v>0.57996499999999995</v>
      </c>
      <c r="G11220">
        <v>100001</v>
      </c>
    </row>
    <row r="11221" spans="1:7" x14ac:dyDescent="0.25">
      <c r="A11221" t="s">
        <v>0</v>
      </c>
      <c r="B11221">
        <v>118223</v>
      </c>
      <c r="C11221">
        <v>100001</v>
      </c>
      <c r="D11221" s="1">
        <v>-0.135856</v>
      </c>
      <c r="E11221" s="1">
        <v>-0.50711600000000001</v>
      </c>
      <c r="F11221" s="1">
        <v>0.57996400000000004</v>
      </c>
      <c r="G11221">
        <v>100001</v>
      </c>
    </row>
    <row r="11222" spans="1:7" x14ac:dyDescent="0.25">
      <c r="A11222" t="s">
        <v>0</v>
      </c>
      <c r="B11222">
        <v>118224</v>
      </c>
      <c r="C11222">
        <v>100001</v>
      </c>
      <c r="D11222" s="1">
        <v>5.49025E-2</v>
      </c>
      <c r="E11222" s="1">
        <v>-0.522119</v>
      </c>
      <c r="F11222" s="1">
        <v>0.57996499999999995</v>
      </c>
      <c r="G11222">
        <v>100001</v>
      </c>
    </row>
    <row r="11223" spans="1:7" x14ac:dyDescent="0.25">
      <c r="A11223" t="s">
        <v>0</v>
      </c>
      <c r="B11223">
        <v>118225</v>
      </c>
      <c r="C11223">
        <v>100001</v>
      </c>
      <c r="D11223" s="1">
        <v>-0.109129</v>
      </c>
      <c r="E11223" s="1">
        <v>-0.51353000000000004</v>
      </c>
      <c r="F11223" s="1">
        <v>0.57996499999999995</v>
      </c>
      <c r="G11223">
        <v>100001</v>
      </c>
    </row>
    <row r="11224" spans="1:7" x14ac:dyDescent="0.25">
      <c r="A11224" t="s">
        <v>0</v>
      </c>
      <c r="B11224">
        <v>118226</v>
      </c>
      <c r="C11224">
        <v>100001</v>
      </c>
      <c r="D11224" s="1">
        <v>2.7501500000000002E-2</v>
      </c>
      <c r="E11224" s="1">
        <v>-0.52427699999999999</v>
      </c>
      <c r="F11224" s="1">
        <v>0.57996400000000004</v>
      </c>
      <c r="G11224">
        <v>100001</v>
      </c>
    </row>
    <row r="11225" spans="1:7" x14ac:dyDescent="0.25">
      <c r="A11225" t="s">
        <v>0</v>
      </c>
      <c r="B11225">
        <v>118227</v>
      </c>
      <c r="C11225">
        <v>100001</v>
      </c>
      <c r="D11225" s="1">
        <v>-8.2101999999999994E-2</v>
      </c>
      <c r="E11225" s="1">
        <v>-0.51853899999999997</v>
      </c>
      <c r="F11225" s="1">
        <v>0.57996499999999995</v>
      </c>
      <c r="G11225">
        <v>100001</v>
      </c>
    </row>
    <row r="11226" spans="1:7" x14ac:dyDescent="0.25">
      <c r="A11226" t="s">
        <v>0</v>
      </c>
      <c r="B11226">
        <v>118228</v>
      </c>
      <c r="C11226">
        <v>100001</v>
      </c>
      <c r="D11226" s="1">
        <v>2.5284000000000001E-5</v>
      </c>
      <c r="E11226" s="1">
        <v>-0.52499899999999999</v>
      </c>
      <c r="F11226" s="1">
        <v>0.57996499999999995</v>
      </c>
      <c r="G11226">
        <v>100001</v>
      </c>
    </row>
    <row r="11227" spans="1:7" x14ac:dyDescent="0.25">
      <c r="A11227" t="s">
        <v>0</v>
      </c>
      <c r="B11227">
        <v>118229</v>
      </c>
      <c r="C11227">
        <v>100001</v>
      </c>
      <c r="D11227" s="1">
        <v>-5.4850999999999997E-2</v>
      </c>
      <c r="E11227" s="1">
        <v>-0.52212400000000003</v>
      </c>
      <c r="F11227" s="1">
        <v>0.57996499999999995</v>
      </c>
      <c r="G11227">
        <v>100001</v>
      </c>
    </row>
    <row r="11228" spans="1:7" x14ac:dyDescent="0.25">
      <c r="A11228" t="s">
        <v>0</v>
      </c>
      <c r="B11228">
        <v>118230</v>
      </c>
      <c r="C11228">
        <v>100001</v>
      </c>
      <c r="D11228" s="1">
        <v>-2.7449999999999999E-2</v>
      </c>
      <c r="E11228" s="1">
        <v>-0.52427900000000005</v>
      </c>
      <c r="F11228" s="1">
        <v>0.57996499999999995</v>
      </c>
      <c r="G11228">
        <v>100001</v>
      </c>
    </row>
    <row r="11229" spans="1:7" x14ac:dyDescent="0.25">
      <c r="A11229" t="s">
        <v>0</v>
      </c>
      <c r="B11229">
        <v>118231</v>
      </c>
      <c r="C11229">
        <v>100001</v>
      </c>
      <c r="D11229" s="1">
        <v>-0.164185</v>
      </c>
      <c r="E11229" s="1">
        <v>-0.50538799999999995</v>
      </c>
      <c r="F11229" s="1">
        <v>0.57996499999999995</v>
      </c>
      <c r="G11229">
        <v>100001</v>
      </c>
    </row>
    <row r="11230" spans="1:7" x14ac:dyDescent="0.25">
      <c r="A11230" t="s">
        <v>0</v>
      </c>
      <c r="B11230">
        <v>118232</v>
      </c>
      <c r="C11230">
        <v>100001</v>
      </c>
      <c r="D11230" s="1">
        <v>-0.166158</v>
      </c>
      <c r="E11230" s="1">
        <v>-0.51146400000000003</v>
      </c>
      <c r="F11230" s="1">
        <v>0.57996499999999995</v>
      </c>
      <c r="G11230">
        <v>100001</v>
      </c>
    </row>
    <row r="11231" spans="1:7" x14ac:dyDescent="0.25">
      <c r="A11231" t="s">
        <v>0</v>
      </c>
      <c r="B11231">
        <v>118233</v>
      </c>
      <c r="C11231">
        <v>100001</v>
      </c>
      <c r="D11231" s="1">
        <v>-0.168131</v>
      </c>
      <c r="E11231" s="1">
        <v>-0.51754</v>
      </c>
      <c r="F11231" s="1">
        <v>0.57996400000000004</v>
      </c>
      <c r="G11231">
        <v>100001</v>
      </c>
    </row>
    <row r="11232" spans="1:7" x14ac:dyDescent="0.25">
      <c r="A11232" t="s">
        <v>0</v>
      </c>
      <c r="B11232">
        <v>118234</v>
      </c>
      <c r="C11232">
        <v>100001</v>
      </c>
      <c r="D11232" s="1">
        <v>-0.13750899999999999</v>
      </c>
      <c r="E11232" s="1">
        <v>-0.51328700000000005</v>
      </c>
      <c r="F11232" s="1">
        <v>0.57996499999999995</v>
      </c>
      <c r="G11232">
        <v>100001</v>
      </c>
    </row>
    <row r="11233" spans="1:7" x14ac:dyDescent="0.25">
      <c r="A11233" t="s">
        <v>0</v>
      </c>
      <c r="B11233">
        <v>118235</v>
      </c>
      <c r="C11233">
        <v>100001</v>
      </c>
      <c r="D11233" s="1">
        <v>5.55697E-2</v>
      </c>
      <c r="E11233" s="1">
        <v>-0.52847299999999997</v>
      </c>
      <c r="F11233" s="1">
        <v>0.57996499999999995</v>
      </c>
      <c r="G11233">
        <v>100001</v>
      </c>
    </row>
    <row r="11234" spans="1:7" x14ac:dyDescent="0.25">
      <c r="A11234" t="s">
        <v>0</v>
      </c>
      <c r="B11234">
        <v>118236</v>
      </c>
      <c r="C11234">
        <v>100001</v>
      </c>
      <c r="D11234" s="1">
        <v>-0.110457</v>
      </c>
      <c r="E11234" s="1">
        <v>-0.51978000000000002</v>
      </c>
      <c r="F11234" s="1">
        <v>0.57996400000000004</v>
      </c>
      <c r="G11234">
        <v>100001</v>
      </c>
    </row>
    <row r="11235" spans="1:7" x14ac:dyDescent="0.25">
      <c r="A11235" t="s">
        <v>0</v>
      </c>
      <c r="B11235">
        <v>118237</v>
      </c>
      <c r="C11235">
        <v>100001</v>
      </c>
      <c r="D11235" s="1">
        <v>2.78359E-2</v>
      </c>
      <c r="E11235" s="1">
        <v>-0.53065799999999996</v>
      </c>
      <c r="F11235" s="1">
        <v>0.57996499999999995</v>
      </c>
      <c r="G11235">
        <v>100001</v>
      </c>
    </row>
    <row r="11236" spans="1:7" x14ac:dyDescent="0.25">
      <c r="A11236" t="s">
        <v>0</v>
      </c>
      <c r="B11236">
        <v>118238</v>
      </c>
      <c r="C11236">
        <v>100001</v>
      </c>
      <c r="D11236" s="1">
        <v>-8.3101999999999995E-2</v>
      </c>
      <c r="E11236" s="1">
        <v>-0.52485000000000004</v>
      </c>
      <c r="F11236" s="1">
        <v>0.57996499999999995</v>
      </c>
      <c r="G11236">
        <v>100001</v>
      </c>
    </row>
    <row r="11237" spans="1:7" x14ac:dyDescent="0.25">
      <c r="A11237" t="s">
        <v>0</v>
      </c>
      <c r="B11237">
        <v>118239</v>
      </c>
      <c r="C11237">
        <v>100001</v>
      </c>
      <c r="D11237" s="1">
        <v>2.5182999999999999E-5</v>
      </c>
      <c r="E11237" s="1">
        <v>-0.53138799999999997</v>
      </c>
      <c r="F11237" s="1">
        <v>0.57996400000000004</v>
      </c>
      <c r="G11237">
        <v>100001</v>
      </c>
    </row>
    <row r="11238" spans="1:7" x14ac:dyDescent="0.25">
      <c r="A11238" t="s">
        <v>0</v>
      </c>
      <c r="B11238">
        <v>118240</v>
      </c>
      <c r="C11238">
        <v>100001</v>
      </c>
      <c r="D11238" s="1">
        <v>-5.552E-2</v>
      </c>
      <c r="E11238" s="1">
        <v>-0.52847900000000003</v>
      </c>
      <c r="F11238" s="1">
        <v>0.57996400000000004</v>
      </c>
      <c r="G11238">
        <v>100001</v>
      </c>
    </row>
    <row r="11239" spans="1:7" x14ac:dyDescent="0.25">
      <c r="A11239" t="s">
        <v>0</v>
      </c>
      <c r="B11239">
        <v>118241</v>
      </c>
      <c r="C11239">
        <v>100001</v>
      </c>
      <c r="D11239" s="1">
        <v>-2.7785000000000001E-2</v>
      </c>
      <c r="E11239" s="1">
        <v>-0.53066000000000002</v>
      </c>
      <c r="F11239" s="1">
        <v>0.57996499999999995</v>
      </c>
      <c r="G11239">
        <v>100001</v>
      </c>
    </row>
    <row r="11240" spans="1:7" x14ac:dyDescent="0.25">
      <c r="A11240" t="s">
        <v>0</v>
      </c>
      <c r="B11240">
        <v>118242</v>
      </c>
      <c r="C11240">
        <v>100001</v>
      </c>
      <c r="D11240" s="1">
        <v>-0.13916100000000001</v>
      </c>
      <c r="E11240" s="1">
        <v>-0.519459</v>
      </c>
      <c r="F11240" s="1">
        <v>0.57996499999999995</v>
      </c>
      <c r="G11240">
        <v>100001</v>
      </c>
    </row>
    <row r="11241" spans="1:7" x14ac:dyDescent="0.25">
      <c r="A11241" t="s">
        <v>0</v>
      </c>
      <c r="B11241">
        <v>118243</v>
      </c>
      <c r="C11241">
        <v>100001</v>
      </c>
      <c r="D11241" s="1">
        <v>-0.140815</v>
      </c>
      <c r="E11241" s="1">
        <v>-0.52563000000000004</v>
      </c>
      <c r="F11241" s="1">
        <v>0.57996499999999995</v>
      </c>
      <c r="G11241">
        <v>100001</v>
      </c>
    </row>
    <row r="11242" spans="1:7" x14ac:dyDescent="0.25">
      <c r="A11242" t="s">
        <v>0</v>
      </c>
      <c r="B11242">
        <v>118244</v>
      </c>
      <c r="C11242">
        <v>100001</v>
      </c>
      <c r="D11242" s="1">
        <v>-0.11178399999999999</v>
      </c>
      <c r="E11242" s="1">
        <v>-0.52602899999999997</v>
      </c>
      <c r="F11242" s="1">
        <v>0.57996400000000004</v>
      </c>
      <c r="G11242">
        <v>100001</v>
      </c>
    </row>
    <row r="11243" spans="1:7" x14ac:dyDescent="0.25">
      <c r="A11243" t="s">
        <v>0</v>
      </c>
      <c r="B11243">
        <v>118245</v>
      </c>
      <c r="C11243">
        <v>100001</v>
      </c>
      <c r="D11243" s="1">
        <v>-8.4100999999999995E-2</v>
      </c>
      <c r="E11243" s="1">
        <v>-0.53115999999999997</v>
      </c>
      <c r="F11243" s="1">
        <v>0.57996499999999995</v>
      </c>
      <c r="G11243">
        <v>100001</v>
      </c>
    </row>
    <row r="11244" spans="1:7" x14ac:dyDescent="0.25">
      <c r="A11244" t="s">
        <v>0</v>
      </c>
      <c r="B11244">
        <v>118246</v>
      </c>
      <c r="C11244">
        <v>100001</v>
      </c>
      <c r="D11244" s="1">
        <v>5.6238099999999999E-2</v>
      </c>
      <c r="E11244" s="1">
        <v>-0.53482700000000005</v>
      </c>
      <c r="F11244" s="1">
        <v>0.57996499999999995</v>
      </c>
      <c r="G11244">
        <v>100001</v>
      </c>
    </row>
    <row r="11245" spans="1:7" x14ac:dyDescent="0.25">
      <c r="A11245" t="s">
        <v>0</v>
      </c>
      <c r="B11245">
        <v>118247</v>
      </c>
      <c r="C11245">
        <v>100001</v>
      </c>
      <c r="D11245" s="1">
        <v>-5.6186E-2</v>
      </c>
      <c r="E11245" s="1">
        <v>-0.534833</v>
      </c>
      <c r="F11245" s="1">
        <v>0.57996400000000004</v>
      </c>
      <c r="G11245">
        <v>100001</v>
      </c>
    </row>
    <row r="11246" spans="1:7" x14ac:dyDescent="0.25">
      <c r="A11246" t="s">
        <v>0</v>
      </c>
      <c r="B11246">
        <v>118248</v>
      </c>
      <c r="C11246">
        <v>100001</v>
      </c>
      <c r="D11246" s="1">
        <v>2.8171100000000001E-2</v>
      </c>
      <c r="E11246" s="1">
        <v>-0.53703800000000002</v>
      </c>
      <c r="F11246" s="1">
        <v>0.57996499999999995</v>
      </c>
      <c r="G11246">
        <v>100001</v>
      </c>
    </row>
    <row r="11247" spans="1:7" x14ac:dyDescent="0.25">
      <c r="A11247" t="s">
        <v>0</v>
      </c>
      <c r="B11247">
        <v>118249</v>
      </c>
      <c r="C11247">
        <v>100001</v>
      </c>
      <c r="D11247" s="1">
        <v>-2.8118000000000001E-2</v>
      </c>
      <c r="E11247" s="1">
        <v>-0.53703999999999996</v>
      </c>
      <c r="F11247" s="1">
        <v>0.57996499999999995</v>
      </c>
      <c r="G11247">
        <v>100001</v>
      </c>
    </row>
    <row r="11248" spans="1:7" x14ac:dyDescent="0.25">
      <c r="A11248" t="s">
        <v>0</v>
      </c>
      <c r="B11248">
        <v>118250</v>
      </c>
      <c r="C11248">
        <v>100001</v>
      </c>
      <c r="D11248" s="1">
        <v>2.6132999999999999E-5</v>
      </c>
      <c r="E11248" s="1">
        <v>-0.53777699999999995</v>
      </c>
      <c r="F11248" s="1">
        <v>0.57996400000000004</v>
      </c>
      <c r="G11248">
        <v>100001</v>
      </c>
    </row>
    <row r="11249" spans="1:7" x14ac:dyDescent="0.25">
      <c r="A11249" t="s">
        <v>0</v>
      </c>
      <c r="B11249">
        <v>118251</v>
      </c>
      <c r="C11249">
        <v>100001</v>
      </c>
      <c r="D11249" s="1">
        <v>-0.11311300000000001</v>
      </c>
      <c r="E11249" s="1">
        <v>-0.53227899999999995</v>
      </c>
      <c r="F11249" s="1">
        <v>0.57996400000000004</v>
      </c>
      <c r="G11249">
        <v>100001</v>
      </c>
    </row>
    <row r="11250" spans="1:7" x14ac:dyDescent="0.25">
      <c r="A11250" t="s">
        <v>0</v>
      </c>
      <c r="B11250">
        <v>118252</v>
      </c>
      <c r="C11250">
        <v>100001</v>
      </c>
      <c r="D11250" s="1">
        <v>-8.5098999999999994E-2</v>
      </c>
      <c r="E11250" s="1">
        <v>-0.53747</v>
      </c>
      <c r="F11250" s="1">
        <v>0.57996499999999995</v>
      </c>
      <c r="G11250">
        <v>100001</v>
      </c>
    </row>
    <row r="11251" spans="1:7" x14ac:dyDescent="0.25">
      <c r="A11251" t="s">
        <v>0</v>
      </c>
      <c r="B11251">
        <v>118253</v>
      </c>
      <c r="C11251">
        <v>100001</v>
      </c>
      <c r="D11251" s="1">
        <v>5.69063E-2</v>
      </c>
      <c r="E11251" s="1">
        <v>-0.54118100000000002</v>
      </c>
      <c r="F11251" s="1">
        <v>0.57996400000000004</v>
      </c>
      <c r="G11251">
        <v>100001</v>
      </c>
    </row>
    <row r="11252" spans="1:7" x14ac:dyDescent="0.25">
      <c r="A11252" t="s">
        <v>0</v>
      </c>
      <c r="B11252">
        <v>118254</v>
      </c>
      <c r="C11252">
        <v>100001</v>
      </c>
      <c r="D11252" s="1">
        <v>-5.6854000000000002E-2</v>
      </c>
      <c r="E11252" s="1">
        <v>-0.54118699999999997</v>
      </c>
      <c r="F11252" s="1">
        <v>0.57996499999999995</v>
      </c>
      <c r="G11252">
        <v>100001</v>
      </c>
    </row>
    <row r="11253" spans="1:7" x14ac:dyDescent="0.25">
      <c r="A11253" t="s">
        <v>0</v>
      </c>
      <c r="B11253">
        <v>118255</v>
      </c>
      <c r="C11253">
        <v>100001</v>
      </c>
      <c r="D11253" s="1">
        <v>2.85055E-2</v>
      </c>
      <c r="E11253" s="1">
        <v>-0.54341799999999996</v>
      </c>
      <c r="F11253" s="1">
        <v>0.57996499999999995</v>
      </c>
      <c r="G11253">
        <v>100001</v>
      </c>
    </row>
    <row r="11254" spans="1:7" x14ac:dyDescent="0.25">
      <c r="A11254" t="s">
        <v>0</v>
      </c>
      <c r="B11254">
        <v>118256</v>
      </c>
      <c r="C11254">
        <v>100001</v>
      </c>
      <c r="D11254" s="1">
        <v>-2.8452000000000002E-2</v>
      </c>
      <c r="E11254" s="1">
        <v>-0.54342000000000001</v>
      </c>
      <c r="F11254" s="1">
        <v>0.57996499999999995</v>
      </c>
      <c r="G11254">
        <v>100001</v>
      </c>
    </row>
    <row r="11255" spans="1:7" x14ac:dyDescent="0.25">
      <c r="A11255" t="s">
        <v>0</v>
      </c>
      <c r="B11255">
        <v>118257</v>
      </c>
      <c r="C11255">
        <v>100001</v>
      </c>
      <c r="D11255" s="1">
        <v>2.6084999999999998E-5</v>
      </c>
      <c r="E11255" s="1">
        <v>-0.54416600000000004</v>
      </c>
      <c r="F11255" s="1">
        <v>0.57996499999999995</v>
      </c>
      <c r="G11255">
        <v>100001</v>
      </c>
    </row>
    <row r="11256" spans="1:7" x14ac:dyDescent="0.25">
      <c r="A11256" t="s">
        <v>0</v>
      </c>
      <c r="B11256">
        <v>118258</v>
      </c>
      <c r="C11256">
        <v>100001</v>
      </c>
      <c r="D11256" s="1">
        <v>0.22395399999999999</v>
      </c>
      <c r="E11256" s="1">
        <v>-0.50294499999999998</v>
      </c>
      <c r="F11256" s="1">
        <v>0.57996499999999995</v>
      </c>
      <c r="G11256">
        <v>100001</v>
      </c>
    </row>
    <row r="11257" spans="1:7" x14ac:dyDescent="0.25">
      <c r="A11257" t="s">
        <v>0</v>
      </c>
      <c r="B11257">
        <v>118259</v>
      </c>
      <c r="C11257">
        <v>100001</v>
      </c>
      <c r="D11257" s="1">
        <v>0.226553</v>
      </c>
      <c r="E11257" s="1">
        <v>-0.50878100000000004</v>
      </c>
      <c r="F11257" s="1">
        <v>0.57996400000000004</v>
      </c>
      <c r="G11257">
        <v>100001</v>
      </c>
    </row>
    <row r="11258" spans="1:7" x14ac:dyDescent="0.25">
      <c r="A11258" t="s">
        <v>0</v>
      </c>
      <c r="B11258">
        <v>118260</v>
      </c>
      <c r="C11258">
        <v>100001</v>
      </c>
      <c r="D11258" s="1">
        <v>0.229154</v>
      </c>
      <c r="E11258" s="1">
        <v>-0.51461800000000002</v>
      </c>
      <c r="F11258" s="1">
        <v>0.57996400000000004</v>
      </c>
      <c r="G11258">
        <v>100001</v>
      </c>
    </row>
    <row r="11259" spans="1:7" x14ac:dyDescent="0.25">
      <c r="A11259" t="s">
        <v>0</v>
      </c>
      <c r="B11259">
        <v>118261</v>
      </c>
      <c r="C11259">
        <v>100001</v>
      </c>
      <c r="D11259" s="1">
        <v>0.23105200000000001</v>
      </c>
      <c r="E11259" s="1">
        <v>-0.51888100000000004</v>
      </c>
      <c r="F11259" s="1">
        <v>0.57996499999999995</v>
      </c>
      <c r="G11259">
        <v>100001</v>
      </c>
    </row>
    <row r="11260" spans="1:7" x14ac:dyDescent="0.25">
      <c r="A11260" t="s">
        <v>0</v>
      </c>
      <c r="B11260">
        <v>118262</v>
      </c>
      <c r="C11260">
        <v>100001</v>
      </c>
      <c r="D11260" s="1">
        <v>0.234351</v>
      </c>
      <c r="E11260" s="1">
        <v>-0.52629099999999995</v>
      </c>
      <c r="F11260" s="1">
        <v>0.57996499999999995</v>
      </c>
      <c r="G11260">
        <v>100001</v>
      </c>
    </row>
    <row r="11261" spans="1:7" x14ac:dyDescent="0.25">
      <c r="A11261" t="s">
        <v>0</v>
      </c>
      <c r="B11261">
        <v>118263</v>
      </c>
      <c r="C11261">
        <v>100001</v>
      </c>
      <c r="D11261" s="1">
        <v>0.23694999999999999</v>
      </c>
      <c r="E11261" s="1">
        <v>-0.53212700000000002</v>
      </c>
      <c r="F11261" s="1">
        <v>0.57996499999999995</v>
      </c>
      <c r="G11261">
        <v>100001</v>
      </c>
    </row>
    <row r="11262" spans="1:7" x14ac:dyDescent="0.25">
      <c r="A11262" t="s">
        <v>0</v>
      </c>
      <c r="B11262">
        <v>118264</v>
      </c>
      <c r="C11262">
        <v>100001</v>
      </c>
      <c r="D11262" s="1">
        <v>0.197326</v>
      </c>
      <c r="E11262" s="1">
        <v>-0.51397700000000002</v>
      </c>
      <c r="F11262" s="1">
        <v>0.57996499999999995</v>
      </c>
      <c r="G11262">
        <v>100001</v>
      </c>
    </row>
    <row r="11263" spans="1:7" x14ac:dyDescent="0.25">
      <c r="A11263" t="s">
        <v>0</v>
      </c>
      <c r="B11263">
        <v>118265</v>
      </c>
      <c r="C11263">
        <v>100001</v>
      </c>
      <c r="D11263" s="1">
        <v>0.170156</v>
      </c>
      <c r="E11263" s="1">
        <v>-0.52360099999999998</v>
      </c>
      <c r="F11263" s="1">
        <v>0.57996499999999995</v>
      </c>
      <c r="G11263">
        <v>100001</v>
      </c>
    </row>
    <row r="11264" spans="1:7" x14ac:dyDescent="0.25">
      <c r="A11264" t="s">
        <v>0</v>
      </c>
      <c r="B11264">
        <v>118266</v>
      </c>
      <c r="C11264">
        <v>100001</v>
      </c>
      <c r="D11264" s="1">
        <v>0.14251900000000001</v>
      </c>
      <c r="E11264" s="1">
        <v>-0.53178700000000001</v>
      </c>
      <c r="F11264" s="1">
        <v>0.57996400000000004</v>
      </c>
      <c r="G11264">
        <v>100001</v>
      </c>
    </row>
    <row r="11265" spans="1:7" x14ac:dyDescent="0.25">
      <c r="A11265" t="s">
        <v>0</v>
      </c>
      <c r="B11265">
        <v>118267</v>
      </c>
      <c r="C11265">
        <v>100001</v>
      </c>
      <c r="D11265" s="1">
        <v>0.114492</v>
      </c>
      <c r="E11265" s="1">
        <v>-0.53851800000000005</v>
      </c>
      <c r="F11265" s="1">
        <v>0.57996400000000004</v>
      </c>
      <c r="G11265">
        <v>100001</v>
      </c>
    </row>
    <row r="11266" spans="1:7" x14ac:dyDescent="0.25">
      <c r="A11266" t="s">
        <v>0</v>
      </c>
      <c r="B11266">
        <v>118268</v>
      </c>
      <c r="C11266">
        <v>100001</v>
      </c>
      <c r="D11266" s="1">
        <v>8.6150500000000005E-2</v>
      </c>
      <c r="E11266" s="1">
        <v>-0.54377200000000003</v>
      </c>
      <c r="F11266" s="1">
        <v>0.57996499999999995</v>
      </c>
      <c r="G11266">
        <v>100001</v>
      </c>
    </row>
    <row r="11267" spans="1:7" x14ac:dyDescent="0.25">
      <c r="A11267" t="s">
        <v>0</v>
      </c>
      <c r="B11267">
        <v>118269</v>
      </c>
      <c r="C11267">
        <v>100001</v>
      </c>
      <c r="D11267" s="1">
        <v>-0.22390699999999999</v>
      </c>
      <c r="E11267" s="1">
        <v>-0.50296600000000002</v>
      </c>
      <c r="F11267" s="1">
        <v>0.57996499999999995</v>
      </c>
      <c r="G11267">
        <v>100001</v>
      </c>
    </row>
    <row r="11268" spans="1:7" x14ac:dyDescent="0.25">
      <c r="A11268" t="s">
        <v>0</v>
      </c>
      <c r="B11268">
        <v>118270</v>
      </c>
      <c r="C11268">
        <v>100001</v>
      </c>
      <c r="D11268" s="1">
        <v>-0.19727700000000001</v>
      </c>
      <c r="E11268" s="1">
        <v>-0.51399700000000004</v>
      </c>
      <c r="F11268" s="1">
        <v>0.57996499999999995</v>
      </c>
      <c r="G11268">
        <v>100001</v>
      </c>
    </row>
    <row r="11269" spans="1:7" x14ac:dyDescent="0.25">
      <c r="A11269" t="s">
        <v>0</v>
      </c>
      <c r="B11269">
        <v>118271</v>
      </c>
      <c r="C11269">
        <v>100001</v>
      </c>
      <c r="D11269" s="1">
        <v>-0.17010500000000001</v>
      </c>
      <c r="E11269" s="1">
        <v>-0.52361599999999997</v>
      </c>
      <c r="F11269" s="1">
        <v>0.57996400000000004</v>
      </c>
      <c r="G11269">
        <v>100001</v>
      </c>
    </row>
    <row r="11270" spans="1:7" x14ac:dyDescent="0.25">
      <c r="A11270" t="s">
        <v>0</v>
      </c>
      <c r="B11270">
        <v>118272</v>
      </c>
      <c r="C11270">
        <v>100001</v>
      </c>
      <c r="D11270" s="1">
        <v>-0.14246900000000001</v>
      </c>
      <c r="E11270" s="1">
        <v>-0.53180099999999997</v>
      </c>
      <c r="F11270" s="1">
        <v>0.57996499999999995</v>
      </c>
      <c r="G11270">
        <v>100001</v>
      </c>
    </row>
    <row r="11271" spans="1:7" x14ac:dyDescent="0.25">
      <c r="A11271" t="s">
        <v>0</v>
      </c>
      <c r="B11271">
        <v>118273</v>
      </c>
      <c r="C11271">
        <v>100001</v>
      </c>
      <c r="D11271" s="1">
        <v>5.7573699999999998E-2</v>
      </c>
      <c r="E11271" s="1">
        <v>-0.54753499999999999</v>
      </c>
      <c r="F11271" s="1">
        <v>0.57996499999999995</v>
      </c>
      <c r="G11271">
        <v>100001</v>
      </c>
    </row>
    <row r="11272" spans="1:7" x14ac:dyDescent="0.25">
      <c r="A11272" t="s">
        <v>0</v>
      </c>
      <c r="B11272">
        <v>118274</v>
      </c>
      <c r="C11272">
        <v>100001</v>
      </c>
      <c r="D11272" s="1">
        <v>2.8839799999999999E-2</v>
      </c>
      <c r="E11272" s="1">
        <v>-0.54979800000000001</v>
      </c>
      <c r="F11272" s="1">
        <v>0.57996499999999995</v>
      </c>
      <c r="G11272">
        <v>100001</v>
      </c>
    </row>
    <row r="11273" spans="1:7" x14ac:dyDescent="0.25">
      <c r="A11273" t="s">
        <v>0</v>
      </c>
      <c r="B11273">
        <v>118275</v>
      </c>
      <c r="C11273">
        <v>100001</v>
      </c>
      <c r="D11273" s="1">
        <v>2.6037000000000002E-5</v>
      </c>
      <c r="E11273" s="1">
        <v>-0.55055500000000002</v>
      </c>
      <c r="F11273" s="1">
        <v>0.57996499999999995</v>
      </c>
      <c r="G11273">
        <v>100001</v>
      </c>
    </row>
    <row r="11274" spans="1:7" x14ac:dyDescent="0.25">
      <c r="A11274" t="s">
        <v>0</v>
      </c>
      <c r="B11274">
        <v>118276</v>
      </c>
      <c r="C11274">
        <v>100001</v>
      </c>
      <c r="D11274" s="1">
        <v>-0.22650500000000001</v>
      </c>
      <c r="E11274" s="1">
        <v>-0.50880300000000001</v>
      </c>
      <c r="F11274" s="1">
        <v>0.57996499999999995</v>
      </c>
      <c r="G11274">
        <v>100001</v>
      </c>
    </row>
    <row r="11275" spans="1:7" x14ac:dyDescent="0.25">
      <c r="A11275" t="s">
        <v>0</v>
      </c>
      <c r="B11275">
        <v>118277</v>
      </c>
      <c r="C11275">
        <v>100001</v>
      </c>
      <c r="D11275" s="1">
        <v>-0.229103</v>
      </c>
      <c r="E11275" s="1">
        <v>-0.51463899999999996</v>
      </c>
      <c r="F11275" s="1">
        <v>0.57996400000000004</v>
      </c>
      <c r="G11275">
        <v>100001</v>
      </c>
    </row>
    <row r="11276" spans="1:7" x14ac:dyDescent="0.25">
      <c r="A11276" t="s">
        <v>0</v>
      </c>
      <c r="B11276">
        <v>118278</v>
      </c>
      <c r="C11276">
        <v>100001</v>
      </c>
      <c r="D11276" s="1">
        <v>-0.23100000000000001</v>
      </c>
      <c r="E11276" s="1">
        <v>-0.51890199999999997</v>
      </c>
      <c r="F11276" s="1">
        <v>0.57996400000000004</v>
      </c>
      <c r="G11276">
        <v>100001</v>
      </c>
    </row>
    <row r="11277" spans="1:7" x14ac:dyDescent="0.25">
      <c r="A11277" t="s">
        <v>0</v>
      </c>
      <c r="B11277">
        <v>118279</v>
      </c>
      <c r="C11277">
        <v>100001</v>
      </c>
      <c r="D11277" s="1">
        <v>-0.23429900000000001</v>
      </c>
      <c r="E11277" s="1">
        <v>-0.52631300000000003</v>
      </c>
      <c r="F11277" s="1">
        <v>0.57996400000000004</v>
      </c>
      <c r="G11277">
        <v>100001</v>
      </c>
    </row>
    <row r="11278" spans="1:7" x14ac:dyDescent="0.25">
      <c r="A11278" t="s">
        <v>0</v>
      </c>
      <c r="B11278">
        <v>118280</v>
      </c>
      <c r="C11278">
        <v>100001</v>
      </c>
      <c r="D11278" s="1">
        <v>-0.236898</v>
      </c>
      <c r="E11278" s="1">
        <v>-0.53215100000000004</v>
      </c>
      <c r="F11278" s="1">
        <v>0.57996499999999995</v>
      </c>
      <c r="G11278">
        <v>100001</v>
      </c>
    </row>
    <row r="11279" spans="1:7" x14ac:dyDescent="0.25">
      <c r="A11279" t="s">
        <v>0</v>
      </c>
      <c r="B11279">
        <v>118281</v>
      </c>
      <c r="C11279">
        <v>100001</v>
      </c>
      <c r="D11279" s="1">
        <v>-2.8787E-2</v>
      </c>
      <c r="E11279" s="1">
        <v>-0.54979999999999996</v>
      </c>
      <c r="F11279" s="1">
        <v>0.57996400000000004</v>
      </c>
      <c r="G11279">
        <v>100001</v>
      </c>
    </row>
    <row r="11280" spans="1:7" x14ac:dyDescent="0.25">
      <c r="A11280" t="s">
        <v>0</v>
      </c>
      <c r="B11280">
        <v>118282</v>
      </c>
      <c r="C11280">
        <v>100001</v>
      </c>
      <c r="D11280" s="1">
        <v>-0.114442</v>
      </c>
      <c r="E11280" s="1">
        <v>-0.53852900000000004</v>
      </c>
      <c r="F11280" s="1">
        <v>0.57996499999999995</v>
      </c>
      <c r="G11280">
        <v>100001</v>
      </c>
    </row>
    <row r="11281" spans="1:7" x14ac:dyDescent="0.25">
      <c r="A11281" t="s">
        <v>0</v>
      </c>
      <c r="B11281">
        <v>118283</v>
      </c>
      <c r="C11281">
        <v>100001</v>
      </c>
      <c r="D11281" s="1">
        <v>-8.6098999999999995E-2</v>
      </c>
      <c r="E11281" s="1">
        <v>-0.54378000000000004</v>
      </c>
      <c r="F11281" s="1">
        <v>0.57996499999999995</v>
      </c>
      <c r="G11281">
        <v>100001</v>
      </c>
    </row>
    <row r="11282" spans="1:7" x14ac:dyDescent="0.25">
      <c r="A11282" t="s">
        <v>0</v>
      </c>
      <c r="B11282">
        <v>118284</v>
      </c>
      <c r="C11282">
        <v>100001</v>
      </c>
      <c r="D11282" s="1">
        <v>-5.7521999999999997E-2</v>
      </c>
      <c r="E11282" s="1">
        <v>-0.54754000000000003</v>
      </c>
      <c r="F11282" s="1">
        <v>0.57996499999999995</v>
      </c>
      <c r="G11282">
        <v>100001</v>
      </c>
    </row>
    <row r="11283" spans="1:7" x14ac:dyDescent="0.25">
      <c r="A11283" t="s">
        <v>0</v>
      </c>
      <c r="B11283">
        <v>118285</v>
      </c>
      <c r="C11283">
        <v>100001</v>
      </c>
      <c r="D11283" s="1">
        <v>0.19961699999999999</v>
      </c>
      <c r="E11283" s="1">
        <v>-0.51994099999999999</v>
      </c>
      <c r="F11283" s="1">
        <v>0.57996499999999995</v>
      </c>
      <c r="G11283">
        <v>100001</v>
      </c>
    </row>
    <row r="11284" spans="1:7" x14ac:dyDescent="0.25">
      <c r="A11284" t="s">
        <v>0</v>
      </c>
      <c r="B11284">
        <v>118286</v>
      </c>
      <c r="C11284">
        <v>100001</v>
      </c>
      <c r="D11284" s="1">
        <v>0.201906</v>
      </c>
      <c r="E11284" s="1">
        <v>-0.52590599999999998</v>
      </c>
      <c r="F11284" s="1">
        <v>0.57996400000000004</v>
      </c>
      <c r="G11284">
        <v>100001</v>
      </c>
    </row>
    <row r="11285" spans="1:7" x14ac:dyDescent="0.25">
      <c r="A11285" t="s">
        <v>0</v>
      </c>
      <c r="B11285">
        <v>118287</v>
      </c>
      <c r="C11285">
        <v>100001</v>
      </c>
      <c r="D11285" s="1">
        <v>0.20357900000000001</v>
      </c>
      <c r="E11285" s="1">
        <v>-0.53026200000000001</v>
      </c>
      <c r="F11285" s="1">
        <v>0.57996400000000004</v>
      </c>
      <c r="G11285">
        <v>100001</v>
      </c>
    </row>
    <row r="11286" spans="1:7" x14ac:dyDescent="0.25">
      <c r="A11286" t="s">
        <v>0</v>
      </c>
      <c r="B11286">
        <v>118288</v>
      </c>
      <c r="C11286">
        <v>100001</v>
      </c>
      <c r="D11286" s="1">
        <v>0.206485</v>
      </c>
      <c r="E11286" s="1">
        <v>-0.53783499999999995</v>
      </c>
      <c r="F11286" s="1">
        <v>0.57996499999999995</v>
      </c>
      <c r="G11286">
        <v>100001</v>
      </c>
    </row>
    <row r="11287" spans="1:7" x14ac:dyDescent="0.25">
      <c r="A11287" t="s">
        <v>0</v>
      </c>
      <c r="B11287">
        <v>118289</v>
      </c>
      <c r="C11287">
        <v>100001</v>
      </c>
      <c r="D11287" s="1">
        <v>0.20877499999999999</v>
      </c>
      <c r="E11287" s="1">
        <v>-0.54379999999999995</v>
      </c>
      <c r="F11287" s="1">
        <v>0.57996499999999995</v>
      </c>
      <c r="G11287">
        <v>100001</v>
      </c>
    </row>
    <row r="11288" spans="1:7" x14ac:dyDescent="0.25">
      <c r="A11288" t="s">
        <v>0</v>
      </c>
      <c r="B11288">
        <v>118290</v>
      </c>
      <c r="C11288">
        <v>100001</v>
      </c>
      <c r="D11288" s="1">
        <v>0.17213100000000001</v>
      </c>
      <c r="E11288" s="1">
        <v>-0.52967600000000004</v>
      </c>
      <c r="F11288" s="1">
        <v>0.57996499999999995</v>
      </c>
      <c r="G11288">
        <v>100001</v>
      </c>
    </row>
    <row r="11289" spans="1:7" x14ac:dyDescent="0.25">
      <c r="A11289" t="s">
        <v>0</v>
      </c>
      <c r="B11289">
        <v>118291</v>
      </c>
      <c r="C11289">
        <v>100001</v>
      </c>
      <c r="D11289" s="1">
        <v>0.144173</v>
      </c>
      <c r="E11289" s="1">
        <v>-0.53795800000000005</v>
      </c>
      <c r="F11289" s="1">
        <v>0.57996499999999995</v>
      </c>
      <c r="G11289">
        <v>100001</v>
      </c>
    </row>
    <row r="11290" spans="1:7" x14ac:dyDescent="0.25">
      <c r="A11290" t="s">
        <v>0</v>
      </c>
      <c r="B11290">
        <v>118292</v>
      </c>
      <c r="C11290">
        <v>100001</v>
      </c>
      <c r="D11290" s="1">
        <v>0.11582099999999999</v>
      </c>
      <c r="E11290" s="1">
        <v>-0.544767</v>
      </c>
      <c r="F11290" s="1">
        <v>0.57996400000000004</v>
      </c>
      <c r="G11290">
        <v>100001</v>
      </c>
    </row>
    <row r="11291" spans="1:7" x14ac:dyDescent="0.25">
      <c r="A11291" t="s">
        <v>0</v>
      </c>
      <c r="B11291">
        <v>118293</v>
      </c>
      <c r="C11291">
        <v>100001</v>
      </c>
      <c r="D11291" s="1">
        <v>8.7151900000000004E-2</v>
      </c>
      <c r="E11291" s="1">
        <v>-0.55008199999999996</v>
      </c>
      <c r="F11291" s="1">
        <v>0.57996499999999995</v>
      </c>
      <c r="G11291">
        <v>100001</v>
      </c>
    </row>
    <row r="11292" spans="1:7" x14ac:dyDescent="0.25">
      <c r="A11292" t="s">
        <v>0</v>
      </c>
      <c r="B11292">
        <v>118294</v>
      </c>
      <c r="C11292">
        <v>100001</v>
      </c>
      <c r="D11292" s="1">
        <v>5.8243000000000003E-2</v>
      </c>
      <c r="E11292" s="1">
        <v>-0.55388800000000005</v>
      </c>
      <c r="F11292" s="1">
        <v>0.57996499999999995</v>
      </c>
      <c r="G11292">
        <v>100001</v>
      </c>
    </row>
    <row r="11293" spans="1:7" x14ac:dyDescent="0.25">
      <c r="A11293" t="s">
        <v>0</v>
      </c>
      <c r="B11293">
        <v>118295</v>
      </c>
      <c r="C11293">
        <v>100001</v>
      </c>
      <c r="D11293" s="1">
        <v>-0.19956499999999999</v>
      </c>
      <c r="E11293" s="1">
        <v>-0.51996100000000001</v>
      </c>
      <c r="F11293" s="1">
        <v>0.57996499999999995</v>
      </c>
      <c r="G11293">
        <v>100001</v>
      </c>
    </row>
    <row r="11294" spans="1:7" x14ac:dyDescent="0.25">
      <c r="A11294" t="s">
        <v>0</v>
      </c>
      <c r="B11294">
        <v>118296</v>
      </c>
      <c r="C11294">
        <v>100001</v>
      </c>
      <c r="D11294" s="1">
        <v>-0.17207900000000001</v>
      </c>
      <c r="E11294" s="1">
        <v>-0.52969299999999997</v>
      </c>
      <c r="F11294" s="1">
        <v>0.57996400000000004</v>
      </c>
      <c r="G11294">
        <v>100001</v>
      </c>
    </row>
    <row r="11295" spans="1:7" x14ac:dyDescent="0.25">
      <c r="A11295" t="s">
        <v>0</v>
      </c>
      <c r="B11295">
        <v>118297</v>
      </c>
      <c r="C11295">
        <v>100001</v>
      </c>
      <c r="D11295" s="1">
        <v>-0.144122</v>
      </c>
      <c r="E11295" s="1">
        <v>-0.53797200000000001</v>
      </c>
      <c r="F11295" s="1">
        <v>0.57996499999999995</v>
      </c>
      <c r="G11295">
        <v>100001</v>
      </c>
    </row>
    <row r="11296" spans="1:7" x14ac:dyDescent="0.25">
      <c r="A11296" t="s">
        <v>0</v>
      </c>
      <c r="B11296">
        <v>118298</v>
      </c>
      <c r="C11296">
        <v>100001</v>
      </c>
      <c r="D11296" s="1">
        <v>-0.115769</v>
      </c>
      <c r="E11296" s="1">
        <v>-0.54477900000000001</v>
      </c>
      <c r="F11296" s="1">
        <v>0.57996499999999995</v>
      </c>
      <c r="G11296">
        <v>100001</v>
      </c>
    </row>
    <row r="11297" spans="1:7" x14ac:dyDescent="0.25">
      <c r="A11297" t="s">
        <v>0</v>
      </c>
      <c r="B11297">
        <v>118299</v>
      </c>
      <c r="C11297">
        <v>100001</v>
      </c>
      <c r="D11297" s="1">
        <v>2.9175099999999999E-2</v>
      </c>
      <c r="E11297" s="1">
        <v>-0.55617799999999995</v>
      </c>
      <c r="F11297" s="1">
        <v>0.57996400000000004</v>
      </c>
      <c r="G11297">
        <v>100001</v>
      </c>
    </row>
    <row r="11298" spans="1:7" x14ac:dyDescent="0.25">
      <c r="A11298" t="s">
        <v>0</v>
      </c>
      <c r="B11298">
        <v>118300</v>
      </c>
      <c r="C11298">
        <v>100001</v>
      </c>
      <c r="D11298" s="1">
        <v>-2.912E-2</v>
      </c>
      <c r="E11298" s="1">
        <v>-0.55618000000000001</v>
      </c>
      <c r="F11298" s="1">
        <v>0.57996400000000004</v>
      </c>
      <c r="G11298">
        <v>100001</v>
      </c>
    </row>
    <row r="11299" spans="1:7" x14ac:dyDescent="0.25">
      <c r="A11299" t="s">
        <v>0</v>
      </c>
      <c r="B11299">
        <v>118301</v>
      </c>
      <c r="C11299">
        <v>100001</v>
      </c>
      <c r="D11299" s="1">
        <v>2.6987000000000001E-5</v>
      </c>
      <c r="E11299" s="1">
        <v>-0.55694299999999997</v>
      </c>
      <c r="F11299" s="1">
        <v>0.57996499999999995</v>
      </c>
      <c r="G11299">
        <v>100001</v>
      </c>
    </row>
    <row r="11300" spans="1:7" x14ac:dyDescent="0.25">
      <c r="A11300" t="s">
        <v>0</v>
      </c>
      <c r="B11300">
        <v>118302</v>
      </c>
      <c r="C11300">
        <v>100001</v>
      </c>
      <c r="D11300" s="1">
        <v>-0.20185400000000001</v>
      </c>
      <c r="E11300" s="1">
        <v>-0.525926</v>
      </c>
      <c r="F11300" s="1">
        <v>0.57996499999999995</v>
      </c>
      <c r="G11300">
        <v>100001</v>
      </c>
    </row>
    <row r="11301" spans="1:7" x14ac:dyDescent="0.25">
      <c r="A11301" t="s">
        <v>0</v>
      </c>
      <c r="B11301">
        <v>118303</v>
      </c>
      <c r="C11301">
        <v>100001</v>
      </c>
      <c r="D11301" s="1">
        <v>-0.20352700000000001</v>
      </c>
      <c r="E11301" s="1">
        <v>-0.53028299999999995</v>
      </c>
      <c r="F11301" s="1">
        <v>0.57996499999999995</v>
      </c>
      <c r="G11301">
        <v>100001</v>
      </c>
    </row>
    <row r="11302" spans="1:7" x14ac:dyDescent="0.25">
      <c r="A11302" t="s">
        <v>0</v>
      </c>
      <c r="B11302">
        <v>118304</v>
      </c>
      <c r="C11302">
        <v>100001</v>
      </c>
      <c r="D11302" s="1">
        <v>-0.20643300000000001</v>
      </c>
      <c r="E11302" s="1">
        <v>-0.53785499999999997</v>
      </c>
      <c r="F11302" s="1">
        <v>0.57996499999999995</v>
      </c>
      <c r="G11302">
        <v>100001</v>
      </c>
    </row>
    <row r="11303" spans="1:7" x14ac:dyDescent="0.25">
      <c r="A11303" t="s">
        <v>0</v>
      </c>
      <c r="B11303">
        <v>118305</v>
      </c>
      <c r="C11303">
        <v>100001</v>
      </c>
      <c r="D11303" s="1">
        <v>-0.20872299999999999</v>
      </c>
      <c r="E11303" s="1">
        <v>-0.54381999999999997</v>
      </c>
      <c r="F11303" s="1">
        <v>0.57996400000000004</v>
      </c>
      <c r="G11303">
        <v>100001</v>
      </c>
    </row>
    <row r="11304" spans="1:7" x14ac:dyDescent="0.25">
      <c r="A11304" t="s">
        <v>0</v>
      </c>
      <c r="B11304">
        <v>118306</v>
      </c>
      <c r="C11304">
        <v>100001</v>
      </c>
      <c r="D11304" s="1">
        <v>-5.8188999999999998E-2</v>
      </c>
      <c r="E11304" s="1">
        <v>-0.553894</v>
      </c>
      <c r="F11304" s="1">
        <v>0.57996499999999995</v>
      </c>
      <c r="G11304">
        <v>100001</v>
      </c>
    </row>
    <row r="11305" spans="1:7" x14ac:dyDescent="0.25">
      <c r="A11305" t="s">
        <v>0</v>
      </c>
      <c r="B11305">
        <v>118307</v>
      </c>
      <c r="C11305">
        <v>100001</v>
      </c>
      <c r="D11305" s="1">
        <v>-8.7097999999999995E-2</v>
      </c>
      <c r="E11305" s="1">
        <v>-0.55008999999999997</v>
      </c>
      <c r="F11305" s="1">
        <v>0.57996400000000004</v>
      </c>
      <c r="G11305">
        <v>100001</v>
      </c>
    </row>
    <row r="11306" spans="1:7" x14ac:dyDescent="0.25">
      <c r="A11306" t="s">
        <v>0</v>
      </c>
      <c r="B11306">
        <v>118308</v>
      </c>
      <c r="C11306">
        <v>100001</v>
      </c>
      <c r="D11306" s="1">
        <v>0.17410500000000001</v>
      </c>
      <c r="E11306" s="1">
        <v>-0.53575200000000001</v>
      </c>
      <c r="F11306" s="1">
        <v>0.57996499999999995</v>
      </c>
      <c r="G11306">
        <v>100001</v>
      </c>
    </row>
    <row r="11307" spans="1:7" x14ac:dyDescent="0.25">
      <c r="A11307" t="s">
        <v>0</v>
      </c>
      <c r="B11307">
        <v>118309</v>
      </c>
      <c r="C11307">
        <v>100001</v>
      </c>
      <c r="D11307" s="1">
        <v>0.17554600000000001</v>
      </c>
      <c r="E11307" s="1">
        <v>-0.54018900000000003</v>
      </c>
      <c r="F11307" s="1">
        <v>0.57996499999999995</v>
      </c>
      <c r="G11307">
        <v>100001</v>
      </c>
    </row>
    <row r="11308" spans="1:7" x14ac:dyDescent="0.25">
      <c r="A11308" t="s">
        <v>0</v>
      </c>
      <c r="B11308">
        <v>118310</v>
      </c>
      <c r="C11308">
        <v>100001</v>
      </c>
      <c r="D11308" s="1">
        <v>0.17805299999999999</v>
      </c>
      <c r="E11308" s="1">
        <v>-0.54790300000000003</v>
      </c>
      <c r="F11308" s="1">
        <v>0.57996400000000004</v>
      </c>
      <c r="G11308">
        <v>100001</v>
      </c>
    </row>
    <row r="11309" spans="1:7" x14ac:dyDescent="0.25">
      <c r="A11309" t="s">
        <v>0</v>
      </c>
      <c r="B11309">
        <v>118311</v>
      </c>
      <c r="C11309">
        <v>100001</v>
      </c>
      <c r="D11309" s="1">
        <v>0.18002899999999999</v>
      </c>
      <c r="E11309" s="1">
        <v>-0.55398000000000003</v>
      </c>
      <c r="F11309" s="1">
        <v>0.57996499999999995</v>
      </c>
      <c r="G11309">
        <v>100001</v>
      </c>
    </row>
    <row r="11310" spans="1:7" x14ac:dyDescent="0.25">
      <c r="A11310" t="s">
        <v>0</v>
      </c>
      <c r="B11310">
        <v>118312</v>
      </c>
      <c r="C11310">
        <v>100001</v>
      </c>
      <c r="D11310" s="1">
        <v>0.14582700000000001</v>
      </c>
      <c r="E11310" s="1">
        <v>-0.54412899999999997</v>
      </c>
      <c r="F11310" s="1">
        <v>0.57996499999999995</v>
      </c>
      <c r="G11310">
        <v>100001</v>
      </c>
    </row>
    <row r="11311" spans="1:7" x14ac:dyDescent="0.25">
      <c r="A11311" t="s">
        <v>0</v>
      </c>
      <c r="B11311">
        <v>118313</v>
      </c>
      <c r="C11311">
        <v>100001</v>
      </c>
      <c r="D11311" s="1">
        <v>0.11715</v>
      </c>
      <c r="E11311" s="1">
        <v>-0.55101599999999995</v>
      </c>
      <c r="F11311" s="1">
        <v>0.57996499999999995</v>
      </c>
      <c r="G11311">
        <v>100001</v>
      </c>
    </row>
    <row r="11312" spans="1:7" x14ac:dyDescent="0.25">
      <c r="A11312" t="s">
        <v>0</v>
      </c>
      <c r="B11312">
        <v>118314</v>
      </c>
      <c r="C11312">
        <v>100001</v>
      </c>
      <c r="D11312" s="1">
        <v>8.8151099999999996E-2</v>
      </c>
      <c r="E11312" s="1">
        <v>-0.55639300000000003</v>
      </c>
      <c r="F11312" s="1">
        <v>0.57996400000000004</v>
      </c>
      <c r="G11312">
        <v>100001</v>
      </c>
    </row>
    <row r="11313" spans="1:7" x14ac:dyDescent="0.25">
      <c r="A11313" t="s">
        <v>0</v>
      </c>
      <c r="B11313">
        <v>118315</v>
      </c>
      <c r="C11313">
        <v>100001</v>
      </c>
      <c r="D11313" s="1">
        <v>5.89113E-2</v>
      </c>
      <c r="E11313" s="1">
        <v>-0.56024200000000002</v>
      </c>
      <c r="F11313" s="1">
        <v>0.57996499999999995</v>
      </c>
      <c r="G11313">
        <v>100001</v>
      </c>
    </row>
    <row r="11314" spans="1:7" x14ac:dyDescent="0.25">
      <c r="A11314" t="s">
        <v>0</v>
      </c>
      <c r="B11314">
        <v>118316</v>
      </c>
      <c r="C11314">
        <v>100001</v>
      </c>
      <c r="D11314" s="1">
        <v>2.9509500000000001E-2</v>
      </c>
      <c r="E11314" s="1">
        <v>-0.562558</v>
      </c>
      <c r="F11314" s="1">
        <v>0.57996400000000004</v>
      </c>
      <c r="G11314">
        <v>100001</v>
      </c>
    </row>
    <row r="11315" spans="1:7" x14ac:dyDescent="0.25">
      <c r="A11315" t="s">
        <v>0</v>
      </c>
      <c r="B11315">
        <v>118317</v>
      </c>
      <c r="C11315">
        <v>100001</v>
      </c>
      <c r="D11315" s="1">
        <v>-0.17405399999999999</v>
      </c>
      <c r="E11315" s="1">
        <v>-0.53576800000000002</v>
      </c>
      <c r="F11315" s="1">
        <v>0.57996499999999995</v>
      </c>
      <c r="G11315">
        <v>100001</v>
      </c>
    </row>
    <row r="11316" spans="1:7" x14ac:dyDescent="0.25">
      <c r="A11316" t="s">
        <v>0</v>
      </c>
      <c r="B11316">
        <v>118318</v>
      </c>
      <c r="C11316">
        <v>100001</v>
      </c>
      <c r="D11316" s="1">
        <v>-0.14577599999999999</v>
      </c>
      <c r="E11316" s="1">
        <v>-0.54414300000000004</v>
      </c>
      <c r="F11316" s="1">
        <v>0.57996400000000004</v>
      </c>
      <c r="G11316">
        <v>100001</v>
      </c>
    </row>
    <row r="11317" spans="1:7" x14ac:dyDescent="0.25">
      <c r="A11317" t="s">
        <v>0</v>
      </c>
      <c r="B11317">
        <v>118319</v>
      </c>
      <c r="C11317">
        <v>100001</v>
      </c>
      <c r="D11317" s="1">
        <v>-0.11709799999999999</v>
      </c>
      <c r="E11317" s="1">
        <v>-0.55102799999999996</v>
      </c>
      <c r="F11317" s="1">
        <v>0.57996499999999995</v>
      </c>
      <c r="G11317">
        <v>100001</v>
      </c>
    </row>
    <row r="11318" spans="1:7" x14ac:dyDescent="0.25">
      <c r="A11318" t="s">
        <v>0</v>
      </c>
      <c r="B11318">
        <v>118320</v>
      </c>
      <c r="C11318">
        <v>100001</v>
      </c>
      <c r="D11318" s="1">
        <v>-8.8096999999999995E-2</v>
      </c>
      <c r="E11318" s="1">
        <v>-0.55640000000000001</v>
      </c>
      <c r="F11318" s="1">
        <v>0.57996400000000004</v>
      </c>
      <c r="G11318">
        <v>100001</v>
      </c>
    </row>
    <row r="11319" spans="1:7" x14ac:dyDescent="0.25">
      <c r="A11319" t="s">
        <v>0</v>
      </c>
      <c r="B11319">
        <v>118321</v>
      </c>
      <c r="C11319">
        <v>100001</v>
      </c>
      <c r="D11319" s="1">
        <v>-5.8855999999999999E-2</v>
      </c>
      <c r="E11319" s="1">
        <v>-0.56024799999999997</v>
      </c>
      <c r="F11319" s="1">
        <v>0.57996499999999995</v>
      </c>
      <c r="G11319">
        <v>100001</v>
      </c>
    </row>
    <row r="11320" spans="1:7" x14ac:dyDescent="0.25">
      <c r="A11320" t="s">
        <v>0</v>
      </c>
      <c r="B11320">
        <v>118322</v>
      </c>
      <c r="C11320">
        <v>100001</v>
      </c>
      <c r="D11320" s="1">
        <v>-2.9454999999999999E-2</v>
      </c>
      <c r="E11320" s="1">
        <v>-0.56255999999999995</v>
      </c>
      <c r="F11320" s="1">
        <v>0.57996499999999995</v>
      </c>
      <c r="G11320">
        <v>100001</v>
      </c>
    </row>
    <row r="11321" spans="1:7" x14ac:dyDescent="0.25">
      <c r="A11321" t="s">
        <v>0</v>
      </c>
      <c r="B11321">
        <v>118323</v>
      </c>
      <c r="C11321">
        <v>100001</v>
      </c>
      <c r="D11321" s="1">
        <v>2.6939000000000001E-5</v>
      </c>
      <c r="E11321" s="1">
        <v>-0.56333200000000005</v>
      </c>
      <c r="F11321" s="1">
        <v>0.57996499999999995</v>
      </c>
      <c r="G11321">
        <v>100001</v>
      </c>
    </row>
    <row r="11322" spans="1:7" x14ac:dyDescent="0.25">
      <c r="A11322" t="s">
        <v>0</v>
      </c>
      <c r="B11322">
        <v>118324</v>
      </c>
      <c r="C11322">
        <v>100001</v>
      </c>
      <c r="D11322" s="1">
        <v>-0.17549600000000001</v>
      </c>
      <c r="E11322" s="1">
        <v>-0.54020599999999996</v>
      </c>
      <c r="F11322" s="1">
        <v>0.57996499999999995</v>
      </c>
      <c r="G11322">
        <v>100001</v>
      </c>
    </row>
    <row r="11323" spans="1:7" x14ac:dyDescent="0.25">
      <c r="A11323" t="s">
        <v>0</v>
      </c>
      <c r="B11323">
        <v>118325</v>
      </c>
      <c r="C11323">
        <v>100001</v>
      </c>
      <c r="D11323" s="1">
        <v>-0.17800199999999999</v>
      </c>
      <c r="E11323" s="1">
        <v>-0.54792099999999999</v>
      </c>
      <c r="F11323" s="1">
        <v>0.57996499999999995</v>
      </c>
      <c r="G11323">
        <v>100001</v>
      </c>
    </row>
    <row r="11324" spans="1:7" x14ac:dyDescent="0.25">
      <c r="A11324" t="s">
        <v>0</v>
      </c>
      <c r="B11324">
        <v>118326</v>
      </c>
      <c r="C11324">
        <v>100001</v>
      </c>
      <c r="D11324" s="1">
        <v>-0.179976</v>
      </c>
      <c r="E11324" s="1">
        <v>-0.55399799999999999</v>
      </c>
      <c r="F11324" s="1">
        <v>0.57996499999999995</v>
      </c>
      <c r="G11324">
        <v>100001</v>
      </c>
    </row>
    <row r="11325" spans="1:7" x14ac:dyDescent="0.25">
      <c r="A11325" t="s">
        <v>0</v>
      </c>
      <c r="B11325">
        <v>118327</v>
      </c>
      <c r="C11325">
        <v>100001</v>
      </c>
      <c r="D11325" s="1">
        <v>0.147034</v>
      </c>
      <c r="E11325" s="1">
        <v>-0.54863700000000004</v>
      </c>
      <c r="F11325" s="1">
        <v>0.57996499999999995</v>
      </c>
      <c r="G11325">
        <v>100001</v>
      </c>
    </row>
    <row r="11326" spans="1:7" x14ac:dyDescent="0.25">
      <c r="A11326" t="s">
        <v>0</v>
      </c>
      <c r="B11326">
        <v>118328</v>
      </c>
      <c r="C11326">
        <v>100001</v>
      </c>
      <c r="D11326" s="1">
        <v>0.14913599999999999</v>
      </c>
      <c r="E11326" s="1">
        <v>-0.55647100000000005</v>
      </c>
      <c r="F11326" s="1">
        <v>0.57996499999999995</v>
      </c>
      <c r="G11326">
        <v>100001</v>
      </c>
    </row>
    <row r="11327" spans="1:7" x14ac:dyDescent="0.25">
      <c r="A11327" t="s">
        <v>0</v>
      </c>
      <c r="B11327">
        <v>118329</v>
      </c>
      <c r="C11327">
        <v>100001</v>
      </c>
      <c r="D11327" s="1">
        <v>0.15078900000000001</v>
      </c>
      <c r="E11327" s="1">
        <v>-0.562643</v>
      </c>
      <c r="F11327" s="1">
        <v>0.57996400000000004</v>
      </c>
      <c r="G11327">
        <v>100001</v>
      </c>
    </row>
    <row r="11328" spans="1:7" x14ac:dyDescent="0.25">
      <c r="A11328" t="s">
        <v>0</v>
      </c>
      <c r="B11328">
        <v>118330</v>
      </c>
      <c r="C11328">
        <v>100001</v>
      </c>
      <c r="D11328" s="1">
        <v>0.118121</v>
      </c>
      <c r="E11328" s="1">
        <v>-0.55557999999999996</v>
      </c>
      <c r="F11328" s="1">
        <v>0.57996499999999995</v>
      </c>
      <c r="G11328">
        <v>100001</v>
      </c>
    </row>
    <row r="11329" spans="1:7" x14ac:dyDescent="0.25">
      <c r="A11329" t="s">
        <v>0</v>
      </c>
      <c r="B11329">
        <v>118331</v>
      </c>
      <c r="C11329">
        <v>100001</v>
      </c>
      <c r="D11329" s="1">
        <v>8.8881299999999996E-2</v>
      </c>
      <c r="E11329" s="1">
        <v>-0.561002</v>
      </c>
      <c r="F11329" s="1">
        <v>0.57996400000000004</v>
      </c>
      <c r="G11329">
        <v>100001</v>
      </c>
    </row>
    <row r="11330" spans="1:7" x14ac:dyDescent="0.25">
      <c r="A11330" t="s">
        <v>0</v>
      </c>
      <c r="B11330">
        <v>118332</v>
      </c>
      <c r="C11330">
        <v>100001</v>
      </c>
      <c r="D11330" s="1">
        <v>5.9399500000000001E-2</v>
      </c>
      <c r="E11330" s="1">
        <v>-0.56488300000000002</v>
      </c>
      <c r="F11330" s="1">
        <v>0.57996499999999995</v>
      </c>
      <c r="G11330">
        <v>100001</v>
      </c>
    </row>
    <row r="11331" spans="1:7" x14ac:dyDescent="0.25">
      <c r="A11331" t="s">
        <v>0</v>
      </c>
      <c r="B11331">
        <v>118333</v>
      </c>
      <c r="C11331">
        <v>100001</v>
      </c>
      <c r="D11331" s="1">
        <v>2.9753700000000001E-2</v>
      </c>
      <c r="E11331" s="1">
        <v>-0.567218</v>
      </c>
      <c r="F11331" s="1">
        <v>0.57996499999999995</v>
      </c>
      <c r="G11331">
        <v>100001</v>
      </c>
    </row>
    <row r="11332" spans="1:7" x14ac:dyDescent="0.25">
      <c r="A11332" t="s">
        <v>0</v>
      </c>
      <c r="B11332">
        <v>118334</v>
      </c>
      <c r="C11332">
        <v>100001</v>
      </c>
      <c r="D11332" s="1">
        <v>0.119808</v>
      </c>
      <c r="E11332" s="1">
        <v>-0.56351399999999996</v>
      </c>
      <c r="F11332" s="1">
        <v>0.57996499999999995</v>
      </c>
      <c r="G11332">
        <v>100001</v>
      </c>
    </row>
    <row r="11333" spans="1:7" x14ac:dyDescent="0.25">
      <c r="A11333" t="s">
        <v>0</v>
      </c>
      <c r="B11333">
        <v>118335</v>
      </c>
      <c r="C11333">
        <v>100001</v>
      </c>
      <c r="D11333" s="1">
        <v>0.12113599999999999</v>
      </c>
      <c r="E11333" s="1">
        <v>-0.56976400000000005</v>
      </c>
      <c r="F11333" s="1">
        <v>0.57996499999999995</v>
      </c>
      <c r="G11333">
        <v>100001</v>
      </c>
    </row>
    <row r="11334" spans="1:7" x14ac:dyDescent="0.25">
      <c r="A11334" t="s">
        <v>0</v>
      </c>
      <c r="B11334">
        <v>118336</v>
      </c>
      <c r="C11334">
        <v>100001</v>
      </c>
      <c r="D11334" s="1">
        <v>9.01507E-2</v>
      </c>
      <c r="E11334" s="1">
        <v>-0.56901299999999999</v>
      </c>
      <c r="F11334" s="1">
        <v>0.57996499999999995</v>
      </c>
      <c r="G11334">
        <v>100001</v>
      </c>
    </row>
    <row r="11335" spans="1:7" x14ac:dyDescent="0.25">
      <c r="A11335" t="s">
        <v>0</v>
      </c>
      <c r="B11335">
        <v>118337</v>
      </c>
      <c r="C11335">
        <v>100001</v>
      </c>
      <c r="D11335" s="1">
        <v>6.0246899999999999E-2</v>
      </c>
      <c r="E11335" s="1">
        <v>-0.57294999999999996</v>
      </c>
      <c r="F11335" s="1">
        <v>0.57996499999999995</v>
      </c>
      <c r="G11335">
        <v>100001</v>
      </c>
    </row>
    <row r="11336" spans="1:7" x14ac:dyDescent="0.25">
      <c r="A11336" t="s">
        <v>0</v>
      </c>
      <c r="B11336">
        <v>118338</v>
      </c>
      <c r="C11336">
        <v>100001</v>
      </c>
      <c r="D11336" s="1">
        <v>3.01791E-2</v>
      </c>
      <c r="E11336" s="1">
        <v>-0.575318</v>
      </c>
      <c r="F11336" s="1">
        <v>0.57996499999999995</v>
      </c>
      <c r="G11336">
        <v>100001</v>
      </c>
    </row>
    <row r="11337" spans="1:7" x14ac:dyDescent="0.25">
      <c r="A11337" t="s">
        <v>0</v>
      </c>
      <c r="B11337">
        <v>118339</v>
      </c>
      <c r="C11337">
        <v>100001</v>
      </c>
      <c r="D11337" s="1">
        <v>9.1150099999999998E-2</v>
      </c>
      <c r="E11337" s="1">
        <v>-0.575322</v>
      </c>
      <c r="F11337" s="1">
        <v>0.57996499999999995</v>
      </c>
      <c r="G11337">
        <v>100001</v>
      </c>
    </row>
    <row r="11338" spans="1:7" x14ac:dyDescent="0.25">
      <c r="A11338" t="s">
        <v>0</v>
      </c>
      <c r="B11338">
        <v>118340</v>
      </c>
      <c r="C11338">
        <v>100001</v>
      </c>
      <c r="D11338" s="1">
        <v>6.0915299999999999E-2</v>
      </c>
      <c r="E11338" s="1">
        <v>-0.57930400000000004</v>
      </c>
      <c r="F11338" s="1">
        <v>0.57996400000000004</v>
      </c>
      <c r="G11338">
        <v>100001</v>
      </c>
    </row>
    <row r="11339" spans="1:7" x14ac:dyDescent="0.25">
      <c r="A11339" t="s">
        <v>0</v>
      </c>
      <c r="B11339">
        <v>118341</v>
      </c>
      <c r="C11339">
        <v>100001</v>
      </c>
      <c r="D11339" s="1">
        <v>3.05133E-2</v>
      </c>
      <c r="E11339" s="1">
        <v>-0.58169899999999997</v>
      </c>
      <c r="F11339" s="1">
        <v>0.57996499999999995</v>
      </c>
      <c r="G11339">
        <v>100001</v>
      </c>
    </row>
    <row r="11340" spans="1:7" x14ac:dyDescent="0.25">
      <c r="A11340" t="s">
        <v>0</v>
      </c>
      <c r="B11340">
        <v>118342</v>
      </c>
      <c r="C11340">
        <v>100001</v>
      </c>
      <c r="D11340" s="1">
        <v>2.6947000000000001E-5</v>
      </c>
      <c r="E11340" s="1">
        <v>-0.567998</v>
      </c>
      <c r="F11340" s="1">
        <v>0.57996499999999995</v>
      </c>
      <c r="G11340">
        <v>100001</v>
      </c>
    </row>
    <row r="11341" spans="1:7" x14ac:dyDescent="0.25">
      <c r="A11341" t="s">
        <v>0</v>
      </c>
      <c r="B11341">
        <v>118343</v>
      </c>
      <c r="C11341">
        <v>100001</v>
      </c>
      <c r="D11341" s="1">
        <v>2.7840000000000001E-5</v>
      </c>
      <c r="E11341" s="1">
        <v>-0.57611000000000001</v>
      </c>
      <c r="F11341" s="1">
        <v>0.57996400000000004</v>
      </c>
      <c r="G11341">
        <v>100001</v>
      </c>
    </row>
    <row r="11342" spans="1:7" x14ac:dyDescent="0.25">
      <c r="A11342" t="s">
        <v>0</v>
      </c>
      <c r="B11342">
        <v>118344</v>
      </c>
      <c r="C11342">
        <v>100001</v>
      </c>
      <c r="D11342" s="1">
        <v>2.7739E-5</v>
      </c>
      <c r="E11342" s="1">
        <v>-0.58249899999999999</v>
      </c>
      <c r="F11342" s="1">
        <v>0.57996400000000004</v>
      </c>
      <c r="G11342">
        <v>100001</v>
      </c>
    </row>
    <row r="11343" spans="1:7" x14ac:dyDescent="0.25">
      <c r="A11343" t="s">
        <v>0</v>
      </c>
      <c r="B11343">
        <v>118345</v>
      </c>
      <c r="C11343">
        <v>100001</v>
      </c>
      <c r="D11343" s="1">
        <v>-0.146984</v>
      </c>
      <c r="E11343" s="1">
        <v>-0.54864999999999997</v>
      </c>
      <c r="F11343" s="1">
        <v>0.57996400000000004</v>
      </c>
      <c r="G11343">
        <v>100001</v>
      </c>
    </row>
    <row r="11344" spans="1:7" x14ac:dyDescent="0.25">
      <c r="A11344" t="s">
        <v>0</v>
      </c>
      <c r="B11344">
        <v>118346</v>
      </c>
      <c r="C11344">
        <v>100001</v>
      </c>
      <c r="D11344" s="1">
        <v>-0.11806700000000001</v>
      </c>
      <c r="E11344" s="1">
        <v>-0.55559199999999997</v>
      </c>
      <c r="F11344" s="1">
        <v>0.57996499999999995</v>
      </c>
      <c r="G11344">
        <v>100001</v>
      </c>
    </row>
    <row r="11345" spans="1:7" x14ac:dyDescent="0.25">
      <c r="A11345" t="s">
        <v>0</v>
      </c>
      <c r="B11345">
        <v>118347</v>
      </c>
      <c r="C11345">
        <v>100001</v>
      </c>
      <c r="D11345" s="1">
        <v>-8.8827000000000003E-2</v>
      </c>
      <c r="E11345" s="1">
        <v>-0.56100899999999998</v>
      </c>
      <c r="F11345" s="1">
        <v>0.57996499999999995</v>
      </c>
      <c r="G11345">
        <v>100001</v>
      </c>
    </row>
    <row r="11346" spans="1:7" x14ac:dyDescent="0.25">
      <c r="A11346" t="s">
        <v>0</v>
      </c>
      <c r="B11346">
        <v>118348</v>
      </c>
      <c r="C11346">
        <v>100001</v>
      </c>
      <c r="D11346" s="1">
        <v>-5.9345000000000002E-2</v>
      </c>
      <c r="E11346" s="1">
        <v>-0.56488899999999997</v>
      </c>
      <c r="F11346" s="1">
        <v>0.57996499999999995</v>
      </c>
      <c r="G11346">
        <v>100001</v>
      </c>
    </row>
    <row r="11347" spans="1:7" x14ac:dyDescent="0.25">
      <c r="A11347" t="s">
        <v>0</v>
      </c>
      <c r="B11347">
        <v>118349</v>
      </c>
      <c r="C11347">
        <v>100001</v>
      </c>
      <c r="D11347" s="1">
        <v>-2.9699E-2</v>
      </c>
      <c r="E11347" s="1">
        <v>-0.56721999999999995</v>
      </c>
      <c r="F11347" s="1">
        <v>0.57996499999999995</v>
      </c>
      <c r="G11347">
        <v>100001</v>
      </c>
    </row>
    <row r="11348" spans="1:7" x14ac:dyDescent="0.25">
      <c r="A11348" t="s">
        <v>0</v>
      </c>
      <c r="B11348">
        <v>118350</v>
      </c>
      <c r="C11348">
        <v>100001</v>
      </c>
      <c r="D11348" s="1">
        <v>-0.14908099999999999</v>
      </c>
      <c r="E11348" s="1">
        <v>-0.55648500000000001</v>
      </c>
      <c r="F11348" s="1">
        <v>0.57996499999999995</v>
      </c>
      <c r="G11348">
        <v>100001</v>
      </c>
    </row>
    <row r="11349" spans="1:7" x14ac:dyDescent="0.25">
      <c r="A11349" t="s">
        <v>0</v>
      </c>
      <c r="B11349">
        <v>118351</v>
      </c>
      <c r="C11349">
        <v>100001</v>
      </c>
      <c r="D11349" s="1">
        <v>-0.15073500000000001</v>
      </c>
      <c r="E11349" s="1">
        <v>-0.56265699999999996</v>
      </c>
      <c r="F11349" s="1">
        <v>0.57996499999999995</v>
      </c>
      <c r="G11349">
        <v>100001</v>
      </c>
    </row>
    <row r="11350" spans="1:7" x14ac:dyDescent="0.25">
      <c r="A11350" t="s">
        <v>0</v>
      </c>
      <c r="B11350">
        <v>118352</v>
      </c>
      <c r="C11350">
        <v>100001</v>
      </c>
      <c r="D11350" s="1">
        <v>-0.119752</v>
      </c>
      <c r="E11350" s="1">
        <v>-0.56352599999999997</v>
      </c>
      <c r="F11350" s="1">
        <v>0.57996499999999995</v>
      </c>
      <c r="G11350">
        <v>100001</v>
      </c>
    </row>
    <row r="11351" spans="1:7" x14ac:dyDescent="0.25">
      <c r="A11351" t="s">
        <v>0</v>
      </c>
      <c r="B11351">
        <v>118353</v>
      </c>
      <c r="C11351">
        <v>100001</v>
      </c>
      <c r="D11351" s="1">
        <v>-0.12108099999999999</v>
      </c>
      <c r="E11351" s="1">
        <v>-0.56977599999999995</v>
      </c>
      <c r="F11351" s="1">
        <v>0.57996400000000004</v>
      </c>
      <c r="G11351">
        <v>100001</v>
      </c>
    </row>
    <row r="11352" spans="1:7" x14ac:dyDescent="0.25">
      <c r="A11352" t="s">
        <v>0</v>
      </c>
      <c r="B11352">
        <v>118354</v>
      </c>
      <c r="C11352">
        <v>100001</v>
      </c>
      <c r="D11352" s="1">
        <v>-9.0094999999999995E-2</v>
      </c>
      <c r="E11352" s="1">
        <v>-0.569021</v>
      </c>
      <c r="F11352" s="1">
        <v>0.57996499999999995</v>
      </c>
      <c r="G11352">
        <v>100001</v>
      </c>
    </row>
    <row r="11353" spans="1:7" x14ac:dyDescent="0.25">
      <c r="A11353" t="s">
        <v>0</v>
      </c>
      <c r="B11353">
        <v>118355</v>
      </c>
      <c r="C11353">
        <v>100001</v>
      </c>
      <c r="D11353" s="1">
        <v>-6.0192000000000002E-2</v>
      </c>
      <c r="E11353" s="1">
        <v>-0.57295600000000002</v>
      </c>
      <c r="F11353" s="1">
        <v>0.57996400000000004</v>
      </c>
      <c r="G11353">
        <v>100001</v>
      </c>
    </row>
    <row r="11354" spans="1:7" x14ac:dyDescent="0.25">
      <c r="A11354" t="s">
        <v>0</v>
      </c>
      <c r="B11354">
        <v>118356</v>
      </c>
      <c r="C11354">
        <v>100001</v>
      </c>
      <c r="D11354" s="1">
        <v>-3.0121999999999999E-2</v>
      </c>
      <c r="E11354" s="1">
        <v>-0.57532000000000005</v>
      </c>
      <c r="F11354" s="1">
        <v>0.57996499999999995</v>
      </c>
      <c r="G11354">
        <v>100001</v>
      </c>
    </row>
    <row r="11355" spans="1:7" x14ac:dyDescent="0.25">
      <c r="A11355" t="s">
        <v>0</v>
      </c>
      <c r="B11355">
        <v>118357</v>
      </c>
      <c r="C11355">
        <v>100001</v>
      </c>
      <c r="D11355" s="1">
        <v>-9.1093999999999994E-2</v>
      </c>
      <c r="E11355" s="1">
        <v>-0.57533199999999995</v>
      </c>
      <c r="F11355" s="1">
        <v>0.57996499999999995</v>
      </c>
      <c r="G11355">
        <v>100001</v>
      </c>
    </row>
    <row r="11356" spans="1:7" x14ac:dyDescent="0.25">
      <c r="A11356" t="s">
        <v>0</v>
      </c>
      <c r="B11356">
        <v>118358</v>
      </c>
      <c r="C11356">
        <v>100001</v>
      </c>
      <c r="D11356" s="1">
        <v>-6.0859000000000003E-2</v>
      </c>
      <c r="E11356" s="1">
        <v>-0.57930999999999999</v>
      </c>
      <c r="F11356" s="1">
        <v>0.57996400000000004</v>
      </c>
      <c r="G11356">
        <v>100001</v>
      </c>
    </row>
    <row r="11357" spans="1:7" x14ac:dyDescent="0.25">
      <c r="A11357" t="s">
        <v>0</v>
      </c>
      <c r="B11357">
        <v>118359</v>
      </c>
      <c r="C11357">
        <v>100001</v>
      </c>
      <c r="D11357" s="1">
        <v>-3.0457000000000001E-2</v>
      </c>
      <c r="E11357" s="1">
        <v>-0.58170200000000005</v>
      </c>
      <c r="F11357" s="1">
        <v>0.57996499999999995</v>
      </c>
      <c r="G11357">
        <v>100001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B2" sqref="B2"/>
    </sheetView>
  </sheetViews>
  <sheetFormatPr defaultRowHeight="15" x14ac:dyDescent="0.25"/>
  <cols>
    <col min="4" max="5" width="11" style="1" bestFit="1" customWidth="1"/>
    <col min="6" max="6" width="10.28515625" style="1" bestFit="1" customWidth="1"/>
    <col min="7" max="7" width="9.85546875" bestFit="1" customWidth="1"/>
  </cols>
  <sheetData>
    <row r="1" spans="1:7" x14ac:dyDescent="0.25">
      <c r="A1" s="3" t="s">
        <v>18</v>
      </c>
      <c r="B1" s="3" t="s">
        <v>12</v>
      </c>
      <c r="C1" s="3" t="s">
        <v>13</v>
      </c>
      <c r="D1" s="4" t="s">
        <v>16</v>
      </c>
      <c r="E1" s="4" t="s">
        <v>15</v>
      </c>
      <c r="F1" s="4" t="s">
        <v>17</v>
      </c>
      <c r="G1" s="4" t="s">
        <v>14</v>
      </c>
    </row>
    <row r="2" spans="1:7" x14ac:dyDescent="0.25">
      <c r="A2" t="str">
        <f>'All Nodes'!A10158</f>
        <v>GRID</v>
      </c>
      <c r="B2">
        <f>'All Nodes'!B10158</f>
        <v>117160</v>
      </c>
      <c r="C2">
        <f>'All Nodes'!C10158</f>
        <v>100001</v>
      </c>
      <c r="D2" s="1">
        <f>'All Nodes'!D10158</f>
        <v>-0.36841200000000002</v>
      </c>
      <c r="E2" s="1">
        <f>'All Nodes'!E10158</f>
        <v>0.40912399999999999</v>
      </c>
      <c r="F2" s="1">
        <f>'All Nodes'!F10158</f>
        <v>0.57996300000000001</v>
      </c>
      <c r="G2">
        <f>'All Nodes'!G10158</f>
        <v>100001</v>
      </c>
    </row>
    <row r="3" spans="1:7" x14ac:dyDescent="0.25">
      <c r="A3" t="str">
        <f>'All Nodes'!A10159</f>
        <v>GRID</v>
      </c>
      <c r="B3">
        <f>'All Nodes'!B10159</f>
        <v>117161</v>
      </c>
      <c r="C3">
        <f>'All Nodes'!C10159</f>
        <v>100001</v>
      </c>
      <c r="D3" s="1">
        <f>'All Nodes'!D10159</f>
        <v>-0.36413800000000002</v>
      </c>
      <c r="E3" s="1">
        <f>'All Nodes'!E10159</f>
        <v>0.40437600000000001</v>
      </c>
      <c r="F3" s="1">
        <f>'All Nodes'!F10159</f>
        <v>0.57996300000000001</v>
      </c>
      <c r="G3">
        <f>'All Nodes'!G10159</f>
        <v>100001</v>
      </c>
    </row>
    <row r="4" spans="1:7" x14ac:dyDescent="0.25">
      <c r="A4" t="str">
        <f>'All Nodes'!A10160</f>
        <v>GRID</v>
      </c>
      <c r="B4">
        <f>'All Nodes'!B10160</f>
        <v>117162</v>
      </c>
      <c r="C4">
        <f>'All Nodes'!C10160</f>
        <v>100001</v>
      </c>
      <c r="D4" s="1">
        <f>'All Nodes'!D10160</f>
        <v>-0.35986299999999999</v>
      </c>
      <c r="E4" s="1">
        <f>'All Nodes'!E10160</f>
        <v>0.39962999999999999</v>
      </c>
      <c r="F4" s="1">
        <f>'All Nodes'!F10160</f>
        <v>0.57996400000000004</v>
      </c>
      <c r="G4">
        <f>'All Nodes'!G10160</f>
        <v>100001</v>
      </c>
    </row>
    <row r="5" spans="1:7" x14ac:dyDescent="0.25">
      <c r="A5" t="str">
        <f>'All Nodes'!A10161</f>
        <v>GRID</v>
      </c>
      <c r="B5">
        <f>'All Nodes'!B10161</f>
        <v>117163</v>
      </c>
      <c r="C5">
        <f>'All Nodes'!C10161</f>
        <v>100001</v>
      </c>
      <c r="D5" s="1">
        <f>'All Nodes'!D10161</f>
        <v>-0.35558800000000002</v>
      </c>
      <c r="E5" s="1">
        <f>'All Nodes'!E10161</f>
        <v>0.39488299999999998</v>
      </c>
      <c r="F5" s="1">
        <f>'All Nodes'!F10161</f>
        <v>0.57996400000000004</v>
      </c>
      <c r="G5">
        <f>'All Nodes'!G10161</f>
        <v>100001</v>
      </c>
    </row>
    <row r="6" spans="1:7" x14ac:dyDescent="0.25">
      <c r="A6" t="str">
        <f>'All Nodes'!A10162</f>
        <v>GRID</v>
      </c>
      <c r="B6">
        <f>'All Nodes'!B10162</f>
        <v>117164</v>
      </c>
      <c r="C6">
        <f>'All Nodes'!C10162</f>
        <v>100001</v>
      </c>
      <c r="D6" s="1">
        <f>'All Nodes'!D10162</f>
        <v>-0.38932</v>
      </c>
      <c r="E6" s="1">
        <f>'All Nodes'!E10162</f>
        <v>0.38928299999999999</v>
      </c>
      <c r="F6" s="1">
        <f>'All Nodes'!F10162</f>
        <v>0.57996300000000001</v>
      </c>
      <c r="G6">
        <f>'All Nodes'!G10162</f>
        <v>100001</v>
      </c>
    </row>
    <row r="7" spans="1:7" x14ac:dyDescent="0.25">
      <c r="A7" t="str">
        <f>'All Nodes'!A10163</f>
        <v>GRID</v>
      </c>
      <c r="B7">
        <f>'All Nodes'!B10163</f>
        <v>117165</v>
      </c>
      <c r="C7">
        <f>'All Nodes'!C10163</f>
        <v>100001</v>
      </c>
      <c r="D7" s="1">
        <f>'All Nodes'!D10163</f>
        <v>-0.38480199999999998</v>
      </c>
      <c r="E7" s="1">
        <f>'All Nodes'!E10163</f>
        <v>0.384766</v>
      </c>
      <c r="F7" s="1">
        <f>'All Nodes'!F10163</f>
        <v>0.57996400000000004</v>
      </c>
      <c r="G7">
        <f>'All Nodes'!G10163</f>
        <v>100001</v>
      </c>
    </row>
    <row r="8" spans="1:7" x14ac:dyDescent="0.25">
      <c r="A8" t="str">
        <f>'All Nodes'!A10164</f>
        <v>GRID</v>
      </c>
      <c r="B8">
        <f>'All Nodes'!B10164</f>
        <v>117166</v>
      </c>
      <c r="C8">
        <f>'All Nodes'!C10164</f>
        <v>100001</v>
      </c>
      <c r="D8" s="1">
        <f>'All Nodes'!D10164</f>
        <v>-0.38028400000000001</v>
      </c>
      <c r="E8" s="1">
        <f>'All Nodes'!E10164</f>
        <v>0.38024799999999997</v>
      </c>
      <c r="F8" s="1">
        <f>'All Nodes'!F10164</f>
        <v>0.57996400000000004</v>
      </c>
      <c r="G8">
        <f>'All Nodes'!G10164</f>
        <v>100001</v>
      </c>
    </row>
    <row r="9" spans="1:7" x14ac:dyDescent="0.25">
      <c r="A9" t="str">
        <f>'All Nodes'!A10165</f>
        <v>GRID</v>
      </c>
      <c r="B9">
        <f>'All Nodes'!B10165</f>
        <v>117167</v>
      </c>
      <c r="C9">
        <f>'All Nodes'!C10165</f>
        <v>100001</v>
      </c>
      <c r="D9" s="1">
        <f>'All Nodes'!D10165</f>
        <v>-0.37268800000000002</v>
      </c>
      <c r="E9" s="1">
        <f>'All Nodes'!E10165</f>
        <v>0.41387200000000002</v>
      </c>
      <c r="F9" s="1">
        <f>'All Nodes'!F10165</f>
        <v>0.57996400000000004</v>
      </c>
      <c r="G9">
        <f>'All Nodes'!G10165</f>
        <v>100001</v>
      </c>
    </row>
    <row r="10" spans="1:7" x14ac:dyDescent="0.25">
      <c r="A10" t="str">
        <f>'All Nodes'!A10166</f>
        <v>GRID</v>
      </c>
      <c r="B10">
        <f>'All Nodes'!B10166</f>
        <v>117168</v>
      </c>
      <c r="C10">
        <f>'All Nodes'!C10166</f>
        <v>100001</v>
      </c>
      <c r="D10" s="1">
        <f>'All Nodes'!D10166</f>
        <v>-0.39383800000000002</v>
      </c>
      <c r="E10" s="1">
        <f>'All Nodes'!E10166</f>
        <v>0.39380100000000001</v>
      </c>
      <c r="F10" s="1">
        <f>'All Nodes'!F10166</f>
        <v>0.57996300000000001</v>
      </c>
      <c r="G10">
        <f>'All Nodes'!G10166</f>
        <v>100001</v>
      </c>
    </row>
    <row r="11" spans="1:7" x14ac:dyDescent="0.25">
      <c r="A11" t="str">
        <f>'All Nodes'!A10167</f>
        <v>GRID</v>
      </c>
      <c r="B11">
        <f>'All Nodes'!B10167</f>
        <v>117169</v>
      </c>
      <c r="C11">
        <f>'All Nodes'!C10167</f>
        <v>100001</v>
      </c>
      <c r="D11" s="1">
        <f>'All Nodes'!D10167</f>
        <v>-0.36659999999999998</v>
      </c>
      <c r="E11" s="1">
        <f>'All Nodes'!E10167</f>
        <v>0.45266800000000001</v>
      </c>
      <c r="F11" s="1">
        <f>'All Nodes'!F10167</f>
        <v>0.57996300000000001</v>
      </c>
      <c r="G11">
        <f>'All Nodes'!G10167</f>
        <v>100001</v>
      </c>
    </row>
    <row r="12" spans="1:7" x14ac:dyDescent="0.25">
      <c r="A12" t="str">
        <f>'All Nodes'!A10168</f>
        <v>GRID</v>
      </c>
      <c r="B12">
        <f>'All Nodes'!B10168</f>
        <v>117170</v>
      </c>
      <c r="C12">
        <f>'All Nodes'!C10168</f>
        <v>100001</v>
      </c>
      <c r="D12" s="1">
        <f>'All Nodes'!D10168</f>
        <v>-0.36258000000000001</v>
      </c>
      <c r="E12" s="1">
        <f>'All Nodes'!E10168</f>
        <v>0.44770399999999999</v>
      </c>
      <c r="F12" s="1">
        <f>'All Nodes'!F10168</f>
        <v>0.57996300000000001</v>
      </c>
      <c r="G12">
        <f>'All Nodes'!G10168</f>
        <v>100001</v>
      </c>
    </row>
    <row r="13" spans="1:7" x14ac:dyDescent="0.25">
      <c r="A13" t="str">
        <f>'All Nodes'!A10169</f>
        <v>GRID</v>
      </c>
      <c r="B13">
        <f>'All Nodes'!B10169</f>
        <v>117171</v>
      </c>
      <c r="C13">
        <f>'All Nodes'!C10169</f>
        <v>100001</v>
      </c>
      <c r="D13" s="1">
        <f>'All Nodes'!D10169</f>
        <v>-0.35747499999999999</v>
      </c>
      <c r="E13" s="1">
        <f>'All Nodes'!E10169</f>
        <v>0.44140200000000002</v>
      </c>
      <c r="F13" s="1">
        <f>'All Nodes'!F10169</f>
        <v>0.57996400000000004</v>
      </c>
      <c r="G13">
        <f>'All Nodes'!G10169</f>
        <v>100001</v>
      </c>
    </row>
    <row r="14" spans="1:7" x14ac:dyDescent="0.25">
      <c r="A14" t="str">
        <f>'All Nodes'!A10170</f>
        <v>GRID</v>
      </c>
      <c r="B14">
        <f>'All Nodes'!B10170</f>
        <v>117172</v>
      </c>
      <c r="C14">
        <f>'All Nodes'!C10170</f>
        <v>100001</v>
      </c>
      <c r="D14" s="1">
        <f>'All Nodes'!D10170</f>
        <v>-0.35453899999999999</v>
      </c>
      <c r="E14" s="1">
        <f>'All Nodes'!E10170</f>
        <v>0.437776</v>
      </c>
      <c r="F14" s="1">
        <f>'All Nodes'!F10170</f>
        <v>0.57996400000000004</v>
      </c>
      <c r="G14">
        <f>'All Nodes'!G10170</f>
        <v>100001</v>
      </c>
    </row>
    <row r="15" spans="1:7" x14ac:dyDescent="0.25">
      <c r="A15" t="str">
        <f>'All Nodes'!A10171</f>
        <v>GRID</v>
      </c>
      <c r="B15">
        <f>'All Nodes'!B10171</f>
        <v>117173</v>
      </c>
      <c r="C15">
        <f>'All Nodes'!C10171</f>
        <v>100001</v>
      </c>
      <c r="D15" s="1">
        <f>'All Nodes'!D10171</f>
        <v>-0.350518</v>
      </c>
      <c r="E15" s="1">
        <f>'All Nodes'!E10171</f>
        <v>0.43280999999999997</v>
      </c>
      <c r="F15" s="1">
        <f>'All Nodes'!F10171</f>
        <v>0.57996400000000004</v>
      </c>
      <c r="G15">
        <f>'All Nodes'!G10171</f>
        <v>100001</v>
      </c>
    </row>
    <row r="16" spans="1:7" x14ac:dyDescent="0.25">
      <c r="A16" t="str">
        <f>'All Nodes'!A10172</f>
        <v>GRID</v>
      </c>
      <c r="B16">
        <f>'All Nodes'!B10172</f>
        <v>117174</v>
      </c>
      <c r="C16">
        <f>'All Nodes'!C10172</f>
        <v>100001</v>
      </c>
      <c r="D16" s="1">
        <f>'All Nodes'!D10172</f>
        <v>-0.35131200000000001</v>
      </c>
      <c r="E16" s="1">
        <f>'All Nodes'!E10172</f>
        <v>0.39013399999999998</v>
      </c>
      <c r="F16" s="1">
        <f>'All Nodes'!F10172</f>
        <v>0.57996400000000004</v>
      </c>
      <c r="G16">
        <f>'All Nodes'!G10172</f>
        <v>100001</v>
      </c>
    </row>
    <row r="17" spans="1:7" x14ac:dyDescent="0.25">
      <c r="A17" t="str">
        <f>'All Nodes'!A10173</f>
        <v>GRID</v>
      </c>
      <c r="B17">
        <f>'All Nodes'!B10173</f>
        <v>117175</v>
      </c>
      <c r="C17">
        <f>'All Nodes'!C10173</f>
        <v>100001</v>
      </c>
      <c r="D17" s="1">
        <f>'All Nodes'!D10173</f>
        <v>-0.346497</v>
      </c>
      <c r="E17" s="1">
        <f>'All Nodes'!E10173</f>
        <v>0.427846</v>
      </c>
      <c r="F17" s="1">
        <f>'All Nodes'!F10173</f>
        <v>0.57996400000000004</v>
      </c>
      <c r="G17">
        <f>'All Nodes'!G10173</f>
        <v>100001</v>
      </c>
    </row>
    <row r="18" spans="1:7" x14ac:dyDescent="0.25">
      <c r="A18" t="str">
        <f>'All Nodes'!A10174</f>
        <v>GRID</v>
      </c>
      <c r="B18">
        <f>'All Nodes'!B10174</f>
        <v>117176</v>
      </c>
      <c r="C18">
        <f>'All Nodes'!C10174</f>
        <v>100001</v>
      </c>
      <c r="D18" s="1">
        <f>'All Nodes'!D10174</f>
        <v>-0.342474</v>
      </c>
      <c r="E18" s="1">
        <f>'All Nodes'!E10174</f>
        <v>0.42288100000000001</v>
      </c>
      <c r="F18" s="1">
        <f>'All Nodes'!F10174</f>
        <v>0.57996300000000001</v>
      </c>
      <c r="G18">
        <f>'All Nodes'!G10174</f>
        <v>100001</v>
      </c>
    </row>
    <row r="19" spans="1:7" x14ac:dyDescent="0.25">
      <c r="A19" t="str">
        <f>'All Nodes'!A10175</f>
        <v>GRID</v>
      </c>
      <c r="B19">
        <f>'All Nodes'!B10175</f>
        <v>117177</v>
      </c>
      <c r="C19">
        <f>'All Nodes'!C10175</f>
        <v>100001</v>
      </c>
      <c r="D19" s="1">
        <f>'All Nodes'!D10175</f>
        <v>-0.33845399999999998</v>
      </c>
      <c r="E19" s="1">
        <f>'All Nodes'!E10175</f>
        <v>0.41791499999999998</v>
      </c>
      <c r="F19" s="1">
        <f>'All Nodes'!F10175</f>
        <v>0.57996300000000001</v>
      </c>
      <c r="G19">
        <f>'All Nodes'!G10175</f>
        <v>100001</v>
      </c>
    </row>
    <row r="20" spans="1:7" x14ac:dyDescent="0.25">
      <c r="A20" t="str">
        <f>'All Nodes'!A10176</f>
        <v>GRID</v>
      </c>
      <c r="B20">
        <f>'All Nodes'!B10176</f>
        <v>117178</v>
      </c>
      <c r="C20">
        <f>'All Nodes'!C10176</f>
        <v>100001</v>
      </c>
      <c r="D20" s="1">
        <f>'All Nodes'!D10176</f>
        <v>-0.33443299999999998</v>
      </c>
      <c r="E20" s="1">
        <f>'All Nodes'!E10176</f>
        <v>0.41295100000000001</v>
      </c>
      <c r="F20" s="1">
        <f>'All Nodes'!F10176</f>
        <v>0.57996400000000004</v>
      </c>
      <c r="G20">
        <f>'All Nodes'!G10176</f>
        <v>100001</v>
      </c>
    </row>
    <row r="21" spans="1:7" x14ac:dyDescent="0.25">
      <c r="A21" t="str">
        <f>'All Nodes'!A10177</f>
        <v>GRID</v>
      </c>
      <c r="B21">
        <f>'All Nodes'!B10177</f>
        <v>117179</v>
      </c>
      <c r="C21">
        <f>'All Nodes'!C10177</f>
        <v>100001</v>
      </c>
      <c r="D21" s="1">
        <f>'All Nodes'!D10177</f>
        <v>-0.33041199999999998</v>
      </c>
      <c r="E21" s="1">
        <f>'All Nodes'!E10177</f>
        <v>0.40798499999999999</v>
      </c>
      <c r="F21" s="1">
        <f>'All Nodes'!F10177</f>
        <v>0.57996400000000004</v>
      </c>
      <c r="G21">
        <f>'All Nodes'!G10177</f>
        <v>100001</v>
      </c>
    </row>
    <row r="22" spans="1:7" x14ac:dyDescent="0.25">
      <c r="A22" t="str">
        <f>'All Nodes'!A10178</f>
        <v>GRID</v>
      </c>
      <c r="B22">
        <f>'All Nodes'!B10178</f>
        <v>117180</v>
      </c>
      <c r="C22">
        <f>'All Nodes'!C10178</f>
        <v>100001</v>
      </c>
      <c r="D22" s="1">
        <f>'All Nodes'!D10178</f>
        <v>-0.41390700000000002</v>
      </c>
      <c r="E22" s="1">
        <f>'All Nodes'!E10178</f>
        <v>0.37264799999999998</v>
      </c>
      <c r="F22" s="1">
        <f>'All Nodes'!F10178</f>
        <v>0.57996300000000001</v>
      </c>
      <c r="G22">
        <f>'All Nodes'!G10178</f>
        <v>100001</v>
      </c>
    </row>
    <row r="23" spans="1:7" x14ac:dyDescent="0.25">
      <c r="A23" t="str">
        <f>'All Nodes'!A10179</f>
        <v>GRID</v>
      </c>
      <c r="B23">
        <f>'All Nodes'!B10179</f>
        <v>117181</v>
      </c>
      <c r="C23">
        <f>'All Nodes'!C10179</f>
        <v>100001</v>
      </c>
      <c r="D23" s="1">
        <f>'All Nodes'!D10179</f>
        <v>-0.40915899999999999</v>
      </c>
      <c r="E23" s="1">
        <f>'All Nodes'!E10179</f>
        <v>0.36837399999999998</v>
      </c>
      <c r="F23" s="1">
        <f>'All Nodes'!F10179</f>
        <v>0.57996400000000004</v>
      </c>
      <c r="G23">
        <f>'All Nodes'!G10179</f>
        <v>100001</v>
      </c>
    </row>
    <row r="24" spans="1:7" x14ac:dyDescent="0.25">
      <c r="A24" t="str">
        <f>'All Nodes'!A10180</f>
        <v>GRID</v>
      </c>
      <c r="B24">
        <f>'All Nodes'!B10180</f>
        <v>117182</v>
      </c>
      <c r="C24">
        <f>'All Nodes'!C10180</f>
        <v>100001</v>
      </c>
      <c r="D24" s="1">
        <f>'All Nodes'!D10180</f>
        <v>-0.37576599999999999</v>
      </c>
      <c r="E24" s="1">
        <f>'All Nodes'!E10180</f>
        <v>0.37573099999999998</v>
      </c>
      <c r="F24" s="1">
        <f>'All Nodes'!F10180</f>
        <v>0.57996400000000004</v>
      </c>
      <c r="G24">
        <f>'All Nodes'!G10180</f>
        <v>100001</v>
      </c>
    </row>
    <row r="25" spans="1:7" x14ac:dyDescent="0.25">
      <c r="A25" t="str">
        <f>'All Nodes'!A10181</f>
        <v>GRID</v>
      </c>
      <c r="B25">
        <f>'All Nodes'!B10181</f>
        <v>117183</v>
      </c>
      <c r="C25">
        <f>'All Nodes'!C10181</f>
        <v>100001</v>
      </c>
      <c r="D25" s="1">
        <f>'All Nodes'!D10181</f>
        <v>-0.37124800000000002</v>
      </c>
      <c r="E25" s="1">
        <f>'All Nodes'!E10181</f>
        <v>0.37121199999999999</v>
      </c>
      <c r="F25" s="1">
        <f>'All Nodes'!F10181</f>
        <v>0.57996400000000004</v>
      </c>
      <c r="G25">
        <f>'All Nodes'!G10181</f>
        <v>100001</v>
      </c>
    </row>
    <row r="26" spans="1:7" x14ac:dyDescent="0.25">
      <c r="A26" t="str">
        <f>'All Nodes'!A10182</f>
        <v>GRID</v>
      </c>
      <c r="B26">
        <f>'All Nodes'!B10182</f>
        <v>117184</v>
      </c>
      <c r="C26">
        <f>'All Nodes'!C10182</f>
        <v>100001</v>
      </c>
      <c r="D26" s="1">
        <f>'All Nodes'!D10182</f>
        <v>-0.39966400000000002</v>
      </c>
      <c r="E26" s="1">
        <f>'All Nodes'!E10182</f>
        <v>0.35982500000000001</v>
      </c>
      <c r="F26" s="1">
        <f>'All Nodes'!F10182</f>
        <v>0.57996400000000004</v>
      </c>
      <c r="G26">
        <f>'All Nodes'!G10182</f>
        <v>100001</v>
      </c>
    </row>
    <row r="27" spans="1:7" x14ac:dyDescent="0.25">
      <c r="A27" t="str">
        <f>'All Nodes'!A10183</f>
        <v>GRID</v>
      </c>
      <c r="B27">
        <f>'All Nodes'!B10183</f>
        <v>117185</v>
      </c>
      <c r="C27">
        <f>'All Nodes'!C10183</f>
        <v>100001</v>
      </c>
      <c r="D27" s="1">
        <f>'All Nodes'!D10183</f>
        <v>-0.40441199999999999</v>
      </c>
      <c r="E27" s="1">
        <f>'All Nodes'!E10183</f>
        <v>0.36409799999999998</v>
      </c>
      <c r="F27" s="1">
        <f>'All Nodes'!F10183</f>
        <v>0.57996400000000004</v>
      </c>
      <c r="G27">
        <f>'All Nodes'!G10183</f>
        <v>100001</v>
      </c>
    </row>
    <row r="28" spans="1:7" x14ac:dyDescent="0.25">
      <c r="A28" t="str">
        <f>'All Nodes'!A10184</f>
        <v>GRID</v>
      </c>
      <c r="B28">
        <f>'All Nodes'!B10184</f>
        <v>117186</v>
      </c>
      <c r="C28">
        <f>'All Nodes'!C10184</f>
        <v>100001</v>
      </c>
      <c r="D28" s="1">
        <f>'All Nodes'!D10184</f>
        <v>-0.39491599999999999</v>
      </c>
      <c r="E28" s="1">
        <f>'All Nodes'!E10184</f>
        <v>0.35555100000000001</v>
      </c>
      <c r="F28" s="1">
        <f>'All Nodes'!F10184</f>
        <v>0.57996400000000004</v>
      </c>
      <c r="G28">
        <f>'All Nodes'!G10184</f>
        <v>100001</v>
      </c>
    </row>
    <row r="29" spans="1:7" x14ac:dyDescent="0.25">
      <c r="A29" t="str">
        <f>'All Nodes'!A10185</f>
        <v>GRID</v>
      </c>
      <c r="B29">
        <f>'All Nodes'!B10185</f>
        <v>117187</v>
      </c>
      <c r="C29">
        <f>'All Nodes'!C10185</f>
        <v>100001</v>
      </c>
      <c r="D29" s="1">
        <f>'All Nodes'!D10185</f>
        <v>-0.37696200000000002</v>
      </c>
      <c r="E29" s="1">
        <f>'All Nodes'!E10185</f>
        <v>0.41861999999999999</v>
      </c>
      <c r="F29" s="1">
        <f>'All Nodes'!F10185</f>
        <v>0.57996400000000004</v>
      </c>
      <c r="G29">
        <f>'All Nodes'!G10185</f>
        <v>100001</v>
      </c>
    </row>
    <row r="30" spans="1:7" x14ac:dyDescent="0.25">
      <c r="A30" t="str">
        <f>'All Nodes'!A10186</f>
        <v>GRID</v>
      </c>
      <c r="B30">
        <f>'All Nodes'!B10186</f>
        <v>117188</v>
      </c>
      <c r="C30">
        <f>'All Nodes'!C10186</f>
        <v>100001</v>
      </c>
      <c r="D30" s="1">
        <f>'All Nodes'!D10186</f>
        <v>-0.38008500000000001</v>
      </c>
      <c r="E30" s="1">
        <f>'All Nodes'!E10186</f>
        <v>0.42208800000000002</v>
      </c>
      <c r="F30" s="1">
        <f>'All Nodes'!F10186</f>
        <v>0.57996400000000004</v>
      </c>
      <c r="G30">
        <f>'All Nodes'!G10186</f>
        <v>100001</v>
      </c>
    </row>
    <row r="31" spans="1:7" x14ac:dyDescent="0.25">
      <c r="A31" t="str">
        <f>'All Nodes'!A10187</f>
        <v>GRID</v>
      </c>
      <c r="B31">
        <f>'All Nodes'!B10187</f>
        <v>117189</v>
      </c>
      <c r="C31">
        <f>'All Nodes'!C10187</f>
        <v>100001</v>
      </c>
      <c r="D31" s="1">
        <f>'All Nodes'!D10187</f>
        <v>-0.38551400000000002</v>
      </c>
      <c r="E31" s="1">
        <f>'All Nodes'!E10187</f>
        <v>0.42811500000000002</v>
      </c>
      <c r="F31" s="1">
        <f>'All Nodes'!F10187</f>
        <v>0.57996300000000001</v>
      </c>
      <c r="G31">
        <f>'All Nodes'!G10187</f>
        <v>100001</v>
      </c>
    </row>
    <row r="32" spans="1:7" x14ac:dyDescent="0.25">
      <c r="A32" t="str">
        <f>'All Nodes'!A10188</f>
        <v>GRID</v>
      </c>
      <c r="B32">
        <f>'All Nodes'!B10188</f>
        <v>117190</v>
      </c>
      <c r="C32">
        <f>'All Nodes'!C10188</f>
        <v>100001</v>
      </c>
      <c r="D32" s="1">
        <f>'All Nodes'!D10188</f>
        <v>-0.38979000000000003</v>
      </c>
      <c r="E32" s="1">
        <f>'All Nodes'!E10188</f>
        <v>0.43286400000000003</v>
      </c>
      <c r="F32" s="1">
        <f>'All Nodes'!F10188</f>
        <v>0.57996300000000001</v>
      </c>
      <c r="G32">
        <f>'All Nodes'!G10188</f>
        <v>100001</v>
      </c>
    </row>
    <row r="33" spans="1:7" x14ac:dyDescent="0.25">
      <c r="A33" t="str">
        <f>'All Nodes'!A10189</f>
        <v>GRID</v>
      </c>
      <c r="B33">
        <f>'All Nodes'!B10189</f>
        <v>117191</v>
      </c>
      <c r="C33">
        <f>'All Nodes'!C10189</f>
        <v>100001</v>
      </c>
      <c r="D33" s="1">
        <f>'All Nodes'!D10189</f>
        <v>-0.39835599999999999</v>
      </c>
      <c r="E33" s="1">
        <f>'All Nodes'!E10189</f>
        <v>0.39831800000000001</v>
      </c>
      <c r="F33" s="1">
        <f>'All Nodes'!F10189</f>
        <v>0.57996400000000004</v>
      </c>
      <c r="G33">
        <f>'All Nodes'!G10189</f>
        <v>100001</v>
      </c>
    </row>
    <row r="34" spans="1:7" x14ac:dyDescent="0.25">
      <c r="A34" t="str">
        <f>'All Nodes'!A10190</f>
        <v>GRID</v>
      </c>
      <c r="B34">
        <f>'All Nodes'!B10190</f>
        <v>117192</v>
      </c>
      <c r="C34">
        <f>'All Nodes'!C10190</f>
        <v>100001</v>
      </c>
      <c r="D34" s="1">
        <f>'All Nodes'!D10190</f>
        <v>-0.418655</v>
      </c>
      <c r="E34" s="1">
        <f>'All Nodes'!E10190</f>
        <v>0.37692300000000001</v>
      </c>
      <c r="F34" s="1">
        <f>'All Nodes'!F10190</f>
        <v>0.57996300000000001</v>
      </c>
      <c r="G34">
        <f>'All Nodes'!G10190</f>
        <v>100001</v>
      </c>
    </row>
    <row r="35" spans="1:7" x14ac:dyDescent="0.25">
      <c r="A35" t="str">
        <f>'All Nodes'!A10191</f>
        <v>GRID</v>
      </c>
      <c r="B35">
        <f>'All Nodes'!B10191</f>
        <v>117193</v>
      </c>
      <c r="C35">
        <f>'All Nodes'!C10191</f>
        <v>100001</v>
      </c>
      <c r="D35" s="1">
        <f>'All Nodes'!D10191</f>
        <v>-0.34240799999999999</v>
      </c>
      <c r="E35" s="1">
        <f>'All Nodes'!E10191</f>
        <v>0.47123599999999999</v>
      </c>
      <c r="F35" s="1">
        <f>'All Nodes'!F10191</f>
        <v>0.57996400000000004</v>
      </c>
      <c r="G35">
        <f>'All Nodes'!G10191</f>
        <v>100001</v>
      </c>
    </row>
    <row r="36" spans="1:7" x14ac:dyDescent="0.25">
      <c r="A36" t="str">
        <f>'All Nodes'!A10192</f>
        <v>GRID</v>
      </c>
      <c r="B36">
        <f>'All Nodes'!B10192</f>
        <v>117194</v>
      </c>
      <c r="C36">
        <f>'All Nodes'!C10192</f>
        <v>100001</v>
      </c>
      <c r="D36" s="1">
        <f>'All Nodes'!D10192</f>
        <v>-0.33865299999999998</v>
      </c>
      <c r="E36" s="1">
        <f>'All Nodes'!E10192</f>
        <v>0.46606700000000001</v>
      </c>
      <c r="F36" s="1">
        <f>'All Nodes'!F10192</f>
        <v>0.57996300000000001</v>
      </c>
      <c r="G36">
        <f>'All Nodes'!G10192</f>
        <v>100001</v>
      </c>
    </row>
    <row r="37" spans="1:7" x14ac:dyDescent="0.25">
      <c r="A37" t="str">
        <f>'All Nodes'!A10193</f>
        <v>GRID</v>
      </c>
      <c r="B37">
        <f>'All Nodes'!B10193</f>
        <v>117195</v>
      </c>
      <c r="C37">
        <f>'All Nodes'!C10193</f>
        <v>100001</v>
      </c>
      <c r="D37" s="1">
        <f>'All Nodes'!D10193</f>
        <v>-0.33388299999999999</v>
      </c>
      <c r="E37" s="1">
        <f>'All Nodes'!E10193</f>
        <v>0.459505</v>
      </c>
      <c r="F37" s="1">
        <f>'All Nodes'!F10193</f>
        <v>0.57996400000000004</v>
      </c>
      <c r="G37">
        <f>'All Nodes'!G10193</f>
        <v>100001</v>
      </c>
    </row>
    <row r="38" spans="1:7" x14ac:dyDescent="0.25">
      <c r="A38" t="str">
        <f>'All Nodes'!A10194</f>
        <v>GRID</v>
      </c>
      <c r="B38">
        <f>'All Nodes'!B10194</f>
        <v>117196</v>
      </c>
      <c r="C38">
        <f>'All Nodes'!C10194</f>
        <v>100001</v>
      </c>
      <c r="D38" s="1">
        <f>'All Nodes'!D10194</f>
        <v>-0.33113999999999999</v>
      </c>
      <c r="E38" s="1">
        <f>'All Nodes'!E10194</f>
        <v>0.455729</v>
      </c>
      <c r="F38" s="1">
        <f>'All Nodes'!F10194</f>
        <v>0.57996400000000004</v>
      </c>
      <c r="G38">
        <f>'All Nodes'!G10194</f>
        <v>100001</v>
      </c>
    </row>
    <row r="39" spans="1:7" x14ac:dyDescent="0.25">
      <c r="A39" t="str">
        <f>'All Nodes'!A10195</f>
        <v>GRID</v>
      </c>
      <c r="B39">
        <f>'All Nodes'!B10195</f>
        <v>117197</v>
      </c>
      <c r="C39">
        <f>'All Nodes'!C10195</f>
        <v>100001</v>
      </c>
      <c r="D39" s="1">
        <f>'All Nodes'!D10195</f>
        <v>-0.32738499999999998</v>
      </c>
      <c r="E39" s="1">
        <f>'All Nodes'!E10195</f>
        <v>0.45056000000000002</v>
      </c>
      <c r="F39" s="1">
        <f>'All Nodes'!F10195</f>
        <v>0.57996400000000004</v>
      </c>
      <c r="G39">
        <f>'All Nodes'!G10195</f>
        <v>100001</v>
      </c>
    </row>
    <row r="40" spans="1:7" x14ac:dyDescent="0.25">
      <c r="A40" t="str">
        <f>'All Nodes'!A10196</f>
        <v>GRID</v>
      </c>
      <c r="B40">
        <f>'All Nodes'!B10196</f>
        <v>117198</v>
      </c>
      <c r="C40">
        <f>'All Nodes'!C10196</f>
        <v>100001</v>
      </c>
      <c r="D40" s="1">
        <f>'All Nodes'!D10196</f>
        <v>-0.323629</v>
      </c>
      <c r="E40" s="1">
        <f>'All Nodes'!E10196</f>
        <v>0.44539200000000001</v>
      </c>
      <c r="F40" s="1">
        <f>'All Nodes'!F10196</f>
        <v>0.57996400000000004</v>
      </c>
      <c r="G40">
        <f>'All Nodes'!G10196</f>
        <v>100001</v>
      </c>
    </row>
    <row r="41" spans="1:7" x14ac:dyDescent="0.25">
      <c r="A41" t="str">
        <f>'All Nodes'!A10197</f>
        <v>GRID</v>
      </c>
      <c r="B41">
        <f>'All Nodes'!B10197</f>
        <v>117199</v>
      </c>
      <c r="C41">
        <f>'All Nodes'!C10197</f>
        <v>100001</v>
      </c>
      <c r="D41" s="1">
        <f>'All Nodes'!D10197</f>
        <v>-0.31987399999999999</v>
      </c>
      <c r="E41" s="1">
        <f>'All Nodes'!E10197</f>
        <v>0.44022600000000001</v>
      </c>
      <c r="F41" s="1">
        <f>'All Nodes'!F10197</f>
        <v>0.57996300000000001</v>
      </c>
      <c r="G41">
        <f>'All Nodes'!G10197</f>
        <v>100001</v>
      </c>
    </row>
    <row r="42" spans="1:7" x14ac:dyDescent="0.25">
      <c r="A42" t="str">
        <f>'All Nodes'!A10198</f>
        <v>GRID</v>
      </c>
      <c r="B42">
        <f>'All Nodes'!B10198</f>
        <v>117200</v>
      </c>
      <c r="C42">
        <f>'All Nodes'!C10198</f>
        <v>100001</v>
      </c>
      <c r="D42" s="1">
        <f>'All Nodes'!D10198</f>
        <v>-0.31611899999999998</v>
      </c>
      <c r="E42" s="1">
        <f>'All Nodes'!E10198</f>
        <v>0.43505700000000003</v>
      </c>
      <c r="F42" s="1">
        <f>'All Nodes'!F10198</f>
        <v>0.57996300000000001</v>
      </c>
      <c r="G42">
        <f>'All Nodes'!G10198</f>
        <v>100001</v>
      </c>
    </row>
    <row r="43" spans="1:7" x14ac:dyDescent="0.25">
      <c r="A43" t="str">
        <f>'All Nodes'!A10199</f>
        <v>GRID</v>
      </c>
      <c r="B43">
        <f>'All Nodes'!B10199</f>
        <v>117201</v>
      </c>
      <c r="C43">
        <f>'All Nodes'!C10199</f>
        <v>100001</v>
      </c>
      <c r="D43" s="1">
        <f>'All Nodes'!D10199</f>
        <v>-0.31236399999999998</v>
      </c>
      <c r="E43" s="1">
        <f>'All Nodes'!E10199</f>
        <v>0.42988900000000002</v>
      </c>
      <c r="F43" s="1">
        <f>'All Nodes'!F10199</f>
        <v>0.57996400000000004</v>
      </c>
      <c r="G43">
        <f>'All Nodes'!G10199</f>
        <v>100001</v>
      </c>
    </row>
    <row r="44" spans="1:7" x14ac:dyDescent="0.25">
      <c r="A44" t="str">
        <f>'All Nodes'!A10200</f>
        <v>GRID</v>
      </c>
      <c r="B44">
        <f>'All Nodes'!B10200</f>
        <v>117202</v>
      </c>
      <c r="C44">
        <f>'All Nodes'!C10200</f>
        <v>100001</v>
      </c>
      <c r="D44" s="1">
        <f>'All Nodes'!D10200</f>
        <v>-0.30860700000000002</v>
      </c>
      <c r="E44" s="1">
        <f>'All Nodes'!E10200</f>
        <v>0.42471900000000001</v>
      </c>
      <c r="F44" s="1">
        <f>'All Nodes'!F10200</f>
        <v>0.57996400000000004</v>
      </c>
      <c r="G44">
        <f>'All Nodes'!G10200</f>
        <v>100001</v>
      </c>
    </row>
    <row r="45" spans="1:7" x14ac:dyDescent="0.25">
      <c r="A45" t="str">
        <f>'All Nodes'!A10201</f>
        <v>GRID</v>
      </c>
      <c r="B45">
        <f>'All Nodes'!B10201</f>
        <v>117203</v>
      </c>
      <c r="C45">
        <f>'All Nodes'!C10201</f>
        <v>100001</v>
      </c>
      <c r="D45" s="1">
        <f>'All Nodes'!D10201</f>
        <v>-0.437809</v>
      </c>
      <c r="E45" s="1">
        <f>'All Nodes'!E10201</f>
        <v>0.35449599999999998</v>
      </c>
      <c r="F45" s="1">
        <f>'All Nodes'!F10201</f>
        <v>0.57996300000000001</v>
      </c>
      <c r="G45">
        <f>'All Nodes'!G10201</f>
        <v>100001</v>
      </c>
    </row>
    <row r="46" spans="1:7" x14ac:dyDescent="0.25">
      <c r="A46" t="str">
        <f>'All Nodes'!A10202</f>
        <v>GRID</v>
      </c>
      <c r="B46">
        <f>'All Nodes'!B10202</f>
        <v>117204</v>
      </c>
      <c r="C46">
        <f>'All Nodes'!C10202</f>
        <v>100001</v>
      </c>
      <c r="D46" s="1">
        <f>'All Nodes'!D10202</f>
        <v>-0.43284400000000001</v>
      </c>
      <c r="E46" s="1">
        <f>'All Nodes'!E10202</f>
        <v>0.35047600000000001</v>
      </c>
      <c r="F46" s="1">
        <f>'All Nodes'!F10202</f>
        <v>0.57996400000000004</v>
      </c>
      <c r="G46">
        <f>'All Nodes'!G10202</f>
        <v>100001</v>
      </c>
    </row>
    <row r="47" spans="1:7" x14ac:dyDescent="0.25">
      <c r="A47" t="str">
        <f>'All Nodes'!A10203</f>
        <v>GRID</v>
      </c>
      <c r="B47">
        <f>'All Nodes'!B10203</f>
        <v>117205</v>
      </c>
      <c r="C47">
        <f>'All Nodes'!C10203</f>
        <v>100001</v>
      </c>
      <c r="D47" s="1">
        <f>'All Nodes'!D10203</f>
        <v>-0.42787900000000001</v>
      </c>
      <c r="E47" s="1">
        <f>'All Nodes'!E10203</f>
        <v>0.34645599999999999</v>
      </c>
      <c r="F47" s="1">
        <f>'All Nodes'!F10203</f>
        <v>0.57996400000000004</v>
      </c>
      <c r="G47">
        <f>'All Nodes'!G10203</f>
        <v>100001</v>
      </c>
    </row>
    <row r="48" spans="1:7" x14ac:dyDescent="0.25">
      <c r="A48" t="str">
        <f>'All Nodes'!A10204</f>
        <v>GRID</v>
      </c>
      <c r="B48">
        <f>'All Nodes'!B10204</f>
        <v>117206</v>
      </c>
      <c r="C48">
        <f>'All Nodes'!C10204</f>
        <v>100001</v>
      </c>
      <c r="D48" s="1">
        <f>'All Nodes'!D10204</f>
        <v>-0.42291299999999998</v>
      </c>
      <c r="E48" s="1">
        <f>'All Nodes'!E10204</f>
        <v>0.34243499999999999</v>
      </c>
      <c r="F48" s="1">
        <f>'All Nodes'!F10204</f>
        <v>0.57996400000000004</v>
      </c>
      <c r="G48">
        <f>'All Nodes'!G10204</f>
        <v>100001</v>
      </c>
    </row>
    <row r="49" spans="1:7" x14ac:dyDescent="0.25">
      <c r="A49" t="str">
        <f>'All Nodes'!A10205</f>
        <v>GRID</v>
      </c>
      <c r="B49">
        <f>'All Nodes'!B10205</f>
        <v>117207</v>
      </c>
      <c r="C49">
        <f>'All Nodes'!C10205</f>
        <v>100001</v>
      </c>
      <c r="D49" s="1">
        <f>'All Nodes'!D10205</f>
        <v>-0.39016800000000001</v>
      </c>
      <c r="E49" s="1">
        <f>'All Nodes'!E10205</f>
        <v>0.351275</v>
      </c>
      <c r="F49" s="1">
        <f>'All Nodes'!F10205</f>
        <v>0.57996300000000001</v>
      </c>
      <c r="G49">
        <f>'All Nodes'!G10205</f>
        <v>100001</v>
      </c>
    </row>
    <row r="50" spans="1:7" x14ac:dyDescent="0.25">
      <c r="A50" t="str">
        <f>'All Nodes'!A10206</f>
        <v>GRID</v>
      </c>
      <c r="B50">
        <f>'All Nodes'!B10206</f>
        <v>117208</v>
      </c>
      <c r="C50">
        <f>'All Nodes'!C10206</f>
        <v>100001</v>
      </c>
      <c r="D50" s="1">
        <f>'All Nodes'!D10206</f>
        <v>-0.41298200000000002</v>
      </c>
      <c r="E50" s="1">
        <f>'All Nodes'!E10206</f>
        <v>0.33439400000000002</v>
      </c>
      <c r="F50" s="1">
        <f>'All Nodes'!F10206</f>
        <v>0.57996300000000001</v>
      </c>
      <c r="G50">
        <f>'All Nodes'!G10206</f>
        <v>100001</v>
      </c>
    </row>
    <row r="51" spans="1:7" x14ac:dyDescent="0.25">
      <c r="A51" t="str">
        <f>'All Nodes'!A10207</f>
        <v>GRID</v>
      </c>
      <c r="B51">
        <f>'All Nodes'!B10207</f>
        <v>117209</v>
      </c>
      <c r="C51">
        <f>'All Nodes'!C10207</f>
        <v>100001</v>
      </c>
      <c r="D51" s="1">
        <f>'All Nodes'!D10207</f>
        <v>-0.41794700000000001</v>
      </c>
      <c r="E51" s="1">
        <f>'All Nodes'!E10207</f>
        <v>0.33841399999999999</v>
      </c>
      <c r="F51" s="1">
        <f>'All Nodes'!F10207</f>
        <v>0.57996400000000004</v>
      </c>
      <c r="G51">
        <f>'All Nodes'!G10207</f>
        <v>100001</v>
      </c>
    </row>
    <row r="52" spans="1:7" x14ac:dyDescent="0.25">
      <c r="A52" t="str">
        <f>'All Nodes'!A10208</f>
        <v>GRID</v>
      </c>
      <c r="B52">
        <f>'All Nodes'!B10208</f>
        <v>117210</v>
      </c>
      <c r="C52">
        <f>'All Nodes'!C10208</f>
        <v>100001</v>
      </c>
      <c r="D52" s="1">
        <f>'All Nodes'!D10208</f>
        <v>-0.40801599999999999</v>
      </c>
      <c r="E52" s="1">
        <f>'All Nodes'!E10208</f>
        <v>0.33037300000000003</v>
      </c>
      <c r="F52" s="1">
        <f>'All Nodes'!F10208</f>
        <v>0.57996400000000004</v>
      </c>
      <c r="G52">
        <f>'All Nodes'!G10208</f>
        <v>100001</v>
      </c>
    </row>
    <row r="53" spans="1:7" x14ac:dyDescent="0.25">
      <c r="A53" t="str">
        <f>'All Nodes'!A10209</f>
        <v>GRID</v>
      </c>
      <c r="B53">
        <f>'All Nodes'!B10209</f>
        <v>117211</v>
      </c>
      <c r="C53">
        <f>'All Nodes'!C10209</f>
        <v>100001</v>
      </c>
      <c r="D53" s="1">
        <f>'All Nodes'!D10209</f>
        <v>-0.40165499999999998</v>
      </c>
      <c r="E53" s="1">
        <f>'All Nodes'!E10209</f>
        <v>0.40161799999999998</v>
      </c>
      <c r="F53" s="1">
        <f>'All Nodes'!F10209</f>
        <v>0.57996400000000004</v>
      </c>
      <c r="G53">
        <f>'All Nodes'!G10209</f>
        <v>100001</v>
      </c>
    </row>
    <row r="54" spans="1:7" x14ac:dyDescent="0.25">
      <c r="A54" t="str">
        <f>'All Nodes'!A10210</f>
        <v>GRID</v>
      </c>
      <c r="B54">
        <f>'All Nodes'!B10210</f>
        <v>117212</v>
      </c>
      <c r="C54">
        <f>'All Nodes'!C10210</f>
        <v>100001</v>
      </c>
      <c r="D54" s="1">
        <f>'All Nodes'!D10210</f>
        <v>-0.407391</v>
      </c>
      <c r="E54" s="1">
        <f>'All Nodes'!E10210</f>
        <v>0.40735100000000002</v>
      </c>
      <c r="F54" s="1">
        <f>'All Nodes'!F10210</f>
        <v>0.57996400000000004</v>
      </c>
      <c r="G54">
        <f>'All Nodes'!G10210</f>
        <v>100001</v>
      </c>
    </row>
    <row r="55" spans="1:7" x14ac:dyDescent="0.25">
      <c r="A55" t="str">
        <f>'All Nodes'!A10211</f>
        <v>GRID</v>
      </c>
      <c r="B55">
        <f>'All Nodes'!B10211</f>
        <v>117213</v>
      </c>
      <c r="C55">
        <f>'All Nodes'!C10211</f>
        <v>100001</v>
      </c>
      <c r="D55" s="1">
        <f>'All Nodes'!D10211</f>
        <v>-0.41190900000000003</v>
      </c>
      <c r="E55" s="1">
        <f>'All Nodes'!E10211</f>
        <v>0.41187000000000001</v>
      </c>
      <c r="F55" s="1">
        <f>'All Nodes'!F10211</f>
        <v>0.57996300000000001</v>
      </c>
      <c r="G55">
        <f>'All Nodes'!G10211</f>
        <v>100001</v>
      </c>
    </row>
    <row r="56" spans="1:7" x14ac:dyDescent="0.25">
      <c r="A56" t="str">
        <f>'All Nodes'!A10212</f>
        <v>GRID</v>
      </c>
      <c r="B56">
        <f>'All Nodes'!B10212</f>
        <v>117214</v>
      </c>
      <c r="C56">
        <f>'All Nodes'!C10212</f>
        <v>100001</v>
      </c>
      <c r="D56" s="1">
        <f>'All Nodes'!D10212</f>
        <v>-0.42212300000000003</v>
      </c>
      <c r="E56" s="1">
        <f>'All Nodes'!E10212</f>
        <v>0.38004599999999999</v>
      </c>
      <c r="F56" s="1">
        <f>'All Nodes'!F10212</f>
        <v>0.57996400000000004</v>
      </c>
      <c r="G56">
        <f>'All Nodes'!G10212</f>
        <v>100001</v>
      </c>
    </row>
    <row r="57" spans="1:7" x14ac:dyDescent="0.25">
      <c r="A57" t="str">
        <f>'All Nodes'!A10213</f>
        <v>GRID</v>
      </c>
      <c r="B57">
        <f>'All Nodes'!B10213</f>
        <v>117215</v>
      </c>
      <c r="C57">
        <f>'All Nodes'!C10213</f>
        <v>100001</v>
      </c>
      <c r="D57" s="1">
        <f>'All Nodes'!D10213</f>
        <v>-0.441436</v>
      </c>
      <c r="E57" s="1">
        <f>'All Nodes'!E10213</f>
        <v>0.357433</v>
      </c>
      <c r="F57" s="1">
        <f>'All Nodes'!F10213</f>
        <v>0.57996300000000001</v>
      </c>
      <c r="G57">
        <f>'All Nodes'!G10213</f>
        <v>100001</v>
      </c>
    </row>
    <row r="58" spans="1:7" x14ac:dyDescent="0.25">
      <c r="A58" t="str">
        <f>'All Nodes'!A10214</f>
        <v>GRID</v>
      </c>
      <c r="B58">
        <f>'All Nodes'!B10214</f>
        <v>117216</v>
      </c>
      <c r="C58">
        <f>'All Nodes'!C10214</f>
        <v>100001</v>
      </c>
      <c r="D58" s="1">
        <f>'All Nodes'!D10214</f>
        <v>-0.42815300000000001</v>
      </c>
      <c r="E58" s="1">
        <f>'All Nodes'!E10214</f>
        <v>0.38547300000000001</v>
      </c>
      <c r="F58" s="1">
        <f>'All Nodes'!F10214</f>
        <v>0.57996400000000004</v>
      </c>
      <c r="G58">
        <f>'All Nodes'!G10214</f>
        <v>100001</v>
      </c>
    </row>
    <row r="59" spans="1:7" x14ac:dyDescent="0.25">
      <c r="A59" t="str">
        <f>'All Nodes'!A10215</f>
        <v>GRID</v>
      </c>
      <c r="B59">
        <f>'All Nodes'!B10215</f>
        <v>117217</v>
      </c>
      <c r="C59">
        <f>'All Nodes'!C10215</f>
        <v>100001</v>
      </c>
      <c r="D59" s="1">
        <f>'All Nodes'!D10215</f>
        <v>-0.43290099999999998</v>
      </c>
      <c r="E59" s="1">
        <f>'All Nodes'!E10215</f>
        <v>0.38974900000000001</v>
      </c>
      <c r="F59" s="1">
        <f>'All Nodes'!F10215</f>
        <v>0.57996400000000004</v>
      </c>
      <c r="G59">
        <f>'All Nodes'!G10215</f>
        <v>100001</v>
      </c>
    </row>
    <row r="60" spans="1:7" x14ac:dyDescent="0.25">
      <c r="A60" t="str">
        <f>'All Nodes'!A10216</f>
        <v>GRID</v>
      </c>
      <c r="B60">
        <f>'All Nodes'!B10216</f>
        <v>117218</v>
      </c>
      <c r="C60">
        <f>'All Nodes'!C10216</f>
        <v>100001</v>
      </c>
      <c r="D60" s="1">
        <f>'All Nodes'!D10216</f>
        <v>-0.44774000000000003</v>
      </c>
      <c r="E60" s="1">
        <f>'All Nodes'!E10216</f>
        <v>0.36253600000000002</v>
      </c>
      <c r="F60" s="1">
        <f>'All Nodes'!F10216</f>
        <v>0.57996400000000004</v>
      </c>
      <c r="G60">
        <f>'All Nodes'!G10216</f>
        <v>100001</v>
      </c>
    </row>
    <row r="61" spans="1:7" x14ac:dyDescent="0.25">
      <c r="A61" t="str">
        <f>'All Nodes'!A10217</f>
        <v>GRID</v>
      </c>
      <c r="B61">
        <f>'All Nodes'!B10217</f>
        <v>117219</v>
      </c>
      <c r="C61">
        <f>'All Nodes'!C10217</f>
        <v>100001</v>
      </c>
      <c r="D61" s="1">
        <f>'All Nodes'!D10217</f>
        <v>-0.45270500000000002</v>
      </c>
      <c r="E61" s="1">
        <f>'All Nodes'!E10217</f>
        <v>0.36655700000000002</v>
      </c>
      <c r="F61" s="1">
        <f>'All Nodes'!F10217</f>
        <v>0.57996400000000004</v>
      </c>
      <c r="G61">
        <f>'All Nodes'!G10217</f>
        <v>100001</v>
      </c>
    </row>
    <row r="62" spans="1:7" x14ac:dyDescent="0.25">
      <c r="A62" t="str">
        <f>'All Nodes'!A10218</f>
        <v>GRID</v>
      </c>
      <c r="B62">
        <f>'All Nodes'!B10218</f>
        <v>117220</v>
      </c>
      <c r="C62">
        <f>'All Nodes'!C10218</f>
        <v>100001</v>
      </c>
      <c r="D62" s="1">
        <f>'All Nodes'!D10218</f>
        <v>-0.31727499999999997</v>
      </c>
      <c r="E62" s="1">
        <f>'All Nodes'!E10218</f>
        <v>0.48851099999999997</v>
      </c>
      <c r="F62" s="1">
        <f>'All Nodes'!F10218</f>
        <v>0.57996400000000004</v>
      </c>
      <c r="G62">
        <f>'All Nodes'!G10218</f>
        <v>100001</v>
      </c>
    </row>
    <row r="63" spans="1:7" x14ac:dyDescent="0.25">
      <c r="A63" t="str">
        <f>'All Nodes'!A10219</f>
        <v>GRID</v>
      </c>
      <c r="B63">
        <f>'All Nodes'!B10219</f>
        <v>117221</v>
      </c>
      <c r="C63">
        <f>'All Nodes'!C10219</f>
        <v>100001</v>
      </c>
      <c r="D63" s="1">
        <f>'All Nodes'!D10219</f>
        <v>-0.31379600000000002</v>
      </c>
      <c r="E63" s="1">
        <f>'All Nodes'!E10219</f>
        <v>0.48315200000000003</v>
      </c>
      <c r="F63" s="1">
        <f>'All Nodes'!F10219</f>
        <v>0.57996300000000001</v>
      </c>
      <c r="G63">
        <f>'All Nodes'!G10219</f>
        <v>100001</v>
      </c>
    </row>
    <row r="64" spans="1:7" x14ac:dyDescent="0.25">
      <c r="A64" t="str">
        <f>'All Nodes'!A10220</f>
        <v>GRID</v>
      </c>
      <c r="B64">
        <f>'All Nodes'!B10220</f>
        <v>117222</v>
      </c>
      <c r="C64">
        <f>'All Nodes'!C10220</f>
        <v>100001</v>
      </c>
      <c r="D64" s="1">
        <f>'All Nodes'!D10220</f>
        <v>-0.30937799999999999</v>
      </c>
      <c r="E64" s="1">
        <f>'All Nodes'!E10220</f>
        <v>0.47635</v>
      </c>
      <c r="F64" s="1">
        <f>'All Nodes'!F10220</f>
        <v>0.57996300000000001</v>
      </c>
      <c r="G64">
        <f>'All Nodes'!G10220</f>
        <v>100001</v>
      </c>
    </row>
    <row r="65" spans="1:7" x14ac:dyDescent="0.25">
      <c r="A65" t="str">
        <f>'All Nodes'!A10221</f>
        <v>GRID</v>
      </c>
      <c r="B65">
        <f>'All Nodes'!B10221</f>
        <v>117223</v>
      </c>
      <c r="C65">
        <f>'All Nodes'!C10221</f>
        <v>100001</v>
      </c>
      <c r="D65" s="1">
        <f>'All Nodes'!D10221</f>
        <v>-0.306836</v>
      </c>
      <c r="E65" s="1">
        <f>'All Nodes'!E10221</f>
        <v>0.47243600000000002</v>
      </c>
      <c r="F65" s="1">
        <f>'All Nodes'!F10221</f>
        <v>0.57996400000000004</v>
      </c>
      <c r="G65">
        <f>'All Nodes'!G10221</f>
        <v>100001</v>
      </c>
    </row>
    <row r="66" spans="1:7" x14ac:dyDescent="0.25">
      <c r="A66" t="str">
        <f>'All Nodes'!A10222</f>
        <v>GRID</v>
      </c>
      <c r="B66">
        <f>'All Nodes'!B10222</f>
        <v>117224</v>
      </c>
      <c r="C66">
        <f>'All Nodes'!C10222</f>
        <v>100001</v>
      </c>
      <c r="D66" s="1">
        <f>'All Nodes'!D10222</f>
        <v>-0.30335699999999999</v>
      </c>
      <c r="E66" s="1">
        <f>'All Nodes'!E10222</f>
        <v>0.46707799999999999</v>
      </c>
      <c r="F66" s="1">
        <f>'All Nodes'!F10222</f>
        <v>0.57996400000000004</v>
      </c>
      <c r="G66">
        <f>'All Nodes'!G10222</f>
        <v>100001</v>
      </c>
    </row>
    <row r="67" spans="1:7" x14ac:dyDescent="0.25">
      <c r="A67" t="str">
        <f>'All Nodes'!A10223</f>
        <v>GRID</v>
      </c>
      <c r="B67">
        <f>'All Nodes'!B10223</f>
        <v>117225</v>
      </c>
      <c r="C67">
        <f>'All Nodes'!C10223</f>
        <v>100001</v>
      </c>
      <c r="D67" s="1">
        <f>'All Nodes'!D10223</f>
        <v>-0.299875</v>
      </c>
      <c r="E67" s="1">
        <f>'All Nodes'!E10223</f>
        <v>0.46172000000000002</v>
      </c>
      <c r="F67" s="1">
        <f>'All Nodes'!F10223</f>
        <v>0.57996400000000004</v>
      </c>
      <c r="G67">
        <f>'All Nodes'!G10223</f>
        <v>100001</v>
      </c>
    </row>
    <row r="68" spans="1:7" x14ac:dyDescent="0.25">
      <c r="A68" t="str">
        <f>'All Nodes'!A10224</f>
        <v>GRID</v>
      </c>
      <c r="B68">
        <f>'All Nodes'!B10224</f>
        <v>117226</v>
      </c>
      <c r="C68">
        <f>'All Nodes'!C10224</f>
        <v>100001</v>
      </c>
      <c r="D68" s="1">
        <f>'All Nodes'!D10224</f>
        <v>-0.29639599999999999</v>
      </c>
      <c r="E68" s="1">
        <f>'All Nodes'!E10224</f>
        <v>0.45636199999999999</v>
      </c>
      <c r="F68" s="1">
        <f>'All Nodes'!F10224</f>
        <v>0.57996300000000001</v>
      </c>
      <c r="G68">
        <f>'All Nodes'!G10224</f>
        <v>100001</v>
      </c>
    </row>
    <row r="69" spans="1:7" x14ac:dyDescent="0.25">
      <c r="A69" t="str">
        <f>'All Nodes'!A10225</f>
        <v>GRID</v>
      </c>
      <c r="B69">
        <f>'All Nodes'!B10225</f>
        <v>117227</v>
      </c>
      <c r="C69">
        <f>'All Nodes'!C10225</f>
        <v>100001</v>
      </c>
      <c r="D69" s="1">
        <f>'All Nodes'!D10225</f>
        <v>-0.29291600000000001</v>
      </c>
      <c r="E69" s="1">
        <f>'All Nodes'!E10225</f>
        <v>0.45100400000000002</v>
      </c>
      <c r="F69" s="1">
        <f>'All Nodes'!F10225</f>
        <v>0.57996300000000001</v>
      </c>
      <c r="G69">
        <f>'All Nodes'!G10225</f>
        <v>100001</v>
      </c>
    </row>
    <row r="70" spans="1:7" x14ac:dyDescent="0.25">
      <c r="A70" t="str">
        <f>'All Nodes'!A10226</f>
        <v>GRID</v>
      </c>
      <c r="B70">
        <f>'All Nodes'!B10226</f>
        <v>117228</v>
      </c>
      <c r="C70">
        <f>'All Nodes'!C10226</f>
        <v>100001</v>
      </c>
      <c r="D70" s="1">
        <f>'All Nodes'!D10226</f>
        <v>-0.28943600000000003</v>
      </c>
      <c r="E70" s="1">
        <f>'All Nodes'!E10226</f>
        <v>0.44564599999999999</v>
      </c>
      <c r="F70" s="1">
        <f>'All Nodes'!F10226</f>
        <v>0.57996400000000004</v>
      </c>
      <c r="G70">
        <f>'All Nodes'!G10226</f>
        <v>100001</v>
      </c>
    </row>
    <row r="71" spans="1:7" x14ac:dyDescent="0.25">
      <c r="A71" t="str">
        <f>'All Nodes'!A10227</f>
        <v>GRID</v>
      </c>
      <c r="B71">
        <f>'All Nodes'!B10227</f>
        <v>117229</v>
      </c>
      <c r="C71">
        <f>'All Nodes'!C10227</f>
        <v>100001</v>
      </c>
      <c r="D71" s="1">
        <f>'All Nodes'!D10227</f>
        <v>-0.28595599999999999</v>
      </c>
      <c r="E71" s="1">
        <f>'All Nodes'!E10227</f>
        <v>0.44028699999999998</v>
      </c>
      <c r="F71" s="1">
        <f>'All Nodes'!F10227</f>
        <v>0.57996400000000004</v>
      </c>
      <c r="G71">
        <f>'All Nodes'!G10227</f>
        <v>100001</v>
      </c>
    </row>
    <row r="72" spans="1:7" x14ac:dyDescent="0.25">
      <c r="A72" t="str">
        <f>'All Nodes'!A10228</f>
        <v>GRID</v>
      </c>
      <c r="B72">
        <f>'All Nodes'!B10228</f>
        <v>117230</v>
      </c>
      <c r="C72">
        <f>'All Nodes'!C10228</f>
        <v>100001</v>
      </c>
      <c r="D72" s="1">
        <f>'All Nodes'!D10228</f>
        <v>-0.47126800000000002</v>
      </c>
      <c r="E72" s="1">
        <f>'All Nodes'!E10228</f>
        <v>0.342362</v>
      </c>
      <c r="F72" s="1">
        <f>'All Nodes'!F10228</f>
        <v>0.57996300000000001</v>
      </c>
      <c r="G72">
        <f>'All Nodes'!G10228</f>
        <v>100001</v>
      </c>
    </row>
    <row r="73" spans="1:7" x14ac:dyDescent="0.25">
      <c r="A73" t="str">
        <f>'All Nodes'!A10229</f>
        <v>GRID</v>
      </c>
      <c r="B73">
        <f>'All Nodes'!B10229</f>
        <v>117231</v>
      </c>
      <c r="C73">
        <f>'All Nodes'!C10229</f>
        <v>100001</v>
      </c>
      <c r="D73" s="1">
        <f>'All Nodes'!D10229</f>
        <v>-0.46609899999999999</v>
      </c>
      <c r="E73" s="1">
        <f>'All Nodes'!E10229</f>
        <v>0.33860699999999999</v>
      </c>
      <c r="F73" s="1">
        <f>'All Nodes'!F10229</f>
        <v>0.57996300000000001</v>
      </c>
      <c r="G73">
        <f>'All Nodes'!G10229</f>
        <v>100001</v>
      </c>
    </row>
    <row r="74" spans="1:7" x14ac:dyDescent="0.25">
      <c r="A74" t="str">
        <f>'All Nodes'!A10230</f>
        <v>GRID</v>
      </c>
      <c r="B74">
        <f>'All Nodes'!B10230</f>
        <v>117232</v>
      </c>
      <c r="C74">
        <f>'All Nodes'!C10230</f>
        <v>100001</v>
      </c>
      <c r="D74" s="1">
        <f>'All Nodes'!D10230</f>
        <v>-0.45953699999999997</v>
      </c>
      <c r="E74" s="1">
        <f>'All Nodes'!E10230</f>
        <v>0.33384000000000003</v>
      </c>
      <c r="F74" s="1">
        <f>'All Nodes'!F10230</f>
        <v>0.57996400000000004</v>
      </c>
      <c r="G74">
        <f>'All Nodes'!G10230</f>
        <v>100001</v>
      </c>
    </row>
    <row r="75" spans="1:7" x14ac:dyDescent="0.25">
      <c r="A75" t="str">
        <f>'All Nodes'!A10231</f>
        <v>GRID</v>
      </c>
      <c r="B75">
        <f>'All Nodes'!B10231</f>
        <v>117233</v>
      </c>
      <c r="C75">
        <f>'All Nodes'!C10231</f>
        <v>100001</v>
      </c>
      <c r="D75" s="1">
        <f>'All Nodes'!D10231</f>
        <v>-0.455762</v>
      </c>
      <c r="E75" s="1">
        <f>'All Nodes'!E10231</f>
        <v>0.33109699999999997</v>
      </c>
      <c r="F75" s="1">
        <f>'All Nodes'!F10231</f>
        <v>0.57996400000000004</v>
      </c>
      <c r="G75">
        <f>'All Nodes'!G10231</f>
        <v>100001</v>
      </c>
    </row>
    <row r="76" spans="1:7" x14ac:dyDescent="0.25">
      <c r="A76" t="str">
        <f>'All Nodes'!A10232</f>
        <v>GRID</v>
      </c>
      <c r="B76">
        <f>'All Nodes'!B10232</f>
        <v>117234</v>
      </c>
      <c r="C76">
        <f>'All Nodes'!C10232</f>
        <v>100001</v>
      </c>
      <c r="D76" s="1">
        <f>'All Nodes'!D10232</f>
        <v>-0.45059199999999999</v>
      </c>
      <c r="E76" s="1">
        <f>'All Nodes'!E10232</f>
        <v>0.32734099999999999</v>
      </c>
      <c r="F76" s="1">
        <f>'All Nodes'!F10232</f>
        <v>0.57996400000000004</v>
      </c>
      <c r="G76">
        <f>'All Nodes'!G10232</f>
        <v>100001</v>
      </c>
    </row>
    <row r="77" spans="1:7" x14ac:dyDescent="0.25">
      <c r="A77" t="str">
        <f>'All Nodes'!A10233</f>
        <v>GRID</v>
      </c>
      <c r="B77">
        <f>'All Nodes'!B10233</f>
        <v>117235</v>
      </c>
      <c r="C77">
        <f>'All Nodes'!C10233</f>
        <v>100001</v>
      </c>
      <c r="D77" s="1">
        <f>'All Nodes'!D10233</f>
        <v>-0.44542399999999999</v>
      </c>
      <c r="E77" s="1">
        <f>'All Nodes'!E10233</f>
        <v>0.32358700000000001</v>
      </c>
      <c r="F77" s="1">
        <f>'All Nodes'!F10233</f>
        <v>0.57996400000000004</v>
      </c>
      <c r="G77">
        <f>'All Nodes'!G10233</f>
        <v>100001</v>
      </c>
    </row>
    <row r="78" spans="1:7" x14ac:dyDescent="0.25">
      <c r="A78" t="str">
        <f>'All Nodes'!A10234</f>
        <v>GRID</v>
      </c>
      <c r="B78">
        <f>'All Nodes'!B10234</f>
        <v>117236</v>
      </c>
      <c r="C78">
        <f>'All Nodes'!C10234</f>
        <v>100001</v>
      </c>
      <c r="D78" s="1">
        <f>'All Nodes'!D10234</f>
        <v>-0.44025500000000001</v>
      </c>
      <c r="E78" s="1">
        <f>'All Nodes'!E10234</f>
        <v>0.31983299999999998</v>
      </c>
      <c r="F78" s="1">
        <f>'All Nodes'!F10234</f>
        <v>0.57996300000000001</v>
      </c>
      <c r="G78">
        <f>'All Nodes'!G10234</f>
        <v>100001</v>
      </c>
    </row>
    <row r="79" spans="1:7" x14ac:dyDescent="0.25">
      <c r="A79" t="str">
        <f>'All Nodes'!A10235</f>
        <v>GRID</v>
      </c>
      <c r="B79">
        <f>'All Nodes'!B10235</f>
        <v>117237</v>
      </c>
      <c r="C79">
        <f>'All Nodes'!C10235</f>
        <v>100001</v>
      </c>
      <c r="D79" s="1">
        <f>'All Nodes'!D10235</f>
        <v>-0.435087</v>
      </c>
      <c r="E79" s="1">
        <f>'All Nodes'!E10235</f>
        <v>0.316077</v>
      </c>
      <c r="F79" s="1">
        <f>'All Nodes'!F10235</f>
        <v>0.57996300000000001</v>
      </c>
      <c r="G79">
        <f>'All Nodes'!G10235</f>
        <v>100001</v>
      </c>
    </row>
    <row r="80" spans="1:7" x14ac:dyDescent="0.25">
      <c r="A80" t="str">
        <f>'All Nodes'!A10236</f>
        <v>GRID</v>
      </c>
      <c r="B80">
        <f>'All Nodes'!B10236</f>
        <v>117238</v>
      </c>
      <c r="C80">
        <f>'All Nodes'!C10236</f>
        <v>100001</v>
      </c>
      <c r="D80" s="1">
        <f>'All Nodes'!D10236</f>
        <v>-0.42474899999999999</v>
      </c>
      <c r="E80" s="1">
        <f>'All Nodes'!E10236</f>
        <v>0.30856699999999998</v>
      </c>
      <c r="F80" s="1">
        <f>'All Nodes'!F10236</f>
        <v>0.57996400000000004</v>
      </c>
      <c r="G80">
        <f>'All Nodes'!G10236</f>
        <v>100001</v>
      </c>
    </row>
    <row r="81" spans="1:7" x14ac:dyDescent="0.25">
      <c r="A81" t="str">
        <f>'All Nodes'!A10237</f>
        <v>GRID</v>
      </c>
      <c r="B81">
        <f>'All Nodes'!B10237</f>
        <v>117239</v>
      </c>
      <c r="C81">
        <f>'All Nodes'!C10237</f>
        <v>100001</v>
      </c>
      <c r="D81" s="1">
        <f>'All Nodes'!D10237</f>
        <v>-0.42991800000000002</v>
      </c>
      <c r="E81" s="1">
        <f>'All Nodes'!E10237</f>
        <v>0.31232300000000002</v>
      </c>
      <c r="F81" s="1">
        <f>'All Nodes'!F10237</f>
        <v>0.57996400000000004</v>
      </c>
      <c r="G81">
        <f>'All Nodes'!G10237</f>
        <v>100001</v>
      </c>
    </row>
    <row r="82" spans="1:7" x14ac:dyDescent="0.25">
      <c r="A82" t="str">
        <f>'All Nodes'!A10238</f>
        <v>GRID</v>
      </c>
      <c r="B82">
        <f>'All Nodes'!B10238</f>
        <v>117240</v>
      </c>
      <c r="C82">
        <f>'All Nodes'!C10238</f>
        <v>100001</v>
      </c>
      <c r="D82" s="1">
        <f>'All Nodes'!D10238</f>
        <v>-0.291273</v>
      </c>
      <c r="E82" s="1">
        <f>'All Nodes'!E10238</f>
        <v>0.50444599999999995</v>
      </c>
      <c r="F82" s="1">
        <f>'All Nodes'!F10238</f>
        <v>0.57996300000000001</v>
      </c>
      <c r="G82">
        <f>'All Nodes'!G10238</f>
        <v>100001</v>
      </c>
    </row>
    <row r="83" spans="1:7" x14ac:dyDescent="0.25">
      <c r="A83" t="str">
        <f>'All Nodes'!A10239</f>
        <v>GRID</v>
      </c>
      <c r="B83">
        <f>'All Nodes'!B10239</f>
        <v>117241</v>
      </c>
      <c r="C83">
        <f>'All Nodes'!C10239</f>
        <v>100001</v>
      </c>
      <c r="D83" s="1">
        <f>'All Nodes'!D10239</f>
        <v>-0.28807899999999997</v>
      </c>
      <c r="E83" s="1">
        <f>'All Nodes'!E10239</f>
        <v>0.49891200000000002</v>
      </c>
      <c r="F83" s="1">
        <f>'All Nodes'!F10239</f>
        <v>0.57996300000000001</v>
      </c>
      <c r="G83">
        <f>'All Nodes'!G10239</f>
        <v>100001</v>
      </c>
    </row>
    <row r="84" spans="1:7" x14ac:dyDescent="0.25">
      <c r="A84" t="str">
        <f>'All Nodes'!A10240</f>
        <v>GRID</v>
      </c>
      <c r="B84">
        <f>'All Nodes'!B10240</f>
        <v>117242</v>
      </c>
      <c r="C84">
        <f>'All Nodes'!C10240</f>
        <v>100001</v>
      </c>
      <c r="D84" s="1">
        <f>'All Nodes'!D10240</f>
        <v>-0.28402300000000003</v>
      </c>
      <c r="E84" s="1">
        <f>'All Nodes'!E10240</f>
        <v>0.49188700000000002</v>
      </c>
      <c r="F84" s="1">
        <f>'All Nodes'!F10240</f>
        <v>0.57996300000000001</v>
      </c>
      <c r="G84">
        <f>'All Nodes'!G10240</f>
        <v>100001</v>
      </c>
    </row>
    <row r="85" spans="1:7" x14ac:dyDescent="0.25">
      <c r="A85" t="str">
        <f>'All Nodes'!A10241</f>
        <v>GRID</v>
      </c>
      <c r="B85">
        <f>'All Nodes'!B10241</f>
        <v>117243</v>
      </c>
      <c r="C85">
        <f>'All Nodes'!C10241</f>
        <v>100001</v>
      </c>
      <c r="D85" s="1">
        <f>'All Nodes'!D10241</f>
        <v>-0.28169</v>
      </c>
      <c r="E85" s="1">
        <f>'All Nodes'!E10241</f>
        <v>0.487846</v>
      </c>
      <c r="F85" s="1">
        <f>'All Nodes'!F10241</f>
        <v>0.57996400000000004</v>
      </c>
      <c r="G85">
        <f>'All Nodes'!G10241</f>
        <v>100001</v>
      </c>
    </row>
    <row r="86" spans="1:7" x14ac:dyDescent="0.25">
      <c r="A86" t="str">
        <f>'All Nodes'!A10242</f>
        <v>GRID</v>
      </c>
      <c r="B86">
        <f>'All Nodes'!B10242</f>
        <v>117244</v>
      </c>
      <c r="C86">
        <f>'All Nodes'!C10242</f>
        <v>100001</v>
      </c>
      <c r="D86" s="1">
        <f>'All Nodes'!D10242</f>
        <v>-0.27849600000000002</v>
      </c>
      <c r="E86" s="1">
        <f>'All Nodes'!E10242</f>
        <v>0.48231499999999999</v>
      </c>
      <c r="F86" s="1">
        <f>'All Nodes'!F10242</f>
        <v>0.57996400000000004</v>
      </c>
      <c r="G86">
        <f>'All Nodes'!G10242</f>
        <v>100001</v>
      </c>
    </row>
    <row r="87" spans="1:7" x14ac:dyDescent="0.25">
      <c r="A87" t="str">
        <f>'All Nodes'!A10243</f>
        <v>GRID</v>
      </c>
      <c r="B87">
        <f>'All Nodes'!B10243</f>
        <v>117245</v>
      </c>
      <c r="C87">
        <f>'All Nodes'!C10243</f>
        <v>100001</v>
      </c>
      <c r="D87" s="1">
        <f>'All Nodes'!D10243</f>
        <v>-0.27530100000000002</v>
      </c>
      <c r="E87" s="1">
        <f>'All Nodes'!E10243</f>
        <v>0.47678300000000001</v>
      </c>
      <c r="F87" s="1">
        <f>'All Nodes'!F10243</f>
        <v>0.57996400000000004</v>
      </c>
      <c r="G87">
        <f>'All Nodes'!G10243</f>
        <v>100001</v>
      </c>
    </row>
    <row r="88" spans="1:7" x14ac:dyDescent="0.25">
      <c r="A88" t="str">
        <f>'All Nodes'!A10244</f>
        <v>GRID</v>
      </c>
      <c r="B88">
        <f>'All Nodes'!B10244</f>
        <v>117246</v>
      </c>
      <c r="C88">
        <f>'All Nodes'!C10244</f>
        <v>100001</v>
      </c>
      <c r="D88" s="1">
        <f>'All Nodes'!D10244</f>
        <v>-0.27210699999999999</v>
      </c>
      <c r="E88" s="1">
        <f>'All Nodes'!E10244</f>
        <v>0.47125</v>
      </c>
      <c r="F88" s="1">
        <f>'All Nodes'!F10244</f>
        <v>0.57996300000000001</v>
      </c>
      <c r="G88">
        <f>'All Nodes'!G10244</f>
        <v>100001</v>
      </c>
    </row>
    <row r="89" spans="1:7" x14ac:dyDescent="0.25">
      <c r="A89" t="str">
        <f>'All Nodes'!A10245</f>
        <v>GRID</v>
      </c>
      <c r="B89">
        <f>'All Nodes'!B10245</f>
        <v>117247</v>
      </c>
      <c r="C89">
        <f>'All Nodes'!C10245</f>
        <v>100001</v>
      </c>
      <c r="D89" s="1">
        <f>'All Nodes'!D10245</f>
        <v>-0.26891100000000001</v>
      </c>
      <c r="E89" s="1">
        <f>'All Nodes'!E10245</f>
        <v>0.46571699999999999</v>
      </c>
      <c r="F89" s="1">
        <f>'All Nodes'!F10245</f>
        <v>0.57996300000000001</v>
      </c>
      <c r="G89">
        <f>'All Nodes'!G10245</f>
        <v>100001</v>
      </c>
    </row>
    <row r="90" spans="1:7" x14ac:dyDescent="0.25">
      <c r="A90" t="str">
        <f>'All Nodes'!A10246</f>
        <v>GRID</v>
      </c>
      <c r="B90">
        <f>'All Nodes'!B10246</f>
        <v>117248</v>
      </c>
      <c r="C90">
        <f>'All Nodes'!C10246</f>
        <v>100001</v>
      </c>
      <c r="D90" s="1">
        <f>'All Nodes'!D10246</f>
        <v>-0.262521</v>
      </c>
      <c r="E90" s="1">
        <f>'All Nodes'!E10246</f>
        <v>0.45465</v>
      </c>
      <c r="F90" s="1">
        <f>'All Nodes'!F10246</f>
        <v>0.57996400000000004</v>
      </c>
      <c r="G90">
        <f>'All Nodes'!G10246</f>
        <v>100001</v>
      </c>
    </row>
    <row r="91" spans="1:7" x14ac:dyDescent="0.25">
      <c r="A91" t="str">
        <f>'All Nodes'!A10247</f>
        <v>GRID</v>
      </c>
      <c r="B91">
        <f>'All Nodes'!B10247</f>
        <v>117249</v>
      </c>
      <c r="C91">
        <f>'All Nodes'!C10247</f>
        <v>100001</v>
      </c>
      <c r="D91" s="1">
        <f>'All Nodes'!D10247</f>
        <v>-0.26571600000000001</v>
      </c>
      <c r="E91" s="1">
        <f>'All Nodes'!E10247</f>
        <v>0.46018399999999998</v>
      </c>
      <c r="F91" s="1">
        <f>'All Nodes'!F10247</f>
        <v>0.57996400000000004</v>
      </c>
      <c r="G91">
        <f>'All Nodes'!G10247</f>
        <v>100001</v>
      </c>
    </row>
    <row r="92" spans="1:7" x14ac:dyDescent="0.25">
      <c r="A92" t="str">
        <f>'All Nodes'!A10248</f>
        <v>GRID</v>
      </c>
      <c r="B92">
        <f>'All Nodes'!B10248</f>
        <v>117250</v>
      </c>
      <c r="C92">
        <f>'All Nodes'!C10248</f>
        <v>100001</v>
      </c>
      <c r="D92" s="1">
        <f>'All Nodes'!D10248</f>
        <v>-0.488541</v>
      </c>
      <c r="E92" s="1">
        <f>'All Nodes'!E10248</f>
        <v>0.31722800000000001</v>
      </c>
      <c r="F92" s="1">
        <f>'All Nodes'!F10248</f>
        <v>0.57996400000000004</v>
      </c>
      <c r="G92">
        <f>'All Nodes'!G10248</f>
        <v>100001</v>
      </c>
    </row>
    <row r="93" spans="1:7" x14ac:dyDescent="0.25">
      <c r="A93" t="str">
        <f>'All Nodes'!A10249</f>
        <v>GRID</v>
      </c>
      <c r="B93">
        <f>'All Nodes'!B10249</f>
        <v>117251</v>
      </c>
      <c r="C93">
        <f>'All Nodes'!C10249</f>
        <v>100001</v>
      </c>
      <c r="D93" s="1">
        <f>'All Nodes'!D10249</f>
        <v>-0.48318299999999997</v>
      </c>
      <c r="E93" s="1">
        <f>'All Nodes'!E10249</f>
        <v>0.31374999999999997</v>
      </c>
      <c r="F93" s="1">
        <f>'All Nodes'!F10249</f>
        <v>0.57996400000000004</v>
      </c>
      <c r="G93">
        <f>'All Nodes'!G10249</f>
        <v>100001</v>
      </c>
    </row>
    <row r="94" spans="1:7" x14ac:dyDescent="0.25">
      <c r="A94" t="str">
        <f>'All Nodes'!A10250</f>
        <v>GRID</v>
      </c>
      <c r="B94">
        <f>'All Nodes'!B10250</f>
        <v>117252</v>
      </c>
      <c r="C94">
        <f>'All Nodes'!C10250</f>
        <v>100001</v>
      </c>
      <c r="D94" s="1">
        <f>'All Nodes'!D10250</f>
        <v>-0.47638000000000003</v>
      </c>
      <c r="E94" s="1">
        <f>'All Nodes'!E10250</f>
        <v>0.309332</v>
      </c>
      <c r="F94" s="1">
        <f>'All Nodes'!F10250</f>
        <v>0.57996400000000004</v>
      </c>
      <c r="G94">
        <f>'All Nodes'!G10250</f>
        <v>100001</v>
      </c>
    </row>
    <row r="95" spans="1:7" x14ac:dyDescent="0.25">
      <c r="A95" t="str">
        <f>'All Nodes'!A10251</f>
        <v>GRID</v>
      </c>
      <c r="B95">
        <f>'All Nodes'!B10251</f>
        <v>117253</v>
      </c>
      <c r="C95">
        <f>'All Nodes'!C10251</f>
        <v>100001</v>
      </c>
      <c r="D95" s="1">
        <f>'All Nodes'!D10251</f>
        <v>-0.46710800000000002</v>
      </c>
      <c r="E95" s="1">
        <f>'All Nodes'!E10251</f>
        <v>0.303311</v>
      </c>
      <c r="F95" s="1">
        <f>'All Nodes'!F10251</f>
        <v>0.57996400000000004</v>
      </c>
      <c r="G95">
        <f>'All Nodes'!G10251</f>
        <v>100001</v>
      </c>
    </row>
    <row r="96" spans="1:7" x14ac:dyDescent="0.25">
      <c r="A96" t="str">
        <f>'All Nodes'!A10252</f>
        <v>GRID</v>
      </c>
      <c r="B96">
        <f>'All Nodes'!B10252</f>
        <v>117254</v>
      </c>
      <c r="C96">
        <f>'All Nodes'!C10252</f>
        <v>100001</v>
      </c>
      <c r="D96" s="1">
        <f>'All Nodes'!D10252</f>
        <v>-0.472466</v>
      </c>
      <c r="E96" s="1">
        <f>'All Nodes'!E10252</f>
        <v>0.30679099999999998</v>
      </c>
      <c r="F96" s="1">
        <f>'All Nodes'!F10252</f>
        <v>0.57996400000000004</v>
      </c>
      <c r="G96">
        <f>'All Nodes'!G10252</f>
        <v>100001</v>
      </c>
    </row>
    <row r="97" spans="1:7" x14ac:dyDescent="0.25">
      <c r="A97" t="str">
        <f>'All Nodes'!A10253</f>
        <v>GRID</v>
      </c>
      <c r="B97">
        <f>'All Nodes'!B10253</f>
        <v>117255</v>
      </c>
      <c r="C97">
        <f>'All Nodes'!C10253</f>
        <v>100001</v>
      </c>
      <c r="D97" s="1">
        <f>'All Nodes'!D10253</f>
        <v>-0.46174700000000002</v>
      </c>
      <c r="E97" s="1">
        <f>'All Nodes'!E10253</f>
        <v>0.29983199999999999</v>
      </c>
      <c r="F97" s="1">
        <f>'All Nodes'!F10253</f>
        <v>0.57996300000000001</v>
      </c>
      <c r="G97">
        <f>'All Nodes'!G10253</f>
        <v>100001</v>
      </c>
    </row>
    <row r="98" spans="1:7" x14ac:dyDescent="0.25">
      <c r="A98" t="str">
        <f>'All Nodes'!A10254</f>
        <v>GRID</v>
      </c>
      <c r="B98">
        <f>'All Nodes'!B10254</f>
        <v>117256</v>
      </c>
      <c r="C98">
        <f>'All Nodes'!C10254</f>
        <v>100001</v>
      </c>
      <c r="D98" s="1">
        <f>'All Nodes'!D10254</f>
        <v>-0.45639000000000002</v>
      </c>
      <c r="E98" s="1">
        <f>'All Nodes'!E10254</f>
        <v>0.296352</v>
      </c>
      <c r="F98" s="1">
        <f>'All Nodes'!F10254</f>
        <v>0.57996400000000004</v>
      </c>
      <c r="G98">
        <f>'All Nodes'!G10254</f>
        <v>100001</v>
      </c>
    </row>
    <row r="99" spans="1:7" x14ac:dyDescent="0.25">
      <c r="A99" t="str">
        <f>'All Nodes'!A10255</f>
        <v>GRID</v>
      </c>
      <c r="B99">
        <f>'All Nodes'!B10255</f>
        <v>117257</v>
      </c>
      <c r="C99">
        <f>'All Nodes'!C10255</f>
        <v>100001</v>
      </c>
      <c r="D99" s="1">
        <f>'All Nodes'!D10255</f>
        <v>-0.45103199999999999</v>
      </c>
      <c r="E99" s="1">
        <f>'All Nodes'!E10255</f>
        <v>0.29287200000000002</v>
      </c>
      <c r="F99" s="1">
        <f>'All Nodes'!F10255</f>
        <v>0.57996400000000004</v>
      </c>
      <c r="G99">
        <f>'All Nodes'!G10255</f>
        <v>100001</v>
      </c>
    </row>
    <row r="100" spans="1:7" x14ac:dyDescent="0.25">
      <c r="A100" t="str">
        <f>'All Nodes'!A10256</f>
        <v>GRID</v>
      </c>
      <c r="B100">
        <f>'All Nodes'!B10256</f>
        <v>117258</v>
      </c>
      <c r="C100">
        <f>'All Nodes'!C10256</f>
        <v>100001</v>
      </c>
      <c r="D100" s="1">
        <f>'All Nodes'!D10256</f>
        <v>-0.44567299999999999</v>
      </c>
      <c r="E100" s="1">
        <f>'All Nodes'!E10256</f>
        <v>0.28939300000000001</v>
      </c>
      <c r="F100" s="1">
        <f>'All Nodes'!F10256</f>
        <v>0.57996400000000004</v>
      </c>
      <c r="G100">
        <f>'All Nodes'!G10256</f>
        <v>100001</v>
      </c>
    </row>
    <row r="101" spans="1:7" x14ac:dyDescent="0.25">
      <c r="A101" t="str">
        <f>'All Nodes'!A10257</f>
        <v>GRID</v>
      </c>
      <c r="B101">
        <f>'All Nodes'!B10257</f>
        <v>117259</v>
      </c>
      <c r="C101">
        <f>'All Nodes'!C10257</f>
        <v>100001</v>
      </c>
      <c r="D101" s="1">
        <f>'All Nodes'!D10257</f>
        <v>-0.44031500000000001</v>
      </c>
      <c r="E101" s="1">
        <f>'All Nodes'!E10257</f>
        <v>0.28591499999999997</v>
      </c>
      <c r="F101" s="1">
        <f>'All Nodes'!F10257</f>
        <v>0.57996400000000004</v>
      </c>
      <c r="G101">
        <f>'All Nodes'!G10257</f>
        <v>100001</v>
      </c>
    </row>
    <row r="102" spans="1:7" x14ac:dyDescent="0.25">
      <c r="A102" t="str">
        <f>'All Nodes'!A10258</f>
        <v>GRID</v>
      </c>
      <c r="B102">
        <f>'All Nodes'!B10258</f>
        <v>117260</v>
      </c>
      <c r="C102">
        <f>'All Nodes'!C10258</f>
        <v>100001</v>
      </c>
      <c r="D102" s="1">
        <f>'All Nodes'!D10258</f>
        <v>-0.26447500000000002</v>
      </c>
      <c r="E102" s="1">
        <f>'All Nodes'!E10258</f>
        <v>0.51899899999999999</v>
      </c>
      <c r="F102" s="1">
        <f>'All Nodes'!F10258</f>
        <v>0.57996300000000001</v>
      </c>
      <c r="G102">
        <f>'All Nodes'!G10258</f>
        <v>100001</v>
      </c>
    </row>
    <row r="103" spans="1:7" x14ac:dyDescent="0.25">
      <c r="A103" t="str">
        <f>'All Nodes'!A10259</f>
        <v>GRID</v>
      </c>
      <c r="B103">
        <f>'All Nodes'!B10259</f>
        <v>117261</v>
      </c>
      <c r="C103">
        <f>'All Nodes'!C10259</f>
        <v>100001</v>
      </c>
      <c r="D103" s="1">
        <f>'All Nodes'!D10259</f>
        <v>-0.26157399999999997</v>
      </c>
      <c r="E103" s="1">
        <f>'All Nodes'!E10259</f>
        <v>0.51330600000000004</v>
      </c>
      <c r="F103" s="1">
        <f>'All Nodes'!F10259</f>
        <v>0.57996300000000001</v>
      </c>
      <c r="G103">
        <f>'All Nodes'!G10259</f>
        <v>100001</v>
      </c>
    </row>
    <row r="104" spans="1:7" x14ac:dyDescent="0.25">
      <c r="A104" t="str">
        <f>'All Nodes'!A10260</f>
        <v>GRID</v>
      </c>
      <c r="B104">
        <f>'All Nodes'!B10260</f>
        <v>117262</v>
      </c>
      <c r="C104">
        <f>'All Nodes'!C10260</f>
        <v>100001</v>
      </c>
      <c r="D104" s="1">
        <f>'All Nodes'!D10260</f>
        <v>-0.25789000000000001</v>
      </c>
      <c r="E104" s="1">
        <f>'All Nodes'!E10260</f>
        <v>0.50607899999999995</v>
      </c>
      <c r="F104" s="1">
        <f>'All Nodes'!F10260</f>
        <v>0.57996400000000004</v>
      </c>
      <c r="G104">
        <f>'All Nodes'!G10260</f>
        <v>100001</v>
      </c>
    </row>
    <row r="105" spans="1:7" x14ac:dyDescent="0.25">
      <c r="A105" t="str">
        <f>'All Nodes'!A10261</f>
        <v>GRID</v>
      </c>
      <c r="B105">
        <f>'All Nodes'!B10261</f>
        <v>117263</v>
      </c>
      <c r="C105">
        <f>'All Nodes'!C10261</f>
        <v>100001</v>
      </c>
      <c r="D105" s="1">
        <f>'All Nodes'!D10261</f>
        <v>-0.25577100000000003</v>
      </c>
      <c r="E105" s="1">
        <f>'All Nodes'!E10261</f>
        <v>0.50192099999999995</v>
      </c>
      <c r="F105" s="1">
        <f>'All Nodes'!F10261</f>
        <v>0.57996400000000004</v>
      </c>
      <c r="G105">
        <f>'All Nodes'!G10261</f>
        <v>100001</v>
      </c>
    </row>
    <row r="106" spans="1:7" x14ac:dyDescent="0.25">
      <c r="A106" t="str">
        <f>'All Nodes'!A10262</f>
        <v>GRID</v>
      </c>
      <c r="B106">
        <f>'All Nodes'!B10262</f>
        <v>117264</v>
      </c>
      <c r="C106">
        <f>'All Nodes'!C10262</f>
        <v>100001</v>
      </c>
      <c r="D106" s="1">
        <f>'All Nodes'!D10262</f>
        <v>-0.25287100000000001</v>
      </c>
      <c r="E106" s="1">
        <f>'All Nodes'!E10262</f>
        <v>0.496228</v>
      </c>
      <c r="F106" s="1">
        <f>'All Nodes'!F10262</f>
        <v>0.57996400000000004</v>
      </c>
      <c r="G106">
        <f>'All Nodes'!G10262</f>
        <v>100001</v>
      </c>
    </row>
    <row r="107" spans="1:7" x14ac:dyDescent="0.25">
      <c r="A107" t="str">
        <f>'All Nodes'!A10263</f>
        <v>GRID</v>
      </c>
      <c r="B107">
        <f>'All Nodes'!B10263</f>
        <v>117265</v>
      </c>
      <c r="C107">
        <f>'All Nodes'!C10263</f>
        <v>100001</v>
      </c>
      <c r="D107" s="1">
        <f>'All Nodes'!D10263</f>
        <v>-0.24997</v>
      </c>
      <c r="E107" s="1">
        <f>'All Nodes'!E10263</f>
        <v>0.49053600000000003</v>
      </c>
      <c r="F107" s="1">
        <f>'All Nodes'!F10263</f>
        <v>0.57996400000000004</v>
      </c>
      <c r="G107">
        <f>'All Nodes'!G10263</f>
        <v>100001</v>
      </c>
    </row>
    <row r="108" spans="1:7" x14ac:dyDescent="0.25">
      <c r="A108" t="str">
        <f>'All Nodes'!A10264</f>
        <v>GRID</v>
      </c>
      <c r="B108">
        <f>'All Nodes'!B10264</f>
        <v>117266</v>
      </c>
      <c r="C108">
        <f>'All Nodes'!C10264</f>
        <v>100001</v>
      </c>
      <c r="D108" s="1">
        <f>'All Nodes'!D10264</f>
        <v>-0.24707000000000001</v>
      </c>
      <c r="E108" s="1">
        <f>'All Nodes'!E10264</f>
        <v>0.48484300000000002</v>
      </c>
      <c r="F108" s="1">
        <f>'All Nodes'!F10264</f>
        <v>0.57996300000000001</v>
      </c>
      <c r="G108">
        <f>'All Nodes'!G10264</f>
        <v>100001</v>
      </c>
    </row>
    <row r="109" spans="1:7" x14ac:dyDescent="0.25">
      <c r="A109" t="str">
        <f>'All Nodes'!A10265</f>
        <v>GRID</v>
      </c>
      <c r="B109">
        <f>'All Nodes'!B10265</f>
        <v>117267</v>
      </c>
      <c r="C109">
        <f>'All Nodes'!C10265</f>
        <v>100001</v>
      </c>
      <c r="D109" s="1">
        <f>'All Nodes'!D10265</f>
        <v>-0.24417</v>
      </c>
      <c r="E109" s="1">
        <f>'All Nodes'!E10265</f>
        <v>0.47915099999999999</v>
      </c>
      <c r="F109" s="1">
        <f>'All Nodes'!F10265</f>
        <v>0.57996300000000001</v>
      </c>
      <c r="G109">
        <f>'All Nodes'!G10265</f>
        <v>100001</v>
      </c>
    </row>
    <row r="110" spans="1:7" x14ac:dyDescent="0.25">
      <c r="A110" t="str">
        <f>'All Nodes'!A10266</f>
        <v>GRID</v>
      </c>
      <c r="B110">
        <f>'All Nodes'!B10266</f>
        <v>117268</v>
      </c>
      <c r="C110">
        <f>'All Nodes'!C10266</f>
        <v>100001</v>
      </c>
      <c r="D110" s="1">
        <f>'All Nodes'!D10266</f>
        <v>-0.24126900000000001</v>
      </c>
      <c r="E110" s="1">
        <f>'All Nodes'!E10266</f>
        <v>0.47345900000000002</v>
      </c>
      <c r="F110" s="1">
        <f>'All Nodes'!F10266</f>
        <v>0.57996400000000004</v>
      </c>
      <c r="G110">
        <f>'All Nodes'!G10266</f>
        <v>100001</v>
      </c>
    </row>
    <row r="111" spans="1:7" x14ac:dyDescent="0.25">
      <c r="A111" t="str">
        <f>'All Nodes'!A10267</f>
        <v>GRID</v>
      </c>
      <c r="B111">
        <f>'All Nodes'!B10267</f>
        <v>117269</v>
      </c>
      <c r="C111">
        <f>'All Nodes'!C10267</f>
        <v>100001</v>
      </c>
      <c r="D111" s="1">
        <f>'All Nodes'!D10267</f>
        <v>-0.238368</v>
      </c>
      <c r="E111" s="1">
        <f>'All Nodes'!E10267</f>
        <v>0.46776699999999999</v>
      </c>
      <c r="F111" s="1">
        <f>'All Nodes'!F10267</f>
        <v>0.57996400000000004</v>
      </c>
      <c r="G111">
        <f>'All Nodes'!G10267</f>
        <v>100001</v>
      </c>
    </row>
    <row r="112" spans="1:7" x14ac:dyDescent="0.25">
      <c r="A112" t="str">
        <f>'All Nodes'!A10268</f>
        <v>GRID</v>
      </c>
      <c r="B112">
        <f>'All Nodes'!B10268</f>
        <v>117270</v>
      </c>
      <c r="C112">
        <f>'All Nodes'!C10268</f>
        <v>100001</v>
      </c>
      <c r="D112" s="1">
        <f>'All Nodes'!D10268</f>
        <v>-0.50447299999999995</v>
      </c>
      <c r="E112" s="1">
        <f>'All Nodes'!E10268</f>
        <v>0.29122599999999998</v>
      </c>
      <c r="F112" s="1">
        <f>'All Nodes'!F10268</f>
        <v>0.57996400000000004</v>
      </c>
      <c r="G112">
        <f>'All Nodes'!G10268</f>
        <v>100001</v>
      </c>
    </row>
    <row r="113" spans="1:7" x14ac:dyDescent="0.25">
      <c r="A113" t="str">
        <f>'All Nodes'!A10269</f>
        <v>GRID</v>
      </c>
      <c r="B113">
        <f>'All Nodes'!B10269</f>
        <v>117271</v>
      </c>
      <c r="C113">
        <f>'All Nodes'!C10269</f>
        <v>100001</v>
      </c>
      <c r="D113" s="1">
        <f>'All Nodes'!D10269</f>
        <v>-0.49893900000000002</v>
      </c>
      <c r="E113" s="1">
        <f>'All Nodes'!E10269</f>
        <v>0.28803099999999998</v>
      </c>
      <c r="F113" s="1">
        <f>'All Nodes'!F10269</f>
        <v>0.57996400000000004</v>
      </c>
      <c r="G113">
        <f>'All Nodes'!G10269</f>
        <v>100001</v>
      </c>
    </row>
    <row r="114" spans="1:7" x14ac:dyDescent="0.25">
      <c r="A114" t="str">
        <f>'All Nodes'!A10270</f>
        <v>GRID</v>
      </c>
      <c r="B114">
        <f>'All Nodes'!B10270</f>
        <v>117272</v>
      </c>
      <c r="C114">
        <f>'All Nodes'!C10270</f>
        <v>100001</v>
      </c>
      <c r="D114" s="1">
        <f>'All Nodes'!D10270</f>
        <v>-0.49191499999999999</v>
      </c>
      <c r="E114" s="1">
        <f>'All Nodes'!E10270</f>
        <v>0.28397600000000001</v>
      </c>
      <c r="F114" s="1">
        <f>'All Nodes'!F10270</f>
        <v>0.57996300000000001</v>
      </c>
      <c r="G114">
        <f>'All Nodes'!G10270</f>
        <v>100001</v>
      </c>
    </row>
    <row r="115" spans="1:7" x14ac:dyDescent="0.25">
      <c r="A115" t="str">
        <f>'All Nodes'!A10271</f>
        <v>GRID</v>
      </c>
      <c r="B115">
        <f>'All Nodes'!B10271</f>
        <v>117273</v>
      </c>
      <c r="C115">
        <f>'All Nodes'!C10271</f>
        <v>100001</v>
      </c>
      <c r="D115" s="1">
        <f>'All Nodes'!D10271</f>
        <v>-0.48787399999999997</v>
      </c>
      <c r="E115" s="1">
        <f>'All Nodes'!E10271</f>
        <v>0.28164299999999998</v>
      </c>
      <c r="F115" s="1">
        <f>'All Nodes'!F10271</f>
        <v>0.57996300000000001</v>
      </c>
      <c r="G115">
        <f>'All Nodes'!G10271</f>
        <v>100001</v>
      </c>
    </row>
    <row r="116" spans="1:7" x14ac:dyDescent="0.25">
      <c r="A116" t="str">
        <f>'All Nodes'!A10272</f>
        <v>GRID</v>
      </c>
      <c r="B116">
        <f>'All Nodes'!B10272</f>
        <v>117274</v>
      </c>
      <c r="C116">
        <f>'All Nodes'!C10272</f>
        <v>100001</v>
      </c>
      <c r="D116" s="1">
        <f>'All Nodes'!D10272</f>
        <v>-0.47680800000000001</v>
      </c>
      <c r="E116" s="1">
        <f>'All Nodes'!E10272</f>
        <v>0.275256</v>
      </c>
      <c r="F116" s="1">
        <f>'All Nodes'!F10272</f>
        <v>0.57996400000000004</v>
      </c>
      <c r="G116">
        <f>'All Nodes'!G10272</f>
        <v>100001</v>
      </c>
    </row>
    <row r="117" spans="1:7" x14ac:dyDescent="0.25">
      <c r="A117" t="str">
        <f>'All Nodes'!A10273</f>
        <v>GRID</v>
      </c>
      <c r="B117">
        <f>'All Nodes'!B10273</f>
        <v>117275</v>
      </c>
      <c r="C117">
        <f>'All Nodes'!C10273</f>
        <v>100001</v>
      </c>
      <c r="D117" s="1">
        <f>'All Nodes'!D10273</f>
        <v>-0.48234100000000002</v>
      </c>
      <c r="E117" s="1">
        <f>'All Nodes'!E10273</f>
        <v>0.27844999999999998</v>
      </c>
      <c r="F117" s="1">
        <f>'All Nodes'!F10273</f>
        <v>0.57996400000000004</v>
      </c>
      <c r="G117">
        <f>'All Nodes'!G10273</f>
        <v>100001</v>
      </c>
    </row>
    <row r="118" spans="1:7" x14ac:dyDescent="0.25">
      <c r="A118" t="str">
        <f>'All Nodes'!A10274</f>
        <v>GRID</v>
      </c>
      <c r="B118">
        <f>'All Nodes'!B10274</f>
        <v>117276</v>
      </c>
      <c r="C118">
        <f>'All Nodes'!C10274</f>
        <v>100001</v>
      </c>
      <c r="D118" s="1">
        <f>'All Nodes'!D10274</f>
        <v>-0.471275</v>
      </c>
      <c r="E118" s="1">
        <f>'All Nodes'!E10274</f>
        <v>0.272061</v>
      </c>
      <c r="F118" s="1">
        <f>'All Nodes'!F10274</f>
        <v>0.57996400000000004</v>
      </c>
      <c r="G118">
        <f>'All Nodes'!G10274</f>
        <v>100001</v>
      </c>
    </row>
    <row r="119" spans="1:7" x14ac:dyDescent="0.25">
      <c r="A119" t="str">
        <f>'All Nodes'!A10275</f>
        <v>GRID</v>
      </c>
      <c r="B119">
        <f>'All Nodes'!B10275</f>
        <v>117277</v>
      </c>
      <c r="C119">
        <f>'All Nodes'!C10275</f>
        <v>100001</v>
      </c>
      <c r="D119" s="1">
        <f>'All Nodes'!D10275</f>
        <v>-0.46574300000000002</v>
      </c>
      <c r="E119" s="1">
        <f>'All Nodes'!E10275</f>
        <v>0.26886700000000002</v>
      </c>
      <c r="F119" s="1">
        <f>'All Nodes'!F10275</f>
        <v>0.57996400000000004</v>
      </c>
      <c r="G119">
        <f>'All Nodes'!G10275</f>
        <v>100001</v>
      </c>
    </row>
    <row r="120" spans="1:7" x14ac:dyDescent="0.25">
      <c r="A120" t="str">
        <f>'All Nodes'!A10276</f>
        <v>GRID</v>
      </c>
      <c r="B120">
        <f>'All Nodes'!B10276</f>
        <v>117278</v>
      </c>
      <c r="C120">
        <f>'All Nodes'!C10276</f>
        <v>100001</v>
      </c>
      <c r="D120" s="1">
        <f>'All Nodes'!D10276</f>
        <v>-0.46020899999999998</v>
      </c>
      <c r="E120" s="1">
        <f>'All Nodes'!E10276</f>
        <v>0.26567299999999999</v>
      </c>
      <c r="F120" s="1">
        <f>'All Nodes'!F10276</f>
        <v>0.57996400000000004</v>
      </c>
      <c r="G120">
        <f>'All Nodes'!G10276</f>
        <v>100001</v>
      </c>
    </row>
    <row r="121" spans="1:7" x14ac:dyDescent="0.25">
      <c r="A121" t="str">
        <f>'All Nodes'!A10277</f>
        <v>GRID</v>
      </c>
      <c r="B121">
        <f>'All Nodes'!B10277</f>
        <v>117279</v>
      </c>
      <c r="C121">
        <f>'All Nodes'!C10277</f>
        <v>100001</v>
      </c>
      <c r="D121" s="1">
        <f>'All Nodes'!D10277</f>
        <v>-0.45467600000000002</v>
      </c>
      <c r="E121" s="1">
        <f>'All Nodes'!E10277</f>
        <v>0.26247799999999999</v>
      </c>
      <c r="F121" s="1">
        <f>'All Nodes'!F10277</f>
        <v>0.57996300000000001</v>
      </c>
      <c r="G121">
        <f>'All Nodes'!G10277</f>
        <v>100001</v>
      </c>
    </row>
    <row r="122" spans="1:7" x14ac:dyDescent="0.25">
      <c r="A122" t="str">
        <f>'All Nodes'!A10278</f>
        <v>GRID</v>
      </c>
      <c r="B122">
        <f>'All Nodes'!B10278</f>
        <v>117280</v>
      </c>
      <c r="C122">
        <f>'All Nodes'!C10278</f>
        <v>100001</v>
      </c>
      <c r="D122" s="1">
        <f>'All Nodes'!D10278</f>
        <v>-0.23694999999999999</v>
      </c>
      <c r="E122" s="1">
        <f>'All Nodes'!E10278</f>
        <v>0.53212899999999996</v>
      </c>
      <c r="F122" s="1">
        <f>'All Nodes'!F10278</f>
        <v>0.57996300000000001</v>
      </c>
      <c r="G122">
        <f>'All Nodes'!G10278</f>
        <v>100001</v>
      </c>
    </row>
    <row r="123" spans="1:7" x14ac:dyDescent="0.25">
      <c r="A123" t="str">
        <f>'All Nodes'!A10279</f>
        <v>GRID</v>
      </c>
      <c r="B123">
        <f>'All Nodes'!B10279</f>
        <v>117281</v>
      </c>
      <c r="C123">
        <f>'All Nodes'!C10279</f>
        <v>100001</v>
      </c>
      <c r="D123" s="1">
        <f>'All Nodes'!D10279</f>
        <v>-0.234351</v>
      </c>
      <c r="E123" s="1">
        <f>'All Nodes'!E10279</f>
        <v>0.52629300000000001</v>
      </c>
      <c r="F123" s="1">
        <f>'All Nodes'!F10279</f>
        <v>0.57996300000000001</v>
      </c>
      <c r="G123">
        <f>'All Nodes'!G10279</f>
        <v>100001</v>
      </c>
    </row>
    <row r="124" spans="1:7" x14ac:dyDescent="0.25">
      <c r="A124" t="str">
        <f>'All Nodes'!A10280</f>
        <v>GRID</v>
      </c>
      <c r="B124">
        <f>'All Nodes'!B10280</f>
        <v>117282</v>
      </c>
      <c r="C124">
        <f>'All Nodes'!C10280</f>
        <v>100001</v>
      </c>
      <c r="D124" s="1">
        <f>'All Nodes'!D10280</f>
        <v>-0.23105200000000001</v>
      </c>
      <c r="E124" s="1">
        <f>'All Nodes'!E10280</f>
        <v>0.51888299999999998</v>
      </c>
      <c r="F124" s="1">
        <f>'All Nodes'!F10280</f>
        <v>0.57996400000000004</v>
      </c>
      <c r="G124">
        <f>'All Nodes'!G10280</f>
        <v>100001</v>
      </c>
    </row>
    <row r="125" spans="1:7" x14ac:dyDescent="0.25">
      <c r="A125" t="str">
        <f>'All Nodes'!A10281</f>
        <v>GRID</v>
      </c>
      <c r="B125">
        <f>'All Nodes'!B10281</f>
        <v>117283</v>
      </c>
      <c r="C125">
        <f>'All Nodes'!C10281</f>
        <v>100001</v>
      </c>
      <c r="D125" s="1">
        <f>'All Nodes'!D10281</f>
        <v>-0.229154</v>
      </c>
      <c r="E125" s="1">
        <f>'All Nodes'!E10281</f>
        <v>0.51461999999999997</v>
      </c>
      <c r="F125" s="1">
        <f>'All Nodes'!F10281</f>
        <v>0.57996400000000004</v>
      </c>
      <c r="G125">
        <f>'All Nodes'!G10281</f>
        <v>100001</v>
      </c>
    </row>
    <row r="126" spans="1:7" x14ac:dyDescent="0.25">
      <c r="A126" t="str">
        <f>'All Nodes'!A10282</f>
        <v>GRID</v>
      </c>
      <c r="B126">
        <f>'All Nodes'!B10282</f>
        <v>117284</v>
      </c>
      <c r="C126">
        <f>'All Nodes'!C10282</f>
        <v>100001</v>
      </c>
      <c r="D126" s="1">
        <f>'All Nodes'!D10282</f>
        <v>-0.22655500000000001</v>
      </c>
      <c r="E126" s="1">
        <f>'All Nodes'!E10282</f>
        <v>0.50878299999999999</v>
      </c>
      <c r="F126" s="1">
        <f>'All Nodes'!F10282</f>
        <v>0.57996400000000004</v>
      </c>
      <c r="G126">
        <f>'All Nodes'!G10282</f>
        <v>100001</v>
      </c>
    </row>
    <row r="127" spans="1:7" x14ac:dyDescent="0.25">
      <c r="A127" t="str">
        <f>'All Nodes'!A10283</f>
        <v>GRID</v>
      </c>
      <c r="B127">
        <f>'All Nodes'!B10283</f>
        <v>117285</v>
      </c>
      <c r="C127">
        <f>'All Nodes'!C10283</f>
        <v>100001</v>
      </c>
      <c r="D127" s="1">
        <f>'All Nodes'!D10283</f>
        <v>-0.22395399999999999</v>
      </c>
      <c r="E127" s="1">
        <f>'All Nodes'!E10283</f>
        <v>0.50294700000000003</v>
      </c>
      <c r="F127" s="1">
        <f>'All Nodes'!F10283</f>
        <v>0.57996300000000001</v>
      </c>
      <c r="G127">
        <f>'All Nodes'!G10283</f>
        <v>100001</v>
      </c>
    </row>
    <row r="128" spans="1:7" x14ac:dyDescent="0.25">
      <c r="A128" t="str">
        <f>'All Nodes'!A10284</f>
        <v>GRID</v>
      </c>
      <c r="B128">
        <f>'All Nodes'!B10284</f>
        <v>117286</v>
      </c>
      <c r="C128">
        <f>'All Nodes'!C10284</f>
        <v>100001</v>
      </c>
      <c r="D128" s="1">
        <f>'All Nodes'!D10284</f>
        <v>-0.221356</v>
      </c>
      <c r="E128" s="1">
        <f>'All Nodes'!E10284</f>
        <v>0.49711</v>
      </c>
      <c r="F128" s="1">
        <f>'All Nodes'!F10284</f>
        <v>0.57996300000000001</v>
      </c>
      <c r="G128">
        <f>'All Nodes'!G10284</f>
        <v>100001</v>
      </c>
    </row>
    <row r="129" spans="1:7" x14ac:dyDescent="0.25">
      <c r="A129" t="str">
        <f>'All Nodes'!A10285</f>
        <v>GRID</v>
      </c>
      <c r="B129">
        <f>'All Nodes'!B10285</f>
        <v>117287</v>
      </c>
      <c r="C129">
        <f>'All Nodes'!C10285</f>
        <v>100001</v>
      </c>
      <c r="D129" s="1">
        <f>'All Nodes'!D10285</f>
        <v>-0.21875800000000001</v>
      </c>
      <c r="E129" s="1">
        <f>'All Nodes'!E10285</f>
        <v>0.49127399999999999</v>
      </c>
      <c r="F129" s="1">
        <f>'All Nodes'!F10285</f>
        <v>0.57996400000000004</v>
      </c>
      <c r="G129">
        <f>'All Nodes'!G10285</f>
        <v>100001</v>
      </c>
    </row>
    <row r="130" spans="1:7" x14ac:dyDescent="0.25">
      <c r="A130" t="str">
        <f>'All Nodes'!A10286</f>
        <v>GRID</v>
      </c>
      <c r="B130">
        <f>'All Nodes'!B10286</f>
        <v>117288</v>
      </c>
      <c r="C130">
        <f>'All Nodes'!C10286</f>
        <v>100001</v>
      </c>
      <c r="D130" s="1">
        <f>'All Nodes'!D10286</f>
        <v>-0.21356</v>
      </c>
      <c r="E130" s="1">
        <f>'All Nodes'!E10286</f>
        <v>0.47960000000000003</v>
      </c>
      <c r="F130" s="1">
        <f>'All Nodes'!F10286</f>
        <v>0.57996400000000004</v>
      </c>
      <c r="G130">
        <f>'All Nodes'!G10286</f>
        <v>100001</v>
      </c>
    </row>
    <row r="131" spans="1:7" x14ac:dyDescent="0.25">
      <c r="A131" t="str">
        <f>'All Nodes'!A10287</f>
        <v>GRID</v>
      </c>
      <c r="B131">
        <f>'All Nodes'!B10287</f>
        <v>117289</v>
      </c>
      <c r="C131">
        <f>'All Nodes'!C10287</f>
        <v>100001</v>
      </c>
      <c r="D131" s="1">
        <f>'All Nodes'!D10287</f>
        <v>-0.21615799999999999</v>
      </c>
      <c r="E131" s="1">
        <f>'All Nodes'!E10287</f>
        <v>0.48543799999999998</v>
      </c>
      <c r="F131" s="1">
        <f>'All Nodes'!F10287</f>
        <v>0.57996400000000004</v>
      </c>
      <c r="G131">
        <f>'All Nodes'!G10287</f>
        <v>100001</v>
      </c>
    </row>
    <row r="132" spans="1:7" x14ac:dyDescent="0.25">
      <c r="A132" t="str">
        <f>'All Nodes'!A10288</f>
        <v>GRID</v>
      </c>
      <c r="B132">
        <f>'All Nodes'!B10288</f>
        <v>117290</v>
      </c>
      <c r="C132">
        <f>'All Nodes'!C10288</f>
        <v>100001</v>
      </c>
      <c r="D132" s="1">
        <f>'All Nodes'!D10288</f>
        <v>-0.51902400000000004</v>
      </c>
      <c r="E132" s="1">
        <f>'All Nodes'!E10288</f>
        <v>0.26442599999999999</v>
      </c>
      <c r="F132" s="1">
        <f>'All Nodes'!F10288</f>
        <v>0.57996300000000001</v>
      </c>
      <c r="G132">
        <f>'All Nodes'!G10288</f>
        <v>100001</v>
      </c>
    </row>
    <row r="133" spans="1:7" x14ac:dyDescent="0.25">
      <c r="A133" t="str">
        <f>'All Nodes'!A10289</f>
        <v>GRID</v>
      </c>
      <c r="B133">
        <f>'All Nodes'!B10289</f>
        <v>117291</v>
      </c>
      <c r="C133">
        <f>'All Nodes'!C10289</f>
        <v>100001</v>
      </c>
      <c r="D133" s="1">
        <f>'All Nodes'!D10289</f>
        <v>-0.51332999999999995</v>
      </c>
      <c r="E133" s="1">
        <f>'All Nodes'!E10289</f>
        <v>0.26152500000000001</v>
      </c>
      <c r="F133" s="1">
        <f>'All Nodes'!F10289</f>
        <v>0.57996400000000004</v>
      </c>
      <c r="G133">
        <f>'All Nodes'!G10289</f>
        <v>100001</v>
      </c>
    </row>
    <row r="134" spans="1:7" x14ac:dyDescent="0.25">
      <c r="A134" t="str">
        <f>'All Nodes'!A10290</f>
        <v>GRID</v>
      </c>
      <c r="B134">
        <f>'All Nodes'!B10290</f>
        <v>117292</v>
      </c>
      <c r="C134">
        <f>'All Nodes'!C10290</f>
        <v>100001</v>
      </c>
      <c r="D134" s="1">
        <f>'All Nodes'!D10290</f>
        <v>-0.50610200000000005</v>
      </c>
      <c r="E134" s="1">
        <f>'All Nodes'!E10290</f>
        <v>0.25784299999999999</v>
      </c>
      <c r="F134" s="1">
        <f>'All Nodes'!F10290</f>
        <v>0.57996400000000004</v>
      </c>
      <c r="G134">
        <f>'All Nodes'!G10290</f>
        <v>100001</v>
      </c>
    </row>
    <row r="135" spans="1:7" x14ac:dyDescent="0.25">
      <c r="A135" t="str">
        <f>'All Nodes'!A10291</f>
        <v>GRID</v>
      </c>
      <c r="B135">
        <f>'All Nodes'!B10291</f>
        <v>117293</v>
      </c>
      <c r="C135">
        <f>'All Nodes'!C10291</f>
        <v>100001</v>
      </c>
      <c r="D135" s="1">
        <f>'All Nodes'!D10291</f>
        <v>-0.50194399999999995</v>
      </c>
      <c r="E135" s="1">
        <f>'All Nodes'!E10291</f>
        <v>0.25572400000000001</v>
      </c>
      <c r="F135" s="1">
        <f>'All Nodes'!F10291</f>
        <v>0.57996400000000004</v>
      </c>
      <c r="G135">
        <f>'All Nodes'!G10291</f>
        <v>100001</v>
      </c>
    </row>
    <row r="136" spans="1:7" x14ac:dyDescent="0.25">
      <c r="A136" t="str">
        <f>'All Nodes'!A10292</f>
        <v>GRID</v>
      </c>
      <c r="B136">
        <f>'All Nodes'!B10292</f>
        <v>117294</v>
      </c>
      <c r="C136">
        <f>'All Nodes'!C10292</f>
        <v>100001</v>
      </c>
      <c r="D136" s="1">
        <f>'All Nodes'!D10292</f>
        <v>-0.49625200000000003</v>
      </c>
      <c r="E136" s="1">
        <f>'All Nodes'!E10292</f>
        <v>0.25282300000000002</v>
      </c>
      <c r="F136" s="1">
        <f>'All Nodes'!F10292</f>
        <v>0.57996400000000004</v>
      </c>
      <c r="G136">
        <f>'All Nodes'!G10292</f>
        <v>100001</v>
      </c>
    </row>
    <row r="137" spans="1:7" x14ac:dyDescent="0.25">
      <c r="A137" t="str">
        <f>'All Nodes'!A10293</f>
        <v>GRID</v>
      </c>
      <c r="B137">
        <f>'All Nodes'!B10293</f>
        <v>117295</v>
      </c>
      <c r="C137">
        <f>'All Nodes'!C10293</f>
        <v>100001</v>
      </c>
      <c r="D137" s="1">
        <f>'All Nodes'!D10293</f>
        <v>-0.48486699999999999</v>
      </c>
      <c r="E137" s="1">
        <f>'All Nodes'!E10293</f>
        <v>0.24702399999999999</v>
      </c>
      <c r="F137" s="1">
        <f>'All Nodes'!F10293</f>
        <v>0.57996300000000001</v>
      </c>
      <c r="G137">
        <f>'All Nodes'!G10293</f>
        <v>100001</v>
      </c>
    </row>
    <row r="138" spans="1:7" x14ac:dyDescent="0.25">
      <c r="A138" t="str">
        <f>'All Nodes'!A10294</f>
        <v>GRID</v>
      </c>
      <c r="B138">
        <f>'All Nodes'!B10294</f>
        <v>117296</v>
      </c>
      <c r="C138">
        <f>'All Nodes'!C10294</f>
        <v>100001</v>
      </c>
      <c r="D138" s="1">
        <f>'All Nodes'!D10294</f>
        <v>-0.49055900000000002</v>
      </c>
      <c r="E138" s="1">
        <f>'All Nodes'!E10294</f>
        <v>0.24992300000000001</v>
      </c>
      <c r="F138" s="1">
        <f>'All Nodes'!F10294</f>
        <v>0.57996400000000004</v>
      </c>
      <c r="G138">
        <f>'All Nodes'!G10294</f>
        <v>100001</v>
      </c>
    </row>
    <row r="139" spans="1:7" x14ac:dyDescent="0.25">
      <c r="A139" t="str">
        <f>'All Nodes'!A10295</f>
        <v>GRID</v>
      </c>
      <c r="B139">
        <f>'All Nodes'!B10295</f>
        <v>117297</v>
      </c>
      <c r="C139">
        <f>'All Nodes'!C10295</f>
        <v>100001</v>
      </c>
      <c r="D139" s="1">
        <f>'All Nodes'!D10295</f>
        <v>-0.47917500000000002</v>
      </c>
      <c r="E139" s="1">
        <f>'All Nodes'!E10295</f>
        <v>0.24412400000000001</v>
      </c>
      <c r="F139" s="1">
        <f>'All Nodes'!F10295</f>
        <v>0.57996400000000004</v>
      </c>
      <c r="G139">
        <f>'All Nodes'!G10295</f>
        <v>100001</v>
      </c>
    </row>
    <row r="140" spans="1:7" x14ac:dyDescent="0.25">
      <c r="A140" t="str">
        <f>'All Nodes'!A10296</f>
        <v>GRID</v>
      </c>
      <c r="B140">
        <f>'All Nodes'!B10296</f>
        <v>117298</v>
      </c>
      <c r="C140">
        <f>'All Nodes'!C10296</f>
        <v>100001</v>
      </c>
      <c r="D140" s="1">
        <f>'All Nodes'!D10296</f>
        <v>-0.47348200000000001</v>
      </c>
      <c r="E140" s="1">
        <f>'All Nodes'!E10296</f>
        <v>0.24122399999999999</v>
      </c>
      <c r="F140" s="1">
        <f>'All Nodes'!F10296</f>
        <v>0.57996400000000004</v>
      </c>
      <c r="G140">
        <f>'All Nodes'!G10296</f>
        <v>100001</v>
      </c>
    </row>
    <row r="141" spans="1:7" x14ac:dyDescent="0.25">
      <c r="A141" t="str">
        <f>'All Nodes'!A10297</f>
        <v>GRID</v>
      </c>
      <c r="B141">
        <f>'All Nodes'!B10297</f>
        <v>117299</v>
      </c>
      <c r="C141">
        <f>'All Nodes'!C10297</f>
        <v>100001</v>
      </c>
      <c r="D141" s="1">
        <f>'All Nodes'!D10297</f>
        <v>-0.46778900000000001</v>
      </c>
      <c r="E141" s="1">
        <f>'All Nodes'!E10297</f>
        <v>0.23832300000000001</v>
      </c>
      <c r="F141" s="1">
        <f>'All Nodes'!F10297</f>
        <v>0.57996400000000004</v>
      </c>
      <c r="G141">
        <f>'All Nodes'!G10297</f>
        <v>100001</v>
      </c>
    </row>
    <row r="142" spans="1:7" x14ac:dyDescent="0.25">
      <c r="A142" t="str">
        <f>'All Nodes'!A10298</f>
        <v>GRID</v>
      </c>
      <c r="B142">
        <f>'All Nodes'!B10298</f>
        <v>117300</v>
      </c>
      <c r="C142">
        <f>'All Nodes'!C10298</f>
        <v>100001</v>
      </c>
      <c r="D142" s="1">
        <f>'All Nodes'!D10298</f>
        <v>-0.20877499999999999</v>
      </c>
      <c r="E142" s="1">
        <f>'All Nodes'!E10298</f>
        <v>0.54379999999999995</v>
      </c>
      <c r="F142" s="1">
        <f>'All Nodes'!F10298</f>
        <v>0.57996300000000001</v>
      </c>
      <c r="G142">
        <f>'All Nodes'!G10298</f>
        <v>100001</v>
      </c>
    </row>
    <row r="143" spans="1:7" x14ac:dyDescent="0.25">
      <c r="A143" t="str">
        <f>'All Nodes'!A10299</f>
        <v>GRID</v>
      </c>
      <c r="B143">
        <f>'All Nodes'!B10299</f>
        <v>117301</v>
      </c>
      <c r="C143">
        <f>'All Nodes'!C10299</f>
        <v>100001</v>
      </c>
      <c r="D143" s="1">
        <f>'All Nodes'!D10299</f>
        <v>-0.206485</v>
      </c>
      <c r="E143" s="1">
        <f>'All Nodes'!E10299</f>
        <v>0.53783499999999995</v>
      </c>
      <c r="F143" s="1">
        <f>'All Nodes'!F10299</f>
        <v>0.57996400000000004</v>
      </c>
      <c r="G143">
        <f>'All Nodes'!G10299</f>
        <v>100001</v>
      </c>
    </row>
    <row r="144" spans="1:7" x14ac:dyDescent="0.25">
      <c r="A144" t="str">
        <f>'All Nodes'!A10300</f>
        <v>GRID</v>
      </c>
      <c r="B144">
        <f>'All Nodes'!B10300</f>
        <v>117302</v>
      </c>
      <c r="C144">
        <f>'All Nodes'!C10300</f>
        <v>100001</v>
      </c>
      <c r="D144" s="1">
        <f>'All Nodes'!D10300</f>
        <v>-0.20357900000000001</v>
      </c>
      <c r="E144" s="1">
        <f>'All Nodes'!E10300</f>
        <v>0.53026200000000001</v>
      </c>
      <c r="F144" s="1">
        <f>'All Nodes'!F10300</f>
        <v>0.57996400000000004</v>
      </c>
      <c r="G144">
        <f>'All Nodes'!G10300</f>
        <v>100001</v>
      </c>
    </row>
    <row r="145" spans="1:7" x14ac:dyDescent="0.25">
      <c r="A145" t="str">
        <f>'All Nodes'!A10301</f>
        <v>GRID</v>
      </c>
      <c r="B145">
        <f>'All Nodes'!B10301</f>
        <v>117303</v>
      </c>
      <c r="C145">
        <f>'All Nodes'!C10301</f>
        <v>100001</v>
      </c>
      <c r="D145" s="1">
        <f>'All Nodes'!D10301</f>
        <v>-0.201906</v>
      </c>
      <c r="E145" s="1">
        <f>'All Nodes'!E10301</f>
        <v>0.52590599999999998</v>
      </c>
      <c r="F145" s="1">
        <f>'All Nodes'!F10301</f>
        <v>0.57996400000000004</v>
      </c>
      <c r="G145">
        <f>'All Nodes'!G10301</f>
        <v>100001</v>
      </c>
    </row>
    <row r="146" spans="1:7" x14ac:dyDescent="0.25">
      <c r="A146" t="str">
        <f>'All Nodes'!A10302</f>
        <v>GRID</v>
      </c>
      <c r="B146">
        <f>'All Nodes'!B10302</f>
        <v>117304</v>
      </c>
      <c r="C146">
        <f>'All Nodes'!C10302</f>
        <v>100001</v>
      </c>
      <c r="D146" s="1">
        <f>'All Nodes'!D10302</f>
        <v>-0.19961699999999999</v>
      </c>
      <c r="E146" s="1">
        <f>'All Nodes'!E10302</f>
        <v>0.51994099999999999</v>
      </c>
      <c r="F146" s="1">
        <f>'All Nodes'!F10302</f>
        <v>0.57996300000000001</v>
      </c>
      <c r="G146">
        <f>'All Nodes'!G10302</f>
        <v>100001</v>
      </c>
    </row>
    <row r="147" spans="1:7" x14ac:dyDescent="0.25">
      <c r="A147" t="str">
        <f>'All Nodes'!A10303</f>
        <v>GRID</v>
      </c>
      <c r="B147">
        <f>'All Nodes'!B10303</f>
        <v>117305</v>
      </c>
      <c r="C147">
        <f>'All Nodes'!C10303</f>
        <v>100001</v>
      </c>
      <c r="D147" s="1">
        <f>'All Nodes'!D10303</f>
        <v>-0.197326</v>
      </c>
      <c r="E147" s="1">
        <f>'All Nodes'!E10303</f>
        <v>0.51397899999999996</v>
      </c>
      <c r="F147" s="1">
        <f>'All Nodes'!F10303</f>
        <v>0.57996300000000001</v>
      </c>
      <c r="G147">
        <f>'All Nodes'!G10303</f>
        <v>100001</v>
      </c>
    </row>
    <row r="148" spans="1:7" x14ac:dyDescent="0.25">
      <c r="A148" t="str">
        <f>'All Nodes'!A10304</f>
        <v>GRID</v>
      </c>
      <c r="B148">
        <f>'All Nodes'!B10304</f>
        <v>117306</v>
      </c>
      <c r="C148">
        <f>'All Nodes'!C10304</f>
        <v>100001</v>
      </c>
      <c r="D148" s="1">
        <f>'All Nodes'!D10304</f>
        <v>-0.19503699999999999</v>
      </c>
      <c r="E148" s="1">
        <f>'All Nodes'!E10304</f>
        <v>0.50801499999999999</v>
      </c>
      <c r="F148" s="1">
        <f>'All Nodes'!F10304</f>
        <v>0.57996300000000001</v>
      </c>
      <c r="G148">
        <f>'All Nodes'!G10304</f>
        <v>100001</v>
      </c>
    </row>
    <row r="149" spans="1:7" x14ac:dyDescent="0.25">
      <c r="A149" t="str">
        <f>'All Nodes'!A10305</f>
        <v>GRID</v>
      </c>
      <c r="B149">
        <f>'All Nodes'!B10305</f>
        <v>117307</v>
      </c>
      <c r="C149">
        <f>'All Nodes'!C10305</f>
        <v>100001</v>
      </c>
      <c r="D149" s="1">
        <f>'All Nodes'!D10305</f>
        <v>-0.192746</v>
      </c>
      <c r="E149" s="1">
        <f>'All Nodes'!E10305</f>
        <v>0.50205</v>
      </c>
      <c r="F149" s="1">
        <f>'All Nodes'!F10305</f>
        <v>0.57996400000000004</v>
      </c>
      <c r="G149">
        <f>'All Nodes'!G10305</f>
        <v>100001</v>
      </c>
    </row>
    <row r="150" spans="1:7" x14ac:dyDescent="0.25">
      <c r="A150" t="str">
        <f>'All Nodes'!A10306</f>
        <v>GRID</v>
      </c>
      <c r="B150">
        <f>'All Nodes'!B10306</f>
        <v>117308</v>
      </c>
      <c r="C150">
        <f>'All Nodes'!C10306</f>
        <v>100001</v>
      </c>
      <c r="D150" s="1">
        <f>'All Nodes'!D10306</f>
        <v>-0.19045599999999999</v>
      </c>
      <c r="E150" s="1">
        <f>'All Nodes'!E10306</f>
        <v>0.49608600000000003</v>
      </c>
      <c r="F150" s="1">
        <f>'All Nodes'!F10306</f>
        <v>0.57996400000000004</v>
      </c>
      <c r="G150">
        <f>'All Nodes'!G10306</f>
        <v>100001</v>
      </c>
    </row>
    <row r="151" spans="1:7" x14ac:dyDescent="0.25">
      <c r="A151" t="str">
        <f>'All Nodes'!A10307</f>
        <v>GRID</v>
      </c>
      <c r="B151">
        <f>'All Nodes'!B10307</f>
        <v>117309</v>
      </c>
      <c r="C151">
        <f>'All Nodes'!C10307</f>
        <v>100001</v>
      </c>
      <c r="D151" s="1">
        <f>'All Nodes'!D10307</f>
        <v>-0.188166</v>
      </c>
      <c r="E151" s="1">
        <f>'All Nodes'!E10307</f>
        <v>0.49012</v>
      </c>
      <c r="F151" s="1">
        <f>'All Nodes'!F10307</f>
        <v>0.57996400000000004</v>
      </c>
      <c r="G151">
        <f>'All Nodes'!G10307</f>
        <v>100001</v>
      </c>
    </row>
    <row r="152" spans="1:7" x14ac:dyDescent="0.25">
      <c r="A152" t="str">
        <f>'All Nodes'!A10308</f>
        <v>GRID</v>
      </c>
      <c r="B152">
        <f>'All Nodes'!B10308</f>
        <v>117310</v>
      </c>
      <c r="C152">
        <f>'All Nodes'!C10308</f>
        <v>100001</v>
      </c>
      <c r="D152" s="1">
        <f>'All Nodes'!D10308</f>
        <v>-0.53215100000000004</v>
      </c>
      <c r="E152" s="1">
        <f>'All Nodes'!E10308</f>
        <v>0.236898</v>
      </c>
      <c r="F152" s="1">
        <f>'All Nodes'!F10308</f>
        <v>0.57996400000000004</v>
      </c>
      <c r="G152">
        <f>'All Nodes'!G10308</f>
        <v>100001</v>
      </c>
    </row>
    <row r="153" spans="1:7" x14ac:dyDescent="0.25">
      <c r="A153" t="str">
        <f>'All Nodes'!A10309</f>
        <v>GRID</v>
      </c>
      <c r="B153">
        <f>'All Nodes'!B10309</f>
        <v>117311</v>
      </c>
      <c r="C153">
        <f>'All Nodes'!C10309</f>
        <v>100001</v>
      </c>
      <c r="D153" s="1">
        <f>'All Nodes'!D10309</f>
        <v>-0.52631499999999998</v>
      </c>
      <c r="E153" s="1">
        <f>'All Nodes'!E10309</f>
        <v>0.23430000000000001</v>
      </c>
      <c r="F153" s="1">
        <f>'All Nodes'!F10309</f>
        <v>0.57996400000000004</v>
      </c>
      <c r="G153">
        <f>'All Nodes'!G10309</f>
        <v>100001</v>
      </c>
    </row>
    <row r="154" spans="1:7" x14ac:dyDescent="0.25">
      <c r="A154" t="str">
        <f>'All Nodes'!A10310</f>
        <v>GRID</v>
      </c>
      <c r="B154">
        <f>'All Nodes'!B10310</f>
        <v>117312</v>
      </c>
      <c r="C154">
        <f>'All Nodes'!C10310</f>
        <v>100001</v>
      </c>
      <c r="D154" s="1">
        <f>'All Nodes'!D10310</f>
        <v>-0.51890499999999995</v>
      </c>
      <c r="E154" s="1">
        <f>'All Nodes'!E10310</f>
        <v>0.23100200000000001</v>
      </c>
      <c r="F154" s="1">
        <f>'All Nodes'!F10310</f>
        <v>0.57996400000000004</v>
      </c>
      <c r="G154">
        <f>'All Nodes'!G10310</f>
        <v>100001</v>
      </c>
    </row>
    <row r="155" spans="1:7" x14ac:dyDescent="0.25">
      <c r="A155" t="str">
        <f>'All Nodes'!A10311</f>
        <v>GRID</v>
      </c>
      <c r="B155">
        <f>'All Nodes'!B10311</f>
        <v>117313</v>
      </c>
      <c r="C155">
        <f>'All Nodes'!C10311</f>
        <v>100001</v>
      </c>
      <c r="D155" s="1">
        <f>'All Nodes'!D10311</f>
        <v>-0.51464100000000002</v>
      </c>
      <c r="E155" s="1">
        <f>'All Nodes'!E10311</f>
        <v>0.229104</v>
      </c>
      <c r="F155" s="1">
        <f>'All Nodes'!F10311</f>
        <v>0.57996400000000004</v>
      </c>
      <c r="G155">
        <f>'All Nodes'!G10311</f>
        <v>100001</v>
      </c>
    </row>
    <row r="156" spans="1:7" x14ac:dyDescent="0.25">
      <c r="A156" t="str">
        <f>'All Nodes'!A10312</f>
        <v>GRID</v>
      </c>
      <c r="B156">
        <f>'All Nodes'!B10312</f>
        <v>117314</v>
      </c>
      <c r="C156">
        <f>'All Nodes'!C10312</f>
        <v>100001</v>
      </c>
      <c r="D156" s="1">
        <f>'All Nodes'!D10312</f>
        <v>-0.50880499999999995</v>
      </c>
      <c r="E156" s="1">
        <f>'All Nodes'!E10312</f>
        <v>0.22650500000000001</v>
      </c>
      <c r="F156" s="1">
        <f>'All Nodes'!F10312</f>
        <v>0.57996400000000004</v>
      </c>
      <c r="G156">
        <f>'All Nodes'!G10312</f>
        <v>100001</v>
      </c>
    </row>
    <row r="157" spans="1:7" x14ac:dyDescent="0.25">
      <c r="A157" t="str">
        <f>'All Nodes'!A10313</f>
        <v>GRID</v>
      </c>
      <c r="B157">
        <f>'All Nodes'!B10313</f>
        <v>117315</v>
      </c>
      <c r="C157">
        <f>'All Nodes'!C10313</f>
        <v>100001</v>
      </c>
      <c r="D157" s="1">
        <f>'All Nodes'!D10313</f>
        <v>-0.50296799999999997</v>
      </c>
      <c r="E157" s="1">
        <f>'All Nodes'!E10313</f>
        <v>0.22390699999999999</v>
      </c>
      <c r="F157" s="1">
        <f>'All Nodes'!F10313</f>
        <v>0.57996400000000004</v>
      </c>
      <c r="G157">
        <f>'All Nodes'!G10313</f>
        <v>100001</v>
      </c>
    </row>
    <row r="158" spans="1:7" x14ac:dyDescent="0.25">
      <c r="A158" t="str">
        <f>'All Nodes'!A10314</f>
        <v>GRID</v>
      </c>
      <c r="B158">
        <f>'All Nodes'!B10314</f>
        <v>117316</v>
      </c>
      <c r="C158">
        <f>'All Nodes'!C10314</f>
        <v>100001</v>
      </c>
      <c r="D158" s="1">
        <f>'All Nodes'!D10314</f>
        <v>-0.49129400000000001</v>
      </c>
      <c r="E158" s="1">
        <f>'All Nodes'!E10314</f>
        <v>0.21870999999999999</v>
      </c>
      <c r="F158" s="1">
        <f>'All Nodes'!F10314</f>
        <v>0.57996400000000004</v>
      </c>
      <c r="G158">
        <f>'All Nodes'!G10314</f>
        <v>100001</v>
      </c>
    </row>
    <row r="159" spans="1:7" x14ac:dyDescent="0.25">
      <c r="A159" t="str">
        <f>'All Nodes'!A10315</f>
        <v>GRID</v>
      </c>
      <c r="B159">
        <f>'All Nodes'!B10315</f>
        <v>117317</v>
      </c>
      <c r="C159">
        <f>'All Nodes'!C10315</f>
        <v>100001</v>
      </c>
      <c r="D159" s="1">
        <f>'All Nodes'!D10315</f>
        <v>-0.49713200000000002</v>
      </c>
      <c r="E159" s="1">
        <f>'All Nodes'!E10315</f>
        <v>0.22130900000000001</v>
      </c>
      <c r="F159" s="1">
        <f>'All Nodes'!F10315</f>
        <v>0.57996400000000004</v>
      </c>
      <c r="G159">
        <f>'All Nodes'!G10315</f>
        <v>100001</v>
      </c>
    </row>
    <row r="160" spans="1:7" x14ac:dyDescent="0.25">
      <c r="A160" t="str">
        <f>'All Nodes'!A10316</f>
        <v>GRID</v>
      </c>
      <c r="B160">
        <f>'All Nodes'!B10316</f>
        <v>117318</v>
      </c>
      <c r="C160">
        <f>'All Nodes'!C10316</f>
        <v>100001</v>
      </c>
      <c r="D160" s="1">
        <f>'All Nodes'!D10316</f>
        <v>-0.48545700000000003</v>
      </c>
      <c r="E160" s="1">
        <f>'All Nodes'!E10316</f>
        <v>0.216112</v>
      </c>
      <c r="F160" s="1">
        <f>'All Nodes'!F10316</f>
        <v>0.57996400000000004</v>
      </c>
      <c r="G160">
        <f>'All Nodes'!G10316</f>
        <v>100001</v>
      </c>
    </row>
    <row r="161" spans="1:7" x14ac:dyDescent="0.25">
      <c r="A161" t="str">
        <f>'All Nodes'!A10317</f>
        <v>GRID</v>
      </c>
      <c r="B161">
        <f>'All Nodes'!B10317</f>
        <v>117319</v>
      </c>
      <c r="C161">
        <f>'All Nodes'!C10317</f>
        <v>100001</v>
      </c>
      <c r="D161" s="1">
        <f>'All Nodes'!D10317</f>
        <v>-0.47961999999999999</v>
      </c>
      <c r="E161" s="1">
        <f>'All Nodes'!E10317</f>
        <v>0.21351400000000001</v>
      </c>
      <c r="F161" s="1">
        <f>'All Nodes'!F10317</f>
        <v>0.57996400000000004</v>
      </c>
      <c r="G161">
        <f>'All Nodes'!G10317</f>
        <v>100001</v>
      </c>
    </row>
    <row r="162" spans="1:7" x14ac:dyDescent="0.25">
      <c r="A162" t="str">
        <f>'All Nodes'!A10318</f>
        <v>GRID</v>
      </c>
      <c r="B162">
        <f>'All Nodes'!B10318</f>
        <v>117320</v>
      </c>
      <c r="C162">
        <f>'All Nodes'!C10318</f>
        <v>100001</v>
      </c>
      <c r="D162" s="1">
        <f>'All Nodes'!D10318</f>
        <v>-0.18003</v>
      </c>
      <c r="E162" s="1">
        <f>'All Nodes'!E10318</f>
        <v>0.55398199999999997</v>
      </c>
      <c r="F162" s="1">
        <f>'All Nodes'!F10318</f>
        <v>0.57996400000000004</v>
      </c>
      <c r="G162">
        <f>'All Nodes'!G10318</f>
        <v>100001</v>
      </c>
    </row>
    <row r="163" spans="1:7" x14ac:dyDescent="0.25">
      <c r="A163" t="str">
        <f>'All Nodes'!A10319</f>
        <v>GRID</v>
      </c>
      <c r="B163">
        <f>'All Nodes'!B10319</f>
        <v>117321</v>
      </c>
      <c r="C163">
        <f>'All Nodes'!C10319</f>
        <v>100001</v>
      </c>
      <c r="D163" s="1">
        <f>'All Nodes'!D10319</f>
        <v>-0.17805399999999999</v>
      </c>
      <c r="E163" s="1">
        <f>'All Nodes'!E10319</f>
        <v>0.54790499999999998</v>
      </c>
      <c r="F163" s="1">
        <f>'All Nodes'!F10319</f>
        <v>0.57996400000000004</v>
      </c>
      <c r="G163">
        <f>'All Nodes'!G10319</f>
        <v>100001</v>
      </c>
    </row>
    <row r="164" spans="1:7" x14ac:dyDescent="0.25">
      <c r="A164" t="str">
        <f>'All Nodes'!A10320</f>
        <v>GRID</v>
      </c>
      <c r="B164">
        <f>'All Nodes'!B10320</f>
        <v>117322</v>
      </c>
      <c r="C164">
        <f>'All Nodes'!C10320</f>
        <v>100001</v>
      </c>
      <c r="D164" s="1">
        <f>'All Nodes'!D10320</f>
        <v>-0.17554600000000001</v>
      </c>
      <c r="E164" s="1">
        <f>'All Nodes'!E10320</f>
        <v>0.54019099999999998</v>
      </c>
      <c r="F164" s="1">
        <f>'All Nodes'!F10320</f>
        <v>0.57996400000000004</v>
      </c>
      <c r="G164">
        <f>'All Nodes'!G10320</f>
        <v>100001</v>
      </c>
    </row>
    <row r="165" spans="1:7" x14ac:dyDescent="0.25">
      <c r="A165" t="str">
        <f>'All Nodes'!A10321</f>
        <v>GRID</v>
      </c>
      <c r="B165">
        <f>'All Nodes'!B10321</f>
        <v>117323</v>
      </c>
      <c r="C165">
        <f>'All Nodes'!C10321</f>
        <v>100001</v>
      </c>
      <c r="D165" s="1">
        <f>'All Nodes'!D10321</f>
        <v>-0.17410500000000001</v>
      </c>
      <c r="E165" s="1">
        <f>'All Nodes'!E10321</f>
        <v>0.53575300000000003</v>
      </c>
      <c r="F165" s="1">
        <f>'All Nodes'!F10321</f>
        <v>0.57996300000000001</v>
      </c>
      <c r="G165">
        <f>'All Nodes'!G10321</f>
        <v>100001</v>
      </c>
    </row>
    <row r="166" spans="1:7" x14ac:dyDescent="0.25">
      <c r="A166" t="str">
        <f>'All Nodes'!A10322</f>
        <v>GRID</v>
      </c>
      <c r="B166">
        <f>'All Nodes'!B10322</f>
        <v>117324</v>
      </c>
      <c r="C166">
        <f>'All Nodes'!C10322</f>
        <v>100001</v>
      </c>
      <c r="D166" s="1">
        <f>'All Nodes'!D10322</f>
        <v>-0.17213100000000001</v>
      </c>
      <c r="E166" s="1">
        <f>'All Nodes'!E10322</f>
        <v>0.52967699999999995</v>
      </c>
      <c r="F166" s="1">
        <f>'All Nodes'!F10322</f>
        <v>0.57996300000000001</v>
      </c>
      <c r="G166">
        <f>'All Nodes'!G10322</f>
        <v>100001</v>
      </c>
    </row>
    <row r="167" spans="1:7" x14ac:dyDescent="0.25">
      <c r="A167" t="str">
        <f>'All Nodes'!A10323</f>
        <v>GRID</v>
      </c>
      <c r="B167">
        <f>'All Nodes'!B10323</f>
        <v>117325</v>
      </c>
      <c r="C167">
        <f>'All Nodes'!C10323</f>
        <v>100001</v>
      </c>
      <c r="D167" s="1">
        <f>'All Nodes'!D10323</f>
        <v>-0.170156</v>
      </c>
      <c r="E167" s="1">
        <f>'All Nodes'!E10323</f>
        <v>0.52360099999999998</v>
      </c>
      <c r="F167" s="1">
        <f>'All Nodes'!F10323</f>
        <v>0.57996300000000001</v>
      </c>
      <c r="G167">
        <f>'All Nodes'!G10323</f>
        <v>100001</v>
      </c>
    </row>
    <row r="168" spans="1:7" x14ac:dyDescent="0.25">
      <c r="A168" t="str">
        <f>'All Nodes'!A10324</f>
        <v>GRID</v>
      </c>
      <c r="B168">
        <f>'All Nodes'!B10324</f>
        <v>117326</v>
      </c>
      <c r="C168">
        <f>'All Nodes'!C10324</f>
        <v>100001</v>
      </c>
      <c r="D168" s="1">
        <f>'All Nodes'!D10324</f>
        <v>-0.168182</v>
      </c>
      <c r="E168" s="1">
        <f>'All Nodes'!E10324</f>
        <v>0.51752500000000001</v>
      </c>
      <c r="F168" s="1">
        <f>'All Nodes'!F10324</f>
        <v>0.57996400000000004</v>
      </c>
      <c r="G168">
        <f>'All Nodes'!G10324</f>
        <v>100001</v>
      </c>
    </row>
    <row r="169" spans="1:7" x14ac:dyDescent="0.25">
      <c r="A169" t="str">
        <f>'All Nodes'!A10325</f>
        <v>GRID</v>
      </c>
      <c r="B169">
        <f>'All Nodes'!B10325</f>
        <v>117327</v>
      </c>
      <c r="C169">
        <f>'All Nodes'!C10325</f>
        <v>100001</v>
      </c>
      <c r="D169" s="1">
        <f>'All Nodes'!D10325</f>
        <v>-0.16620799999999999</v>
      </c>
      <c r="E169" s="1">
        <f>'All Nodes'!E10325</f>
        <v>0.51144800000000001</v>
      </c>
      <c r="F169" s="1">
        <f>'All Nodes'!F10325</f>
        <v>0.57996400000000004</v>
      </c>
      <c r="G169">
        <f>'All Nodes'!G10325</f>
        <v>100001</v>
      </c>
    </row>
    <row r="170" spans="1:7" x14ac:dyDescent="0.25">
      <c r="A170" t="str">
        <f>'All Nodes'!A10326</f>
        <v>GRID</v>
      </c>
      <c r="B170">
        <f>'All Nodes'!B10326</f>
        <v>117328</v>
      </c>
      <c r="C170">
        <f>'All Nodes'!C10326</f>
        <v>100001</v>
      </c>
      <c r="D170" s="1">
        <f>'All Nodes'!D10326</f>
        <v>-0.16225700000000001</v>
      </c>
      <c r="E170" s="1">
        <f>'All Nodes'!E10326</f>
        <v>0.49929499999999999</v>
      </c>
      <c r="F170" s="1">
        <f>'All Nodes'!F10326</f>
        <v>0.57996300000000001</v>
      </c>
      <c r="G170">
        <f>'All Nodes'!G10326</f>
        <v>100001</v>
      </c>
    </row>
    <row r="171" spans="1:7" x14ac:dyDescent="0.25">
      <c r="A171" t="str">
        <f>'All Nodes'!A10327</f>
        <v>GRID</v>
      </c>
      <c r="B171">
        <f>'All Nodes'!B10327</f>
        <v>117329</v>
      </c>
      <c r="C171">
        <f>'All Nodes'!C10327</f>
        <v>100001</v>
      </c>
      <c r="D171" s="1">
        <f>'All Nodes'!D10327</f>
        <v>-0.16423199999999999</v>
      </c>
      <c r="E171" s="1">
        <f>'All Nodes'!E10327</f>
        <v>0.50537299999999996</v>
      </c>
      <c r="F171" s="1">
        <f>'All Nodes'!F10327</f>
        <v>0.57996400000000004</v>
      </c>
      <c r="G171">
        <f>'All Nodes'!G10327</f>
        <v>100001</v>
      </c>
    </row>
    <row r="172" spans="1:7" x14ac:dyDescent="0.25">
      <c r="A172" t="str">
        <f>'All Nodes'!A10328</f>
        <v>GRID</v>
      </c>
      <c r="B172">
        <f>'All Nodes'!B10328</f>
        <v>117330</v>
      </c>
      <c r="C172">
        <f>'All Nodes'!C10328</f>
        <v>100001</v>
      </c>
      <c r="D172" s="1">
        <f>'All Nodes'!D10328</f>
        <v>-0.54381900000000005</v>
      </c>
      <c r="E172" s="1">
        <f>'All Nodes'!E10328</f>
        <v>0.20872299999999999</v>
      </c>
      <c r="F172" s="1">
        <f>'All Nodes'!F10328</f>
        <v>0.57996300000000001</v>
      </c>
      <c r="G172">
        <f>'All Nodes'!G10328</f>
        <v>100001</v>
      </c>
    </row>
    <row r="173" spans="1:7" x14ac:dyDescent="0.25">
      <c r="A173" t="str">
        <f>'All Nodes'!A10329</f>
        <v>GRID</v>
      </c>
      <c r="B173">
        <f>'All Nodes'!B10329</f>
        <v>117331</v>
      </c>
      <c r="C173">
        <f>'All Nodes'!C10329</f>
        <v>100001</v>
      </c>
      <c r="D173" s="1">
        <f>'All Nodes'!D10329</f>
        <v>-0.53785499999999997</v>
      </c>
      <c r="E173" s="1">
        <f>'All Nodes'!E10329</f>
        <v>0.20643300000000001</v>
      </c>
      <c r="F173" s="1">
        <f>'All Nodes'!F10329</f>
        <v>0.57996400000000004</v>
      </c>
      <c r="G173">
        <f>'All Nodes'!G10329</f>
        <v>100001</v>
      </c>
    </row>
    <row r="174" spans="1:7" x14ac:dyDescent="0.25">
      <c r="A174" t="str">
        <f>'All Nodes'!A10330</f>
        <v>GRID</v>
      </c>
      <c r="B174">
        <f>'All Nodes'!B10330</f>
        <v>117332</v>
      </c>
      <c r="C174">
        <f>'All Nodes'!C10330</f>
        <v>100001</v>
      </c>
      <c r="D174" s="1">
        <f>'All Nodes'!D10330</f>
        <v>-0.53028299999999995</v>
      </c>
      <c r="E174" s="1">
        <f>'All Nodes'!E10330</f>
        <v>0.20352700000000001</v>
      </c>
      <c r="F174" s="1">
        <f>'All Nodes'!F10330</f>
        <v>0.57996400000000004</v>
      </c>
      <c r="G174">
        <f>'All Nodes'!G10330</f>
        <v>100001</v>
      </c>
    </row>
    <row r="175" spans="1:7" x14ac:dyDescent="0.25">
      <c r="A175" t="str">
        <f>'All Nodes'!A10331</f>
        <v>GRID</v>
      </c>
      <c r="B175">
        <f>'All Nodes'!B10331</f>
        <v>117333</v>
      </c>
      <c r="C175">
        <f>'All Nodes'!C10331</f>
        <v>100001</v>
      </c>
      <c r="D175" s="1">
        <f>'All Nodes'!D10331</f>
        <v>-0.525926</v>
      </c>
      <c r="E175" s="1">
        <f>'All Nodes'!E10331</f>
        <v>0.20185500000000001</v>
      </c>
      <c r="F175" s="1">
        <f>'All Nodes'!F10331</f>
        <v>0.57996400000000004</v>
      </c>
      <c r="G175">
        <f>'All Nodes'!G10331</f>
        <v>100001</v>
      </c>
    </row>
    <row r="176" spans="1:7" x14ac:dyDescent="0.25">
      <c r="A176" t="str">
        <f>'All Nodes'!A10332</f>
        <v>GRID</v>
      </c>
      <c r="B176">
        <f>'All Nodes'!B10332</f>
        <v>117334</v>
      </c>
      <c r="C176">
        <f>'All Nodes'!C10332</f>
        <v>100001</v>
      </c>
      <c r="D176" s="1">
        <f>'All Nodes'!D10332</f>
        <v>-0.51996100000000001</v>
      </c>
      <c r="E176" s="1">
        <f>'All Nodes'!E10332</f>
        <v>0.19956599999999999</v>
      </c>
      <c r="F176" s="1">
        <f>'All Nodes'!F10332</f>
        <v>0.57996400000000004</v>
      </c>
      <c r="G176">
        <f>'All Nodes'!G10332</f>
        <v>100001</v>
      </c>
    </row>
    <row r="177" spans="1:7" x14ac:dyDescent="0.25">
      <c r="A177" t="str">
        <f>'All Nodes'!A10333</f>
        <v>GRID</v>
      </c>
      <c r="B177">
        <f>'All Nodes'!B10333</f>
        <v>117335</v>
      </c>
      <c r="C177">
        <f>'All Nodes'!C10333</f>
        <v>100001</v>
      </c>
      <c r="D177" s="1">
        <f>'All Nodes'!D10333</f>
        <v>-0.51399700000000004</v>
      </c>
      <c r="E177" s="1">
        <f>'All Nodes'!E10333</f>
        <v>0.19727800000000001</v>
      </c>
      <c r="F177" s="1">
        <f>'All Nodes'!F10333</f>
        <v>0.57996400000000004</v>
      </c>
      <c r="G177">
        <f>'All Nodes'!G10333</f>
        <v>100001</v>
      </c>
    </row>
    <row r="178" spans="1:7" x14ac:dyDescent="0.25">
      <c r="A178" t="str">
        <f>'All Nodes'!A10334</f>
        <v>GRID</v>
      </c>
      <c r="B178">
        <f>'All Nodes'!B10334</f>
        <v>117336</v>
      </c>
      <c r="C178">
        <f>'All Nodes'!C10334</f>
        <v>100001</v>
      </c>
      <c r="D178" s="1">
        <f>'All Nodes'!D10334</f>
        <v>-0.50803200000000004</v>
      </c>
      <c r="E178" s="1">
        <f>'All Nodes'!E10334</f>
        <v>0.19498799999999999</v>
      </c>
      <c r="F178" s="1">
        <f>'All Nodes'!F10334</f>
        <v>0.57996400000000004</v>
      </c>
      <c r="G178">
        <f>'All Nodes'!G10334</f>
        <v>100001</v>
      </c>
    </row>
    <row r="179" spans="1:7" x14ac:dyDescent="0.25">
      <c r="A179" t="str">
        <f>'All Nodes'!A10335</f>
        <v>GRID</v>
      </c>
      <c r="B179">
        <f>'All Nodes'!B10335</f>
        <v>117337</v>
      </c>
      <c r="C179">
        <f>'All Nodes'!C10335</f>
        <v>100001</v>
      </c>
      <c r="D179" s="1">
        <f>'All Nodes'!D10335</f>
        <v>-0.49610300000000002</v>
      </c>
      <c r="E179" s="1">
        <f>'All Nodes'!E10335</f>
        <v>0.19040899999999999</v>
      </c>
      <c r="F179" s="1">
        <f>'All Nodes'!F10335</f>
        <v>0.57996400000000004</v>
      </c>
      <c r="G179">
        <f>'All Nodes'!G10335</f>
        <v>100001</v>
      </c>
    </row>
    <row r="180" spans="1:7" x14ac:dyDescent="0.25">
      <c r="A180" t="str">
        <f>'All Nodes'!A10336</f>
        <v>GRID</v>
      </c>
      <c r="B180">
        <f>'All Nodes'!B10336</f>
        <v>117338</v>
      </c>
      <c r="C180">
        <f>'All Nodes'!C10336</f>
        <v>100001</v>
      </c>
      <c r="D180" s="1">
        <f>'All Nodes'!D10336</f>
        <v>-0.50206799999999996</v>
      </c>
      <c r="E180" s="1">
        <f>'All Nodes'!E10336</f>
        <v>0.19269800000000001</v>
      </c>
      <c r="F180" s="1">
        <f>'All Nodes'!F10336</f>
        <v>0.57996300000000001</v>
      </c>
      <c r="G180">
        <f>'All Nodes'!G10336</f>
        <v>100001</v>
      </c>
    </row>
    <row r="181" spans="1:7" x14ac:dyDescent="0.25">
      <c r="A181" t="str">
        <f>'All Nodes'!A10337</f>
        <v>GRID</v>
      </c>
      <c r="B181">
        <f>'All Nodes'!B10337</f>
        <v>117339</v>
      </c>
      <c r="C181">
        <f>'All Nodes'!C10337</f>
        <v>100001</v>
      </c>
      <c r="D181" s="1">
        <f>'All Nodes'!D10337</f>
        <v>-0.49013800000000002</v>
      </c>
      <c r="E181" s="1">
        <f>'All Nodes'!E10337</f>
        <v>0.18811900000000001</v>
      </c>
      <c r="F181" s="1">
        <f>'All Nodes'!F10337</f>
        <v>0.57996400000000004</v>
      </c>
      <c r="G181">
        <f>'All Nodes'!G10337</f>
        <v>100001</v>
      </c>
    </row>
    <row r="182" spans="1:7" x14ac:dyDescent="0.25">
      <c r="A182" t="str">
        <f>'All Nodes'!A10338</f>
        <v>GRID</v>
      </c>
      <c r="B182">
        <f>'All Nodes'!B10338</f>
        <v>117340</v>
      </c>
      <c r="C182">
        <f>'All Nodes'!C10338</f>
        <v>100001</v>
      </c>
      <c r="D182" s="1">
        <f>'All Nodes'!D10338</f>
        <v>-0.15078900000000001</v>
      </c>
      <c r="E182" s="1">
        <f>'All Nodes'!E10338</f>
        <v>0.56264499999999995</v>
      </c>
      <c r="F182" s="1">
        <f>'All Nodes'!F10338</f>
        <v>0.57996400000000004</v>
      </c>
      <c r="G182">
        <f>'All Nodes'!G10338</f>
        <v>100001</v>
      </c>
    </row>
    <row r="183" spans="1:7" x14ac:dyDescent="0.25">
      <c r="A183" t="str">
        <f>'All Nodes'!A10339</f>
        <v>GRID</v>
      </c>
      <c r="B183">
        <f>'All Nodes'!B10339</f>
        <v>117341</v>
      </c>
      <c r="C183">
        <f>'All Nodes'!C10339</f>
        <v>100001</v>
      </c>
      <c r="D183" s="1">
        <f>'All Nodes'!D10339</f>
        <v>-0.14913599999999999</v>
      </c>
      <c r="E183" s="1">
        <f>'All Nodes'!E10339</f>
        <v>0.556473</v>
      </c>
      <c r="F183" s="1">
        <f>'All Nodes'!F10339</f>
        <v>0.57996400000000004</v>
      </c>
      <c r="G183">
        <f>'All Nodes'!G10339</f>
        <v>100001</v>
      </c>
    </row>
    <row r="184" spans="1:7" x14ac:dyDescent="0.25">
      <c r="A184" t="str">
        <f>'All Nodes'!A10340</f>
        <v>GRID</v>
      </c>
      <c r="B184">
        <f>'All Nodes'!B10340</f>
        <v>117342</v>
      </c>
      <c r="C184">
        <f>'All Nodes'!C10340</f>
        <v>100001</v>
      </c>
      <c r="D184" s="1">
        <f>'All Nodes'!D10340</f>
        <v>-0.147036</v>
      </c>
      <c r="E184" s="1">
        <f>'All Nodes'!E10340</f>
        <v>0.54863899999999999</v>
      </c>
      <c r="F184" s="1">
        <f>'All Nodes'!F10340</f>
        <v>0.57996300000000001</v>
      </c>
      <c r="G184">
        <f>'All Nodes'!G10340</f>
        <v>100001</v>
      </c>
    </row>
    <row r="185" spans="1:7" x14ac:dyDescent="0.25">
      <c r="A185" t="str">
        <f>'All Nodes'!A10341</f>
        <v>GRID</v>
      </c>
      <c r="B185">
        <f>'All Nodes'!B10341</f>
        <v>117343</v>
      </c>
      <c r="C185">
        <f>'All Nodes'!C10341</f>
        <v>100001</v>
      </c>
      <c r="D185" s="1">
        <f>'All Nodes'!D10341</f>
        <v>-0.14582700000000001</v>
      </c>
      <c r="E185" s="1">
        <f>'All Nodes'!E10341</f>
        <v>0.54413100000000003</v>
      </c>
      <c r="F185" s="1">
        <f>'All Nodes'!F10341</f>
        <v>0.57996300000000001</v>
      </c>
      <c r="G185">
        <f>'All Nodes'!G10341</f>
        <v>100001</v>
      </c>
    </row>
    <row r="186" spans="1:7" x14ac:dyDescent="0.25">
      <c r="A186" t="str">
        <f>'All Nodes'!A10342</f>
        <v>GRID</v>
      </c>
      <c r="B186">
        <f>'All Nodes'!B10342</f>
        <v>117344</v>
      </c>
      <c r="C186">
        <f>'All Nodes'!C10342</f>
        <v>100001</v>
      </c>
      <c r="D186" s="1">
        <f>'All Nodes'!D10342</f>
        <v>-0.144173</v>
      </c>
      <c r="E186" s="1">
        <f>'All Nodes'!E10342</f>
        <v>0.53795999999999999</v>
      </c>
      <c r="F186" s="1">
        <f>'All Nodes'!F10342</f>
        <v>0.57996400000000004</v>
      </c>
      <c r="G186">
        <f>'All Nodes'!G10342</f>
        <v>100001</v>
      </c>
    </row>
    <row r="187" spans="1:7" x14ac:dyDescent="0.25">
      <c r="A187" t="str">
        <f>'All Nodes'!A10343</f>
        <v>GRID</v>
      </c>
      <c r="B187">
        <f>'All Nodes'!B10343</f>
        <v>117345</v>
      </c>
      <c r="C187">
        <f>'All Nodes'!C10343</f>
        <v>100001</v>
      </c>
      <c r="D187" s="1">
        <f>'All Nodes'!D10343</f>
        <v>-0.14251900000000001</v>
      </c>
      <c r="E187" s="1">
        <f>'All Nodes'!E10343</f>
        <v>0.53178899999999996</v>
      </c>
      <c r="F187" s="1">
        <f>'All Nodes'!F10343</f>
        <v>0.57996400000000004</v>
      </c>
      <c r="G187">
        <f>'All Nodes'!G10343</f>
        <v>100001</v>
      </c>
    </row>
    <row r="188" spans="1:7" x14ac:dyDescent="0.25">
      <c r="A188" t="str">
        <f>'All Nodes'!A10344</f>
        <v>GRID</v>
      </c>
      <c r="B188">
        <f>'All Nodes'!B10344</f>
        <v>117346</v>
      </c>
      <c r="C188">
        <f>'All Nodes'!C10344</f>
        <v>100001</v>
      </c>
      <c r="D188" s="1">
        <f>'All Nodes'!D10344</f>
        <v>-0.14086599999999999</v>
      </c>
      <c r="E188" s="1">
        <f>'All Nodes'!E10344</f>
        <v>0.52561800000000003</v>
      </c>
      <c r="F188" s="1">
        <f>'All Nodes'!F10344</f>
        <v>0.57996400000000004</v>
      </c>
      <c r="G188">
        <f>'All Nodes'!G10344</f>
        <v>100001</v>
      </c>
    </row>
    <row r="189" spans="1:7" x14ac:dyDescent="0.25">
      <c r="A189" t="str">
        <f>'All Nodes'!A10345</f>
        <v>GRID</v>
      </c>
      <c r="B189">
        <f>'All Nodes'!B10345</f>
        <v>117347</v>
      </c>
      <c r="C189">
        <f>'All Nodes'!C10345</f>
        <v>100001</v>
      </c>
      <c r="D189" s="1">
        <f>'All Nodes'!D10345</f>
        <v>-0.139213</v>
      </c>
      <c r="E189" s="1">
        <f>'All Nodes'!E10345</f>
        <v>0.51944699999999999</v>
      </c>
      <c r="F189" s="1">
        <f>'All Nodes'!F10345</f>
        <v>0.57996300000000001</v>
      </c>
      <c r="G189">
        <f>'All Nodes'!G10345</f>
        <v>100001</v>
      </c>
    </row>
    <row r="190" spans="1:7" x14ac:dyDescent="0.25">
      <c r="A190" t="str">
        <f>'All Nodes'!A10346</f>
        <v>GRID</v>
      </c>
      <c r="B190">
        <f>'All Nodes'!B10346</f>
        <v>117348</v>
      </c>
      <c r="C190">
        <f>'All Nodes'!C10346</f>
        <v>100001</v>
      </c>
      <c r="D190" s="1">
        <f>'All Nodes'!D10346</f>
        <v>-0.13755899999999999</v>
      </c>
      <c r="E190" s="1">
        <f>'All Nodes'!E10346</f>
        <v>0.51327599999999995</v>
      </c>
      <c r="F190" s="1">
        <f>'All Nodes'!F10346</f>
        <v>0.57996300000000001</v>
      </c>
      <c r="G190">
        <f>'All Nodes'!G10346</f>
        <v>100001</v>
      </c>
    </row>
    <row r="191" spans="1:7" x14ac:dyDescent="0.25">
      <c r="A191" t="str">
        <f>'All Nodes'!A10347</f>
        <v>GRID</v>
      </c>
      <c r="B191">
        <f>'All Nodes'!B10347</f>
        <v>117349</v>
      </c>
      <c r="C191">
        <f>'All Nodes'!C10347</f>
        <v>100001</v>
      </c>
      <c r="D191" s="1">
        <f>'All Nodes'!D10347</f>
        <v>-0.135904</v>
      </c>
      <c r="E191" s="1">
        <f>'All Nodes'!E10347</f>
        <v>0.507104</v>
      </c>
      <c r="F191" s="1">
        <f>'All Nodes'!F10347</f>
        <v>0.57996300000000001</v>
      </c>
      <c r="G191">
        <f>'All Nodes'!G10347</f>
        <v>100001</v>
      </c>
    </row>
    <row r="192" spans="1:7" x14ac:dyDescent="0.25">
      <c r="A192" t="str">
        <f>'All Nodes'!A10348</f>
        <v>GRID</v>
      </c>
      <c r="B192">
        <f>'All Nodes'!B10348</f>
        <v>117350</v>
      </c>
      <c r="C192">
        <f>'All Nodes'!C10348</f>
        <v>100001</v>
      </c>
      <c r="D192" s="1">
        <f>'All Nodes'!D10348</f>
        <v>-0.55400000000000005</v>
      </c>
      <c r="E192" s="1">
        <f>'All Nodes'!E10348</f>
        <v>0.179977</v>
      </c>
      <c r="F192" s="1">
        <f>'All Nodes'!F10348</f>
        <v>0.57996400000000004</v>
      </c>
      <c r="G192">
        <f>'All Nodes'!G10348</f>
        <v>100001</v>
      </c>
    </row>
    <row r="193" spans="1:7" x14ac:dyDescent="0.25">
      <c r="A193" t="str">
        <f>'All Nodes'!A10349</f>
        <v>GRID</v>
      </c>
      <c r="B193">
        <f>'All Nodes'!B10349</f>
        <v>117351</v>
      </c>
      <c r="C193">
        <f>'All Nodes'!C10349</f>
        <v>100001</v>
      </c>
      <c r="D193" s="1">
        <f>'All Nodes'!D10349</f>
        <v>-0.54792099999999999</v>
      </c>
      <c r="E193" s="1">
        <f>'All Nodes'!E10349</f>
        <v>0.17800199999999999</v>
      </c>
      <c r="F193" s="1">
        <f>'All Nodes'!F10349</f>
        <v>0.57996400000000004</v>
      </c>
      <c r="G193">
        <f>'All Nodes'!G10349</f>
        <v>100001</v>
      </c>
    </row>
    <row r="194" spans="1:7" x14ac:dyDescent="0.25">
      <c r="A194" t="str">
        <f>'All Nodes'!A10350</f>
        <v>GRID</v>
      </c>
      <c r="B194">
        <f>'All Nodes'!B10350</f>
        <v>117352</v>
      </c>
      <c r="C194">
        <f>'All Nodes'!C10350</f>
        <v>100001</v>
      </c>
      <c r="D194" s="1">
        <f>'All Nodes'!D10350</f>
        <v>-0.54020599999999996</v>
      </c>
      <c r="E194" s="1">
        <f>'All Nodes'!E10350</f>
        <v>0.17549600000000001</v>
      </c>
      <c r="F194" s="1">
        <f>'All Nodes'!F10350</f>
        <v>0.57996400000000004</v>
      </c>
      <c r="G194">
        <f>'All Nodes'!G10350</f>
        <v>100001</v>
      </c>
    </row>
    <row r="195" spans="1:7" x14ac:dyDescent="0.25">
      <c r="A195" t="str">
        <f>'All Nodes'!A10351</f>
        <v>GRID</v>
      </c>
      <c r="B195">
        <f>'All Nodes'!B10351</f>
        <v>117353</v>
      </c>
      <c r="C195">
        <f>'All Nodes'!C10351</f>
        <v>100001</v>
      </c>
      <c r="D195" s="1">
        <f>'All Nodes'!D10351</f>
        <v>-0.53576800000000002</v>
      </c>
      <c r="E195" s="1">
        <f>'All Nodes'!E10351</f>
        <v>0.17405399999999999</v>
      </c>
      <c r="F195" s="1">
        <f>'All Nodes'!F10351</f>
        <v>0.57996300000000001</v>
      </c>
      <c r="G195">
        <f>'All Nodes'!G10351</f>
        <v>100001</v>
      </c>
    </row>
    <row r="196" spans="1:7" x14ac:dyDescent="0.25">
      <c r="A196" t="str">
        <f>'All Nodes'!A10352</f>
        <v>GRID</v>
      </c>
      <c r="B196">
        <f>'All Nodes'!B10352</f>
        <v>117354</v>
      </c>
      <c r="C196">
        <f>'All Nodes'!C10352</f>
        <v>100001</v>
      </c>
      <c r="D196" s="1">
        <f>'All Nodes'!D10352</f>
        <v>-0.52969299999999997</v>
      </c>
      <c r="E196" s="1">
        <f>'All Nodes'!E10352</f>
        <v>0.17207900000000001</v>
      </c>
      <c r="F196" s="1">
        <f>'All Nodes'!F10352</f>
        <v>0.57996400000000004</v>
      </c>
      <c r="G196">
        <f>'All Nodes'!G10352</f>
        <v>100001</v>
      </c>
    </row>
    <row r="197" spans="1:7" x14ac:dyDescent="0.25">
      <c r="A197" t="str">
        <f>'All Nodes'!A10353</f>
        <v>GRID</v>
      </c>
      <c r="B197">
        <f>'All Nodes'!B10353</f>
        <v>117355</v>
      </c>
      <c r="C197">
        <f>'All Nodes'!C10353</f>
        <v>100001</v>
      </c>
      <c r="D197" s="1">
        <f>'All Nodes'!D10353</f>
        <v>-0.52361599999999997</v>
      </c>
      <c r="E197" s="1">
        <f>'All Nodes'!E10353</f>
        <v>0.17010700000000001</v>
      </c>
      <c r="F197" s="1">
        <f>'All Nodes'!F10353</f>
        <v>0.57996400000000004</v>
      </c>
      <c r="G197">
        <f>'All Nodes'!G10353</f>
        <v>100001</v>
      </c>
    </row>
    <row r="198" spans="1:7" x14ac:dyDescent="0.25">
      <c r="A198" t="str">
        <f>'All Nodes'!A10354</f>
        <v>GRID</v>
      </c>
      <c r="B198">
        <f>'All Nodes'!B10354</f>
        <v>117356</v>
      </c>
      <c r="C198">
        <f>'All Nodes'!C10354</f>
        <v>100001</v>
      </c>
      <c r="D198" s="1">
        <f>'All Nodes'!D10354</f>
        <v>-0.51754</v>
      </c>
      <c r="E198" s="1">
        <f>'All Nodes'!E10354</f>
        <v>0.168133</v>
      </c>
      <c r="F198" s="1">
        <f>'All Nodes'!F10354</f>
        <v>0.57996400000000004</v>
      </c>
      <c r="G198">
        <f>'All Nodes'!G10354</f>
        <v>100001</v>
      </c>
    </row>
    <row r="199" spans="1:7" x14ac:dyDescent="0.25">
      <c r="A199" t="str">
        <f>'All Nodes'!A10355</f>
        <v>GRID</v>
      </c>
      <c r="B199">
        <f>'All Nodes'!B10355</f>
        <v>117357</v>
      </c>
      <c r="C199">
        <f>'All Nodes'!C10355</f>
        <v>100001</v>
      </c>
      <c r="D199" s="1">
        <f>'All Nodes'!D10355</f>
        <v>-0.51146400000000003</v>
      </c>
      <c r="E199" s="1">
        <f>'All Nodes'!E10355</f>
        <v>0.166158</v>
      </c>
      <c r="F199" s="1">
        <f>'All Nodes'!F10355</f>
        <v>0.57996400000000004</v>
      </c>
      <c r="G199">
        <f>'All Nodes'!G10355</f>
        <v>100001</v>
      </c>
    </row>
    <row r="200" spans="1:7" x14ac:dyDescent="0.25">
      <c r="A200" t="str">
        <f>'All Nodes'!A10356</f>
        <v>GRID</v>
      </c>
      <c r="B200">
        <f>'All Nodes'!B10356</f>
        <v>117358</v>
      </c>
      <c r="C200">
        <f>'All Nodes'!C10356</f>
        <v>100001</v>
      </c>
      <c r="D200" s="1">
        <f>'All Nodes'!D10356</f>
        <v>-0.499311</v>
      </c>
      <c r="E200" s="1">
        <f>'All Nodes'!E10356</f>
        <v>0.16220999999999999</v>
      </c>
      <c r="F200" s="1">
        <f>'All Nodes'!F10356</f>
        <v>0.57996400000000004</v>
      </c>
      <c r="G200">
        <f>'All Nodes'!G10356</f>
        <v>100001</v>
      </c>
    </row>
    <row r="201" spans="1:7" x14ac:dyDescent="0.25">
      <c r="A201" t="str">
        <f>'All Nodes'!A10357</f>
        <v>GRID</v>
      </c>
      <c r="B201">
        <f>'All Nodes'!B10357</f>
        <v>117359</v>
      </c>
      <c r="C201">
        <f>'All Nodes'!C10357</f>
        <v>100001</v>
      </c>
      <c r="D201" s="1">
        <f>'All Nodes'!D10357</f>
        <v>-0.50538799999999995</v>
      </c>
      <c r="E201" s="1">
        <f>'All Nodes'!E10357</f>
        <v>0.164185</v>
      </c>
      <c r="F201" s="1">
        <f>'All Nodes'!F10357</f>
        <v>0.57996400000000004</v>
      </c>
      <c r="G201">
        <f>'All Nodes'!G10357</f>
        <v>100001</v>
      </c>
    </row>
    <row r="202" spans="1:7" x14ac:dyDescent="0.25">
      <c r="A202" t="str">
        <f>'All Nodes'!A10358</f>
        <v>GRID</v>
      </c>
      <c r="B202">
        <f>'All Nodes'!B10358</f>
        <v>117360</v>
      </c>
      <c r="C202">
        <f>'All Nodes'!C10358</f>
        <v>100001</v>
      </c>
      <c r="D202" s="1">
        <f>'All Nodes'!D10358</f>
        <v>-0.12113599999999999</v>
      </c>
      <c r="E202" s="1">
        <f>'All Nodes'!E10358</f>
        <v>0.56976400000000005</v>
      </c>
      <c r="F202" s="1">
        <f>'All Nodes'!F10358</f>
        <v>0.57996300000000001</v>
      </c>
      <c r="G202">
        <f>'All Nodes'!G10358</f>
        <v>100001</v>
      </c>
    </row>
    <row r="203" spans="1:7" x14ac:dyDescent="0.25">
      <c r="A203" t="str">
        <f>'All Nodes'!A10359</f>
        <v>GRID</v>
      </c>
      <c r="B203">
        <f>'All Nodes'!B10359</f>
        <v>117361</v>
      </c>
      <c r="C203">
        <f>'All Nodes'!C10359</f>
        <v>100001</v>
      </c>
      <c r="D203" s="1">
        <f>'All Nodes'!D10359</f>
        <v>-0.119808</v>
      </c>
      <c r="E203" s="1">
        <f>'All Nodes'!E10359</f>
        <v>0.56351399999999996</v>
      </c>
      <c r="F203" s="1">
        <f>'All Nodes'!F10359</f>
        <v>0.57996300000000001</v>
      </c>
      <c r="G203">
        <f>'All Nodes'!G10359</f>
        <v>100001</v>
      </c>
    </row>
    <row r="204" spans="1:7" x14ac:dyDescent="0.25">
      <c r="A204" t="str">
        <f>'All Nodes'!A10360</f>
        <v>GRID</v>
      </c>
      <c r="B204">
        <f>'All Nodes'!B10360</f>
        <v>117362</v>
      </c>
      <c r="C204">
        <f>'All Nodes'!C10360</f>
        <v>100001</v>
      </c>
      <c r="D204" s="1">
        <f>'All Nodes'!D10360</f>
        <v>-0.118121</v>
      </c>
      <c r="E204" s="1">
        <f>'All Nodes'!E10360</f>
        <v>0.55557999999999996</v>
      </c>
      <c r="F204" s="1">
        <f>'All Nodes'!F10360</f>
        <v>0.57996300000000001</v>
      </c>
      <c r="G204">
        <f>'All Nodes'!G10360</f>
        <v>100001</v>
      </c>
    </row>
    <row r="205" spans="1:7" x14ac:dyDescent="0.25">
      <c r="A205" t="str">
        <f>'All Nodes'!A10361</f>
        <v>GRID</v>
      </c>
      <c r="B205">
        <f>'All Nodes'!B10361</f>
        <v>117363</v>
      </c>
      <c r="C205">
        <f>'All Nodes'!C10361</f>
        <v>100001</v>
      </c>
      <c r="D205" s="1">
        <f>'All Nodes'!D10361</f>
        <v>-0.11715100000000001</v>
      </c>
      <c r="E205" s="1">
        <f>'All Nodes'!E10361</f>
        <v>0.55101599999999995</v>
      </c>
      <c r="F205" s="1">
        <f>'All Nodes'!F10361</f>
        <v>0.57996400000000004</v>
      </c>
      <c r="G205">
        <f>'All Nodes'!G10361</f>
        <v>100001</v>
      </c>
    </row>
    <row r="206" spans="1:7" x14ac:dyDescent="0.25">
      <c r="A206" t="str">
        <f>'All Nodes'!A10362</f>
        <v>GRID</v>
      </c>
      <c r="B206">
        <f>'All Nodes'!B10362</f>
        <v>117364</v>
      </c>
      <c r="C206">
        <f>'All Nodes'!C10362</f>
        <v>100001</v>
      </c>
      <c r="D206" s="1">
        <f>'All Nodes'!D10362</f>
        <v>-0.11582099999999999</v>
      </c>
      <c r="E206" s="1">
        <f>'All Nodes'!E10362</f>
        <v>0.54476899999999995</v>
      </c>
      <c r="F206" s="1">
        <f>'All Nodes'!F10362</f>
        <v>0.57996400000000004</v>
      </c>
      <c r="G206">
        <f>'All Nodes'!G10362</f>
        <v>100001</v>
      </c>
    </row>
    <row r="207" spans="1:7" x14ac:dyDescent="0.25">
      <c r="A207" t="str">
        <f>'All Nodes'!A10363</f>
        <v>GRID</v>
      </c>
      <c r="B207">
        <f>'All Nodes'!B10363</f>
        <v>117365</v>
      </c>
      <c r="C207">
        <f>'All Nodes'!C10363</f>
        <v>100001</v>
      </c>
      <c r="D207" s="1">
        <f>'All Nodes'!D10363</f>
        <v>-0.114492</v>
      </c>
      <c r="E207" s="1">
        <f>'All Nodes'!E10363</f>
        <v>0.53852</v>
      </c>
      <c r="F207" s="1">
        <f>'All Nodes'!F10363</f>
        <v>0.57996400000000004</v>
      </c>
      <c r="G207">
        <f>'All Nodes'!G10363</f>
        <v>100001</v>
      </c>
    </row>
    <row r="208" spans="1:7" x14ac:dyDescent="0.25">
      <c r="A208" t="str">
        <f>'All Nodes'!A10364</f>
        <v>GRID</v>
      </c>
      <c r="B208">
        <f>'All Nodes'!B10364</f>
        <v>117366</v>
      </c>
      <c r="C208">
        <f>'All Nodes'!C10364</f>
        <v>100001</v>
      </c>
      <c r="D208" s="1">
        <f>'All Nodes'!D10364</f>
        <v>-0.113164</v>
      </c>
      <c r="E208" s="1">
        <f>'All Nodes'!E10364</f>
        <v>0.53227100000000005</v>
      </c>
      <c r="F208" s="1">
        <f>'All Nodes'!F10364</f>
        <v>0.57996300000000001</v>
      </c>
      <c r="G208">
        <f>'All Nodes'!G10364</f>
        <v>100001</v>
      </c>
    </row>
    <row r="209" spans="1:7" x14ac:dyDescent="0.25">
      <c r="A209" t="str">
        <f>'All Nodes'!A10365</f>
        <v>GRID</v>
      </c>
      <c r="B209">
        <f>'All Nodes'!B10365</f>
        <v>117367</v>
      </c>
      <c r="C209">
        <f>'All Nodes'!C10365</f>
        <v>100001</v>
      </c>
      <c r="D209" s="1">
        <f>'All Nodes'!D10365</f>
        <v>-0.111836</v>
      </c>
      <c r="E209" s="1">
        <f>'All Nodes'!E10365</f>
        <v>0.52602099999999996</v>
      </c>
      <c r="F209" s="1">
        <f>'All Nodes'!F10365</f>
        <v>0.57996300000000001</v>
      </c>
      <c r="G209">
        <f>'All Nodes'!G10365</f>
        <v>100001</v>
      </c>
    </row>
    <row r="210" spans="1:7" x14ac:dyDescent="0.25">
      <c r="A210" t="str">
        <f>'All Nodes'!A10366</f>
        <v>GRID</v>
      </c>
      <c r="B210">
        <f>'All Nodes'!B10366</f>
        <v>117368</v>
      </c>
      <c r="C210">
        <f>'All Nodes'!C10366</f>
        <v>100001</v>
      </c>
      <c r="D210" s="1">
        <f>'All Nodes'!D10366</f>
        <v>-0.11050699999999999</v>
      </c>
      <c r="E210" s="1">
        <f>'All Nodes'!E10366</f>
        <v>0.51977200000000001</v>
      </c>
      <c r="F210" s="1">
        <f>'All Nodes'!F10366</f>
        <v>0.57996300000000001</v>
      </c>
      <c r="G210">
        <f>'All Nodes'!G10366</f>
        <v>100001</v>
      </c>
    </row>
    <row r="211" spans="1:7" x14ac:dyDescent="0.25">
      <c r="A211" t="str">
        <f>'All Nodes'!A10367</f>
        <v>GRID</v>
      </c>
      <c r="B211">
        <f>'All Nodes'!B10367</f>
        <v>117369</v>
      </c>
      <c r="C211">
        <f>'All Nodes'!C10367</f>
        <v>100001</v>
      </c>
      <c r="D211" s="1">
        <f>'All Nodes'!D10367</f>
        <v>-0.109179</v>
      </c>
      <c r="E211" s="1">
        <f>'All Nodes'!E10367</f>
        <v>0.51352200000000003</v>
      </c>
      <c r="F211" s="1">
        <f>'All Nodes'!F10367</f>
        <v>0.57996400000000004</v>
      </c>
      <c r="G211">
        <f>'All Nodes'!G10367</f>
        <v>100001</v>
      </c>
    </row>
    <row r="212" spans="1:7" x14ac:dyDescent="0.25">
      <c r="A212" t="str">
        <f>'All Nodes'!A10368</f>
        <v>GRID</v>
      </c>
      <c r="B212">
        <f>'All Nodes'!B10368</f>
        <v>117370</v>
      </c>
      <c r="C212">
        <f>'All Nodes'!C10368</f>
        <v>100001</v>
      </c>
      <c r="D212" s="1">
        <f>'All Nodes'!D10368</f>
        <v>-0.56265900000000002</v>
      </c>
      <c r="E212" s="1">
        <f>'All Nodes'!E10368</f>
        <v>0.15073700000000001</v>
      </c>
      <c r="F212" s="1">
        <f>'All Nodes'!F10368</f>
        <v>0.57996400000000004</v>
      </c>
      <c r="G212">
        <f>'All Nodes'!G10368</f>
        <v>100001</v>
      </c>
    </row>
    <row r="213" spans="1:7" x14ac:dyDescent="0.25">
      <c r="A213" t="str">
        <f>'All Nodes'!A10369</f>
        <v>GRID</v>
      </c>
      <c r="B213">
        <f>'All Nodes'!B10369</f>
        <v>117371</v>
      </c>
      <c r="C213">
        <f>'All Nodes'!C10369</f>
        <v>100001</v>
      </c>
      <c r="D213" s="1">
        <f>'All Nodes'!D10369</f>
        <v>-0.55648699999999995</v>
      </c>
      <c r="E213" s="1">
        <f>'All Nodes'!E10369</f>
        <v>0.14908199999999999</v>
      </c>
      <c r="F213" s="1">
        <f>'All Nodes'!F10369</f>
        <v>0.57996400000000004</v>
      </c>
      <c r="G213">
        <f>'All Nodes'!G10369</f>
        <v>100001</v>
      </c>
    </row>
    <row r="214" spans="1:7" x14ac:dyDescent="0.25">
      <c r="A214" t="str">
        <f>'All Nodes'!A10370</f>
        <v>GRID</v>
      </c>
      <c r="B214">
        <f>'All Nodes'!B10370</f>
        <v>117372</v>
      </c>
      <c r="C214">
        <f>'All Nodes'!C10370</f>
        <v>100001</v>
      </c>
      <c r="D214" s="1">
        <f>'All Nodes'!D10370</f>
        <v>-0.54865200000000003</v>
      </c>
      <c r="E214" s="1">
        <f>'All Nodes'!E10370</f>
        <v>0.146984</v>
      </c>
      <c r="F214" s="1">
        <f>'All Nodes'!F10370</f>
        <v>0.57996400000000004</v>
      </c>
      <c r="G214">
        <f>'All Nodes'!G10370</f>
        <v>100001</v>
      </c>
    </row>
    <row r="215" spans="1:7" x14ac:dyDescent="0.25">
      <c r="A215" t="str">
        <f>'All Nodes'!A10371</f>
        <v>GRID</v>
      </c>
      <c r="B215">
        <f>'All Nodes'!B10371</f>
        <v>117373</v>
      </c>
      <c r="C215">
        <f>'All Nodes'!C10371</f>
        <v>100001</v>
      </c>
      <c r="D215" s="1">
        <f>'All Nodes'!D10371</f>
        <v>-0.54414499999999999</v>
      </c>
      <c r="E215" s="1">
        <f>'All Nodes'!E10371</f>
        <v>0.14577599999999999</v>
      </c>
      <c r="F215" s="1">
        <f>'All Nodes'!F10371</f>
        <v>0.57996400000000004</v>
      </c>
      <c r="G215">
        <f>'All Nodes'!G10371</f>
        <v>100001</v>
      </c>
    </row>
    <row r="216" spans="1:7" x14ac:dyDescent="0.25">
      <c r="A216" t="str">
        <f>'All Nodes'!A10372</f>
        <v>GRID</v>
      </c>
      <c r="B216">
        <f>'All Nodes'!B10372</f>
        <v>117374</v>
      </c>
      <c r="C216">
        <f>'All Nodes'!C10372</f>
        <v>100001</v>
      </c>
      <c r="D216" s="1">
        <f>'All Nodes'!D10372</f>
        <v>-0.53797399999999995</v>
      </c>
      <c r="E216" s="1">
        <f>'All Nodes'!E10372</f>
        <v>0.144122</v>
      </c>
      <c r="F216" s="1">
        <f>'All Nodes'!F10372</f>
        <v>0.57996400000000004</v>
      </c>
      <c r="G216">
        <f>'All Nodes'!G10372</f>
        <v>100001</v>
      </c>
    </row>
    <row r="217" spans="1:7" x14ac:dyDescent="0.25">
      <c r="A217" t="str">
        <f>'All Nodes'!A10373</f>
        <v>GRID</v>
      </c>
      <c r="B217">
        <f>'All Nodes'!B10373</f>
        <v>117375</v>
      </c>
      <c r="C217">
        <f>'All Nodes'!C10373</f>
        <v>100001</v>
      </c>
      <c r="D217" s="1">
        <f>'All Nodes'!D10373</f>
        <v>-0.53180300000000003</v>
      </c>
      <c r="E217" s="1">
        <f>'All Nodes'!E10373</f>
        <v>0.14246900000000001</v>
      </c>
      <c r="F217" s="1">
        <f>'All Nodes'!F10373</f>
        <v>0.57996400000000004</v>
      </c>
      <c r="G217">
        <f>'All Nodes'!G10373</f>
        <v>100001</v>
      </c>
    </row>
    <row r="218" spans="1:7" x14ac:dyDescent="0.25">
      <c r="A218" t="str">
        <f>'All Nodes'!A10374</f>
        <v>GRID</v>
      </c>
      <c r="B218">
        <f>'All Nodes'!B10374</f>
        <v>117376</v>
      </c>
      <c r="C218">
        <f>'All Nodes'!C10374</f>
        <v>100001</v>
      </c>
      <c r="D218" s="1">
        <f>'All Nodes'!D10374</f>
        <v>-0.52563199999999999</v>
      </c>
      <c r="E218" s="1">
        <f>'All Nodes'!E10374</f>
        <v>0.140816</v>
      </c>
      <c r="F218" s="1">
        <f>'All Nodes'!F10374</f>
        <v>0.57996400000000004</v>
      </c>
      <c r="G218">
        <f>'All Nodes'!G10374</f>
        <v>100001</v>
      </c>
    </row>
    <row r="219" spans="1:7" x14ac:dyDescent="0.25">
      <c r="A219" t="str">
        <f>'All Nodes'!A10375</f>
        <v>GRID</v>
      </c>
      <c r="B219">
        <f>'All Nodes'!B10375</f>
        <v>117377</v>
      </c>
      <c r="C219">
        <f>'All Nodes'!C10375</f>
        <v>100001</v>
      </c>
      <c r="D219" s="1">
        <f>'All Nodes'!D10375</f>
        <v>-0.51946000000000003</v>
      </c>
      <c r="E219" s="1">
        <f>'All Nodes'!E10375</f>
        <v>0.13916300000000001</v>
      </c>
      <c r="F219" s="1">
        <f>'All Nodes'!F10375</f>
        <v>0.57996400000000004</v>
      </c>
      <c r="G219">
        <f>'All Nodes'!G10375</f>
        <v>100001</v>
      </c>
    </row>
    <row r="220" spans="1:7" x14ac:dyDescent="0.25">
      <c r="A220" t="str">
        <f>'All Nodes'!A10376</f>
        <v>GRID</v>
      </c>
      <c r="B220">
        <f>'All Nodes'!B10376</f>
        <v>117378</v>
      </c>
      <c r="C220">
        <f>'All Nodes'!C10376</f>
        <v>100001</v>
      </c>
      <c r="D220" s="1">
        <f>'All Nodes'!D10376</f>
        <v>-0.51328700000000005</v>
      </c>
      <c r="E220" s="1">
        <f>'All Nodes'!E10376</f>
        <v>0.13750999999999999</v>
      </c>
      <c r="F220" s="1">
        <f>'All Nodes'!F10376</f>
        <v>0.57996400000000004</v>
      </c>
      <c r="G220">
        <f>'All Nodes'!G10376</f>
        <v>100001</v>
      </c>
    </row>
    <row r="221" spans="1:7" x14ac:dyDescent="0.25">
      <c r="A221" t="str">
        <f>'All Nodes'!A10377</f>
        <v>GRID</v>
      </c>
      <c r="B221">
        <f>'All Nodes'!B10377</f>
        <v>117379</v>
      </c>
      <c r="C221">
        <f>'All Nodes'!C10377</f>
        <v>100001</v>
      </c>
      <c r="D221" s="1">
        <f>'All Nodes'!D10377</f>
        <v>-0.50711600000000001</v>
      </c>
      <c r="E221" s="1">
        <f>'All Nodes'!E10377</f>
        <v>0.135856</v>
      </c>
      <c r="F221" s="1">
        <f>'All Nodes'!F10377</f>
        <v>0.57996400000000004</v>
      </c>
      <c r="G221">
        <f>'All Nodes'!G10377</f>
        <v>100001</v>
      </c>
    </row>
    <row r="222" spans="1:7" x14ac:dyDescent="0.25">
      <c r="A222" t="str">
        <f>'All Nodes'!A10378</f>
        <v>GRID</v>
      </c>
      <c r="B222">
        <f>'All Nodes'!B10378</f>
        <v>117380</v>
      </c>
      <c r="C222">
        <f>'All Nodes'!C10378</f>
        <v>100001</v>
      </c>
      <c r="D222" s="1">
        <f>'All Nodes'!D10378</f>
        <v>-0.56977599999999995</v>
      </c>
      <c r="E222" s="1">
        <f>'All Nodes'!E10378</f>
        <v>0.12108099999999999</v>
      </c>
      <c r="F222" s="1">
        <f>'All Nodes'!F10378</f>
        <v>0.57996400000000004</v>
      </c>
      <c r="G222">
        <f>'All Nodes'!G10378</f>
        <v>100001</v>
      </c>
    </row>
    <row r="223" spans="1:7" x14ac:dyDescent="0.25">
      <c r="A223" t="str">
        <f>'All Nodes'!A10379</f>
        <v>GRID</v>
      </c>
      <c r="B223">
        <f>'All Nodes'!B10379</f>
        <v>117381</v>
      </c>
      <c r="C223">
        <f>'All Nodes'!C10379</f>
        <v>100001</v>
      </c>
      <c r="D223" s="1">
        <f>'All Nodes'!D10379</f>
        <v>-9.1150999999999996E-2</v>
      </c>
      <c r="E223" s="1">
        <f>'All Nodes'!E10379</f>
        <v>0.57532300000000003</v>
      </c>
      <c r="F223" s="1">
        <f>'All Nodes'!F10379</f>
        <v>0.57996300000000001</v>
      </c>
      <c r="G223">
        <f>'All Nodes'!G10379</f>
        <v>100001</v>
      </c>
    </row>
    <row r="224" spans="1:7" x14ac:dyDescent="0.25">
      <c r="A224" t="str">
        <f>'All Nodes'!A10380</f>
        <v>GRID</v>
      </c>
      <c r="B224">
        <f>'All Nodes'!B10380</f>
        <v>117382</v>
      </c>
      <c r="C224">
        <f>'All Nodes'!C10380</f>
        <v>100001</v>
      </c>
      <c r="D224" s="1">
        <f>'All Nodes'!D10380</f>
        <v>-9.0150999999999995E-2</v>
      </c>
      <c r="E224" s="1">
        <f>'All Nodes'!E10380</f>
        <v>0.56901299999999999</v>
      </c>
      <c r="F224" s="1">
        <f>'All Nodes'!F10380</f>
        <v>0.57996400000000004</v>
      </c>
      <c r="G224">
        <f>'All Nodes'!G10380</f>
        <v>100001</v>
      </c>
    </row>
    <row r="225" spans="1:7" x14ac:dyDescent="0.25">
      <c r="A225" t="str">
        <f>'All Nodes'!A10381</f>
        <v>GRID</v>
      </c>
      <c r="B225">
        <f>'All Nodes'!B10381</f>
        <v>117383</v>
      </c>
      <c r="C225">
        <f>'All Nodes'!C10381</f>
        <v>100001</v>
      </c>
      <c r="D225" s="1">
        <f>'All Nodes'!D10381</f>
        <v>-8.8881000000000002E-2</v>
      </c>
      <c r="E225" s="1">
        <f>'All Nodes'!E10381</f>
        <v>0.561002</v>
      </c>
      <c r="F225" s="1">
        <f>'All Nodes'!F10381</f>
        <v>0.57996400000000004</v>
      </c>
      <c r="G225">
        <f>'All Nodes'!G10381</f>
        <v>100001</v>
      </c>
    </row>
    <row r="226" spans="1:7" x14ac:dyDescent="0.25">
      <c r="A226" t="str">
        <f>'All Nodes'!A10382</f>
        <v>GRID</v>
      </c>
      <c r="B226">
        <f>'All Nodes'!B10382</f>
        <v>117384</v>
      </c>
      <c r="C226">
        <f>'All Nodes'!C10382</f>
        <v>100001</v>
      </c>
      <c r="D226" s="1">
        <f>'All Nodes'!D10382</f>
        <v>-8.8150999999999993E-2</v>
      </c>
      <c r="E226" s="1">
        <f>'All Nodes'!E10382</f>
        <v>0.55639300000000003</v>
      </c>
      <c r="F226" s="1">
        <f>'All Nodes'!F10382</f>
        <v>0.57996400000000004</v>
      </c>
      <c r="G226">
        <f>'All Nodes'!G10382</f>
        <v>100001</v>
      </c>
    </row>
    <row r="227" spans="1:7" x14ac:dyDescent="0.25">
      <c r="A227" t="str">
        <f>'All Nodes'!A10383</f>
        <v>GRID</v>
      </c>
      <c r="B227">
        <f>'All Nodes'!B10383</f>
        <v>117385</v>
      </c>
      <c r="C227">
        <f>'All Nodes'!C10383</f>
        <v>100001</v>
      </c>
      <c r="D227" s="1">
        <f>'All Nodes'!D10383</f>
        <v>-8.7151000000000006E-2</v>
      </c>
      <c r="E227" s="1">
        <f>'All Nodes'!E10383</f>
        <v>0.55008199999999996</v>
      </c>
      <c r="F227" s="1">
        <f>'All Nodes'!F10383</f>
        <v>0.57996300000000001</v>
      </c>
      <c r="G227">
        <f>'All Nodes'!G10383</f>
        <v>100001</v>
      </c>
    </row>
    <row r="228" spans="1:7" x14ac:dyDescent="0.25">
      <c r="A228" t="str">
        <f>'All Nodes'!A10384</f>
        <v>GRID</v>
      </c>
      <c r="B228">
        <f>'All Nodes'!B10384</f>
        <v>117386</v>
      </c>
      <c r="C228">
        <f>'All Nodes'!C10384</f>
        <v>100001</v>
      </c>
      <c r="D228" s="1">
        <f>'All Nodes'!D10384</f>
        <v>-8.6151000000000005E-2</v>
      </c>
      <c r="E228" s="1">
        <f>'All Nodes'!E10384</f>
        <v>0.54377200000000003</v>
      </c>
      <c r="F228" s="1">
        <f>'All Nodes'!F10384</f>
        <v>0.57996300000000001</v>
      </c>
      <c r="G228">
        <f>'All Nodes'!G10384</f>
        <v>100001</v>
      </c>
    </row>
    <row r="229" spans="1:7" x14ac:dyDescent="0.25">
      <c r="A229" t="str">
        <f>'All Nodes'!A10385</f>
        <v>GRID</v>
      </c>
      <c r="B229">
        <f>'All Nodes'!B10385</f>
        <v>117387</v>
      </c>
      <c r="C229">
        <f>'All Nodes'!C10385</f>
        <v>100001</v>
      </c>
      <c r="D229" s="1">
        <f>'All Nodes'!D10385</f>
        <v>-8.5152000000000005E-2</v>
      </c>
      <c r="E229" s="1">
        <f>'All Nodes'!E10385</f>
        <v>0.537462</v>
      </c>
      <c r="F229" s="1">
        <f>'All Nodes'!F10385</f>
        <v>0.57996300000000001</v>
      </c>
      <c r="G229">
        <f>'All Nodes'!G10385</f>
        <v>100001</v>
      </c>
    </row>
    <row r="230" spans="1:7" x14ac:dyDescent="0.25">
      <c r="A230" t="str">
        <f>'All Nodes'!A10386</f>
        <v>GRID</v>
      </c>
      <c r="B230">
        <f>'All Nodes'!B10386</f>
        <v>117388</v>
      </c>
      <c r="C230">
        <f>'All Nodes'!C10386</f>
        <v>100001</v>
      </c>
      <c r="D230" s="1">
        <f>'All Nodes'!D10386</f>
        <v>-8.4152000000000005E-2</v>
      </c>
      <c r="E230" s="1">
        <f>'All Nodes'!E10386</f>
        <v>0.53115199999999996</v>
      </c>
      <c r="F230" s="1">
        <f>'All Nodes'!F10386</f>
        <v>0.57996400000000004</v>
      </c>
      <c r="G230">
        <f>'All Nodes'!G10386</f>
        <v>100001</v>
      </c>
    </row>
    <row r="231" spans="1:7" x14ac:dyDescent="0.25">
      <c r="A231" t="str">
        <f>'All Nodes'!A10387</f>
        <v>GRID</v>
      </c>
      <c r="B231">
        <f>'All Nodes'!B10387</f>
        <v>117389</v>
      </c>
      <c r="C231">
        <f>'All Nodes'!C10387</f>
        <v>100001</v>
      </c>
      <c r="D231" s="1">
        <f>'All Nodes'!D10387</f>
        <v>-8.3151000000000003E-2</v>
      </c>
      <c r="E231" s="1">
        <f>'All Nodes'!E10387</f>
        <v>0.52484200000000003</v>
      </c>
      <c r="F231" s="1">
        <f>'All Nodes'!F10387</f>
        <v>0.57996400000000004</v>
      </c>
      <c r="G231">
        <f>'All Nodes'!G10387</f>
        <v>100001</v>
      </c>
    </row>
    <row r="232" spans="1:7" x14ac:dyDescent="0.25">
      <c r="A232" t="str">
        <f>'All Nodes'!A10388</f>
        <v>GRID</v>
      </c>
      <c r="B232">
        <f>'All Nodes'!B10388</f>
        <v>117390</v>
      </c>
      <c r="C232">
        <f>'All Nodes'!C10388</f>
        <v>100001</v>
      </c>
      <c r="D232" s="1">
        <f>'All Nodes'!D10388</f>
        <v>-8.2151000000000002E-2</v>
      </c>
      <c r="E232" s="1">
        <f>'All Nodes'!E10388</f>
        <v>0.51853099999999996</v>
      </c>
      <c r="F232" s="1">
        <f>'All Nodes'!F10388</f>
        <v>0.57996400000000004</v>
      </c>
      <c r="G232">
        <f>'All Nodes'!G10388</f>
        <v>100001</v>
      </c>
    </row>
    <row r="233" spans="1:7" x14ac:dyDescent="0.25">
      <c r="A233" t="str">
        <f>'All Nodes'!A10389</f>
        <v>GRID</v>
      </c>
      <c r="B233">
        <f>'All Nodes'!B10389</f>
        <v>117391</v>
      </c>
      <c r="C233">
        <f>'All Nodes'!C10389</f>
        <v>100001</v>
      </c>
      <c r="D233" s="1">
        <f>'All Nodes'!D10389</f>
        <v>-0.56352599999999997</v>
      </c>
      <c r="E233" s="1">
        <f>'All Nodes'!E10389</f>
        <v>0.119754</v>
      </c>
      <c r="F233" s="1">
        <f>'All Nodes'!F10389</f>
        <v>0.57996400000000004</v>
      </c>
      <c r="G233">
        <f>'All Nodes'!G10389</f>
        <v>100001</v>
      </c>
    </row>
    <row r="234" spans="1:7" x14ac:dyDescent="0.25">
      <c r="A234" t="str">
        <f>'All Nodes'!A10390</f>
        <v>GRID</v>
      </c>
      <c r="B234">
        <f>'All Nodes'!B10390</f>
        <v>117392</v>
      </c>
      <c r="C234">
        <f>'All Nodes'!C10390</f>
        <v>100001</v>
      </c>
      <c r="D234" s="1">
        <f>'All Nodes'!D10390</f>
        <v>-0.55559199999999997</v>
      </c>
      <c r="E234" s="1">
        <f>'All Nodes'!E10390</f>
        <v>0.11806800000000001</v>
      </c>
      <c r="F234" s="1">
        <f>'All Nodes'!F10390</f>
        <v>0.57996300000000001</v>
      </c>
      <c r="G234">
        <f>'All Nodes'!G10390</f>
        <v>100001</v>
      </c>
    </row>
    <row r="235" spans="1:7" x14ac:dyDescent="0.25">
      <c r="A235" t="str">
        <f>'All Nodes'!A10391</f>
        <v>GRID</v>
      </c>
      <c r="B235">
        <f>'All Nodes'!B10391</f>
        <v>117393</v>
      </c>
      <c r="C235">
        <f>'All Nodes'!C10391</f>
        <v>100001</v>
      </c>
      <c r="D235" s="1">
        <f>'All Nodes'!D10391</f>
        <v>-0.55102799999999996</v>
      </c>
      <c r="E235" s="1">
        <f>'All Nodes'!E10391</f>
        <v>0.11709799999999999</v>
      </c>
      <c r="F235" s="1">
        <f>'All Nodes'!F10391</f>
        <v>0.57996400000000004</v>
      </c>
      <c r="G235">
        <f>'All Nodes'!G10391</f>
        <v>100001</v>
      </c>
    </row>
    <row r="236" spans="1:7" x14ac:dyDescent="0.25">
      <c r="A236" t="str">
        <f>'All Nodes'!A10392</f>
        <v>GRID</v>
      </c>
      <c r="B236">
        <f>'All Nodes'!B10392</f>
        <v>117394</v>
      </c>
      <c r="C236">
        <f>'All Nodes'!C10392</f>
        <v>100001</v>
      </c>
      <c r="D236" s="1">
        <f>'All Nodes'!D10392</f>
        <v>-0.54477900000000001</v>
      </c>
      <c r="E236" s="1">
        <f>'All Nodes'!E10392</f>
        <v>0.115769</v>
      </c>
      <c r="F236" s="1">
        <f>'All Nodes'!F10392</f>
        <v>0.57996400000000004</v>
      </c>
      <c r="G236">
        <f>'All Nodes'!G10392</f>
        <v>100001</v>
      </c>
    </row>
    <row r="237" spans="1:7" x14ac:dyDescent="0.25">
      <c r="A237" t="str">
        <f>'All Nodes'!A10393</f>
        <v>GRID</v>
      </c>
      <c r="B237">
        <f>'All Nodes'!B10393</f>
        <v>117395</v>
      </c>
      <c r="C237">
        <f>'All Nodes'!C10393</f>
        <v>100001</v>
      </c>
      <c r="D237" s="1">
        <f>'All Nodes'!D10393</f>
        <v>-0.53852900000000004</v>
      </c>
      <c r="E237" s="1">
        <f>'All Nodes'!E10393</f>
        <v>0.114442</v>
      </c>
      <c r="F237" s="1">
        <f>'All Nodes'!F10393</f>
        <v>0.57996400000000004</v>
      </c>
      <c r="G237">
        <f>'All Nodes'!G10393</f>
        <v>100001</v>
      </c>
    </row>
    <row r="238" spans="1:7" x14ac:dyDescent="0.25">
      <c r="A238" t="str">
        <f>'All Nodes'!A10394</f>
        <v>GRID</v>
      </c>
      <c r="B238">
        <f>'All Nodes'!B10394</f>
        <v>117396</v>
      </c>
      <c r="C238">
        <f>'All Nodes'!C10394</f>
        <v>100001</v>
      </c>
      <c r="D238" s="1">
        <f>'All Nodes'!D10394</f>
        <v>-0.53227999999999998</v>
      </c>
      <c r="E238" s="1">
        <f>'All Nodes'!E10394</f>
        <v>0.11311300000000001</v>
      </c>
      <c r="F238" s="1">
        <f>'All Nodes'!F10394</f>
        <v>0.57996400000000004</v>
      </c>
      <c r="G238">
        <f>'All Nodes'!G10394</f>
        <v>100001</v>
      </c>
    </row>
    <row r="239" spans="1:7" x14ac:dyDescent="0.25">
      <c r="A239" t="str">
        <f>'All Nodes'!A10395</f>
        <v>GRID</v>
      </c>
      <c r="B239">
        <f>'All Nodes'!B10395</f>
        <v>117397</v>
      </c>
      <c r="C239">
        <f>'All Nodes'!C10395</f>
        <v>100001</v>
      </c>
      <c r="D239" s="1">
        <f>'All Nodes'!D10395</f>
        <v>-0.52603100000000003</v>
      </c>
      <c r="E239" s="1">
        <f>'All Nodes'!E10395</f>
        <v>0.111785</v>
      </c>
      <c r="F239" s="1">
        <f>'All Nodes'!F10395</f>
        <v>0.57996400000000004</v>
      </c>
      <c r="G239">
        <f>'All Nodes'!G10395</f>
        <v>100001</v>
      </c>
    </row>
    <row r="240" spans="1:7" x14ac:dyDescent="0.25">
      <c r="A240" t="str">
        <f>'All Nodes'!A10396</f>
        <v>GRID</v>
      </c>
      <c r="B240">
        <f>'All Nodes'!B10396</f>
        <v>117398</v>
      </c>
      <c r="C240">
        <f>'All Nodes'!C10396</f>
        <v>100001</v>
      </c>
      <c r="D240" s="1">
        <f>'All Nodes'!D10396</f>
        <v>-0.51978199999999997</v>
      </c>
      <c r="E240" s="1">
        <f>'All Nodes'!E10396</f>
        <v>0.110459</v>
      </c>
      <c r="F240" s="1">
        <f>'All Nodes'!F10396</f>
        <v>0.57996400000000004</v>
      </c>
      <c r="G240">
        <f>'All Nodes'!G10396</f>
        <v>100001</v>
      </c>
    </row>
    <row r="241" spans="1:7" x14ac:dyDescent="0.25">
      <c r="A241" t="str">
        <f>'All Nodes'!A10397</f>
        <v>GRID</v>
      </c>
      <c r="B241">
        <f>'All Nodes'!B10397</f>
        <v>117399</v>
      </c>
      <c r="C241">
        <f>'All Nodes'!C10397</f>
        <v>100001</v>
      </c>
      <c r="D241" s="1">
        <f>'All Nodes'!D10397</f>
        <v>-0.51353199999999999</v>
      </c>
      <c r="E241" s="1">
        <f>'All Nodes'!E10397</f>
        <v>0.10913</v>
      </c>
      <c r="F241" s="1">
        <f>'All Nodes'!F10397</f>
        <v>0.57996400000000004</v>
      </c>
      <c r="G241">
        <f>'All Nodes'!G10397</f>
        <v>100001</v>
      </c>
    </row>
    <row r="242" spans="1:7" x14ac:dyDescent="0.25">
      <c r="A242" t="str">
        <f>'All Nodes'!A10398</f>
        <v>GRID</v>
      </c>
      <c r="B242">
        <f>'All Nodes'!B10398</f>
        <v>117400</v>
      </c>
      <c r="C242">
        <f>'All Nodes'!C10398</f>
        <v>100001</v>
      </c>
      <c r="D242" s="1">
        <f>'All Nodes'!D10398</f>
        <v>-0.569021</v>
      </c>
      <c r="E242" s="1">
        <f>'All Nodes'!E10398</f>
        <v>9.0095700000000001E-2</v>
      </c>
      <c r="F242" s="1">
        <f>'All Nodes'!F10398</f>
        <v>0.57996400000000004</v>
      </c>
      <c r="G242">
        <f>'All Nodes'!G10398</f>
        <v>100001</v>
      </c>
    </row>
    <row r="243" spans="1:7" x14ac:dyDescent="0.25">
      <c r="A243" t="str">
        <f>'All Nodes'!A10399</f>
        <v>GRID</v>
      </c>
      <c r="B243">
        <f>'All Nodes'!B10399</f>
        <v>117401</v>
      </c>
      <c r="C243">
        <f>'All Nodes'!C10399</f>
        <v>100001</v>
      </c>
      <c r="D243" s="1">
        <f>'All Nodes'!D10399</f>
        <v>-0.57533199999999995</v>
      </c>
      <c r="E243" s="1">
        <f>'All Nodes'!E10399</f>
        <v>9.1094499999999995E-2</v>
      </c>
      <c r="F243" s="1">
        <f>'All Nodes'!F10399</f>
        <v>0.57996400000000004</v>
      </c>
      <c r="G243">
        <f>'All Nodes'!G10399</f>
        <v>100001</v>
      </c>
    </row>
    <row r="244" spans="1:7" x14ac:dyDescent="0.25">
      <c r="A244" t="str">
        <f>'All Nodes'!A10400</f>
        <v>GRID</v>
      </c>
      <c r="B244">
        <f>'All Nodes'!B10400</f>
        <v>117402</v>
      </c>
      <c r="C244">
        <f>'All Nodes'!C10400</f>
        <v>100001</v>
      </c>
      <c r="D244" s="1">
        <f>'All Nodes'!D10400</f>
        <v>-0.57931200000000005</v>
      </c>
      <c r="E244" s="1">
        <f>'All Nodes'!E10400</f>
        <v>6.0859299999999998E-2</v>
      </c>
      <c r="F244" s="1">
        <f>'All Nodes'!F10400</f>
        <v>0.57996499999999995</v>
      </c>
      <c r="G244">
        <f>'All Nodes'!G10400</f>
        <v>100001</v>
      </c>
    </row>
    <row r="245" spans="1:7" x14ac:dyDescent="0.25">
      <c r="A245" t="str">
        <f>'All Nodes'!A10401</f>
        <v>GRID</v>
      </c>
      <c r="B245">
        <f>'All Nodes'!B10401</f>
        <v>117403</v>
      </c>
      <c r="C245">
        <f>'All Nodes'!C10401</f>
        <v>100001</v>
      </c>
      <c r="D245" s="1">
        <f>'All Nodes'!D10401</f>
        <v>-6.0914999999999997E-2</v>
      </c>
      <c r="E245" s="1">
        <f>'All Nodes'!E10401</f>
        <v>0.57930599999999999</v>
      </c>
      <c r="F245" s="1">
        <f>'All Nodes'!F10401</f>
        <v>0.57996400000000004</v>
      </c>
      <c r="G245">
        <f>'All Nodes'!G10401</f>
        <v>100001</v>
      </c>
    </row>
    <row r="246" spans="1:7" x14ac:dyDescent="0.25">
      <c r="A246" t="str">
        <f>'All Nodes'!A10402</f>
        <v>GRID</v>
      </c>
      <c r="B246">
        <f>'All Nodes'!B10402</f>
        <v>117404</v>
      </c>
      <c r="C246">
        <f>'All Nodes'!C10402</f>
        <v>100001</v>
      </c>
      <c r="D246" s="1">
        <f>'All Nodes'!D10402</f>
        <v>-6.0248000000000003E-2</v>
      </c>
      <c r="E246" s="1">
        <f>'All Nodes'!E10402</f>
        <v>0.57295200000000002</v>
      </c>
      <c r="F246" s="1">
        <f>'All Nodes'!F10402</f>
        <v>0.57996400000000004</v>
      </c>
      <c r="G246">
        <f>'All Nodes'!G10402</f>
        <v>100001</v>
      </c>
    </row>
    <row r="247" spans="1:7" x14ac:dyDescent="0.25">
      <c r="A247" t="str">
        <f>'All Nodes'!A10403</f>
        <v>GRID</v>
      </c>
      <c r="B247">
        <f>'All Nodes'!B10403</f>
        <v>117405</v>
      </c>
      <c r="C247">
        <f>'All Nodes'!C10403</f>
        <v>100001</v>
      </c>
      <c r="D247" s="1">
        <f>'All Nodes'!D10403</f>
        <v>-5.9397999999999999E-2</v>
      </c>
      <c r="E247" s="1">
        <f>'All Nodes'!E10403</f>
        <v>0.56488499999999997</v>
      </c>
      <c r="F247" s="1">
        <f>'All Nodes'!F10403</f>
        <v>0.57996300000000001</v>
      </c>
      <c r="G247">
        <f>'All Nodes'!G10403</f>
        <v>100001</v>
      </c>
    </row>
    <row r="248" spans="1:7" x14ac:dyDescent="0.25">
      <c r="A248" t="str">
        <f>'All Nodes'!A10404</f>
        <v>GRID</v>
      </c>
      <c r="B248">
        <f>'All Nodes'!B10404</f>
        <v>117406</v>
      </c>
      <c r="C248">
        <f>'All Nodes'!C10404</f>
        <v>100001</v>
      </c>
      <c r="D248" s="1">
        <f>'All Nodes'!D10404</f>
        <v>-5.8909999999999997E-2</v>
      </c>
      <c r="E248" s="1">
        <f>'All Nodes'!E10404</f>
        <v>0.56024399999999996</v>
      </c>
      <c r="F248" s="1">
        <f>'All Nodes'!F10404</f>
        <v>0.57996300000000001</v>
      </c>
      <c r="G248">
        <f>'All Nodes'!G10404</f>
        <v>100001</v>
      </c>
    </row>
    <row r="249" spans="1:7" x14ac:dyDescent="0.25">
      <c r="A249" t="str">
        <f>'All Nodes'!A10405</f>
        <v>GRID</v>
      </c>
      <c r="B249">
        <f>'All Nodes'!B10405</f>
        <v>117407</v>
      </c>
      <c r="C249">
        <f>'All Nodes'!C10405</f>
        <v>100001</v>
      </c>
      <c r="D249" s="1">
        <f>'All Nodes'!D10405</f>
        <v>-5.8243000000000003E-2</v>
      </c>
      <c r="E249" s="1">
        <f>'All Nodes'!E10405</f>
        <v>0.55388999999999999</v>
      </c>
      <c r="F249" s="1">
        <f>'All Nodes'!F10405</f>
        <v>0.57996300000000001</v>
      </c>
      <c r="G249">
        <f>'All Nodes'!G10405</f>
        <v>100001</v>
      </c>
    </row>
    <row r="250" spans="1:7" x14ac:dyDescent="0.25">
      <c r="A250" t="str">
        <f>'All Nodes'!A10406</f>
        <v>GRID</v>
      </c>
      <c r="B250">
        <f>'All Nodes'!B10406</f>
        <v>117408</v>
      </c>
      <c r="C250">
        <f>'All Nodes'!C10406</f>
        <v>100001</v>
      </c>
      <c r="D250" s="1">
        <f>'All Nodes'!D10406</f>
        <v>-5.7574E-2</v>
      </c>
      <c r="E250" s="1">
        <f>'All Nodes'!E10406</f>
        <v>0.54753700000000005</v>
      </c>
      <c r="F250" s="1">
        <f>'All Nodes'!F10406</f>
        <v>0.57996400000000004</v>
      </c>
      <c r="G250">
        <f>'All Nodes'!G10406</f>
        <v>100001</v>
      </c>
    </row>
    <row r="251" spans="1:7" x14ac:dyDescent="0.25">
      <c r="A251" t="str">
        <f>'All Nodes'!A10407</f>
        <v>GRID</v>
      </c>
      <c r="B251">
        <f>'All Nodes'!B10407</f>
        <v>117409</v>
      </c>
      <c r="C251">
        <f>'All Nodes'!C10407</f>
        <v>100001</v>
      </c>
      <c r="D251" s="1">
        <f>'All Nodes'!D10407</f>
        <v>-5.6905999999999998E-2</v>
      </c>
      <c r="E251" s="1">
        <f>'All Nodes'!E10407</f>
        <v>0.54118299999999997</v>
      </c>
      <c r="F251" s="1">
        <f>'All Nodes'!F10407</f>
        <v>0.57996400000000004</v>
      </c>
      <c r="G251">
        <f>'All Nodes'!G10407</f>
        <v>100001</v>
      </c>
    </row>
    <row r="252" spans="1:7" x14ac:dyDescent="0.25">
      <c r="A252" t="str">
        <f>'All Nodes'!A10408</f>
        <v>GRID</v>
      </c>
      <c r="B252">
        <f>'All Nodes'!B10408</f>
        <v>117410</v>
      </c>
      <c r="C252">
        <f>'All Nodes'!C10408</f>
        <v>100001</v>
      </c>
      <c r="D252" s="1">
        <f>'All Nodes'!D10408</f>
        <v>-5.6238999999999997E-2</v>
      </c>
      <c r="E252" s="1">
        <f>'All Nodes'!E10408</f>
        <v>0.534829</v>
      </c>
      <c r="F252" s="1">
        <f>'All Nodes'!F10408</f>
        <v>0.57996400000000004</v>
      </c>
      <c r="G252">
        <f>'All Nodes'!G10408</f>
        <v>100001</v>
      </c>
    </row>
    <row r="253" spans="1:7" x14ac:dyDescent="0.25">
      <c r="A253" t="str">
        <f>'All Nodes'!A10409</f>
        <v>GRID</v>
      </c>
      <c r="B253">
        <f>'All Nodes'!B10409</f>
        <v>117411</v>
      </c>
      <c r="C253">
        <f>'All Nodes'!C10409</f>
        <v>100001</v>
      </c>
      <c r="D253" s="1">
        <f>'All Nodes'!D10409</f>
        <v>-5.5570000000000001E-2</v>
      </c>
      <c r="E253" s="1">
        <f>'All Nodes'!E10409</f>
        <v>0.52847500000000003</v>
      </c>
      <c r="F253" s="1">
        <f>'All Nodes'!F10409</f>
        <v>0.57996300000000001</v>
      </c>
      <c r="G253">
        <f>'All Nodes'!G10409</f>
        <v>100001</v>
      </c>
    </row>
    <row r="254" spans="1:7" x14ac:dyDescent="0.25">
      <c r="A254" t="str">
        <f>'All Nodes'!A10410</f>
        <v>GRID</v>
      </c>
      <c r="B254">
        <f>'All Nodes'!B10410</f>
        <v>117412</v>
      </c>
      <c r="C254">
        <f>'All Nodes'!C10410</f>
        <v>100001</v>
      </c>
      <c r="D254" s="1">
        <f>'All Nodes'!D10410</f>
        <v>-5.4900999999999998E-2</v>
      </c>
      <c r="E254" s="1">
        <f>'All Nodes'!E10410</f>
        <v>0.52212099999999995</v>
      </c>
      <c r="F254" s="1">
        <f>'All Nodes'!F10410</f>
        <v>0.57996300000000001</v>
      </c>
      <c r="G254">
        <f>'All Nodes'!G10410</f>
        <v>100001</v>
      </c>
    </row>
    <row r="255" spans="1:7" x14ac:dyDescent="0.25">
      <c r="A255" t="str">
        <f>'All Nodes'!A10411</f>
        <v>GRID</v>
      </c>
      <c r="B255">
        <f>'All Nodes'!B10411</f>
        <v>117413</v>
      </c>
      <c r="C255">
        <f>'All Nodes'!C10411</f>
        <v>100001</v>
      </c>
      <c r="D255" s="1">
        <f>'All Nodes'!D10411</f>
        <v>-0.56101000000000001</v>
      </c>
      <c r="E255" s="1">
        <f>'All Nodes'!E10411</f>
        <v>8.8827100000000006E-2</v>
      </c>
      <c r="F255" s="1">
        <f>'All Nodes'!F10411</f>
        <v>0.57996400000000004</v>
      </c>
      <c r="G255">
        <f>'All Nodes'!G10411</f>
        <v>100001</v>
      </c>
    </row>
    <row r="256" spans="1:7" x14ac:dyDescent="0.25">
      <c r="A256" t="str">
        <f>'All Nodes'!A10412</f>
        <v>GRID</v>
      </c>
      <c r="B256">
        <f>'All Nodes'!B10412</f>
        <v>117414</v>
      </c>
      <c r="C256">
        <f>'All Nodes'!C10412</f>
        <v>100001</v>
      </c>
      <c r="D256" s="1">
        <f>'All Nodes'!D10412</f>
        <v>-0.55640000000000001</v>
      </c>
      <c r="E256" s="1">
        <f>'All Nodes'!E10412</f>
        <v>8.8097400000000006E-2</v>
      </c>
      <c r="F256" s="1">
        <f>'All Nodes'!F10412</f>
        <v>0.57996400000000004</v>
      </c>
      <c r="G256">
        <f>'All Nodes'!G10412</f>
        <v>100001</v>
      </c>
    </row>
    <row r="257" spans="1:7" x14ac:dyDescent="0.25">
      <c r="A257" t="str">
        <f>'All Nodes'!A10413</f>
        <v>GRID</v>
      </c>
      <c r="B257">
        <f>'All Nodes'!B10413</f>
        <v>117415</v>
      </c>
      <c r="C257">
        <f>'All Nodes'!C10413</f>
        <v>100001</v>
      </c>
      <c r="D257" s="1">
        <f>'All Nodes'!D10413</f>
        <v>-0.55008999999999997</v>
      </c>
      <c r="E257" s="1">
        <f>'All Nodes'!E10413</f>
        <v>8.7098700000000001E-2</v>
      </c>
      <c r="F257" s="1">
        <f>'All Nodes'!F10413</f>
        <v>0.57996400000000004</v>
      </c>
      <c r="G257">
        <f>'All Nodes'!G10413</f>
        <v>100001</v>
      </c>
    </row>
    <row r="258" spans="1:7" x14ac:dyDescent="0.25">
      <c r="A258" t="str">
        <f>'All Nodes'!A10414</f>
        <v>GRID</v>
      </c>
      <c r="B258">
        <f>'All Nodes'!B10414</f>
        <v>117416</v>
      </c>
      <c r="C258">
        <f>'All Nodes'!C10414</f>
        <v>100001</v>
      </c>
      <c r="D258" s="1">
        <f>'All Nodes'!D10414</f>
        <v>-0.54378000000000004</v>
      </c>
      <c r="E258" s="1">
        <f>'All Nodes'!E10414</f>
        <v>8.6099999999999996E-2</v>
      </c>
      <c r="F258" s="1">
        <f>'All Nodes'!F10414</f>
        <v>0.57996400000000004</v>
      </c>
      <c r="G258">
        <f>'All Nodes'!G10414</f>
        <v>100001</v>
      </c>
    </row>
    <row r="259" spans="1:7" x14ac:dyDescent="0.25">
      <c r="A259" t="str">
        <f>'All Nodes'!A10415</f>
        <v>GRID</v>
      </c>
      <c r="B259">
        <f>'All Nodes'!B10415</f>
        <v>117417</v>
      </c>
      <c r="C259">
        <f>'All Nodes'!C10415</f>
        <v>100001</v>
      </c>
      <c r="D259" s="1">
        <f>'All Nodes'!D10415</f>
        <v>-0.53747</v>
      </c>
      <c r="E259" s="1">
        <f>'All Nodes'!E10415</f>
        <v>8.5100300000000004E-2</v>
      </c>
      <c r="F259" s="1">
        <f>'All Nodes'!F10415</f>
        <v>0.57996400000000004</v>
      </c>
      <c r="G259">
        <f>'All Nodes'!G10415</f>
        <v>100001</v>
      </c>
    </row>
    <row r="260" spans="1:7" x14ac:dyDescent="0.25">
      <c r="A260" t="str">
        <f>'All Nodes'!A10416</f>
        <v>GRID</v>
      </c>
      <c r="B260">
        <f>'All Nodes'!B10416</f>
        <v>117418</v>
      </c>
      <c r="C260">
        <f>'All Nodes'!C10416</f>
        <v>100001</v>
      </c>
      <c r="D260" s="1">
        <f>'All Nodes'!D10416</f>
        <v>-0.53115999999999997</v>
      </c>
      <c r="E260" s="1">
        <f>'All Nodes'!E10416</f>
        <v>8.4100599999999998E-2</v>
      </c>
      <c r="F260" s="1">
        <f>'All Nodes'!F10416</f>
        <v>0.57996400000000004</v>
      </c>
      <c r="G260">
        <f>'All Nodes'!G10416</f>
        <v>100001</v>
      </c>
    </row>
    <row r="261" spans="1:7" x14ac:dyDescent="0.25">
      <c r="A261" t="str">
        <f>'All Nodes'!A10417</f>
        <v>GRID</v>
      </c>
      <c r="B261">
        <f>'All Nodes'!B10417</f>
        <v>117419</v>
      </c>
      <c r="C261">
        <f>'All Nodes'!C10417</f>
        <v>100001</v>
      </c>
      <c r="D261" s="1">
        <f>'All Nodes'!D10417</f>
        <v>-0.52485000000000004</v>
      </c>
      <c r="E261" s="1">
        <f>'All Nodes'!E10417</f>
        <v>8.3102899999999993E-2</v>
      </c>
      <c r="F261" s="1">
        <f>'All Nodes'!F10417</f>
        <v>0.57996400000000004</v>
      </c>
      <c r="G261">
        <f>'All Nodes'!G10417</f>
        <v>100001</v>
      </c>
    </row>
    <row r="262" spans="1:7" x14ac:dyDescent="0.25">
      <c r="A262" t="str">
        <f>'All Nodes'!A10418</f>
        <v>GRID</v>
      </c>
      <c r="B262">
        <f>'All Nodes'!B10418</f>
        <v>117420</v>
      </c>
      <c r="C262">
        <f>'All Nodes'!C10418</f>
        <v>100001</v>
      </c>
      <c r="D262" s="1">
        <f>'All Nodes'!D10418</f>
        <v>-0.51853899999999997</v>
      </c>
      <c r="E262" s="1">
        <f>'All Nodes'!E10418</f>
        <v>8.2103200000000001E-2</v>
      </c>
      <c r="F262" s="1">
        <f>'All Nodes'!F10418</f>
        <v>0.57996400000000004</v>
      </c>
      <c r="G262">
        <f>'All Nodes'!G10418</f>
        <v>100001</v>
      </c>
    </row>
    <row r="263" spans="1:7" x14ac:dyDescent="0.25">
      <c r="A263" t="str">
        <f>'All Nodes'!A10419</f>
        <v>GRID</v>
      </c>
      <c r="B263">
        <f>'All Nodes'!B10419</f>
        <v>117421</v>
      </c>
      <c r="C263">
        <f>'All Nodes'!C10419</f>
        <v>100001</v>
      </c>
      <c r="D263" s="1">
        <f>'All Nodes'!D10419</f>
        <v>-0.56489199999999995</v>
      </c>
      <c r="E263" s="1">
        <f>'All Nodes'!E10419</f>
        <v>5.9344899999999999E-2</v>
      </c>
      <c r="F263" s="1">
        <f>'All Nodes'!F10419</f>
        <v>0.57996400000000004</v>
      </c>
      <c r="G263">
        <f>'All Nodes'!G10419</f>
        <v>100001</v>
      </c>
    </row>
    <row r="264" spans="1:7" x14ac:dyDescent="0.25">
      <c r="A264" t="str">
        <f>'All Nodes'!A10420</f>
        <v>GRID</v>
      </c>
      <c r="B264">
        <f>'All Nodes'!B10420</f>
        <v>117422</v>
      </c>
      <c r="C264">
        <f>'All Nodes'!C10420</f>
        <v>100001</v>
      </c>
      <c r="D264" s="1">
        <f>'All Nodes'!D10420</f>
        <v>-0.57295799999999997</v>
      </c>
      <c r="E264" s="1">
        <f>'All Nodes'!E10420</f>
        <v>6.0191599999999998E-2</v>
      </c>
      <c r="F264" s="1">
        <f>'All Nodes'!F10420</f>
        <v>0.57996400000000004</v>
      </c>
      <c r="G264">
        <f>'All Nodes'!G10420</f>
        <v>100001</v>
      </c>
    </row>
    <row r="265" spans="1:7" x14ac:dyDescent="0.25">
      <c r="A265" t="str">
        <f>'All Nodes'!A10421</f>
        <v>GRID</v>
      </c>
      <c r="B265">
        <f>'All Nodes'!B10421</f>
        <v>117423</v>
      </c>
      <c r="C265">
        <f>'All Nodes'!C10421</f>
        <v>100001</v>
      </c>
      <c r="D265" s="1">
        <f>'All Nodes'!D10421</f>
        <v>-0.58170299999999997</v>
      </c>
      <c r="E265" s="1">
        <f>'All Nodes'!E10421</f>
        <v>3.0458099999999998E-2</v>
      </c>
      <c r="F265" s="1">
        <f>'All Nodes'!F10421</f>
        <v>0.57996400000000004</v>
      </c>
      <c r="G265">
        <f>'All Nodes'!G10421</f>
        <v>100001</v>
      </c>
    </row>
    <row r="266" spans="1:7" x14ac:dyDescent="0.25">
      <c r="A266" t="str">
        <f>'All Nodes'!A10422</f>
        <v>GRID</v>
      </c>
      <c r="B266">
        <f>'All Nodes'!B10422</f>
        <v>117424</v>
      </c>
      <c r="C266">
        <f>'All Nodes'!C10422</f>
        <v>100001</v>
      </c>
      <c r="D266" s="1">
        <f>'All Nodes'!D10422</f>
        <v>-0.575322</v>
      </c>
      <c r="E266" s="1">
        <f>'All Nodes'!E10422</f>
        <v>3.0123500000000001E-2</v>
      </c>
      <c r="F266" s="1">
        <f>'All Nodes'!F10422</f>
        <v>0.57996400000000004</v>
      </c>
      <c r="G266">
        <f>'All Nodes'!G10422</f>
        <v>100001</v>
      </c>
    </row>
    <row r="267" spans="1:7" x14ac:dyDescent="0.25">
      <c r="A267" t="str">
        <f>'All Nodes'!A10423</f>
        <v>GRID</v>
      </c>
      <c r="B267">
        <f>'All Nodes'!B10423</f>
        <v>117425</v>
      </c>
      <c r="C267">
        <f>'All Nodes'!C10423</f>
        <v>100001</v>
      </c>
      <c r="D267" s="1">
        <f>'All Nodes'!D10423</f>
        <v>-0.58249899999999999</v>
      </c>
      <c r="E267" s="1">
        <f>'All Nodes'!E10423</f>
        <v>-2.726E-5</v>
      </c>
      <c r="F267" s="1">
        <f>'All Nodes'!F10423</f>
        <v>0.57996400000000004</v>
      </c>
      <c r="G267">
        <f>'All Nodes'!G10423</f>
        <v>100001</v>
      </c>
    </row>
    <row r="268" spans="1:7" x14ac:dyDescent="0.25">
      <c r="A268" t="str">
        <f>'All Nodes'!A10424</f>
        <v>GRID</v>
      </c>
      <c r="B268">
        <f>'All Nodes'!B10424</f>
        <v>117426</v>
      </c>
      <c r="C268">
        <f>'All Nodes'!C10424</f>
        <v>100001</v>
      </c>
      <c r="D268" s="1">
        <f>'All Nodes'!D10424</f>
        <v>-3.0512999999999998E-2</v>
      </c>
      <c r="E268" s="1">
        <f>'All Nodes'!E10424</f>
        <v>0.58170100000000002</v>
      </c>
      <c r="F268" s="1">
        <f>'All Nodes'!F10424</f>
        <v>0.57996300000000001</v>
      </c>
      <c r="G268">
        <f>'All Nodes'!G10424</f>
        <v>100001</v>
      </c>
    </row>
    <row r="269" spans="1:7" x14ac:dyDescent="0.25">
      <c r="A269" t="str">
        <f>'All Nodes'!A10425</f>
        <v>GRID</v>
      </c>
      <c r="B269">
        <f>'All Nodes'!B10425</f>
        <v>117427</v>
      </c>
      <c r="C269">
        <f>'All Nodes'!C10425</f>
        <v>100001</v>
      </c>
      <c r="D269" s="1">
        <f>'All Nodes'!D10425</f>
        <v>-3.0179000000000001E-2</v>
      </c>
      <c r="E269" s="1">
        <f>'All Nodes'!E10425</f>
        <v>0.57532000000000005</v>
      </c>
      <c r="F269" s="1">
        <f>'All Nodes'!F10425</f>
        <v>0.57996300000000001</v>
      </c>
      <c r="G269">
        <f>'All Nodes'!G10425</f>
        <v>100001</v>
      </c>
    </row>
    <row r="270" spans="1:7" x14ac:dyDescent="0.25">
      <c r="A270" t="str">
        <f>'All Nodes'!A10426</f>
        <v>GRID</v>
      </c>
      <c r="B270">
        <f>'All Nodes'!B10426</f>
        <v>117428</v>
      </c>
      <c r="C270">
        <f>'All Nodes'!C10426</f>
        <v>100001</v>
      </c>
      <c r="D270" s="1">
        <f>'All Nodes'!D10426</f>
        <v>-2.9753000000000002E-2</v>
      </c>
      <c r="E270" s="1">
        <f>'All Nodes'!E10426</f>
        <v>0.56721999999999995</v>
      </c>
      <c r="F270" s="1">
        <f>'All Nodes'!F10426</f>
        <v>0.57996400000000004</v>
      </c>
      <c r="G270">
        <f>'All Nodes'!G10426</f>
        <v>100001</v>
      </c>
    </row>
    <row r="271" spans="1:7" x14ac:dyDescent="0.25">
      <c r="A271" t="str">
        <f>'All Nodes'!A10427</f>
        <v>GRID</v>
      </c>
      <c r="B271">
        <f>'All Nodes'!B10427</f>
        <v>117429</v>
      </c>
      <c r="C271">
        <f>'All Nodes'!C10427</f>
        <v>100001</v>
      </c>
      <c r="D271" s="1">
        <f>'All Nodes'!D10427</f>
        <v>-2.9508E-2</v>
      </c>
      <c r="E271" s="1">
        <f>'All Nodes'!E10427</f>
        <v>0.56255999999999995</v>
      </c>
      <c r="F271" s="1">
        <f>'All Nodes'!F10427</f>
        <v>0.57996400000000004</v>
      </c>
      <c r="G271">
        <f>'All Nodes'!G10427</f>
        <v>100001</v>
      </c>
    </row>
    <row r="272" spans="1:7" x14ac:dyDescent="0.25">
      <c r="A272" t="str">
        <f>'All Nodes'!A10428</f>
        <v>GRID</v>
      </c>
      <c r="B272">
        <f>'All Nodes'!B10428</f>
        <v>117430</v>
      </c>
      <c r="C272">
        <f>'All Nodes'!C10428</f>
        <v>100001</v>
      </c>
      <c r="D272" s="1">
        <f>'All Nodes'!D10428</f>
        <v>-2.9173999999999999E-2</v>
      </c>
      <c r="E272" s="1">
        <f>'All Nodes'!E10428</f>
        <v>0.55618000000000001</v>
      </c>
      <c r="F272" s="1">
        <f>'All Nodes'!F10428</f>
        <v>0.57996400000000004</v>
      </c>
      <c r="G272">
        <f>'All Nodes'!G10428</f>
        <v>100001</v>
      </c>
    </row>
    <row r="273" spans="1:7" x14ac:dyDescent="0.25">
      <c r="A273" t="str">
        <f>'All Nodes'!A10429</f>
        <v>GRID</v>
      </c>
      <c r="B273">
        <f>'All Nodes'!B10429</f>
        <v>117431</v>
      </c>
      <c r="C273">
        <f>'All Nodes'!C10429</f>
        <v>100001</v>
      </c>
      <c r="D273" s="1">
        <f>'All Nodes'!D10429</f>
        <v>-2.8839E-2</v>
      </c>
      <c r="E273" s="1">
        <f>'All Nodes'!E10429</f>
        <v>0.54979999999999996</v>
      </c>
      <c r="F273" s="1">
        <f>'All Nodes'!F10429</f>
        <v>0.57996400000000004</v>
      </c>
      <c r="G273">
        <f>'All Nodes'!G10429</f>
        <v>100001</v>
      </c>
    </row>
    <row r="274" spans="1:7" x14ac:dyDescent="0.25">
      <c r="A274" t="str">
        <f>'All Nodes'!A10430</f>
        <v>GRID</v>
      </c>
      <c r="B274">
        <f>'All Nodes'!B10430</f>
        <v>117432</v>
      </c>
      <c r="C274">
        <f>'All Nodes'!C10430</f>
        <v>100001</v>
      </c>
      <c r="D274" s="1">
        <f>'All Nodes'!D10430</f>
        <v>-2.8504999999999999E-2</v>
      </c>
      <c r="E274" s="1">
        <f>'All Nodes'!E10430</f>
        <v>0.54342000000000001</v>
      </c>
      <c r="F274" s="1">
        <f>'All Nodes'!F10430</f>
        <v>0.57996300000000001</v>
      </c>
      <c r="G274">
        <f>'All Nodes'!G10430</f>
        <v>100001</v>
      </c>
    </row>
    <row r="275" spans="1:7" x14ac:dyDescent="0.25">
      <c r="A275" t="str">
        <f>'All Nodes'!A10431</f>
        <v>GRID</v>
      </c>
      <c r="B275">
        <f>'All Nodes'!B10431</f>
        <v>117433</v>
      </c>
      <c r="C275">
        <f>'All Nodes'!C10431</f>
        <v>100001</v>
      </c>
      <c r="D275" s="1">
        <f>'All Nodes'!D10431</f>
        <v>-2.8171000000000002E-2</v>
      </c>
      <c r="E275" s="1">
        <f>'All Nodes'!E10431</f>
        <v>0.53703999999999996</v>
      </c>
      <c r="F275" s="1">
        <f>'All Nodes'!F10431</f>
        <v>0.57996300000000001</v>
      </c>
      <c r="G275">
        <f>'All Nodes'!G10431</f>
        <v>100001</v>
      </c>
    </row>
    <row r="276" spans="1:7" x14ac:dyDescent="0.25">
      <c r="A276" t="str">
        <f>'All Nodes'!A10432</f>
        <v>GRID</v>
      </c>
      <c r="B276">
        <f>'All Nodes'!B10432</f>
        <v>117434</v>
      </c>
      <c r="C276">
        <f>'All Nodes'!C10432</f>
        <v>100001</v>
      </c>
      <c r="D276" s="1">
        <f>'All Nodes'!D10432</f>
        <v>-2.7836E-2</v>
      </c>
      <c r="E276" s="1">
        <f>'All Nodes'!E10432</f>
        <v>0.53066000000000002</v>
      </c>
      <c r="F276" s="1">
        <f>'All Nodes'!F10432</f>
        <v>0.57996400000000004</v>
      </c>
      <c r="G276">
        <f>'All Nodes'!G10432</f>
        <v>100001</v>
      </c>
    </row>
    <row r="277" spans="1:7" x14ac:dyDescent="0.25">
      <c r="A277" t="str">
        <f>'All Nodes'!A10433</f>
        <v>GRID</v>
      </c>
      <c r="B277">
        <f>'All Nodes'!B10433</f>
        <v>117435</v>
      </c>
      <c r="C277">
        <f>'All Nodes'!C10433</f>
        <v>100001</v>
      </c>
      <c r="D277" s="1">
        <f>'All Nodes'!D10433</f>
        <v>-2.75E-2</v>
      </c>
      <c r="E277" s="1">
        <f>'All Nodes'!E10433</f>
        <v>0.52427900000000005</v>
      </c>
      <c r="F277" s="1">
        <f>'All Nodes'!F10433</f>
        <v>0.57996400000000004</v>
      </c>
      <c r="G277">
        <f>'All Nodes'!G10433</f>
        <v>100001</v>
      </c>
    </row>
    <row r="278" spans="1:7" x14ac:dyDescent="0.25">
      <c r="A278" t="str">
        <f>'All Nodes'!A10434</f>
        <v>GRID</v>
      </c>
      <c r="B278">
        <f>'All Nodes'!B10434</f>
        <v>117436</v>
      </c>
      <c r="C278">
        <f>'All Nodes'!C10434</f>
        <v>100001</v>
      </c>
      <c r="D278" s="1">
        <f>'All Nodes'!D10434</f>
        <v>-0.56025100000000005</v>
      </c>
      <c r="E278" s="1">
        <f>'All Nodes'!E10434</f>
        <v>5.8857199999999998E-2</v>
      </c>
      <c r="F278" s="1">
        <f>'All Nodes'!F10434</f>
        <v>0.57996400000000004</v>
      </c>
      <c r="G278">
        <f>'All Nodes'!G10434</f>
        <v>100001</v>
      </c>
    </row>
    <row r="279" spans="1:7" x14ac:dyDescent="0.25">
      <c r="A279" t="str">
        <f>'All Nodes'!A10435</f>
        <v>GRID</v>
      </c>
      <c r="B279">
        <f>'All Nodes'!B10435</f>
        <v>117437</v>
      </c>
      <c r="C279">
        <f>'All Nodes'!C10435</f>
        <v>100001</v>
      </c>
      <c r="D279" s="1">
        <f>'All Nodes'!D10435</f>
        <v>-0.55389600000000005</v>
      </c>
      <c r="E279" s="1">
        <f>'All Nodes'!E10435</f>
        <v>5.8189499999999998E-2</v>
      </c>
      <c r="F279" s="1">
        <f>'All Nodes'!F10435</f>
        <v>0.57996400000000004</v>
      </c>
      <c r="G279">
        <f>'All Nodes'!G10435</f>
        <v>100001</v>
      </c>
    </row>
    <row r="280" spans="1:7" x14ac:dyDescent="0.25">
      <c r="A280" t="str">
        <f>'All Nodes'!A10436</f>
        <v>GRID</v>
      </c>
      <c r="B280">
        <f>'All Nodes'!B10436</f>
        <v>117438</v>
      </c>
      <c r="C280">
        <f>'All Nodes'!C10436</f>
        <v>100001</v>
      </c>
      <c r="D280" s="1">
        <f>'All Nodes'!D10436</f>
        <v>-0.54754100000000006</v>
      </c>
      <c r="E280" s="1">
        <f>'All Nodes'!E10436</f>
        <v>5.7522799999999999E-2</v>
      </c>
      <c r="F280" s="1">
        <f>'All Nodes'!F10436</f>
        <v>0.57996400000000004</v>
      </c>
      <c r="G280">
        <f>'All Nodes'!G10436</f>
        <v>100001</v>
      </c>
    </row>
    <row r="281" spans="1:7" x14ac:dyDescent="0.25">
      <c r="A281" t="str">
        <f>'All Nodes'!A10437</f>
        <v>GRID</v>
      </c>
      <c r="B281">
        <f>'All Nodes'!B10437</f>
        <v>117439</v>
      </c>
      <c r="C281">
        <f>'All Nodes'!C10437</f>
        <v>100001</v>
      </c>
      <c r="D281" s="1">
        <f>'All Nodes'!D10437</f>
        <v>-0.54118900000000003</v>
      </c>
      <c r="E281" s="1">
        <f>'All Nodes'!E10437</f>
        <v>5.6855099999999999E-2</v>
      </c>
      <c r="F281" s="1">
        <f>'All Nodes'!F10437</f>
        <v>0.57996400000000004</v>
      </c>
      <c r="G281">
        <f>'All Nodes'!G10437</f>
        <v>100001</v>
      </c>
    </row>
    <row r="282" spans="1:7" x14ac:dyDescent="0.25">
      <c r="A282" t="str">
        <f>'All Nodes'!A10438</f>
        <v>GRID</v>
      </c>
      <c r="B282">
        <f>'All Nodes'!B10438</f>
        <v>117440</v>
      </c>
      <c r="C282">
        <f>'All Nodes'!C10438</f>
        <v>100001</v>
      </c>
      <c r="D282" s="1">
        <f>'All Nodes'!D10438</f>
        <v>-0.534833</v>
      </c>
      <c r="E282" s="1">
        <f>'All Nodes'!E10438</f>
        <v>5.6187399999999998E-2</v>
      </c>
      <c r="F282" s="1">
        <f>'All Nodes'!F10438</f>
        <v>0.57996400000000004</v>
      </c>
      <c r="G282">
        <f>'All Nodes'!G10438</f>
        <v>100001</v>
      </c>
    </row>
    <row r="283" spans="1:7" x14ac:dyDescent="0.25">
      <c r="A283" t="str">
        <f>'All Nodes'!A10439</f>
        <v>GRID</v>
      </c>
      <c r="B283">
        <f>'All Nodes'!B10439</f>
        <v>117441</v>
      </c>
      <c r="C283">
        <f>'All Nodes'!C10439</f>
        <v>100001</v>
      </c>
      <c r="D283" s="1">
        <f>'All Nodes'!D10439</f>
        <v>-0.52847900000000003</v>
      </c>
      <c r="E283" s="1">
        <f>'All Nodes'!E10439</f>
        <v>5.5519699999999998E-2</v>
      </c>
      <c r="F283" s="1">
        <f>'All Nodes'!F10439</f>
        <v>0.57996400000000004</v>
      </c>
      <c r="G283">
        <f>'All Nodes'!G10439</f>
        <v>100001</v>
      </c>
    </row>
    <row r="284" spans="1:7" x14ac:dyDescent="0.25">
      <c r="A284" t="str">
        <f>'All Nodes'!A10440</f>
        <v>GRID</v>
      </c>
      <c r="B284">
        <f>'All Nodes'!B10440</f>
        <v>117442</v>
      </c>
      <c r="C284">
        <f>'All Nodes'!C10440</f>
        <v>100001</v>
      </c>
      <c r="D284" s="1">
        <f>'All Nodes'!D10440</f>
        <v>-0.52212499999999995</v>
      </c>
      <c r="E284" s="1">
        <f>'All Nodes'!E10440</f>
        <v>5.4852100000000001E-2</v>
      </c>
      <c r="F284" s="1">
        <f>'All Nodes'!F10440</f>
        <v>0.57996400000000004</v>
      </c>
      <c r="G284">
        <f>'All Nodes'!G10440</f>
        <v>100001</v>
      </c>
    </row>
    <row r="285" spans="1:7" x14ac:dyDescent="0.25">
      <c r="A285" t="str">
        <f>'All Nodes'!A10441</f>
        <v>GRID</v>
      </c>
      <c r="B285">
        <f>'All Nodes'!B10441</f>
        <v>117443</v>
      </c>
      <c r="C285">
        <f>'All Nodes'!C10441</f>
        <v>100001</v>
      </c>
      <c r="D285" s="1">
        <f>'All Nodes'!D10441</f>
        <v>-0.56256200000000001</v>
      </c>
      <c r="E285" s="1">
        <f>'All Nodes'!E10441</f>
        <v>2.9456099999999999E-2</v>
      </c>
      <c r="F285" s="1">
        <f>'All Nodes'!F10441</f>
        <v>0.57996499999999995</v>
      </c>
      <c r="G285">
        <f>'All Nodes'!G10441</f>
        <v>100001</v>
      </c>
    </row>
    <row r="286" spans="1:7" x14ac:dyDescent="0.25">
      <c r="A286" t="str">
        <f>'All Nodes'!A10442</f>
        <v>GRID</v>
      </c>
      <c r="B286">
        <f>'All Nodes'!B10442</f>
        <v>117444</v>
      </c>
      <c r="C286">
        <f>'All Nodes'!C10442</f>
        <v>100001</v>
      </c>
      <c r="D286" s="1">
        <f>'All Nodes'!D10442</f>
        <v>-0.567222</v>
      </c>
      <c r="E286" s="1">
        <f>'All Nodes'!E10442</f>
        <v>2.9699900000000001E-2</v>
      </c>
      <c r="F286" s="1">
        <f>'All Nodes'!F10442</f>
        <v>0.57996499999999995</v>
      </c>
      <c r="G286">
        <f>'All Nodes'!G10442</f>
        <v>100001</v>
      </c>
    </row>
    <row r="287" spans="1:7" x14ac:dyDescent="0.25">
      <c r="A287" t="str">
        <f>'All Nodes'!A10443</f>
        <v>GRID</v>
      </c>
      <c r="B287">
        <f>'All Nodes'!B10443</f>
        <v>117445</v>
      </c>
      <c r="C287">
        <f>'All Nodes'!C10443</f>
        <v>100001</v>
      </c>
      <c r="D287" s="1">
        <f>'All Nodes'!D10443</f>
        <v>-0.57611000000000001</v>
      </c>
      <c r="E287" s="1">
        <f>'All Nodes'!E10443</f>
        <v>-2.7350000000000001E-5</v>
      </c>
      <c r="F287" s="1">
        <f>'All Nodes'!F10443</f>
        <v>0.57996400000000004</v>
      </c>
      <c r="G287">
        <f>'All Nodes'!G10443</f>
        <v>100001</v>
      </c>
    </row>
    <row r="288" spans="1:7" x14ac:dyDescent="0.25">
      <c r="A288" t="str">
        <f>'All Nodes'!A10444</f>
        <v>GRID</v>
      </c>
      <c r="B288">
        <f>'All Nodes'!B10444</f>
        <v>117446</v>
      </c>
      <c r="C288">
        <f>'All Nodes'!C10444</f>
        <v>100001</v>
      </c>
      <c r="D288" s="1">
        <f>'All Nodes'!D10444</f>
        <v>-0.567998</v>
      </c>
      <c r="E288" s="1">
        <f>'All Nodes'!E10444</f>
        <v>-2.6460000000000001E-5</v>
      </c>
      <c r="F288" s="1">
        <f>'All Nodes'!F10444</f>
        <v>0.57996400000000004</v>
      </c>
      <c r="G288">
        <f>'All Nodes'!G10444</f>
        <v>100001</v>
      </c>
    </row>
    <row r="289" spans="1:7" x14ac:dyDescent="0.25">
      <c r="A289" t="str">
        <f>'All Nodes'!A10445</f>
        <v>GRID</v>
      </c>
      <c r="B289">
        <f>'All Nodes'!B10445</f>
        <v>117447</v>
      </c>
      <c r="C289">
        <f>'All Nodes'!C10445</f>
        <v>100001</v>
      </c>
      <c r="D289" s="1">
        <f>'All Nodes'!D10445</f>
        <v>-0.58169899999999997</v>
      </c>
      <c r="E289" s="1">
        <f>'All Nodes'!E10445</f>
        <v>-3.0512000000000001E-2</v>
      </c>
      <c r="F289" s="1">
        <f>'All Nodes'!F10445</f>
        <v>0.57996400000000004</v>
      </c>
      <c r="G289">
        <f>'All Nodes'!G10445</f>
        <v>100001</v>
      </c>
    </row>
    <row r="290" spans="1:7" x14ac:dyDescent="0.25">
      <c r="A290" t="str">
        <f>'All Nodes'!A10446</f>
        <v>GRID</v>
      </c>
      <c r="B290">
        <f>'All Nodes'!B10446</f>
        <v>117448</v>
      </c>
      <c r="C290">
        <f>'All Nodes'!C10446</f>
        <v>100001</v>
      </c>
      <c r="D290" s="1">
        <f>'All Nodes'!D10446</f>
        <v>-0.575318</v>
      </c>
      <c r="E290" s="1">
        <f>'All Nodes'!E10446</f>
        <v>-3.0176999999999999E-2</v>
      </c>
      <c r="F290" s="1">
        <f>'All Nodes'!F10446</f>
        <v>0.57996400000000004</v>
      </c>
      <c r="G290">
        <f>'All Nodes'!G10446</f>
        <v>100001</v>
      </c>
    </row>
    <row r="291" spans="1:7" x14ac:dyDescent="0.25">
      <c r="A291" t="str">
        <f>'All Nodes'!A10447</f>
        <v>GRID</v>
      </c>
      <c r="B291">
        <f>'All Nodes'!B10447</f>
        <v>117449</v>
      </c>
      <c r="C291">
        <f>'All Nodes'!C10447</f>
        <v>100001</v>
      </c>
      <c r="D291" s="1">
        <f>'All Nodes'!D10447</f>
        <v>-2.7990000000000001E-5</v>
      </c>
      <c r="E291" s="1">
        <f>'All Nodes'!E10447</f>
        <v>0.58249899999999999</v>
      </c>
      <c r="F291" s="1">
        <f>'All Nodes'!F10447</f>
        <v>0.57996400000000004</v>
      </c>
      <c r="G291">
        <f>'All Nodes'!G10447</f>
        <v>100001</v>
      </c>
    </row>
    <row r="292" spans="1:7" x14ac:dyDescent="0.25">
      <c r="A292" t="str">
        <f>'All Nodes'!A10448</f>
        <v>GRID</v>
      </c>
      <c r="B292">
        <f>'All Nodes'!B10448</f>
        <v>117450</v>
      </c>
      <c r="C292">
        <f>'All Nodes'!C10448</f>
        <v>100001</v>
      </c>
      <c r="D292" s="1">
        <f>'All Nodes'!D10448</f>
        <v>-2.809E-5</v>
      </c>
      <c r="E292" s="1">
        <f>'All Nodes'!E10448</f>
        <v>0.57611000000000001</v>
      </c>
      <c r="F292" s="1">
        <f>'All Nodes'!F10448</f>
        <v>0.57996400000000004</v>
      </c>
      <c r="G292">
        <f>'All Nodes'!G10448</f>
        <v>100001</v>
      </c>
    </row>
    <row r="293" spans="1:7" x14ac:dyDescent="0.25">
      <c r="A293" t="str">
        <f>'All Nodes'!A10449</f>
        <v>GRID</v>
      </c>
      <c r="B293">
        <f>'All Nodes'!B10449</f>
        <v>117451</v>
      </c>
      <c r="C293">
        <f>'All Nodes'!C10449</f>
        <v>100001</v>
      </c>
      <c r="D293" s="1">
        <f>'All Nodes'!D10449</f>
        <v>-2.7189999999999999E-5</v>
      </c>
      <c r="E293" s="1">
        <f>'All Nodes'!E10449</f>
        <v>0.567998</v>
      </c>
      <c r="F293" s="1">
        <f>'All Nodes'!F10449</f>
        <v>0.57996300000000001</v>
      </c>
      <c r="G293">
        <f>'All Nodes'!G10449</f>
        <v>100001</v>
      </c>
    </row>
    <row r="294" spans="1:7" x14ac:dyDescent="0.25">
      <c r="A294" t="str">
        <f>'All Nodes'!A10450</f>
        <v>GRID</v>
      </c>
      <c r="B294">
        <f>'All Nodes'!B10450</f>
        <v>117452</v>
      </c>
      <c r="C294">
        <f>'All Nodes'!C10450</f>
        <v>100001</v>
      </c>
      <c r="D294" s="1">
        <f>'All Nodes'!D10450</f>
        <v>-2.7189999999999999E-5</v>
      </c>
      <c r="E294" s="1">
        <f>'All Nodes'!E10450</f>
        <v>0.56333200000000005</v>
      </c>
      <c r="F294" s="1">
        <f>'All Nodes'!F10450</f>
        <v>0.57996300000000001</v>
      </c>
      <c r="G294">
        <f>'All Nodes'!G10450</f>
        <v>100001</v>
      </c>
    </row>
    <row r="295" spans="1:7" x14ac:dyDescent="0.25">
      <c r="A295" t="str">
        <f>'All Nodes'!A10451</f>
        <v>GRID</v>
      </c>
      <c r="B295">
        <f>'All Nodes'!B10451</f>
        <v>117453</v>
      </c>
      <c r="C295">
        <f>'All Nodes'!C10451</f>
        <v>100001</v>
      </c>
      <c r="D295" s="1">
        <f>'All Nodes'!D10451</f>
        <v>-2.7229999999999998E-5</v>
      </c>
      <c r="E295" s="1">
        <f>'All Nodes'!E10451</f>
        <v>0.55694299999999997</v>
      </c>
      <c r="F295" s="1">
        <f>'All Nodes'!F10451</f>
        <v>0.57996300000000001</v>
      </c>
      <c r="G295">
        <f>'All Nodes'!G10451</f>
        <v>100001</v>
      </c>
    </row>
    <row r="296" spans="1:7" x14ac:dyDescent="0.25">
      <c r="A296" t="str">
        <f>'All Nodes'!A10452</f>
        <v>GRID</v>
      </c>
      <c r="B296">
        <f>'All Nodes'!B10452</f>
        <v>117454</v>
      </c>
      <c r="C296">
        <f>'All Nodes'!C10452</f>
        <v>100001</v>
      </c>
      <c r="D296" s="1">
        <f>'All Nodes'!D10452</f>
        <v>-2.6279999999999999E-5</v>
      </c>
      <c r="E296" s="1">
        <f>'All Nodes'!E10452</f>
        <v>0.55055500000000002</v>
      </c>
      <c r="F296" s="1">
        <f>'All Nodes'!F10452</f>
        <v>0.57996300000000001</v>
      </c>
      <c r="G296">
        <f>'All Nodes'!G10452</f>
        <v>100001</v>
      </c>
    </row>
    <row r="297" spans="1:7" x14ac:dyDescent="0.25">
      <c r="A297" t="str">
        <f>'All Nodes'!A10453</f>
        <v>GRID</v>
      </c>
      <c r="B297">
        <f>'All Nodes'!B10453</f>
        <v>117455</v>
      </c>
      <c r="C297">
        <f>'All Nodes'!C10453</f>
        <v>100001</v>
      </c>
      <c r="D297" s="1">
        <f>'All Nodes'!D10453</f>
        <v>-2.633E-5</v>
      </c>
      <c r="E297" s="1">
        <f>'All Nodes'!E10453</f>
        <v>0.54416600000000004</v>
      </c>
      <c r="F297" s="1">
        <f>'All Nodes'!F10453</f>
        <v>0.57996400000000004</v>
      </c>
      <c r="G297">
        <f>'All Nodes'!G10453</f>
        <v>100001</v>
      </c>
    </row>
    <row r="298" spans="1:7" x14ac:dyDescent="0.25">
      <c r="A298" t="str">
        <f>'All Nodes'!A10454</f>
        <v>GRID</v>
      </c>
      <c r="B298">
        <f>'All Nodes'!B10454</f>
        <v>117456</v>
      </c>
      <c r="C298">
        <f>'All Nodes'!C10454</f>
        <v>100001</v>
      </c>
      <c r="D298" s="1">
        <f>'All Nodes'!D10454</f>
        <v>-2.6380000000000002E-5</v>
      </c>
      <c r="E298" s="1">
        <f>'All Nodes'!E10454</f>
        <v>0.53777699999999995</v>
      </c>
      <c r="F298" s="1">
        <f>'All Nodes'!F10454</f>
        <v>0.57996400000000004</v>
      </c>
      <c r="G298">
        <f>'All Nodes'!G10454</f>
        <v>100001</v>
      </c>
    </row>
    <row r="299" spans="1:7" x14ac:dyDescent="0.25">
      <c r="A299" t="str">
        <f>'All Nodes'!A10455</f>
        <v>GRID</v>
      </c>
      <c r="B299">
        <f>'All Nodes'!B10455</f>
        <v>117457</v>
      </c>
      <c r="C299">
        <f>'All Nodes'!C10455</f>
        <v>100001</v>
      </c>
      <c r="D299" s="1">
        <f>'All Nodes'!D10455</f>
        <v>-2.5429999999999999E-5</v>
      </c>
      <c r="E299" s="1">
        <f>'All Nodes'!E10455</f>
        <v>0.53138799999999997</v>
      </c>
      <c r="F299" s="1">
        <f>'All Nodes'!F10455</f>
        <v>0.57996400000000004</v>
      </c>
      <c r="G299">
        <f>'All Nodes'!G10455</f>
        <v>100001</v>
      </c>
    </row>
    <row r="300" spans="1:7" x14ac:dyDescent="0.25">
      <c r="A300" t="str">
        <f>'All Nodes'!A10456</f>
        <v>GRID</v>
      </c>
      <c r="B300">
        <f>'All Nodes'!B10456</f>
        <v>117458</v>
      </c>
      <c r="C300">
        <f>'All Nodes'!C10456</f>
        <v>100001</v>
      </c>
      <c r="D300" s="1">
        <f>'All Nodes'!D10456</f>
        <v>-2.5530000000000001E-5</v>
      </c>
      <c r="E300" s="1">
        <f>'All Nodes'!E10456</f>
        <v>0.52499899999999999</v>
      </c>
      <c r="F300" s="1">
        <f>'All Nodes'!F10456</f>
        <v>0.57996300000000001</v>
      </c>
      <c r="G300">
        <f>'All Nodes'!G10456</f>
        <v>100001</v>
      </c>
    </row>
    <row r="301" spans="1:7" x14ac:dyDescent="0.25">
      <c r="A301" t="str">
        <f>'All Nodes'!A10457</f>
        <v>GRID</v>
      </c>
      <c r="B301">
        <f>'All Nodes'!B10457</f>
        <v>117459</v>
      </c>
      <c r="C301">
        <f>'All Nodes'!C10457</f>
        <v>100001</v>
      </c>
      <c r="D301" s="1">
        <f>'All Nodes'!D10457</f>
        <v>-0.55618199999999995</v>
      </c>
      <c r="E301" s="1">
        <f>'All Nodes'!E10457</f>
        <v>2.9121399999999999E-2</v>
      </c>
      <c r="F301" s="1">
        <f>'All Nodes'!F10457</f>
        <v>0.57996400000000004</v>
      </c>
      <c r="G301">
        <f>'All Nodes'!G10457</f>
        <v>100001</v>
      </c>
    </row>
    <row r="302" spans="1:7" x14ac:dyDescent="0.25">
      <c r="A302" t="str">
        <f>'All Nodes'!A10458</f>
        <v>GRID</v>
      </c>
      <c r="B302">
        <f>'All Nodes'!B10458</f>
        <v>117460</v>
      </c>
      <c r="C302">
        <f>'All Nodes'!C10458</f>
        <v>100001</v>
      </c>
      <c r="D302" s="1">
        <f>'All Nodes'!D10458</f>
        <v>-0.54980200000000001</v>
      </c>
      <c r="E302" s="1">
        <f>'All Nodes'!E10458</f>
        <v>2.8787699999999999E-2</v>
      </c>
      <c r="F302" s="1">
        <f>'All Nodes'!F10458</f>
        <v>0.57996400000000004</v>
      </c>
      <c r="G302">
        <f>'All Nodes'!G10458</f>
        <v>100001</v>
      </c>
    </row>
    <row r="303" spans="1:7" x14ac:dyDescent="0.25">
      <c r="A303" t="str">
        <f>'All Nodes'!A10459</f>
        <v>GRID</v>
      </c>
      <c r="B303">
        <f>'All Nodes'!B10459</f>
        <v>117461</v>
      </c>
      <c r="C303">
        <f>'All Nodes'!C10459</f>
        <v>100001</v>
      </c>
      <c r="D303" s="1">
        <f>'All Nodes'!D10459</f>
        <v>-0.54342199999999996</v>
      </c>
      <c r="E303" s="1">
        <f>'All Nodes'!E10459</f>
        <v>2.8452999999999999E-2</v>
      </c>
      <c r="F303" s="1">
        <f>'All Nodes'!F10459</f>
        <v>0.57996400000000004</v>
      </c>
      <c r="G303">
        <f>'All Nodes'!G10459</f>
        <v>100001</v>
      </c>
    </row>
    <row r="304" spans="1:7" x14ac:dyDescent="0.25">
      <c r="A304" t="str">
        <f>'All Nodes'!A10460</f>
        <v>GRID</v>
      </c>
      <c r="B304">
        <f>'All Nodes'!B10460</f>
        <v>117462</v>
      </c>
      <c r="C304">
        <f>'All Nodes'!C10460</f>
        <v>100001</v>
      </c>
      <c r="D304" s="1">
        <f>'All Nodes'!D10460</f>
        <v>-0.53704200000000002</v>
      </c>
      <c r="E304" s="1">
        <f>'All Nodes'!E10460</f>
        <v>2.81193E-2</v>
      </c>
      <c r="F304" s="1">
        <f>'All Nodes'!F10460</f>
        <v>0.57996400000000004</v>
      </c>
      <c r="G304">
        <f>'All Nodes'!G10460</f>
        <v>100001</v>
      </c>
    </row>
    <row r="305" spans="1:7" x14ac:dyDescent="0.25">
      <c r="A305" t="str">
        <f>'All Nodes'!A10461</f>
        <v>GRID</v>
      </c>
      <c r="B305">
        <f>'All Nodes'!B10461</f>
        <v>117463</v>
      </c>
      <c r="C305">
        <f>'All Nodes'!C10461</f>
        <v>100001</v>
      </c>
      <c r="D305" s="1">
        <f>'All Nodes'!D10461</f>
        <v>-0.53066199999999997</v>
      </c>
      <c r="E305" s="1">
        <f>'All Nodes'!E10461</f>
        <v>2.7785600000000001E-2</v>
      </c>
      <c r="F305" s="1">
        <f>'All Nodes'!F10461</f>
        <v>0.57996400000000004</v>
      </c>
      <c r="G305">
        <f>'All Nodes'!G10461</f>
        <v>100001</v>
      </c>
    </row>
    <row r="306" spans="1:7" x14ac:dyDescent="0.25">
      <c r="A306" t="str">
        <f>'All Nodes'!A10462</f>
        <v>GRID</v>
      </c>
      <c r="B306">
        <f>'All Nodes'!B10462</f>
        <v>117464</v>
      </c>
      <c r="C306">
        <f>'All Nodes'!C10462</f>
        <v>100001</v>
      </c>
      <c r="D306" s="1">
        <f>'All Nodes'!D10462</f>
        <v>-0.524281</v>
      </c>
      <c r="E306" s="1">
        <f>'All Nodes'!E10462</f>
        <v>2.74509E-2</v>
      </c>
      <c r="F306" s="1">
        <f>'All Nodes'!F10462</f>
        <v>0.57996400000000004</v>
      </c>
      <c r="G306">
        <f>'All Nodes'!G10462</f>
        <v>100001</v>
      </c>
    </row>
    <row r="307" spans="1:7" x14ac:dyDescent="0.25">
      <c r="A307" t="str">
        <f>'All Nodes'!A10463</f>
        <v>GRID</v>
      </c>
      <c r="B307">
        <f>'All Nodes'!B10463</f>
        <v>117465</v>
      </c>
      <c r="C307">
        <f>'All Nodes'!C10463</f>
        <v>100001</v>
      </c>
      <c r="D307" s="1">
        <f>'All Nodes'!D10463</f>
        <v>-0.55694299999999997</v>
      </c>
      <c r="E307" s="1">
        <f>'All Nodes'!E10463</f>
        <v>-2.65E-5</v>
      </c>
      <c r="F307" s="1">
        <f>'All Nodes'!F10463</f>
        <v>0.57996400000000004</v>
      </c>
      <c r="G307">
        <f>'All Nodes'!G10463</f>
        <v>100001</v>
      </c>
    </row>
    <row r="308" spans="1:7" x14ac:dyDescent="0.25">
      <c r="A308" t="str">
        <f>'All Nodes'!A10464</f>
        <v>GRID</v>
      </c>
      <c r="B308">
        <f>'All Nodes'!B10464</f>
        <v>117466</v>
      </c>
      <c r="C308">
        <f>'All Nodes'!C10464</f>
        <v>100001</v>
      </c>
      <c r="D308" s="1">
        <f>'All Nodes'!D10464</f>
        <v>-0.56333200000000005</v>
      </c>
      <c r="E308" s="1">
        <f>'All Nodes'!E10464</f>
        <v>-2.6449999999999999E-5</v>
      </c>
      <c r="F308" s="1">
        <f>'All Nodes'!F10464</f>
        <v>0.57996400000000004</v>
      </c>
      <c r="G308">
        <f>'All Nodes'!G10464</f>
        <v>100001</v>
      </c>
    </row>
    <row r="309" spans="1:7" x14ac:dyDescent="0.25">
      <c r="A309" t="str">
        <f>'All Nodes'!A10465</f>
        <v>GRID</v>
      </c>
      <c r="B309">
        <f>'All Nodes'!B10465</f>
        <v>117467</v>
      </c>
      <c r="C309">
        <f>'All Nodes'!C10465</f>
        <v>100001</v>
      </c>
      <c r="D309" s="1">
        <f>'All Nodes'!D10465</f>
        <v>-0.57930599999999999</v>
      </c>
      <c r="E309" s="1">
        <f>'All Nodes'!E10465</f>
        <v>-6.0913000000000002E-2</v>
      </c>
      <c r="F309" s="1">
        <f>'All Nodes'!F10465</f>
        <v>0.57996499999999995</v>
      </c>
      <c r="G309">
        <f>'All Nodes'!G10465</f>
        <v>100001</v>
      </c>
    </row>
    <row r="310" spans="1:7" x14ac:dyDescent="0.25">
      <c r="A310" t="str">
        <f>'All Nodes'!A10466</f>
        <v>GRID</v>
      </c>
      <c r="B310">
        <f>'All Nodes'!B10466</f>
        <v>117468</v>
      </c>
      <c r="C310">
        <f>'All Nodes'!C10466</f>
        <v>100001</v>
      </c>
      <c r="D310" s="1">
        <f>'All Nodes'!D10466</f>
        <v>-0.567218</v>
      </c>
      <c r="E310" s="1">
        <f>'All Nodes'!E10466</f>
        <v>-2.9752000000000001E-2</v>
      </c>
      <c r="F310" s="1">
        <f>'All Nodes'!F10466</f>
        <v>0.57996400000000004</v>
      </c>
      <c r="G310">
        <f>'All Nodes'!G10466</f>
        <v>100001</v>
      </c>
    </row>
    <row r="311" spans="1:7" x14ac:dyDescent="0.25">
      <c r="A311" t="str">
        <f>'All Nodes'!A10467</f>
        <v>GRID</v>
      </c>
      <c r="B311">
        <f>'All Nodes'!B10467</f>
        <v>117469</v>
      </c>
      <c r="C311">
        <f>'All Nodes'!C10467</f>
        <v>100001</v>
      </c>
      <c r="D311" s="1">
        <f>'All Nodes'!D10467</f>
        <v>-0.562558</v>
      </c>
      <c r="E311" s="1">
        <f>'All Nodes'!E10467</f>
        <v>-2.9508E-2</v>
      </c>
      <c r="F311" s="1">
        <f>'All Nodes'!F10467</f>
        <v>0.57996400000000004</v>
      </c>
      <c r="G311">
        <f>'All Nodes'!G10467</f>
        <v>100001</v>
      </c>
    </row>
    <row r="312" spans="1:7" x14ac:dyDescent="0.25">
      <c r="A312" t="str">
        <f>'All Nodes'!A10468</f>
        <v>GRID</v>
      </c>
      <c r="B312">
        <f>'All Nodes'!B10468</f>
        <v>117470</v>
      </c>
      <c r="C312">
        <f>'All Nodes'!C10468</f>
        <v>100001</v>
      </c>
      <c r="D312" s="1">
        <f>'All Nodes'!D10468</f>
        <v>-0.57532399999999995</v>
      </c>
      <c r="E312" s="1">
        <f>'All Nodes'!E10468</f>
        <v>-9.1148999999999994E-2</v>
      </c>
      <c r="F312" s="1">
        <f>'All Nodes'!F10468</f>
        <v>0.57996400000000004</v>
      </c>
      <c r="G312">
        <f>'All Nodes'!G10468</f>
        <v>100001</v>
      </c>
    </row>
    <row r="313" spans="1:7" x14ac:dyDescent="0.25">
      <c r="A313" t="str">
        <f>'All Nodes'!A10469</f>
        <v>GRID</v>
      </c>
      <c r="B313">
        <f>'All Nodes'!B10469</f>
        <v>117471</v>
      </c>
      <c r="C313">
        <f>'All Nodes'!C10469</f>
        <v>100001</v>
      </c>
      <c r="D313" s="1">
        <f>'All Nodes'!D10469</f>
        <v>-0.57295200000000002</v>
      </c>
      <c r="E313" s="1">
        <f>'All Nodes'!E10469</f>
        <v>-6.0246000000000001E-2</v>
      </c>
      <c r="F313" s="1">
        <f>'All Nodes'!F10469</f>
        <v>0.57996499999999995</v>
      </c>
      <c r="G313">
        <f>'All Nodes'!G10469</f>
        <v>100001</v>
      </c>
    </row>
    <row r="314" spans="1:7" x14ac:dyDescent="0.25">
      <c r="A314" t="str">
        <f>'All Nodes'!A10470</f>
        <v>GRID</v>
      </c>
      <c r="B314">
        <f>'All Nodes'!B10470</f>
        <v>117472</v>
      </c>
      <c r="C314">
        <f>'All Nodes'!C10470</f>
        <v>100001</v>
      </c>
      <c r="D314" s="1">
        <f>'All Nodes'!D10470</f>
        <v>-0.564886</v>
      </c>
      <c r="E314" s="1">
        <f>'All Nodes'!E10470</f>
        <v>-5.9397999999999999E-2</v>
      </c>
      <c r="F314" s="1">
        <f>'All Nodes'!F10470</f>
        <v>0.57996400000000004</v>
      </c>
      <c r="G314">
        <f>'All Nodes'!G10470</f>
        <v>100001</v>
      </c>
    </row>
    <row r="315" spans="1:7" x14ac:dyDescent="0.25">
      <c r="A315" t="str">
        <f>'All Nodes'!A10471</f>
        <v>GRID</v>
      </c>
      <c r="B315">
        <f>'All Nodes'!B10471</f>
        <v>117473</v>
      </c>
      <c r="C315">
        <f>'All Nodes'!C10471</f>
        <v>100001</v>
      </c>
      <c r="D315" s="1">
        <f>'All Nodes'!D10471</f>
        <v>-0.56901299999999999</v>
      </c>
      <c r="E315" s="1">
        <f>'All Nodes'!E10471</f>
        <v>-9.0149000000000007E-2</v>
      </c>
      <c r="F315" s="1">
        <f>'All Nodes'!F10471</f>
        <v>0.57996400000000004</v>
      </c>
      <c r="G315">
        <f>'All Nodes'!G10471</f>
        <v>100001</v>
      </c>
    </row>
    <row r="316" spans="1:7" x14ac:dyDescent="0.25">
      <c r="A316" t="str">
        <f>'All Nodes'!A10472</f>
        <v>GRID</v>
      </c>
      <c r="B316">
        <f>'All Nodes'!B10472</f>
        <v>117474</v>
      </c>
      <c r="C316">
        <f>'All Nodes'!C10472</f>
        <v>100001</v>
      </c>
      <c r="D316" s="1">
        <f>'All Nodes'!D10472</f>
        <v>3.0457399999999999E-2</v>
      </c>
      <c r="E316" s="1">
        <f>'All Nodes'!E10472</f>
        <v>0.58170299999999997</v>
      </c>
      <c r="F316" s="1">
        <f>'All Nodes'!F10472</f>
        <v>0.57996300000000001</v>
      </c>
      <c r="G316">
        <f>'All Nodes'!G10472</f>
        <v>100001</v>
      </c>
    </row>
    <row r="317" spans="1:7" x14ac:dyDescent="0.25">
      <c r="A317" t="str">
        <f>'All Nodes'!A10473</f>
        <v>GRID</v>
      </c>
      <c r="B317">
        <f>'All Nodes'!B10473</f>
        <v>117475</v>
      </c>
      <c r="C317">
        <f>'All Nodes'!C10473</f>
        <v>100001</v>
      </c>
      <c r="D317" s="1">
        <f>'All Nodes'!D10473</f>
        <v>3.0122699999999999E-2</v>
      </c>
      <c r="E317" s="1">
        <f>'All Nodes'!E10473</f>
        <v>0.575322</v>
      </c>
      <c r="F317" s="1">
        <f>'All Nodes'!F10473</f>
        <v>0.57996300000000001</v>
      </c>
      <c r="G317">
        <f>'All Nodes'!G10473</f>
        <v>100001</v>
      </c>
    </row>
    <row r="318" spans="1:7" x14ac:dyDescent="0.25">
      <c r="A318" t="str">
        <f>'All Nodes'!A10474</f>
        <v>GRID</v>
      </c>
      <c r="B318">
        <f>'All Nodes'!B10474</f>
        <v>117476</v>
      </c>
      <c r="C318">
        <f>'All Nodes'!C10474</f>
        <v>100001</v>
      </c>
      <c r="D318" s="1">
        <f>'All Nodes'!D10474</f>
        <v>2.9699099999999999E-2</v>
      </c>
      <c r="E318" s="1">
        <f>'All Nodes'!E10474</f>
        <v>0.567222</v>
      </c>
      <c r="F318" s="1">
        <f>'All Nodes'!F10474</f>
        <v>0.57996400000000004</v>
      </c>
      <c r="G318">
        <f>'All Nodes'!G10474</f>
        <v>100001</v>
      </c>
    </row>
    <row r="319" spans="1:7" x14ac:dyDescent="0.25">
      <c r="A319" t="str">
        <f>'All Nodes'!A10475</f>
        <v>GRID</v>
      </c>
      <c r="B319">
        <f>'All Nodes'!B10475</f>
        <v>117477</v>
      </c>
      <c r="C319">
        <f>'All Nodes'!C10475</f>
        <v>100001</v>
      </c>
      <c r="D319" s="1">
        <f>'All Nodes'!D10475</f>
        <v>2.94553E-2</v>
      </c>
      <c r="E319" s="1">
        <f>'All Nodes'!E10475</f>
        <v>0.56256200000000001</v>
      </c>
      <c r="F319" s="1">
        <f>'All Nodes'!F10475</f>
        <v>0.57996400000000004</v>
      </c>
      <c r="G319">
        <f>'All Nodes'!G10475</f>
        <v>100001</v>
      </c>
    </row>
    <row r="320" spans="1:7" x14ac:dyDescent="0.25">
      <c r="A320" t="str">
        <f>'All Nodes'!A10476</f>
        <v>GRID</v>
      </c>
      <c r="B320">
        <f>'All Nodes'!B10476</f>
        <v>117478</v>
      </c>
      <c r="C320">
        <f>'All Nodes'!C10476</f>
        <v>100001</v>
      </c>
      <c r="D320" s="1">
        <f>'All Nodes'!D10476</f>
        <v>2.9120699999999999E-2</v>
      </c>
      <c r="E320" s="1">
        <f>'All Nodes'!E10476</f>
        <v>0.55618199999999995</v>
      </c>
      <c r="F320" s="1">
        <f>'All Nodes'!F10476</f>
        <v>0.57996400000000004</v>
      </c>
      <c r="G320">
        <f>'All Nodes'!G10476</f>
        <v>100001</v>
      </c>
    </row>
    <row r="321" spans="1:7" x14ac:dyDescent="0.25">
      <c r="A321" t="str">
        <f>'All Nodes'!A10477</f>
        <v>GRID</v>
      </c>
      <c r="B321">
        <f>'All Nodes'!B10477</f>
        <v>117479</v>
      </c>
      <c r="C321">
        <f>'All Nodes'!C10477</f>
        <v>100001</v>
      </c>
      <c r="D321" s="1">
        <f>'All Nodes'!D10477</f>
        <v>2.8786900000000001E-2</v>
      </c>
      <c r="E321" s="1">
        <f>'All Nodes'!E10477</f>
        <v>0.54980200000000001</v>
      </c>
      <c r="F321" s="1">
        <f>'All Nodes'!F10477</f>
        <v>0.57996400000000004</v>
      </c>
      <c r="G321">
        <f>'All Nodes'!G10477</f>
        <v>100001</v>
      </c>
    </row>
    <row r="322" spans="1:7" x14ac:dyDescent="0.25">
      <c r="A322" t="str">
        <f>'All Nodes'!A10478</f>
        <v>GRID</v>
      </c>
      <c r="B322">
        <f>'All Nodes'!B10478</f>
        <v>117480</v>
      </c>
      <c r="C322">
        <f>'All Nodes'!C10478</f>
        <v>100001</v>
      </c>
      <c r="D322" s="1">
        <f>'All Nodes'!D10478</f>
        <v>2.84523E-2</v>
      </c>
      <c r="E322" s="1">
        <f>'All Nodes'!E10478</f>
        <v>0.54342199999999996</v>
      </c>
      <c r="F322" s="1">
        <f>'All Nodes'!F10478</f>
        <v>0.57996300000000001</v>
      </c>
      <c r="G322">
        <f>'All Nodes'!G10478</f>
        <v>100001</v>
      </c>
    </row>
    <row r="323" spans="1:7" x14ac:dyDescent="0.25">
      <c r="A323" t="str">
        <f>'All Nodes'!A10479</f>
        <v>GRID</v>
      </c>
      <c r="B323">
        <f>'All Nodes'!B10479</f>
        <v>117481</v>
      </c>
      <c r="C323">
        <f>'All Nodes'!C10479</f>
        <v>100001</v>
      </c>
      <c r="D323" s="1">
        <f>'All Nodes'!D10479</f>
        <v>2.8118600000000001E-2</v>
      </c>
      <c r="E323" s="1">
        <f>'All Nodes'!E10479</f>
        <v>0.53704200000000002</v>
      </c>
      <c r="F323" s="1">
        <f>'All Nodes'!F10479</f>
        <v>0.57996300000000001</v>
      </c>
      <c r="G323">
        <f>'All Nodes'!G10479</f>
        <v>100001</v>
      </c>
    </row>
    <row r="324" spans="1:7" x14ac:dyDescent="0.25">
      <c r="A324" t="str">
        <f>'All Nodes'!A10480</f>
        <v>GRID</v>
      </c>
      <c r="B324">
        <f>'All Nodes'!B10480</f>
        <v>117482</v>
      </c>
      <c r="C324">
        <f>'All Nodes'!C10480</f>
        <v>100001</v>
      </c>
      <c r="D324" s="1">
        <f>'All Nodes'!D10480</f>
        <v>2.7784900000000001E-2</v>
      </c>
      <c r="E324" s="1">
        <f>'All Nodes'!E10480</f>
        <v>0.53066199999999997</v>
      </c>
      <c r="F324" s="1">
        <f>'All Nodes'!F10480</f>
        <v>0.57996300000000001</v>
      </c>
      <c r="G324">
        <f>'All Nodes'!G10480</f>
        <v>100001</v>
      </c>
    </row>
    <row r="325" spans="1:7" x14ac:dyDescent="0.25">
      <c r="A325" t="str">
        <f>'All Nodes'!A10481</f>
        <v>GRID</v>
      </c>
      <c r="B325">
        <f>'All Nodes'!B10481</f>
        <v>117483</v>
      </c>
      <c r="C325">
        <f>'All Nodes'!C10481</f>
        <v>100001</v>
      </c>
      <c r="D325" s="1">
        <f>'All Nodes'!D10481</f>
        <v>2.7450200000000001E-2</v>
      </c>
      <c r="E325" s="1">
        <f>'All Nodes'!E10481</f>
        <v>0.524281</v>
      </c>
      <c r="F325" s="1">
        <f>'All Nodes'!F10481</f>
        <v>0.57996400000000004</v>
      </c>
      <c r="G325">
        <f>'All Nodes'!G10481</f>
        <v>100001</v>
      </c>
    </row>
    <row r="326" spans="1:7" x14ac:dyDescent="0.25">
      <c r="A326" t="str">
        <f>'All Nodes'!A10482</f>
        <v>GRID</v>
      </c>
      <c r="B326">
        <f>'All Nodes'!B10482</f>
        <v>117484</v>
      </c>
      <c r="C326">
        <f>'All Nodes'!C10482</f>
        <v>100001</v>
      </c>
      <c r="D326" s="1">
        <f>'All Nodes'!D10482</f>
        <v>6.0858500000000003E-2</v>
      </c>
      <c r="E326" s="1">
        <f>'All Nodes'!E10482</f>
        <v>0.57931200000000005</v>
      </c>
      <c r="F326" s="1">
        <f>'All Nodes'!F10482</f>
        <v>0.57996400000000004</v>
      </c>
      <c r="G326">
        <f>'All Nodes'!G10482</f>
        <v>100001</v>
      </c>
    </row>
    <row r="327" spans="1:7" x14ac:dyDescent="0.25">
      <c r="A327" t="str">
        <f>'All Nodes'!A10483</f>
        <v>GRID</v>
      </c>
      <c r="B327">
        <f>'All Nodes'!B10483</f>
        <v>117485</v>
      </c>
      <c r="C327">
        <f>'All Nodes'!C10483</f>
        <v>100001</v>
      </c>
      <c r="D327" s="1">
        <f>'All Nodes'!D10483</f>
        <v>-0.55055500000000002</v>
      </c>
      <c r="E327" s="1">
        <f>'All Nodes'!E10483</f>
        <v>-2.5550000000000001E-5</v>
      </c>
      <c r="F327" s="1">
        <f>'All Nodes'!F10483</f>
        <v>0.57996499999999995</v>
      </c>
      <c r="G327">
        <f>'All Nodes'!G10483</f>
        <v>100001</v>
      </c>
    </row>
    <row r="328" spans="1:7" x14ac:dyDescent="0.25">
      <c r="A328" t="str">
        <f>'All Nodes'!A10484</f>
        <v>GRID</v>
      </c>
      <c r="B328">
        <f>'All Nodes'!B10484</f>
        <v>117486</v>
      </c>
      <c r="C328">
        <f>'All Nodes'!C10484</f>
        <v>100001</v>
      </c>
      <c r="D328" s="1">
        <f>'All Nodes'!D10484</f>
        <v>-0.54416600000000004</v>
      </c>
      <c r="E328" s="1">
        <f>'All Nodes'!E10484</f>
        <v>-2.5599999999999999E-5</v>
      </c>
      <c r="F328" s="1">
        <f>'All Nodes'!F10484</f>
        <v>0.57996400000000004</v>
      </c>
      <c r="G328">
        <f>'All Nodes'!G10484</f>
        <v>100001</v>
      </c>
    </row>
    <row r="329" spans="1:7" x14ac:dyDescent="0.25">
      <c r="A329" t="str">
        <f>'All Nodes'!A10485</f>
        <v>GRID</v>
      </c>
      <c r="B329">
        <f>'All Nodes'!B10485</f>
        <v>117487</v>
      </c>
      <c r="C329">
        <f>'All Nodes'!C10485</f>
        <v>100001</v>
      </c>
      <c r="D329" s="1">
        <f>'All Nodes'!D10485</f>
        <v>-0.53777699999999995</v>
      </c>
      <c r="E329" s="1">
        <f>'All Nodes'!E10485</f>
        <v>-2.565E-5</v>
      </c>
      <c r="F329" s="1">
        <f>'All Nodes'!F10485</f>
        <v>0.57996400000000004</v>
      </c>
      <c r="G329">
        <f>'All Nodes'!G10485</f>
        <v>100001</v>
      </c>
    </row>
    <row r="330" spans="1:7" x14ac:dyDescent="0.25">
      <c r="A330" t="str">
        <f>'All Nodes'!A10486</f>
        <v>GRID</v>
      </c>
      <c r="B330">
        <f>'All Nodes'!B10486</f>
        <v>117488</v>
      </c>
      <c r="C330">
        <f>'All Nodes'!C10486</f>
        <v>100001</v>
      </c>
      <c r="D330" s="1">
        <f>'All Nodes'!D10486</f>
        <v>-0.53138799999999997</v>
      </c>
      <c r="E330" s="1">
        <f>'All Nodes'!E10486</f>
        <v>-2.4689999999999999E-5</v>
      </c>
      <c r="F330" s="1">
        <f>'All Nodes'!F10486</f>
        <v>0.57996400000000004</v>
      </c>
      <c r="G330">
        <f>'All Nodes'!G10486</f>
        <v>100001</v>
      </c>
    </row>
    <row r="331" spans="1:7" x14ac:dyDescent="0.25">
      <c r="A331" t="str">
        <f>'All Nodes'!A10487</f>
        <v>GRID</v>
      </c>
      <c r="B331">
        <f>'All Nodes'!B10487</f>
        <v>117489</v>
      </c>
      <c r="C331">
        <f>'All Nodes'!C10487</f>
        <v>100001</v>
      </c>
      <c r="D331" s="1">
        <f>'All Nodes'!D10487</f>
        <v>-0.52499899999999999</v>
      </c>
      <c r="E331" s="1">
        <f>'All Nodes'!E10487</f>
        <v>-2.48E-5</v>
      </c>
      <c r="F331" s="1">
        <f>'All Nodes'!F10487</f>
        <v>0.57996400000000004</v>
      </c>
      <c r="G331">
        <f>'All Nodes'!G10487</f>
        <v>100001</v>
      </c>
    </row>
    <row r="332" spans="1:7" x14ac:dyDescent="0.25">
      <c r="A332" t="str">
        <f>'All Nodes'!A10488</f>
        <v>GRID</v>
      </c>
      <c r="B332">
        <f>'All Nodes'!B10488</f>
        <v>117490</v>
      </c>
      <c r="C332">
        <f>'All Nodes'!C10488</f>
        <v>100001</v>
      </c>
      <c r="D332" s="1">
        <f>'All Nodes'!D10488</f>
        <v>-0.54979800000000001</v>
      </c>
      <c r="E332" s="1">
        <f>'All Nodes'!E10488</f>
        <v>-2.8839E-2</v>
      </c>
      <c r="F332" s="1">
        <f>'All Nodes'!F10488</f>
        <v>0.57996400000000004</v>
      </c>
      <c r="G332">
        <f>'All Nodes'!G10488</f>
        <v>100001</v>
      </c>
    </row>
    <row r="333" spans="1:7" x14ac:dyDescent="0.25">
      <c r="A333" t="str">
        <f>'All Nodes'!A10489</f>
        <v>GRID</v>
      </c>
      <c r="B333">
        <f>'All Nodes'!B10489</f>
        <v>117491</v>
      </c>
      <c r="C333">
        <f>'All Nodes'!C10489</f>
        <v>100001</v>
      </c>
      <c r="D333" s="1">
        <f>'All Nodes'!D10489</f>
        <v>-0.55617799999999995</v>
      </c>
      <c r="E333" s="1">
        <f>'All Nodes'!E10489</f>
        <v>-2.9173999999999999E-2</v>
      </c>
      <c r="F333" s="1">
        <f>'All Nodes'!F10489</f>
        <v>0.57996400000000004</v>
      </c>
      <c r="G333">
        <f>'All Nodes'!G10489</f>
        <v>100001</v>
      </c>
    </row>
    <row r="334" spans="1:7" x14ac:dyDescent="0.25">
      <c r="A334" t="str">
        <f>'All Nodes'!A10490</f>
        <v>GRID</v>
      </c>
      <c r="B334">
        <f>'All Nodes'!B10490</f>
        <v>117492</v>
      </c>
      <c r="C334">
        <f>'All Nodes'!C10490</f>
        <v>100001</v>
      </c>
      <c r="D334" s="1">
        <f>'All Nodes'!D10490</f>
        <v>-0.56024399999999996</v>
      </c>
      <c r="E334" s="1">
        <f>'All Nodes'!E10490</f>
        <v>-5.8909999999999997E-2</v>
      </c>
      <c r="F334" s="1">
        <f>'All Nodes'!F10490</f>
        <v>0.57996400000000004</v>
      </c>
      <c r="G334">
        <f>'All Nodes'!G10490</f>
        <v>100001</v>
      </c>
    </row>
    <row r="335" spans="1:7" x14ac:dyDescent="0.25">
      <c r="A335" t="str">
        <f>'All Nodes'!A10491</f>
        <v>GRID</v>
      </c>
      <c r="B335">
        <f>'All Nodes'!B10491</f>
        <v>117493</v>
      </c>
      <c r="C335">
        <f>'All Nodes'!C10491</f>
        <v>100001</v>
      </c>
      <c r="D335" s="1">
        <f>'All Nodes'!D10491</f>
        <v>-0.55388999999999999</v>
      </c>
      <c r="E335" s="1">
        <f>'All Nodes'!E10491</f>
        <v>-5.8242000000000002E-2</v>
      </c>
      <c r="F335" s="1">
        <f>'All Nodes'!F10491</f>
        <v>0.57996400000000004</v>
      </c>
      <c r="G335">
        <f>'All Nodes'!G10491</f>
        <v>100001</v>
      </c>
    </row>
    <row r="336" spans="1:7" x14ac:dyDescent="0.25">
      <c r="A336" t="str">
        <f>'All Nodes'!A10492</f>
        <v>GRID</v>
      </c>
      <c r="B336">
        <f>'All Nodes'!B10492</f>
        <v>117494</v>
      </c>
      <c r="C336">
        <f>'All Nodes'!C10492</f>
        <v>100001</v>
      </c>
      <c r="D336" s="1">
        <f>'All Nodes'!D10492</f>
        <v>-0.56976400000000005</v>
      </c>
      <c r="E336" s="1">
        <f>'All Nodes'!E10492</f>
        <v>-0.12113599999999999</v>
      </c>
      <c r="F336" s="1">
        <f>'All Nodes'!F10492</f>
        <v>0.57996400000000004</v>
      </c>
      <c r="G336">
        <f>'All Nodes'!G10492</f>
        <v>100001</v>
      </c>
    </row>
    <row r="337" spans="1:7" x14ac:dyDescent="0.25">
      <c r="A337" t="str">
        <f>'All Nodes'!A10493</f>
        <v>GRID</v>
      </c>
      <c r="B337">
        <f>'All Nodes'!B10493</f>
        <v>117495</v>
      </c>
      <c r="C337">
        <f>'All Nodes'!C10493</f>
        <v>100001</v>
      </c>
      <c r="D337" s="1">
        <f>'All Nodes'!D10493</f>
        <v>-0.56351399999999996</v>
      </c>
      <c r="E337" s="1">
        <f>'All Nodes'!E10493</f>
        <v>-0.119808</v>
      </c>
      <c r="F337" s="1">
        <f>'All Nodes'!F10493</f>
        <v>0.57996400000000004</v>
      </c>
      <c r="G337">
        <f>'All Nodes'!G10493</f>
        <v>100001</v>
      </c>
    </row>
    <row r="338" spans="1:7" x14ac:dyDescent="0.25">
      <c r="A338" t="str">
        <f>'All Nodes'!A10494</f>
        <v>GRID</v>
      </c>
      <c r="B338">
        <f>'All Nodes'!B10494</f>
        <v>117496</v>
      </c>
      <c r="C338">
        <f>'All Nodes'!C10494</f>
        <v>100001</v>
      </c>
      <c r="D338" s="1">
        <f>'All Nodes'!D10494</f>
        <v>-0.561002</v>
      </c>
      <c r="E338" s="1">
        <f>'All Nodes'!E10494</f>
        <v>-8.8880000000000001E-2</v>
      </c>
      <c r="F338" s="1">
        <f>'All Nodes'!F10494</f>
        <v>0.57996499999999995</v>
      </c>
      <c r="G338">
        <f>'All Nodes'!G10494</f>
        <v>100001</v>
      </c>
    </row>
    <row r="339" spans="1:7" x14ac:dyDescent="0.25">
      <c r="A339" t="str">
        <f>'All Nodes'!A10495</f>
        <v>GRID</v>
      </c>
      <c r="B339">
        <f>'All Nodes'!B10495</f>
        <v>117497</v>
      </c>
      <c r="C339">
        <f>'All Nodes'!C10495</f>
        <v>100001</v>
      </c>
      <c r="D339" s="1">
        <f>'All Nodes'!D10495</f>
        <v>-0.556392</v>
      </c>
      <c r="E339" s="1">
        <f>'All Nodes'!E10495</f>
        <v>-8.8150000000000006E-2</v>
      </c>
      <c r="F339" s="1">
        <f>'All Nodes'!F10495</f>
        <v>0.57996499999999995</v>
      </c>
      <c r="G339">
        <f>'All Nodes'!G10495</f>
        <v>100001</v>
      </c>
    </row>
    <row r="340" spans="1:7" x14ac:dyDescent="0.25">
      <c r="A340" t="str">
        <f>'All Nodes'!A10496</f>
        <v>GRID</v>
      </c>
      <c r="B340">
        <f>'All Nodes'!B10496</f>
        <v>117498</v>
      </c>
      <c r="C340">
        <f>'All Nodes'!C10496</f>
        <v>100001</v>
      </c>
      <c r="D340" s="1">
        <f>'All Nodes'!D10496</f>
        <v>-0.55557999999999996</v>
      </c>
      <c r="E340" s="1">
        <f>'All Nodes'!E10496</f>
        <v>-0.118119</v>
      </c>
      <c r="F340" s="1">
        <f>'All Nodes'!F10496</f>
        <v>0.57996400000000004</v>
      </c>
      <c r="G340">
        <f>'All Nodes'!G10496</f>
        <v>100001</v>
      </c>
    </row>
    <row r="341" spans="1:7" x14ac:dyDescent="0.25">
      <c r="A341" t="str">
        <f>'All Nodes'!A10497</f>
        <v>GRID</v>
      </c>
      <c r="B341">
        <f>'All Nodes'!B10497</f>
        <v>117499</v>
      </c>
      <c r="C341">
        <f>'All Nodes'!C10497</f>
        <v>100001</v>
      </c>
      <c r="D341" s="1">
        <f>'All Nodes'!D10497</f>
        <v>6.0190899999999999E-2</v>
      </c>
      <c r="E341" s="1">
        <f>'All Nodes'!E10497</f>
        <v>0.57295799999999997</v>
      </c>
      <c r="F341" s="1">
        <f>'All Nodes'!F10497</f>
        <v>0.57996400000000004</v>
      </c>
      <c r="G341">
        <f>'All Nodes'!G10497</f>
        <v>100001</v>
      </c>
    </row>
    <row r="342" spans="1:7" x14ac:dyDescent="0.25">
      <c r="A342" t="str">
        <f>'All Nodes'!A10498</f>
        <v>GRID</v>
      </c>
      <c r="B342">
        <f>'All Nodes'!B10498</f>
        <v>117500</v>
      </c>
      <c r="C342">
        <f>'All Nodes'!C10498</f>
        <v>100001</v>
      </c>
      <c r="D342" s="1">
        <f>'All Nodes'!D10498</f>
        <v>5.9344300000000003E-2</v>
      </c>
      <c r="E342" s="1">
        <f>'All Nodes'!E10498</f>
        <v>0.56489199999999995</v>
      </c>
      <c r="F342" s="1">
        <f>'All Nodes'!F10498</f>
        <v>0.57996300000000001</v>
      </c>
      <c r="G342">
        <f>'All Nodes'!G10498</f>
        <v>100001</v>
      </c>
    </row>
    <row r="343" spans="1:7" x14ac:dyDescent="0.25">
      <c r="A343" t="str">
        <f>'All Nodes'!A10499</f>
        <v>GRID</v>
      </c>
      <c r="B343">
        <f>'All Nodes'!B10499</f>
        <v>117501</v>
      </c>
      <c r="C343">
        <f>'All Nodes'!C10499</f>
        <v>100001</v>
      </c>
      <c r="D343" s="1">
        <f>'All Nodes'!D10499</f>
        <v>5.8856499999999999E-2</v>
      </c>
      <c r="E343" s="1">
        <f>'All Nodes'!E10499</f>
        <v>0.56025100000000005</v>
      </c>
      <c r="F343" s="1">
        <f>'All Nodes'!F10499</f>
        <v>0.57996300000000001</v>
      </c>
      <c r="G343">
        <f>'All Nodes'!G10499</f>
        <v>100001</v>
      </c>
    </row>
    <row r="344" spans="1:7" x14ac:dyDescent="0.25">
      <c r="A344" t="str">
        <f>'All Nodes'!A10500</f>
        <v>GRID</v>
      </c>
      <c r="B344">
        <f>'All Nodes'!B10500</f>
        <v>117502</v>
      </c>
      <c r="C344">
        <f>'All Nodes'!C10500</f>
        <v>100001</v>
      </c>
      <c r="D344" s="1">
        <f>'All Nodes'!D10500</f>
        <v>5.8188700000000003E-2</v>
      </c>
      <c r="E344" s="1">
        <f>'All Nodes'!E10500</f>
        <v>0.55389600000000005</v>
      </c>
      <c r="F344" s="1">
        <f>'All Nodes'!F10500</f>
        <v>0.57996300000000001</v>
      </c>
      <c r="G344">
        <f>'All Nodes'!G10500</f>
        <v>100001</v>
      </c>
    </row>
    <row r="345" spans="1:7" x14ac:dyDescent="0.25">
      <c r="A345" t="str">
        <f>'All Nodes'!A10501</f>
        <v>GRID</v>
      </c>
      <c r="B345">
        <f>'All Nodes'!B10501</f>
        <v>117503</v>
      </c>
      <c r="C345">
        <f>'All Nodes'!C10501</f>
        <v>100001</v>
      </c>
      <c r="D345" s="1">
        <f>'All Nodes'!D10501</f>
        <v>5.75221E-2</v>
      </c>
      <c r="E345" s="1">
        <f>'All Nodes'!E10501</f>
        <v>0.54754199999999997</v>
      </c>
      <c r="F345" s="1">
        <f>'All Nodes'!F10501</f>
        <v>0.57996300000000001</v>
      </c>
      <c r="G345">
        <f>'All Nodes'!G10501</f>
        <v>100001</v>
      </c>
    </row>
    <row r="346" spans="1:7" x14ac:dyDescent="0.25">
      <c r="A346" t="str">
        <f>'All Nodes'!A10502</f>
        <v>GRID</v>
      </c>
      <c r="B346">
        <f>'All Nodes'!B10502</f>
        <v>117504</v>
      </c>
      <c r="C346">
        <f>'All Nodes'!C10502</f>
        <v>100001</v>
      </c>
      <c r="D346" s="1">
        <f>'All Nodes'!D10502</f>
        <v>5.6854399999999999E-2</v>
      </c>
      <c r="E346" s="1">
        <f>'All Nodes'!E10502</f>
        <v>0.54118900000000003</v>
      </c>
      <c r="F346" s="1">
        <f>'All Nodes'!F10502</f>
        <v>0.57996400000000004</v>
      </c>
      <c r="G346">
        <f>'All Nodes'!G10502</f>
        <v>100001</v>
      </c>
    </row>
    <row r="347" spans="1:7" x14ac:dyDescent="0.25">
      <c r="A347" t="str">
        <f>'All Nodes'!A10503</f>
        <v>GRID</v>
      </c>
      <c r="B347">
        <f>'All Nodes'!B10503</f>
        <v>117505</v>
      </c>
      <c r="C347">
        <f>'All Nodes'!C10503</f>
        <v>100001</v>
      </c>
      <c r="D347" s="1">
        <f>'All Nodes'!D10503</f>
        <v>5.6186699999999999E-2</v>
      </c>
      <c r="E347" s="1">
        <f>'All Nodes'!E10503</f>
        <v>0.53483499999999995</v>
      </c>
      <c r="F347" s="1">
        <f>'All Nodes'!F10503</f>
        <v>0.57996400000000004</v>
      </c>
      <c r="G347">
        <f>'All Nodes'!G10503</f>
        <v>100001</v>
      </c>
    </row>
    <row r="348" spans="1:7" x14ac:dyDescent="0.25">
      <c r="A348" t="str">
        <f>'All Nodes'!A10504</f>
        <v>GRID</v>
      </c>
      <c r="B348">
        <f>'All Nodes'!B10504</f>
        <v>117506</v>
      </c>
      <c r="C348">
        <f>'All Nodes'!C10504</f>
        <v>100001</v>
      </c>
      <c r="D348" s="1">
        <f>'All Nodes'!D10504</f>
        <v>5.5518999999999999E-2</v>
      </c>
      <c r="E348" s="1">
        <f>'All Nodes'!E10504</f>
        <v>0.52848099999999998</v>
      </c>
      <c r="F348" s="1">
        <f>'All Nodes'!F10504</f>
        <v>0.57996400000000004</v>
      </c>
      <c r="G348">
        <f>'All Nodes'!G10504</f>
        <v>100001</v>
      </c>
    </row>
    <row r="349" spans="1:7" x14ac:dyDescent="0.25">
      <c r="A349" t="str">
        <f>'All Nodes'!A10505</f>
        <v>GRID</v>
      </c>
      <c r="B349">
        <f>'All Nodes'!B10505</f>
        <v>117507</v>
      </c>
      <c r="C349">
        <f>'All Nodes'!C10505</f>
        <v>100001</v>
      </c>
      <c r="D349" s="1">
        <f>'All Nodes'!D10505</f>
        <v>5.4851299999999999E-2</v>
      </c>
      <c r="E349" s="1">
        <f>'All Nodes'!E10505</f>
        <v>0.52212599999999998</v>
      </c>
      <c r="F349" s="1">
        <f>'All Nodes'!F10505</f>
        <v>0.57996400000000004</v>
      </c>
      <c r="G349">
        <f>'All Nodes'!G10505</f>
        <v>100001</v>
      </c>
    </row>
    <row r="350" spans="1:7" x14ac:dyDescent="0.25">
      <c r="A350" t="str">
        <f>'All Nodes'!A10506</f>
        <v>GRID</v>
      </c>
      <c r="B350">
        <f>'All Nodes'!B10506</f>
        <v>117508</v>
      </c>
      <c r="C350">
        <f>'All Nodes'!C10506</f>
        <v>100001</v>
      </c>
      <c r="D350" s="1">
        <f>'All Nodes'!D10506</f>
        <v>9.0094999999999995E-2</v>
      </c>
      <c r="E350" s="1">
        <f>'All Nodes'!E10506</f>
        <v>0.56902299999999995</v>
      </c>
      <c r="F350" s="1">
        <f>'All Nodes'!F10506</f>
        <v>0.57996300000000001</v>
      </c>
      <c r="G350">
        <f>'All Nodes'!G10506</f>
        <v>100001</v>
      </c>
    </row>
    <row r="351" spans="1:7" x14ac:dyDescent="0.25">
      <c r="A351" t="str">
        <f>'All Nodes'!A10507</f>
        <v>GRID</v>
      </c>
      <c r="B351">
        <f>'All Nodes'!B10507</f>
        <v>117509</v>
      </c>
      <c r="C351">
        <f>'All Nodes'!C10507</f>
        <v>100001</v>
      </c>
      <c r="D351" s="1">
        <f>'All Nodes'!D10507</f>
        <v>9.10937E-2</v>
      </c>
      <c r="E351" s="1">
        <f>'All Nodes'!E10507</f>
        <v>0.57533400000000001</v>
      </c>
      <c r="F351" s="1">
        <f>'All Nodes'!F10507</f>
        <v>0.57996300000000001</v>
      </c>
      <c r="G351">
        <f>'All Nodes'!G10507</f>
        <v>100001</v>
      </c>
    </row>
    <row r="352" spans="1:7" x14ac:dyDescent="0.25">
      <c r="A352" t="str">
        <f>'All Nodes'!A10508</f>
        <v>GRID</v>
      </c>
      <c r="B352">
        <f>'All Nodes'!B10508</f>
        <v>117510</v>
      </c>
      <c r="C352">
        <f>'All Nodes'!C10508</f>
        <v>100001</v>
      </c>
      <c r="D352" s="1">
        <f>'All Nodes'!D10508</f>
        <v>-0.54341799999999996</v>
      </c>
      <c r="E352" s="1">
        <f>'All Nodes'!E10508</f>
        <v>-2.8504999999999999E-2</v>
      </c>
      <c r="F352" s="1">
        <f>'All Nodes'!F10508</f>
        <v>0.57996400000000004</v>
      </c>
      <c r="G352">
        <f>'All Nodes'!G10508</f>
        <v>100001</v>
      </c>
    </row>
    <row r="353" spans="1:7" x14ac:dyDescent="0.25">
      <c r="A353" t="str">
        <f>'All Nodes'!A10509</f>
        <v>GRID</v>
      </c>
      <c r="B353">
        <f>'All Nodes'!B10509</f>
        <v>117511</v>
      </c>
      <c r="C353">
        <f>'All Nodes'!C10509</f>
        <v>100001</v>
      </c>
      <c r="D353" s="1">
        <f>'All Nodes'!D10509</f>
        <v>-0.53703800000000002</v>
      </c>
      <c r="E353" s="1">
        <f>'All Nodes'!E10509</f>
        <v>-2.8169E-2</v>
      </c>
      <c r="F353" s="1">
        <f>'All Nodes'!F10509</f>
        <v>0.57996400000000004</v>
      </c>
      <c r="G353">
        <f>'All Nodes'!G10509</f>
        <v>100001</v>
      </c>
    </row>
    <row r="354" spans="1:7" x14ac:dyDescent="0.25">
      <c r="A354" t="str">
        <f>'All Nodes'!A10510</f>
        <v>GRID</v>
      </c>
      <c r="B354">
        <f>'All Nodes'!B10510</f>
        <v>117512</v>
      </c>
      <c r="C354">
        <f>'All Nodes'!C10510</f>
        <v>100001</v>
      </c>
      <c r="D354" s="1">
        <f>'All Nodes'!D10510</f>
        <v>-0.53065799999999996</v>
      </c>
      <c r="E354" s="1">
        <f>'All Nodes'!E10510</f>
        <v>-2.7834000000000001E-2</v>
      </c>
      <c r="F354" s="1">
        <f>'All Nodes'!F10510</f>
        <v>0.57996499999999995</v>
      </c>
      <c r="G354">
        <f>'All Nodes'!G10510</f>
        <v>100001</v>
      </c>
    </row>
    <row r="355" spans="1:7" x14ac:dyDescent="0.25">
      <c r="A355" t="str">
        <f>'All Nodes'!A10511</f>
        <v>GRID</v>
      </c>
      <c r="B355">
        <f>'All Nodes'!B10511</f>
        <v>117513</v>
      </c>
      <c r="C355">
        <f>'All Nodes'!C10511</f>
        <v>100001</v>
      </c>
      <c r="D355" s="1">
        <f>'All Nodes'!D10511</f>
        <v>-0.52427699999999999</v>
      </c>
      <c r="E355" s="1">
        <f>'All Nodes'!E10511</f>
        <v>-2.75E-2</v>
      </c>
      <c r="F355" s="1">
        <f>'All Nodes'!F10511</f>
        <v>0.57996499999999995</v>
      </c>
      <c r="G355">
        <f>'All Nodes'!G10511</f>
        <v>100001</v>
      </c>
    </row>
    <row r="356" spans="1:7" x14ac:dyDescent="0.25">
      <c r="A356" t="str">
        <f>'All Nodes'!A10512</f>
        <v>GRID</v>
      </c>
      <c r="B356">
        <f>'All Nodes'!B10512</f>
        <v>117514</v>
      </c>
      <c r="C356">
        <f>'All Nodes'!C10512</f>
        <v>100001</v>
      </c>
      <c r="D356" s="1">
        <f>'All Nodes'!D10512</f>
        <v>-0.54118299999999997</v>
      </c>
      <c r="E356" s="1">
        <f>'All Nodes'!E10512</f>
        <v>-5.6905999999999998E-2</v>
      </c>
      <c r="F356" s="1">
        <f>'All Nodes'!F10512</f>
        <v>0.57996400000000004</v>
      </c>
      <c r="G356">
        <f>'All Nodes'!G10512</f>
        <v>100001</v>
      </c>
    </row>
    <row r="357" spans="1:7" x14ac:dyDescent="0.25">
      <c r="A357" t="str">
        <f>'All Nodes'!A10513</f>
        <v>GRID</v>
      </c>
      <c r="B357">
        <f>'All Nodes'!B10513</f>
        <v>117515</v>
      </c>
      <c r="C357">
        <f>'All Nodes'!C10513</f>
        <v>100001</v>
      </c>
      <c r="D357" s="1">
        <f>'All Nodes'!D10513</f>
        <v>-0.54753700000000005</v>
      </c>
      <c r="E357" s="1">
        <f>'All Nodes'!E10513</f>
        <v>-5.7572999999999999E-2</v>
      </c>
      <c r="F357" s="1">
        <f>'All Nodes'!F10513</f>
        <v>0.57996400000000004</v>
      </c>
      <c r="G357">
        <f>'All Nodes'!G10513</f>
        <v>100001</v>
      </c>
    </row>
    <row r="358" spans="1:7" x14ac:dyDescent="0.25">
      <c r="A358" t="str">
        <f>'All Nodes'!A10514</f>
        <v>GRID</v>
      </c>
      <c r="B358">
        <f>'All Nodes'!B10514</f>
        <v>117516</v>
      </c>
      <c r="C358">
        <f>'All Nodes'!C10514</f>
        <v>100001</v>
      </c>
      <c r="D358" s="1">
        <f>'All Nodes'!D10514</f>
        <v>-0.562643</v>
      </c>
      <c r="E358" s="1">
        <f>'All Nodes'!E10514</f>
        <v>-0.15078800000000001</v>
      </c>
      <c r="F358" s="1">
        <f>'All Nodes'!F10514</f>
        <v>0.57996400000000004</v>
      </c>
      <c r="G358">
        <f>'All Nodes'!G10514</f>
        <v>100001</v>
      </c>
    </row>
    <row r="359" spans="1:7" x14ac:dyDescent="0.25">
      <c r="A359" t="str">
        <f>'All Nodes'!A10515</f>
        <v>GRID</v>
      </c>
      <c r="B359">
        <f>'All Nodes'!B10515</f>
        <v>117517</v>
      </c>
      <c r="C359">
        <f>'All Nodes'!C10515</f>
        <v>100001</v>
      </c>
      <c r="D359" s="1">
        <f>'All Nodes'!D10515</f>
        <v>-0.55008199999999996</v>
      </c>
      <c r="E359" s="1">
        <f>'All Nodes'!E10515</f>
        <v>-8.7151000000000006E-2</v>
      </c>
      <c r="F359" s="1">
        <f>'All Nodes'!F10515</f>
        <v>0.57996499999999995</v>
      </c>
      <c r="G359">
        <f>'All Nodes'!G10515</f>
        <v>100001</v>
      </c>
    </row>
    <row r="360" spans="1:7" x14ac:dyDescent="0.25">
      <c r="A360" t="str">
        <f>'All Nodes'!A10516</f>
        <v>GRID</v>
      </c>
      <c r="B360">
        <f>'All Nodes'!B10516</f>
        <v>117518</v>
      </c>
      <c r="C360">
        <f>'All Nodes'!C10516</f>
        <v>100001</v>
      </c>
      <c r="D360" s="1">
        <f>'All Nodes'!D10516</f>
        <v>-0.54377200000000003</v>
      </c>
      <c r="E360" s="1">
        <f>'All Nodes'!E10516</f>
        <v>-8.6150000000000004E-2</v>
      </c>
      <c r="F360" s="1">
        <f>'All Nodes'!F10516</f>
        <v>0.57996400000000004</v>
      </c>
      <c r="G360">
        <f>'All Nodes'!G10516</f>
        <v>100001</v>
      </c>
    </row>
    <row r="361" spans="1:7" x14ac:dyDescent="0.25">
      <c r="A361" t="str">
        <f>'All Nodes'!A10517</f>
        <v>GRID</v>
      </c>
      <c r="B361">
        <f>'All Nodes'!B10517</f>
        <v>117519</v>
      </c>
      <c r="C361">
        <f>'All Nodes'!C10517</f>
        <v>100001</v>
      </c>
      <c r="D361" s="1">
        <f>'All Nodes'!D10517</f>
        <v>-0.55647100000000005</v>
      </c>
      <c r="E361" s="1">
        <f>'All Nodes'!E10517</f>
        <v>-0.14913399999999999</v>
      </c>
      <c r="F361" s="1">
        <f>'All Nodes'!F10517</f>
        <v>0.57996400000000004</v>
      </c>
      <c r="G361">
        <f>'All Nodes'!G10517</f>
        <v>100001</v>
      </c>
    </row>
    <row r="362" spans="1:7" x14ac:dyDescent="0.25">
      <c r="A362" t="str">
        <f>'All Nodes'!A10518</f>
        <v>GRID</v>
      </c>
      <c r="B362">
        <f>'All Nodes'!B10518</f>
        <v>117520</v>
      </c>
      <c r="C362">
        <f>'All Nodes'!C10518</f>
        <v>100001</v>
      </c>
      <c r="D362" s="1">
        <f>'All Nodes'!D10518</f>
        <v>-0.54863899999999999</v>
      </c>
      <c r="E362" s="1">
        <f>'All Nodes'!E10518</f>
        <v>-0.147034</v>
      </c>
      <c r="F362" s="1">
        <f>'All Nodes'!F10518</f>
        <v>0.57996400000000004</v>
      </c>
      <c r="G362">
        <f>'All Nodes'!G10518</f>
        <v>100001</v>
      </c>
    </row>
    <row r="363" spans="1:7" x14ac:dyDescent="0.25">
      <c r="A363" t="str">
        <f>'All Nodes'!A10519</f>
        <v>GRID</v>
      </c>
      <c r="B363">
        <f>'All Nodes'!B10519</f>
        <v>117521</v>
      </c>
      <c r="C363">
        <f>'All Nodes'!C10519</f>
        <v>100001</v>
      </c>
      <c r="D363" s="1">
        <f>'All Nodes'!D10519</f>
        <v>-0.55101599999999995</v>
      </c>
      <c r="E363" s="1">
        <f>'All Nodes'!E10519</f>
        <v>-0.117149</v>
      </c>
      <c r="F363" s="1">
        <f>'All Nodes'!F10519</f>
        <v>0.57996400000000004</v>
      </c>
      <c r="G363">
        <f>'All Nodes'!G10519</f>
        <v>100001</v>
      </c>
    </row>
    <row r="364" spans="1:7" x14ac:dyDescent="0.25">
      <c r="A364" t="str">
        <f>'All Nodes'!A10520</f>
        <v>GRID</v>
      </c>
      <c r="B364">
        <f>'All Nodes'!B10520</f>
        <v>117522</v>
      </c>
      <c r="C364">
        <f>'All Nodes'!C10520</f>
        <v>100001</v>
      </c>
      <c r="D364" s="1">
        <f>'All Nodes'!D10520</f>
        <v>-0.544767</v>
      </c>
      <c r="E364" s="1">
        <f>'All Nodes'!E10520</f>
        <v>-0.11582099999999999</v>
      </c>
      <c r="F364" s="1">
        <f>'All Nodes'!F10520</f>
        <v>0.57996400000000004</v>
      </c>
      <c r="G364">
        <f>'All Nodes'!G10520</f>
        <v>100001</v>
      </c>
    </row>
    <row r="365" spans="1:7" x14ac:dyDescent="0.25">
      <c r="A365" t="str">
        <f>'All Nodes'!A10521</f>
        <v>GRID</v>
      </c>
      <c r="B365">
        <f>'All Nodes'!B10521</f>
        <v>117523</v>
      </c>
      <c r="C365">
        <f>'All Nodes'!C10521</f>
        <v>100001</v>
      </c>
      <c r="D365" s="1">
        <f>'All Nodes'!D10521</f>
        <v>-0.54413</v>
      </c>
      <c r="E365" s="1">
        <f>'All Nodes'!E10521</f>
        <v>-0.14582700000000001</v>
      </c>
      <c r="F365" s="1">
        <f>'All Nodes'!F10521</f>
        <v>0.57996400000000004</v>
      </c>
      <c r="G365">
        <f>'All Nodes'!G10521</f>
        <v>100001</v>
      </c>
    </row>
    <row r="366" spans="1:7" x14ac:dyDescent="0.25">
      <c r="A366" t="str">
        <f>'All Nodes'!A10522</f>
        <v>GRID</v>
      </c>
      <c r="B366">
        <f>'All Nodes'!B10522</f>
        <v>117524</v>
      </c>
      <c r="C366">
        <f>'All Nodes'!C10522</f>
        <v>100001</v>
      </c>
      <c r="D366" s="1">
        <f>'All Nodes'!D10522</f>
        <v>8.88264E-2</v>
      </c>
      <c r="E366" s="1">
        <f>'All Nodes'!E10522</f>
        <v>0.56101100000000004</v>
      </c>
      <c r="F366" s="1">
        <f>'All Nodes'!F10522</f>
        <v>0.57996400000000004</v>
      </c>
      <c r="G366">
        <f>'All Nodes'!G10522</f>
        <v>100001</v>
      </c>
    </row>
    <row r="367" spans="1:7" x14ac:dyDescent="0.25">
      <c r="A367" t="str">
        <f>'All Nodes'!A10523</f>
        <v>GRID</v>
      </c>
      <c r="B367">
        <f>'All Nodes'!B10523</f>
        <v>117525</v>
      </c>
      <c r="C367">
        <f>'All Nodes'!C10523</f>
        <v>100001</v>
      </c>
      <c r="D367" s="1">
        <f>'All Nodes'!D10523</f>
        <v>8.80967E-2</v>
      </c>
      <c r="E367" s="1">
        <f>'All Nodes'!E10523</f>
        <v>0.55640100000000003</v>
      </c>
      <c r="F367" s="1">
        <f>'All Nodes'!F10523</f>
        <v>0.57996400000000004</v>
      </c>
      <c r="G367">
        <f>'All Nodes'!G10523</f>
        <v>100001</v>
      </c>
    </row>
    <row r="368" spans="1:7" x14ac:dyDescent="0.25">
      <c r="A368" t="str">
        <f>'All Nodes'!A10524</f>
        <v>GRID</v>
      </c>
      <c r="B368">
        <f>'All Nodes'!B10524</f>
        <v>117526</v>
      </c>
      <c r="C368">
        <f>'All Nodes'!C10524</f>
        <v>100001</v>
      </c>
      <c r="D368" s="1">
        <f>'All Nodes'!D10524</f>
        <v>8.7097900000000006E-2</v>
      </c>
      <c r="E368" s="1">
        <f>'All Nodes'!E10524</f>
        <v>0.550091</v>
      </c>
      <c r="F368" s="1">
        <f>'All Nodes'!F10524</f>
        <v>0.57996400000000004</v>
      </c>
      <c r="G368">
        <f>'All Nodes'!G10524</f>
        <v>100001</v>
      </c>
    </row>
    <row r="369" spans="1:7" x14ac:dyDescent="0.25">
      <c r="A369" t="str">
        <f>'All Nodes'!A10525</f>
        <v>GRID</v>
      </c>
      <c r="B369">
        <f>'All Nodes'!B10525</f>
        <v>117527</v>
      </c>
      <c r="C369">
        <f>'All Nodes'!C10525</f>
        <v>100001</v>
      </c>
      <c r="D369" s="1">
        <f>'All Nodes'!D10525</f>
        <v>8.6099300000000004E-2</v>
      </c>
      <c r="E369" s="1">
        <f>'All Nodes'!E10525</f>
        <v>0.54378000000000004</v>
      </c>
      <c r="F369" s="1">
        <f>'All Nodes'!F10525</f>
        <v>0.57996400000000004</v>
      </c>
      <c r="G369">
        <f>'All Nodes'!G10525</f>
        <v>100001</v>
      </c>
    </row>
    <row r="370" spans="1:7" x14ac:dyDescent="0.25">
      <c r="A370" t="str">
        <f>'All Nodes'!A10526</f>
        <v>GRID</v>
      </c>
      <c r="B370">
        <f>'All Nodes'!B10526</f>
        <v>117528</v>
      </c>
      <c r="C370">
        <f>'All Nodes'!C10526</f>
        <v>100001</v>
      </c>
      <c r="D370" s="1">
        <f>'All Nodes'!D10526</f>
        <v>8.5099599999999997E-2</v>
      </c>
      <c r="E370" s="1">
        <f>'All Nodes'!E10526</f>
        <v>0.53747</v>
      </c>
      <c r="F370" s="1">
        <f>'All Nodes'!F10526</f>
        <v>0.57996300000000001</v>
      </c>
      <c r="G370">
        <f>'All Nodes'!G10526</f>
        <v>100001</v>
      </c>
    </row>
    <row r="371" spans="1:7" x14ac:dyDescent="0.25">
      <c r="A371" t="str">
        <f>'All Nodes'!A10527</f>
        <v>GRID</v>
      </c>
      <c r="B371">
        <f>'All Nodes'!B10527</f>
        <v>117529</v>
      </c>
      <c r="C371">
        <f>'All Nodes'!C10527</f>
        <v>100001</v>
      </c>
      <c r="D371" s="1">
        <f>'All Nodes'!D10527</f>
        <v>8.4099900000000005E-2</v>
      </c>
      <c r="E371" s="1">
        <f>'All Nodes'!E10527</f>
        <v>0.53115999999999997</v>
      </c>
      <c r="F371" s="1">
        <f>'All Nodes'!F10527</f>
        <v>0.57996300000000001</v>
      </c>
      <c r="G371">
        <f>'All Nodes'!G10527</f>
        <v>100001</v>
      </c>
    </row>
    <row r="372" spans="1:7" x14ac:dyDescent="0.25">
      <c r="A372" t="str">
        <f>'All Nodes'!A10528</f>
        <v>GRID</v>
      </c>
      <c r="B372">
        <f>'All Nodes'!B10528</f>
        <v>117530</v>
      </c>
      <c r="C372">
        <f>'All Nodes'!C10528</f>
        <v>100001</v>
      </c>
      <c r="D372" s="1">
        <f>'All Nodes'!D10528</f>
        <v>8.3102200000000001E-2</v>
      </c>
      <c r="E372" s="1">
        <f>'All Nodes'!E10528</f>
        <v>0.52485000000000004</v>
      </c>
      <c r="F372" s="1">
        <f>'All Nodes'!F10528</f>
        <v>0.57996300000000001</v>
      </c>
      <c r="G372">
        <f>'All Nodes'!G10528</f>
        <v>100001</v>
      </c>
    </row>
    <row r="373" spans="1:7" x14ac:dyDescent="0.25">
      <c r="A373" t="str">
        <f>'All Nodes'!A10529</f>
        <v>GRID</v>
      </c>
      <c r="B373">
        <f>'All Nodes'!B10529</f>
        <v>117531</v>
      </c>
      <c r="C373">
        <f>'All Nodes'!C10529</f>
        <v>100001</v>
      </c>
      <c r="D373" s="1">
        <f>'All Nodes'!D10529</f>
        <v>8.2102499999999995E-2</v>
      </c>
      <c r="E373" s="1">
        <f>'All Nodes'!E10529</f>
        <v>0.51853899999999997</v>
      </c>
      <c r="F373" s="1">
        <f>'All Nodes'!F10529</f>
        <v>0.57996400000000004</v>
      </c>
      <c r="G373">
        <f>'All Nodes'!G10529</f>
        <v>100001</v>
      </c>
    </row>
    <row r="374" spans="1:7" x14ac:dyDescent="0.25">
      <c r="A374" t="str">
        <f>'All Nodes'!A10530</f>
        <v>GRID</v>
      </c>
      <c r="B374">
        <f>'All Nodes'!B10530</f>
        <v>117532</v>
      </c>
      <c r="C374">
        <f>'All Nodes'!C10530</f>
        <v>100001</v>
      </c>
      <c r="D374" s="1">
        <f>'All Nodes'!D10530</f>
        <v>0.118066</v>
      </c>
      <c r="E374" s="1">
        <f>'All Nodes'!E10530</f>
        <v>0.55559199999999997</v>
      </c>
      <c r="F374" s="1">
        <f>'All Nodes'!F10530</f>
        <v>0.57996300000000001</v>
      </c>
      <c r="G374">
        <f>'All Nodes'!G10530</f>
        <v>100001</v>
      </c>
    </row>
    <row r="375" spans="1:7" x14ac:dyDescent="0.25">
      <c r="A375" t="str">
        <f>'All Nodes'!A10531</f>
        <v>GRID</v>
      </c>
      <c r="B375">
        <f>'All Nodes'!B10531</f>
        <v>117533</v>
      </c>
      <c r="C375">
        <f>'All Nodes'!C10531</f>
        <v>100001</v>
      </c>
      <c r="D375" s="1">
        <f>'All Nodes'!D10531</f>
        <v>0.119752</v>
      </c>
      <c r="E375" s="1">
        <f>'All Nodes'!E10531</f>
        <v>0.56352599999999997</v>
      </c>
      <c r="F375" s="1">
        <f>'All Nodes'!F10531</f>
        <v>0.57996300000000001</v>
      </c>
      <c r="G375">
        <f>'All Nodes'!G10531</f>
        <v>100001</v>
      </c>
    </row>
    <row r="376" spans="1:7" x14ac:dyDescent="0.25">
      <c r="A376" t="str">
        <f>'All Nodes'!A10532</f>
        <v>GRID</v>
      </c>
      <c r="B376">
        <f>'All Nodes'!B10532</f>
        <v>117534</v>
      </c>
      <c r="C376">
        <f>'All Nodes'!C10532</f>
        <v>100001</v>
      </c>
      <c r="D376" s="1">
        <f>'All Nodes'!D10532</f>
        <v>0.12108099999999999</v>
      </c>
      <c r="E376" s="1">
        <f>'All Nodes'!E10532</f>
        <v>0.56977599999999995</v>
      </c>
      <c r="F376" s="1">
        <f>'All Nodes'!F10532</f>
        <v>0.57996400000000004</v>
      </c>
      <c r="G376">
        <f>'All Nodes'!G10532</f>
        <v>100001</v>
      </c>
    </row>
    <row r="377" spans="1:7" x14ac:dyDescent="0.25">
      <c r="A377" t="str">
        <f>'All Nodes'!A10533</f>
        <v>GRID</v>
      </c>
      <c r="B377">
        <f>'All Nodes'!B10533</f>
        <v>117535</v>
      </c>
      <c r="C377">
        <f>'All Nodes'!C10533</f>
        <v>100001</v>
      </c>
      <c r="D377" s="1">
        <f>'All Nodes'!D10533</f>
        <v>0.55399799999999999</v>
      </c>
      <c r="E377" s="1">
        <f>'All Nodes'!E10533</f>
        <v>-0.179975</v>
      </c>
      <c r="F377" s="1">
        <f>'All Nodes'!F10533</f>
        <v>0.57996400000000004</v>
      </c>
      <c r="G377">
        <f>'All Nodes'!G10533</f>
        <v>100001</v>
      </c>
    </row>
    <row r="378" spans="1:7" x14ac:dyDescent="0.25">
      <c r="A378" t="str">
        <f>'All Nodes'!A10534</f>
        <v>GRID</v>
      </c>
      <c r="B378">
        <f>'All Nodes'!B10534</f>
        <v>117536</v>
      </c>
      <c r="C378">
        <f>'All Nodes'!C10534</f>
        <v>100001</v>
      </c>
      <c r="D378" s="1">
        <f>'All Nodes'!D10534</f>
        <v>0.54792099999999999</v>
      </c>
      <c r="E378" s="1">
        <f>'All Nodes'!E10534</f>
        <v>-0.17799999999999999</v>
      </c>
      <c r="F378" s="1">
        <f>'All Nodes'!F10534</f>
        <v>0.57996400000000004</v>
      </c>
      <c r="G378">
        <f>'All Nodes'!G10534</f>
        <v>100001</v>
      </c>
    </row>
    <row r="379" spans="1:7" x14ac:dyDescent="0.25">
      <c r="A379" t="str">
        <f>'All Nodes'!A10535</f>
        <v>GRID</v>
      </c>
      <c r="B379">
        <f>'All Nodes'!B10535</f>
        <v>117537</v>
      </c>
      <c r="C379">
        <f>'All Nodes'!C10535</f>
        <v>100001</v>
      </c>
      <c r="D379" s="1">
        <f>'All Nodes'!D10535</f>
        <v>0.54020599999999996</v>
      </c>
      <c r="E379" s="1">
        <f>'All Nodes'!E10535</f>
        <v>-0.17549500000000001</v>
      </c>
      <c r="F379" s="1">
        <f>'All Nodes'!F10535</f>
        <v>0.57996400000000004</v>
      </c>
      <c r="G379">
        <f>'All Nodes'!G10535</f>
        <v>100001</v>
      </c>
    </row>
    <row r="380" spans="1:7" x14ac:dyDescent="0.25">
      <c r="A380" t="str">
        <f>'All Nodes'!A10536</f>
        <v>GRID</v>
      </c>
      <c r="B380">
        <f>'All Nodes'!B10536</f>
        <v>117538</v>
      </c>
      <c r="C380">
        <f>'All Nodes'!C10536</f>
        <v>100001</v>
      </c>
      <c r="D380" s="1">
        <f>'All Nodes'!D10536</f>
        <v>-0.534829</v>
      </c>
      <c r="E380" s="1">
        <f>'All Nodes'!E10536</f>
        <v>-5.6237000000000002E-2</v>
      </c>
      <c r="F380" s="1">
        <f>'All Nodes'!F10536</f>
        <v>0.57996400000000004</v>
      </c>
      <c r="G380">
        <f>'All Nodes'!G10536</f>
        <v>100001</v>
      </c>
    </row>
    <row r="381" spans="1:7" x14ac:dyDescent="0.25">
      <c r="A381" t="str">
        <f>'All Nodes'!A10537</f>
        <v>GRID</v>
      </c>
      <c r="B381">
        <f>'All Nodes'!B10537</f>
        <v>117539</v>
      </c>
      <c r="C381">
        <f>'All Nodes'!C10537</f>
        <v>100001</v>
      </c>
      <c r="D381" s="1">
        <f>'All Nodes'!D10537</f>
        <v>-0.52847500000000003</v>
      </c>
      <c r="E381" s="1">
        <f>'All Nodes'!E10537</f>
        <v>-5.5569E-2</v>
      </c>
      <c r="F381" s="1">
        <f>'All Nodes'!F10537</f>
        <v>0.57996400000000004</v>
      </c>
      <c r="G381">
        <f>'All Nodes'!G10537</f>
        <v>100001</v>
      </c>
    </row>
    <row r="382" spans="1:7" x14ac:dyDescent="0.25">
      <c r="A382" t="str">
        <f>'All Nodes'!A10538</f>
        <v>GRID</v>
      </c>
      <c r="B382">
        <f>'All Nodes'!B10538</f>
        <v>117540</v>
      </c>
      <c r="C382">
        <f>'All Nodes'!C10538</f>
        <v>100001</v>
      </c>
      <c r="D382" s="1">
        <f>'All Nodes'!D10538</f>
        <v>-0.52212099999999995</v>
      </c>
      <c r="E382" s="1">
        <f>'All Nodes'!E10538</f>
        <v>-5.4900999999999998E-2</v>
      </c>
      <c r="F382" s="1">
        <f>'All Nodes'!F10538</f>
        <v>0.57996400000000004</v>
      </c>
      <c r="G382">
        <f>'All Nodes'!G10538</f>
        <v>100001</v>
      </c>
    </row>
    <row r="383" spans="1:7" x14ac:dyDescent="0.25">
      <c r="A383" t="str">
        <f>'All Nodes'!A10539</f>
        <v>GRID</v>
      </c>
      <c r="B383">
        <f>'All Nodes'!B10539</f>
        <v>117541</v>
      </c>
      <c r="C383">
        <f>'All Nodes'!C10539</f>
        <v>100001</v>
      </c>
      <c r="D383" s="1">
        <f>'All Nodes'!D10539</f>
        <v>-0.53115199999999996</v>
      </c>
      <c r="E383" s="1">
        <f>'All Nodes'!E10539</f>
        <v>-8.4151000000000004E-2</v>
      </c>
      <c r="F383" s="1">
        <f>'All Nodes'!F10539</f>
        <v>0.57996400000000004</v>
      </c>
      <c r="G383">
        <f>'All Nodes'!G10539</f>
        <v>100001</v>
      </c>
    </row>
    <row r="384" spans="1:7" x14ac:dyDescent="0.25">
      <c r="A384" t="str">
        <f>'All Nodes'!A10540</f>
        <v>GRID</v>
      </c>
      <c r="B384">
        <f>'All Nodes'!B10540</f>
        <v>117542</v>
      </c>
      <c r="C384">
        <f>'All Nodes'!C10540</f>
        <v>100001</v>
      </c>
      <c r="D384" s="1">
        <f>'All Nodes'!D10540</f>
        <v>-0.537462</v>
      </c>
      <c r="E384" s="1">
        <f>'All Nodes'!E10540</f>
        <v>-8.5150000000000003E-2</v>
      </c>
      <c r="F384" s="1">
        <f>'All Nodes'!F10540</f>
        <v>0.57996400000000004</v>
      </c>
      <c r="G384">
        <f>'All Nodes'!G10540</f>
        <v>100001</v>
      </c>
    </row>
    <row r="385" spans="1:7" x14ac:dyDescent="0.25">
      <c r="A385" t="str">
        <f>'All Nodes'!A10541</f>
        <v>GRID</v>
      </c>
      <c r="B385">
        <f>'All Nodes'!B10541</f>
        <v>117543</v>
      </c>
      <c r="C385">
        <f>'All Nodes'!C10541</f>
        <v>100001</v>
      </c>
      <c r="D385" s="1">
        <f>'All Nodes'!D10541</f>
        <v>-0.55398199999999997</v>
      </c>
      <c r="E385" s="1">
        <f>'All Nodes'!E10541</f>
        <v>-0.18002799999999999</v>
      </c>
      <c r="F385" s="1">
        <f>'All Nodes'!F10541</f>
        <v>0.57996400000000004</v>
      </c>
      <c r="G385">
        <f>'All Nodes'!G10541</f>
        <v>100001</v>
      </c>
    </row>
    <row r="386" spans="1:7" x14ac:dyDescent="0.25">
      <c r="A386" t="str">
        <f>'All Nodes'!A10542</f>
        <v>GRID</v>
      </c>
      <c r="B386">
        <f>'All Nodes'!B10542</f>
        <v>117544</v>
      </c>
      <c r="C386">
        <f>'All Nodes'!C10542</f>
        <v>100001</v>
      </c>
      <c r="D386" s="1">
        <f>'All Nodes'!D10542</f>
        <v>-0.54790499999999998</v>
      </c>
      <c r="E386" s="1">
        <f>'All Nodes'!E10542</f>
        <v>-0.17805299999999999</v>
      </c>
      <c r="F386" s="1">
        <f>'All Nodes'!F10542</f>
        <v>0.57996400000000004</v>
      </c>
      <c r="G386">
        <f>'All Nodes'!G10542</f>
        <v>100001</v>
      </c>
    </row>
    <row r="387" spans="1:7" x14ac:dyDescent="0.25">
      <c r="A387" t="str">
        <f>'All Nodes'!A10543</f>
        <v>GRID</v>
      </c>
      <c r="B387">
        <f>'All Nodes'!B10543</f>
        <v>117545</v>
      </c>
      <c r="C387">
        <f>'All Nodes'!C10543</f>
        <v>100001</v>
      </c>
      <c r="D387" s="1">
        <f>'All Nodes'!D10543</f>
        <v>-0.53851800000000005</v>
      </c>
      <c r="E387" s="1">
        <f>'All Nodes'!E10543</f>
        <v>-0.114492</v>
      </c>
      <c r="F387" s="1">
        <f>'All Nodes'!F10543</f>
        <v>0.57996499999999995</v>
      </c>
      <c r="G387">
        <f>'All Nodes'!G10543</f>
        <v>100001</v>
      </c>
    </row>
    <row r="388" spans="1:7" x14ac:dyDescent="0.25">
      <c r="A388" t="str">
        <f>'All Nodes'!A10544</f>
        <v>GRID</v>
      </c>
      <c r="B388">
        <f>'All Nodes'!B10544</f>
        <v>117546</v>
      </c>
      <c r="C388">
        <f>'All Nodes'!C10544</f>
        <v>100001</v>
      </c>
      <c r="D388" s="1">
        <f>'All Nodes'!D10544</f>
        <v>-0.53226899999999999</v>
      </c>
      <c r="E388" s="1">
        <f>'All Nodes'!E10544</f>
        <v>-0.113164</v>
      </c>
      <c r="F388" s="1">
        <f>'All Nodes'!F10544</f>
        <v>0.57996499999999995</v>
      </c>
      <c r="G388">
        <f>'All Nodes'!G10544</f>
        <v>100001</v>
      </c>
    </row>
    <row r="389" spans="1:7" x14ac:dyDescent="0.25">
      <c r="A389" t="str">
        <f>'All Nodes'!A10545</f>
        <v>GRID</v>
      </c>
      <c r="B389">
        <f>'All Nodes'!B10545</f>
        <v>117547</v>
      </c>
      <c r="C389">
        <f>'All Nodes'!C10545</f>
        <v>100001</v>
      </c>
      <c r="D389" s="1">
        <f>'All Nodes'!D10545</f>
        <v>-0.54019099999999998</v>
      </c>
      <c r="E389" s="1">
        <f>'All Nodes'!E10545</f>
        <v>-0.17554600000000001</v>
      </c>
      <c r="F389" s="1">
        <f>'All Nodes'!F10545</f>
        <v>0.57996400000000004</v>
      </c>
      <c r="G389">
        <f>'All Nodes'!G10545</f>
        <v>100001</v>
      </c>
    </row>
    <row r="390" spans="1:7" x14ac:dyDescent="0.25">
      <c r="A390" t="str">
        <f>'All Nodes'!A10546</f>
        <v>GRID</v>
      </c>
      <c r="B390">
        <f>'All Nodes'!B10546</f>
        <v>117548</v>
      </c>
      <c r="C390">
        <f>'All Nodes'!C10546</f>
        <v>100001</v>
      </c>
      <c r="D390" s="1">
        <f>'All Nodes'!D10546</f>
        <v>-0.53575300000000003</v>
      </c>
      <c r="E390" s="1">
        <f>'All Nodes'!E10546</f>
        <v>-0.17410500000000001</v>
      </c>
      <c r="F390" s="1">
        <f>'All Nodes'!F10546</f>
        <v>0.57996400000000004</v>
      </c>
      <c r="G390">
        <f>'All Nodes'!G10546</f>
        <v>100001</v>
      </c>
    </row>
    <row r="391" spans="1:7" x14ac:dyDescent="0.25">
      <c r="A391" t="str">
        <f>'All Nodes'!A10547</f>
        <v>GRID</v>
      </c>
      <c r="B391">
        <f>'All Nodes'!B10547</f>
        <v>117549</v>
      </c>
      <c r="C391">
        <f>'All Nodes'!C10547</f>
        <v>100001</v>
      </c>
      <c r="D391" s="1">
        <f>'All Nodes'!D10547</f>
        <v>-0.53795999999999999</v>
      </c>
      <c r="E391" s="1">
        <f>'All Nodes'!E10547</f>
        <v>-0.144173</v>
      </c>
      <c r="F391" s="1">
        <f>'All Nodes'!F10547</f>
        <v>0.57996400000000004</v>
      </c>
      <c r="G391">
        <f>'All Nodes'!G10547</f>
        <v>100001</v>
      </c>
    </row>
    <row r="392" spans="1:7" x14ac:dyDescent="0.25">
      <c r="A392" t="str">
        <f>'All Nodes'!A10548</f>
        <v>GRID</v>
      </c>
      <c r="B392">
        <f>'All Nodes'!B10548</f>
        <v>117550</v>
      </c>
      <c r="C392">
        <f>'All Nodes'!C10548</f>
        <v>100001</v>
      </c>
      <c r="D392" s="1">
        <f>'All Nodes'!D10548</f>
        <v>-0.53178899999999996</v>
      </c>
      <c r="E392" s="1">
        <f>'All Nodes'!E10548</f>
        <v>-0.14251900000000001</v>
      </c>
      <c r="F392" s="1">
        <f>'All Nodes'!F10548</f>
        <v>0.57996400000000004</v>
      </c>
      <c r="G392">
        <f>'All Nodes'!G10548</f>
        <v>100001</v>
      </c>
    </row>
    <row r="393" spans="1:7" x14ac:dyDescent="0.25">
      <c r="A393" t="str">
        <f>'All Nodes'!A10549</f>
        <v>GRID</v>
      </c>
      <c r="B393">
        <f>'All Nodes'!B10549</f>
        <v>117551</v>
      </c>
      <c r="C393">
        <f>'All Nodes'!C10549</f>
        <v>100001</v>
      </c>
      <c r="D393" s="1">
        <f>'All Nodes'!D10549</f>
        <v>-0.52967699999999995</v>
      </c>
      <c r="E393" s="1">
        <f>'All Nodes'!E10549</f>
        <v>-0.17213100000000001</v>
      </c>
      <c r="F393" s="1">
        <f>'All Nodes'!F10549</f>
        <v>0.57996400000000004</v>
      </c>
      <c r="G393">
        <f>'All Nodes'!G10549</f>
        <v>100001</v>
      </c>
    </row>
    <row r="394" spans="1:7" x14ac:dyDescent="0.25">
      <c r="A394" t="str">
        <f>'All Nodes'!A10550</f>
        <v>GRID</v>
      </c>
      <c r="B394">
        <f>'All Nodes'!B10550</f>
        <v>117552</v>
      </c>
      <c r="C394">
        <f>'All Nodes'!C10550</f>
        <v>100001</v>
      </c>
      <c r="D394" s="1">
        <f>'All Nodes'!D10550</f>
        <v>0.11709700000000001</v>
      </c>
      <c r="E394" s="1">
        <f>'All Nodes'!E10550</f>
        <v>0.55102799999999996</v>
      </c>
      <c r="F394" s="1">
        <f>'All Nodes'!F10550</f>
        <v>0.57996300000000001</v>
      </c>
      <c r="G394">
        <f>'All Nodes'!G10550</f>
        <v>100001</v>
      </c>
    </row>
    <row r="395" spans="1:7" x14ac:dyDescent="0.25">
      <c r="A395" t="str">
        <f>'All Nodes'!A10551</f>
        <v>GRID</v>
      </c>
      <c r="B395">
        <f>'All Nodes'!B10551</f>
        <v>117553</v>
      </c>
      <c r="C395">
        <f>'All Nodes'!C10551</f>
        <v>100001</v>
      </c>
      <c r="D395" s="1">
        <f>'All Nodes'!D10551</f>
        <v>0.115769</v>
      </c>
      <c r="E395" s="1">
        <f>'All Nodes'!E10551</f>
        <v>0.54477900000000001</v>
      </c>
      <c r="F395" s="1">
        <f>'All Nodes'!F10551</f>
        <v>0.57996300000000001</v>
      </c>
      <c r="G395">
        <f>'All Nodes'!G10551</f>
        <v>100001</v>
      </c>
    </row>
    <row r="396" spans="1:7" x14ac:dyDescent="0.25">
      <c r="A396" t="str">
        <f>'All Nodes'!A10552</f>
        <v>GRID</v>
      </c>
      <c r="B396">
        <f>'All Nodes'!B10552</f>
        <v>117554</v>
      </c>
      <c r="C396">
        <f>'All Nodes'!C10552</f>
        <v>100001</v>
      </c>
      <c r="D396" s="1">
        <f>'All Nodes'!D10552</f>
        <v>0.114442</v>
      </c>
      <c r="E396" s="1">
        <f>'All Nodes'!E10552</f>
        <v>0.53852900000000004</v>
      </c>
      <c r="F396" s="1">
        <f>'All Nodes'!F10552</f>
        <v>0.57996400000000004</v>
      </c>
      <c r="G396">
        <f>'All Nodes'!G10552</f>
        <v>100001</v>
      </c>
    </row>
    <row r="397" spans="1:7" x14ac:dyDescent="0.25">
      <c r="A397" t="str">
        <f>'All Nodes'!A10553</f>
        <v>GRID</v>
      </c>
      <c r="B397">
        <f>'All Nodes'!B10553</f>
        <v>117555</v>
      </c>
      <c r="C397">
        <f>'All Nodes'!C10553</f>
        <v>100001</v>
      </c>
      <c r="D397" s="1">
        <f>'All Nodes'!D10553</f>
        <v>0.11311300000000001</v>
      </c>
      <c r="E397" s="1">
        <f>'All Nodes'!E10553</f>
        <v>0.53227999999999998</v>
      </c>
      <c r="F397" s="1">
        <f>'All Nodes'!F10553</f>
        <v>0.57996400000000004</v>
      </c>
      <c r="G397">
        <f>'All Nodes'!G10553</f>
        <v>100001</v>
      </c>
    </row>
    <row r="398" spans="1:7" x14ac:dyDescent="0.25">
      <c r="A398" t="str">
        <f>'All Nodes'!A10554</f>
        <v>GRID</v>
      </c>
      <c r="B398">
        <f>'All Nodes'!B10554</f>
        <v>117556</v>
      </c>
      <c r="C398">
        <f>'All Nodes'!C10554</f>
        <v>100001</v>
      </c>
      <c r="D398" s="1">
        <f>'All Nodes'!D10554</f>
        <v>0.11178399999999999</v>
      </c>
      <c r="E398" s="1">
        <f>'All Nodes'!E10554</f>
        <v>0.52603100000000003</v>
      </c>
      <c r="F398" s="1">
        <f>'All Nodes'!F10554</f>
        <v>0.57996400000000004</v>
      </c>
      <c r="G398">
        <f>'All Nodes'!G10554</f>
        <v>100001</v>
      </c>
    </row>
    <row r="399" spans="1:7" x14ac:dyDescent="0.25">
      <c r="A399" t="str">
        <f>'All Nodes'!A10555</f>
        <v>GRID</v>
      </c>
      <c r="B399">
        <f>'All Nodes'!B10555</f>
        <v>117557</v>
      </c>
      <c r="C399">
        <f>'All Nodes'!C10555</f>
        <v>100001</v>
      </c>
      <c r="D399" s="1">
        <f>'All Nodes'!D10555</f>
        <v>0.110457</v>
      </c>
      <c r="E399" s="1">
        <f>'All Nodes'!E10555</f>
        <v>0.51978199999999997</v>
      </c>
      <c r="F399" s="1">
        <f>'All Nodes'!F10555</f>
        <v>0.57996400000000004</v>
      </c>
      <c r="G399">
        <f>'All Nodes'!G10555</f>
        <v>100001</v>
      </c>
    </row>
    <row r="400" spans="1:7" x14ac:dyDescent="0.25">
      <c r="A400" t="str">
        <f>'All Nodes'!A10556</f>
        <v>GRID</v>
      </c>
      <c r="B400">
        <f>'All Nodes'!B10556</f>
        <v>117558</v>
      </c>
      <c r="C400">
        <f>'All Nodes'!C10556</f>
        <v>100001</v>
      </c>
      <c r="D400" s="1">
        <f>'All Nodes'!D10556</f>
        <v>0.109128</v>
      </c>
      <c r="E400" s="1">
        <f>'All Nodes'!E10556</f>
        <v>0.51353199999999999</v>
      </c>
      <c r="F400" s="1">
        <f>'All Nodes'!F10556</f>
        <v>0.57996300000000001</v>
      </c>
      <c r="G400">
        <f>'All Nodes'!G10556</f>
        <v>100001</v>
      </c>
    </row>
    <row r="401" spans="1:7" x14ac:dyDescent="0.25">
      <c r="A401" t="str">
        <f>'All Nodes'!A10557</f>
        <v>GRID</v>
      </c>
      <c r="B401">
        <f>'All Nodes'!B10557</f>
        <v>117559</v>
      </c>
      <c r="C401">
        <f>'All Nodes'!C10557</f>
        <v>100001</v>
      </c>
      <c r="D401" s="1">
        <f>'All Nodes'!D10557</f>
        <v>0.14577599999999999</v>
      </c>
      <c r="E401" s="1">
        <f>'All Nodes'!E10557</f>
        <v>0.54414499999999999</v>
      </c>
      <c r="F401" s="1">
        <f>'All Nodes'!F10557</f>
        <v>0.57996400000000004</v>
      </c>
      <c r="G401">
        <f>'All Nodes'!G10557</f>
        <v>100001</v>
      </c>
    </row>
    <row r="402" spans="1:7" x14ac:dyDescent="0.25">
      <c r="A402" t="str">
        <f>'All Nodes'!A10558</f>
        <v>GRID</v>
      </c>
      <c r="B402">
        <f>'All Nodes'!B10558</f>
        <v>117560</v>
      </c>
      <c r="C402">
        <f>'All Nodes'!C10558</f>
        <v>100001</v>
      </c>
      <c r="D402" s="1">
        <f>'All Nodes'!D10558</f>
        <v>0.146984</v>
      </c>
      <c r="E402" s="1">
        <f>'All Nodes'!E10558</f>
        <v>0.54865200000000003</v>
      </c>
      <c r="F402" s="1">
        <f>'All Nodes'!F10558</f>
        <v>0.57996400000000004</v>
      </c>
      <c r="G402">
        <f>'All Nodes'!G10558</f>
        <v>100001</v>
      </c>
    </row>
    <row r="403" spans="1:7" x14ac:dyDescent="0.25">
      <c r="A403" t="str">
        <f>'All Nodes'!A10559</f>
        <v>GRID</v>
      </c>
      <c r="B403">
        <f>'All Nodes'!B10559</f>
        <v>117561</v>
      </c>
      <c r="C403">
        <f>'All Nodes'!C10559</f>
        <v>100001</v>
      </c>
      <c r="D403" s="1">
        <f>'All Nodes'!D10559</f>
        <v>0.14907999999999999</v>
      </c>
      <c r="E403" s="1">
        <f>'All Nodes'!E10559</f>
        <v>0.55648699999999995</v>
      </c>
      <c r="F403" s="1">
        <f>'All Nodes'!F10559</f>
        <v>0.57996400000000004</v>
      </c>
      <c r="G403">
        <f>'All Nodes'!G10559</f>
        <v>100001</v>
      </c>
    </row>
    <row r="404" spans="1:7" x14ac:dyDescent="0.25">
      <c r="A404" t="str">
        <f>'All Nodes'!A10560</f>
        <v>GRID</v>
      </c>
      <c r="B404">
        <f>'All Nodes'!B10560</f>
        <v>117562</v>
      </c>
      <c r="C404">
        <f>'All Nodes'!C10560</f>
        <v>100001</v>
      </c>
      <c r="D404" s="1">
        <f>'All Nodes'!D10560</f>
        <v>0.15073500000000001</v>
      </c>
      <c r="E404" s="1">
        <f>'All Nodes'!E10560</f>
        <v>0.56265900000000002</v>
      </c>
      <c r="F404" s="1">
        <f>'All Nodes'!F10560</f>
        <v>0.57996400000000004</v>
      </c>
      <c r="G404">
        <f>'All Nodes'!G10560</f>
        <v>100001</v>
      </c>
    </row>
    <row r="405" spans="1:7" x14ac:dyDescent="0.25">
      <c r="A405" t="str">
        <f>'All Nodes'!A10561</f>
        <v>GRID</v>
      </c>
      <c r="B405">
        <f>'All Nodes'!B10561</f>
        <v>117563</v>
      </c>
      <c r="C405">
        <f>'All Nodes'!C10561</f>
        <v>100001</v>
      </c>
      <c r="D405" s="1">
        <f>'All Nodes'!D10561</f>
        <v>0.54414499999999999</v>
      </c>
      <c r="E405" s="1">
        <f>'All Nodes'!E10561</f>
        <v>-0.14577399999999999</v>
      </c>
      <c r="F405" s="1">
        <f>'All Nodes'!F10561</f>
        <v>0.57996400000000004</v>
      </c>
      <c r="G405">
        <f>'All Nodes'!G10561</f>
        <v>100001</v>
      </c>
    </row>
    <row r="406" spans="1:7" x14ac:dyDescent="0.25">
      <c r="A406" t="str">
        <f>'All Nodes'!A10562</f>
        <v>GRID</v>
      </c>
      <c r="B406">
        <f>'All Nodes'!B10562</f>
        <v>117564</v>
      </c>
      <c r="C406">
        <f>'All Nodes'!C10562</f>
        <v>100001</v>
      </c>
      <c r="D406" s="1">
        <f>'All Nodes'!D10562</f>
        <v>0.54865200000000003</v>
      </c>
      <c r="E406" s="1">
        <f>'All Nodes'!E10562</f>
        <v>-0.146982</v>
      </c>
      <c r="F406" s="1">
        <f>'All Nodes'!F10562</f>
        <v>0.57996400000000004</v>
      </c>
      <c r="G406">
        <f>'All Nodes'!G10562</f>
        <v>100001</v>
      </c>
    </row>
    <row r="407" spans="1:7" x14ac:dyDescent="0.25">
      <c r="A407" t="str">
        <f>'All Nodes'!A10563</f>
        <v>GRID</v>
      </c>
      <c r="B407">
        <f>'All Nodes'!B10563</f>
        <v>117565</v>
      </c>
      <c r="C407">
        <f>'All Nodes'!C10563</f>
        <v>100001</v>
      </c>
      <c r="D407" s="1">
        <f>'All Nodes'!D10563</f>
        <v>0.55648699999999995</v>
      </c>
      <c r="E407" s="1">
        <f>'All Nodes'!E10563</f>
        <v>-0.14907999999999999</v>
      </c>
      <c r="F407" s="1">
        <f>'All Nodes'!F10563</f>
        <v>0.57996400000000004</v>
      </c>
      <c r="G407">
        <f>'All Nodes'!G10563</f>
        <v>100001</v>
      </c>
    </row>
    <row r="408" spans="1:7" x14ac:dyDescent="0.25">
      <c r="A408" t="str">
        <f>'All Nodes'!A10564</f>
        <v>GRID</v>
      </c>
      <c r="B408">
        <f>'All Nodes'!B10564</f>
        <v>117566</v>
      </c>
      <c r="C408">
        <f>'All Nodes'!C10564</f>
        <v>100001</v>
      </c>
      <c r="D408" s="1">
        <f>'All Nodes'!D10564</f>
        <v>0.56265900000000002</v>
      </c>
      <c r="E408" s="1">
        <f>'All Nodes'!E10564</f>
        <v>-0.15073500000000001</v>
      </c>
      <c r="F408" s="1">
        <f>'All Nodes'!F10564</f>
        <v>0.57996499999999995</v>
      </c>
      <c r="G408">
        <f>'All Nodes'!G10564</f>
        <v>100001</v>
      </c>
    </row>
    <row r="409" spans="1:7" x14ac:dyDescent="0.25">
      <c r="A409" t="str">
        <f>'All Nodes'!A10565</f>
        <v>GRID</v>
      </c>
      <c r="B409">
        <f>'All Nodes'!B10565</f>
        <v>117567</v>
      </c>
      <c r="C409">
        <f>'All Nodes'!C10565</f>
        <v>100001</v>
      </c>
      <c r="D409" s="1">
        <f>'All Nodes'!D10565</f>
        <v>0.53576800000000002</v>
      </c>
      <c r="E409" s="1">
        <f>'All Nodes'!E10565</f>
        <v>-0.17405399999999999</v>
      </c>
      <c r="F409" s="1">
        <f>'All Nodes'!F10565</f>
        <v>0.57996499999999995</v>
      </c>
      <c r="G409">
        <f>'All Nodes'!G10565</f>
        <v>100001</v>
      </c>
    </row>
    <row r="410" spans="1:7" x14ac:dyDescent="0.25">
      <c r="A410" t="str">
        <f>'All Nodes'!A10566</f>
        <v>GRID</v>
      </c>
      <c r="B410">
        <f>'All Nodes'!B10566</f>
        <v>117568</v>
      </c>
      <c r="C410">
        <f>'All Nodes'!C10566</f>
        <v>100001</v>
      </c>
      <c r="D410" s="1">
        <f>'All Nodes'!D10566</f>
        <v>0.53797399999999995</v>
      </c>
      <c r="E410" s="1">
        <f>'All Nodes'!E10566</f>
        <v>-0.144122</v>
      </c>
      <c r="F410" s="1">
        <f>'All Nodes'!F10566</f>
        <v>0.57996400000000004</v>
      </c>
      <c r="G410">
        <f>'All Nodes'!G10566</f>
        <v>100001</v>
      </c>
    </row>
    <row r="411" spans="1:7" x14ac:dyDescent="0.25">
      <c r="A411" t="str">
        <f>'All Nodes'!A10567</f>
        <v>GRID</v>
      </c>
      <c r="B411">
        <f>'All Nodes'!B10567</f>
        <v>117569</v>
      </c>
      <c r="C411">
        <f>'All Nodes'!C10567</f>
        <v>100001</v>
      </c>
      <c r="D411" s="1">
        <f>'All Nodes'!D10567</f>
        <v>0.531802</v>
      </c>
      <c r="E411" s="1">
        <f>'All Nodes'!E10567</f>
        <v>-0.14246900000000001</v>
      </c>
      <c r="F411" s="1">
        <f>'All Nodes'!F10567</f>
        <v>0.57996400000000004</v>
      </c>
      <c r="G411">
        <f>'All Nodes'!G10567</f>
        <v>100001</v>
      </c>
    </row>
    <row r="412" spans="1:7" x14ac:dyDescent="0.25">
      <c r="A412" t="str">
        <f>'All Nodes'!A10568</f>
        <v>GRID</v>
      </c>
      <c r="B412">
        <f>'All Nodes'!B10568</f>
        <v>117570</v>
      </c>
      <c r="C412">
        <f>'All Nodes'!C10568</f>
        <v>100001</v>
      </c>
      <c r="D412" s="1">
        <f>'All Nodes'!D10568</f>
        <v>0.52969299999999997</v>
      </c>
      <c r="E412" s="1">
        <f>'All Nodes'!E10568</f>
        <v>-0.17207900000000001</v>
      </c>
      <c r="F412" s="1">
        <f>'All Nodes'!F10568</f>
        <v>0.57996499999999995</v>
      </c>
      <c r="G412">
        <f>'All Nodes'!G10568</f>
        <v>100001</v>
      </c>
    </row>
    <row r="413" spans="1:7" x14ac:dyDescent="0.25">
      <c r="A413" t="str">
        <f>'All Nodes'!A10569</f>
        <v>GRID</v>
      </c>
      <c r="B413">
        <f>'All Nodes'!B10569</f>
        <v>117571</v>
      </c>
      <c r="C413">
        <f>'All Nodes'!C10569</f>
        <v>100001</v>
      </c>
      <c r="D413" s="1">
        <f>'All Nodes'!D10569</f>
        <v>0.54381900000000005</v>
      </c>
      <c r="E413" s="1">
        <f>'All Nodes'!E10569</f>
        <v>-0.20872099999999999</v>
      </c>
      <c r="F413" s="1">
        <f>'All Nodes'!F10569</f>
        <v>0.57996499999999995</v>
      </c>
      <c r="G413">
        <f>'All Nodes'!G10569</f>
        <v>100001</v>
      </c>
    </row>
    <row r="414" spans="1:7" x14ac:dyDescent="0.25">
      <c r="A414" t="str">
        <f>'All Nodes'!A10570</f>
        <v>GRID</v>
      </c>
      <c r="B414">
        <f>'All Nodes'!B10570</f>
        <v>117572</v>
      </c>
      <c r="C414">
        <f>'All Nodes'!C10570</f>
        <v>100001</v>
      </c>
      <c r="D414" s="1">
        <f>'All Nodes'!D10570</f>
        <v>0.53785499999999997</v>
      </c>
      <c r="E414" s="1">
        <f>'All Nodes'!E10570</f>
        <v>-0.20643300000000001</v>
      </c>
      <c r="F414" s="1">
        <f>'All Nodes'!F10570</f>
        <v>0.57996499999999995</v>
      </c>
      <c r="G414">
        <f>'All Nodes'!G10570</f>
        <v>100001</v>
      </c>
    </row>
    <row r="415" spans="1:7" x14ac:dyDescent="0.25">
      <c r="A415" t="str">
        <f>'All Nodes'!A10571</f>
        <v>GRID</v>
      </c>
      <c r="B415">
        <f>'All Nodes'!B10571</f>
        <v>117573</v>
      </c>
      <c r="C415">
        <f>'All Nodes'!C10571</f>
        <v>100001</v>
      </c>
      <c r="D415" s="1">
        <f>'All Nodes'!D10571</f>
        <v>0.53028299999999995</v>
      </c>
      <c r="E415" s="1">
        <f>'All Nodes'!E10571</f>
        <v>-0.20352700000000001</v>
      </c>
      <c r="F415" s="1">
        <f>'All Nodes'!F10571</f>
        <v>0.57996400000000004</v>
      </c>
      <c r="G415">
        <f>'All Nodes'!G10571</f>
        <v>100001</v>
      </c>
    </row>
    <row r="416" spans="1:7" x14ac:dyDescent="0.25">
      <c r="A416" t="str">
        <f>'All Nodes'!A10572</f>
        <v>GRID</v>
      </c>
      <c r="B416">
        <f>'All Nodes'!B10572</f>
        <v>117574</v>
      </c>
      <c r="C416">
        <f>'All Nodes'!C10572</f>
        <v>100001</v>
      </c>
      <c r="D416" s="1">
        <f>'All Nodes'!D10572</f>
        <v>0.525926</v>
      </c>
      <c r="E416" s="1">
        <f>'All Nodes'!E10572</f>
        <v>-0.20185400000000001</v>
      </c>
      <c r="F416" s="1">
        <f>'All Nodes'!F10572</f>
        <v>0.57996400000000004</v>
      </c>
      <c r="G416">
        <f>'All Nodes'!G10572</f>
        <v>100001</v>
      </c>
    </row>
    <row r="417" spans="1:7" x14ac:dyDescent="0.25">
      <c r="A417" t="str">
        <f>'All Nodes'!A10573</f>
        <v>GRID</v>
      </c>
      <c r="B417">
        <f>'All Nodes'!B10573</f>
        <v>117575</v>
      </c>
      <c r="C417">
        <f>'All Nodes'!C10573</f>
        <v>100001</v>
      </c>
      <c r="D417" s="1">
        <f>'All Nodes'!D10573</f>
        <v>-0.52484200000000003</v>
      </c>
      <c r="E417" s="1">
        <f>'All Nodes'!E10573</f>
        <v>-8.3151000000000003E-2</v>
      </c>
      <c r="F417" s="1">
        <f>'All Nodes'!F10573</f>
        <v>0.57996400000000004</v>
      </c>
      <c r="G417">
        <f>'All Nodes'!G10573</f>
        <v>100001</v>
      </c>
    </row>
    <row r="418" spans="1:7" x14ac:dyDescent="0.25">
      <c r="A418" t="str">
        <f>'All Nodes'!A10574</f>
        <v>GRID</v>
      </c>
      <c r="B418">
        <f>'All Nodes'!B10574</f>
        <v>117576</v>
      </c>
      <c r="C418">
        <f>'All Nodes'!C10574</f>
        <v>100001</v>
      </c>
      <c r="D418" s="1">
        <f>'All Nodes'!D10574</f>
        <v>-0.51853099999999996</v>
      </c>
      <c r="E418" s="1">
        <f>'All Nodes'!E10574</f>
        <v>-8.2151000000000002E-2</v>
      </c>
      <c r="F418" s="1">
        <f>'All Nodes'!F10574</f>
        <v>0.57996400000000004</v>
      </c>
      <c r="G418">
        <f>'All Nodes'!G10574</f>
        <v>100001</v>
      </c>
    </row>
    <row r="419" spans="1:7" x14ac:dyDescent="0.25">
      <c r="A419" t="str">
        <f>'All Nodes'!A10575</f>
        <v>GRID</v>
      </c>
      <c r="B419">
        <f>'All Nodes'!B10575</f>
        <v>117577</v>
      </c>
      <c r="C419">
        <f>'All Nodes'!C10575</f>
        <v>100001</v>
      </c>
      <c r="D419" s="1">
        <f>'All Nodes'!D10575</f>
        <v>-0.51976999999999995</v>
      </c>
      <c r="E419" s="1">
        <f>'All Nodes'!E10575</f>
        <v>-0.11050500000000001</v>
      </c>
      <c r="F419" s="1">
        <f>'All Nodes'!F10575</f>
        <v>0.57996499999999995</v>
      </c>
      <c r="G419">
        <f>'All Nodes'!G10575</f>
        <v>100001</v>
      </c>
    </row>
    <row r="420" spans="1:7" x14ac:dyDescent="0.25">
      <c r="A420" t="str">
        <f>'All Nodes'!A10576</f>
        <v>GRID</v>
      </c>
      <c r="B420">
        <f>'All Nodes'!B10576</f>
        <v>117578</v>
      </c>
      <c r="C420">
        <f>'All Nodes'!C10576</f>
        <v>100001</v>
      </c>
      <c r="D420" s="1">
        <f>'All Nodes'!D10576</f>
        <v>-0.52601900000000001</v>
      </c>
      <c r="E420" s="1">
        <f>'All Nodes'!E10576</f>
        <v>-0.111836</v>
      </c>
      <c r="F420" s="1">
        <f>'All Nodes'!F10576</f>
        <v>0.57996499999999995</v>
      </c>
      <c r="G420">
        <f>'All Nodes'!G10576</f>
        <v>100001</v>
      </c>
    </row>
    <row r="421" spans="1:7" x14ac:dyDescent="0.25">
      <c r="A421" t="str">
        <f>'All Nodes'!A10577</f>
        <v>GRID</v>
      </c>
      <c r="B421">
        <f>'All Nodes'!B10577</f>
        <v>117579</v>
      </c>
      <c r="C421">
        <f>'All Nodes'!C10577</f>
        <v>100001</v>
      </c>
      <c r="D421" s="1">
        <f>'All Nodes'!D10577</f>
        <v>-0.54379999999999995</v>
      </c>
      <c r="E421" s="1">
        <f>'All Nodes'!E10577</f>
        <v>-0.20877499999999999</v>
      </c>
      <c r="F421" s="1">
        <f>'All Nodes'!F10577</f>
        <v>0.57996499999999995</v>
      </c>
      <c r="G421">
        <f>'All Nodes'!G10577</f>
        <v>100001</v>
      </c>
    </row>
    <row r="422" spans="1:7" x14ac:dyDescent="0.25">
      <c r="A422" t="str">
        <f>'All Nodes'!A10578</f>
        <v>GRID</v>
      </c>
      <c r="B422">
        <f>'All Nodes'!B10578</f>
        <v>117580</v>
      </c>
      <c r="C422">
        <f>'All Nodes'!C10578</f>
        <v>100001</v>
      </c>
      <c r="D422" s="1">
        <f>'All Nodes'!D10578</f>
        <v>-0.53783499999999995</v>
      </c>
      <c r="E422" s="1">
        <f>'All Nodes'!E10578</f>
        <v>-0.206485</v>
      </c>
      <c r="F422" s="1">
        <f>'All Nodes'!F10578</f>
        <v>0.57996499999999995</v>
      </c>
      <c r="G422">
        <f>'All Nodes'!G10578</f>
        <v>100001</v>
      </c>
    </row>
    <row r="423" spans="1:7" x14ac:dyDescent="0.25">
      <c r="A423" t="str">
        <f>'All Nodes'!A10579</f>
        <v>GRID</v>
      </c>
      <c r="B423">
        <f>'All Nodes'!B10579</f>
        <v>117581</v>
      </c>
      <c r="C423">
        <f>'All Nodes'!C10579</f>
        <v>100001</v>
      </c>
      <c r="D423" s="1">
        <f>'All Nodes'!D10579</f>
        <v>-0.53026300000000004</v>
      </c>
      <c r="E423" s="1">
        <f>'All Nodes'!E10579</f>
        <v>-0.20357900000000001</v>
      </c>
      <c r="F423" s="1">
        <f>'All Nodes'!F10579</f>
        <v>0.57996400000000004</v>
      </c>
      <c r="G423">
        <f>'All Nodes'!G10579</f>
        <v>100001</v>
      </c>
    </row>
    <row r="424" spans="1:7" x14ac:dyDescent="0.25">
      <c r="A424" t="str">
        <f>'All Nodes'!A10580</f>
        <v>GRID</v>
      </c>
      <c r="B424">
        <f>'All Nodes'!B10580</f>
        <v>117582</v>
      </c>
      <c r="C424">
        <f>'All Nodes'!C10580</f>
        <v>100001</v>
      </c>
      <c r="D424" s="1">
        <f>'All Nodes'!D10580</f>
        <v>-0.52561800000000003</v>
      </c>
      <c r="E424" s="1">
        <f>'All Nodes'!E10580</f>
        <v>-0.14086599999999999</v>
      </c>
      <c r="F424" s="1">
        <f>'All Nodes'!F10580</f>
        <v>0.57996400000000004</v>
      </c>
      <c r="G424">
        <f>'All Nodes'!G10580</f>
        <v>100001</v>
      </c>
    </row>
    <row r="425" spans="1:7" x14ac:dyDescent="0.25">
      <c r="A425" t="str">
        <f>'All Nodes'!A10581</f>
        <v>GRID</v>
      </c>
      <c r="B425">
        <f>'All Nodes'!B10581</f>
        <v>117583</v>
      </c>
      <c r="C425">
        <f>'All Nodes'!C10581</f>
        <v>100001</v>
      </c>
      <c r="D425" s="1">
        <f>'All Nodes'!D10581</f>
        <v>-0.51944699999999999</v>
      </c>
      <c r="E425" s="1">
        <f>'All Nodes'!E10581</f>
        <v>-0.139211</v>
      </c>
      <c r="F425" s="1">
        <f>'All Nodes'!F10581</f>
        <v>0.57996400000000004</v>
      </c>
      <c r="G425">
        <f>'All Nodes'!G10581</f>
        <v>100001</v>
      </c>
    </row>
    <row r="426" spans="1:7" x14ac:dyDescent="0.25">
      <c r="A426" t="str">
        <f>'All Nodes'!A10582</f>
        <v>GRID</v>
      </c>
      <c r="B426">
        <f>'All Nodes'!B10582</f>
        <v>117584</v>
      </c>
      <c r="C426">
        <f>'All Nodes'!C10582</f>
        <v>100001</v>
      </c>
      <c r="D426" s="1">
        <f>'All Nodes'!D10582</f>
        <v>-0.52590599999999998</v>
      </c>
      <c r="E426" s="1">
        <f>'All Nodes'!E10582</f>
        <v>-0.201906</v>
      </c>
      <c r="F426" s="1">
        <f>'All Nodes'!F10582</f>
        <v>0.57996400000000004</v>
      </c>
      <c r="G426">
        <f>'All Nodes'!G10582</f>
        <v>100001</v>
      </c>
    </row>
    <row r="427" spans="1:7" x14ac:dyDescent="0.25">
      <c r="A427" t="str">
        <f>'All Nodes'!A10583</f>
        <v>GRID</v>
      </c>
      <c r="B427">
        <f>'All Nodes'!B10583</f>
        <v>117585</v>
      </c>
      <c r="C427">
        <f>'All Nodes'!C10583</f>
        <v>100001</v>
      </c>
      <c r="D427" s="1">
        <f>'All Nodes'!D10583</f>
        <v>-0.51994099999999999</v>
      </c>
      <c r="E427" s="1">
        <f>'All Nodes'!E10583</f>
        <v>-0.19961499999999999</v>
      </c>
      <c r="F427" s="1">
        <f>'All Nodes'!F10583</f>
        <v>0.57996400000000004</v>
      </c>
      <c r="G427">
        <f>'All Nodes'!G10583</f>
        <v>100001</v>
      </c>
    </row>
    <row r="428" spans="1:7" x14ac:dyDescent="0.25">
      <c r="A428" t="str">
        <f>'All Nodes'!A10584</f>
        <v>GRID</v>
      </c>
      <c r="B428">
        <f>'All Nodes'!B10584</f>
        <v>117586</v>
      </c>
      <c r="C428">
        <f>'All Nodes'!C10584</f>
        <v>100001</v>
      </c>
      <c r="D428" s="1">
        <f>'All Nodes'!D10584</f>
        <v>-0.52360099999999998</v>
      </c>
      <c r="E428" s="1">
        <f>'All Nodes'!E10584</f>
        <v>-0.170156</v>
      </c>
      <c r="F428" s="1">
        <f>'All Nodes'!F10584</f>
        <v>0.57996400000000004</v>
      </c>
      <c r="G428">
        <f>'All Nodes'!G10584</f>
        <v>100001</v>
      </c>
    </row>
    <row r="429" spans="1:7" x14ac:dyDescent="0.25">
      <c r="A429" t="str">
        <f>'All Nodes'!A10585</f>
        <v>GRID</v>
      </c>
      <c r="B429">
        <f>'All Nodes'!B10585</f>
        <v>117587</v>
      </c>
      <c r="C429">
        <f>'All Nodes'!C10585</f>
        <v>100001</v>
      </c>
      <c r="D429" s="1">
        <f>'All Nodes'!D10585</f>
        <v>-0.51752500000000001</v>
      </c>
      <c r="E429" s="1">
        <f>'All Nodes'!E10585</f>
        <v>-0.16818</v>
      </c>
      <c r="F429" s="1">
        <f>'All Nodes'!F10585</f>
        <v>0.57996400000000004</v>
      </c>
      <c r="G429">
        <f>'All Nodes'!G10585</f>
        <v>100001</v>
      </c>
    </row>
    <row r="430" spans="1:7" x14ac:dyDescent="0.25">
      <c r="A430" t="str">
        <f>'All Nodes'!A10586</f>
        <v>GRID</v>
      </c>
      <c r="B430">
        <f>'All Nodes'!B10586</f>
        <v>117588</v>
      </c>
      <c r="C430">
        <f>'All Nodes'!C10586</f>
        <v>100001</v>
      </c>
      <c r="D430" s="1">
        <f>'All Nodes'!D10586</f>
        <v>-0.51397700000000002</v>
      </c>
      <c r="E430" s="1">
        <f>'All Nodes'!E10586</f>
        <v>-0.197324</v>
      </c>
      <c r="F430" s="1">
        <f>'All Nodes'!F10586</f>
        <v>0.57996400000000004</v>
      </c>
      <c r="G430">
        <f>'All Nodes'!G10586</f>
        <v>100001</v>
      </c>
    </row>
    <row r="431" spans="1:7" x14ac:dyDescent="0.25">
      <c r="A431" t="str">
        <f>'All Nodes'!A10587</f>
        <v>GRID</v>
      </c>
      <c r="B431">
        <f>'All Nodes'!B10587</f>
        <v>117589</v>
      </c>
      <c r="C431">
        <f>'All Nodes'!C10587</f>
        <v>100001</v>
      </c>
      <c r="D431" s="1">
        <f>'All Nodes'!D10587</f>
        <v>0.53215100000000004</v>
      </c>
      <c r="E431" s="1">
        <f>'All Nodes'!E10587</f>
        <v>-0.236898</v>
      </c>
      <c r="F431" s="1">
        <f>'All Nodes'!F10587</f>
        <v>0.57996400000000004</v>
      </c>
      <c r="G431">
        <f>'All Nodes'!G10587</f>
        <v>100001</v>
      </c>
    </row>
    <row r="432" spans="1:7" x14ac:dyDescent="0.25">
      <c r="A432" t="str">
        <f>'All Nodes'!A10588</f>
        <v>GRID</v>
      </c>
      <c r="B432">
        <f>'All Nodes'!B10588</f>
        <v>117590</v>
      </c>
      <c r="C432">
        <f>'All Nodes'!C10588</f>
        <v>100001</v>
      </c>
      <c r="D432" s="1">
        <f>'All Nodes'!D10588</f>
        <v>-0.53212700000000002</v>
      </c>
      <c r="E432" s="1">
        <f>'All Nodes'!E10588</f>
        <v>-0.23694999999999999</v>
      </c>
      <c r="F432" s="1">
        <f>'All Nodes'!F10588</f>
        <v>0.57996499999999995</v>
      </c>
      <c r="G432">
        <f>'All Nodes'!G10588</f>
        <v>100001</v>
      </c>
    </row>
    <row r="433" spans="1:7" x14ac:dyDescent="0.25">
      <c r="A433" t="str">
        <f>'All Nodes'!A10589</f>
        <v>GRID</v>
      </c>
      <c r="B433">
        <f>'All Nodes'!B10589</f>
        <v>117591</v>
      </c>
      <c r="C433">
        <f>'All Nodes'!C10589</f>
        <v>100001</v>
      </c>
      <c r="D433" s="1">
        <f>'All Nodes'!D10589</f>
        <v>0.144122</v>
      </c>
      <c r="E433" s="1">
        <f>'All Nodes'!E10589</f>
        <v>0.53797399999999995</v>
      </c>
      <c r="F433" s="1">
        <f>'All Nodes'!F10589</f>
        <v>0.57996400000000004</v>
      </c>
      <c r="G433">
        <f>'All Nodes'!G10589</f>
        <v>100001</v>
      </c>
    </row>
    <row r="434" spans="1:7" x14ac:dyDescent="0.25">
      <c r="A434" t="str">
        <f>'All Nodes'!A10590</f>
        <v>GRID</v>
      </c>
      <c r="B434">
        <f>'All Nodes'!B10590</f>
        <v>117592</v>
      </c>
      <c r="C434">
        <f>'All Nodes'!C10590</f>
        <v>100001</v>
      </c>
      <c r="D434" s="1">
        <f>'All Nodes'!D10590</f>
        <v>0.14246900000000001</v>
      </c>
      <c r="E434" s="1">
        <f>'All Nodes'!E10590</f>
        <v>0.53180300000000003</v>
      </c>
      <c r="F434" s="1">
        <f>'All Nodes'!F10590</f>
        <v>0.57996300000000001</v>
      </c>
      <c r="G434">
        <f>'All Nodes'!G10590</f>
        <v>100001</v>
      </c>
    </row>
    <row r="435" spans="1:7" x14ac:dyDescent="0.25">
      <c r="A435" t="str">
        <f>'All Nodes'!A10591</f>
        <v>GRID</v>
      </c>
      <c r="B435">
        <f>'All Nodes'!B10591</f>
        <v>117593</v>
      </c>
      <c r="C435">
        <f>'All Nodes'!C10591</f>
        <v>100001</v>
      </c>
      <c r="D435" s="1">
        <f>'All Nodes'!D10591</f>
        <v>0.140815</v>
      </c>
      <c r="E435" s="1">
        <f>'All Nodes'!E10591</f>
        <v>0.52563199999999999</v>
      </c>
      <c r="F435" s="1">
        <f>'All Nodes'!F10591</f>
        <v>0.57996300000000001</v>
      </c>
      <c r="G435">
        <f>'All Nodes'!G10591</f>
        <v>100001</v>
      </c>
    </row>
    <row r="436" spans="1:7" x14ac:dyDescent="0.25">
      <c r="A436" t="str">
        <f>'All Nodes'!A10592</f>
        <v>GRID</v>
      </c>
      <c r="B436">
        <f>'All Nodes'!B10592</f>
        <v>117594</v>
      </c>
      <c r="C436">
        <f>'All Nodes'!C10592</f>
        <v>100001</v>
      </c>
      <c r="D436" s="1">
        <f>'All Nodes'!D10592</f>
        <v>0.13916100000000001</v>
      </c>
      <c r="E436" s="1">
        <f>'All Nodes'!E10592</f>
        <v>0.51946099999999995</v>
      </c>
      <c r="F436" s="1">
        <f>'All Nodes'!F10592</f>
        <v>0.57996300000000001</v>
      </c>
      <c r="G436">
        <f>'All Nodes'!G10592</f>
        <v>100001</v>
      </c>
    </row>
    <row r="437" spans="1:7" x14ac:dyDescent="0.25">
      <c r="A437" t="str">
        <f>'All Nodes'!A10593</f>
        <v>GRID</v>
      </c>
      <c r="B437">
        <f>'All Nodes'!B10593</f>
        <v>117595</v>
      </c>
      <c r="C437">
        <f>'All Nodes'!C10593</f>
        <v>100001</v>
      </c>
      <c r="D437" s="1">
        <f>'All Nodes'!D10593</f>
        <v>0.13750799999999999</v>
      </c>
      <c r="E437" s="1">
        <f>'All Nodes'!E10593</f>
        <v>0.513289</v>
      </c>
      <c r="F437" s="1">
        <f>'All Nodes'!F10593</f>
        <v>0.57996400000000004</v>
      </c>
      <c r="G437">
        <f>'All Nodes'!G10593</f>
        <v>100001</v>
      </c>
    </row>
    <row r="438" spans="1:7" x14ac:dyDescent="0.25">
      <c r="A438" t="str">
        <f>'All Nodes'!A10594</f>
        <v>GRID</v>
      </c>
      <c r="B438">
        <f>'All Nodes'!B10594</f>
        <v>117596</v>
      </c>
      <c r="C438">
        <f>'All Nodes'!C10594</f>
        <v>100001</v>
      </c>
      <c r="D438" s="1">
        <f>'All Nodes'!D10594</f>
        <v>0.135856</v>
      </c>
      <c r="E438" s="1">
        <f>'All Nodes'!E10594</f>
        <v>0.50711799999999996</v>
      </c>
      <c r="F438" s="1">
        <f>'All Nodes'!F10594</f>
        <v>0.57996400000000004</v>
      </c>
      <c r="G438">
        <f>'All Nodes'!G10594</f>
        <v>100001</v>
      </c>
    </row>
    <row r="439" spans="1:7" x14ac:dyDescent="0.25">
      <c r="A439" t="str">
        <f>'All Nodes'!A10595</f>
        <v>GRID</v>
      </c>
      <c r="B439">
        <f>'All Nodes'!B10595</f>
        <v>117597</v>
      </c>
      <c r="C439">
        <f>'All Nodes'!C10595</f>
        <v>100001</v>
      </c>
      <c r="D439" s="1">
        <f>'All Nodes'!D10595</f>
        <v>0.17207900000000001</v>
      </c>
      <c r="E439" s="1">
        <f>'All Nodes'!E10595</f>
        <v>0.52969500000000003</v>
      </c>
      <c r="F439" s="1">
        <f>'All Nodes'!F10595</f>
        <v>0.57996400000000004</v>
      </c>
      <c r="G439">
        <f>'All Nodes'!G10595</f>
        <v>100001</v>
      </c>
    </row>
    <row r="440" spans="1:7" x14ac:dyDescent="0.25">
      <c r="A440" t="str">
        <f>'All Nodes'!A10596</f>
        <v>GRID</v>
      </c>
      <c r="B440">
        <f>'All Nodes'!B10596</f>
        <v>117598</v>
      </c>
      <c r="C440">
        <f>'All Nodes'!C10596</f>
        <v>100001</v>
      </c>
      <c r="D440" s="1">
        <f>'All Nodes'!D10596</f>
        <v>0.17405399999999999</v>
      </c>
      <c r="E440" s="1">
        <f>'All Nodes'!E10596</f>
        <v>0.53576999999999997</v>
      </c>
      <c r="F440" s="1">
        <f>'All Nodes'!F10596</f>
        <v>0.57996400000000004</v>
      </c>
      <c r="G440">
        <f>'All Nodes'!G10596</f>
        <v>100001</v>
      </c>
    </row>
    <row r="441" spans="1:7" x14ac:dyDescent="0.25">
      <c r="A441" t="str">
        <f>'All Nodes'!A10597</f>
        <v>GRID</v>
      </c>
      <c r="B441">
        <f>'All Nodes'!B10597</f>
        <v>117599</v>
      </c>
      <c r="C441">
        <f>'All Nodes'!C10597</f>
        <v>100001</v>
      </c>
      <c r="D441" s="1">
        <f>'All Nodes'!D10597</f>
        <v>0.17549600000000001</v>
      </c>
      <c r="E441" s="1">
        <f>'All Nodes'!E10597</f>
        <v>0.54020800000000002</v>
      </c>
      <c r="F441" s="1">
        <f>'All Nodes'!F10597</f>
        <v>0.57996300000000001</v>
      </c>
      <c r="G441">
        <f>'All Nodes'!G10597</f>
        <v>100001</v>
      </c>
    </row>
    <row r="442" spans="1:7" x14ac:dyDescent="0.25">
      <c r="A442" t="str">
        <f>'All Nodes'!A10598</f>
        <v>GRID</v>
      </c>
      <c r="B442">
        <f>'All Nodes'!B10598</f>
        <v>117600</v>
      </c>
      <c r="C442">
        <f>'All Nodes'!C10598</f>
        <v>100001</v>
      </c>
      <c r="D442" s="1">
        <f>'All Nodes'!D10598</f>
        <v>0.17800199999999999</v>
      </c>
      <c r="E442" s="1">
        <f>'All Nodes'!E10598</f>
        <v>0.54792300000000005</v>
      </c>
      <c r="F442" s="1">
        <f>'All Nodes'!F10598</f>
        <v>0.57996300000000001</v>
      </c>
      <c r="G442">
        <f>'All Nodes'!G10598</f>
        <v>100001</v>
      </c>
    </row>
    <row r="443" spans="1:7" x14ac:dyDescent="0.25">
      <c r="A443" t="str">
        <f>'All Nodes'!A10599</f>
        <v>GRID</v>
      </c>
      <c r="B443">
        <f>'All Nodes'!B10599</f>
        <v>117601</v>
      </c>
      <c r="C443">
        <f>'All Nodes'!C10599</f>
        <v>100001</v>
      </c>
      <c r="D443" s="1">
        <f>'All Nodes'!D10599</f>
        <v>0.179975</v>
      </c>
      <c r="E443" s="1">
        <f>'All Nodes'!E10599</f>
        <v>0.55400000000000005</v>
      </c>
      <c r="F443" s="1">
        <f>'All Nodes'!F10599</f>
        <v>0.57996300000000001</v>
      </c>
      <c r="G443">
        <f>'All Nodes'!G10599</f>
        <v>100001</v>
      </c>
    </row>
    <row r="444" spans="1:7" x14ac:dyDescent="0.25">
      <c r="A444" t="str">
        <f>'All Nodes'!A10600</f>
        <v>GRID</v>
      </c>
      <c r="B444">
        <f>'All Nodes'!B10600</f>
        <v>117602</v>
      </c>
      <c r="C444">
        <f>'All Nodes'!C10600</f>
        <v>100001</v>
      </c>
      <c r="D444" s="1">
        <f>'All Nodes'!D10600</f>
        <v>0.51978199999999997</v>
      </c>
      <c r="E444" s="1">
        <f>'All Nodes'!E10600</f>
        <v>-0.110457</v>
      </c>
      <c r="F444" s="1">
        <f>'All Nodes'!F10600</f>
        <v>0.57996400000000004</v>
      </c>
      <c r="G444">
        <f>'All Nodes'!G10600</f>
        <v>100001</v>
      </c>
    </row>
    <row r="445" spans="1:7" x14ac:dyDescent="0.25">
      <c r="A445" t="str">
        <f>'All Nodes'!A10601</f>
        <v>GRID</v>
      </c>
      <c r="B445">
        <f>'All Nodes'!B10601</f>
        <v>117603</v>
      </c>
      <c r="C445">
        <f>'All Nodes'!C10601</f>
        <v>100001</v>
      </c>
      <c r="D445" s="1">
        <f>'All Nodes'!D10601</f>
        <v>0.52603100000000003</v>
      </c>
      <c r="E445" s="1">
        <f>'All Nodes'!E10601</f>
        <v>-0.11178399999999999</v>
      </c>
      <c r="F445" s="1">
        <f>'All Nodes'!F10601</f>
        <v>0.57996400000000004</v>
      </c>
      <c r="G445">
        <f>'All Nodes'!G10601</f>
        <v>100001</v>
      </c>
    </row>
    <row r="446" spans="1:7" x14ac:dyDescent="0.25">
      <c r="A446" t="str">
        <f>'All Nodes'!A10602</f>
        <v>GRID</v>
      </c>
      <c r="B446">
        <f>'All Nodes'!B10602</f>
        <v>117604</v>
      </c>
      <c r="C446">
        <f>'All Nodes'!C10602</f>
        <v>100001</v>
      </c>
      <c r="D446" s="1">
        <f>'All Nodes'!D10602</f>
        <v>0.53227999999999998</v>
      </c>
      <c r="E446" s="1">
        <f>'All Nodes'!E10602</f>
        <v>-0.11311300000000001</v>
      </c>
      <c r="F446" s="1">
        <f>'All Nodes'!F10602</f>
        <v>0.57996400000000004</v>
      </c>
      <c r="G446">
        <f>'All Nodes'!G10602</f>
        <v>100001</v>
      </c>
    </row>
    <row r="447" spans="1:7" x14ac:dyDescent="0.25">
      <c r="A447" t="str">
        <f>'All Nodes'!A10603</f>
        <v>GRID</v>
      </c>
      <c r="B447">
        <f>'All Nodes'!B10603</f>
        <v>117605</v>
      </c>
      <c r="C447">
        <f>'All Nodes'!C10603</f>
        <v>100001</v>
      </c>
      <c r="D447" s="1">
        <f>'All Nodes'!D10603</f>
        <v>0.53852900000000004</v>
      </c>
      <c r="E447" s="1">
        <f>'All Nodes'!E10603</f>
        <v>-0.114441</v>
      </c>
      <c r="F447" s="1">
        <f>'All Nodes'!F10603</f>
        <v>0.57996400000000004</v>
      </c>
      <c r="G447">
        <f>'All Nodes'!G10603</f>
        <v>100001</v>
      </c>
    </row>
    <row r="448" spans="1:7" x14ac:dyDescent="0.25">
      <c r="A448" t="str">
        <f>'All Nodes'!A10604</f>
        <v>GRID</v>
      </c>
      <c r="B448">
        <f>'All Nodes'!B10604</f>
        <v>117606</v>
      </c>
      <c r="C448">
        <f>'All Nodes'!C10604</f>
        <v>100001</v>
      </c>
      <c r="D448" s="1">
        <f>'All Nodes'!D10604</f>
        <v>0.54477900000000001</v>
      </c>
      <c r="E448" s="1">
        <f>'All Nodes'!E10604</f>
        <v>-0.11576699999999999</v>
      </c>
      <c r="F448" s="1">
        <f>'All Nodes'!F10604</f>
        <v>0.57996400000000004</v>
      </c>
      <c r="G448">
        <f>'All Nodes'!G10604</f>
        <v>100001</v>
      </c>
    </row>
    <row r="449" spans="1:7" x14ac:dyDescent="0.25">
      <c r="A449" t="str">
        <f>'All Nodes'!A10605</f>
        <v>GRID</v>
      </c>
      <c r="B449">
        <f>'All Nodes'!B10605</f>
        <v>117607</v>
      </c>
      <c r="C449">
        <f>'All Nodes'!C10605</f>
        <v>100001</v>
      </c>
      <c r="D449" s="1">
        <f>'All Nodes'!D10605</f>
        <v>0.55102799999999996</v>
      </c>
      <c r="E449" s="1">
        <f>'All Nodes'!E10605</f>
        <v>-0.11709600000000001</v>
      </c>
      <c r="F449" s="1">
        <f>'All Nodes'!F10605</f>
        <v>0.57996499999999995</v>
      </c>
      <c r="G449">
        <f>'All Nodes'!G10605</f>
        <v>100001</v>
      </c>
    </row>
    <row r="450" spans="1:7" x14ac:dyDescent="0.25">
      <c r="A450" t="str">
        <f>'All Nodes'!A10606</f>
        <v>GRID</v>
      </c>
      <c r="B450">
        <f>'All Nodes'!B10606</f>
        <v>117608</v>
      </c>
      <c r="C450">
        <f>'All Nodes'!C10606</f>
        <v>100001</v>
      </c>
      <c r="D450" s="1">
        <f>'All Nodes'!D10606</f>
        <v>0.55559199999999997</v>
      </c>
      <c r="E450" s="1">
        <f>'All Nodes'!E10606</f>
        <v>-0.118066</v>
      </c>
      <c r="F450" s="1">
        <f>'All Nodes'!F10606</f>
        <v>0.57996499999999995</v>
      </c>
      <c r="G450">
        <f>'All Nodes'!G10606</f>
        <v>100001</v>
      </c>
    </row>
    <row r="451" spans="1:7" x14ac:dyDescent="0.25">
      <c r="A451" t="str">
        <f>'All Nodes'!A10607</f>
        <v>GRID</v>
      </c>
      <c r="B451">
        <f>'All Nodes'!B10607</f>
        <v>117609</v>
      </c>
      <c r="C451">
        <f>'All Nodes'!C10607</f>
        <v>100001</v>
      </c>
      <c r="D451" s="1">
        <f>'All Nodes'!D10607</f>
        <v>0.56352599999999997</v>
      </c>
      <c r="E451" s="1">
        <f>'All Nodes'!E10607</f>
        <v>-0.119752</v>
      </c>
      <c r="F451" s="1">
        <f>'All Nodes'!F10607</f>
        <v>0.57996400000000004</v>
      </c>
      <c r="G451">
        <f>'All Nodes'!G10607</f>
        <v>100001</v>
      </c>
    </row>
    <row r="452" spans="1:7" x14ac:dyDescent="0.25">
      <c r="A452" t="str">
        <f>'All Nodes'!A10608</f>
        <v>GRID</v>
      </c>
      <c r="B452">
        <f>'All Nodes'!B10608</f>
        <v>117610</v>
      </c>
      <c r="C452">
        <f>'All Nodes'!C10608</f>
        <v>100001</v>
      </c>
      <c r="D452" s="1">
        <f>'All Nodes'!D10608</f>
        <v>0.56977599999999995</v>
      </c>
      <c r="E452" s="1">
        <f>'All Nodes'!E10608</f>
        <v>-0.12108099999999999</v>
      </c>
      <c r="F452" s="1">
        <f>'All Nodes'!F10608</f>
        <v>0.57996400000000004</v>
      </c>
      <c r="G452">
        <f>'All Nodes'!G10608</f>
        <v>100001</v>
      </c>
    </row>
    <row r="453" spans="1:7" x14ac:dyDescent="0.25">
      <c r="A453" t="str">
        <f>'All Nodes'!A10609</f>
        <v>GRID</v>
      </c>
      <c r="B453">
        <f>'All Nodes'!B10609</f>
        <v>117611</v>
      </c>
      <c r="C453">
        <f>'All Nodes'!C10609</f>
        <v>100001</v>
      </c>
      <c r="D453" s="1">
        <f>'All Nodes'!D10609</f>
        <v>0.51353199999999999</v>
      </c>
      <c r="E453" s="1">
        <f>'All Nodes'!E10609</f>
        <v>-0.109128</v>
      </c>
      <c r="F453" s="1">
        <f>'All Nodes'!F10609</f>
        <v>0.57996400000000004</v>
      </c>
      <c r="G453">
        <f>'All Nodes'!G10609</f>
        <v>100001</v>
      </c>
    </row>
    <row r="454" spans="1:7" x14ac:dyDescent="0.25">
      <c r="A454" t="str">
        <f>'All Nodes'!A10610</f>
        <v>GRID</v>
      </c>
      <c r="B454">
        <f>'All Nodes'!B10610</f>
        <v>117612</v>
      </c>
      <c r="C454">
        <f>'All Nodes'!C10610</f>
        <v>100001</v>
      </c>
      <c r="D454" s="1">
        <f>'All Nodes'!D10610</f>
        <v>0.52563000000000004</v>
      </c>
      <c r="E454" s="1">
        <f>'All Nodes'!E10610</f>
        <v>-0.140815</v>
      </c>
      <c r="F454" s="1">
        <f>'All Nodes'!F10610</f>
        <v>0.57996499999999995</v>
      </c>
      <c r="G454">
        <f>'All Nodes'!G10610</f>
        <v>100001</v>
      </c>
    </row>
    <row r="455" spans="1:7" x14ac:dyDescent="0.25">
      <c r="A455" t="str">
        <f>'All Nodes'!A10611</f>
        <v>GRID</v>
      </c>
      <c r="B455">
        <f>'All Nodes'!B10611</f>
        <v>117613</v>
      </c>
      <c r="C455">
        <f>'All Nodes'!C10611</f>
        <v>100001</v>
      </c>
      <c r="D455" s="1">
        <f>'All Nodes'!D10611</f>
        <v>0.519459</v>
      </c>
      <c r="E455" s="1">
        <f>'All Nodes'!E10611</f>
        <v>-0.13916100000000001</v>
      </c>
      <c r="F455" s="1">
        <f>'All Nodes'!F10611</f>
        <v>0.57996499999999995</v>
      </c>
      <c r="G455">
        <f>'All Nodes'!G10611</f>
        <v>100001</v>
      </c>
    </row>
    <row r="456" spans="1:7" x14ac:dyDescent="0.25">
      <c r="A456" t="str">
        <f>'All Nodes'!A10612</f>
        <v>GRID</v>
      </c>
      <c r="B456">
        <f>'All Nodes'!B10612</f>
        <v>117614</v>
      </c>
      <c r="C456">
        <f>'All Nodes'!C10612</f>
        <v>100001</v>
      </c>
      <c r="D456" s="1">
        <f>'All Nodes'!D10612</f>
        <v>0.51328700000000005</v>
      </c>
      <c r="E456" s="1">
        <f>'All Nodes'!E10612</f>
        <v>-0.13750799999999999</v>
      </c>
      <c r="F456" s="1">
        <f>'All Nodes'!F10612</f>
        <v>0.57996499999999995</v>
      </c>
      <c r="G456">
        <f>'All Nodes'!G10612</f>
        <v>100001</v>
      </c>
    </row>
    <row r="457" spans="1:7" x14ac:dyDescent="0.25">
      <c r="A457" t="str">
        <f>'All Nodes'!A10613</f>
        <v>GRID</v>
      </c>
      <c r="B457">
        <f>'All Nodes'!B10613</f>
        <v>117615</v>
      </c>
      <c r="C457">
        <f>'All Nodes'!C10613</f>
        <v>100001</v>
      </c>
      <c r="D457" s="1">
        <f>'All Nodes'!D10613</f>
        <v>0.50711600000000001</v>
      </c>
      <c r="E457" s="1">
        <f>'All Nodes'!E10613</f>
        <v>-0.135854</v>
      </c>
      <c r="F457" s="1">
        <f>'All Nodes'!F10613</f>
        <v>0.57996400000000004</v>
      </c>
      <c r="G457">
        <f>'All Nodes'!G10613</f>
        <v>100001</v>
      </c>
    </row>
    <row r="458" spans="1:7" x14ac:dyDescent="0.25">
      <c r="A458" t="str">
        <f>'All Nodes'!A10614</f>
        <v>GRID</v>
      </c>
      <c r="B458">
        <f>'All Nodes'!B10614</f>
        <v>117616</v>
      </c>
      <c r="C458">
        <f>'All Nodes'!C10614</f>
        <v>100001</v>
      </c>
      <c r="D458" s="1">
        <f>'All Nodes'!D10614</f>
        <v>0.51996100000000001</v>
      </c>
      <c r="E458" s="1">
        <f>'All Nodes'!E10614</f>
        <v>-0.19956399999999999</v>
      </c>
      <c r="F458" s="1">
        <f>'All Nodes'!F10614</f>
        <v>0.57996400000000004</v>
      </c>
      <c r="G458">
        <f>'All Nodes'!G10614</f>
        <v>100001</v>
      </c>
    </row>
    <row r="459" spans="1:7" x14ac:dyDescent="0.25">
      <c r="A459" t="str">
        <f>'All Nodes'!A10615</f>
        <v>GRID</v>
      </c>
      <c r="B459">
        <f>'All Nodes'!B10615</f>
        <v>117617</v>
      </c>
      <c r="C459">
        <f>'All Nodes'!C10615</f>
        <v>100001</v>
      </c>
      <c r="D459" s="1">
        <f>'All Nodes'!D10615</f>
        <v>0.52361599999999997</v>
      </c>
      <c r="E459" s="1">
        <f>'All Nodes'!E10615</f>
        <v>-0.17010500000000001</v>
      </c>
      <c r="F459" s="1">
        <f>'All Nodes'!F10615</f>
        <v>0.57996400000000004</v>
      </c>
      <c r="G459">
        <f>'All Nodes'!G10615</f>
        <v>100001</v>
      </c>
    </row>
    <row r="460" spans="1:7" x14ac:dyDescent="0.25">
      <c r="A460" t="str">
        <f>'All Nodes'!A10616</f>
        <v>GRID</v>
      </c>
      <c r="B460">
        <f>'All Nodes'!B10616</f>
        <v>117618</v>
      </c>
      <c r="C460">
        <f>'All Nodes'!C10616</f>
        <v>100001</v>
      </c>
      <c r="D460" s="1">
        <f>'All Nodes'!D10616</f>
        <v>0.51754</v>
      </c>
      <c r="E460" s="1">
        <f>'All Nodes'!E10616</f>
        <v>-0.168131</v>
      </c>
      <c r="F460" s="1">
        <f>'All Nodes'!F10616</f>
        <v>0.57996400000000004</v>
      </c>
      <c r="G460">
        <f>'All Nodes'!G10616</f>
        <v>100001</v>
      </c>
    </row>
    <row r="461" spans="1:7" x14ac:dyDescent="0.25">
      <c r="A461" t="str">
        <f>'All Nodes'!A10617</f>
        <v>GRID</v>
      </c>
      <c r="B461">
        <f>'All Nodes'!B10617</f>
        <v>117619</v>
      </c>
      <c r="C461">
        <f>'All Nodes'!C10617</f>
        <v>100001</v>
      </c>
      <c r="D461" s="1">
        <f>'All Nodes'!D10617</f>
        <v>0.51399700000000004</v>
      </c>
      <c r="E461" s="1">
        <f>'All Nodes'!E10617</f>
        <v>-0.19727600000000001</v>
      </c>
      <c r="F461" s="1">
        <f>'All Nodes'!F10617</f>
        <v>0.57996400000000004</v>
      </c>
      <c r="G461">
        <f>'All Nodes'!G10617</f>
        <v>100001</v>
      </c>
    </row>
    <row r="462" spans="1:7" x14ac:dyDescent="0.25">
      <c r="A462" t="str">
        <f>'All Nodes'!A10618</f>
        <v>GRID</v>
      </c>
      <c r="B462">
        <f>'All Nodes'!B10618</f>
        <v>117620</v>
      </c>
      <c r="C462">
        <f>'All Nodes'!C10618</f>
        <v>100001</v>
      </c>
      <c r="D462" s="1">
        <f>'All Nodes'!D10618</f>
        <v>0.52631499999999998</v>
      </c>
      <c r="E462" s="1">
        <f>'All Nodes'!E10618</f>
        <v>-0.23429900000000001</v>
      </c>
      <c r="F462" s="1">
        <f>'All Nodes'!F10618</f>
        <v>0.57996400000000004</v>
      </c>
      <c r="G462">
        <f>'All Nodes'!G10618</f>
        <v>100001</v>
      </c>
    </row>
    <row r="463" spans="1:7" x14ac:dyDescent="0.25">
      <c r="A463" t="str">
        <f>'All Nodes'!A10619</f>
        <v>GRID</v>
      </c>
      <c r="B463">
        <f>'All Nodes'!B10619</f>
        <v>117621</v>
      </c>
      <c r="C463">
        <f>'All Nodes'!C10619</f>
        <v>100001</v>
      </c>
      <c r="D463" s="1">
        <f>'All Nodes'!D10619</f>
        <v>0.51890499999999995</v>
      </c>
      <c r="E463" s="1">
        <f>'All Nodes'!E10619</f>
        <v>-0.23100000000000001</v>
      </c>
      <c r="F463" s="1">
        <f>'All Nodes'!F10619</f>
        <v>0.57996400000000004</v>
      </c>
      <c r="G463">
        <f>'All Nodes'!G10619</f>
        <v>100001</v>
      </c>
    </row>
    <row r="464" spans="1:7" x14ac:dyDescent="0.25">
      <c r="A464" t="str">
        <f>'All Nodes'!A10620</f>
        <v>GRID</v>
      </c>
      <c r="B464">
        <f>'All Nodes'!B10620</f>
        <v>117622</v>
      </c>
      <c r="C464">
        <f>'All Nodes'!C10620</f>
        <v>100001</v>
      </c>
      <c r="D464" s="1">
        <f>'All Nodes'!D10620</f>
        <v>0.51464100000000002</v>
      </c>
      <c r="E464" s="1">
        <f>'All Nodes'!E10620</f>
        <v>-0.229102</v>
      </c>
      <c r="F464" s="1">
        <f>'All Nodes'!F10620</f>
        <v>0.57996499999999995</v>
      </c>
      <c r="G464">
        <f>'All Nodes'!G10620</f>
        <v>100001</v>
      </c>
    </row>
    <row r="465" spans="1:7" x14ac:dyDescent="0.25">
      <c r="A465" t="str">
        <f>'All Nodes'!A10621</f>
        <v>GRID</v>
      </c>
      <c r="B465">
        <f>'All Nodes'!B10621</f>
        <v>117623</v>
      </c>
      <c r="C465">
        <f>'All Nodes'!C10621</f>
        <v>100001</v>
      </c>
      <c r="D465" s="1">
        <f>'All Nodes'!D10621</f>
        <v>0.50880499999999995</v>
      </c>
      <c r="E465" s="1">
        <f>'All Nodes'!E10621</f>
        <v>-0.22650300000000001</v>
      </c>
      <c r="F465" s="1">
        <f>'All Nodes'!F10621</f>
        <v>0.57996499999999995</v>
      </c>
      <c r="G465">
        <f>'All Nodes'!G10621</f>
        <v>100001</v>
      </c>
    </row>
    <row r="466" spans="1:7" x14ac:dyDescent="0.25">
      <c r="A466" t="str">
        <f>'All Nodes'!A10622</f>
        <v>GRID</v>
      </c>
      <c r="B466">
        <f>'All Nodes'!B10622</f>
        <v>117624</v>
      </c>
      <c r="C466">
        <f>'All Nodes'!C10622</f>
        <v>100001</v>
      </c>
      <c r="D466" s="1">
        <f>'All Nodes'!D10622</f>
        <v>-0.51352100000000001</v>
      </c>
      <c r="E466" s="1">
        <f>'All Nodes'!E10622</f>
        <v>-0.109177</v>
      </c>
      <c r="F466" s="1">
        <f>'All Nodes'!F10622</f>
        <v>0.57996400000000004</v>
      </c>
      <c r="G466">
        <f>'All Nodes'!G10622</f>
        <v>100001</v>
      </c>
    </row>
    <row r="467" spans="1:7" x14ac:dyDescent="0.25">
      <c r="A467" t="str">
        <f>'All Nodes'!A10623</f>
        <v>GRID</v>
      </c>
      <c r="B467">
        <f>'All Nodes'!B10623</f>
        <v>117625</v>
      </c>
      <c r="C467">
        <f>'All Nodes'!C10623</f>
        <v>100001</v>
      </c>
      <c r="D467" s="1">
        <f>'All Nodes'!D10623</f>
        <v>-0.507104</v>
      </c>
      <c r="E467" s="1">
        <f>'All Nodes'!E10623</f>
        <v>-0.135903</v>
      </c>
      <c r="F467" s="1">
        <f>'All Nodes'!F10623</f>
        <v>0.57996499999999995</v>
      </c>
      <c r="G467">
        <f>'All Nodes'!G10623</f>
        <v>100001</v>
      </c>
    </row>
    <row r="468" spans="1:7" x14ac:dyDescent="0.25">
      <c r="A468" t="str">
        <f>'All Nodes'!A10624</f>
        <v>GRID</v>
      </c>
      <c r="B468">
        <f>'All Nodes'!B10624</f>
        <v>117626</v>
      </c>
      <c r="C468">
        <f>'All Nodes'!C10624</f>
        <v>100001</v>
      </c>
      <c r="D468" s="1">
        <f>'All Nodes'!D10624</f>
        <v>-0.51327599999999995</v>
      </c>
      <c r="E468" s="1">
        <f>'All Nodes'!E10624</f>
        <v>-0.13755700000000001</v>
      </c>
      <c r="F468" s="1">
        <f>'All Nodes'!F10624</f>
        <v>0.57996400000000004</v>
      </c>
      <c r="G468">
        <f>'All Nodes'!G10624</f>
        <v>100001</v>
      </c>
    </row>
    <row r="469" spans="1:7" x14ac:dyDescent="0.25">
      <c r="A469" t="str">
        <f>'All Nodes'!A10625</f>
        <v>GRID</v>
      </c>
      <c r="B469">
        <f>'All Nodes'!B10625</f>
        <v>117627</v>
      </c>
      <c r="C469">
        <f>'All Nodes'!C10625</f>
        <v>100001</v>
      </c>
      <c r="D469" s="1">
        <f>'All Nodes'!D10625</f>
        <v>-0.52629099999999995</v>
      </c>
      <c r="E469" s="1">
        <f>'All Nodes'!E10625</f>
        <v>-0.234351</v>
      </c>
      <c r="F469" s="1">
        <f>'All Nodes'!F10625</f>
        <v>0.57996499999999995</v>
      </c>
      <c r="G469">
        <f>'All Nodes'!G10625</f>
        <v>100001</v>
      </c>
    </row>
    <row r="470" spans="1:7" x14ac:dyDescent="0.25">
      <c r="A470" t="str">
        <f>'All Nodes'!A10626</f>
        <v>GRID</v>
      </c>
      <c r="B470">
        <f>'All Nodes'!B10626</f>
        <v>117628</v>
      </c>
      <c r="C470">
        <f>'All Nodes'!C10626</f>
        <v>100001</v>
      </c>
      <c r="D470" s="1">
        <f>'All Nodes'!D10626</f>
        <v>-0.51888199999999995</v>
      </c>
      <c r="E470" s="1">
        <f>'All Nodes'!E10626</f>
        <v>-0.231049</v>
      </c>
      <c r="F470" s="1">
        <f>'All Nodes'!F10626</f>
        <v>0.57996499999999995</v>
      </c>
      <c r="G470">
        <f>'All Nodes'!G10626</f>
        <v>100001</v>
      </c>
    </row>
    <row r="471" spans="1:7" x14ac:dyDescent="0.25">
      <c r="A471" t="str">
        <f>'All Nodes'!A10627</f>
        <v>GRID</v>
      </c>
      <c r="B471">
        <f>'All Nodes'!B10627</f>
        <v>117629</v>
      </c>
      <c r="C471">
        <f>'All Nodes'!C10627</f>
        <v>100001</v>
      </c>
      <c r="D471" s="1">
        <f>'All Nodes'!D10627</f>
        <v>-0.51461800000000002</v>
      </c>
      <c r="E471" s="1">
        <f>'All Nodes'!E10627</f>
        <v>-0.22915199999999999</v>
      </c>
      <c r="F471" s="1">
        <f>'All Nodes'!F10627</f>
        <v>0.57996499999999995</v>
      </c>
      <c r="G471">
        <f>'All Nodes'!G10627</f>
        <v>100001</v>
      </c>
    </row>
    <row r="472" spans="1:7" x14ac:dyDescent="0.25">
      <c r="A472" t="str">
        <f>'All Nodes'!A10628</f>
        <v>GRID</v>
      </c>
      <c r="B472">
        <f>'All Nodes'!B10628</f>
        <v>117630</v>
      </c>
      <c r="C472">
        <f>'All Nodes'!C10628</f>
        <v>100001</v>
      </c>
      <c r="D472" s="1">
        <f>'All Nodes'!D10628</f>
        <v>-0.51144800000000001</v>
      </c>
      <c r="E472" s="1">
        <f>'All Nodes'!E10628</f>
        <v>-0.16620599999999999</v>
      </c>
      <c r="F472" s="1">
        <f>'All Nodes'!F10628</f>
        <v>0.57996400000000004</v>
      </c>
      <c r="G472">
        <f>'All Nodes'!G10628</f>
        <v>100001</v>
      </c>
    </row>
    <row r="473" spans="1:7" x14ac:dyDescent="0.25">
      <c r="A473" t="str">
        <f>'All Nodes'!A10629</f>
        <v>GRID</v>
      </c>
      <c r="B473">
        <f>'All Nodes'!B10629</f>
        <v>117631</v>
      </c>
      <c r="C473">
        <f>'All Nodes'!C10629</f>
        <v>100001</v>
      </c>
      <c r="D473" s="1">
        <f>'All Nodes'!D10629</f>
        <v>-0.50537299999999996</v>
      </c>
      <c r="E473" s="1">
        <f>'All Nodes'!E10629</f>
        <v>-0.16423099999999999</v>
      </c>
      <c r="F473" s="1">
        <f>'All Nodes'!F10629</f>
        <v>0.57996400000000004</v>
      </c>
      <c r="G473">
        <f>'All Nodes'!G10629</f>
        <v>100001</v>
      </c>
    </row>
    <row r="474" spans="1:7" x14ac:dyDescent="0.25">
      <c r="A474" t="str">
        <f>'All Nodes'!A10630</f>
        <v>GRID</v>
      </c>
      <c r="B474">
        <f>'All Nodes'!B10630</f>
        <v>117632</v>
      </c>
      <c r="C474">
        <f>'All Nodes'!C10630</f>
        <v>100001</v>
      </c>
      <c r="D474" s="1">
        <f>'All Nodes'!D10630</f>
        <v>-0.50878299999999999</v>
      </c>
      <c r="E474" s="1">
        <f>'All Nodes'!E10630</f>
        <v>-0.226553</v>
      </c>
      <c r="F474" s="1">
        <f>'All Nodes'!F10630</f>
        <v>0.57996499999999995</v>
      </c>
      <c r="G474">
        <f>'All Nodes'!G10630</f>
        <v>100001</v>
      </c>
    </row>
    <row r="475" spans="1:7" x14ac:dyDescent="0.25">
      <c r="A475" t="str">
        <f>'All Nodes'!A10631</f>
        <v>GRID</v>
      </c>
      <c r="B475">
        <f>'All Nodes'!B10631</f>
        <v>117633</v>
      </c>
      <c r="C475">
        <f>'All Nodes'!C10631</f>
        <v>100001</v>
      </c>
      <c r="D475" s="1">
        <f>'All Nodes'!D10631</f>
        <v>-0.50294700000000003</v>
      </c>
      <c r="E475" s="1">
        <f>'All Nodes'!E10631</f>
        <v>-0.22395399999999999</v>
      </c>
      <c r="F475" s="1">
        <f>'All Nodes'!F10631</f>
        <v>0.57996499999999995</v>
      </c>
      <c r="G475">
        <f>'All Nodes'!G10631</f>
        <v>100001</v>
      </c>
    </row>
    <row r="476" spans="1:7" x14ac:dyDescent="0.25">
      <c r="A476" t="str">
        <f>'All Nodes'!A10632</f>
        <v>GRID</v>
      </c>
      <c r="B476">
        <f>'All Nodes'!B10632</f>
        <v>117634</v>
      </c>
      <c r="C476">
        <f>'All Nodes'!C10632</f>
        <v>100001</v>
      </c>
      <c r="D476" s="1">
        <f>'All Nodes'!D10632</f>
        <v>-0.50801300000000005</v>
      </c>
      <c r="E476" s="1">
        <f>'All Nodes'!E10632</f>
        <v>-0.19503499999999999</v>
      </c>
      <c r="F476" s="1">
        <f>'All Nodes'!F10632</f>
        <v>0.57996400000000004</v>
      </c>
      <c r="G476">
        <f>'All Nodes'!G10632</f>
        <v>100001</v>
      </c>
    </row>
    <row r="477" spans="1:7" x14ac:dyDescent="0.25">
      <c r="A477" t="str">
        <f>'All Nodes'!A10633</f>
        <v>GRID</v>
      </c>
      <c r="B477">
        <f>'All Nodes'!B10633</f>
        <v>117635</v>
      </c>
      <c r="C477">
        <f>'All Nodes'!C10633</f>
        <v>100001</v>
      </c>
      <c r="D477" s="1">
        <f>'All Nodes'!D10633</f>
        <v>-0.50204800000000005</v>
      </c>
      <c r="E477" s="1">
        <f>'All Nodes'!E10633</f>
        <v>-0.192746</v>
      </c>
      <c r="F477" s="1">
        <f>'All Nodes'!F10633</f>
        <v>0.57996400000000004</v>
      </c>
      <c r="G477">
        <f>'All Nodes'!G10633</f>
        <v>100001</v>
      </c>
    </row>
    <row r="478" spans="1:7" x14ac:dyDescent="0.25">
      <c r="A478" t="str">
        <f>'All Nodes'!A10634</f>
        <v>GRID</v>
      </c>
      <c r="B478">
        <f>'All Nodes'!B10634</f>
        <v>117636</v>
      </c>
      <c r="C478">
        <f>'All Nodes'!C10634</f>
        <v>100001</v>
      </c>
      <c r="D478" s="1">
        <f>'All Nodes'!D10634</f>
        <v>-0.49711</v>
      </c>
      <c r="E478" s="1">
        <f>'All Nodes'!E10634</f>
        <v>-0.221356</v>
      </c>
      <c r="F478" s="1">
        <f>'All Nodes'!F10634</f>
        <v>0.57996499999999995</v>
      </c>
      <c r="G478">
        <f>'All Nodes'!G10634</f>
        <v>100001</v>
      </c>
    </row>
    <row r="479" spans="1:7" x14ac:dyDescent="0.25">
      <c r="A479" t="str">
        <f>'All Nodes'!A10635</f>
        <v>GRID</v>
      </c>
      <c r="B479">
        <f>'All Nodes'!B10635</f>
        <v>117637</v>
      </c>
      <c r="C479">
        <f>'All Nodes'!C10635</f>
        <v>100001</v>
      </c>
      <c r="D479" s="1">
        <f>'All Nodes'!D10635</f>
        <v>0.51332900000000004</v>
      </c>
      <c r="E479" s="1">
        <f>'All Nodes'!E10635</f>
        <v>-0.26152300000000001</v>
      </c>
      <c r="F479" s="1">
        <f>'All Nodes'!F10635</f>
        <v>0.57996499999999995</v>
      </c>
      <c r="G479">
        <f>'All Nodes'!G10635</f>
        <v>100001</v>
      </c>
    </row>
    <row r="480" spans="1:7" x14ac:dyDescent="0.25">
      <c r="A480" t="str">
        <f>'All Nodes'!A10636</f>
        <v>GRID</v>
      </c>
      <c r="B480">
        <f>'All Nodes'!B10636</f>
        <v>117638</v>
      </c>
      <c r="C480">
        <f>'All Nodes'!C10636</f>
        <v>100001</v>
      </c>
      <c r="D480" s="1">
        <f>'All Nodes'!D10636</f>
        <v>0.51902300000000001</v>
      </c>
      <c r="E480" s="1">
        <f>'All Nodes'!E10636</f>
        <v>-0.26442399999999999</v>
      </c>
      <c r="F480" s="1">
        <f>'All Nodes'!F10636</f>
        <v>0.57996499999999995</v>
      </c>
      <c r="G480">
        <f>'All Nodes'!G10636</f>
        <v>100001</v>
      </c>
    </row>
    <row r="481" spans="1:7" x14ac:dyDescent="0.25">
      <c r="A481" t="str">
        <f>'All Nodes'!A10637</f>
        <v>GRID</v>
      </c>
      <c r="B481">
        <f>'All Nodes'!B10637</f>
        <v>117639</v>
      </c>
      <c r="C481">
        <f>'All Nodes'!C10637</f>
        <v>100001</v>
      </c>
      <c r="D481" s="1">
        <f>'All Nodes'!D10637</f>
        <v>-0.51330600000000004</v>
      </c>
      <c r="E481" s="1">
        <f>'All Nodes'!E10637</f>
        <v>-0.26157200000000003</v>
      </c>
      <c r="F481" s="1">
        <f>'All Nodes'!F10637</f>
        <v>0.57996499999999995</v>
      </c>
      <c r="G481">
        <f>'All Nodes'!G10637</f>
        <v>100001</v>
      </c>
    </row>
    <row r="482" spans="1:7" x14ac:dyDescent="0.25">
      <c r="A482" t="str">
        <f>'All Nodes'!A10638</f>
        <v>GRID</v>
      </c>
      <c r="B482">
        <f>'All Nodes'!B10638</f>
        <v>117640</v>
      </c>
      <c r="C482">
        <f>'All Nodes'!C10638</f>
        <v>100001</v>
      </c>
      <c r="D482" s="1">
        <f>'All Nodes'!D10638</f>
        <v>-0.51899899999999999</v>
      </c>
      <c r="E482" s="1">
        <f>'All Nodes'!E10638</f>
        <v>-0.26447300000000001</v>
      </c>
      <c r="F482" s="1">
        <f>'All Nodes'!F10638</f>
        <v>0.57996499999999995</v>
      </c>
      <c r="G482">
        <f>'All Nodes'!G10638</f>
        <v>100001</v>
      </c>
    </row>
    <row r="483" spans="1:7" x14ac:dyDescent="0.25">
      <c r="A483" t="str">
        <f>'All Nodes'!A10639</f>
        <v>GRID</v>
      </c>
      <c r="B483">
        <f>'All Nodes'!B10639</f>
        <v>117641</v>
      </c>
      <c r="C483">
        <f>'All Nodes'!C10639</f>
        <v>100001</v>
      </c>
      <c r="D483" s="1">
        <f>'All Nodes'!D10639</f>
        <v>0.17010500000000001</v>
      </c>
      <c r="E483" s="1">
        <f>'All Nodes'!E10639</f>
        <v>0.52361800000000003</v>
      </c>
      <c r="F483" s="1">
        <f>'All Nodes'!F10639</f>
        <v>0.57996400000000004</v>
      </c>
      <c r="G483">
        <f>'All Nodes'!G10639</f>
        <v>100001</v>
      </c>
    </row>
    <row r="484" spans="1:7" x14ac:dyDescent="0.25">
      <c r="A484" t="str">
        <f>'All Nodes'!A10640</f>
        <v>GRID</v>
      </c>
      <c r="B484">
        <f>'All Nodes'!B10640</f>
        <v>117642</v>
      </c>
      <c r="C484">
        <f>'All Nodes'!C10640</f>
        <v>100001</v>
      </c>
      <c r="D484" s="1">
        <f>'All Nodes'!D10640</f>
        <v>0.168131</v>
      </c>
      <c r="E484" s="1">
        <f>'All Nodes'!E10640</f>
        <v>0.51754100000000003</v>
      </c>
      <c r="F484" s="1">
        <f>'All Nodes'!F10640</f>
        <v>0.57996400000000004</v>
      </c>
      <c r="G484">
        <f>'All Nodes'!G10640</f>
        <v>100001</v>
      </c>
    </row>
    <row r="485" spans="1:7" x14ac:dyDescent="0.25">
      <c r="A485" t="str">
        <f>'All Nodes'!A10641</f>
        <v>GRID</v>
      </c>
      <c r="B485">
        <f>'All Nodes'!B10641</f>
        <v>117643</v>
      </c>
      <c r="C485">
        <f>'All Nodes'!C10641</f>
        <v>100001</v>
      </c>
      <c r="D485" s="1">
        <f>'All Nodes'!D10641</f>
        <v>0.166156</v>
      </c>
      <c r="E485" s="1">
        <f>'All Nodes'!E10641</f>
        <v>0.51146400000000003</v>
      </c>
      <c r="F485" s="1">
        <f>'All Nodes'!F10641</f>
        <v>0.57996400000000004</v>
      </c>
      <c r="G485">
        <f>'All Nodes'!G10641</f>
        <v>100001</v>
      </c>
    </row>
    <row r="486" spans="1:7" x14ac:dyDescent="0.25">
      <c r="A486" t="str">
        <f>'All Nodes'!A10642</f>
        <v>GRID</v>
      </c>
      <c r="B486">
        <f>'All Nodes'!B10642</f>
        <v>117644</v>
      </c>
      <c r="C486">
        <f>'All Nodes'!C10642</f>
        <v>100001</v>
      </c>
      <c r="D486" s="1">
        <f>'All Nodes'!D10642</f>
        <v>0.164185</v>
      </c>
      <c r="E486" s="1">
        <f>'All Nodes'!E10642</f>
        <v>0.50538799999999995</v>
      </c>
      <c r="F486" s="1">
        <f>'All Nodes'!F10642</f>
        <v>0.57996300000000001</v>
      </c>
      <c r="G486">
        <f>'All Nodes'!G10642</f>
        <v>100001</v>
      </c>
    </row>
    <row r="487" spans="1:7" x14ac:dyDescent="0.25">
      <c r="A487" t="str">
        <f>'All Nodes'!A10643</f>
        <v>GRID</v>
      </c>
      <c r="B487">
        <f>'All Nodes'!B10643</f>
        <v>117645</v>
      </c>
      <c r="C487">
        <f>'All Nodes'!C10643</f>
        <v>100001</v>
      </c>
      <c r="D487" s="1">
        <f>'All Nodes'!D10643</f>
        <v>0.16220999999999999</v>
      </c>
      <c r="E487" s="1">
        <f>'All Nodes'!E10643</f>
        <v>0.499311</v>
      </c>
      <c r="F487" s="1">
        <f>'All Nodes'!F10643</f>
        <v>0.57996300000000001</v>
      </c>
      <c r="G487">
        <f>'All Nodes'!G10643</f>
        <v>100001</v>
      </c>
    </row>
    <row r="488" spans="1:7" x14ac:dyDescent="0.25">
      <c r="A488" t="str">
        <f>'All Nodes'!A10644</f>
        <v>GRID</v>
      </c>
      <c r="B488">
        <f>'All Nodes'!B10644</f>
        <v>117646</v>
      </c>
      <c r="C488">
        <f>'All Nodes'!C10644</f>
        <v>100001</v>
      </c>
      <c r="D488" s="1">
        <f>'All Nodes'!D10644</f>
        <v>0.19727600000000001</v>
      </c>
      <c r="E488" s="1">
        <f>'All Nodes'!E10644</f>
        <v>0.51399700000000004</v>
      </c>
      <c r="F488" s="1">
        <f>'All Nodes'!F10644</f>
        <v>0.57996300000000001</v>
      </c>
      <c r="G488">
        <f>'All Nodes'!G10644</f>
        <v>100001</v>
      </c>
    </row>
    <row r="489" spans="1:7" x14ac:dyDescent="0.25">
      <c r="A489" t="str">
        <f>'All Nodes'!A10645</f>
        <v>GRID</v>
      </c>
      <c r="B489">
        <f>'All Nodes'!B10645</f>
        <v>117647</v>
      </c>
      <c r="C489">
        <f>'All Nodes'!C10645</f>
        <v>100001</v>
      </c>
      <c r="D489" s="1">
        <f>'All Nodes'!D10645</f>
        <v>0.19956399999999999</v>
      </c>
      <c r="E489" s="1">
        <f>'All Nodes'!E10645</f>
        <v>0.51996100000000001</v>
      </c>
      <c r="F489" s="1">
        <f>'All Nodes'!F10645</f>
        <v>0.57996300000000001</v>
      </c>
      <c r="G489">
        <f>'All Nodes'!G10645</f>
        <v>100001</v>
      </c>
    </row>
    <row r="490" spans="1:7" x14ac:dyDescent="0.25">
      <c r="A490" t="str">
        <f>'All Nodes'!A10646</f>
        <v>GRID</v>
      </c>
      <c r="B490">
        <f>'All Nodes'!B10646</f>
        <v>117648</v>
      </c>
      <c r="C490">
        <f>'All Nodes'!C10646</f>
        <v>100001</v>
      </c>
      <c r="D490" s="1">
        <f>'All Nodes'!D10646</f>
        <v>0.20185400000000001</v>
      </c>
      <c r="E490" s="1">
        <f>'All Nodes'!E10646</f>
        <v>0.525926</v>
      </c>
      <c r="F490" s="1">
        <f>'All Nodes'!F10646</f>
        <v>0.57996300000000001</v>
      </c>
      <c r="G490">
        <f>'All Nodes'!G10646</f>
        <v>100001</v>
      </c>
    </row>
    <row r="491" spans="1:7" x14ac:dyDescent="0.25">
      <c r="A491" t="str">
        <f>'All Nodes'!A10647</f>
        <v>GRID</v>
      </c>
      <c r="B491">
        <f>'All Nodes'!B10647</f>
        <v>117649</v>
      </c>
      <c r="C491">
        <f>'All Nodes'!C10647</f>
        <v>100001</v>
      </c>
      <c r="D491" s="1">
        <f>'All Nodes'!D10647</f>
        <v>0.20352700000000001</v>
      </c>
      <c r="E491" s="1">
        <f>'All Nodes'!E10647</f>
        <v>0.53028299999999995</v>
      </c>
      <c r="F491" s="1">
        <f>'All Nodes'!F10647</f>
        <v>0.57996300000000001</v>
      </c>
      <c r="G491">
        <f>'All Nodes'!G10647</f>
        <v>100001</v>
      </c>
    </row>
    <row r="492" spans="1:7" x14ac:dyDescent="0.25">
      <c r="A492" t="str">
        <f>'All Nodes'!A10648</f>
        <v>GRID</v>
      </c>
      <c r="B492">
        <f>'All Nodes'!B10648</f>
        <v>117650</v>
      </c>
      <c r="C492">
        <f>'All Nodes'!C10648</f>
        <v>100001</v>
      </c>
      <c r="D492" s="1">
        <f>'All Nodes'!D10648</f>
        <v>0.20643300000000001</v>
      </c>
      <c r="E492" s="1">
        <f>'All Nodes'!E10648</f>
        <v>0.53785499999999997</v>
      </c>
      <c r="F492" s="1">
        <f>'All Nodes'!F10648</f>
        <v>0.57996400000000004</v>
      </c>
      <c r="G492">
        <f>'All Nodes'!G10648</f>
        <v>100001</v>
      </c>
    </row>
    <row r="493" spans="1:7" x14ac:dyDescent="0.25">
      <c r="A493" t="str">
        <f>'All Nodes'!A10649</f>
        <v>GRID</v>
      </c>
      <c r="B493">
        <f>'All Nodes'!B10649</f>
        <v>117651</v>
      </c>
      <c r="C493">
        <f>'All Nodes'!C10649</f>
        <v>100001</v>
      </c>
      <c r="D493" s="1">
        <f>'All Nodes'!D10649</f>
        <v>0.20872299999999999</v>
      </c>
      <c r="E493" s="1">
        <f>'All Nodes'!E10649</f>
        <v>0.54381900000000005</v>
      </c>
      <c r="F493" s="1">
        <f>'All Nodes'!F10649</f>
        <v>0.57996400000000004</v>
      </c>
      <c r="G493">
        <f>'All Nodes'!G10649</f>
        <v>100001</v>
      </c>
    </row>
    <row r="494" spans="1:7" x14ac:dyDescent="0.25">
      <c r="A494" t="str">
        <f>'All Nodes'!A10650</f>
        <v>GRID</v>
      </c>
      <c r="B494">
        <f>'All Nodes'!B10650</f>
        <v>117652</v>
      </c>
      <c r="C494">
        <f>'All Nodes'!C10650</f>
        <v>100001</v>
      </c>
      <c r="D494" s="1">
        <f>'All Nodes'!D10650</f>
        <v>0.51853899999999997</v>
      </c>
      <c r="E494" s="1">
        <f>'All Nodes'!E10650</f>
        <v>-8.2100999999999993E-2</v>
      </c>
      <c r="F494" s="1">
        <f>'All Nodes'!F10650</f>
        <v>0.57996400000000004</v>
      </c>
      <c r="G494">
        <f>'All Nodes'!G10650</f>
        <v>100001</v>
      </c>
    </row>
    <row r="495" spans="1:7" x14ac:dyDescent="0.25">
      <c r="A495" t="str">
        <f>'All Nodes'!A10651</f>
        <v>GRID</v>
      </c>
      <c r="B495">
        <f>'All Nodes'!B10651</f>
        <v>117653</v>
      </c>
      <c r="C495">
        <f>'All Nodes'!C10651</f>
        <v>100001</v>
      </c>
      <c r="D495" s="1">
        <f>'All Nodes'!D10651</f>
        <v>0.52485000000000004</v>
      </c>
      <c r="E495" s="1">
        <f>'All Nodes'!E10651</f>
        <v>-8.3100999999999994E-2</v>
      </c>
      <c r="F495" s="1">
        <f>'All Nodes'!F10651</f>
        <v>0.57996400000000004</v>
      </c>
      <c r="G495">
        <f>'All Nodes'!G10651</f>
        <v>100001</v>
      </c>
    </row>
    <row r="496" spans="1:7" x14ac:dyDescent="0.25">
      <c r="A496" t="str">
        <f>'All Nodes'!A10652</f>
        <v>GRID</v>
      </c>
      <c r="B496">
        <f>'All Nodes'!B10652</f>
        <v>117654</v>
      </c>
      <c r="C496">
        <f>'All Nodes'!C10652</f>
        <v>100001</v>
      </c>
      <c r="D496" s="1">
        <f>'All Nodes'!D10652</f>
        <v>0.53115999999999997</v>
      </c>
      <c r="E496" s="1">
        <f>'All Nodes'!E10652</f>
        <v>-8.4098999999999993E-2</v>
      </c>
      <c r="F496" s="1">
        <f>'All Nodes'!F10652</f>
        <v>0.57996400000000004</v>
      </c>
      <c r="G496">
        <f>'All Nodes'!G10652</f>
        <v>100001</v>
      </c>
    </row>
    <row r="497" spans="1:7" x14ac:dyDescent="0.25">
      <c r="A497" t="str">
        <f>'All Nodes'!A10653</f>
        <v>GRID</v>
      </c>
      <c r="B497">
        <f>'All Nodes'!B10653</f>
        <v>117655</v>
      </c>
      <c r="C497">
        <f>'All Nodes'!C10653</f>
        <v>100001</v>
      </c>
      <c r="D497" s="1">
        <f>'All Nodes'!D10653</f>
        <v>0.53747</v>
      </c>
      <c r="E497" s="1">
        <f>'All Nodes'!E10653</f>
        <v>-8.5098999999999994E-2</v>
      </c>
      <c r="F497" s="1">
        <f>'All Nodes'!F10653</f>
        <v>0.57996499999999995</v>
      </c>
      <c r="G497">
        <f>'All Nodes'!G10653</f>
        <v>100001</v>
      </c>
    </row>
    <row r="498" spans="1:7" x14ac:dyDescent="0.25">
      <c r="A498" t="str">
        <f>'All Nodes'!A10654</f>
        <v>GRID</v>
      </c>
      <c r="B498">
        <f>'All Nodes'!B10654</f>
        <v>117656</v>
      </c>
      <c r="C498">
        <f>'All Nodes'!C10654</f>
        <v>100001</v>
      </c>
      <c r="D498" s="1">
        <f>'All Nodes'!D10654</f>
        <v>0.54378000000000004</v>
      </c>
      <c r="E498" s="1">
        <f>'All Nodes'!E10654</f>
        <v>-8.6098999999999995E-2</v>
      </c>
      <c r="F498" s="1">
        <f>'All Nodes'!F10654</f>
        <v>0.57996400000000004</v>
      </c>
      <c r="G498">
        <f>'All Nodes'!G10654</f>
        <v>100001</v>
      </c>
    </row>
    <row r="499" spans="1:7" x14ac:dyDescent="0.25">
      <c r="A499" t="str">
        <f>'All Nodes'!A10655</f>
        <v>GRID</v>
      </c>
      <c r="B499">
        <f>'All Nodes'!B10655</f>
        <v>117657</v>
      </c>
      <c r="C499">
        <f>'All Nodes'!C10655</f>
        <v>100001</v>
      </c>
      <c r="D499" s="1">
        <f>'All Nodes'!D10655</f>
        <v>0.55008999999999997</v>
      </c>
      <c r="E499" s="1">
        <f>'All Nodes'!E10655</f>
        <v>-8.7096999999999994E-2</v>
      </c>
      <c r="F499" s="1">
        <f>'All Nodes'!F10655</f>
        <v>0.57996400000000004</v>
      </c>
      <c r="G499">
        <f>'All Nodes'!G10655</f>
        <v>100001</v>
      </c>
    </row>
    <row r="500" spans="1:7" x14ac:dyDescent="0.25">
      <c r="A500" t="str">
        <f>'All Nodes'!A10656</f>
        <v>GRID</v>
      </c>
      <c r="B500">
        <f>'All Nodes'!B10656</f>
        <v>117658</v>
      </c>
      <c r="C500">
        <f>'All Nodes'!C10656</f>
        <v>100001</v>
      </c>
      <c r="D500" s="1">
        <f>'All Nodes'!D10656</f>
        <v>0.55640000000000001</v>
      </c>
      <c r="E500" s="1">
        <f>'All Nodes'!E10656</f>
        <v>-8.8095999999999994E-2</v>
      </c>
      <c r="F500" s="1">
        <f>'All Nodes'!F10656</f>
        <v>0.57996400000000004</v>
      </c>
      <c r="G500">
        <f>'All Nodes'!G10656</f>
        <v>100001</v>
      </c>
    </row>
    <row r="501" spans="1:7" x14ac:dyDescent="0.25">
      <c r="A501" t="str">
        <f>'All Nodes'!A10657</f>
        <v>GRID</v>
      </c>
      <c r="B501">
        <f>'All Nodes'!B10657</f>
        <v>117659</v>
      </c>
      <c r="C501">
        <f>'All Nodes'!C10657</f>
        <v>100001</v>
      </c>
      <c r="D501" s="1">
        <f>'All Nodes'!D10657</f>
        <v>0.56101000000000001</v>
      </c>
      <c r="E501" s="1">
        <f>'All Nodes'!E10657</f>
        <v>-8.8825000000000001E-2</v>
      </c>
      <c r="F501" s="1">
        <f>'All Nodes'!F10657</f>
        <v>0.57996400000000004</v>
      </c>
      <c r="G501">
        <f>'All Nodes'!G10657</f>
        <v>100001</v>
      </c>
    </row>
    <row r="502" spans="1:7" x14ac:dyDescent="0.25">
      <c r="A502" t="str">
        <f>'All Nodes'!A10658</f>
        <v>GRID</v>
      </c>
      <c r="B502">
        <f>'All Nodes'!B10658</f>
        <v>117660</v>
      </c>
      <c r="C502">
        <f>'All Nodes'!C10658</f>
        <v>100001</v>
      </c>
      <c r="D502" s="1">
        <f>'All Nodes'!D10658</f>
        <v>0.569021</v>
      </c>
      <c r="E502" s="1">
        <f>'All Nodes'!E10658</f>
        <v>-9.0093999999999994E-2</v>
      </c>
      <c r="F502" s="1">
        <f>'All Nodes'!F10658</f>
        <v>0.57996400000000004</v>
      </c>
      <c r="G502">
        <f>'All Nodes'!G10658</f>
        <v>100001</v>
      </c>
    </row>
    <row r="503" spans="1:7" x14ac:dyDescent="0.25">
      <c r="A503" t="str">
        <f>'All Nodes'!A10659</f>
        <v>GRID</v>
      </c>
      <c r="B503">
        <f>'All Nodes'!B10659</f>
        <v>117661</v>
      </c>
      <c r="C503">
        <f>'All Nodes'!C10659</f>
        <v>100001</v>
      </c>
      <c r="D503" s="1">
        <f>'All Nodes'!D10659</f>
        <v>0.57533199999999995</v>
      </c>
      <c r="E503" s="1">
        <f>'All Nodes'!E10659</f>
        <v>-9.1092999999999993E-2</v>
      </c>
      <c r="F503" s="1">
        <f>'All Nodes'!F10659</f>
        <v>0.57996400000000004</v>
      </c>
      <c r="G503">
        <f>'All Nodes'!G10659</f>
        <v>100001</v>
      </c>
    </row>
    <row r="504" spans="1:7" x14ac:dyDescent="0.25">
      <c r="A504" t="str">
        <f>'All Nodes'!A10660</f>
        <v>GRID</v>
      </c>
      <c r="B504">
        <f>'All Nodes'!B10660</f>
        <v>117662</v>
      </c>
      <c r="C504">
        <f>'All Nodes'!C10660</f>
        <v>100001</v>
      </c>
      <c r="D504" s="1">
        <f>'All Nodes'!D10660</f>
        <v>0.51146400000000003</v>
      </c>
      <c r="E504" s="1">
        <f>'All Nodes'!E10660</f>
        <v>-0.166156</v>
      </c>
      <c r="F504" s="1">
        <f>'All Nodes'!F10660</f>
        <v>0.57996400000000004</v>
      </c>
      <c r="G504">
        <f>'All Nodes'!G10660</f>
        <v>100001</v>
      </c>
    </row>
    <row r="505" spans="1:7" x14ac:dyDescent="0.25">
      <c r="A505" t="str">
        <f>'All Nodes'!A10661</f>
        <v>GRID</v>
      </c>
      <c r="B505">
        <f>'All Nodes'!B10661</f>
        <v>117663</v>
      </c>
      <c r="C505">
        <f>'All Nodes'!C10661</f>
        <v>100001</v>
      </c>
      <c r="D505" s="1">
        <f>'All Nodes'!D10661</f>
        <v>0.50538799999999995</v>
      </c>
      <c r="E505" s="1">
        <f>'All Nodes'!E10661</f>
        <v>-0.164183</v>
      </c>
      <c r="F505" s="1">
        <f>'All Nodes'!F10661</f>
        <v>0.57996400000000004</v>
      </c>
      <c r="G505">
        <f>'All Nodes'!G10661</f>
        <v>100001</v>
      </c>
    </row>
    <row r="506" spans="1:7" x14ac:dyDescent="0.25">
      <c r="A506" t="str">
        <f>'All Nodes'!A10662</f>
        <v>GRID</v>
      </c>
      <c r="B506">
        <f>'All Nodes'!B10662</f>
        <v>117664</v>
      </c>
      <c r="C506">
        <f>'All Nodes'!C10662</f>
        <v>100001</v>
      </c>
      <c r="D506" s="1">
        <f>'All Nodes'!D10662</f>
        <v>0.499311</v>
      </c>
      <c r="E506" s="1">
        <f>'All Nodes'!E10662</f>
        <v>-0.16220899999999999</v>
      </c>
      <c r="F506" s="1">
        <f>'All Nodes'!F10662</f>
        <v>0.57996400000000004</v>
      </c>
      <c r="G506">
        <f>'All Nodes'!G10662</f>
        <v>100001</v>
      </c>
    </row>
    <row r="507" spans="1:7" x14ac:dyDescent="0.25">
      <c r="A507" t="str">
        <f>'All Nodes'!A10663</f>
        <v>GRID</v>
      </c>
      <c r="B507">
        <f>'All Nodes'!B10663</f>
        <v>117665</v>
      </c>
      <c r="C507">
        <f>'All Nodes'!C10663</f>
        <v>100001</v>
      </c>
      <c r="D507" s="1">
        <f>'All Nodes'!D10663</f>
        <v>0.50296700000000005</v>
      </c>
      <c r="E507" s="1">
        <f>'All Nodes'!E10663</f>
        <v>-0.22390499999999999</v>
      </c>
      <c r="F507" s="1">
        <f>'All Nodes'!F10663</f>
        <v>0.57996400000000004</v>
      </c>
      <c r="G507">
        <f>'All Nodes'!G10663</f>
        <v>100001</v>
      </c>
    </row>
    <row r="508" spans="1:7" x14ac:dyDescent="0.25">
      <c r="A508" t="str">
        <f>'All Nodes'!A10664</f>
        <v>GRID</v>
      </c>
      <c r="B508">
        <f>'All Nodes'!B10664</f>
        <v>117666</v>
      </c>
      <c r="C508">
        <f>'All Nodes'!C10664</f>
        <v>100001</v>
      </c>
      <c r="D508" s="1">
        <f>'All Nodes'!D10664</f>
        <v>0.50803200000000004</v>
      </c>
      <c r="E508" s="1">
        <f>'All Nodes'!E10664</f>
        <v>-0.19498599999999999</v>
      </c>
      <c r="F508" s="1">
        <f>'All Nodes'!F10664</f>
        <v>0.57996499999999995</v>
      </c>
      <c r="G508">
        <f>'All Nodes'!G10664</f>
        <v>100001</v>
      </c>
    </row>
    <row r="509" spans="1:7" x14ac:dyDescent="0.25">
      <c r="A509" t="str">
        <f>'All Nodes'!A10665</f>
        <v>GRID</v>
      </c>
      <c r="B509">
        <f>'All Nodes'!B10665</f>
        <v>117667</v>
      </c>
      <c r="C509">
        <f>'All Nodes'!C10665</f>
        <v>100001</v>
      </c>
      <c r="D509" s="1">
        <f>'All Nodes'!D10665</f>
        <v>0.50206799999999996</v>
      </c>
      <c r="E509" s="1">
        <f>'All Nodes'!E10665</f>
        <v>-0.19269700000000001</v>
      </c>
      <c r="F509" s="1">
        <f>'All Nodes'!F10665</f>
        <v>0.57996499999999995</v>
      </c>
      <c r="G509">
        <f>'All Nodes'!G10665</f>
        <v>100001</v>
      </c>
    </row>
    <row r="510" spans="1:7" x14ac:dyDescent="0.25">
      <c r="A510" t="str">
        <f>'All Nodes'!A10666</f>
        <v>GRID</v>
      </c>
      <c r="B510">
        <f>'All Nodes'!B10666</f>
        <v>117668</v>
      </c>
      <c r="C510">
        <f>'All Nodes'!C10666</f>
        <v>100001</v>
      </c>
      <c r="D510" s="1">
        <f>'All Nodes'!D10666</f>
        <v>0.49713000000000002</v>
      </c>
      <c r="E510" s="1">
        <f>'All Nodes'!E10666</f>
        <v>-0.22130900000000001</v>
      </c>
      <c r="F510" s="1">
        <f>'All Nodes'!F10666</f>
        <v>0.57996400000000004</v>
      </c>
      <c r="G510">
        <f>'All Nodes'!G10666</f>
        <v>100001</v>
      </c>
    </row>
    <row r="511" spans="1:7" x14ac:dyDescent="0.25">
      <c r="A511" t="str">
        <f>'All Nodes'!A10667</f>
        <v>GRID</v>
      </c>
      <c r="B511">
        <f>'All Nodes'!B10667</f>
        <v>117669</v>
      </c>
      <c r="C511">
        <f>'All Nodes'!C10667</f>
        <v>100001</v>
      </c>
      <c r="D511" s="1">
        <f>'All Nodes'!D10667</f>
        <v>0.50610200000000005</v>
      </c>
      <c r="E511" s="1">
        <f>'All Nodes'!E10667</f>
        <v>-0.25784099999999999</v>
      </c>
      <c r="F511" s="1">
        <f>'All Nodes'!F10667</f>
        <v>0.57996400000000004</v>
      </c>
      <c r="G511">
        <f>'All Nodes'!G10667</f>
        <v>100001</v>
      </c>
    </row>
    <row r="512" spans="1:7" x14ac:dyDescent="0.25">
      <c r="A512" t="str">
        <f>'All Nodes'!A10668</f>
        <v>GRID</v>
      </c>
      <c r="B512">
        <f>'All Nodes'!B10668</f>
        <v>117670</v>
      </c>
      <c r="C512">
        <f>'All Nodes'!C10668</f>
        <v>100001</v>
      </c>
      <c r="D512" s="1">
        <f>'All Nodes'!D10668</f>
        <v>0.50194399999999995</v>
      </c>
      <c r="E512" s="1">
        <f>'All Nodes'!E10668</f>
        <v>-0.25572299999999998</v>
      </c>
      <c r="F512" s="1">
        <f>'All Nodes'!F10668</f>
        <v>0.57996400000000004</v>
      </c>
      <c r="G512">
        <f>'All Nodes'!G10668</f>
        <v>100001</v>
      </c>
    </row>
    <row r="513" spans="1:7" x14ac:dyDescent="0.25">
      <c r="A513" t="str">
        <f>'All Nodes'!A10669</f>
        <v>GRID</v>
      </c>
      <c r="B513">
        <f>'All Nodes'!B10669</f>
        <v>117671</v>
      </c>
      <c r="C513">
        <f>'All Nodes'!C10669</f>
        <v>100001</v>
      </c>
      <c r="D513" s="1">
        <f>'All Nodes'!D10669</f>
        <v>0.49625200000000003</v>
      </c>
      <c r="E513" s="1">
        <f>'All Nodes'!E10669</f>
        <v>-0.25282300000000002</v>
      </c>
      <c r="F513" s="1">
        <f>'All Nodes'!F10669</f>
        <v>0.57996400000000004</v>
      </c>
      <c r="G513">
        <f>'All Nodes'!G10669</f>
        <v>100001</v>
      </c>
    </row>
    <row r="514" spans="1:7" x14ac:dyDescent="0.25">
      <c r="A514" t="str">
        <f>'All Nodes'!A10670</f>
        <v>GRID</v>
      </c>
      <c r="B514">
        <f>'All Nodes'!B10670</f>
        <v>117672</v>
      </c>
      <c r="C514">
        <f>'All Nodes'!C10670</f>
        <v>100001</v>
      </c>
      <c r="D514" s="1">
        <f>'All Nodes'!D10670</f>
        <v>0.49055900000000002</v>
      </c>
      <c r="E514" s="1">
        <f>'All Nodes'!E10670</f>
        <v>-0.24992300000000001</v>
      </c>
      <c r="F514" s="1">
        <f>'All Nodes'!F10670</f>
        <v>0.57996400000000004</v>
      </c>
      <c r="G514">
        <f>'All Nodes'!G10670</f>
        <v>100001</v>
      </c>
    </row>
    <row r="515" spans="1:7" x14ac:dyDescent="0.25">
      <c r="A515" t="str">
        <f>'All Nodes'!A10671</f>
        <v>GRID</v>
      </c>
      <c r="B515">
        <f>'All Nodes'!B10671</f>
        <v>117673</v>
      </c>
      <c r="C515">
        <f>'All Nodes'!C10671</f>
        <v>100001</v>
      </c>
      <c r="D515" s="1">
        <f>'All Nodes'!D10671</f>
        <v>-0.49929499999999999</v>
      </c>
      <c r="E515" s="1">
        <f>'All Nodes'!E10671</f>
        <v>-0.16225700000000001</v>
      </c>
      <c r="F515" s="1">
        <f>'All Nodes'!F10671</f>
        <v>0.57996400000000004</v>
      </c>
      <c r="G515">
        <f>'All Nodes'!G10671</f>
        <v>100001</v>
      </c>
    </row>
    <row r="516" spans="1:7" x14ac:dyDescent="0.25">
      <c r="A516" t="str">
        <f>'All Nodes'!A10672</f>
        <v>GRID</v>
      </c>
      <c r="B516">
        <f>'All Nodes'!B10672</f>
        <v>117674</v>
      </c>
      <c r="C516">
        <f>'All Nodes'!C10672</f>
        <v>100001</v>
      </c>
      <c r="D516" s="1">
        <f>'All Nodes'!D10672</f>
        <v>-0.50607899999999995</v>
      </c>
      <c r="E516" s="1">
        <f>'All Nodes'!E10672</f>
        <v>-0.25788899999999998</v>
      </c>
      <c r="F516" s="1">
        <f>'All Nodes'!F10672</f>
        <v>0.57996499999999995</v>
      </c>
      <c r="G516">
        <f>'All Nodes'!G10672</f>
        <v>100001</v>
      </c>
    </row>
    <row r="517" spans="1:7" x14ac:dyDescent="0.25">
      <c r="A517" t="str">
        <f>'All Nodes'!A10673</f>
        <v>GRID</v>
      </c>
      <c r="B517">
        <f>'All Nodes'!B10673</f>
        <v>117675</v>
      </c>
      <c r="C517">
        <f>'All Nodes'!C10673</f>
        <v>100001</v>
      </c>
      <c r="D517" s="1">
        <f>'All Nodes'!D10673</f>
        <v>-0.50192099999999995</v>
      </c>
      <c r="E517" s="1">
        <f>'All Nodes'!E10673</f>
        <v>-0.25577100000000003</v>
      </c>
      <c r="F517" s="1">
        <f>'All Nodes'!F10673</f>
        <v>0.57996499999999995</v>
      </c>
      <c r="G517">
        <f>'All Nodes'!G10673</f>
        <v>100001</v>
      </c>
    </row>
    <row r="518" spans="1:7" x14ac:dyDescent="0.25">
      <c r="A518" t="str">
        <f>'All Nodes'!A10674</f>
        <v>GRID</v>
      </c>
      <c r="B518">
        <f>'All Nodes'!B10674</f>
        <v>117676</v>
      </c>
      <c r="C518">
        <f>'All Nodes'!C10674</f>
        <v>100001</v>
      </c>
      <c r="D518" s="1">
        <f>'All Nodes'!D10674</f>
        <v>-0.496228</v>
      </c>
      <c r="E518" s="1">
        <f>'All Nodes'!E10674</f>
        <v>-0.25287100000000001</v>
      </c>
      <c r="F518" s="1">
        <f>'All Nodes'!F10674</f>
        <v>0.57996499999999995</v>
      </c>
      <c r="G518">
        <f>'All Nodes'!G10674</f>
        <v>100001</v>
      </c>
    </row>
    <row r="519" spans="1:7" x14ac:dyDescent="0.25">
      <c r="A519" t="str">
        <f>'All Nodes'!A10675</f>
        <v>GRID</v>
      </c>
      <c r="B519">
        <f>'All Nodes'!B10675</f>
        <v>117677</v>
      </c>
      <c r="C519">
        <f>'All Nodes'!C10675</f>
        <v>100001</v>
      </c>
      <c r="D519" s="1">
        <f>'All Nodes'!D10675</f>
        <v>-0.49608400000000002</v>
      </c>
      <c r="E519" s="1">
        <f>'All Nodes'!E10675</f>
        <v>-0.19045599999999999</v>
      </c>
      <c r="F519" s="1">
        <f>'All Nodes'!F10675</f>
        <v>0.57996400000000004</v>
      </c>
      <c r="G519">
        <f>'All Nodes'!G10675</f>
        <v>100001</v>
      </c>
    </row>
    <row r="520" spans="1:7" x14ac:dyDescent="0.25">
      <c r="A520" t="str">
        <f>'All Nodes'!A10676</f>
        <v>GRID</v>
      </c>
      <c r="B520">
        <f>'All Nodes'!B10676</f>
        <v>117678</v>
      </c>
      <c r="C520">
        <f>'All Nodes'!C10676</f>
        <v>100001</v>
      </c>
      <c r="D520" s="1">
        <f>'All Nodes'!D10676</f>
        <v>-0.49011900000000003</v>
      </c>
      <c r="E520" s="1">
        <f>'All Nodes'!E10676</f>
        <v>-0.188166</v>
      </c>
      <c r="F520" s="1">
        <f>'All Nodes'!F10676</f>
        <v>0.57996400000000004</v>
      </c>
      <c r="G520">
        <f>'All Nodes'!G10676</f>
        <v>100001</v>
      </c>
    </row>
    <row r="521" spans="1:7" x14ac:dyDescent="0.25">
      <c r="A521" t="str">
        <f>'All Nodes'!A10677</f>
        <v>GRID</v>
      </c>
      <c r="B521">
        <f>'All Nodes'!B10677</f>
        <v>117679</v>
      </c>
      <c r="C521">
        <f>'All Nodes'!C10677</f>
        <v>100001</v>
      </c>
      <c r="D521" s="1">
        <f>'All Nodes'!D10677</f>
        <v>-0.49053600000000003</v>
      </c>
      <c r="E521" s="1">
        <f>'All Nodes'!E10677</f>
        <v>-0.24997</v>
      </c>
      <c r="F521" s="1">
        <f>'All Nodes'!F10677</f>
        <v>0.57996499999999995</v>
      </c>
      <c r="G521">
        <f>'All Nodes'!G10677</f>
        <v>100001</v>
      </c>
    </row>
    <row r="522" spans="1:7" x14ac:dyDescent="0.25">
      <c r="A522" t="str">
        <f>'All Nodes'!A10678</f>
        <v>GRID</v>
      </c>
      <c r="B522">
        <f>'All Nodes'!B10678</f>
        <v>117680</v>
      </c>
      <c r="C522">
        <f>'All Nodes'!C10678</f>
        <v>100001</v>
      </c>
      <c r="D522" s="1">
        <f>'All Nodes'!D10678</f>
        <v>-0.48484300000000002</v>
      </c>
      <c r="E522" s="1">
        <f>'All Nodes'!E10678</f>
        <v>-0.24707000000000001</v>
      </c>
      <c r="F522" s="1">
        <f>'All Nodes'!F10678</f>
        <v>0.57996499999999995</v>
      </c>
      <c r="G522">
        <f>'All Nodes'!G10678</f>
        <v>100001</v>
      </c>
    </row>
    <row r="523" spans="1:7" x14ac:dyDescent="0.25">
      <c r="A523" t="str">
        <f>'All Nodes'!A10679</f>
        <v>GRID</v>
      </c>
      <c r="B523">
        <f>'All Nodes'!B10679</f>
        <v>117681</v>
      </c>
      <c r="C523">
        <f>'All Nodes'!C10679</f>
        <v>100001</v>
      </c>
      <c r="D523" s="1">
        <f>'All Nodes'!D10679</f>
        <v>-0.49127399999999999</v>
      </c>
      <c r="E523" s="1">
        <f>'All Nodes'!E10679</f>
        <v>-0.21875800000000001</v>
      </c>
      <c r="F523" s="1">
        <f>'All Nodes'!F10679</f>
        <v>0.57996499999999995</v>
      </c>
      <c r="G523">
        <f>'All Nodes'!G10679</f>
        <v>100001</v>
      </c>
    </row>
    <row r="524" spans="1:7" x14ac:dyDescent="0.25">
      <c r="A524" t="str">
        <f>'All Nodes'!A10680</f>
        <v>GRID</v>
      </c>
      <c r="B524">
        <f>'All Nodes'!B10680</f>
        <v>117682</v>
      </c>
      <c r="C524">
        <f>'All Nodes'!C10680</f>
        <v>100001</v>
      </c>
      <c r="D524" s="1">
        <f>'All Nodes'!D10680</f>
        <v>-0.48543799999999998</v>
      </c>
      <c r="E524" s="1">
        <f>'All Nodes'!E10680</f>
        <v>-0.21615799999999999</v>
      </c>
      <c r="F524" s="1">
        <f>'All Nodes'!F10680</f>
        <v>0.57996400000000004</v>
      </c>
      <c r="G524">
        <f>'All Nodes'!G10680</f>
        <v>100001</v>
      </c>
    </row>
    <row r="525" spans="1:7" x14ac:dyDescent="0.25">
      <c r="A525" t="str">
        <f>'All Nodes'!A10681</f>
        <v>GRID</v>
      </c>
      <c r="B525">
        <f>'All Nodes'!B10681</f>
        <v>117683</v>
      </c>
      <c r="C525">
        <f>'All Nodes'!C10681</f>
        <v>100001</v>
      </c>
      <c r="D525" s="1">
        <f>'All Nodes'!D10681</f>
        <v>-0.47915099999999999</v>
      </c>
      <c r="E525" s="1">
        <f>'All Nodes'!E10681</f>
        <v>-0.244168</v>
      </c>
      <c r="F525" s="1">
        <f>'All Nodes'!F10681</f>
        <v>0.57996499999999995</v>
      </c>
      <c r="G525">
        <f>'All Nodes'!G10681</f>
        <v>100001</v>
      </c>
    </row>
    <row r="526" spans="1:7" x14ac:dyDescent="0.25">
      <c r="A526" t="str">
        <f>'All Nodes'!A10682</f>
        <v>GRID</v>
      </c>
      <c r="B526">
        <f>'All Nodes'!B10682</f>
        <v>117684</v>
      </c>
      <c r="C526">
        <f>'All Nodes'!C10682</f>
        <v>100001</v>
      </c>
      <c r="D526" s="1">
        <f>'All Nodes'!D10682</f>
        <v>0.49191499999999999</v>
      </c>
      <c r="E526" s="1">
        <f>'All Nodes'!E10682</f>
        <v>-0.28397600000000001</v>
      </c>
      <c r="F526" s="1">
        <f>'All Nodes'!F10682</f>
        <v>0.57996499999999995</v>
      </c>
      <c r="G526">
        <f>'All Nodes'!G10682</f>
        <v>100001</v>
      </c>
    </row>
    <row r="527" spans="1:7" x14ac:dyDescent="0.25">
      <c r="A527" t="str">
        <f>'All Nodes'!A10683</f>
        <v>GRID</v>
      </c>
      <c r="B527">
        <f>'All Nodes'!B10683</f>
        <v>117685</v>
      </c>
      <c r="C527">
        <f>'All Nodes'!C10683</f>
        <v>100001</v>
      </c>
      <c r="D527" s="1">
        <f>'All Nodes'!D10683</f>
        <v>0.49893900000000002</v>
      </c>
      <c r="E527" s="1">
        <f>'All Nodes'!E10683</f>
        <v>-0.28803000000000001</v>
      </c>
      <c r="F527" s="1">
        <f>'All Nodes'!F10683</f>
        <v>0.57996400000000004</v>
      </c>
      <c r="G527">
        <f>'All Nodes'!G10683</f>
        <v>100001</v>
      </c>
    </row>
    <row r="528" spans="1:7" x14ac:dyDescent="0.25">
      <c r="A528" t="str">
        <f>'All Nodes'!A10684</f>
        <v>GRID</v>
      </c>
      <c r="B528">
        <f>'All Nodes'!B10684</f>
        <v>117686</v>
      </c>
      <c r="C528">
        <f>'All Nodes'!C10684</f>
        <v>100001</v>
      </c>
      <c r="D528" s="1">
        <f>'All Nodes'!D10684</f>
        <v>0.50447299999999995</v>
      </c>
      <c r="E528" s="1">
        <f>'All Nodes'!E10684</f>
        <v>-0.29122399999999998</v>
      </c>
      <c r="F528" s="1">
        <f>'All Nodes'!F10684</f>
        <v>0.57996400000000004</v>
      </c>
      <c r="G528">
        <f>'All Nodes'!G10684</f>
        <v>100001</v>
      </c>
    </row>
    <row r="529" spans="1:7" x14ac:dyDescent="0.25">
      <c r="A529" t="str">
        <f>'All Nodes'!A10685</f>
        <v>GRID</v>
      </c>
      <c r="B529">
        <f>'All Nodes'!B10685</f>
        <v>117687</v>
      </c>
      <c r="C529">
        <f>'All Nodes'!C10685</f>
        <v>100001</v>
      </c>
      <c r="D529" s="1">
        <f>'All Nodes'!D10685</f>
        <v>-0.49188700000000002</v>
      </c>
      <c r="E529" s="1">
        <f>'All Nodes'!E10685</f>
        <v>-0.28402300000000003</v>
      </c>
      <c r="F529" s="1">
        <f>'All Nodes'!F10685</f>
        <v>0.57996400000000004</v>
      </c>
      <c r="G529">
        <f>'All Nodes'!G10685</f>
        <v>100001</v>
      </c>
    </row>
    <row r="530" spans="1:7" x14ac:dyDescent="0.25">
      <c r="A530" t="str">
        <f>'All Nodes'!A10686</f>
        <v>GRID</v>
      </c>
      <c r="B530">
        <f>'All Nodes'!B10686</f>
        <v>117688</v>
      </c>
      <c r="C530">
        <f>'All Nodes'!C10686</f>
        <v>100001</v>
      </c>
      <c r="D530" s="1">
        <f>'All Nodes'!D10686</f>
        <v>-0.49891200000000002</v>
      </c>
      <c r="E530" s="1">
        <f>'All Nodes'!E10686</f>
        <v>-0.28807899999999997</v>
      </c>
      <c r="F530" s="1">
        <f>'All Nodes'!F10686</f>
        <v>0.57996400000000004</v>
      </c>
      <c r="G530">
        <f>'All Nodes'!G10686</f>
        <v>100001</v>
      </c>
    </row>
    <row r="531" spans="1:7" x14ac:dyDescent="0.25">
      <c r="A531" t="str">
        <f>'All Nodes'!A10687</f>
        <v>GRID</v>
      </c>
      <c r="B531">
        <f>'All Nodes'!B10687</f>
        <v>117689</v>
      </c>
      <c r="C531">
        <f>'All Nodes'!C10687</f>
        <v>100001</v>
      </c>
      <c r="D531" s="1">
        <f>'All Nodes'!D10687</f>
        <v>-0.50444599999999995</v>
      </c>
      <c r="E531" s="1">
        <f>'All Nodes'!E10687</f>
        <v>-0.291273</v>
      </c>
      <c r="F531" s="1">
        <f>'All Nodes'!F10687</f>
        <v>0.57996400000000004</v>
      </c>
      <c r="G531">
        <f>'All Nodes'!G10687</f>
        <v>100001</v>
      </c>
    </row>
    <row r="532" spans="1:7" x14ac:dyDescent="0.25">
      <c r="A532" t="str">
        <f>'All Nodes'!A10688</f>
        <v>GRID</v>
      </c>
      <c r="B532">
        <f>'All Nodes'!B10688</f>
        <v>117690</v>
      </c>
      <c r="C532">
        <f>'All Nodes'!C10688</f>
        <v>100001</v>
      </c>
      <c r="D532" s="1">
        <f>'All Nodes'!D10688</f>
        <v>0.19498799999999999</v>
      </c>
      <c r="E532" s="1">
        <f>'All Nodes'!E10688</f>
        <v>0.50803200000000004</v>
      </c>
      <c r="F532" s="1">
        <f>'All Nodes'!F10688</f>
        <v>0.57996400000000004</v>
      </c>
      <c r="G532">
        <f>'All Nodes'!G10688</f>
        <v>100001</v>
      </c>
    </row>
    <row r="533" spans="1:7" x14ac:dyDescent="0.25">
      <c r="A533" t="str">
        <f>'All Nodes'!A10689</f>
        <v>GRID</v>
      </c>
      <c r="B533">
        <f>'All Nodes'!B10689</f>
        <v>117691</v>
      </c>
      <c r="C533">
        <f>'All Nodes'!C10689</f>
        <v>100001</v>
      </c>
      <c r="D533" s="1">
        <f>'All Nodes'!D10689</f>
        <v>0.19269800000000001</v>
      </c>
      <c r="E533" s="1">
        <f>'All Nodes'!E10689</f>
        <v>0.50206799999999996</v>
      </c>
      <c r="F533" s="1">
        <f>'All Nodes'!F10689</f>
        <v>0.57996400000000004</v>
      </c>
      <c r="G533">
        <f>'All Nodes'!G10689</f>
        <v>100001</v>
      </c>
    </row>
    <row r="534" spans="1:7" x14ac:dyDescent="0.25">
      <c r="A534" t="str">
        <f>'All Nodes'!A10690</f>
        <v>GRID</v>
      </c>
      <c r="B534">
        <f>'All Nodes'!B10690</f>
        <v>117692</v>
      </c>
      <c r="C534">
        <f>'All Nodes'!C10690</f>
        <v>100001</v>
      </c>
      <c r="D534" s="1">
        <f>'All Nodes'!D10690</f>
        <v>0.19040899999999999</v>
      </c>
      <c r="E534" s="1">
        <f>'All Nodes'!E10690</f>
        <v>0.49610300000000002</v>
      </c>
      <c r="F534" s="1">
        <f>'All Nodes'!F10690</f>
        <v>0.57996400000000004</v>
      </c>
      <c r="G534">
        <f>'All Nodes'!G10690</f>
        <v>100001</v>
      </c>
    </row>
    <row r="535" spans="1:7" x14ac:dyDescent="0.25">
      <c r="A535" t="str">
        <f>'All Nodes'!A10691</f>
        <v>GRID</v>
      </c>
      <c r="B535">
        <f>'All Nodes'!B10691</f>
        <v>117693</v>
      </c>
      <c r="C535">
        <f>'All Nodes'!C10691</f>
        <v>100001</v>
      </c>
      <c r="D535" s="1">
        <f>'All Nodes'!D10691</f>
        <v>0.18811900000000001</v>
      </c>
      <c r="E535" s="1">
        <f>'All Nodes'!E10691</f>
        <v>0.49013800000000002</v>
      </c>
      <c r="F535" s="1">
        <f>'All Nodes'!F10691</f>
        <v>0.57996400000000004</v>
      </c>
      <c r="G535">
        <f>'All Nodes'!G10691</f>
        <v>100001</v>
      </c>
    </row>
    <row r="536" spans="1:7" x14ac:dyDescent="0.25">
      <c r="A536" t="str">
        <f>'All Nodes'!A10692</f>
        <v>GRID</v>
      </c>
      <c r="B536">
        <f>'All Nodes'!B10692</f>
        <v>117694</v>
      </c>
      <c r="C536">
        <f>'All Nodes'!C10692</f>
        <v>100001</v>
      </c>
      <c r="D536" s="1">
        <f>'All Nodes'!D10692</f>
        <v>0.22130900000000001</v>
      </c>
      <c r="E536" s="1">
        <f>'All Nodes'!E10692</f>
        <v>0.49713200000000002</v>
      </c>
      <c r="F536" s="1">
        <f>'All Nodes'!F10692</f>
        <v>0.57996300000000001</v>
      </c>
      <c r="G536">
        <f>'All Nodes'!G10692</f>
        <v>100001</v>
      </c>
    </row>
    <row r="537" spans="1:7" x14ac:dyDescent="0.25">
      <c r="A537" t="str">
        <f>'All Nodes'!A10693</f>
        <v>GRID</v>
      </c>
      <c r="B537">
        <f>'All Nodes'!B10693</f>
        <v>117695</v>
      </c>
      <c r="C537">
        <f>'All Nodes'!C10693</f>
        <v>100001</v>
      </c>
      <c r="D537" s="1">
        <f>'All Nodes'!D10693</f>
        <v>0.22390699999999999</v>
      </c>
      <c r="E537" s="1">
        <f>'All Nodes'!E10693</f>
        <v>0.50296799999999997</v>
      </c>
      <c r="F537" s="1">
        <f>'All Nodes'!F10693</f>
        <v>0.57996300000000001</v>
      </c>
      <c r="G537">
        <f>'All Nodes'!G10693</f>
        <v>100001</v>
      </c>
    </row>
    <row r="538" spans="1:7" x14ac:dyDescent="0.25">
      <c r="A538" t="str">
        <f>'All Nodes'!A10694</f>
        <v>GRID</v>
      </c>
      <c r="B538">
        <f>'All Nodes'!B10694</f>
        <v>117696</v>
      </c>
      <c r="C538">
        <f>'All Nodes'!C10694</f>
        <v>100001</v>
      </c>
      <c r="D538" s="1">
        <f>'All Nodes'!D10694</f>
        <v>0.22650400000000001</v>
      </c>
      <c r="E538" s="1">
        <f>'All Nodes'!E10694</f>
        <v>0.50880499999999995</v>
      </c>
      <c r="F538" s="1">
        <f>'All Nodes'!F10694</f>
        <v>0.57996300000000001</v>
      </c>
      <c r="G538">
        <f>'All Nodes'!G10694</f>
        <v>100001</v>
      </c>
    </row>
    <row r="539" spans="1:7" x14ac:dyDescent="0.25">
      <c r="A539" t="str">
        <f>'All Nodes'!A10695</f>
        <v>GRID</v>
      </c>
      <c r="B539">
        <f>'All Nodes'!B10695</f>
        <v>117697</v>
      </c>
      <c r="C539">
        <f>'All Nodes'!C10695</f>
        <v>100001</v>
      </c>
      <c r="D539" s="1">
        <f>'All Nodes'!D10695</f>
        <v>0.229102</v>
      </c>
      <c r="E539" s="1">
        <f>'All Nodes'!E10695</f>
        <v>0.51464100000000002</v>
      </c>
      <c r="F539" s="1">
        <f>'All Nodes'!F10695</f>
        <v>0.57996400000000004</v>
      </c>
      <c r="G539">
        <f>'All Nodes'!G10695</f>
        <v>100001</v>
      </c>
    </row>
    <row r="540" spans="1:7" x14ac:dyDescent="0.25">
      <c r="A540" t="str">
        <f>'All Nodes'!A10696</f>
        <v>GRID</v>
      </c>
      <c r="B540">
        <f>'All Nodes'!B10696</f>
        <v>117698</v>
      </c>
      <c r="C540">
        <f>'All Nodes'!C10696</f>
        <v>100001</v>
      </c>
      <c r="D540" s="1">
        <f>'All Nodes'!D10696</f>
        <v>0.23100000000000001</v>
      </c>
      <c r="E540" s="1">
        <f>'All Nodes'!E10696</f>
        <v>0.51890499999999995</v>
      </c>
      <c r="F540" s="1">
        <f>'All Nodes'!F10696</f>
        <v>0.57996400000000004</v>
      </c>
      <c r="G540">
        <f>'All Nodes'!G10696</f>
        <v>100001</v>
      </c>
    </row>
    <row r="541" spans="1:7" x14ac:dyDescent="0.25">
      <c r="A541" t="str">
        <f>'All Nodes'!A10697</f>
        <v>GRID</v>
      </c>
      <c r="B541">
        <f>'All Nodes'!B10697</f>
        <v>117699</v>
      </c>
      <c r="C541">
        <f>'All Nodes'!C10697</f>
        <v>100001</v>
      </c>
      <c r="D541" s="1">
        <f>'All Nodes'!D10697</f>
        <v>0.23429900000000001</v>
      </c>
      <c r="E541" s="1">
        <f>'All Nodes'!E10697</f>
        <v>0.52631499999999998</v>
      </c>
      <c r="F541" s="1">
        <f>'All Nodes'!F10697</f>
        <v>0.57996400000000004</v>
      </c>
      <c r="G541">
        <f>'All Nodes'!G10697</f>
        <v>100001</v>
      </c>
    </row>
    <row r="542" spans="1:7" x14ac:dyDescent="0.25">
      <c r="A542" t="str">
        <f>'All Nodes'!A10698</f>
        <v>GRID</v>
      </c>
      <c r="B542">
        <f>'All Nodes'!B10698</f>
        <v>117700</v>
      </c>
      <c r="C542">
        <f>'All Nodes'!C10698</f>
        <v>100001</v>
      </c>
      <c r="D542" s="1">
        <f>'All Nodes'!D10698</f>
        <v>0.236898</v>
      </c>
      <c r="E542" s="1">
        <f>'All Nodes'!E10698</f>
        <v>0.53215100000000004</v>
      </c>
      <c r="F542" s="1">
        <f>'All Nodes'!F10698</f>
        <v>0.57996400000000004</v>
      </c>
      <c r="G542">
        <f>'All Nodes'!G10698</f>
        <v>100001</v>
      </c>
    </row>
    <row r="543" spans="1:7" x14ac:dyDescent="0.25">
      <c r="A543" t="str">
        <f>'All Nodes'!A10699</f>
        <v>GRID</v>
      </c>
      <c r="B543">
        <f>'All Nodes'!B10699</f>
        <v>117701</v>
      </c>
      <c r="C543">
        <f>'All Nodes'!C10699</f>
        <v>100001</v>
      </c>
      <c r="D543" s="1">
        <f>'All Nodes'!D10699</f>
        <v>0.52212400000000003</v>
      </c>
      <c r="E543" s="1">
        <f>'All Nodes'!E10699</f>
        <v>-5.4850000000000003E-2</v>
      </c>
      <c r="F543" s="1">
        <f>'All Nodes'!F10699</f>
        <v>0.57996499999999995</v>
      </c>
      <c r="G543">
        <f>'All Nodes'!G10699</f>
        <v>100001</v>
      </c>
    </row>
    <row r="544" spans="1:7" x14ac:dyDescent="0.25">
      <c r="A544" t="str">
        <f>'All Nodes'!A10700</f>
        <v>GRID</v>
      </c>
      <c r="B544">
        <f>'All Nodes'!B10700</f>
        <v>117702</v>
      </c>
      <c r="C544">
        <f>'All Nodes'!C10700</f>
        <v>100001</v>
      </c>
      <c r="D544" s="1">
        <f>'All Nodes'!D10700</f>
        <v>0.52847900000000003</v>
      </c>
      <c r="E544" s="1">
        <f>'All Nodes'!E10700</f>
        <v>-5.5517999999999998E-2</v>
      </c>
      <c r="F544" s="1">
        <f>'All Nodes'!F10700</f>
        <v>0.57996400000000004</v>
      </c>
      <c r="G544">
        <f>'All Nodes'!G10700</f>
        <v>100001</v>
      </c>
    </row>
    <row r="545" spans="1:7" x14ac:dyDescent="0.25">
      <c r="A545" t="str">
        <f>'All Nodes'!A10701</f>
        <v>GRID</v>
      </c>
      <c r="B545">
        <f>'All Nodes'!B10701</f>
        <v>117703</v>
      </c>
      <c r="C545">
        <f>'All Nodes'!C10701</f>
        <v>100001</v>
      </c>
      <c r="D545" s="1">
        <f>'All Nodes'!D10701</f>
        <v>0.534833</v>
      </c>
      <c r="E545" s="1">
        <f>'All Nodes'!E10701</f>
        <v>-5.6184999999999999E-2</v>
      </c>
      <c r="F545" s="1">
        <f>'All Nodes'!F10701</f>
        <v>0.57996400000000004</v>
      </c>
      <c r="G545">
        <f>'All Nodes'!G10701</f>
        <v>100001</v>
      </c>
    </row>
    <row r="546" spans="1:7" x14ac:dyDescent="0.25">
      <c r="A546" t="str">
        <f>'All Nodes'!A10702</f>
        <v>GRID</v>
      </c>
      <c r="B546">
        <f>'All Nodes'!B10702</f>
        <v>117704</v>
      </c>
      <c r="C546">
        <f>'All Nodes'!C10702</f>
        <v>100001</v>
      </c>
      <c r="D546" s="1">
        <f>'All Nodes'!D10702</f>
        <v>0.54118699999999997</v>
      </c>
      <c r="E546" s="1">
        <f>'All Nodes'!E10702</f>
        <v>-5.6853000000000001E-2</v>
      </c>
      <c r="F546" s="1">
        <f>'All Nodes'!F10702</f>
        <v>0.57996400000000004</v>
      </c>
      <c r="G546">
        <f>'All Nodes'!G10702</f>
        <v>100001</v>
      </c>
    </row>
    <row r="547" spans="1:7" x14ac:dyDescent="0.25">
      <c r="A547" t="str">
        <f>'All Nodes'!A10703</f>
        <v>GRID</v>
      </c>
      <c r="B547">
        <f>'All Nodes'!B10703</f>
        <v>117705</v>
      </c>
      <c r="C547">
        <f>'All Nodes'!C10703</f>
        <v>100001</v>
      </c>
      <c r="D547" s="1">
        <f>'All Nodes'!D10703</f>
        <v>0.54754000000000003</v>
      </c>
      <c r="E547" s="1">
        <f>'All Nodes'!E10703</f>
        <v>-5.7521000000000003E-2</v>
      </c>
      <c r="F547" s="1">
        <f>'All Nodes'!F10703</f>
        <v>0.57996400000000004</v>
      </c>
      <c r="G547">
        <f>'All Nodes'!G10703</f>
        <v>100001</v>
      </c>
    </row>
    <row r="548" spans="1:7" x14ac:dyDescent="0.25">
      <c r="A548" t="str">
        <f>'All Nodes'!A10704</f>
        <v>GRID</v>
      </c>
      <c r="B548">
        <f>'All Nodes'!B10704</f>
        <v>117706</v>
      </c>
      <c r="C548">
        <f>'All Nodes'!C10704</f>
        <v>100001</v>
      </c>
      <c r="D548" s="1">
        <f>'All Nodes'!D10704</f>
        <v>0.553894</v>
      </c>
      <c r="E548" s="1">
        <f>'All Nodes'!E10704</f>
        <v>-5.8187999999999997E-2</v>
      </c>
      <c r="F548" s="1">
        <f>'All Nodes'!F10704</f>
        <v>0.57996400000000004</v>
      </c>
      <c r="G548">
        <f>'All Nodes'!G10704</f>
        <v>100001</v>
      </c>
    </row>
    <row r="549" spans="1:7" x14ac:dyDescent="0.25">
      <c r="A549" t="str">
        <f>'All Nodes'!A10705</f>
        <v>GRID</v>
      </c>
      <c r="B549">
        <f>'All Nodes'!B10705</f>
        <v>117707</v>
      </c>
      <c r="C549">
        <f>'All Nodes'!C10705</f>
        <v>100001</v>
      </c>
      <c r="D549" s="1">
        <f>'All Nodes'!D10705</f>
        <v>0.560249</v>
      </c>
      <c r="E549" s="1">
        <f>'All Nodes'!E10705</f>
        <v>-5.8854999999999998E-2</v>
      </c>
      <c r="F549" s="1">
        <f>'All Nodes'!F10705</f>
        <v>0.57996400000000004</v>
      </c>
      <c r="G549">
        <f>'All Nodes'!G10705</f>
        <v>100001</v>
      </c>
    </row>
    <row r="550" spans="1:7" x14ac:dyDescent="0.25">
      <c r="A550" t="str">
        <f>'All Nodes'!A10706</f>
        <v>GRID</v>
      </c>
      <c r="B550">
        <f>'All Nodes'!B10706</f>
        <v>117708</v>
      </c>
      <c r="C550">
        <f>'All Nodes'!C10706</f>
        <v>100001</v>
      </c>
      <c r="D550" s="1">
        <f>'All Nodes'!D10706</f>
        <v>0.56489</v>
      </c>
      <c r="E550" s="1">
        <f>'All Nodes'!E10706</f>
        <v>-5.9343E-2</v>
      </c>
      <c r="F550" s="1">
        <f>'All Nodes'!F10706</f>
        <v>0.57996400000000004</v>
      </c>
      <c r="G550">
        <f>'All Nodes'!G10706</f>
        <v>100001</v>
      </c>
    </row>
    <row r="551" spans="1:7" x14ac:dyDescent="0.25">
      <c r="A551" t="str">
        <f>'All Nodes'!A10707</f>
        <v>GRID</v>
      </c>
      <c r="B551">
        <f>'All Nodes'!B10707</f>
        <v>117709</v>
      </c>
      <c r="C551">
        <f>'All Nodes'!C10707</f>
        <v>100001</v>
      </c>
      <c r="D551" s="1">
        <f>'All Nodes'!D10707</f>
        <v>0.57295600000000002</v>
      </c>
      <c r="E551" s="1">
        <f>'All Nodes'!E10707</f>
        <v>-6.019E-2</v>
      </c>
      <c r="F551" s="1">
        <f>'All Nodes'!F10707</f>
        <v>0.57996499999999995</v>
      </c>
      <c r="G551">
        <f>'All Nodes'!G10707</f>
        <v>100001</v>
      </c>
    </row>
    <row r="552" spans="1:7" x14ac:dyDescent="0.25">
      <c r="A552" t="str">
        <f>'All Nodes'!A10708</f>
        <v>GRID</v>
      </c>
      <c r="B552">
        <f>'All Nodes'!B10708</f>
        <v>117710</v>
      </c>
      <c r="C552">
        <f>'All Nodes'!C10708</f>
        <v>100001</v>
      </c>
      <c r="D552" s="1">
        <f>'All Nodes'!D10708</f>
        <v>0.57930999999999999</v>
      </c>
      <c r="E552" s="1">
        <f>'All Nodes'!E10708</f>
        <v>-6.0858000000000002E-2</v>
      </c>
      <c r="F552" s="1">
        <f>'All Nodes'!F10708</f>
        <v>0.57996499999999995</v>
      </c>
      <c r="G552">
        <f>'All Nodes'!G10708</f>
        <v>100001</v>
      </c>
    </row>
    <row r="553" spans="1:7" x14ac:dyDescent="0.25">
      <c r="A553" t="str">
        <f>'All Nodes'!A10709</f>
        <v>GRID</v>
      </c>
      <c r="B553">
        <f>'All Nodes'!B10709</f>
        <v>117711</v>
      </c>
      <c r="C553">
        <f>'All Nodes'!C10709</f>
        <v>100001</v>
      </c>
      <c r="D553" s="1">
        <f>'All Nodes'!D10709</f>
        <v>0.49610300000000002</v>
      </c>
      <c r="E553" s="1">
        <f>'All Nodes'!E10709</f>
        <v>-0.19040899999999999</v>
      </c>
      <c r="F553" s="1">
        <f>'All Nodes'!F10709</f>
        <v>0.57996499999999995</v>
      </c>
      <c r="G553">
        <f>'All Nodes'!G10709</f>
        <v>100001</v>
      </c>
    </row>
    <row r="554" spans="1:7" x14ac:dyDescent="0.25">
      <c r="A554" t="str">
        <f>'All Nodes'!A10710</f>
        <v>GRID</v>
      </c>
      <c r="B554">
        <f>'All Nodes'!B10710</f>
        <v>117712</v>
      </c>
      <c r="C554">
        <f>'All Nodes'!C10710</f>
        <v>100001</v>
      </c>
      <c r="D554" s="1">
        <f>'All Nodes'!D10710</f>
        <v>0.49013800000000002</v>
      </c>
      <c r="E554" s="1">
        <f>'All Nodes'!E10710</f>
        <v>-0.18811900000000001</v>
      </c>
      <c r="F554" s="1">
        <f>'All Nodes'!F10710</f>
        <v>0.57996400000000004</v>
      </c>
      <c r="G554">
        <f>'All Nodes'!G10710</f>
        <v>100001</v>
      </c>
    </row>
    <row r="555" spans="1:7" x14ac:dyDescent="0.25">
      <c r="A555" t="str">
        <f>'All Nodes'!A10711</f>
        <v>GRID</v>
      </c>
      <c r="B555">
        <f>'All Nodes'!B10711</f>
        <v>117713</v>
      </c>
      <c r="C555">
        <f>'All Nodes'!C10711</f>
        <v>100001</v>
      </c>
      <c r="D555" s="1">
        <f>'All Nodes'!D10711</f>
        <v>0.48486699999999999</v>
      </c>
      <c r="E555" s="1">
        <f>'All Nodes'!E10711</f>
        <v>-0.24702299999999999</v>
      </c>
      <c r="F555" s="1">
        <f>'All Nodes'!F10711</f>
        <v>0.57996499999999995</v>
      </c>
      <c r="G555">
        <f>'All Nodes'!G10711</f>
        <v>100001</v>
      </c>
    </row>
    <row r="556" spans="1:7" x14ac:dyDescent="0.25">
      <c r="A556" t="str">
        <f>'All Nodes'!A10712</f>
        <v>GRID</v>
      </c>
      <c r="B556">
        <f>'All Nodes'!B10712</f>
        <v>117714</v>
      </c>
      <c r="C556">
        <f>'All Nodes'!C10712</f>
        <v>100001</v>
      </c>
      <c r="D556" s="1">
        <f>'All Nodes'!D10712</f>
        <v>0.49129400000000001</v>
      </c>
      <c r="E556" s="1">
        <f>'All Nodes'!E10712</f>
        <v>-0.21870999999999999</v>
      </c>
      <c r="F556" s="1">
        <f>'All Nodes'!F10712</f>
        <v>0.57996400000000004</v>
      </c>
      <c r="G556">
        <f>'All Nodes'!G10712</f>
        <v>100001</v>
      </c>
    </row>
    <row r="557" spans="1:7" x14ac:dyDescent="0.25">
      <c r="A557" t="str">
        <f>'All Nodes'!A10713</f>
        <v>GRID</v>
      </c>
      <c r="B557">
        <f>'All Nodes'!B10713</f>
        <v>117715</v>
      </c>
      <c r="C557">
        <f>'All Nodes'!C10713</f>
        <v>100001</v>
      </c>
      <c r="D557" s="1">
        <f>'All Nodes'!D10713</f>
        <v>0.48545700000000003</v>
      </c>
      <c r="E557" s="1">
        <f>'All Nodes'!E10713</f>
        <v>-0.216112</v>
      </c>
      <c r="F557" s="1">
        <f>'All Nodes'!F10713</f>
        <v>0.57996400000000004</v>
      </c>
      <c r="G557">
        <f>'All Nodes'!G10713</f>
        <v>100001</v>
      </c>
    </row>
    <row r="558" spans="1:7" x14ac:dyDescent="0.25">
      <c r="A558" t="str">
        <f>'All Nodes'!A10714</f>
        <v>GRID</v>
      </c>
      <c r="B558">
        <f>'All Nodes'!B10714</f>
        <v>117716</v>
      </c>
      <c r="C558">
        <f>'All Nodes'!C10714</f>
        <v>100001</v>
      </c>
      <c r="D558" s="1">
        <f>'All Nodes'!D10714</f>
        <v>0.47917500000000002</v>
      </c>
      <c r="E558" s="1">
        <f>'All Nodes'!E10714</f>
        <v>-0.24412200000000001</v>
      </c>
      <c r="F558" s="1">
        <f>'All Nodes'!F10714</f>
        <v>0.57996499999999995</v>
      </c>
      <c r="G558">
        <f>'All Nodes'!G10714</f>
        <v>100001</v>
      </c>
    </row>
    <row r="559" spans="1:7" x14ac:dyDescent="0.25">
      <c r="A559" t="str">
        <f>'All Nodes'!A10715</f>
        <v>GRID</v>
      </c>
      <c r="B559">
        <f>'All Nodes'!B10715</f>
        <v>117717</v>
      </c>
      <c r="C559">
        <f>'All Nodes'!C10715</f>
        <v>100001</v>
      </c>
      <c r="D559" s="1">
        <f>'All Nodes'!D10715</f>
        <v>0.48787399999999997</v>
      </c>
      <c r="E559" s="1">
        <f>'All Nodes'!E10715</f>
        <v>-0.28164299999999998</v>
      </c>
      <c r="F559" s="1">
        <f>'All Nodes'!F10715</f>
        <v>0.57996499999999995</v>
      </c>
      <c r="G559">
        <f>'All Nodes'!G10715</f>
        <v>100001</v>
      </c>
    </row>
    <row r="560" spans="1:7" x14ac:dyDescent="0.25">
      <c r="A560" t="str">
        <f>'All Nodes'!A10716</f>
        <v>GRID</v>
      </c>
      <c r="B560">
        <f>'All Nodes'!B10716</f>
        <v>117718</v>
      </c>
      <c r="C560">
        <f>'All Nodes'!C10716</f>
        <v>100001</v>
      </c>
      <c r="D560" s="1">
        <f>'All Nodes'!D10716</f>
        <v>0.48234100000000002</v>
      </c>
      <c r="E560" s="1">
        <f>'All Nodes'!E10716</f>
        <v>-0.27844799999999997</v>
      </c>
      <c r="F560" s="1">
        <f>'All Nodes'!F10716</f>
        <v>0.57996499999999995</v>
      </c>
      <c r="G560">
        <f>'All Nodes'!G10716</f>
        <v>100001</v>
      </c>
    </row>
    <row r="561" spans="1:7" x14ac:dyDescent="0.25">
      <c r="A561" t="str">
        <f>'All Nodes'!A10717</f>
        <v>GRID</v>
      </c>
      <c r="B561">
        <f>'All Nodes'!B10717</f>
        <v>117719</v>
      </c>
      <c r="C561">
        <f>'All Nodes'!C10717</f>
        <v>100001</v>
      </c>
      <c r="D561" s="1">
        <f>'All Nodes'!D10717</f>
        <v>0.47680800000000001</v>
      </c>
      <c r="E561" s="1">
        <f>'All Nodes'!E10717</f>
        <v>-0.275254</v>
      </c>
      <c r="F561" s="1">
        <f>'All Nodes'!F10717</f>
        <v>0.57996400000000004</v>
      </c>
      <c r="G561">
        <f>'All Nodes'!G10717</f>
        <v>100001</v>
      </c>
    </row>
    <row r="562" spans="1:7" x14ac:dyDescent="0.25">
      <c r="A562" t="str">
        <f>'All Nodes'!A10718</f>
        <v>GRID</v>
      </c>
      <c r="B562">
        <f>'All Nodes'!B10718</f>
        <v>117720</v>
      </c>
      <c r="C562">
        <f>'All Nodes'!C10718</f>
        <v>100001</v>
      </c>
      <c r="D562" s="1">
        <f>'All Nodes'!D10718</f>
        <v>0.471275</v>
      </c>
      <c r="E562" s="1">
        <f>'All Nodes'!E10718</f>
        <v>-0.272059</v>
      </c>
      <c r="F562" s="1">
        <f>'All Nodes'!F10718</f>
        <v>0.57996400000000004</v>
      </c>
      <c r="G562">
        <f>'All Nodes'!G10718</f>
        <v>100001</v>
      </c>
    </row>
    <row r="563" spans="1:7" x14ac:dyDescent="0.25">
      <c r="A563" t="str">
        <f>'All Nodes'!A10719</f>
        <v>GRID</v>
      </c>
      <c r="B563">
        <f>'All Nodes'!B10719</f>
        <v>117721</v>
      </c>
      <c r="C563">
        <f>'All Nodes'!C10719</f>
        <v>100001</v>
      </c>
      <c r="D563" s="1">
        <f>'All Nodes'!D10719</f>
        <v>-0.487846</v>
      </c>
      <c r="E563" s="1">
        <f>'All Nodes'!E10719</f>
        <v>-0.28169</v>
      </c>
      <c r="F563" s="1">
        <f>'All Nodes'!F10719</f>
        <v>0.57996400000000004</v>
      </c>
      <c r="G563">
        <f>'All Nodes'!G10719</f>
        <v>100001</v>
      </c>
    </row>
    <row r="564" spans="1:7" x14ac:dyDescent="0.25">
      <c r="A564" t="str">
        <f>'All Nodes'!A10720</f>
        <v>GRID</v>
      </c>
      <c r="B564">
        <f>'All Nodes'!B10720</f>
        <v>117722</v>
      </c>
      <c r="C564">
        <f>'All Nodes'!C10720</f>
        <v>100001</v>
      </c>
      <c r="D564" s="1">
        <f>'All Nodes'!D10720</f>
        <v>-0.48231299999999999</v>
      </c>
      <c r="E564" s="1">
        <f>'All Nodes'!E10720</f>
        <v>-0.27849600000000002</v>
      </c>
      <c r="F564" s="1">
        <f>'All Nodes'!F10720</f>
        <v>0.57996400000000004</v>
      </c>
      <c r="G564">
        <f>'All Nodes'!G10720</f>
        <v>100001</v>
      </c>
    </row>
    <row r="565" spans="1:7" x14ac:dyDescent="0.25">
      <c r="A565" t="str">
        <f>'All Nodes'!A10721</f>
        <v>GRID</v>
      </c>
      <c r="B565">
        <f>'All Nodes'!B10721</f>
        <v>117723</v>
      </c>
      <c r="C565">
        <f>'All Nodes'!C10721</f>
        <v>100001</v>
      </c>
      <c r="D565" s="1">
        <f>'All Nodes'!D10721</f>
        <v>-0.47678100000000001</v>
      </c>
      <c r="E565" s="1">
        <f>'All Nodes'!E10721</f>
        <v>-0.27529900000000002</v>
      </c>
      <c r="F565" s="1">
        <f>'All Nodes'!F10721</f>
        <v>0.57996400000000004</v>
      </c>
      <c r="G565">
        <f>'All Nodes'!G10721</f>
        <v>100001</v>
      </c>
    </row>
    <row r="566" spans="1:7" x14ac:dyDescent="0.25">
      <c r="A566" t="str">
        <f>'All Nodes'!A10722</f>
        <v>GRID</v>
      </c>
      <c r="B566">
        <f>'All Nodes'!B10722</f>
        <v>117724</v>
      </c>
      <c r="C566">
        <f>'All Nodes'!C10722</f>
        <v>100001</v>
      </c>
      <c r="D566" s="1">
        <f>'All Nodes'!D10722</f>
        <v>-0.47960000000000003</v>
      </c>
      <c r="E566" s="1">
        <f>'All Nodes'!E10722</f>
        <v>-0.213559</v>
      </c>
      <c r="F566" s="1">
        <f>'All Nodes'!F10722</f>
        <v>0.57996400000000004</v>
      </c>
      <c r="G566">
        <f>'All Nodes'!G10722</f>
        <v>100001</v>
      </c>
    </row>
    <row r="567" spans="1:7" x14ac:dyDescent="0.25">
      <c r="A567" t="str">
        <f>'All Nodes'!A10723</f>
        <v>GRID</v>
      </c>
      <c r="B567">
        <f>'All Nodes'!B10723</f>
        <v>117725</v>
      </c>
      <c r="C567">
        <f>'All Nodes'!C10723</f>
        <v>100001</v>
      </c>
      <c r="D567" s="1">
        <f>'All Nodes'!D10723</f>
        <v>-0.47124899999999997</v>
      </c>
      <c r="E567" s="1">
        <f>'All Nodes'!E10723</f>
        <v>-0.27210499999999999</v>
      </c>
      <c r="F567" s="1">
        <f>'All Nodes'!F10723</f>
        <v>0.57996400000000004</v>
      </c>
      <c r="G567">
        <f>'All Nodes'!G10723</f>
        <v>100001</v>
      </c>
    </row>
    <row r="568" spans="1:7" x14ac:dyDescent="0.25">
      <c r="A568" t="str">
        <f>'All Nodes'!A10724</f>
        <v>GRID</v>
      </c>
      <c r="B568">
        <f>'All Nodes'!B10724</f>
        <v>117726</v>
      </c>
      <c r="C568">
        <f>'All Nodes'!C10724</f>
        <v>100001</v>
      </c>
      <c r="D568" s="1">
        <f>'All Nodes'!D10724</f>
        <v>-0.46571699999999999</v>
      </c>
      <c r="E568" s="1">
        <f>'All Nodes'!E10724</f>
        <v>-0.26890999999999998</v>
      </c>
      <c r="F568" s="1">
        <f>'All Nodes'!F10724</f>
        <v>0.57996400000000004</v>
      </c>
      <c r="G568">
        <f>'All Nodes'!G10724</f>
        <v>100001</v>
      </c>
    </row>
    <row r="569" spans="1:7" x14ac:dyDescent="0.25">
      <c r="A569" t="str">
        <f>'All Nodes'!A10725</f>
        <v>GRID</v>
      </c>
      <c r="B569">
        <f>'All Nodes'!B10725</f>
        <v>117727</v>
      </c>
      <c r="C569">
        <f>'All Nodes'!C10725</f>
        <v>100001</v>
      </c>
      <c r="D569" s="1">
        <f>'All Nodes'!D10725</f>
        <v>-0.47345900000000002</v>
      </c>
      <c r="E569" s="1">
        <f>'All Nodes'!E10725</f>
        <v>-0.24126700000000001</v>
      </c>
      <c r="F569" s="1">
        <f>'All Nodes'!F10725</f>
        <v>0.57996499999999995</v>
      </c>
      <c r="G569">
        <f>'All Nodes'!G10725</f>
        <v>100001</v>
      </c>
    </row>
    <row r="570" spans="1:7" x14ac:dyDescent="0.25">
      <c r="A570" t="str">
        <f>'All Nodes'!A10726</f>
        <v>GRID</v>
      </c>
      <c r="B570">
        <f>'All Nodes'!B10726</f>
        <v>117728</v>
      </c>
      <c r="C570">
        <f>'All Nodes'!C10726</f>
        <v>100001</v>
      </c>
      <c r="D570" s="1">
        <f>'All Nodes'!D10726</f>
        <v>-0.46776499999999999</v>
      </c>
      <c r="E570" s="1">
        <f>'All Nodes'!E10726</f>
        <v>-0.23836599999999999</v>
      </c>
      <c r="F570" s="1">
        <f>'All Nodes'!F10726</f>
        <v>0.57996499999999995</v>
      </c>
      <c r="G570">
        <f>'All Nodes'!G10726</f>
        <v>100001</v>
      </c>
    </row>
    <row r="571" spans="1:7" x14ac:dyDescent="0.25">
      <c r="A571" t="str">
        <f>'All Nodes'!A10727</f>
        <v>GRID</v>
      </c>
      <c r="B571">
        <f>'All Nodes'!B10727</f>
        <v>117729</v>
      </c>
      <c r="C571">
        <f>'All Nodes'!C10727</f>
        <v>100001</v>
      </c>
      <c r="D571" s="1">
        <f>'All Nodes'!D10727</f>
        <v>-0.46018399999999998</v>
      </c>
      <c r="E571" s="1">
        <f>'All Nodes'!E10727</f>
        <v>-0.26571600000000001</v>
      </c>
      <c r="F571" s="1">
        <f>'All Nodes'!F10727</f>
        <v>0.57996400000000004</v>
      </c>
      <c r="G571">
        <f>'All Nodes'!G10727</f>
        <v>100001</v>
      </c>
    </row>
    <row r="572" spans="1:7" x14ac:dyDescent="0.25">
      <c r="A572" t="str">
        <f>'All Nodes'!A10728</f>
        <v>GRID</v>
      </c>
      <c r="B572">
        <f>'All Nodes'!B10728</f>
        <v>117730</v>
      </c>
      <c r="C572">
        <f>'All Nodes'!C10728</f>
        <v>100001</v>
      </c>
      <c r="D572" s="1">
        <f>'All Nodes'!D10728</f>
        <v>0.47246500000000002</v>
      </c>
      <c r="E572" s="1">
        <f>'All Nodes'!E10728</f>
        <v>-0.30678899999999998</v>
      </c>
      <c r="F572" s="1">
        <f>'All Nodes'!F10728</f>
        <v>0.57996400000000004</v>
      </c>
      <c r="G572">
        <f>'All Nodes'!G10728</f>
        <v>100001</v>
      </c>
    </row>
    <row r="573" spans="1:7" x14ac:dyDescent="0.25">
      <c r="A573" t="str">
        <f>'All Nodes'!A10729</f>
        <v>GRID</v>
      </c>
      <c r="B573">
        <f>'All Nodes'!B10729</f>
        <v>117731</v>
      </c>
      <c r="C573">
        <f>'All Nodes'!C10729</f>
        <v>100001</v>
      </c>
      <c r="D573" s="1">
        <f>'All Nodes'!D10729</f>
        <v>0.47638000000000003</v>
      </c>
      <c r="E573" s="1">
        <f>'All Nodes'!E10729</f>
        <v>-0.30932999999999999</v>
      </c>
      <c r="F573" s="1">
        <f>'All Nodes'!F10729</f>
        <v>0.57996400000000004</v>
      </c>
      <c r="G573">
        <f>'All Nodes'!G10729</f>
        <v>100001</v>
      </c>
    </row>
    <row r="574" spans="1:7" x14ac:dyDescent="0.25">
      <c r="A574" t="str">
        <f>'All Nodes'!A10730</f>
        <v>GRID</v>
      </c>
      <c r="B574">
        <f>'All Nodes'!B10730</f>
        <v>117732</v>
      </c>
      <c r="C574">
        <f>'All Nodes'!C10730</f>
        <v>100001</v>
      </c>
      <c r="D574" s="1">
        <f>'All Nodes'!D10730</f>
        <v>0.48318299999999997</v>
      </c>
      <c r="E574" s="1">
        <f>'All Nodes'!E10730</f>
        <v>-0.31374800000000003</v>
      </c>
      <c r="F574" s="1">
        <f>'All Nodes'!F10730</f>
        <v>0.57996400000000004</v>
      </c>
      <c r="G574">
        <f>'All Nodes'!G10730</f>
        <v>100001</v>
      </c>
    </row>
    <row r="575" spans="1:7" x14ac:dyDescent="0.25">
      <c r="A575" t="str">
        <f>'All Nodes'!A10731</f>
        <v>GRID</v>
      </c>
      <c r="B575">
        <f>'All Nodes'!B10731</f>
        <v>117733</v>
      </c>
      <c r="C575">
        <f>'All Nodes'!C10731</f>
        <v>100001</v>
      </c>
      <c r="D575" s="1">
        <f>'All Nodes'!D10731</f>
        <v>0.488541</v>
      </c>
      <c r="E575" s="1">
        <f>'All Nodes'!E10731</f>
        <v>-0.31722800000000001</v>
      </c>
      <c r="F575" s="1">
        <f>'All Nodes'!F10731</f>
        <v>0.57996499999999995</v>
      </c>
      <c r="G575">
        <f>'All Nodes'!G10731</f>
        <v>100001</v>
      </c>
    </row>
    <row r="576" spans="1:7" x14ac:dyDescent="0.25">
      <c r="A576" t="str">
        <f>'All Nodes'!A10732</f>
        <v>GRID</v>
      </c>
      <c r="B576">
        <f>'All Nodes'!B10732</f>
        <v>117734</v>
      </c>
      <c r="C576">
        <f>'All Nodes'!C10732</f>
        <v>100001</v>
      </c>
      <c r="D576" s="1">
        <f>'All Nodes'!D10732</f>
        <v>-0.47243600000000002</v>
      </c>
      <c r="E576" s="1">
        <f>'All Nodes'!E10732</f>
        <v>-0.306834</v>
      </c>
      <c r="F576" s="1">
        <f>'All Nodes'!F10732</f>
        <v>0.57996400000000004</v>
      </c>
      <c r="G576">
        <f>'All Nodes'!G10732</f>
        <v>100001</v>
      </c>
    </row>
    <row r="577" spans="1:7" x14ac:dyDescent="0.25">
      <c r="A577" t="str">
        <f>'All Nodes'!A10733</f>
        <v>GRID</v>
      </c>
      <c r="B577">
        <f>'All Nodes'!B10733</f>
        <v>117735</v>
      </c>
      <c r="C577">
        <f>'All Nodes'!C10733</f>
        <v>100001</v>
      </c>
      <c r="D577" s="1">
        <f>'All Nodes'!D10733</f>
        <v>-0.47634900000000002</v>
      </c>
      <c r="E577" s="1">
        <f>'All Nodes'!E10733</f>
        <v>-0.30937599999999998</v>
      </c>
      <c r="F577" s="1">
        <f>'All Nodes'!F10733</f>
        <v>0.57996400000000004</v>
      </c>
      <c r="G577">
        <f>'All Nodes'!G10733</f>
        <v>100001</v>
      </c>
    </row>
    <row r="578" spans="1:7" x14ac:dyDescent="0.25">
      <c r="A578" t="str">
        <f>'All Nodes'!A10734</f>
        <v>GRID</v>
      </c>
      <c r="B578">
        <f>'All Nodes'!B10734</f>
        <v>117736</v>
      </c>
      <c r="C578">
        <f>'All Nodes'!C10734</f>
        <v>100001</v>
      </c>
      <c r="D578" s="1">
        <f>'All Nodes'!D10734</f>
        <v>-0.48315000000000002</v>
      </c>
      <c r="E578" s="1">
        <f>'All Nodes'!E10734</f>
        <v>-0.31379600000000002</v>
      </c>
      <c r="F578" s="1">
        <f>'All Nodes'!F10734</f>
        <v>0.57996400000000004</v>
      </c>
      <c r="G578">
        <f>'All Nodes'!G10734</f>
        <v>100001</v>
      </c>
    </row>
    <row r="579" spans="1:7" x14ac:dyDescent="0.25">
      <c r="A579" t="str">
        <f>'All Nodes'!A10735</f>
        <v>GRID</v>
      </c>
      <c r="B579">
        <f>'All Nodes'!B10735</f>
        <v>117737</v>
      </c>
      <c r="C579">
        <f>'All Nodes'!C10735</f>
        <v>100001</v>
      </c>
      <c r="D579" s="1">
        <f>'All Nodes'!D10735</f>
        <v>-0.48850900000000003</v>
      </c>
      <c r="E579" s="1">
        <f>'All Nodes'!E10735</f>
        <v>-0.31727499999999997</v>
      </c>
      <c r="F579" s="1">
        <f>'All Nodes'!F10735</f>
        <v>0.57996400000000004</v>
      </c>
      <c r="G579">
        <f>'All Nodes'!G10735</f>
        <v>100001</v>
      </c>
    </row>
    <row r="580" spans="1:7" x14ac:dyDescent="0.25">
      <c r="A580" t="str">
        <f>'All Nodes'!A10736</f>
        <v>GRID</v>
      </c>
      <c r="B580">
        <f>'All Nodes'!B10736</f>
        <v>117738</v>
      </c>
      <c r="C580">
        <f>'All Nodes'!C10736</f>
        <v>100001</v>
      </c>
      <c r="D580" s="1">
        <f>'All Nodes'!D10736</f>
        <v>0.21870999999999999</v>
      </c>
      <c r="E580" s="1">
        <f>'All Nodes'!E10736</f>
        <v>0.49129600000000001</v>
      </c>
      <c r="F580" s="1">
        <f>'All Nodes'!F10736</f>
        <v>0.57996300000000001</v>
      </c>
      <c r="G580">
        <f>'All Nodes'!G10736</f>
        <v>100001</v>
      </c>
    </row>
    <row r="581" spans="1:7" x14ac:dyDescent="0.25">
      <c r="A581" t="str">
        <f>'All Nodes'!A10737</f>
        <v>GRID</v>
      </c>
      <c r="B581">
        <f>'All Nodes'!B10737</f>
        <v>117739</v>
      </c>
      <c r="C581">
        <f>'All Nodes'!C10737</f>
        <v>100001</v>
      </c>
      <c r="D581" s="1">
        <f>'All Nodes'!D10737</f>
        <v>0.216112</v>
      </c>
      <c r="E581" s="1">
        <f>'All Nodes'!E10737</f>
        <v>0.48545899999999997</v>
      </c>
      <c r="F581" s="1">
        <f>'All Nodes'!F10737</f>
        <v>0.57996300000000001</v>
      </c>
      <c r="G581">
        <f>'All Nodes'!G10737</f>
        <v>100001</v>
      </c>
    </row>
    <row r="582" spans="1:7" x14ac:dyDescent="0.25">
      <c r="A582" t="str">
        <f>'All Nodes'!A10738</f>
        <v>GRID</v>
      </c>
      <c r="B582">
        <f>'All Nodes'!B10738</f>
        <v>117740</v>
      </c>
      <c r="C582">
        <f>'All Nodes'!C10738</f>
        <v>100001</v>
      </c>
      <c r="D582" s="1">
        <f>'All Nodes'!D10738</f>
        <v>0.21351200000000001</v>
      </c>
      <c r="E582" s="1">
        <f>'All Nodes'!E10738</f>
        <v>0.47962199999999999</v>
      </c>
      <c r="F582" s="1">
        <f>'All Nodes'!F10738</f>
        <v>0.57996400000000004</v>
      </c>
      <c r="G582">
        <f>'All Nodes'!G10738</f>
        <v>100001</v>
      </c>
    </row>
    <row r="583" spans="1:7" x14ac:dyDescent="0.25">
      <c r="A583" t="str">
        <f>'All Nodes'!A10739</f>
        <v>GRID</v>
      </c>
      <c r="B583">
        <f>'All Nodes'!B10739</f>
        <v>117741</v>
      </c>
      <c r="C583">
        <f>'All Nodes'!C10739</f>
        <v>100001</v>
      </c>
      <c r="D583" s="1">
        <f>'All Nodes'!D10739</f>
        <v>0.524281</v>
      </c>
      <c r="E583" s="1">
        <f>'All Nodes'!E10739</f>
        <v>-2.7449000000000001E-2</v>
      </c>
      <c r="F583" s="1">
        <f>'All Nodes'!F10739</f>
        <v>0.57996400000000004</v>
      </c>
      <c r="G583">
        <f>'All Nodes'!G10739</f>
        <v>100001</v>
      </c>
    </row>
    <row r="584" spans="1:7" x14ac:dyDescent="0.25">
      <c r="A584" t="str">
        <f>'All Nodes'!A10740</f>
        <v>GRID</v>
      </c>
      <c r="B584">
        <f>'All Nodes'!B10740</f>
        <v>117742</v>
      </c>
      <c r="C584">
        <f>'All Nodes'!C10740</f>
        <v>100001</v>
      </c>
      <c r="D584" s="1">
        <f>'All Nodes'!D10740</f>
        <v>0.24412200000000001</v>
      </c>
      <c r="E584" s="1">
        <f>'All Nodes'!E10740</f>
        <v>0.47917500000000002</v>
      </c>
      <c r="F584" s="1">
        <f>'All Nodes'!F10740</f>
        <v>0.57996400000000004</v>
      </c>
      <c r="G584">
        <f>'All Nodes'!G10740</f>
        <v>100001</v>
      </c>
    </row>
    <row r="585" spans="1:7" x14ac:dyDescent="0.25">
      <c r="A585" t="str">
        <f>'All Nodes'!A10741</f>
        <v>GRID</v>
      </c>
      <c r="B585">
        <f>'All Nodes'!B10741</f>
        <v>117743</v>
      </c>
      <c r="C585">
        <f>'All Nodes'!C10741</f>
        <v>100001</v>
      </c>
      <c r="D585" s="1">
        <f>'All Nodes'!D10741</f>
        <v>0.24702299999999999</v>
      </c>
      <c r="E585" s="1">
        <f>'All Nodes'!E10741</f>
        <v>0.48486699999999999</v>
      </c>
      <c r="F585" s="1">
        <f>'All Nodes'!F10741</f>
        <v>0.57996400000000004</v>
      </c>
      <c r="G585">
        <f>'All Nodes'!G10741</f>
        <v>100001</v>
      </c>
    </row>
    <row r="586" spans="1:7" x14ac:dyDescent="0.25">
      <c r="A586" t="str">
        <f>'All Nodes'!A10742</f>
        <v>GRID</v>
      </c>
      <c r="B586">
        <f>'All Nodes'!B10742</f>
        <v>117744</v>
      </c>
      <c r="C586">
        <f>'All Nodes'!C10742</f>
        <v>100001</v>
      </c>
      <c r="D586" s="1">
        <f>'All Nodes'!D10742</f>
        <v>0.24992300000000001</v>
      </c>
      <c r="E586" s="1">
        <f>'All Nodes'!E10742</f>
        <v>0.49056</v>
      </c>
      <c r="F586" s="1">
        <f>'All Nodes'!F10742</f>
        <v>0.57996400000000004</v>
      </c>
      <c r="G586">
        <f>'All Nodes'!G10742</f>
        <v>100001</v>
      </c>
    </row>
    <row r="587" spans="1:7" x14ac:dyDescent="0.25">
      <c r="A587" t="str">
        <f>'All Nodes'!A10743</f>
        <v>GRID</v>
      </c>
      <c r="B587">
        <f>'All Nodes'!B10743</f>
        <v>117745</v>
      </c>
      <c r="C587">
        <f>'All Nodes'!C10743</f>
        <v>100001</v>
      </c>
      <c r="D587" s="1">
        <f>'All Nodes'!D10743</f>
        <v>0.25282300000000002</v>
      </c>
      <c r="E587" s="1">
        <f>'All Nodes'!E10743</f>
        <v>0.49625399999999997</v>
      </c>
      <c r="F587" s="1">
        <f>'All Nodes'!F10743</f>
        <v>0.57996400000000004</v>
      </c>
      <c r="G587">
        <f>'All Nodes'!G10743</f>
        <v>100001</v>
      </c>
    </row>
    <row r="588" spans="1:7" x14ac:dyDescent="0.25">
      <c r="A588" t="str">
        <f>'All Nodes'!A10744</f>
        <v>GRID</v>
      </c>
      <c r="B588">
        <f>'All Nodes'!B10744</f>
        <v>117746</v>
      </c>
      <c r="C588">
        <f>'All Nodes'!C10744</f>
        <v>100001</v>
      </c>
      <c r="D588" s="1">
        <f>'All Nodes'!D10744</f>
        <v>0.25572400000000001</v>
      </c>
      <c r="E588" s="1">
        <f>'All Nodes'!E10744</f>
        <v>0.501946</v>
      </c>
      <c r="F588" s="1">
        <f>'All Nodes'!F10744</f>
        <v>0.57996400000000004</v>
      </c>
      <c r="G588">
        <f>'All Nodes'!G10744</f>
        <v>100001</v>
      </c>
    </row>
    <row r="589" spans="1:7" x14ac:dyDescent="0.25">
      <c r="A589" t="str">
        <f>'All Nodes'!A10745</f>
        <v>GRID</v>
      </c>
      <c r="B589">
        <f>'All Nodes'!B10745</f>
        <v>117747</v>
      </c>
      <c r="C589">
        <f>'All Nodes'!C10745</f>
        <v>100001</v>
      </c>
      <c r="D589" s="1">
        <f>'All Nodes'!D10745</f>
        <v>0.25784299999999999</v>
      </c>
      <c r="E589" s="1">
        <f>'All Nodes'!E10745</f>
        <v>0.506104</v>
      </c>
      <c r="F589" s="1">
        <f>'All Nodes'!F10745</f>
        <v>0.57996400000000004</v>
      </c>
      <c r="G589">
        <f>'All Nodes'!G10745</f>
        <v>100001</v>
      </c>
    </row>
    <row r="590" spans="1:7" x14ac:dyDescent="0.25">
      <c r="A590" t="str">
        <f>'All Nodes'!A10746</f>
        <v>GRID</v>
      </c>
      <c r="B590">
        <f>'All Nodes'!B10746</f>
        <v>117748</v>
      </c>
      <c r="C590">
        <f>'All Nodes'!C10746</f>
        <v>100001</v>
      </c>
      <c r="D590" s="1">
        <f>'All Nodes'!D10746</f>
        <v>0.26152300000000001</v>
      </c>
      <c r="E590" s="1">
        <f>'All Nodes'!E10746</f>
        <v>0.51333099999999998</v>
      </c>
      <c r="F590" s="1">
        <f>'All Nodes'!F10746</f>
        <v>0.57996300000000001</v>
      </c>
      <c r="G590">
        <f>'All Nodes'!G10746</f>
        <v>100001</v>
      </c>
    </row>
    <row r="591" spans="1:7" x14ac:dyDescent="0.25">
      <c r="A591" t="str">
        <f>'All Nodes'!A10747</f>
        <v>GRID</v>
      </c>
      <c r="B591">
        <f>'All Nodes'!B10747</f>
        <v>117749</v>
      </c>
      <c r="C591">
        <f>'All Nodes'!C10747</f>
        <v>100001</v>
      </c>
      <c r="D591" s="1">
        <f>'All Nodes'!D10747</f>
        <v>0.26442399999999999</v>
      </c>
      <c r="E591" s="1">
        <f>'All Nodes'!E10747</f>
        <v>0.51902400000000004</v>
      </c>
      <c r="F591" s="1">
        <f>'All Nodes'!F10747</f>
        <v>0.57996300000000001</v>
      </c>
      <c r="G591">
        <f>'All Nodes'!G10747</f>
        <v>100001</v>
      </c>
    </row>
    <row r="592" spans="1:7" x14ac:dyDescent="0.25">
      <c r="A592" t="str">
        <f>'All Nodes'!A10748</f>
        <v>GRID</v>
      </c>
      <c r="B592">
        <f>'All Nodes'!B10748</f>
        <v>117750</v>
      </c>
      <c r="C592">
        <f>'All Nodes'!C10748</f>
        <v>100001</v>
      </c>
      <c r="D592" s="1">
        <f>'All Nodes'!D10748</f>
        <v>0.53066199999999997</v>
      </c>
      <c r="E592" s="1">
        <f>'All Nodes'!E10748</f>
        <v>-2.7784E-2</v>
      </c>
      <c r="F592" s="1">
        <f>'All Nodes'!F10748</f>
        <v>0.57996400000000004</v>
      </c>
      <c r="G592">
        <f>'All Nodes'!G10748</f>
        <v>100001</v>
      </c>
    </row>
    <row r="593" spans="1:7" x14ac:dyDescent="0.25">
      <c r="A593" t="str">
        <f>'All Nodes'!A10749</f>
        <v>GRID</v>
      </c>
      <c r="B593">
        <f>'All Nodes'!B10749</f>
        <v>117751</v>
      </c>
      <c r="C593">
        <f>'All Nodes'!C10749</f>
        <v>100001</v>
      </c>
      <c r="D593" s="1">
        <f>'All Nodes'!D10749</f>
        <v>0.53704200000000002</v>
      </c>
      <c r="E593" s="1">
        <f>'All Nodes'!E10749</f>
        <v>-2.8117E-2</v>
      </c>
      <c r="F593" s="1">
        <f>'All Nodes'!F10749</f>
        <v>0.57996400000000004</v>
      </c>
      <c r="G593">
        <f>'All Nodes'!G10749</f>
        <v>100001</v>
      </c>
    </row>
    <row r="594" spans="1:7" x14ac:dyDescent="0.25">
      <c r="A594" t="str">
        <f>'All Nodes'!A10750</f>
        <v>GRID</v>
      </c>
      <c r="B594">
        <f>'All Nodes'!B10750</f>
        <v>117752</v>
      </c>
      <c r="C594">
        <f>'All Nodes'!C10750</f>
        <v>100001</v>
      </c>
      <c r="D594" s="1">
        <f>'All Nodes'!D10750</f>
        <v>0.54342199999999996</v>
      </c>
      <c r="E594" s="1">
        <f>'All Nodes'!E10750</f>
        <v>-2.8452000000000002E-2</v>
      </c>
      <c r="F594" s="1">
        <f>'All Nodes'!F10750</f>
        <v>0.57996400000000004</v>
      </c>
      <c r="G594">
        <f>'All Nodes'!G10750</f>
        <v>100001</v>
      </c>
    </row>
    <row r="595" spans="1:7" x14ac:dyDescent="0.25">
      <c r="A595" t="str">
        <f>'All Nodes'!A10751</f>
        <v>GRID</v>
      </c>
      <c r="B595">
        <f>'All Nodes'!B10751</f>
        <v>117753</v>
      </c>
      <c r="C595">
        <f>'All Nodes'!C10751</f>
        <v>100001</v>
      </c>
      <c r="D595" s="1">
        <f>'All Nodes'!D10751</f>
        <v>0.54980200000000001</v>
      </c>
      <c r="E595" s="1">
        <f>'All Nodes'!E10751</f>
        <v>-2.8785999999999999E-2</v>
      </c>
      <c r="F595" s="1">
        <f>'All Nodes'!F10751</f>
        <v>0.57996400000000004</v>
      </c>
      <c r="G595">
        <f>'All Nodes'!G10751</f>
        <v>100001</v>
      </c>
    </row>
    <row r="596" spans="1:7" x14ac:dyDescent="0.25">
      <c r="A596" t="str">
        <f>'All Nodes'!A10752</f>
        <v>GRID</v>
      </c>
      <c r="B596">
        <f>'All Nodes'!B10752</f>
        <v>117754</v>
      </c>
      <c r="C596">
        <f>'All Nodes'!C10752</f>
        <v>100001</v>
      </c>
      <c r="D596" s="1">
        <f>'All Nodes'!D10752</f>
        <v>0.55618199999999995</v>
      </c>
      <c r="E596" s="1">
        <f>'All Nodes'!E10752</f>
        <v>-2.912E-2</v>
      </c>
      <c r="F596" s="1">
        <f>'All Nodes'!F10752</f>
        <v>0.57996499999999995</v>
      </c>
      <c r="G596">
        <f>'All Nodes'!G10752</f>
        <v>100001</v>
      </c>
    </row>
    <row r="597" spans="1:7" x14ac:dyDescent="0.25">
      <c r="A597" t="str">
        <f>'All Nodes'!A10753</f>
        <v>GRID</v>
      </c>
      <c r="B597">
        <f>'All Nodes'!B10753</f>
        <v>117755</v>
      </c>
      <c r="C597">
        <f>'All Nodes'!C10753</f>
        <v>100001</v>
      </c>
      <c r="D597" s="1">
        <f>'All Nodes'!D10753</f>
        <v>0.56256200000000001</v>
      </c>
      <c r="E597" s="1">
        <f>'All Nodes'!E10753</f>
        <v>-2.9454000000000001E-2</v>
      </c>
      <c r="F597" s="1">
        <f>'All Nodes'!F10753</f>
        <v>0.57996499999999995</v>
      </c>
      <c r="G597">
        <f>'All Nodes'!G10753</f>
        <v>100001</v>
      </c>
    </row>
    <row r="598" spans="1:7" x14ac:dyDescent="0.25">
      <c r="A598" t="str">
        <f>'All Nodes'!A10754</f>
        <v>GRID</v>
      </c>
      <c r="B598">
        <f>'All Nodes'!B10754</f>
        <v>117756</v>
      </c>
      <c r="C598">
        <f>'All Nodes'!C10754</f>
        <v>100001</v>
      </c>
      <c r="D598" s="1">
        <f>'All Nodes'!D10754</f>
        <v>0.567222</v>
      </c>
      <c r="E598" s="1">
        <f>'All Nodes'!E10754</f>
        <v>-2.9697999999999999E-2</v>
      </c>
      <c r="F598" s="1">
        <f>'All Nodes'!F10754</f>
        <v>0.57996400000000004</v>
      </c>
      <c r="G598">
        <f>'All Nodes'!G10754</f>
        <v>100001</v>
      </c>
    </row>
    <row r="599" spans="1:7" x14ac:dyDescent="0.25">
      <c r="A599" t="str">
        <f>'All Nodes'!A10755</f>
        <v>GRID</v>
      </c>
      <c r="B599">
        <f>'All Nodes'!B10755</f>
        <v>117757</v>
      </c>
      <c r="C599">
        <f>'All Nodes'!C10755</f>
        <v>100001</v>
      </c>
      <c r="D599" s="1">
        <f>'All Nodes'!D10755</f>
        <v>0.575322</v>
      </c>
      <c r="E599" s="1">
        <f>'All Nodes'!E10755</f>
        <v>-3.0121999999999999E-2</v>
      </c>
      <c r="F599" s="1">
        <f>'All Nodes'!F10755</f>
        <v>0.57996400000000004</v>
      </c>
      <c r="G599">
        <f>'All Nodes'!G10755</f>
        <v>100001</v>
      </c>
    </row>
    <row r="600" spans="1:7" x14ac:dyDescent="0.25">
      <c r="A600" t="str">
        <f>'All Nodes'!A10756</f>
        <v>GRID</v>
      </c>
      <c r="B600">
        <f>'All Nodes'!B10756</f>
        <v>117758</v>
      </c>
      <c r="C600">
        <f>'All Nodes'!C10756</f>
        <v>100001</v>
      </c>
      <c r="D600" s="1">
        <f>'All Nodes'!D10756</f>
        <v>0.58170299999999997</v>
      </c>
      <c r="E600" s="1">
        <f>'All Nodes'!E10756</f>
        <v>-3.0456E-2</v>
      </c>
      <c r="F600" s="1">
        <f>'All Nodes'!F10756</f>
        <v>0.57996400000000004</v>
      </c>
      <c r="G600">
        <f>'All Nodes'!G10756</f>
        <v>100001</v>
      </c>
    </row>
    <row r="601" spans="1:7" x14ac:dyDescent="0.25">
      <c r="A601" t="str">
        <f>'All Nodes'!A10757</f>
        <v>GRID</v>
      </c>
      <c r="B601">
        <f>'All Nodes'!B10757</f>
        <v>117759</v>
      </c>
      <c r="C601">
        <f>'All Nodes'!C10757</f>
        <v>100001</v>
      </c>
      <c r="D601" s="1">
        <f>'All Nodes'!D10757</f>
        <v>0.47961999999999999</v>
      </c>
      <c r="E601" s="1">
        <f>'All Nodes'!E10757</f>
        <v>-0.21351200000000001</v>
      </c>
      <c r="F601" s="1">
        <f>'All Nodes'!F10757</f>
        <v>0.57996499999999995</v>
      </c>
      <c r="G601">
        <f>'All Nodes'!G10757</f>
        <v>100001</v>
      </c>
    </row>
    <row r="602" spans="1:7" x14ac:dyDescent="0.25">
      <c r="A602" t="str">
        <f>'All Nodes'!A10758</f>
        <v>GRID</v>
      </c>
      <c r="B602">
        <f>'All Nodes'!B10758</f>
        <v>117760</v>
      </c>
      <c r="C602">
        <f>'All Nodes'!C10758</f>
        <v>100001</v>
      </c>
      <c r="D602" s="1">
        <f>'All Nodes'!D10758</f>
        <v>0.46574300000000002</v>
      </c>
      <c r="E602" s="1">
        <f>'All Nodes'!E10758</f>
        <v>-0.26886500000000002</v>
      </c>
      <c r="F602" s="1">
        <f>'All Nodes'!F10758</f>
        <v>0.57996400000000004</v>
      </c>
      <c r="G602">
        <f>'All Nodes'!G10758</f>
        <v>100001</v>
      </c>
    </row>
    <row r="603" spans="1:7" x14ac:dyDescent="0.25">
      <c r="A603" t="str">
        <f>'All Nodes'!A10759</f>
        <v>GRID</v>
      </c>
      <c r="B603">
        <f>'All Nodes'!B10759</f>
        <v>117761</v>
      </c>
      <c r="C603">
        <f>'All Nodes'!C10759</f>
        <v>100001</v>
      </c>
      <c r="D603" s="1">
        <f>'All Nodes'!D10759</f>
        <v>0.47348200000000001</v>
      </c>
      <c r="E603" s="1">
        <f>'All Nodes'!E10759</f>
        <v>-0.24122199999999999</v>
      </c>
      <c r="F603" s="1">
        <f>'All Nodes'!F10759</f>
        <v>0.57996400000000004</v>
      </c>
      <c r="G603">
        <f>'All Nodes'!G10759</f>
        <v>100001</v>
      </c>
    </row>
    <row r="604" spans="1:7" x14ac:dyDescent="0.25">
      <c r="A604" t="str">
        <f>'All Nodes'!A10760</f>
        <v>GRID</v>
      </c>
      <c r="B604">
        <f>'All Nodes'!B10760</f>
        <v>117762</v>
      </c>
      <c r="C604">
        <f>'All Nodes'!C10760</f>
        <v>100001</v>
      </c>
      <c r="D604" s="1">
        <f>'All Nodes'!D10760</f>
        <v>0.46778900000000001</v>
      </c>
      <c r="E604" s="1">
        <f>'All Nodes'!E10760</f>
        <v>-0.23832100000000001</v>
      </c>
      <c r="F604" s="1">
        <f>'All Nodes'!F10760</f>
        <v>0.57996400000000004</v>
      </c>
      <c r="G604">
        <f>'All Nodes'!G10760</f>
        <v>100001</v>
      </c>
    </row>
    <row r="605" spans="1:7" x14ac:dyDescent="0.25">
      <c r="A605" t="str">
        <f>'All Nodes'!A10761</f>
        <v>GRID</v>
      </c>
      <c r="B605">
        <f>'All Nodes'!B10761</f>
        <v>117763</v>
      </c>
      <c r="C605">
        <f>'All Nodes'!C10761</f>
        <v>100001</v>
      </c>
      <c r="D605" s="1">
        <f>'All Nodes'!D10761</f>
        <v>0.46020800000000001</v>
      </c>
      <c r="E605" s="1">
        <f>'All Nodes'!E10761</f>
        <v>-0.26567200000000002</v>
      </c>
      <c r="F605" s="1">
        <f>'All Nodes'!F10761</f>
        <v>0.57996499999999995</v>
      </c>
      <c r="G605">
        <f>'All Nodes'!G10761</f>
        <v>100001</v>
      </c>
    </row>
    <row r="606" spans="1:7" x14ac:dyDescent="0.25">
      <c r="A606" t="str">
        <f>'All Nodes'!A10762</f>
        <v>GRID</v>
      </c>
      <c r="B606">
        <f>'All Nodes'!B10762</f>
        <v>117764</v>
      </c>
      <c r="C606">
        <f>'All Nodes'!C10762</f>
        <v>100001</v>
      </c>
      <c r="D606" s="1">
        <f>'All Nodes'!D10762</f>
        <v>0.45103199999999999</v>
      </c>
      <c r="E606" s="1">
        <f>'All Nodes'!E10762</f>
        <v>-0.29287200000000002</v>
      </c>
      <c r="F606" s="1">
        <f>'All Nodes'!F10762</f>
        <v>0.57996400000000004</v>
      </c>
      <c r="G606">
        <f>'All Nodes'!G10762</f>
        <v>100001</v>
      </c>
    </row>
    <row r="607" spans="1:7" x14ac:dyDescent="0.25">
      <c r="A607" t="str">
        <f>'All Nodes'!A10763</f>
        <v>GRID</v>
      </c>
      <c r="B607">
        <f>'All Nodes'!B10763</f>
        <v>117765</v>
      </c>
      <c r="C607">
        <f>'All Nodes'!C10763</f>
        <v>100001</v>
      </c>
      <c r="D607" s="1">
        <f>'All Nodes'!D10763</f>
        <v>0.45639000000000002</v>
      </c>
      <c r="E607" s="1">
        <f>'All Nodes'!E10763</f>
        <v>-0.296352</v>
      </c>
      <c r="F607" s="1">
        <f>'All Nodes'!F10763</f>
        <v>0.57996499999999995</v>
      </c>
      <c r="G607">
        <f>'All Nodes'!G10763</f>
        <v>100001</v>
      </c>
    </row>
    <row r="608" spans="1:7" x14ac:dyDescent="0.25">
      <c r="A608" t="str">
        <f>'All Nodes'!A10764</f>
        <v>GRID</v>
      </c>
      <c r="B608">
        <f>'All Nodes'!B10764</f>
        <v>117766</v>
      </c>
      <c r="C608">
        <f>'All Nodes'!C10764</f>
        <v>100001</v>
      </c>
      <c r="D608" s="1">
        <f>'All Nodes'!D10764</f>
        <v>0.46174700000000002</v>
      </c>
      <c r="E608" s="1">
        <f>'All Nodes'!E10764</f>
        <v>-0.29983100000000001</v>
      </c>
      <c r="F608" s="1">
        <f>'All Nodes'!F10764</f>
        <v>0.57996499999999995</v>
      </c>
      <c r="G608">
        <f>'All Nodes'!G10764</f>
        <v>100001</v>
      </c>
    </row>
    <row r="609" spans="1:7" x14ac:dyDescent="0.25">
      <c r="A609" t="str">
        <f>'All Nodes'!A10765</f>
        <v>GRID</v>
      </c>
      <c r="B609">
        <f>'All Nodes'!B10765</f>
        <v>117767</v>
      </c>
      <c r="C609">
        <f>'All Nodes'!C10765</f>
        <v>100001</v>
      </c>
      <c r="D609" s="1">
        <f>'All Nodes'!D10765</f>
        <v>0.46710600000000002</v>
      </c>
      <c r="E609" s="1">
        <f>'All Nodes'!E10765</f>
        <v>-0.303309</v>
      </c>
      <c r="F609" s="1">
        <f>'All Nodes'!F10765</f>
        <v>0.57996499999999995</v>
      </c>
      <c r="G609">
        <f>'All Nodes'!G10765</f>
        <v>100001</v>
      </c>
    </row>
    <row r="610" spans="1:7" x14ac:dyDescent="0.25">
      <c r="A610" t="str">
        <f>'All Nodes'!A10766</f>
        <v>GRID</v>
      </c>
      <c r="B610">
        <f>'All Nodes'!B10766</f>
        <v>117768</v>
      </c>
      <c r="C610">
        <f>'All Nodes'!C10766</f>
        <v>100001</v>
      </c>
      <c r="D610" s="1">
        <f>'All Nodes'!D10766</f>
        <v>-0.46707799999999999</v>
      </c>
      <c r="E610" s="1">
        <f>'All Nodes'!E10766</f>
        <v>-0.30335499999999999</v>
      </c>
      <c r="F610" s="1">
        <f>'All Nodes'!F10766</f>
        <v>0.57996400000000004</v>
      </c>
      <c r="G610">
        <f>'All Nodes'!G10766</f>
        <v>100001</v>
      </c>
    </row>
    <row r="611" spans="1:7" x14ac:dyDescent="0.25">
      <c r="A611" t="str">
        <f>'All Nodes'!A10767</f>
        <v>GRID</v>
      </c>
      <c r="B611">
        <f>'All Nodes'!B10767</f>
        <v>117769</v>
      </c>
      <c r="C611">
        <f>'All Nodes'!C10767</f>
        <v>100001</v>
      </c>
      <c r="D611" s="1">
        <f>'All Nodes'!D10767</f>
        <v>-0.46172000000000002</v>
      </c>
      <c r="E611" s="1">
        <f>'All Nodes'!E10767</f>
        <v>-0.299875</v>
      </c>
      <c r="F611" s="1">
        <f>'All Nodes'!F10767</f>
        <v>0.57996400000000004</v>
      </c>
      <c r="G611">
        <f>'All Nodes'!G10767</f>
        <v>100001</v>
      </c>
    </row>
    <row r="612" spans="1:7" x14ac:dyDescent="0.25">
      <c r="A612" t="str">
        <f>'All Nodes'!A10768</f>
        <v>GRID</v>
      </c>
      <c r="B612">
        <f>'All Nodes'!B10768</f>
        <v>117770</v>
      </c>
      <c r="C612">
        <f>'All Nodes'!C10768</f>
        <v>100001</v>
      </c>
      <c r="D612" s="1">
        <f>'All Nodes'!D10768</f>
        <v>-0.45636199999999999</v>
      </c>
      <c r="E612" s="1">
        <f>'All Nodes'!E10768</f>
        <v>-0.29639599999999999</v>
      </c>
      <c r="F612" s="1">
        <f>'All Nodes'!F10768</f>
        <v>0.57996400000000004</v>
      </c>
      <c r="G612">
        <f>'All Nodes'!G10768</f>
        <v>100001</v>
      </c>
    </row>
    <row r="613" spans="1:7" x14ac:dyDescent="0.25">
      <c r="A613" t="str">
        <f>'All Nodes'!A10769</f>
        <v>GRID</v>
      </c>
      <c r="B613">
        <f>'All Nodes'!B10769</f>
        <v>117771</v>
      </c>
      <c r="C613">
        <f>'All Nodes'!C10769</f>
        <v>100001</v>
      </c>
      <c r="D613" s="1">
        <f>'All Nodes'!D10769</f>
        <v>-0.45100400000000002</v>
      </c>
      <c r="E613" s="1">
        <f>'All Nodes'!E10769</f>
        <v>-0.29291600000000001</v>
      </c>
      <c r="F613" s="1">
        <f>'All Nodes'!F10769</f>
        <v>0.57996400000000004</v>
      </c>
      <c r="G613">
        <f>'All Nodes'!G10769</f>
        <v>100001</v>
      </c>
    </row>
    <row r="614" spans="1:7" x14ac:dyDescent="0.25">
      <c r="A614" t="str">
        <f>'All Nodes'!A10770</f>
        <v>GRID</v>
      </c>
      <c r="B614">
        <f>'All Nodes'!B10770</f>
        <v>117772</v>
      </c>
      <c r="C614">
        <f>'All Nodes'!C10770</f>
        <v>100001</v>
      </c>
      <c r="D614" s="1">
        <f>'All Nodes'!D10770</f>
        <v>-0.44564599999999999</v>
      </c>
      <c r="E614" s="1">
        <f>'All Nodes'!E10770</f>
        <v>-0.28943600000000003</v>
      </c>
      <c r="F614" s="1">
        <f>'All Nodes'!F10770</f>
        <v>0.57996400000000004</v>
      </c>
      <c r="G614">
        <f>'All Nodes'!G10770</f>
        <v>100001</v>
      </c>
    </row>
    <row r="615" spans="1:7" x14ac:dyDescent="0.25">
      <c r="A615" t="str">
        <f>'All Nodes'!A10771</f>
        <v>GRID</v>
      </c>
      <c r="B615">
        <f>'All Nodes'!B10771</f>
        <v>117773</v>
      </c>
      <c r="C615">
        <f>'All Nodes'!C10771</f>
        <v>100001</v>
      </c>
      <c r="D615" s="1">
        <f>'All Nodes'!D10771</f>
        <v>-0.45465</v>
      </c>
      <c r="E615" s="1">
        <f>'All Nodes'!E10771</f>
        <v>-0.262521</v>
      </c>
      <c r="F615" s="1">
        <f>'All Nodes'!F10771</f>
        <v>0.57996400000000004</v>
      </c>
      <c r="G615">
        <f>'All Nodes'!G10771</f>
        <v>100001</v>
      </c>
    </row>
    <row r="616" spans="1:7" x14ac:dyDescent="0.25">
      <c r="A616" t="str">
        <f>'All Nodes'!A10772</f>
        <v>GRID</v>
      </c>
      <c r="B616">
        <f>'All Nodes'!B10772</f>
        <v>117774</v>
      </c>
      <c r="C616">
        <f>'All Nodes'!C10772</f>
        <v>100001</v>
      </c>
      <c r="D616" s="1">
        <f>'All Nodes'!D10772</f>
        <v>-0.44028699999999998</v>
      </c>
      <c r="E616" s="1">
        <f>'All Nodes'!E10772</f>
        <v>-0.28595500000000001</v>
      </c>
      <c r="F616" s="1">
        <f>'All Nodes'!F10772</f>
        <v>0.57996400000000004</v>
      </c>
      <c r="G616">
        <f>'All Nodes'!G10772</f>
        <v>100001</v>
      </c>
    </row>
    <row r="617" spans="1:7" x14ac:dyDescent="0.25">
      <c r="A617" t="str">
        <f>'All Nodes'!A10773</f>
        <v>GRID</v>
      </c>
      <c r="B617">
        <f>'All Nodes'!B10773</f>
        <v>117775</v>
      </c>
      <c r="C617">
        <f>'All Nodes'!C10773</f>
        <v>100001</v>
      </c>
      <c r="D617" s="1">
        <f>'All Nodes'!D10773</f>
        <v>0.45059199999999999</v>
      </c>
      <c r="E617" s="1">
        <f>'All Nodes'!E10773</f>
        <v>-0.32734099999999999</v>
      </c>
      <c r="F617" s="1">
        <f>'All Nodes'!F10773</f>
        <v>0.57996400000000004</v>
      </c>
      <c r="G617">
        <f>'All Nodes'!G10773</f>
        <v>100001</v>
      </c>
    </row>
    <row r="618" spans="1:7" x14ac:dyDescent="0.25">
      <c r="A618" t="str">
        <f>'All Nodes'!A10774</f>
        <v>GRID</v>
      </c>
      <c r="B618">
        <f>'All Nodes'!B10774</f>
        <v>117776</v>
      </c>
      <c r="C618">
        <f>'All Nodes'!C10774</f>
        <v>100001</v>
      </c>
      <c r="D618" s="1">
        <f>'All Nodes'!D10774</f>
        <v>0.455762</v>
      </c>
      <c r="E618" s="1">
        <f>'All Nodes'!E10774</f>
        <v>-0.33109699999999997</v>
      </c>
      <c r="F618" s="1">
        <f>'All Nodes'!F10774</f>
        <v>0.57996400000000004</v>
      </c>
      <c r="G618">
        <f>'All Nodes'!G10774</f>
        <v>100001</v>
      </c>
    </row>
    <row r="619" spans="1:7" x14ac:dyDescent="0.25">
      <c r="A619" t="str">
        <f>'All Nodes'!A10775</f>
        <v>GRID</v>
      </c>
      <c r="B619">
        <f>'All Nodes'!B10775</f>
        <v>117777</v>
      </c>
      <c r="C619">
        <f>'All Nodes'!C10775</f>
        <v>100001</v>
      </c>
      <c r="D619" s="1">
        <f>'All Nodes'!D10775</f>
        <v>0.45953699999999997</v>
      </c>
      <c r="E619" s="1">
        <f>'All Nodes'!E10775</f>
        <v>-0.333839</v>
      </c>
      <c r="F619" s="1">
        <f>'All Nodes'!F10775</f>
        <v>0.57996499999999995</v>
      </c>
      <c r="G619">
        <f>'All Nodes'!G10775</f>
        <v>100001</v>
      </c>
    </row>
    <row r="620" spans="1:7" x14ac:dyDescent="0.25">
      <c r="A620" t="str">
        <f>'All Nodes'!A10776</f>
        <v>GRID</v>
      </c>
      <c r="B620">
        <f>'All Nodes'!B10776</f>
        <v>117778</v>
      </c>
      <c r="C620">
        <f>'All Nodes'!C10776</f>
        <v>100001</v>
      </c>
      <c r="D620" s="1">
        <f>'All Nodes'!D10776</f>
        <v>0.46609899999999999</v>
      </c>
      <c r="E620" s="1">
        <f>'All Nodes'!E10776</f>
        <v>-0.33860499999999999</v>
      </c>
      <c r="F620" s="1">
        <f>'All Nodes'!F10776</f>
        <v>0.57996499999999995</v>
      </c>
      <c r="G620">
        <f>'All Nodes'!G10776</f>
        <v>100001</v>
      </c>
    </row>
    <row r="621" spans="1:7" x14ac:dyDescent="0.25">
      <c r="A621" t="str">
        <f>'All Nodes'!A10777</f>
        <v>GRID</v>
      </c>
      <c r="B621">
        <f>'All Nodes'!B10777</f>
        <v>117779</v>
      </c>
      <c r="C621">
        <f>'All Nodes'!C10777</f>
        <v>100001</v>
      </c>
      <c r="D621" s="1">
        <f>'All Nodes'!D10777</f>
        <v>0.47126699999999999</v>
      </c>
      <c r="E621" s="1">
        <f>'All Nodes'!E10777</f>
        <v>-0.34236</v>
      </c>
      <c r="F621" s="1">
        <f>'All Nodes'!F10777</f>
        <v>0.57996499999999995</v>
      </c>
      <c r="G621">
        <f>'All Nodes'!G10777</f>
        <v>100001</v>
      </c>
    </row>
    <row r="622" spans="1:7" x14ac:dyDescent="0.25">
      <c r="A622" t="str">
        <f>'All Nodes'!A10778</f>
        <v>GRID</v>
      </c>
      <c r="B622">
        <f>'All Nodes'!B10778</f>
        <v>117780</v>
      </c>
      <c r="C622">
        <f>'All Nodes'!C10778</f>
        <v>100001</v>
      </c>
      <c r="D622" s="1">
        <f>'All Nodes'!D10778</f>
        <v>-0.45056000000000002</v>
      </c>
      <c r="E622" s="1">
        <f>'All Nodes'!E10778</f>
        <v>-0.32738499999999998</v>
      </c>
      <c r="F622" s="1">
        <f>'All Nodes'!F10778</f>
        <v>0.57996400000000004</v>
      </c>
      <c r="G622">
        <f>'All Nodes'!G10778</f>
        <v>100001</v>
      </c>
    </row>
    <row r="623" spans="1:7" x14ac:dyDescent="0.25">
      <c r="A623" t="str">
        <f>'All Nodes'!A10779</f>
        <v>GRID</v>
      </c>
      <c r="B623">
        <f>'All Nodes'!B10779</f>
        <v>117781</v>
      </c>
      <c r="C623">
        <f>'All Nodes'!C10779</f>
        <v>100001</v>
      </c>
      <c r="D623" s="1">
        <f>'All Nodes'!D10779</f>
        <v>-0.455729</v>
      </c>
      <c r="E623" s="1">
        <f>'All Nodes'!E10779</f>
        <v>-0.33113999999999999</v>
      </c>
      <c r="F623" s="1">
        <f>'All Nodes'!F10779</f>
        <v>0.57996400000000004</v>
      </c>
      <c r="G623">
        <f>'All Nodes'!G10779</f>
        <v>100001</v>
      </c>
    </row>
    <row r="624" spans="1:7" x14ac:dyDescent="0.25">
      <c r="A624" t="str">
        <f>'All Nodes'!A10780</f>
        <v>GRID</v>
      </c>
      <c r="B624">
        <f>'All Nodes'!B10780</f>
        <v>117782</v>
      </c>
      <c r="C624">
        <f>'All Nodes'!C10780</f>
        <v>100001</v>
      </c>
      <c r="D624" s="1">
        <f>'All Nodes'!D10780</f>
        <v>-0.459505</v>
      </c>
      <c r="E624" s="1">
        <f>'All Nodes'!E10780</f>
        <v>-0.33388299999999999</v>
      </c>
      <c r="F624" s="1">
        <f>'All Nodes'!F10780</f>
        <v>0.57996400000000004</v>
      </c>
      <c r="G624">
        <f>'All Nodes'!G10780</f>
        <v>100001</v>
      </c>
    </row>
    <row r="625" spans="1:7" x14ac:dyDescent="0.25">
      <c r="A625" t="str">
        <f>'All Nodes'!A10781</f>
        <v>GRID</v>
      </c>
      <c r="B625">
        <f>'All Nodes'!B10781</f>
        <v>117783</v>
      </c>
      <c r="C625">
        <f>'All Nodes'!C10781</f>
        <v>100001</v>
      </c>
      <c r="D625" s="1">
        <f>'All Nodes'!D10781</f>
        <v>-0.46606700000000001</v>
      </c>
      <c r="E625" s="1">
        <f>'All Nodes'!E10781</f>
        <v>-0.33865099999999998</v>
      </c>
      <c r="F625" s="1">
        <f>'All Nodes'!F10781</f>
        <v>0.57996400000000004</v>
      </c>
      <c r="G625">
        <f>'All Nodes'!G10781</f>
        <v>100001</v>
      </c>
    </row>
    <row r="626" spans="1:7" x14ac:dyDescent="0.25">
      <c r="A626" t="str">
        <f>'All Nodes'!A10782</f>
        <v>GRID</v>
      </c>
      <c r="B626">
        <f>'All Nodes'!B10782</f>
        <v>117784</v>
      </c>
      <c r="C626">
        <f>'All Nodes'!C10782</f>
        <v>100001</v>
      </c>
      <c r="D626" s="1">
        <f>'All Nodes'!D10782</f>
        <v>-0.47123599999999999</v>
      </c>
      <c r="E626" s="1">
        <f>'All Nodes'!E10782</f>
        <v>-0.34240599999999999</v>
      </c>
      <c r="F626" s="1">
        <f>'All Nodes'!F10782</f>
        <v>0.57996400000000004</v>
      </c>
      <c r="G626">
        <f>'All Nodes'!G10782</f>
        <v>100001</v>
      </c>
    </row>
    <row r="627" spans="1:7" x14ac:dyDescent="0.25">
      <c r="A627" t="str">
        <f>'All Nodes'!A10783</f>
        <v>GRID</v>
      </c>
      <c r="B627">
        <f>'All Nodes'!B10783</f>
        <v>117785</v>
      </c>
      <c r="C627">
        <f>'All Nodes'!C10783</f>
        <v>100001</v>
      </c>
      <c r="D627" s="1">
        <f>'All Nodes'!D10783</f>
        <v>0.24122199999999999</v>
      </c>
      <c r="E627" s="1">
        <f>'All Nodes'!E10783</f>
        <v>0.47348200000000001</v>
      </c>
      <c r="F627" s="1">
        <f>'All Nodes'!F10783</f>
        <v>0.57996300000000001</v>
      </c>
      <c r="G627">
        <f>'All Nodes'!G10783</f>
        <v>100001</v>
      </c>
    </row>
    <row r="628" spans="1:7" x14ac:dyDescent="0.25">
      <c r="A628" t="str">
        <f>'All Nodes'!A10784</f>
        <v>GRID</v>
      </c>
      <c r="B628">
        <f>'All Nodes'!B10784</f>
        <v>117786</v>
      </c>
      <c r="C628">
        <f>'All Nodes'!C10784</f>
        <v>100001</v>
      </c>
      <c r="D628" s="1">
        <f>'All Nodes'!D10784</f>
        <v>0.23832300000000001</v>
      </c>
      <c r="E628" s="1">
        <f>'All Nodes'!E10784</f>
        <v>0.46778900000000001</v>
      </c>
      <c r="F628" s="1">
        <f>'All Nodes'!F10784</f>
        <v>0.57996300000000001</v>
      </c>
      <c r="G628">
        <f>'All Nodes'!G10784</f>
        <v>100001</v>
      </c>
    </row>
    <row r="629" spans="1:7" x14ac:dyDescent="0.25">
      <c r="A629" t="str">
        <f>'All Nodes'!A10785</f>
        <v>GRID</v>
      </c>
      <c r="B629">
        <f>'All Nodes'!B10785</f>
        <v>117787</v>
      </c>
      <c r="C629">
        <f>'All Nodes'!C10785</f>
        <v>100001</v>
      </c>
      <c r="D629" s="1">
        <f>'All Nodes'!D10785</f>
        <v>0.26567299999999999</v>
      </c>
      <c r="E629" s="1">
        <f>'All Nodes'!E10785</f>
        <v>0.46020899999999998</v>
      </c>
      <c r="F629" s="1">
        <f>'All Nodes'!F10785</f>
        <v>0.57996400000000004</v>
      </c>
      <c r="G629">
        <f>'All Nodes'!G10785</f>
        <v>100001</v>
      </c>
    </row>
    <row r="630" spans="1:7" x14ac:dyDescent="0.25">
      <c r="A630" t="str">
        <f>'All Nodes'!A10786</f>
        <v>GRID</v>
      </c>
      <c r="B630">
        <f>'All Nodes'!B10786</f>
        <v>117788</v>
      </c>
      <c r="C630">
        <f>'All Nodes'!C10786</f>
        <v>100001</v>
      </c>
      <c r="D630" s="1">
        <f>'All Nodes'!D10786</f>
        <v>0.52499899999999999</v>
      </c>
      <c r="E630" s="1">
        <f>'All Nodes'!E10786</f>
        <v>2.6016999999999998E-5</v>
      </c>
      <c r="F630" s="1">
        <f>'All Nodes'!F10786</f>
        <v>0.57996400000000004</v>
      </c>
      <c r="G630">
        <f>'All Nodes'!G10786</f>
        <v>100001</v>
      </c>
    </row>
    <row r="631" spans="1:7" x14ac:dyDescent="0.25">
      <c r="A631" t="str">
        <f>'All Nodes'!A10787</f>
        <v>GRID</v>
      </c>
      <c r="B631">
        <f>'All Nodes'!B10787</f>
        <v>117789</v>
      </c>
      <c r="C631">
        <f>'All Nodes'!C10787</f>
        <v>100001</v>
      </c>
      <c r="D631" s="1">
        <f>'All Nodes'!D10787</f>
        <v>0.53138799999999997</v>
      </c>
      <c r="E631" s="1">
        <f>'All Nodes'!E10787</f>
        <v>2.5916999999999999E-5</v>
      </c>
      <c r="F631" s="1">
        <f>'All Nodes'!F10787</f>
        <v>0.57996400000000004</v>
      </c>
      <c r="G631">
        <f>'All Nodes'!G10787</f>
        <v>100001</v>
      </c>
    </row>
    <row r="632" spans="1:7" x14ac:dyDescent="0.25">
      <c r="A632" t="str">
        <f>'All Nodes'!A10788</f>
        <v>GRID</v>
      </c>
      <c r="B632">
        <f>'All Nodes'!B10788</f>
        <v>117790</v>
      </c>
      <c r="C632">
        <f>'All Nodes'!C10788</f>
        <v>100001</v>
      </c>
      <c r="D632" s="1">
        <f>'All Nodes'!D10788</f>
        <v>0.26886700000000002</v>
      </c>
      <c r="E632" s="1">
        <f>'All Nodes'!E10788</f>
        <v>0.46574300000000002</v>
      </c>
      <c r="F632" s="1">
        <f>'All Nodes'!F10788</f>
        <v>0.57996400000000004</v>
      </c>
      <c r="G632">
        <f>'All Nodes'!G10788</f>
        <v>100001</v>
      </c>
    </row>
    <row r="633" spans="1:7" x14ac:dyDescent="0.25">
      <c r="A633" t="str">
        <f>'All Nodes'!A10789</f>
        <v>GRID</v>
      </c>
      <c r="B633">
        <f>'All Nodes'!B10789</f>
        <v>117791</v>
      </c>
      <c r="C633">
        <f>'All Nodes'!C10789</f>
        <v>100001</v>
      </c>
      <c r="D633" s="1">
        <f>'All Nodes'!D10789</f>
        <v>0.27206000000000002</v>
      </c>
      <c r="E633" s="1">
        <f>'All Nodes'!E10789</f>
        <v>0.471275</v>
      </c>
      <c r="F633" s="1">
        <f>'All Nodes'!F10789</f>
        <v>0.57996400000000004</v>
      </c>
      <c r="G633">
        <f>'All Nodes'!G10789</f>
        <v>100001</v>
      </c>
    </row>
    <row r="634" spans="1:7" x14ac:dyDescent="0.25">
      <c r="A634" t="str">
        <f>'All Nodes'!A10790</f>
        <v>GRID</v>
      </c>
      <c r="B634">
        <f>'All Nodes'!B10790</f>
        <v>117792</v>
      </c>
      <c r="C634">
        <f>'All Nodes'!C10790</f>
        <v>100001</v>
      </c>
      <c r="D634" s="1">
        <f>'All Nodes'!D10790</f>
        <v>0.275254</v>
      </c>
      <c r="E634" s="1">
        <f>'All Nodes'!E10790</f>
        <v>0.47680800000000001</v>
      </c>
      <c r="F634" s="1">
        <f>'All Nodes'!F10790</f>
        <v>0.57996400000000004</v>
      </c>
      <c r="G634">
        <f>'All Nodes'!G10790</f>
        <v>100001</v>
      </c>
    </row>
    <row r="635" spans="1:7" x14ac:dyDescent="0.25">
      <c r="A635" t="str">
        <f>'All Nodes'!A10791</f>
        <v>GRID</v>
      </c>
      <c r="B635">
        <f>'All Nodes'!B10791</f>
        <v>117793</v>
      </c>
      <c r="C635">
        <f>'All Nodes'!C10791</f>
        <v>100001</v>
      </c>
      <c r="D635" s="1">
        <f>'All Nodes'!D10791</f>
        <v>0.27844799999999997</v>
      </c>
      <c r="E635" s="1">
        <f>'All Nodes'!E10791</f>
        <v>0.48234100000000002</v>
      </c>
      <c r="F635" s="1">
        <f>'All Nodes'!F10791</f>
        <v>0.57996300000000001</v>
      </c>
      <c r="G635">
        <f>'All Nodes'!G10791</f>
        <v>100001</v>
      </c>
    </row>
    <row r="636" spans="1:7" x14ac:dyDescent="0.25">
      <c r="A636" t="str">
        <f>'All Nodes'!A10792</f>
        <v>GRID</v>
      </c>
      <c r="B636">
        <f>'All Nodes'!B10792</f>
        <v>117794</v>
      </c>
      <c r="C636">
        <f>'All Nodes'!C10792</f>
        <v>100001</v>
      </c>
      <c r="D636" s="1">
        <f>'All Nodes'!D10792</f>
        <v>0.28164299999999998</v>
      </c>
      <c r="E636" s="1">
        <f>'All Nodes'!E10792</f>
        <v>0.48787399999999997</v>
      </c>
      <c r="F636" s="1">
        <f>'All Nodes'!F10792</f>
        <v>0.57996300000000001</v>
      </c>
      <c r="G636">
        <f>'All Nodes'!G10792</f>
        <v>100001</v>
      </c>
    </row>
    <row r="637" spans="1:7" x14ac:dyDescent="0.25">
      <c r="A637" t="str">
        <f>'All Nodes'!A10793</f>
        <v>GRID</v>
      </c>
      <c r="B637">
        <f>'All Nodes'!B10793</f>
        <v>117795</v>
      </c>
      <c r="C637">
        <f>'All Nodes'!C10793</f>
        <v>100001</v>
      </c>
      <c r="D637" s="1">
        <f>'All Nodes'!D10793</f>
        <v>0.28397600000000001</v>
      </c>
      <c r="E637" s="1">
        <f>'All Nodes'!E10793</f>
        <v>0.49191499999999999</v>
      </c>
      <c r="F637" s="1">
        <f>'All Nodes'!F10793</f>
        <v>0.57996300000000001</v>
      </c>
      <c r="G637">
        <f>'All Nodes'!G10793</f>
        <v>100001</v>
      </c>
    </row>
    <row r="638" spans="1:7" x14ac:dyDescent="0.25">
      <c r="A638" t="str">
        <f>'All Nodes'!A10794</f>
        <v>GRID</v>
      </c>
      <c r="B638">
        <f>'All Nodes'!B10794</f>
        <v>117796</v>
      </c>
      <c r="C638">
        <f>'All Nodes'!C10794</f>
        <v>100001</v>
      </c>
      <c r="D638" s="1">
        <f>'All Nodes'!D10794</f>
        <v>0.28803099999999998</v>
      </c>
      <c r="E638" s="1">
        <f>'All Nodes'!E10794</f>
        <v>0.49893900000000002</v>
      </c>
      <c r="F638" s="1">
        <f>'All Nodes'!F10794</f>
        <v>0.57996300000000001</v>
      </c>
      <c r="G638">
        <f>'All Nodes'!G10794</f>
        <v>100001</v>
      </c>
    </row>
    <row r="639" spans="1:7" x14ac:dyDescent="0.25">
      <c r="A639" t="str">
        <f>'All Nodes'!A10795</f>
        <v>GRID</v>
      </c>
      <c r="B639">
        <f>'All Nodes'!B10795</f>
        <v>117797</v>
      </c>
      <c r="C639">
        <f>'All Nodes'!C10795</f>
        <v>100001</v>
      </c>
      <c r="D639" s="1">
        <f>'All Nodes'!D10795</f>
        <v>0.29122599999999998</v>
      </c>
      <c r="E639" s="1">
        <f>'All Nodes'!E10795</f>
        <v>0.50447299999999995</v>
      </c>
      <c r="F639" s="1">
        <f>'All Nodes'!F10795</f>
        <v>0.57996300000000001</v>
      </c>
      <c r="G639">
        <f>'All Nodes'!G10795</f>
        <v>100001</v>
      </c>
    </row>
    <row r="640" spans="1:7" x14ac:dyDescent="0.25">
      <c r="A640" t="str">
        <f>'All Nodes'!A10796</f>
        <v>GRID</v>
      </c>
      <c r="B640">
        <f>'All Nodes'!B10796</f>
        <v>117798</v>
      </c>
      <c r="C640">
        <f>'All Nodes'!C10796</f>
        <v>100001</v>
      </c>
      <c r="D640" s="1">
        <f>'All Nodes'!D10796</f>
        <v>0.53777699999999995</v>
      </c>
      <c r="E640" s="1">
        <f>'All Nodes'!E10796</f>
        <v>2.6866999999999999E-5</v>
      </c>
      <c r="F640" s="1">
        <f>'All Nodes'!F10796</f>
        <v>0.57996400000000004</v>
      </c>
      <c r="G640">
        <f>'All Nodes'!G10796</f>
        <v>100001</v>
      </c>
    </row>
    <row r="641" spans="1:7" x14ac:dyDescent="0.25">
      <c r="A641" t="str">
        <f>'All Nodes'!A10797</f>
        <v>GRID</v>
      </c>
      <c r="B641">
        <f>'All Nodes'!B10797</f>
        <v>117799</v>
      </c>
      <c r="C641">
        <f>'All Nodes'!C10797</f>
        <v>100001</v>
      </c>
      <c r="D641" s="1">
        <f>'All Nodes'!D10797</f>
        <v>0.54416600000000004</v>
      </c>
      <c r="E641" s="1">
        <f>'All Nodes'!E10797</f>
        <v>2.6818999999999999E-5</v>
      </c>
      <c r="F641" s="1">
        <f>'All Nodes'!F10797</f>
        <v>0.57996499999999995</v>
      </c>
      <c r="G641">
        <f>'All Nodes'!G10797</f>
        <v>100001</v>
      </c>
    </row>
    <row r="642" spans="1:7" x14ac:dyDescent="0.25">
      <c r="A642" t="str">
        <f>'All Nodes'!A10798</f>
        <v>GRID</v>
      </c>
      <c r="B642">
        <f>'All Nodes'!B10798</f>
        <v>117800</v>
      </c>
      <c r="C642">
        <f>'All Nodes'!C10798</f>
        <v>100001</v>
      </c>
      <c r="D642" s="1">
        <f>'All Nodes'!D10798</f>
        <v>0.55055500000000002</v>
      </c>
      <c r="E642" s="1">
        <f>'All Nodes'!E10798</f>
        <v>2.6771000000000002E-5</v>
      </c>
      <c r="F642" s="1">
        <f>'All Nodes'!F10798</f>
        <v>0.57996400000000004</v>
      </c>
      <c r="G642">
        <f>'All Nodes'!G10798</f>
        <v>100001</v>
      </c>
    </row>
    <row r="643" spans="1:7" x14ac:dyDescent="0.25">
      <c r="A643" t="str">
        <f>'All Nodes'!A10799</f>
        <v>GRID</v>
      </c>
      <c r="B643">
        <f>'All Nodes'!B10799</f>
        <v>117801</v>
      </c>
      <c r="C643">
        <f>'All Nodes'!C10799</f>
        <v>100001</v>
      </c>
      <c r="D643" s="1">
        <f>'All Nodes'!D10799</f>
        <v>0.55694299999999997</v>
      </c>
      <c r="E643" s="1">
        <f>'All Nodes'!E10799</f>
        <v>2.7721000000000001E-5</v>
      </c>
      <c r="F643" s="1">
        <f>'All Nodes'!F10799</f>
        <v>0.57996400000000004</v>
      </c>
      <c r="G643">
        <f>'All Nodes'!G10799</f>
        <v>100001</v>
      </c>
    </row>
    <row r="644" spans="1:7" x14ac:dyDescent="0.25">
      <c r="A644" t="str">
        <f>'All Nodes'!A10800</f>
        <v>GRID</v>
      </c>
      <c r="B644">
        <f>'All Nodes'!B10800</f>
        <v>117802</v>
      </c>
      <c r="C644">
        <f>'All Nodes'!C10800</f>
        <v>100001</v>
      </c>
      <c r="D644" s="1">
        <f>'All Nodes'!D10800</f>
        <v>0.56333200000000005</v>
      </c>
      <c r="E644" s="1">
        <f>'All Nodes'!E10800</f>
        <v>2.7671999999999999E-5</v>
      </c>
      <c r="F644" s="1">
        <f>'All Nodes'!F10800</f>
        <v>0.57996400000000004</v>
      </c>
      <c r="G644">
        <f>'All Nodes'!G10800</f>
        <v>100001</v>
      </c>
    </row>
    <row r="645" spans="1:7" x14ac:dyDescent="0.25">
      <c r="A645" t="str">
        <f>'All Nodes'!A10801</f>
        <v>GRID</v>
      </c>
      <c r="B645">
        <f>'All Nodes'!B10801</f>
        <v>117803</v>
      </c>
      <c r="C645">
        <f>'All Nodes'!C10801</f>
        <v>100001</v>
      </c>
      <c r="D645" s="1">
        <f>'All Nodes'!D10801</f>
        <v>0.567998</v>
      </c>
      <c r="E645" s="1">
        <f>'All Nodes'!E10801</f>
        <v>2.7681000000000001E-5</v>
      </c>
      <c r="F645" s="1">
        <f>'All Nodes'!F10801</f>
        <v>0.57996400000000004</v>
      </c>
      <c r="G645">
        <f>'All Nodes'!G10801</f>
        <v>100001</v>
      </c>
    </row>
    <row r="646" spans="1:7" x14ac:dyDescent="0.25">
      <c r="A646" t="str">
        <f>'All Nodes'!A10802</f>
        <v>GRID</v>
      </c>
      <c r="B646">
        <f>'All Nodes'!B10802</f>
        <v>117804</v>
      </c>
      <c r="C646">
        <f>'All Nodes'!C10802</f>
        <v>100001</v>
      </c>
      <c r="D646" s="1">
        <f>'All Nodes'!D10802</f>
        <v>0.57611000000000001</v>
      </c>
      <c r="E646" s="1">
        <f>'All Nodes'!E10802</f>
        <v>2.8574000000000001E-5</v>
      </c>
      <c r="F646" s="1">
        <f>'All Nodes'!F10802</f>
        <v>0.57996400000000004</v>
      </c>
      <c r="G646">
        <f>'All Nodes'!G10802</f>
        <v>100001</v>
      </c>
    </row>
    <row r="647" spans="1:7" x14ac:dyDescent="0.25">
      <c r="A647" t="str">
        <f>'All Nodes'!A10803</f>
        <v>GRID</v>
      </c>
      <c r="B647">
        <f>'All Nodes'!B10803</f>
        <v>117805</v>
      </c>
      <c r="C647">
        <f>'All Nodes'!C10803</f>
        <v>100001</v>
      </c>
      <c r="D647" s="1">
        <f>'All Nodes'!D10803</f>
        <v>0.58249899999999999</v>
      </c>
      <c r="E647" s="1">
        <f>'All Nodes'!E10803</f>
        <v>2.8473999999999999E-5</v>
      </c>
      <c r="F647" s="1">
        <f>'All Nodes'!F10803</f>
        <v>0.57996400000000004</v>
      </c>
      <c r="G647">
        <f>'All Nodes'!G10803</f>
        <v>100001</v>
      </c>
    </row>
    <row r="648" spans="1:7" x14ac:dyDescent="0.25">
      <c r="A648" t="str">
        <f>'All Nodes'!A10804</f>
        <v>GRID</v>
      </c>
      <c r="B648">
        <f>'All Nodes'!B10804</f>
        <v>117806</v>
      </c>
      <c r="C648">
        <f>'All Nodes'!C10804</f>
        <v>100001</v>
      </c>
      <c r="D648" s="1">
        <f>'All Nodes'!D10804</f>
        <v>0.44567299999999999</v>
      </c>
      <c r="E648" s="1">
        <f>'All Nodes'!E10804</f>
        <v>-0.28939300000000001</v>
      </c>
      <c r="F648" s="1">
        <f>'All Nodes'!F10804</f>
        <v>0.57996400000000004</v>
      </c>
      <c r="G648">
        <f>'All Nodes'!G10804</f>
        <v>100001</v>
      </c>
    </row>
    <row r="649" spans="1:7" x14ac:dyDescent="0.25">
      <c r="A649" t="str">
        <f>'All Nodes'!A10805</f>
        <v>GRID</v>
      </c>
      <c r="B649">
        <f>'All Nodes'!B10805</f>
        <v>117807</v>
      </c>
      <c r="C649">
        <f>'All Nodes'!C10805</f>
        <v>100001</v>
      </c>
      <c r="D649" s="1">
        <f>'All Nodes'!D10805</f>
        <v>0.45467400000000002</v>
      </c>
      <c r="E649" s="1">
        <f>'All Nodes'!E10805</f>
        <v>-0.26247799999999999</v>
      </c>
      <c r="F649" s="1">
        <f>'All Nodes'!F10805</f>
        <v>0.57996499999999995</v>
      </c>
      <c r="G649">
        <f>'All Nodes'!G10805</f>
        <v>100001</v>
      </c>
    </row>
    <row r="650" spans="1:7" x14ac:dyDescent="0.25">
      <c r="A650" t="str">
        <f>'All Nodes'!A10806</f>
        <v>GRID</v>
      </c>
      <c r="B650">
        <f>'All Nodes'!B10806</f>
        <v>117808</v>
      </c>
      <c r="C650">
        <f>'All Nodes'!C10806</f>
        <v>100001</v>
      </c>
      <c r="D650" s="1">
        <f>'All Nodes'!D10806</f>
        <v>0.44031500000000001</v>
      </c>
      <c r="E650" s="1">
        <f>'All Nodes'!E10806</f>
        <v>-0.28591299999999997</v>
      </c>
      <c r="F650" s="1">
        <f>'All Nodes'!F10806</f>
        <v>0.57996400000000004</v>
      </c>
      <c r="G650">
        <f>'All Nodes'!G10806</f>
        <v>100001</v>
      </c>
    </row>
    <row r="651" spans="1:7" x14ac:dyDescent="0.25">
      <c r="A651" t="str">
        <f>'All Nodes'!A10807</f>
        <v>GRID</v>
      </c>
      <c r="B651">
        <f>'All Nodes'!B10807</f>
        <v>117809</v>
      </c>
      <c r="C651">
        <f>'All Nodes'!C10807</f>
        <v>100001</v>
      </c>
      <c r="D651" s="1">
        <f>'All Nodes'!D10807</f>
        <v>0.42991800000000002</v>
      </c>
      <c r="E651" s="1">
        <f>'All Nodes'!E10807</f>
        <v>-0.31232100000000002</v>
      </c>
      <c r="F651" s="1">
        <f>'All Nodes'!F10807</f>
        <v>0.57996499999999995</v>
      </c>
      <c r="G651">
        <f>'All Nodes'!G10807</f>
        <v>100001</v>
      </c>
    </row>
    <row r="652" spans="1:7" x14ac:dyDescent="0.25">
      <c r="A652" t="str">
        <f>'All Nodes'!A10808</f>
        <v>GRID</v>
      </c>
      <c r="B652">
        <f>'All Nodes'!B10808</f>
        <v>117810</v>
      </c>
      <c r="C652">
        <f>'All Nodes'!C10808</f>
        <v>100001</v>
      </c>
      <c r="D652" s="1">
        <f>'All Nodes'!D10808</f>
        <v>0.435087</v>
      </c>
      <c r="E652" s="1">
        <f>'All Nodes'!E10808</f>
        <v>-0.31607499999999999</v>
      </c>
      <c r="F652" s="1">
        <f>'All Nodes'!F10808</f>
        <v>0.57996499999999995</v>
      </c>
      <c r="G652">
        <f>'All Nodes'!G10808</f>
        <v>100001</v>
      </c>
    </row>
    <row r="653" spans="1:7" x14ac:dyDescent="0.25">
      <c r="A653" t="str">
        <f>'All Nodes'!A10809</f>
        <v>GRID</v>
      </c>
      <c r="B653">
        <f>'All Nodes'!B10809</f>
        <v>117811</v>
      </c>
      <c r="C653">
        <f>'All Nodes'!C10809</f>
        <v>100001</v>
      </c>
      <c r="D653" s="1">
        <f>'All Nodes'!D10809</f>
        <v>0.44025500000000001</v>
      </c>
      <c r="E653" s="1">
        <f>'All Nodes'!E10809</f>
        <v>-0.31983099999999998</v>
      </c>
      <c r="F653" s="1">
        <f>'All Nodes'!F10809</f>
        <v>0.57996499999999995</v>
      </c>
      <c r="G653">
        <f>'All Nodes'!G10809</f>
        <v>100001</v>
      </c>
    </row>
    <row r="654" spans="1:7" x14ac:dyDescent="0.25">
      <c r="A654" t="str">
        <f>'All Nodes'!A10810</f>
        <v>GRID</v>
      </c>
      <c r="B654">
        <f>'All Nodes'!B10810</f>
        <v>117812</v>
      </c>
      <c r="C654">
        <f>'All Nodes'!C10810</f>
        <v>100001</v>
      </c>
      <c r="D654" s="1">
        <f>'All Nodes'!D10810</f>
        <v>0.44542399999999999</v>
      </c>
      <c r="E654" s="1">
        <f>'All Nodes'!E10810</f>
        <v>-0.32358700000000001</v>
      </c>
      <c r="F654" s="1">
        <f>'All Nodes'!F10810</f>
        <v>0.57996400000000004</v>
      </c>
      <c r="G654">
        <f>'All Nodes'!G10810</f>
        <v>100001</v>
      </c>
    </row>
    <row r="655" spans="1:7" x14ac:dyDescent="0.25">
      <c r="A655" t="str">
        <f>'All Nodes'!A10811</f>
        <v>GRID</v>
      </c>
      <c r="B655">
        <f>'All Nodes'!B10811</f>
        <v>117813</v>
      </c>
      <c r="C655">
        <f>'All Nodes'!C10811</f>
        <v>100001</v>
      </c>
      <c r="D655" s="1">
        <f>'All Nodes'!D10811</f>
        <v>-0.44539200000000001</v>
      </c>
      <c r="E655" s="1">
        <f>'All Nodes'!E10811</f>
        <v>-0.323629</v>
      </c>
      <c r="F655" s="1">
        <f>'All Nodes'!F10811</f>
        <v>0.57996400000000004</v>
      </c>
      <c r="G655">
        <f>'All Nodes'!G10811</f>
        <v>100001</v>
      </c>
    </row>
    <row r="656" spans="1:7" x14ac:dyDescent="0.25">
      <c r="A656" t="str">
        <f>'All Nodes'!A10812</f>
        <v>GRID</v>
      </c>
      <c r="B656">
        <f>'All Nodes'!B10812</f>
        <v>117814</v>
      </c>
      <c r="C656">
        <f>'All Nodes'!C10812</f>
        <v>100001</v>
      </c>
      <c r="D656" s="1">
        <f>'All Nodes'!D10812</f>
        <v>-0.440224</v>
      </c>
      <c r="E656" s="1">
        <f>'All Nodes'!E10812</f>
        <v>-0.31987300000000002</v>
      </c>
      <c r="F656" s="1">
        <f>'All Nodes'!F10812</f>
        <v>0.57996400000000004</v>
      </c>
      <c r="G656">
        <f>'All Nodes'!G10812</f>
        <v>100001</v>
      </c>
    </row>
    <row r="657" spans="1:7" x14ac:dyDescent="0.25">
      <c r="A657" t="str">
        <f>'All Nodes'!A10813</f>
        <v>GRID</v>
      </c>
      <c r="B657">
        <f>'All Nodes'!B10813</f>
        <v>117815</v>
      </c>
      <c r="C657">
        <f>'All Nodes'!C10813</f>
        <v>100001</v>
      </c>
      <c r="D657" s="1">
        <f>'All Nodes'!D10813</f>
        <v>-0.43505500000000003</v>
      </c>
      <c r="E657" s="1">
        <f>'All Nodes'!E10813</f>
        <v>-0.31611699999999998</v>
      </c>
      <c r="F657" s="1">
        <f>'All Nodes'!F10813</f>
        <v>0.57996400000000004</v>
      </c>
      <c r="G657">
        <f>'All Nodes'!G10813</f>
        <v>100001</v>
      </c>
    </row>
    <row r="658" spans="1:7" x14ac:dyDescent="0.25">
      <c r="A658" t="str">
        <f>'All Nodes'!A10814</f>
        <v>GRID</v>
      </c>
      <c r="B658">
        <f>'All Nodes'!B10814</f>
        <v>117816</v>
      </c>
      <c r="C658">
        <f>'All Nodes'!C10814</f>
        <v>100001</v>
      </c>
      <c r="D658" s="1">
        <f>'All Nodes'!D10814</f>
        <v>-0.42988799999999999</v>
      </c>
      <c r="E658" s="1">
        <f>'All Nodes'!E10814</f>
        <v>-0.31236199999999997</v>
      </c>
      <c r="F658" s="1">
        <f>'All Nodes'!F10814</f>
        <v>0.57996400000000004</v>
      </c>
      <c r="G658">
        <f>'All Nodes'!G10814</f>
        <v>100001</v>
      </c>
    </row>
    <row r="659" spans="1:7" x14ac:dyDescent="0.25">
      <c r="A659" t="str">
        <f>'All Nodes'!A10815</f>
        <v>GRID</v>
      </c>
      <c r="B659">
        <f>'All Nodes'!B10815</f>
        <v>117817</v>
      </c>
      <c r="C659">
        <f>'All Nodes'!C10815</f>
        <v>100001</v>
      </c>
      <c r="D659" s="1">
        <f>'All Nodes'!D10815</f>
        <v>-0.42471900000000001</v>
      </c>
      <c r="E659" s="1">
        <f>'All Nodes'!E10815</f>
        <v>-0.30860599999999999</v>
      </c>
      <c r="F659" s="1">
        <f>'All Nodes'!F10815</f>
        <v>0.57996400000000004</v>
      </c>
      <c r="G659">
        <f>'All Nodes'!G10815</f>
        <v>100001</v>
      </c>
    </row>
    <row r="660" spans="1:7" x14ac:dyDescent="0.25">
      <c r="A660" t="str">
        <f>'All Nodes'!A10816</f>
        <v>GRID</v>
      </c>
      <c r="B660">
        <f>'All Nodes'!B10816</f>
        <v>117818</v>
      </c>
      <c r="C660">
        <f>'All Nodes'!C10816</f>
        <v>100001</v>
      </c>
      <c r="D660" s="1">
        <f>'All Nodes'!D10816</f>
        <v>0.42787799999999998</v>
      </c>
      <c r="E660" s="1">
        <f>'All Nodes'!E10816</f>
        <v>-0.34645399999999998</v>
      </c>
      <c r="F660" s="1">
        <f>'All Nodes'!F10816</f>
        <v>0.57996400000000004</v>
      </c>
      <c r="G660">
        <f>'All Nodes'!G10816</f>
        <v>100001</v>
      </c>
    </row>
    <row r="661" spans="1:7" x14ac:dyDescent="0.25">
      <c r="A661" t="str">
        <f>'All Nodes'!A10817</f>
        <v>GRID</v>
      </c>
      <c r="B661">
        <f>'All Nodes'!B10817</f>
        <v>117819</v>
      </c>
      <c r="C661">
        <f>'All Nodes'!C10817</f>
        <v>100001</v>
      </c>
      <c r="D661" s="1">
        <f>'All Nodes'!D10817</f>
        <v>0.43284400000000001</v>
      </c>
      <c r="E661" s="1">
        <f>'All Nodes'!E10817</f>
        <v>-0.35047400000000001</v>
      </c>
      <c r="F661" s="1">
        <f>'All Nodes'!F10817</f>
        <v>0.57996499999999995</v>
      </c>
      <c r="G661">
        <f>'All Nodes'!G10817</f>
        <v>100001</v>
      </c>
    </row>
    <row r="662" spans="1:7" x14ac:dyDescent="0.25">
      <c r="A662" t="str">
        <f>'All Nodes'!A10818</f>
        <v>GRID</v>
      </c>
      <c r="B662">
        <f>'All Nodes'!B10818</f>
        <v>117820</v>
      </c>
      <c r="C662">
        <f>'All Nodes'!C10818</f>
        <v>100001</v>
      </c>
      <c r="D662" s="1">
        <f>'All Nodes'!D10818</f>
        <v>0.437809</v>
      </c>
      <c r="E662" s="1">
        <f>'All Nodes'!E10818</f>
        <v>-0.35449399999999998</v>
      </c>
      <c r="F662" s="1">
        <f>'All Nodes'!F10818</f>
        <v>0.57996499999999995</v>
      </c>
      <c r="G662">
        <f>'All Nodes'!G10818</f>
        <v>100001</v>
      </c>
    </row>
    <row r="663" spans="1:7" x14ac:dyDescent="0.25">
      <c r="A663" t="str">
        <f>'All Nodes'!A10819</f>
        <v>GRID</v>
      </c>
      <c r="B663">
        <f>'All Nodes'!B10819</f>
        <v>117821</v>
      </c>
      <c r="C663">
        <f>'All Nodes'!C10819</f>
        <v>100001</v>
      </c>
      <c r="D663" s="1">
        <f>'All Nodes'!D10819</f>
        <v>0.441436</v>
      </c>
      <c r="E663" s="1">
        <f>'All Nodes'!E10819</f>
        <v>-0.357431</v>
      </c>
      <c r="F663" s="1">
        <f>'All Nodes'!F10819</f>
        <v>0.57996499999999995</v>
      </c>
      <c r="G663">
        <f>'All Nodes'!G10819</f>
        <v>100001</v>
      </c>
    </row>
    <row r="664" spans="1:7" x14ac:dyDescent="0.25">
      <c r="A664" t="str">
        <f>'All Nodes'!A10820</f>
        <v>GRID</v>
      </c>
      <c r="B664">
        <f>'All Nodes'!B10820</f>
        <v>117822</v>
      </c>
      <c r="C664">
        <f>'All Nodes'!C10820</f>
        <v>100001</v>
      </c>
      <c r="D664" s="1">
        <f>'All Nodes'!D10820</f>
        <v>0.44774000000000003</v>
      </c>
      <c r="E664" s="1">
        <f>'All Nodes'!E10820</f>
        <v>-0.36253600000000002</v>
      </c>
      <c r="F664" s="1">
        <f>'All Nodes'!F10820</f>
        <v>0.57996400000000004</v>
      </c>
      <c r="G664">
        <f>'All Nodes'!G10820</f>
        <v>100001</v>
      </c>
    </row>
    <row r="665" spans="1:7" x14ac:dyDescent="0.25">
      <c r="A665" t="str">
        <f>'All Nodes'!A10821</f>
        <v>GRID</v>
      </c>
      <c r="B665">
        <f>'All Nodes'!B10821</f>
        <v>117823</v>
      </c>
      <c r="C665">
        <f>'All Nodes'!C10821</f>
        <v>100001</v>
      </c>
      <c r="D665" s="1">
        <f>'All Nodes'!D10821</f>
        <v>0.45270500000000002</v>
      </c>
      <c r="E665" s="1">
        <f>'All Nodes'!E10821</f>
        <v>-0.36655700000000002</v>
      </c>
      <c r="F665" s="1">
        <f>'All Nodes'!F10821</f>
        <v>0.57996400000000004</v>
      </c>
      <c r="G665">
        <f>'All Nodes'!G10821</f>
        <v>100001</v>
      </c>
    </row>
    <row r="666" spans="1:7" x14ac:dyDescent="0.25">
      <c r="A666" t="str">
        <f>'All Nodes'!A10822</f>
        <v>GRID</v>
      </c>
      <c r="B666">
        <f>'All Nodes'!B10822</f>
        <v>117824</v>
      </c>
      <c r="C666">
        <f>'All Nodes'!C10822</f>
        <v>100001</v>
      </c>
      <c r="D666" s="1">
        <f>'All Nodes'!D10822</f>
        <v>-0.427846</v>
      </c>
      <c r="E666" s="1">
        <f>'All Nodes'!E10822</f>
        <v>-0.346495</v>
      </c>
      <c r="F666" s="1">
        <f>'All Nodes'!F10822</f>
        <v>0.57996499999999995</v>
      </c>
      <c r="G666">
        <f>'All Nodes'!G10822</f>
        <v>100001</v>
      </c>
    </row>
    <row r="667" spans="1:7" x14ac:dyDescent="0.25">
      <c r="A667" t="str">
        <f>'All Nodes'!A10823</f>
        <v>GRID</v>
      </c>
      <c r="B667">
        <f>'All Nodes'!B10823</f>
        <v>117825</v>
      </c>
      <c r="C667">
        <f>'All Nodes'!C10823</f>
        <v>100001</v>
      </c>
      <c r="D667" s="1">
        <f>'All Nodes'!D10823</f>
        <v>-0.432809</v>
      </c>
      <c r="E667" s="1">
        <f>'All Nodes'!E10823</f>
        <v>-0.35051599999999999</v>
      </c>
      <c r="F667" s="1">
        <f>'All Nodes'!F10823</f>
        <v>0.57996400000000004</v>
      </c>
      <c r="G667">
        <f>'All Nodes'!G10823</f>
        <v>100001</v>
      </c>
    </row>
    <row r="668" spans="1:7" x14ac:dyDescent="0.25">
      <c r="A668" t="str">
        <f>'All Nodes'!A10824</f>
        <v>GRID</v>
      </c>
      <c r="B668">
        <f>'All Nodes'!B10824</f>
        <v>117826</v>
      </c>
      <c r="C668">
        <f>'All Nodes'!C10824</f>
        <v>100001</v>
      </c>
      <c r="D668" s="1">
        <f>'All Nodes'!D10824</f>
        <v>-0.43777300000000002</v>
      </c>
      <c r="E668" s="1">
        <f>'All Nodes'!E10824</f>
        <v>-0.35453600000000002</v>
      </c>
      <c r="F668" s="1">
        <f>'All Nodes'!F10824</f>
        <v>0.57996400000000004</v>
      </c>
      <c r="G668">
        <f>'All Nodes'!G10824</f>
        <v>100001</v>
      </c>
    </row>
    <row r="669" spans="1:7" x14ac:dyDescent="0.25">
      <c r="A669" t="str">
        <f>'All Nodes'!A10825</f>
        <v>GRID</v>
      </c>
      <c r="B669">
        <f>'All Nodes'!B10825</f>
        <v>117827</v>
      </c>
      <c r="C669">
        <f>'All Nodes'!C10825</f>
        <v>100001</v>
      </c>
      <c r="D669" s="1">
        <f>'All Nodes'!D10825</f>
        <v>-0.44140000000000001</v>
      </c>
      <c r="E669" s="1">
        <f>'All Nodes'!E10825</f>
        <v>-0.35747499999999999</v>
      </c>
      <c r="F669" s="1">
        <f>'All Nodes'!F10825</f>
        <v>0.57996400000000004</v>
      </c>
      <c r="G669">
        <f>'All Nodes'!G10825</f>
        <v>100001</v>
      </c>
    </row>
    <row r="670" spans="1:7" x14ac:dyDescent="0.25">
      <c r="A670" t="str">
        <f>'All Nodes'!A10826</f>
        <v>GRID</v>
      </c>
      <c r="B670">
        <f>'All Nodes'!B10826</f>
        <v>117828</v>
      </c>
      <c r="C670">
        <f>'All Nodes'!C10826</f>
        <v>100001</v>
      </c>
      <c r="D670" s="1">
        <f>'All Nodes'!D10826</f>
        <v>-0.44770399999999999</v>
      </c>
      <c r="E670" s="1">
        <f>'All Nodes'!E10826</f>
        <v>-0.36258000000000001</v>
      </c>
      <c r="F670" s="1">
        <f>'All Nodes'!F10826</f>
        <v>0.57996400000000004</v>
      </c>
      <c r="G670">
        <f>'All Nodes'!G10826</f>
        <v>100001</v>
      </c>
    </row>
    <row r="671" spans="1:7" x14ac:dyDescent="0.25">
      <c r="A671" t="str">
        <f>'All Nodes'!A10827</f>
        <v>GRID</v>
      </c>
      <c r="B671">
        <f>'All Nodes'!B10827</f>
        <v>117829</v>
      </c>
      <c r="C671">
        <f>'All Nodes'!C10827</f>
        <v>100001</v>
      </c>
      <c r="D671" s="1">
        <f>'All Nodes'!D10827</f>
        <v>-0.45266899999999999</v>
      </c>
      <c r="E671" s="1">
        <f>'All Nodes'!E10827</f>
        <v>-0.36660100000000001</v>
      </c>
      <c r="F671" s="1">
        <f>'All Nodes'!F10827</f>
        <v>0.57996400000000004</v>
      </c>
      <c r="G671">
        <f>'All Nodes'!G10827</f>
        <v>100001</v>
      </c>
    </row>
    <row r="672" spans="1:7" x14ac:dyDescent="0.25">
      <c r="A672" t="str">
        <f>'All Nodes'!A10828</f>
        <v>GRID</v>
      </c>
      <c r="B672">
        <f>'All Nodes'!B10828</f>
        <v>117830</v>
      </c>
      <c r="C672">
        <f>'All Nodes'!C10828</f>
        <v>100001</v>
      </c>
      <c r="D672" s="1">
        <f>'All Nodes'!D10828</f>
        <v>0.26247799999999999</v>
      </c>
      <c r="E672" s="1">
        <f>'All Nodes'!E10828</f>
        <v>0.45467600000000002</v>
      </c>
      <c r="F672" s="1">
        <f>'All Nodes'!F10828</f>
        <v>0.57996400000000004</v>
      </c>
      <c r="G672">
        <f>'All Nodes'!G10828</f>
        <v>100001</v>
      </c>
    </row>
    <row r="673" spans="1:7" x14ac:dyDescent="0.25">
      <c r="A673" t="str">
        <f>'All Nodes'!A10829</f>
        <v>GRID</v>
      </c>
      <c r="B673">
        <f>'All Nodes'!B10829</f>
        <v>117831</v>
      </c>
      <c r="C673">
        <f>'All Nodes'!C10829</f>
        <v>100001</v>
      </c>
      <c r="D673" s="1">
        <f>'All Nodes'!D10829</f>
        <v>0.28591299999999997</v>
      </c>
      <c r="E673" s="1">
        <f>'All Nodes'!E10829</f>
        <v>0.44031500000000001</v>
      </c>
      <c r="F673" s="1">
        <f>'All Nodes'!F10829</f>
        <v>0.57996400000000004</v>
      </c>
      <c r="G673">
        <f>'All Nodes'!G10829</f>
        <v>100001</v>
      </c>
    </row>
    <row r="674" spans="1:7" x14ac:dyDescent="0.25">
      <c r="A674" t="str">
        <f>'All Nodes'!A10830</f>
        <v>GRID</v>
      </c>
      <c r="B674">
        <f>'All Nodes'!B10830</f>
        <v>117832</v>
      </c>
      <c r="C674">
        <f>'All Nodes'!C10830</f>
        <v>100001</v>
      </c>
      <c r="D674" s="1">
        <f>'All Nodes'!D10830</f>
        <v>0.28939300000000001</v>
      </c>
      <c r="E674" s="1">
        <f>'All Nodes'!E10830</f>
        <v>0.44567299999999999</v>
      </c>
      <c r="F674" s="1">
        <f>'All Nodes'!F10830</f>
        <v>0.57996400000000004</v>
      </c>
      <c r="G674">
        <f>'All Nodes'!G10830</f>
        <v>100001</v>
      </c>
    </row>
    <row r="675" spans="1:7" x14ac:dyDescent="0.25">
      <c r="A675" t="str">
        <f>'All Nodes'!A10831</f>
        <v>GRID</v>
      </c>
      <c r="B675">
        <f>'All Nodes'!B10831</f>
        <v>117833</v>
      </c>
      <c r="C675">
        <f>'All Nodes'!C10831</f>
        <v>100001</v>
      </c>
      <c r="D675" s="1">
        <f>'All Nodes'!D10831</f>
        <v>0.29287200000000002</v>
      </c>
      <c r="E675" s="1">
        <f>'All Nodes'!E10831</f>
        <v>0.45103300000000002</v>
      </c>
      <c r="F675" s="1">
        <f>'All Nodes'!F10831</f>
        <v>0.57996300000000001</v>
      </c>
      <c r="G675">
        <f>'All Nodes'!G10831</f>
        <v>100001</v>
      </c>
    </row>
    <row r="676" spans="1:7" x14ac:dyDescent="0.25">
      <c r="A676" t="str">
        <f>'All Nodes'!A10832</f>
        <v>GRID</v>
      </c>
      <c r="B676">
        <f>'All Nodes'!B10832</f>
        <v>117834</v>
      </c>
      <c r="C676">
        <f>'All Nodes'!C10832</f>
        <v>100001</v>
      </c>
      <c r="D676" s="1">
        <f>'All Nodes'!D10832</f>
        <v>0.52427699999999999</v>
      </c>
      <c r="E676" s="1">
        <f>'All Nodes'!E10832</f>
        <v>2.75023E-2</v>
      </c>
      <c r="F676" s="1">
        <f>'All Nodes'!F10832</f>
        <v>0.57996499999999995</v>
      </c>
      <c r="G676">
        <f>'All Nodes'!G10832</f>
        <v>100001</v>
      </c>
    </row>
    <row r="677" spans="1:7" x14ac:dyDescent="0.25">
      <c r="A677" t="str">
        <f>'All Nodes'!A10833</f>
        <v>GRID</v>
      </c>
      <c r="B677">
        <f>'All Nodes'!B10833</f>
        <v>117835</v>
      </c>
      <c r="C677">
        <f>'All Nodes'!C10833</f>
        <v>100001</v>
      </c>
      <c r="D677" s="1">
        <f>'All Nodes'!D10833</f>
        <v>0.53065799999999996</v>
      </c>
      <c r="E677" s="1">
        <f>'All Nodes'!E10833</f>
        <v>2.78366E-2</v>
      </c>
      <c r="F677" s="1">
        <f>'All Nodes'!F10833</f>
        <v>0.57996400000000004</v>
      </c>
      <c r="G677">
        <f>'All Nodes'!G10833</f>
        <v>100001</v>
      </c>
    </row>
    <row r="678" spans="1:7" x14ac:dyDescent="0.25">
      <c r="A678" t="str">
        <f>'All Nodes'!A10834</f>
        <v>GRID</v>
      </c>
      <c r="B678">
        <f>'All Nodes'!B10834</f>
        <v>117836</v>
      </c>
      <c r="C678">
        <f>'All Nodes'!C10834</f>
        <v>100001</v>
      </c>
      <c r="D678" s="1">
        <f>'All Nodes'!D10834</f>
        <v>0.53703800000000002</v>
      </c>
      <c r="E678" s="1">
        <f>'All Nodes'!E10834</f>
        <v>2.81719E-2</v>
      </c>
      <c r="F678" s="1">
        <f>'All Nodes'!F10834</f>
        <v>0.57996400000000004</v>
      </c>
      <c r="G678">
        <f>'All Nodes'!G10834</f>
        <v>100001</v>
      </c>
    </row>
    <row r="679" spans="1:7" x14ac:dyDescent="0.25">
      <c r="A679" t="str">
        <f>'All Nodes'!A10835</f>
        <v>GRID</v>
      </c>
      <c r="B679">
        <f>'All Nodes'!B10835</f>
        <v>117837</v>
      </c>
      <c r="C679">
        <f>'All Nodes'!C10835</f>
        <v>100001</v>
      </c>
      <c r="D679" s="1">
        <f>'All Nodes'!D10835</f>
        <v>0.296352</v>
      </c>
      <c r="E679" s="1">
        <f>'All Nodes'!E10835</f>
        <v>0.45639200000000002</v>
      </c>
      <c r="F679" s="1">
        <f>'All Nodes'!F10835</f>
        <v>0.57996300000000001</v>
      </c>
      <c r="G679">
        <f>'All Nodes'!G10835</f>
        <v>100001</v>
      </c>
    </row>
    <row r="680" spans="1:7" x14ac:dyDescent="0.25">
      <c r="A680" t="str">
        <f>'All Nodes'!A10836</f>
        <v>GRID</v>
      </c>
      <c r="B680">
        <f>'All Nodes'!B10836</f>
        <v>117838</v>
      </c>
      <c r="C680">
        <f>'All Nodes'!C10836</f>
        <v>100001</v>
      </c>
      <c r="D680" s="1">
        <f>'All Nodes'!D10836</f>
        <v>0.29983199999999999</v>
      </c>
      <c r="E680" s="1">
        <f>'All Nodes'!E10836</f>
        <v>0.46174900000000002</v>
      </c>
      <c r="F680" s="1">
        <f>'All Nodes'!F10836</f>
        <v>0.57996300000000001</v>
      </c>
      <c r="G680">
        <f>'All Nodes'!G10836</f>
        <v>100001</v>
      </c>
    </row>
    <row r="681" spans="1:7" x14ac:dyDescent="0.25">
      <c r="A681" t="str">
        <f>'All Nodes'!A10837</f>
        <v>GRID</v>
      </c>
      <c r="B681">
        <f>'All Nodes'!B10837</f>
        <v>117839</v>
      </c>
      <c r="C681">
        <f>'All Nodes'!C10837</f>
        <v>100001</v>
      </c>
      <c r="D681" s="1">
        <f>'All Nodes'!D10837</f>
        <v>0.303311</v>
      </c>
      <c r="E681" s="1">
        <f>'All Nodes'!E10837</f>
        <v>0.46710800000000002</v>
      </c>
      <c r="F681" s="1">
        <f>'All Nodes'!F10837</f>
        <v>0.57996300000000001</v>
      </c>
      <c r="G681">
        <f>'All Nodes'!G10837</f>
        <v>100001</v>
      </c>
    </row>
    <row r="682" spans="1:7" x14ac:dyDescent="0.25">
      <c r="A682" t="str">
        <f>'All Nodes'!A10838</f>
        <v>GRID</v>
      </c>
      <c r="B682">
        <f>'All Nodes'!B10838</f>
        <v>117840</v>
      </c>
      <c r="C682">
        <f>'All Nodes'!C10838</f>
        <v>100001</v>
      </c>
      <c r="D682" s="1">
        <f>'All Nodes'!D10838</f>
        <v>0.30678899999999998</v>
      </c>
      <c r="E682" s="1">
        <f>'All Nodes'!E10838</f>
        <v>0.472466</v>
      </c>
      <c r="F682" s="1">
        <f>'All Nodes'!F10838</f>
        <v>0.57996300000000001</v>
      </c>
      <c r="G682">
        <f>'All Nodes'!G10838</f>
        <v>100001</v>
      </c>
    </row>
    <row r="683" spans="1:7" x14ac:dyDescent="0.25">
      <c r="A683" t="str">
        <f>'All Nodes'!A10839</f>
        <v>GRID</v>
      </c>
      <c r="B683">
        <f>'All Nodes'!B10839</f>
        <v>117841</v>
      </c>
      <c r="C683">
        <f>'All Nodes'!C10839</f>
        <v>100001</v>
      </c>
      <c r="D683" s="1">
        <f>'All Nodes'!D10839</f>
        <v>0.30932999999999999</v>
      </c>
      <c r="E683" s="1">
        <f>'All Nodes'!E10839</f>
        <v>0.47638000000000003</v>
      </c>
      <c r="F683" s="1">
        <f>'All Nodes'!F10839</f>
        <v>0.57996300000000001</v>
      </c>
      <c r="G683">
        <f>'All Nodes'!G10839</f>
        <v>100001</v>
      </c>
    </row>
    <row r="684" spans="1:7" x14ac:dyDescent="0.25">
      <c r="A684" t="str">
        <f>'All Nodes'!A10840</f>
        <v>GRID</v>
      </c>
      <c r="B684">
        <f>'All Nodes'!B10840</f>
        <v>117842</v>
      </c>
      <c r="C684">
        <f>'All Nodes'!C10840</f>
        <v>100001</v>
      </c>
      <c r="D684" s="1">
        <f>'All Nodes'!D10840</f>
        <v>0.31374800000000003</v>
      </c>
      <c r="E684" s="1">
        <f>'All Nodes'!E10840</f>
        <v>0.48318299999999997</v>
      </c>
      <c r="F684" s="1">
        <f>'All Nodes'!F10840</f>
        <v>0.57996400000000004</v>
      </c>
      <c r="G684">
        <f>'All Nodes'!G10840</f>
        <v>100001</v>
      </c>
    </row>
    <row r="685" spans="1:7" x14ac:dyDescent="0.25">
      <c r="A685" t="str">
        <f>'All Nodes'!A10841</f>
        <v>GRID</v>
      </c>
      <c r="B685">
        <f>'All Nodes'!B10841</f>
        <v>117843</v>
      </c>
      <c r="C685">
        <f>'All Nodes'!C10841</f>
        <v>100001</v>
      </c>
      <c r="D685" s="1">
        <f>'All Nodes'!D10841</f>
        <v>0.31722800000000001</v>
      </c>
      <c r="E685" s="1">
        <f>'All Nodes'!E10841</f>
        <v>0.488541</v>
      </c>
      <c r="F685" s="1">
        <f>'All Nodes'!F10841</f>
        <v>0.57996400000000004</v>
      </c>
      <c r="G685">
        <f>'All Nodes'!G10841</f>
        <v>100001</v>
      </c>
    </row>
    <row r="686" spans="1:7" x14ac:dyDescent="0.25">
      <c r="A686" t="str">
        <f>'All Nodes'!A10842</f>
        <v>GRID</v>
      </c>
      <c r="B686">
        <f>'All Nodes'!B10842</f>
        <v>117844</v>
      </c>
      <c r="C686">
        <f>'All Nodes'!C10842</f>
        <v>100001</v>
      </c>
      <c r="D686" s="1">
        <f>'All Nodes'!D10842</f>
        <v>0.54341799999999996</v>
      </c>
      <c r="E686" s="1">
        <f>'All Nodes'!E10842</f>
        <v>2.8506299999999998E-2</v>
      </c>
      <c r="F686" s="1">
        <f>'All Nodes'!F10842</f>
        <v>0.57996400000000004</v>
      </c>
      <c r="G686">
        <f>'All Nodes'!G10842</f>
        <v>100001</v>
      </c>
    </row>
    <row r="687" spans="1:7" x14ac:dyDescent="0.25">
      <c r="A687" t="str">
        <f>'All Nodes'!A10843</f>
        <v>GRID</v>
      </c>
      <c r="B687">
        <f>'All Nodes'!B10843</f>
        <v>117845</v>
      </c>
      <c r="C687">
        <f>'All Nodes'!C10843</f>
        <v>100001</v>
      </c>
      <c r="D687" s="1">
        <f>'All Nodes'!D10843</f>
        <v>0.54979800000000001</v>
      </c>
      <c r="E687" s="1">
        <f>'All Nodes'!E10843</f>
        <v>2.8840500000000002E-2</v>
      </c>
      <c r="F687" s="1">
        <f>'All Nodes'!F10843</f>
        <v>0.57996400000000004</v>
      </c>
      <c r="G687">
        <f>'All Nodes'!G10843</f>
        <v>100001</v>
      </c>
    </row>
    <row r="688" spans="1:7" x14ac:dyDescent="0.25">
      <c r="A688" t="str">
        <f>'All Nodes'!A10844</f>
        <v>GRID</v>
      </c>
      <c r="B688">
        <f>'All Nodes'!B10844</f>
        <v>117846</v>
      </c>
      <c r="C688">
        <f>'All Nodes'!C10844</f>
        <v>100001</v>
      </c>
      <c r="D688" s="1">
        <f>'All Nodes'!D10844</f>
        <v>0.55617799999999995</v>
      </c>
      <c r="E688" s="1">
        <f>'All Nodes'!E10844</f>
        <v>2.9175900000000001E-2</v>
      </c>
      <c r="F688" s="1">
        <f>'All Nodes'!F10844</f>
        <v>0.57996400000000004</v>
      </c>
      <c r="G688">
        <f>'All Nodes'!G10844</f>
        <v>100001</v>
      </c>
    </row>
    <row r="689" spans="1:7" x14ac:dyDescent="0.25">
      <c r="A689" t="str">
        <f>'All Nodes'!A10845</f>
        <v>GRID</v>
      </c>
      <c r="B689">
        <f>'All Nodes'!B10845</f>
        <v>117847</v>
      </c>
      <c r="C689">
        <f>'All Nodes'!C10845</f>
        <v>100001</v>
      </c>
      <c r="D689" s="1">
        <f>'All Nodes'!D10845</f>
        <v>0.562558</v>
      </c>
      <c r="E689" s="1">
        <f>'All Nodes'!E10845</f>
        <v>2.9510100000000001E-2</v>
      </c>
      <c r="F689" s="1">
        <f>'All Nodes'!F10845</f>
        <v>0.57996400000000004</v>
      </c>
      <c r="G689">
        <f>'All Nodes'!G10845</f>
        <v>100001</v>
      </c>
    </row>
    <row r="690" spans="1:7" x14ac:dyDescent="0.25">
      <c r="A690" t="str">
        <f>'All Nodes'!A10846</f>
        <v>GRID</v>
      </c>
      <c r="B690">
        <f>'All Nodes'!B10846</f>
        <v>117848</v>
      </c>
      <c r="C690">
        <f>'All Nodes'!C10846</f>
        <v>100001</v>
      </c>
      <c r="D690" s="1">
        <f>'All Nodes'!D10846</f>
        <v>0.567218</v>
      </c>
      <c r="E690" s="1">
        <f>'All Nodes'!E10846</f>
        <v>2.97544E-2</v>
      </c>
      <c r="F690" s="1">
        <f>'All Nodes'!F10846</f>
        <v>0.57996400000000004</v>
      </c>
      <c r="G690">
        <f>'All Nodes'!G10846</f>
        <v>100001</v>
      </c>
    </row>
    <row r="691" spans="1:7" x14ac:dyDescent="0.25">
      <c r="A691" t="str">
        <f>'All Nodes'!A10847</f>
        <v>GRID</v>
      </c>
      <c r="B691">
        <f>'All Nodes'!B10847</f>
        <v>117849</v>
      </c>
      <c r="C691">
        <f>'All Nodes'!C10847</f>
        <v>100001</v>
      </c>
      <c r="D691" s="1">
        <f>'All Nodes'!D10847</f>
        <v>0.575318</v>
      </c>
      <c r="E691" s="1">
        <f>'All Nodes'!E10847</f>
        <v>3.01798E-2</v>
      </c>
      <c r="F691" s="1">
        <f>'All Nodes'!F10847</f>
        <v>0.57996400000000004</v>
      </c>
      <c r="G691">
        <f>'All Nodes'!G10847</f>
        <v>100001</v>
      </c>
    </row>
    <row r="692" spans="1:7" x14ac:dyDescent="0.25">
      <c r="A692" t="str">
        <f>'All Nodes'!A10848</f>
        <v>GRID</v>
      </c>
      <c r="B692">
        <f>'All Nodes'!B10848</f>
        <v>117850</v>
      </c>
      <c r="C692">
        <f>'All Nodes'!C10848</f>
        <v>100001</v>
      </c>
      <c r="D692" s="1">
        <f>'All Nodes'!D10848</f>
        <v>0.58169899999999997</v>
      </c>
      <c r="E692" s="1">
        <f>'All Nodes'!E10848</f>
        <v>3.0514099999999999E-2</v>
      </c>
      <c r="F692" s="1">
        <f>'All Nodes'!F10848</f>
        <v>0.57996400000000004</v>
      </c>
      <c r="G692">
        <f>'All Nodes'!G10848</f>
        <v>100001</v>
      </c>
    </row>
    <row r="693" spans="1:7" x14ac:dyDescent="0.25">
      <c r="A693" t="str">
        <f>'All Nodes'!A10849</f>
        <v>GRID</v>
      </c>
      <c r="B693">
        <f>'All Nodes'!B10849</f>
        <v>117851</v>
      </c>
      <c r="C693">
        <f>'All Nodes'!C10849</f>
        <v>100001</v>
      </c>
      <c r="D693" s="1">
        <f>'All Nodes'!D10849</f>
        <v>0.42474899999999999</v>
      </c>
      <c r="E693" s="1">
        <f>'All Nodes'!E10849</f>
        <v>-0.30856499999999998</v>
      </c>
      <c r="F693" s="1">
        <f>'All Nodes'!F10849</f>
        <v>0.57996400000000004</v>
      </c>
      <c r="G693">
        <f>'All Nodes'!G10849</f>
        <v>100001</v>
      </c>
    </row>
    <row r="694" spans="1:7" x14ac:dyDescent="0.25">
      <c r="A694" t="str">
        <f>'All Nodes'!A10850</f>
        <v>GRID</v>
      </c>
      <c r="B694">
        <f>'All Nodes'!B10850</f>
        <v>117852</v>
      </c>
      <c r="C694">
        <f>'All Nodes'!C10850</f>
        <v>100001</v>
      </c>
      <c r="D694" s="1">
        <f>'All Nodes'!D10850</f>
        <v>0.40801599999999999</v>
      </c>
      <c r="E694" s="1">
        <f>'All Nodes'!E10850</f>
        <v>-0.33037300000000003</v>
      </c>
      <c r="F694" s="1">
        <f>'All Nodes'!F10850</f>
        <v>0.57996499999999995</v>
      </c>
      <c r="G694">
        <f>'All Nodes'!G10850</f>
        <v>100001</v>
      </c>
    </row>
    <row r="695" spans="1:7" x14ac:dyDescent="0.25">
      <c r="A695" t="str">
        <f>'All Nodes'!A10851</f>
        <v>GRID</v>
      </c>
      <c r="B695">
        <f>'All Nodes'!B10851</f>
        <v>117853</v>
      </c>
      <c r="C695">
        <f>'All Nodes'!C10851</f>
        <v>100001</v>
      </c>
      <c r="D695" s="1">
        <f>'All Nodes'!D10851</f>
        <v>0.41298200000000002</v>
      </c>
      <c r="E695" s="1">
        <f>'All Nodes'!E10851</f>
        <v>-0.33439400000000002</v>
      </c>
      <c r="F695" s="1">
        <f>'All Nodes'!F10851</f>
        <v>0.57996499999999995</v>
      </c>
      <c r="G695">
        <f>'All Nodes'!G10851</f>
        <v>100001</v>
      </c>
    </row>
    <row r="696" spans="1:7" x14ac:dyDescent="0.25">
      <c r="A696" t="str">
        <f>'All Nodes'!A10852</f>
        <v>GRID</v>
      </c>
      <c r="B696">
        <f>'All Nodes'!B10852</f>
        <v>117854</v>
      </c>
      <c r="C696">
        <f>'All Nodes'!C10852</f>
        <v>100001</v>
      </c>
      <c r="D696" s="1">
        <f>'All Nodes'!D10852</f>
        <v>0.41794700000000001</v>
      </c>
      <c r="E696" s="1">
        <f>'All Nodes'!E10852</f>
        <v>-0.33841300000000002</v>
      </c>
      <c r="F696" s="1">
        <f>'All Nodes'!F10852</f>
        <v>0.57996400000000004</v>
      </c>
      <c r="G696">
        <f>'All Nodes'!G10852</f>
        <v>100001</v>
      </c>
    </row>
    <row r="697" spans="1:7" x14ac:dyDescent="0.25">
      <c r="A697" t="str">
        <f>'All Nodes'!A10853</f>
        <v>GRID</v>
      </c>
      <c r="B697">
        <f>'All Nodes'!B10853</f>
        <v>117855</v>
      </c>
      <c r="C697">
        <f>'All Nodes'!C10853</f>
        <v>100001</v>
      </c>
      <c r="D697" s="1">
        <f>'All Nodes'!D10853</f>
        <v>0.42291200000000001</v>
      </c>
      <c r="E697" s="1">
        <f>'All Nodes'!E10853</f>
        <v>-0.34243299999999999</v>
      </c>
      <c r="F697" s="1">
        <f>'All Nodes'!F10853</f>
        <v>0.57996400000000004</v>
      </c>
      <c r="G697">
        <f>'All Nodes'!G10853</f>
        <v>100001</v>
      </c>
    </row>
    <row r="698" spans="1:7" x14ac:dyDescent="0.25">
      <c r="A698" t="str">
        <f>'All Nodes'!A10854</f>
        <v>GRID</v>
      </c>
      <c r="B698">
        <f>'All Nodes'!B10854</f>
        <v>117856</v>
      </c>
      <c r="C698">
        <f>'All Nodes'!C10854</f>
        <v>100001</v>
      </c>
      <c r="D698" s="1">
        <f>'All Nodes'!D10854</f>
        <v>-0.42288100000000001</v>
      </c>
      <c r="E698" s="1">
        <f>'All Nodes'!E10854</f>
        <v>-0.342474</v>
      </c>
      <c r="F698" s="1">
        <f>'All Nodes'!F10854</f>
        <v>0.57996499999999995</v>
      </c>
      <c r="G698">
        <f>'All Nodes'!G10854</f>
        <v>100001</v>
      </c>
    </row>
    <row r="699" spans="1:7" x14ac:dyDescent="0.25">
      <c r="A699" t="str">
        <f>'All Nodes'!A10855</f>
        <v>GRID</v>
      </c>
      <c r="B699">
        <f>'All Nodes'!B10855</f>
        <v>117857</v>
      </c>
      <c r="C699">
        <f>'All Nodes'!C10855</f>
        <v>100001</v>
      </c>
      <c r="D699" s="1">
        <f>'All Nodes'!D10855</f>
        <v>-0.41791499999999998</v>
      </c>
      <c r="E699" s="1">
        <f>'All Nodes'!E10855</f>
        <v>-0.33845399999999998</v>
      </c>
      <c r="F699" s="1">
        <f>'All Nodes'!F10855</f>
        <v>0.57996499999999995</v>
      </c>
      <c r="G699">
        <f>'All Nodes'!G10855</f>
        <v>100001</v>
      </c>
    </row>
    <row r="700" spans="1:7" x14ac:dyDescent="0.25">
      <c r="A700" t="str">
        <f>'All Nodes'!A10856</f>
        <v>GRID</v>
      </c>
      <c r="B700">
        <f>'All Nodes'!B10856</f>
        <v>117858</v>
      </c>
      <c r="C700">
        <f>'All Nodes'!C10856</f>
        <v>100001</v>
      </c>
      <c r="D700" s="1">
        <f>'All Nodes'!D10856</f>
        <v>-0.41295100000000001</v>
      </c>
      <c r="E700" s="1">
        <f>'All Nodes'!E10856</f>
        <v>-0.33443299999999998</v>
      </c>
      <c r="F700" s="1">
        <f>'All Nodes'!F10856</f>
        <v>0.57996499999999995</v>
      </c>
      <c r="G700">
        <f>'All Nodes'!G10856</f>
        <v>100001</v>
      </c>
    </row>
    <row r="701" spans="1:7" x14ac:dyDescent="0.25">
      <c r="A701" t="str">
        <f>'All Nodes'!A10857</f>
        <v>GRID</v>
      </c>
      <c r="B701">
        <f>'All Nodes'!B10857</f>
        <v>117859</v>
      </c>
      <c r="C701">
        <f>'All Nodes'!C10857</f>
        <v>100001</v>
      </c>
      <c r="D701" s="1">
        <f>'All Nodes'!D10857</f>
        <v>-0.40798499999999999</v>
      </c>
      <c r="E701" s="1">
        <f>'All Nodes'!E10857</f>
        <v>-0.33041199999999998</v>
      </c>
      <c r="F701" s="1">
        <f>'All Nodes'!F10857</f>
        <v>0.57996499999999995</v>
      </c>
      <c r="G701">
        <f>'All Nodes'!G10857</f>
        <v>100001</v>
      </c>
    </row>
    <row r="702" spans="1:7" x14ac:dyDescent="0.25">
      <c r="A702" t="str">
        <f>'All Nodes'!A10858</f>
        <v>GRID</v>
      </c>
      <c r="B702">
        <f>'All Nodes'!B10858</f>
        <v>117860</v>
      </c>
      <c r="C702">
        <f>'All Nodes'!C10858</f>
        <v>100001</v>
      </c>
      <c r="D702" s="1">
        <f>'All Nodes'!D10858</f>
        <v>0.40441199999999999</v>
      </c>
      <c r="E702" s="1">
        <f>'All Nodes'!E10858</f>
        <v>-0.36409799999999998</v>
      </c>
      <c r="F702" s="1">
        <f>'All Nodes'!F10858</f>
        <v>0.57996400000000004</v>
      </c>
      <c r="G702">
        <f>'All Nodes'!G10858</f>
        <v>100001</v>
      </c>
    </row>
    <row r="703" spans="1:7" x14ac:dyDescent="0.25">
      <c r="A703" t="str">
        <f>'All Nodes'!A10859</f>
        <v>GRID</v>
      </c>
      <c r="B703">
        <f>'All Nodes'!B10859</f>
        <v>117861</v>
      </c>
      <c r="C703">
        <f>'All Nodes'!C10859</f>
        <v>100001</v>
      </c>
      <c r="D703" s="1">
        <f>'All Nodes'!D10859</f>
        <v>0.40915899999999999</v>
      </c>
      <c r="E703" s="1">
        <f>'All Nodes'!E10859</f>
        <v>-0.36837399999999998</v>
      </c>
      <c r="F703" s="1">
        <f>'All Nodes'!F10859</f>
        <v>0.57996499999999995</v>
      </c>
      <c r="G703">
        <f>'All Nodes'!G10859</f>
        <v>100001</v>
      </c>
    </row>
    <row r="704" spans="1:7" x14ac:dyDescent="0.25">
      <c r="A704" t="str">
        <f>'All Nodes'!A10860</f>
        <v>GRID</v>
      </c>
      <c r="B704">
        <f>'All Nodes'!B10860</f>
        <v>117862</v>
      </c>
      <c r="C704">
        <f>'All Nodes'!C10860</f>
        <v>100001</v>
      </c>
      <c r="D704" s="1">
        <f>'All Nodes'!D10860</f>
        <v>0.41390700000000002</v>
      </c>
      <c r="E704" s="1">
        <f>'All Nodes'!E10860</f>
        <v>-0.37264799999999998</v>
      </c>
      <c r="F704" s="1">
        <f>'All Nodes'!F10860</f>
        <v>0.57996499999999995</v>
      </c>
      <c r="G704">
        <f>'All Nodes'!G10860</f>
        <v>100001</v>
      </c>
    </row>
    <row r="705" spans="1:7" x14ac:dyDescent="0.25">
      <c r="A705" t="str">
        <f>'All Nodes'!A10861</f>
        <v>GRID</v>
      </c>
      <c r="B705">
        <f>'All Nodes'!B10861</f>
        <v>117863</v>
      </c>
      <c r="C705">
        <f>'All Nodes'!C10861</f>
        <v>100001</v>
      </c>
      <c r="D705" s="1">
        <f>'All Nodes'!D10861</f>
        <v>0.418655</v>
      </c>
      <c r="E705" s="1">
        <f>'All Nodes'!E10861</f>
        <v>-0.37692199999999998</v>
      </c>
      <c r="F705" s="1">
        <f>'All Nodes'!F10861</f>
        <v>0.57996499999999995</v>
      </c>
      <c r="G705">
        <f>'All Nodes'!G10861</f>
        <v>100001</v>
      </c>
    </row>
    <row r="706" spans="1:7" x14ac:dyDescent="0.25">
      <c r="A706" t="str">
        <f>'All Nodes'!A10862</f>
        <v>GRID</v>
      </c>
      <c r="B706">
        <f>'All Nodes'!B10862</f>
        <v>117864</v>
      </c>
      <c r="C706">
        <f>'All Nodes'!C10862</f>
        <v>100001</v>
      </c>
      <c r="D706" s="1">
        <f>'All Nodes'!D10862</f>
        <v>0.42212300000000003</v>
      </c>
      <c r="E706" s="1">
        <f>'All Nodes'!E10862</f>
        <v>-0.38004399999999999</v>
      </c>
      <c r="F706" s="1">
        <f>'All Nodes'!F10862</f>
        <v>0.57996400000000004</v>
      </c>
      <c r="G706">
        <f>'All Nodes'!G10862</f>
        <v>100001</v>
      </c>
    </row>
    <row r="707" spans="1:7" x14ac:dyDescent="0.25">
      <c r="A707" t="str">
        <f>'All Nodes'!A10863</f>
        <v>GRID</v>
      </c>
      <c r="B707">
        <f>'All Nodes'!B10863</f>
        <v>117865</v>
      </c>
      <c r="C707">
        <f>'All Nodes'!C10863</f>
        <v>100001</v>
      </c>
      <c r="D707" s="1">
        <f>'All Nodes'!D10863</f>
        <v>0.428151</v>
      </c>
      <c r="E707" s="1">
        <f>'All Nodes'!E10863</f>
        <v>-0.38547100000000001</v>
      </c>
      <c r="F707" s="1">
        <f>'All Nodes'!F10863</f>
        <v>0.57996400000000004</v>
      </c>
      <c r="G707">
        <f>'All Nodes'!G10863</f>
        <v>100001</v>
      </c>
    </row>
    <row r="708" spans="1:7" x14ac:dyDescent="0.25">
      <c r="A708" t="str">
        <f>'All Nodes'!A10864</f>
        <v>GRID</v>
      </c>
      <c r="B708">
        <f>'All Nodes'!B10864</f>
        <v>117866</v>
      </c>
      <c r="C708">
        <f>'All Nodes'!C10864</f>
        <v>100001</v>
      </c>
      <c r="D708" s="1">
        <f>'All Nodes'!D10864</f>
        <v>0.43290000000000001</v>
      </c>
      <c r="E708" s="1">
        <f>'All Nodes'!E10864</f>
        <v>-0.38974700000000001</v>
      </c>
      <c r="F708" s="1">
        <f>'All Nodes'!F10864</f>
        <v>0.57996400000000004</v>
      </c>
      <c r="G708">
        <f>'All Nodes'!G10864</f>
        <v>100001</v>
      </c>
    </row>
    <row r="709" spans="1:7" x14ac:dyDescent="0.25">
      <c r="A709" t="str">
        <f>'All Nodes'!A10865</f>
        <v>GRID</v>
      </c>
      <c r="B709">
        <f>'All Nodes'!B10865</f>
        <v>117867</v>
      </c>
      <c r="C709">
        <f>'All Nodes'!C10865</f>
        <v>100001</v>
      </c>
      <c r="D709" s="1">
        <f>'All Nodes'!D10865</f>
        <v>-0.40437600000000001</v>
      </c>
      <c r="E709" s="1">
        <f>'All Nodes'!E10865</f>
        <v>-0.36413800000000002</v>
      </c>
      <c r="F709" s="1">
        <f>'All Nodes'!F10865</f>
        <v>0.57996499999999995</v>
      </c>
      <c r="G709">
        <f>'All Nodes'!G10865</f>
        <v>100001</v>
      </c>
    </row>
    <row r="710" spans="1:7" x14ac:dyDescent="0.25">
      <c r="A710" t="str">
        <f>'All Nodes'!A10866</f>
        <v>GRID</v>
      </c>
      <c r="B710">
        <f>'All Nodes'!B10866</f>
        <v>117868</v>
      </c>
      <c r="C710">
        <f>'All Nodes'!C10866</f>
        <v>100001</v>
      </c>
      <c r="D710" s="1">
        <f>'All Nodes'!D10866</f>
        <v>-0.40912399999999999</v>
      </c>
      <c r="E710" s="1">
        <f>'All Nodes'!E10866</f>
        <v>-0.36841200000000002</v>
      </c>
      <c r="F710" s="1">
        <f>'All Nodes'!F10866</f>
        <v>0.57996499999999995</v>
      </c>
      <c r="G710">
        <f>'All Nodes'!G10866</f>
        <v>100001</v>
      </c>
    </row>
    <row r="711" spans="1:7" x14ac:dyDescent="0.25">
      <c r="A711" t="str">
        <f>'All Nodes'!A10867</f>
        <v>GRID</v>
      </c>
      <c r="B711">
        <f>'All Nodes'!B10867</f>
        <v>117869</v>
      </c>
      <c r="C711">
        <f>'All Nodes'!C10867</f>
        <v>100001</v>
      </c>
      <c r="D711" s="1">
        <f>'All Nodes'!D10867</f>
        <v>-0.41387200000000002</v>
      </c>
      <c r="E711" s="1">
        <f>'All Nodes'!E10867</f>
        <v>-0.37268800000000002</v>
      </c>
      <c r="F711" s="1">
        <f>'All Nodes'!F10867</f>
        <v>0.57996499999999995</v>
      </c>
      <c r="G711">
        <f>'All Nodes'!G10867</f>
        <v>100001</v>
      </c>
    </row>
    <row r="712" spans="1:7" x14ac:dyDescent="0.25">
      <c r="A712" t="str">
        <f>'All Nodes'!A10868</f>
        <v>GRID</v>
      </c>
      <c r="B712">
        <f>'All Nodes'!B10868</f>
        <v>117870</v>
      </c>
      <c r="C712">
        <f>'All Nodes'!C10868</f>
        <v>100001</v>
      </c>
      <c r="D712" s="1">
        <f>'All Nodes'!D10868</f>
        <v>-0.41861999999999999</v>
      </c>
      <c r="E712" s="1">
        <f>'All Nodes'!E10868</f>
        <v>-0.37696200000000002</v>
      </c>
      <c r="F712" s="1">
        <f>'All Nodes'!F10868</f>
        <v>0.57996499999999995</v>
      </c>
      <c r="G712">
        <f>'All Nodes'!G10868</f>
        <v>100001</v>
      </c>
    </row>
    <row r="713" spans="1:7" x14ac:dyDescent="0.25">
      <c r="A713" t="str">
        <f>'All Nodes'!A10869</f>
        <v>GRID</v>
      </c>
      <c r="B713">
        <f>'All Nodes'!B10869</f>
        <v>117871</v>
      </c>
      <c r="C713">
        <f>'All Nodes'!C10869</f>
        <v>100001</v>
      </c>
      <c r="D713" s="1">
        <f>'All Nodes'!D10869</f>
        <v>-0.42208800000000002</v>
      </c>
      <c r="E713" s="1">
        <f>'All Nodes'!E10869</f>
        <v>-0.38008500000000001</v>
      </c>
      <c r="F713" s="1">
        <f>'All Nodes'!F10869</f>
        <v>0.57996499999999995</v>
      </c>
      <c r="G713">
        <f>'All Nodes'!G10869</f>
        <v>100001</v>
      </c>
    </row>
    <row r="714" spans="1:7" x14ac:dyDescent="0.25">
      <c r="A714" t="str">
        <f>'All Nodes'!A10870</f>
        <v>GRID</v>
      </c>
      <c r="B714">
        <f>'All Nodes'!B10870</f>
        <v>117872</v>
      </c>
      <c r="C714">
        <f>'All Nodes'!C10870</f>
        <v>100001</v>
      </c>
      <c r="D714" s="1">
        <f>'All Nodes'!D10870</f>
        <v>-0.42811500000000002</v>
      </c>
      <c r="E714" s="1">
        <f>'All Nodes'!E10870</f>
        <v>-0.38551200000000002</v>
      </c>
      <c r="F714" s="1">
        <f>'All Nodes'!F10870</f>
        <v>0.57996499999999995</v>
      </c>
      <c r="G714">
        <f>'All Nodes'!G10870</f>
        <v>100001</v>
      </c>
    </row>
    <row r="715" spans="1:7" x14ac:dyDescent="0.25">
      <c r="A715" t="str">
        <f>'All Nodes'!A10871</f>
        <v>GRID</v>
      </c>
      <c r="B715">
        <f>'All Nodes'!B10871</f>
        <v>117873</v>
      </c>
      <c r="C715">
        <f>'All Nodes'!C10871</f>
        <v>100001</v>
      </c>
      <c r="D715" s="1">
        <f>'All Nodes'!D10871</f>
        <v>-0.43286400000000003</v>
      </c>
      <c r="E715" s="1">
        <f>'All Nodes'!E10871</f>
        <v>-0.38978800000000002</v>
      </c>
      <c r="F715" s="1">
        <f>'All Nodes'!F10871</f>
        <v>0.57996499999999995</v>
      </c>
      <c r="G715">
        <f>'All Nodes'!G10871</f>
        <v>100001</v>
      </c>
    </row>
    <row r="716" spans="1:7" x14ac:dyDescent="0.25">
      <c r="A716" t="str">
        <f>'All Nodes'!A10872</f>
        <v>GRID</v>
      </c>
      <c r="B716">
        <f>'All Nodes'!B10872</f>
        <v>117874</v>
      </c>
      <c r="C716">
        <f>'All Nodes'!C10872</f>
        <v>100001</v>
      </c>
      <c r="D716" s="1">
        <f>'All Nodes'!D10872</f>
        <v>0.30856699999999998</v>
      </c>
      <c r="E716" s="1">
        <f>'All Nodes'!E10872</f>
        <v>0.42474899999999999</v>
      </c>
      <c r="F716" s="1">
        <f>'All Nodes'!F10872</f>
        <v>0.57996300000000001</v>
      </c>
      <c r="G716">
        <f>'All Nodes'!G10872</f>
        <v>100001</v>
      </c>
    </row>
    <row r="717" spans="1:7" x14ac:dyDescent="0.25">
      <c r="A717" t="str">
        <f>'All Nodes'!A10873</f>
        <v>GRID</v>
      </c>
      <c r="B717">
        <f>'All Nodes'!B10873</f>
        <v>117875</v>
      </c>
      <c r="C717">
        <f>'All Nodes'!C10873</f>
        <v>100001</v>
      </c>
      <c r="D717" s="1">
        <f>'All Nodes'!D10873</f>
        <v>0.31232199999999999</v>
      </c>
      <c r="E717" s="1">
        <f>'All Nodes'!E10873</f>
        <v>0.42991800000000002</v>
      </c>
      <c r="F717" s="1">
        <f>'All Nodes'!F10873</f>
        <v>0.57996300000000001</v>
      </c>
      <c r="G717">
        <f>'All Nodes'!G10873</f>
        <v>100001</v>
      </c>
    </row>
    <row r="718" spans="1:7" x14ac:dyDescent="0.25">
      <c r="A718" t="str">
        <f>'All Nodes'!A10874</f>
        <v>GRID</v>
      </c>
      <c r="B718">
        <f>'All Nodes'!B10874</f>
        <v>117876</v>
      </c>
      <c r="C718">
        <f>'All Nodes'!C10874</f>
        <v>100001</v>
      </c>
      <c r="D718" s="1">
        <f>'All Nodes'!D10874</f>
        <v>0.31607499999999999</v>
      </c>
      <c r="E718" s="1">
        <f>'All Nodes'!E10874</f>
        <v>0.435087</v>
      </c>
      <c r="F718" s="1">
        <f>'All Nodes'!F10874</f>
        <v>0.57996300000000001</v>
      </c>
      <c r="G718">
        <f>'All Nodes'!G10874</f>
        <v>100001</v>
      </c>
    </row>
    <row r="719" spans="1:7" x14ac:dyDescent="0.25">
      <c r="A719" t="str">
        <f>'All Nodes'!A10875</f>
        <v>GRID</v>
      </c>
      <c r="B719">
        <f>'All Nodes'!B10875</f>
        <v>117877</v>
      </c>
      <c r="C719">
        <f>'All Nodes'!C10875</f>
        <v>100001</v>
      </c>
      <c r="D719" s="1">
        <f>'All Nodes'!D10875</f>
        <v>0.31983099999999998</v>
      </c>
      <c r="E719" s="1">
        <f>'All Nodes'!E10875</f>
        <v>0.44025500000000001</v>
      </c>
      <c r="F719" s="1">
        <f>'All Nodes'!F10875</f>
        <v>0.57996300000000001</v>
      </c>
      <c r="G719">
        <f>'All Nodes'!G10875</f>
        <v>100001</v>
      </c>
    </row>
    <row r="720" spans="1:7" x14ac:dyDescent="0.25">
      <c r="A720" t="str">
        <f>'All Nodes'!A10876</f>
        <v>GRID</v>
      </c>
      <c r="B720">
        <f>'All Nodes'!B10876</f>
        <v>117878</v>
      </c>
      <c r="C720">
        <f>'All Nodes'!C10876</f>
        <v>100001</v>
      </c>
      <c r="D720" s="1">
        <f>'All Nodes'!D10876</f>
        <v>0.33037300000000003</v>
      </c>
      <c r="E720" s="1">
        <f>'All Nodes'!E10876</f>
        <v>0.40801599999999999</v>
      </c>
      <c r="F720" s="1">
        <f>'All Nodes'!F10876</f>
        <v>0.57996400000000004</v>
      </c>
      <c r="G720">
        <f>'All Nodes'!G10876</f>
        <v>100001</v>
      </c>
    </row>
    <row r="721" spans="1:7" x14ac:dyDescent="0.25">
      <c r="A721" t="str">
        <f>'All Nodes'!A10877</f>
        <v>GRID</v>
      </c>
      <c r="B721">
        <f>'All Nodes'!B10877</f>
        <v>117879</v>
      </c>
      <c r="C721">
        <f>'All Nodes'!C10877</f>
        <v>100001</v>
      </c>
      <c r="D721" s="1">
        <f>'All Nodes'!D10877</f>
        <v>0.34243499999999999</v>
      </c>
      <c r="E721" s="1">
        <f>'All Nodes'!E10877</f>
        <v>0.42291400000000001</v>
      </c>
      <c r="F721" s="1">
        <f>'All Nodes'!F10877</f>
        <v>0.57996400000000004</v>
      </c>
      <c r="G721">
        <f>'All Nodes'!G10877</f>
        <v>100001</v>
      </c>
    </row>
    <row r="722" spans="1:7" x14ac:dyDescent="0.25">
      <c r="A722" t="str">
        <f>'All Nodes'!A10878</f>
        <v>GRID</v>
      </c>
      <c r="B722">
        <f>'All Nodes'!B10878</f>
        <v>117880</v>
      </c>
      <c r="C722">
        <f>'All Nodes'!C10878</f>
        <v>100001</v>
      </c>
      <c r="D722" s="1">
        <f>'All Nodes'!D10878</f>
        <v>0.33439400000000002</v>
      </c>
      <c r="E722" s="1">
        <f>'All Nodes'!E10878</f>
        <v>0.41298400000000002</v>
      </c>
      <c r="F722" s="1">
        <f>'All Nodes'!F10878</f>
        <v>0.57996400000000004</v>
      </c>
      <c r="G722">
        <f>'All Nodes'!G10878</f>
        <v>100001</v>
      </c>
    </row>
    <row r="723" spans="1:7" x14ac:dyDescent="0.25">
      <c r="A723" t="str">
        <f>'All Nodes'!A10879</f>
        <v>GRID</v>
      </c>
      <c r="B723">
        <f>'All Nodes'!B10879</f>
        <v>117881</v>
      </c>
      <c r="C723">
        <f>'All Nodes'!C10879</f>
        <v>100001</v>
      </c>
      <c r="D723" s="1">
        <f>'All Nodes'!D10879</f>
        <v>0.33841399999999999</v>
      </c>
      <c r="E723" s="1">
        <f>'All Nodes'!E10879</f>
        <v>0.41794900000000001</v>
      </c>
      <c r="F723" s="1">
        <f>'All Nodes'!F10879</f>
        <v>0.57996400000000004</v>
      </c>
      <c r="G723">
        <f>'All Nodes'!G10879</f>
        <v>100001</v>
      </c>
    </row>
    <row r="724" spans="1:7" x14ac:dyDescent="0.25">
      <c r="A724" t="str">
        <f>'All Nodes'!A10880</f>
        <v>GRID</v>
      </c>
      <c r="B724">
        <f>'All Nodes'!B10880</f>
        <v>117882</v>
      </c>
      <c r="C724">
        <f>'All Nodes'!C10880</f>
        <v>100001</v>
      </c>
      <c r="D724" s="1">
        <f>'All Nodes'!D10880</f>
        <v>0.351273</v>
      </c>
      <c r="E724" s="1">
        <f>'All Nodes'!E10880</f>
        <v>0.39016800000000001</v>
      </c>
      <c r="F724" s="1">
        <f>'All Nodes'!F10880</f>
        <v>0.57996400000000004</v>
      </c>
      <c r="G724">
        <f>'All Nodes'!G10880</f>
        <v>100001</v>
      </c>
    </row>
    <row r="725" spans="1:7" x14ac:dyDescent="0.25">
      <c r="A725" t="str">
        <f>'All Nodes'!A10881</f>
        <v>GRID</v>
      </c>
      <c r="B725">
        <f>'All Nodes'!B10881</f>
        <v>117883</v>
      </c>
      <c r="C725">
        <f>'All Nodes'!C10881</f>
        <v>100001</v>
      </c>
      <c r="D725" s="1">
        <f>'All Nodes'!D10881</f>
        <v>0.36409799999999998</v>
      </c>
      <c r="E725" s="1">
        <f>'All Nodes'!E10881</f>
        <v>0.40441199999999999</v>
      </c>
      <c r="F725" s="1">
        <f>'All Nodes'!F10881</f>
        <v>0.57996400000000004</v>
      </c>
      <c r="G725">
        <f>'All Nodes'!G10881</f>
        <v>100001</v>
      </c>
    </row>
    <row r="726" spans="1:7" x14ac:dyDescent="0.25">
      <c r="A726" t="str">
        <f>'All Nodes'!A10882</f>
        <v>GRID</v>
      </c>
      <c r="B726">
        <f>'All Nodes'!B10882</f>
        <v>117884</v>
      </c>
      <c r="C726">
        <f>'All Nodes'!C10882</f>
        <v>100001</v>
      </c>
      <c r="D726" s="1">
        <f>'All Nodes'!D10882</f>
        <v>0.355549</v>
      </c>
      <c r="E726" s="1">
        <f>'All Nodes'!E10882</f>
        <v>0.39491599999999999</v>
      </c>
      <c r="F726" s="1">
        <f>'All Nodes'!F10882</f>
        <v>0.57996400000000004</v>
      </c>
      <c r="G726">
        <f>'All Nodes'!G10882</f>
        <v>100001</v>
      </c>
    </row>
    <row r="727" spans="1:7" x14ac:dyDescent="0.25">
      <c r="A727" t="str">
        <f>'All Nodes'!A10883</f>
        <v>GRID</v>
      </c>
      <c r="B727">
        <f>'All Nodes'!B10883</f>
        <v>117885</v>
      </c>
      <c r="C727">
        <f>'All Nodes'!C10883</f>
        <v>100001</v>
      </c>
      <c r="D727" s="1">
        <f>'All Nodes'!D10883</f>
        <v>0.359823</v>
      </c>
      <c r="E727" s="1">
        <f>'All Nodes'!E10883</f>
        <v>0.39966400000000002</v>
      </c>
      <c r="F727" s="1">
        <f>'All Nodes'!F10883</f>
        <v>0.57996400000000004</v>
      </c>
      <c r="G727">
        <f>'All Nodes'!G10883</f>
        <v>100001</v>
      </c>
    </row>
    <row r="728" spans="1:7" x14ac:dyDescent="0.25">
      <c r="A728" t="str">
        <f>'All Nodes'!A10884</f>
        <v>GRID</v>
      </c>
      <c r="B728">
        <f>'All Nodes'!B10884</f>
        <v>117886</v>
      </c>
      <c r="C728">
        <f>'All Nodes'!C10884</f>
        <v>100001</v>
      </c>
      <c r="D728" s="1">
        <f>'All Nodes'!D10884</f>
        <v>0.384766</v>
      </c>
      <c r="E728" s="1">
        <f>'All Nodes'!E10884</f>
        <v>0.38480300000000001</v>
      </c>
      <c r="F728" s="1">
        <f>'All Nodes'!F10884</f>
        <v>0.57996400000000004</v>
      </c>
      <c r="G728">
        <f>'All Nodes'!G10884</f>
        <v>100001</v>
      </c>
    </row>
    <row r="729" spans="1:7" x14ac:dyDescent="0.25">
      <c r="A729" t="str">
        <f>'All Nodes'!A10885</f>
        <v>GRID</v>
      </c>
      <c r="B729">
        <f>'All Nodes'!B10885</f>
        <v>117887</v>
      </c>
      <c r="C729">
        <f>'All Nodes'!C10885</f>
        <v>100001</v>
      </c>
      <c r="D729" s="1">
        <f>'All Nodes'!D10885</f>
        <v>0.38024799999999997</v>
      </c>
      <c r="E729" s="1">
        <f>'All Nodes'!E10885</f>
        <v>0.38028600000000001</v>
      </c>
      <c r="F729" s="1">
        <f>'All Nodes'!F10885</f>
        <v>0.57996400000000004</v>
      </c>
      <c r="G729">
        <f>'All Nodes'!G10885</f>
        <v>100001</v>
      </c>
    </row>
    <row r="730" spans="1:7" x14ac:dyDescent="0.25">
      <c r="A730" t="str">
        <f>'All Nodes'!A10886</f>
        <v>GRID</v>
      </c>
      <c r="B730">
        <f>'All Nodes'!B10886</f>
        <v>117888</v>
      </c>
      <c r="C730">
        <f>'All Nodes'!C10886</f>
        <v>100001</v>
      </c>
      <c r="D730" s="1">
        <f>'All Nodes'!D10886</f>
        <v>0.37121199999999999</v>
      </c>
      <c r="E730" s="1">
        <f>'All Nodes'!E10886</f>
        <v>0.371249</v>
      </c>
      <c r="F730" s="1">
        <f>'All Nodes'!F10886</f>
        <v>0.57996400000000004</v>
      </c>
      <c r="G730">
        <f>'All Nodes'!G10886</f>
        <v>100001</v>
      </c>
    </row>
    <row r="731" spans="1:7" x14ac:dyDescent="0.25">
      <c r="A731" t="str">
        <f>'All Nodes'!A10887</f>
        <v>GRID</v>
      </c>
      <c r="B731">
        <f>'All Nodes'!B10887</f>
        <v>117889</v>
      </c>
      <c r="C731">
        <f>'All Nodes'!C10887</f>
        <v>100001</v>
      </c>
      <c r="D731" s="1">
        <f>'All Nodes'!D10887</f>
        <v>0.37573099999999998</v>
      </c>
      <c r="E731" s="1">
        <f>'All Nodes'!E10887</f>
        <v>0.37576799999999999</v>
      </c>
      <c r="F731" s="1">
        <f>'All Nodes'!F10887</f>
        <v>0.57996400000000004</v>
      </c>
      <c r="G731">
        <f>'All Nodes'!G10887</f>
        <v>100001</v>
      </c>
    </row>
    <row r="732" spans="1:7" x14ac:dyDescent="0.25">
      <c r="A732" t="str">
        <f>'All Nodes'!A10888</f>
        <v>GRID</v>
      </c>
      <c r="B732">
        <f>'All Nodes'!B10888</f>
        <v>117890</v>
      </c>
      <c r="C732">
        <f>'All Nodes'!C10888</f>
        <v>100001</v>
      </c>
      <c r="D732" s="1">
        <f>'All Nodes'!D10888</f>
        <v>0.39962799999999998</v>
      </c>
      <c r="E732" s="1">
        <f>'All Nodes'!E10888</f>
        <v>0.35986299999999999</v>
      </c>
      <c r="F732" s="1">
        <f>'All Nodes'!F10888</f>
        <v>0.57996300000000001</v>
      </c>
      <c r="G732">
        <f>'All Nodes'!G10888</f>
        <v>100001</v>
      </c>
    </row>
    <row r="733" spans="1:7" x14ac:dyDescent="0.25">
      <c r="A733" t="str">
        <f>'All Nodes'!A10889</f>
        <v>GRID</v>
      </c>
      <c r="B733">
        <f>'All Nodes'!B10889</f>
        <v>117891</v>
      </c>
      <c r="C733">
        <f>'All Nodes'!C10889</f>
        <v>100001</v>
      </c>
      <c r="D733" s="1">
        <f>'All Nodes'!D10889</f>
        <v>0.40437600000000001</v>
      </c>
      <c r="E733" s="1">
        <f>'All Nodes'!E10889</f>
        <v>0.36413800000000002</v>
      </c>
      <c r="F733" s="1">
        <f>'All Nodes'!F10889</f>
        <v>0.57996300000000001</v>
      </c>
      <c r="G733">
        <f>'All Nodes'!G10889</f>
        <v>100001</v>
      </c>
    </row>
    <row r="734" spans="1:7" x14ac:dyDescent="0.25">
      <c r="A734" t="str">
        <f>'All Nodes'!A10890</f>
        <v>GRID</v>
      </c>
      <c r="B734">
        <f>'All Nodes'!B10890</f>
        <v>117892</v>
      </c>
      <c r="C734">
        <f>'All Nodes'!C10890</f>
        <v>100001</v>
      </c>
      <c r="D734" s="1">
        <f>'All Nodes'!D10890</f>
        <v>0.39488099999999998</v>
      </c>
      <c r="E734" s="1">
        <f>'All Nodes'!E10890</f>
        <v>0.35558800000000002</v>
      </c>
      <c r="F734" s="1">
        <f>'All Nodes'!F10890</f>
        <v>0.57996300000000001</v>
      </c>
      <c r="G734">
        <f>'All Nodes'!G10890</f>
        <v>100001</v>
      </c>
    </row>
    <row r="735" spans="1:7" x14ac:dyDescent="0.25">
      <c r="A735" t="str">
        <f>'All Nodes'!A10891</f>
        <v>GRID</v>
      </c>
      <c r="B735">
        <f>'All Nodes'!B10891</f>
        <v>117893</v>
      </c>
      <c r="C735">
        <f>'All Nodes'!C10891</f>
        <v>100001</v>
      </c>
      <c r="D735" s="1">
        <f>'All Nodes'!D10891</f>
        <v>0.39013199999999998</v>
      </c>
      <c r="E735" s="1">
        <f>'All Nodes'!E10891</f>
        <v>0.35131200000000001</v>
      </c>
      <c r="F735" s="1">
        <f>'All Nodes'!F10891</f>
        <v>0.57996300000000001</v>
      </c>
      <c r="G735">
        <f>'All Nodes'!G10891</f>
        <v>100001</v>
      </c>
    </row>
    <row r="736" spans="1:7" x14ac:dyDescent="0.25">
      <c r="A736" t="str">
        <f>'All Nodes'!A10892</f>
        <v>GRID</v>
      </c>
      <c r="B736">
        <f>'All Nodes'!B10892</f>
        <v>117894</v>
      </c>
      <c r="C736">
        <f>'All Nodes'!C10892</f>
        <v>100001</v>
      </c>
      <c r="D736" s="1">
        <f>'All Nodes'!D10892</f>
        <v>0.42288100000000001</v>
      </c>
      <c r="E736" s="1">
        <f>'All Nodes'!E10892</f>
        <v>0.342476</v>
      </c>
      <c r="F736" s="1">
        <f>'All Nodes'!F10892</f>
        <v>0.57996400000000004</v>
      </c>
      <c r="G736">
        <f>'All Nodes'!G10892</f>
        <v>100001</v>
      </c>
    </row>
    <row r="737" spans="1:7" x14ac:dyDescent="0.25">
      <c r="A737" t="str">
        <f>'All Nodes'!A10893</f>
        <v>GRID</v>
      </c>
      <c r="B737">
        <f>'All Nodes'!B10893</f>
        <v>117895</v>
      </c>
      <c r="C737">
        <f>'All Nodes'!C10893</f>
        <v>100001</v>
      </c>
      <c r="D737" s="1">
        <f>'All Nodes'!D10893</f>
        <v>0.41295100000000001</v>
      </c>
      <c r="E737" s="1">
        <f>'All Nodes'!E10893</f>
        <v>0.33443400000000001</v>
      </c>
      <c r="F737" s="1">
        <f>'All Nodes'!F10893</f>
        <v>0.57996400000000004</v>
      </c>
      <c r="G737">
        <f>'All Nodes'!G10893</f>
        <v>100001</v>
      </c>
    </row>
    <row r="738" spans="1:7" x14ac:dyDescent="0.25">
      <c r="A738" t="str">
        <f>'All Nodes'!A10894</f>
        <v>GRID</v>
      </c>
      <c r="B738">
        <f>'All Nodes'!B10894</f>
        <v>117896</v>
      </c>
      <c r="C738">
        <f>'All Nodes'!C10894</f>
        <v>100001</v>
      </c>
      <c r="D738" s="1">
        <f>'All Nodes'!D10894</f>
        <v>0.41791499999999998</v>
      </c>
      <c r="E738" s="1">
        <f>'All Nodes'!E10894</f>
        <v>0.33845599999999998</v>
      </c>
      <c r="F738" s="1">
        <f>'All Nodes'!F10894</f>
        <v>0.57996400000000004</v>
      </c>
      <c r="G738">
        <f>'All Nodes'!G10894</f>
        <v>100001</v>
      </c>
    </row>
    <row r="739" spans="1:7" x14ac:dyDescent="0.25">
      <c r="A739" t="str">
        <f>'All Nodes'!A10895</f>
        <v>GRID</v>
      </c>
      <c r="B739">
        <f>'All Nodes'!B10895</f>
        <v>117897</v>
      </c>
      <c r="C739">
        <f>'All Nodes'!C10895</f>
        <v>100001</v>
      </c>
      <c r="D739" s="1">
        <f>'All Nodes'!D10895</f>
        <v>0.40798499999999999</v>
      </c>
      <c r="E739" s="1">
        <f>'All Nodes'!E10895</f>
        <v>0.33041199999999998</v>
      </c>
      <c r="F739" s="1">
        <f>'All Nodes'!F10895</f>
        <v>0.57996300000000001</v>
      </c>
      <c r="G739">
        <f>'All Nodes'!G10895</f>
        <v>100001</v>
      </c>
    </row>
    <row r="740" spans="1:7" x14ac:dyDescent="0.25">
      <c r="A740" t="str">
        <f>'All Nodes'!A10896</f>
        <v>GRID</v>
      </c>
      <c r="B740">
        <f>'All Nodes'!B10896</f>
        <v>117898</v>
      </c>
      <c r="C740">
        <f>'All Nodes'!C10896</f>
        <v>100001</v>
      </c>
      <c r="D740" s="1">
        <f>'All Nodes'!D10896</f>
        <v>0.42471700000000001</v>
      </c>
      <c r="E740" s="1">
        <f>'All Nodes'!E10896</f>
        <v>0.30860799999999999</v>
      </c>
      <c r="F740" s="1">
        <f>'All Nodes'!F10896</f>
        <v>0.57996400000000004</v>
      </c>
      <c r="G740">
        <f>'All Nodes'!G10896</f>
        <v>100001</v>
      </c>
    </row>
    <row r="741" spans="1:7" x14ac:dyDescent="0.25">
      <c r="A741" t="str">
        <f>'All Nodes'!A10897</f>
        <v>GRID</v>
      </c>
      <c r="B741">
        <f>'All Nodes'!B10897</f>
        <v>117899</v>
      </c>
      <c r="C741">
        <f>'All Nodes'!C10897</f>
        <v>100001</v>
      </c>
      <c r="D741" s="1">
        <f>'All Nodes'!D10897</f>
        <v>0.42988700000000002</v>
      </c>
      <c r="E741" s="1">
        <f>'All Nodes'!E10897</f>
        <v>0.31236399999999998</v>
      </c>
      <c r="F741" s="1">
        <f>'All Nodes'!F10897</f>
        <v>0.57996400000000004</v>
      </c>
      <c r="G741">
        <f>'All Nodes'!G10897</f>
        <v>100001</v>
      </c>
    </row>
    <row r="742" spans="1:7" x14ac:dyDescent="0.25">
      <c r="A742" t="str">
        <f>'All Nodes'!A10898</f>
        <v>GRID</v>
      </c>
      <c r="B742">
        <f>'All Nodes'!B10898</f>
        <v>117900</v>
      </c>
      <c r="C742">
        <f>'All Nodes'!C10898</f>
        <v>100001</v>
      </c>
      <c r="D742" s="1">
        <f>'All Nodes'!D10898</f>
        <v>0.43505500000000003</v>
      </c>
      <c r="E742" s="1">
        <f>'All Nodes'!E10898</f>
        <v>0.31611899999999998</v>
      </c>
      <c r="F742" s="1">
        <f>'All Nodes'!F10898</f>
        <v>0.57996400000000004</v>
      </c>
      <c r="G742">
        <f>'All Nodes'!G10898</f>
        <v>100001</v>
      </c>
    </row>
    <row r="743" spans="1:7" x14ac:dyDescent="0.25">
      <c r="A743" t="str">
        <f>'All Nodes'!A10899</f>
        <v>GRID</v>
      </c>
      <c r="B743">
        <f>'All Nodes'!B10899</f>
        <v>117901</v>
      </c>
      <c r="C743">
        <f>'All Nodes'!C10899</f>
        <v>100001</v>
      </c>
      <c r="D743" s="1">
        <f>'All Nodes'!D10899</f>
        <v>0.440224</v>
      </c>
      <c r="E743" s="1">
        <f>'All Nodes'!E10899</f>
        <v>0.31987399999999999</v>
      </c>
      <c r="F743" s="1">
        <f>'All Nodes'!F10899</f>
        <v>0.57996400000000004</v>
      </c>
      <c r="G743">
        <f>'All Nodes'!G10899</f>
        <v>100001</v>
      </c>
    </row>
    <row r="744" spans="1:7" x14ac:dyDescent="0.25">
      <c r="A744" t="str">
        <f>'All Nodes'!A10900</f>
        <v>GRID</v>
      </c>
      <c r="B744">
        <f>'All Nodes'!B10900</f>
        <v>117902</v>
      </c>
      <c r="C744">
        <f>'All Nodes'!C10900</f>
        <v>100001</v>
      </c>
      <c r="D744" s="1">
        <f>'All Nodes'!D10900</f>
        <v>0.52212099999999995</v>
      </c>
      <c r="E744" s="1">
        <f>'All Nodes'!E10900</f>
        <v>5.4903199999999999E-2</v>
      </c>
      <c r="F744" s="1">
        <f>'All Nodes'!F10900</f>
        <v>0.57996400000000004</v>
      </c>
      <c r="G744">
        <f>'All Nodes'!G10900</f>
        <v>100001</v>
      </c>
    </row>
    <row r="745" spans="1:7" x14ac:dyDescent="0.25">
      <c r="A745" t="str">
        <f>'All Nodes'!A10901</f>
        <v>GRID</v>
      </c>
      <c r="B745">
        <f>'All Nodes'!B10901</f>
        <v>117903</v>
      </c>
      <c r="C745">
        <f>'All Nodes'!C10901</f>
        <v>100001</v>
      </c>
      <c r="D745" s="1">
        <f>'All Nodes'!D10901</f>
        <v>0.52847500000000003</v>
      </c>
      <c r="E745" s="1">
        <f>'All Nodes'!E10901</f>
        <v>5.5570500000000002E-2</v>
      </c>
      <c r="F745" s="1">
        <f>'All Nodes'!F10901</f>
        <v>0.57996400000000004</v>
      </c>
      <c r="G745">
        <f>'All Nodes'!G10901</f>
        <v>100001</v>
      </c>
    </row>
    <row r="746" spans="1:7" x14ac:dyDescent="0.25">
      <c r="A746" t="str">
        <f>'All Nodes'!A10902</f>
        <v>GRID</v>
      </c>
      <c r="B746">
        <f>'All Nodes'!B10902</f>
        <v>117904</v>
      </c>
      <c r="C746">
        <f>'All Nodes'!C10902</f>
        <v>100001</v>
      </c>
      <c r="D746" s="1">
        <f>'All Nodes'!D10902</f>
        <v>0.534829</v>
      </c>
      <c r="E746" s="1">
        <f>'All Nodes'!E10902</f>
        <v>5.6238799999999999E-2</v>
      </c>
      <c r="F746" s="1">
        <f>'All Nodes'!F10902</f>
        <v>0.57996400000000004</v>
      </c>
      <c r="G746">
        <f>'All Nodes'!G10902</f>
        <v>100001</v>
      </c>
    </row>
    <row r="747" spans="1:7" x14ac:dyDescent="0.25">
      <c r="A747" t="str">
        <f>'All Nodes'!A10903</f>
        <v>GRID</v>
      </c>
      <c r="B747">
        <f>'All Nodes'!B10903</f>
        <v>117905</v>
      </c>
      <c r="C747">
        <f>'All Nodes'!C10903</f>
        <v>100001</v>
      </c>
      <c r="D747" s="1">
        <f>'All Nodes'!D10903</f>
        <v>0.54118299999999997</v>
      </c>
      <c r="E747" s="1">
        <f>'All Nodes'!E10903</f>
        <v>5.6907100000000002E-2</v>
      </c>
      <c r="F747" s="1">
        <f>'All Nodes'!F10903</f>
        <v>0.57996400000000004</v>
      </c>
      <c r="G747">
        <f>'All Nodes'!G10903</f>
        <v>100001</v>
      </c>
    </row>
    <row r="748" spans="1:7" x14ac:dyDescent="0.25">
      <c r="A748" t="str">
        <f>'All Nodes'!A10904</f>
        <v>GRID</v>
      </c>
      <c r="B748">
        <f>'All Nodes'!B10904</f>
        <v>117906</v>
      </c>
      <c r="C748">
        <f>'All Nodes'!C10904</f>
        <v>100001</v>
      </c>
      <c r="D748" s="1">
        <f>'All Nodes'!D10904</f>
        <v>0.45636199999999999</v>
      </c>
      <c r="E748" s="1">
        <f>'All Nodes'!E10904</f>
        <v>0.29639700000000002</v>
      </c>
      <c r="F748" s="1">
        <f>'All Nodes'!F10904</f>
        <v>0.57996400000000004</v>
      </c>
      <c r="G748">
        <f>'All Nodes'!G10904</f>
        <v>100001</v>
      </c>
    </row>
    <row r="749" spans="1:7" x14ac:dyDescent="0.25">
      <c r="A749" t="str">
        <f>'All Nodes'!A10905</f>
        <v>GRID</v>
      </c>
      <c r="B749">
        <f>'All Nodes'!B10905</f>
        <v>117907</v>
      </c>
      <c r="C749">
        <f>'All Nodes'!C10905</f>
        <v>100001</v>
      </c>
      <c r="D749" s="1">
        <f>'All Nodes'!D10905</f>
        <v>0.44564599999999999</v>
      </c>
      <c r="E749" s="1">
        <f>'All Nodes'!E10905</f>
        <v>0.28943600000000003</v>
      </c>
      <c r="F749" s="1">
        <f>'All Nodes'!F10905</f>
        <v>0.57996400000000004</v>
      </c>
      <c r="G749">
        <f>'All Nodes'!G10905</f>
        <v>100001</v>
      </c>
    </row>
    <row r="750" spans="1:7" x14ac:dyDescent="0.25">
      <c r="A750" t="str">
        <f>'All Nodes'!A10906</f>
        <v>GRID</v>
      </c>
      <c r="B750">
        <f>'All Nodes'!B10906</f>
        <v>117908</v>
      </c>
      <c r="C750">
        <f>'All Nodes'!C10906</f>
        <v>100001</v>
      </c>
      <c r="D750" s="1">
        <f>'All Nodes'!D10906</f>
        <v>0.45100400000000002</v>
      </c>
      <c r="E750" s="1">
        <f>'All Nodes'!E10906</f>
        <v>0.29291600000000001</v>
      </c>
      <c r="F750" s="1">
        <f>'All Nodes'!F10906</f>
        <v>0.57996400000000004</v>
      </c>
      <c r="G750">
        <f>'All Nodes'!G10906</f>
        <v>100001</v>
      </c>
    </row>
    <row r="751" spans="1:7" x14ac:dyDescent="0.25">
      <c r="A751" t="str">
        <f>'All Nodes'!A10907</f>
        <v>GRID</v>
      </c>
      <c r="B751">
        <f>'All Nodes'!B10907</f>
        <v>117909</v>
      </c>
      <c r="C751">
        <f>'All Nodes'!C10907</f>
        <v>100001</v>
      </c>
      <c r="D751" s="1">
        <f>'All Nodes'!D10907</f>
        <v>0.44028699999999998</v>
      </c>
      <c r="E751" s="1">
        <f>'All Nodes'!E10907</f>
        <v>0.28595599999999999</v>
      </c>
      <c r="F751" s="1">
        <f>'All Nodes'!F10907</f>
        <v>0.57996400000000004</v>
      </c>
      <c r="G751">
        <f>'All Nodes'!G10907</f>
        <v>100001</v>
      </c>
    </row>
    <row r="752" spans="1:7" x14ac:dyDescent="0.25">
      <c r="A752" t="str">
        <f>'All Nodes'!A10908</f>
        <v>GRID</v>
      </c>
      <c r="B752">
        <f>'All Nodes'!B10908</f>
        <v>117910</v>
      </c>
      <c r="C752">
        <f>'All Nodes'!C10908</f>
        <v>100001</v>
      </c>
      <c r="D752" s="1">
        <f>'All Nodes'!D10908</f>
        <v>0.51853099999999996</v>
      </c>
      <c r="E752" s="1">
        <f>'All Nodes'!E10908</f>
        <v>8.2153000000000004E-2</v>
      </c>
      <c r="F752" s="1">
        <f>'All Nodes'!F10908</f>
        <v>0.57996400000000004</v>
      </c>
      <c r="G752">
        <f>'All Nodes'!G10908</f>
        <v>100001</v>
      </c>
    </row>
    <row r="753" spans="1:7" x14ac:dyDescent="0.25">
      <c r="A753" t="str">
        <f>'All Nodes'!A10909</f>
        <v>GRID</v>
      </c>
      <c r="B753">
        <f>'All Nodes'!B10909</f>
        <v>117911</v>
      </c>
      <c r="C753">
        <f>'All Nodes'!C10909</f>
        <v>100001</v>
      </c>
      <c r="D753" s="1">
        <f>'All Nodes'!D10909</f>
        <v>0.52484200000000003</v>
      </c>
      <c r="E753" s="1">
        <f>'All Nodes'!E10909</f>
        <v>8.3152299999999998E-2</v>
      </c>
      <c r="F753" s="1">
        <f>'All Nodes'!F10909</f>
        <v>0.57996400000000004</v>
      </c>
      <c r="G753">
        <f>'All Nodes'!G10909</f>
        <v>100001</v>
      </c>
    </row>
    <row r="754" spans="1:7" x14ac:dyDescent="0.25">
      <c r="A754" t="str">
        <f>'All Nodes'!A10910</f>
        <v>GRID</v>
      </c>
      <c r="B754">
        <f>'All Nodes'!B10910</f>
        <v>117912</v>
      </c>
      <c r="C754">
        <f>'All Nodes'!C10910</f>
        <v>100001</v>
      </c>
      <c r="D754" s="1">
        <f>'All Nodes'!D10910</f>
        <v>0.53115199999999996</v>
      </c>
      <c r="E754" s="1">
        <f>'All Nodes'!E10910</f>
        <v>8.4152699999999997E-2</v>
      </c>
      <c r="F754" s="1">
        <f>'All Nodes'!F10910</f>
        <v>0.57996400000000004</v>
      </c>
      <c r="G754">
        <f>'All Nodes'!G10910</f>
        <v>100001</v>
      </c>
    </row>
    <row r="755" spans="1:7" x14ac:dyDescent="0.25">
      <c r="A755" t="str">
        <f>'All Nodes'!A10911</f>
        <v>GRID</v>
      </c>
      <c r="B755">
        <f>'All Nodes'!B10911</f>
        <v>117913</v>
      </c>
      <c r="C755">
        <f>'All Nodes'!C10911</f>
        <v>100001</v>
      </c>
      <c r="D755" s="1">
        <f>'All Nodes'!D10911</f>
        <v>0.537462</v>
      </c>
      <c r="E755" s="1">
        <f>'All Nodes'!E10911</f>
        <v>8.5151900000000003E-2</v>
      </c>
      <c r="F755" s="1">
        <f>'All Nodes'!F10911</f>
        <v>0.57996400000000004</v>
      </c>
      <c r="G755">
        <f>'All Nodes'!G10911</f>
        <v>100001</v>
      </c>
    </row>
    <row r="756" spans="1:7" x14ac:dyDescent="0.25">
      <c r="A756" t="str">
        <f>'All Nodes'!A10912</f>
        <v>GRID</v>
      </c>
      <c r="B756">
        <f>'All Nodes'!B10912</f>
        <v>117914</v>
      </c>
      <c r="C756">
        <f>'All Nodes'!C10912</f>
        <v>100001</v>
      </c>
      <c r="D756" s="1">
        <f>'All Nodes'!D10912</f>
        <v>0.46571499999999999</v>
      </c>
      <c r="E756" s="1">
        <f>'All Nodes'!E10912</f>
        <v>0.26891199999999998</v>
      </c>
      <c r="F756" s="1">
        <f>'All Nodes'!F10912</f>
        <v>0.57996400000000004</v>
      </c>
      <c r="G756">
        <f>'All Nodes'!G10912</f>
        <v>100001</v>
      </c>
    </row>
    <row r="757" spans="1:7" x14ac:dyDescent="0.25">
      <c r="A757" t="str">
        <f>'All Nodes'!A10913</f>
        <v>GRID</v>
      </c>
      <c r="B757">
        <f>'All Nodes'!B10913</f>
        <v>117915</v>
      </c>
      <c r="C757">
        <f>'All Nodes'!C10913</f>
        <v>100001</v>
      </c>
      <c r="D757" s="1">
        <f>'All Nodes'!D10913</f>
        <v>0.471248</v>
      </c>
      <c r="E757" s="1">
        <f>'All Nodes'!E10913</f>
        <v>0.27210699999999999</v>
      </c>
      <c r="F757" s="1">
        <f>'All Nodes'!F10913</f>
        <v>0.57996400000000004</v>
      </c>
      <c r="G757">
        <f>'All Nodes'!G10913</f>
        <v>100001</v>
      </c>
    </row>
    <row r="758" spans="1:7" x14ac:dyDescent="0.25">
      <c r="A758" t="str">
        <f>'All Nodes'!A10914</f>
        <v>GRID</v>
      </c>
      <c r="B758">
        <f>'All Nodes'!B10914</f>
        <v>117916</v>
      </c>
      <c r="C758">
        <f>'All Nodes'!C10914</f>
        <v>100001</v>
      </c>
      <c r="D758" s="1">
        <f>'All Nodes'!D10914</f>
        <v>0.45465</v>
      </c>
      <c r="E758" s="1">
        <f>'All Nodes'!E10914</f>
        <v>0.26252199999999998</v>
      </c>
      <c r="F758" s="1">
        <f>'All Nodes'!F10914</f>
        <v>0.57996400000000004</v>
      </c>
      <c r="G758">
        <f>'All Nodes'!G10914</f>
        <v>100001</v>
      </c>
    </row>
    <row r="759" spans="1:7" x14ac:dyDescent="0.25">
      <c r="A759" t="str">
        <f>'All Nodes'!A10915</f>
        <v>GRID</v>
      </c>
      <c r="B759">
        <f>'All Nodes'!B10915</f>
        <v>117917</v>
      </c>
      <c r="C759">
        <f>'All Nodes'!C10915</f>
        <v>100001</v>
      </c>
      <c r="D759" s="1">
        <f>'All Nodes'!D10915</f>
        <v>0.46018199999999998</v>
      </c>
      <c r="E759" s="1">
        <f>'All Nodes'!E10915</f>
        <v>0.26571800000000001</v>
      </c>
      <c r="F759" s="1">
        <f>'All Nodes'!F10915</f>
        <v>0.57996400000000004</v>
      </c>
      <c r="G759">
        <f>'All Nodes'!G10915</f>
        <v>100001</v>
      </c>
    </row>
    <row r="760" spans="1:7" x14ac:dyDescent="0.25">
      <c r="A760" t="str">
        <f>'All Nodes'!A10916</f>
        <v>GRID</v>
      </c>
      <c r="B760">
        <f>'All Nodes'!B10916</f>
        <v>117918</v>
      </c>
      <c r="C760">
        <f>'All Nodes'!C10916</f>
        <v>100001</v>
      </c>
      <c r="D760" s="1">
        <f>'All Nodes'!D10916</f>
        <v>0.51351999999999998</v>
      </c>
      <c r="E760" s="1">
        <f>'All Nodes'!E10916</f>
        <v>0.109179</v>
      </c>
      <c r="F760" s="1">
        <f>'All Nodes'!F10916</f>
        <v>0.57996400000000004</v>
      </c>
      <c r="G760">
        <f>'All Nodes'!G10916</f>
        <v>100001</v>
      </c>
    </row>
    <row r="761" spans="1:7" x14ac:dyDescent="0.25">
      <c r="A761" t="str">
        <f>'All Nodes'!A10917</f>
        <v>GRID</v>
      </c>
      <c r="B761">
        <f>'All Nodes'!B10917</f>
        <v>117919</v>
      </c>
      <c r="C761">
        <f>'All Nodes'!C10917</f>
        <v>100001</v>
      </c>
      <c r="D761" s="1">
        <f>'All Nodes'!D10917</f>
        <v>0.51976999999999995</v>
      </c>
      <c r="E761" s="1">
        <f>'All Nodes'!E10917</f>
        <v>0.11050699999999999</v>
      </c>
      <c r="F761" s="1">
        <f>'All Nodes'!F10917</f>
        <v>0.57996400000000004</v>
      </c>
      <c r="G761">
        <f>'All Nodes'!G10917</f>
        <v>100001</v>
      </c>
    </row>
    <row r="762" spans="1:7" x14ac:dyDescent="0.25">
      <c r="A762" t="str">
        <f>'All Nodes'!A10918</f>
        <v>GRID</v>
      </c>
      <c r="B762">
        <f>'All Nodes'!B10918</f>
        <v>117920</v>
      </c>
      <c r="C762">
        <f>'All Nodes'!C10918</f>
        <v>100001</v>
      </c>
      <c r="D762" s="1">
        <f>'All Nodes'!D10918</f>
        <v>0.52601900000000001</v>
      </c>
      <c r="E762" s="1">
        <f>'All Nodes'!E10918</f>
        <v>0.111836</v>
      </c>
      <c r="F762" s="1">
        <f>'All Nodes'!F10918</f>
        <v>0.57996400000000004</v>
      </c>
      <c r="G762">
        <f>'All Nodes'!G10918</f>
        <v>100001</v>
      </c>
    </row>
    <row r="763" spans="1:7" x14ac:dyDescent="0.25">
      <c r="A763" t="str">
        <f>'All Nodes'!A10919</f>
        <v>GRID</v>
      </c>
      <c r="B763">
        <f>'All Nodes'!B10919</f>
        <v>117921</v>
      </c>
      <c r="C763">
        <f>'All Nodes'!C10919</f>
        <v>100001</v>
      </c>
      <c r="D763" s="1">
        <f>'All Nodes'!D10919</f>
        <v>0.53226899999999999</v>
      </c>
      <c r="E763" s="1">
        <f>'All Nodes'!E10919</f>
        <v>0.113164</v>
      </c>
      <c r="F763" s="1">
        <f>'All Nodes'!F10919</f>
        <v>0.57996400000000004</v>
      </c>
      <c r="G763">
        <f>'All Nodes'!G10919</f>
        <v>100001</v>
      </c>
    </row>
    <row r="764" spans="1:7" x14ac:dyDescent="0.25">
      <c r="A764" t="str">
        <f>'All Nodes'!A10920</f>
        <v>GRID</v>
      </c>
      <c r="B764">
        <f>'All Nodes'!B10920</f>
        <v>117922</v>
      </c>
      <c r="C764">
        <f>'All Nodes'!C10920</f>
        <v>100001</v>
      </c>
      <c r="D764" s="1">
        <f>'All Nodes'!D10920</f>
        <v>0.48484300000000002</v>
      </c>
      <c r="E764" s="1">
        <f>'All Nodes'!E10920</f>
        <v>0.24707000000000001</v>
      </c>
      <c r="F764" s="1">
        <f>'All Nodes'!F10920</f>
        <v>0.57996400000000004</v>
      </c>
      <c r="G764">
        <f>'All Nodes'!G10920</f>
        <v>100001</v>
      </c>
    </row>
    <row r="765" spans="1:7" x14ac:dyDescent="0.25">
      <c r="A765" t="str">
        <f>'All Nodes'!A10921</f>
        <v>GRID</v>
      </c>
      <c r="B765">
        <f>'All Nodes'!B10921</f>
        <v>117923</v>
      </c>
      <c r="C765">
        <f>'All Nodes'!C10921</f>
        <v>100001</v>
      </c>
      <c r="D765" s="1">
        <f>'All Nodes'!D10921</f>
        <v>0.52561800000000003</v>
      </c>
      <c r="E765" s="1">
        <f>'All Nodes'!E10921</f>
        <v>0.14086599999999999</v>
      </c>
      <c r="F765" s="1">
        <f>'All Nodes'!F10921</f>
        <v>0.57996400000000004</v>
      </c>
      <c r="G765">
        <f>'All Nodes'!G10921</f>
        <v>100001</v>
      </c>
    </row>
    <row r="766" spans="1:7" x14ac:dyDescent="0.25">
      <c r="A766" t="str">
        <f>'All Nodes'!A10922</f>
        <v>GRID</v>
      </c>
      <c r="B766">
        <f>'All Nodes'!B10922</f>
        <v>117924</v>
      </c>
      <c r="C766">
        <f>'All Nodes'!C10922</f>
        <v>100001</v>
      </c>
      <c r="D766" s="1">
        <f>'All Nodes'!D10922</f>
        <v>0.49711</v>
      </c>
      <c r="E766" s="1">
        <f>'All Nodes'!E10922</f>
        <v>0.221357</v>
      </c>
      <c r="F766" s="1">
        <f>'All Nodes'!F10922</f>
        <v>0.57996400000000004</v>
      </c>
      <c r="G766">
        <f>'All Nodes'!G10922</f>
        <v>100001</v>
      </c>
    </row>
    <row r="767" spans="1:7" x14ac:dyDescent="0.25">
      <c r="A767" t="str">
        <f>'All Nodes'!A10923</f>
        <v>GRID</v>
      </c>
      <c r="B767">
        <f>'All Nodes'!B10923</f>
        <v>117925</v>
      </c>
      <c r="C767">
        <f>'All Nodes'!C10923</f>
        <v>100001</v>
      </c>
      <c r="D767" s="1">
        <f>'All Nodes'!D10923</f>
        <v>0.51752500000000001</v>
      </c>
      <c r="E767" s="1">
        <f>'All Nodes'!E10923</f>
        <v>0.168182</v>
      </c>
      <c r="F767" s="1">
        <f>'All Nodes'!F10923</f>
        <v>0.57996400000000004</v>
      </c>
      <c r="G767">
        <f>'All Nodes'!G10923</f>
        <v>100001</v>
      </c>
    </row>
    <row r="768" spans="1:7" x14ac:dyDescent="0.25">
      <c r="A768" t="str">
        <f>'All Nodes'!A10924</f>
        <v>GRID</v>
      </c>
      <c r="B768">
        <f>'All Nodes'!B10924</f>
        <v>117926</v>
      </c>
      <c r="C768">
        <f>'All Nodes'!C10924</f>
        <v>100001</v>
      </c>
      <c r="D768" s="1">
        <f>'All Nodes'!D10924</f>
        <v>0.50801300000000005</v>
      </c>
      <c r="E768" s="1">
        <f>'All Nodes'!E10924</f>
        <v>0.19503699999999999</v>
      </c>
      <c r="F768" s="1">
        <f>'All Nodes'!F10924</f>
        <v>0.57996400000000004</v>
      </c>
      <c r="G768">
        <f>'All Nodes'!G10924</f>
        <v>100001</v>
      </c>
    </row>
    <row r="769" spans="1:7" x14ac:dyDescent="0.25">
      <c r="A769" t="str">
        <f>'All Nodes'!A10925</f>
        <v>GRID</v>
      </c>
      <c r="B769">
        <f>'All Nodes'!B10925</f>
        <v>117927</v>
      </c>
      <c r="C769">
        <f>'All Nodes'!C10925</f>
        <v>100001</v>
      </c>
      <c r="D769" s="1">
        <f>'All Nodes'!D10925</f>
        <v>0.47345900000000002</v>
      </c>
      <c r="E769" s="1">
        <f>'All Nodes'!E10925</f>
        <v>0.24126900000000001</v>
      </c>
      <c r="F769" s="1">
        <f>'All Nodes'!F10925</f>
        <v>0.57996300000000001</v>
      </c>
      <c r="G769">
        <f>'All Nodes'!G10925</f>
        <v>100001</v>
      </c>
    </row>
    <row r="770" spans="1:7" x14ac:dyDescent="0.25">
      <c r="A770" t="str">
        <f>'All Nodes'!A10926</f>
        <v>GRID</v>
      </c>
      <c r="B770">
        <f>'All Nodes'!B10926</f>
        <v>117928</v>
      </c>
      <c r="C770">
        <f>'All Nodes'!C10926</f>
        <v>100001</v>
      </c>
      <c r="D770" s="1">
        <f>'All Nodes'!D10926</f>
        <v>0.47915099999999999</v>
      </c>
      <c r="E770" s="1">
        <f>'All Nodes'!E10926</f>
        <v>0.24417</v>
      </c>
      <c r="F770" s="1">
        <f>'All Nodes'!F10926</f>
        <v>0.57996400000000004</v>
      </c>
      <c r="G770">
        <f>'All Nodes'!G10926</f>
        <v>100001</v>
      </c>
    </row>
    <row r="771" spans="1:7" x14ac:dyDescent="0.25">
      <c r="A771" t="str">
        <f>'All Nodes'!A10927</f>
        <v>GRID</v>
      </c>
      <c r="B771">
        <f>'All Nodes'!B10927</f>
        <v>117929</v>
      </c>
      <c r="C771">
        <f>'All Nodes'!C10927</f>
        <v>100001</v>
      </c>
      <c r="D771" s="1">
        <f>'All Nodes'!D10927</f>
        <v>0.46776499999999999</v>
      </c>
      <c r="E771" s="1">
        <f>'All Nodes'!E10927</f>
        <v>0.238368</v>
      </c>
      <c r="F771" s="1">
        <f>'All Nodes'!F10927</f>
        <v>0.57996300000000001</v>
      </c>
      <c r="G771">
        <f>'All Nodes'!G10927</f>
        <v>100001</v>
      </c>
    </row>
    <row r="772" spans="1:7" x14ac:dyDescent="0.25">
      <c r="A772" t="str">
        <f>'All Nodes'!A10928</f>
        <v>GRID</v>
      </c>
      <c r="B772">
        <f>'All Nodes'!B10928</f>
        <v>117930</v>
      </c>
      <c r="C772">
        <f>'All Nodes'!C10928</f>
        <v>100001</v>
      </c>
      <c r="D772" s="1">
        <f>'All Nodes'!D10928</f>
        <v>0.507104</v>
      </c>
      <c r="E772" s="1">
        <f>'All Nodes'!E10928</f>
        <v>0.135905</v>
      </c>
      <c r="F772" s="1">
        <f>'All Nodes'!F10928</f>
        <v>0.57996400000000004</v>
      </c>
      <c r="G772">
        <f>'All Nodes'!G10928</f>
        <v>100001</v>
      </c>
    </row>
    <row r="773" spans="1:7" x14ac:dyDescent="0.25">
      <c r="A773" t="str">
        <f>'All Nodes'!A10929</f>
        <v>GRID</v>
      </c>
      <c r="B773">
        <f>'All Nodes'!B10929</f>
        <v>117931</v>
      </c>
      <c r="C773">
        <f>'All Nodes'!C10929</f>
        <v>100001</v>
      </c>
      <c r="D773" s="1">
        <f>'All Nodes'!D10929</f>
        <v>0.51327599999999995</v>
      </c>
      <c r="E773" s="1">
        <f>'All Nodes'!E10929</f>
        <v>0.13755899999999999</v>
      </c>
      <c r="F773" s="1">
        <f>'All Nodes'!F10929</f>
        <v>0.57996400000000004</v>
      </c>
      <c r="G773">
        <f>'All Nodes'!G10929</f>
        <v>100001</v>
      </c>
    </row>
    <row r="774" spans="1:7" x14ac:dyDescent="0.25">
      <c r="A774" t="str">
        <f>'All Nodes'!A10930</f>
        <v>GRID</v>
      </c>
      <c r="B774">
        <f>'All Nodes'!B10930</f>
        <v>117932</v>
      </c>
      <c r="C774">
        <f>'All Nodes'!C10930</f>
        <v>100001</v>
      </c>
      <c r="D774" s="1">
        <f>'All Nodes'!D10930</f>
        <v>0.51944699999999999</v>
      </c>
      <c r="E774" s="1">
        <f>'All Nodes'!E10930</f>
        <v>0.139213</v>
      </c>
      <c r="F774" s="1">
        <f>'All Nodes'!F10930</f>
        <v>0.57996400000000004</v>
      </c>
      <c r="G774">
        <f>'All Nodes'!G10930</f>
        <v>100001</v>
      </c>
    </row>
    <row r="775" spans="1:7" x14ac:dyDescent="0.25">
      <c r="A775" t="str">
        <f>'All Nodes'!A10931</f>
        <v>GRID</v>
      </c>
      <c r="B775">
        <f>'All Nodes'!B10931</f>
        <v>117933</v>
      </c>
      <c r="C775">
        <f>'All Nodes'!C10931</f>
        <v>100001</v>
      </c>
      <c r="D775" s="1">
        <f>'All Nodes'!D10931</f>
        <v>0.49127399999999999</v>
      </c>
      <c r="E775" s="1">
        <f>'All Nodes'!E10931</f>
        <v>0.21875800000000001</v>
      </c>
      <c r="F775" s="1">
        <f>'All Nodes'!F10931</f>
        <v>0.57996400000000004</v>
      </c>
      <c r="G775">
        <f>'All Nodes'!G10931</f>
        <v>100001</v>
      </c>
    </row>
    <row r="776" spans="1:7" x14ac:dyDescent="0.25">
      <c r="A776" t="str">
        <f>'All Nodes'!A10932</f>
        <v>GRID</v>
      </c>
      <c r="B776">
        <f>'All Nodes'!B10932</f>
        <v>117934</v>
      </c>
      <c r="C776">
        <f>'All Nodes'!C10932</f>
        <v>100001</v>
      </c>
      <c r="D776" s="1">
        <f>'All Nodes'!D10932</f>
        <v>0.51144800000000001</v>
      </c>
      <c r="E776" s="1">
        <f>'All Nodes'!E10932</f>
        <v>0.16620799999999999</v>
      </c>
      <c r="F776" s="1">
        <f>'All Nodes'!F10932</f>
        <v>0.57996400000000004</v>
      </c>
      <c r="G776">
        <f>'All Nodes'!G10932</f>
        <v>100001</v>
      </c>
    </row>
    <row r="777" spans="1:7" x14ac:dyDescent="0.25">
      <c r="A777" t="str">
        <f>'All Nodes'!A10933</f>
        <v>GRID</v>
      </c>
      <c r="B777">
        <f>'All Nodes'!B10933</f>
        <v>117935</v>
      </c>
      <c r="C777">
        <f>'All Nodes'!C10933</f>
        <v>100001</v>
      </c>
      <c r="D777" s="1">
        <f>'All Nodes'!D10933</f>
        <v>0.50204800000000005</v>
      </c>
      <c r="E777" s="1">
        <f>'All Nodes'!E10933</f>
        <v>0.192748</v>
      </c>
      <c r="F777" s="1">
        <f>'All Nodes'!F10933</f>
        <v>0.57996400000000004</v>
      </c>
      <c r="G777">
        <f>'All Nodes'!G10933</f>
        <v>100001</v>
      </c>
    </row>
    <row r="778" spans="1:7" x14ac:dyDescent="0.25">
      <c r="A778" t="str">
        <f>'All Nodes'!A10934</f>
        <v>GRID</v>
      </c>
      <c r="B778">
        <f>'All Nodes'!B10934</f>
        <v>117936</v>
      </c>
      <c r="C778">
        <f>'All Nodes'!C10934</f>
        <v>100001</v>
      </c>
      <c r="D778" s="1">
        <f>'All Nodes'!D10934</f>
        <v>0.47960000000000003</v>
      </c>
      <c r="E778" s="1">
        <f>'All Nodes'!E10934</f>
        <v>0.21356</v>
      </c>
      <c r="F778" s="1">
        <f>'All Nodes'!F10934</f>
        <v>0.57996400000000004</v>
      </c>
      <c r="G778">
        <f>'All Nodes'!G10934</f>
        <v>100001</v>
      </c>
    </row>
    <row r="779" spans="1:7" x14ac:dyDescent="0.25">
      <c r="A779" t="str">
        <f>'All Nodes'!A10935</f>
        <v>GRID</v>
      </c>
      <c r="B779">
        <f>'All Nodes'!B10935</f>
        <v>117937</v>
      </c>
      <c r="C779">
        <f>'All Nodes'!C10935</f>
        <v>100001</v>
      </c>
      <c r="D779" s="1">
        <f>'All Nodes'!D10935</f>
        <v>0.49929499999999999</v>
      </c>
      <c r="E779" s="1">
        <f>'All Nodes'!E10935</f>
        <v>0.16225899999999999</v>
      </c>
      <c r="F779" s="1">
        <f>'All Nodes'!F10935</f>
        <v>0.57996400000000004</v>
      </c>
      <c r="G779">
        <f>'All Nodes'!G10935</f>
        <v>100001</v>
      </c>
    </row>
    <row r="780" spans="1:7" x14ac:dyDescent="0.25">
      <c r="A780" t="str">
        <f>'All Nodes'!A10936</f>
        <v>GRID</v>
      </c>
      <c r="B780">
        <f>'All Nodes'!B10936</f>
        <v>117938</v>
      </c>
      <c r="C780">
        <f>'All Nodes'!C10936</f>
        <v>100001</v>
      </c>
      <c r="D780" s="1">
        <f>'All Nodes'!D10936</f>
        <v>0.48543799999999998</v>
      </c>
      <c r="E780" s="1">
        <f>'All Nodes'!E10936</f>
        <v>0.21615799999999999</v>
      </c>
      <c r="F780" s="1">
        <f>'All Nodes'!F10936</f>
        <v>0.57996400000000004</v>
      </c>
      <c r="G780">
        <f>'All Nodes'!G10936</f>
        <v>100001</v>
      </c>
    </row>
    <row r="781" spans="1:7" x14ac:dyDescent="0.25">
      <c r="A781" t="str">
        <f>'All Nodes'!A10937</f>
        <v>GRID</v>
      </c>
      <c r="B781">
        <f>'All Nodes'!B10937</f>
        <v>117939</v>
      </c>
      <c r="C781">
        <f>'All Nodes'!C10937</f>
        <v>100001</v>
      </c>
      <c r="D781" s="1">
        <f>'All Nodes'!D10937</f>
        <v>0.50537299999999996</v>
      </c>
      <c r="E781" s="1">
        <f>'All Nodes'!E10937</f>
        <v>0.16423299999999999</v>
      </c>
      <c r="F781" s="1">
        <f>'All Nodes'!F10937</f>
        <v>0.57996400000000004</v>
      </c>
      <c r="G781">
        <f>'All Nodes'!G10937</f>
        <v>100001</v>
      </c>
    </row>
    <row r="782" spans="1:7" x14ac:dyDescent="0.25">
      <c r="A782" t="str">
        <f>'All Nodes'!A10938</f>
        <v>GRID</v>
      </c>
      <c r="B782">
        <f>'All Nodes'!B10938</f>
        <v>117940</v>
      </c>
      <c r="C782">
        <f>'All Nodes'!C10938</f>
        <v>100001</v>
      </c>
      <c r="D782" s="1">
        <f>'All Nodes'!D10938</f>
        <v>0.49608400000000002</v>
      </c>
      <c r="E782" s="1">
        <f>'All Nodes'!E10938</f>
        <v>0.19045699999999999</v>
      </c>
      <c r="F782" s="1">
        <f>'All Nodes'!F10938</f>
        <v>0.57996400000000004</v>
      </c>
      <c r="G782">
        <f>'All Nodes'!G10938</f>
        <v>100001</v>
      </c>
    </row>
    <row r="783" spans="1:7" x14ac:dyDescent="0.25">
      <c r="A783" t="str">
        <f>'All Nodes'!A10939</f>
        <v>GRID</v>
      </c>
      <c r="B783">
        <f>'All Nodes'!B10939</f>
        <v>117941</v>
      </c>
      <c r="C783">
        <f>'All Nodes'!C10939</f>
        <v>100001</v>
      </c>
      <c r="D783" s="1">
        <f>'All Nodes'!D10939</f>
        <v>0.490118</v>
      </c>
      <c r="E783" s="1">
        <f>'All Nodes'!E10939</f>
        <v>0.188166</v>
      </c>
      <c r="F783" s="1">
        <f>'All Nodes'!F10939</f>
        <v>0.57996400000000004</v>
      </c>
      <c r="G783">
        <f>'All Nodes'!G10939</f>
        <v>100001</v>
      </c>
    </row>
    <row r="784" spans="1:7" x14ac:dyDescent="0.25">
      <c r="A784" t="str">
        <f>'All Nodes'!A10940</f>
        <v>GRID</v>
      </c>
      <c r="B784">
        <f>'All Nodes'!B10940</f>
        <v>117942</v>
      </c>
      <c r="C784">
        <f>'All Nodes'!C10940</f>
        <v>100001</v>
      </c>
      <c r="D784" s="1">
        <f>'All Nodes'!D10940</f>
        <v>0.32358700000000001</v>
      </c>
      <c r="E784" s="1">
        <f>'All Nodes'!E10940</f>
        <v>0.44542399999999999</v>
      </c>
      <c r="F784" s="1">
        <f>'All Nodes'!F10940</f>
        <v>0.57996400000000004</v>
      </c>
      <c r="G784">
        <f>'All Nodes'!G10940</f>
        <v>100001</v>
      </c>
    </row>
    <row r="785" spans="1:7" x14ac:dyDescent="0.25">
      <c r="A785" t="str">
        <f>'All Nodes'!A10941</f>
        <v>GRID</v>
      </c>
      <c r="B785">
        <f>'All Nodes'!B10941</f>
        <v>117943</v>
      </c>
      <c r="C785">
        <f>'All Nodes'!C10941</f>
        <v>100001</v>
      </c>
      <c r="D785" s="1">
        <f>'All Nodes'!D10941</f>
        <v>0.32734099999999999</v>
      </c>
      <c r="E785" s="1">
        <f>'All Nodes'!E10941</f>
        <v>0.45059199999999999</v>
      </c>
      <c r="F785" s="1">
        <f>'All Nodes'!F10941</f>
        <v>0.57996400000000004</v>
      </c>
      <c r="G785">
        <f>'All Nodes'!G10941</f>
        <v>100001</v>
      </c>
    </row>
    <row r="786" spans="1:7" x14ac:dyDescent="0.25">
      <c r="A786" t="str">
        <f>'All Nodes'!A10942</f>
        <v>GRID</v>
      </c>
      <c r="B786">
        <f>'All Nodes'!B10942</f>
        <v>117944</v>
      </c>
      <c r="C786">
        <f>'All Nodes'!C10942</f>
        <v>100001</v>
      </c>
      <c r="D786" s="1">
        <f>'All Nodes'!D10942</f>
        <v>0.33109699999999997</v>
      </c>
      <c r="E786" s="1">
        <f>'All Nodes'!E10942</f>
        <v>0.455762</v>
      </c>
      <c r="F786" s="1">
        <f>'All Nodes'!F10942</f>
        <v>0.57996400000000004</v>
      </c>
      <c r="G786">
        <f>'All Nodes'!G10942</f>
        <v>100001</v>
      </c>
    </row>
    <row r="787" spans="1:7" x14ac:dyDescent="0.25">
      <c r="A787" t="str">
        <f>'All Nodes'!A10943</f>
        <v>GRID</v>
      </c>
      <c r="B787">
        <f>'All Nodes'!B10943</f>
        <v>117945</v>
      </c>
      <c r="C787">
        <f>'All Nodes'!C10943</f>
        <v>100001</v>
      </c>
      <c r="D787" s="1">
        <f>'All Nodes'!D10943</f>
        <v>0.33384000000000003</v>
      </c>
      <c r="E787" s="1">
        <f>'All Nodes'!E10943</f>
        <v>0.459538</v>
      </c>
      <c r="F787" s="1">
        <f>'All Nodes'!F10943</f>
        <v>0.57996400000000004</v>
      </c>
      <c r="G787">
        <f>'All Nodes'!G10943</f>
        <v>100001</v>
      </c>
    </row>
    <row r="788" spans="1:7" x14ac:dyDescent="0.25">
      <c r="A788" t="str">
        <f>'All Nodes'!A10944</f>
        <v>GRID</v>
      </c>
      <c r="B788">
        <f>'All Nodes'!B10944</f>
        <v>117946</v>
      </c>
      <c r="C788">
        <f>'All Nodes'!C10944</f>
        <v>100001</v>
      </c>
      <c r="D788" s="1">
        <f>'All Nodes'!D10944</f>
        <v>0.33860699999999999</v>
      </c>
      <c r="E788" s="1">
        <f>'All Nodes'!E10944</f>
        <v>0.46610099999999999</v>
      </c>
      <c r="F788" s="1">
        <f>'All Nodes'!F10944</f>
        <v>0.57996400000000004</v>
      </c>
      <c r="G788">
        <f>'All Nodes'!G10944</f>
        <v>100001</v>
      </c>
    </row>
    <row r="789" spans="1:7" x14ac:dyDescent="0.25">
      <c r="A789" t="str">
        <f>'All Nodes'!A10945</f>
        <v>GRID</v>
      </c>
      <c r="B789">
        <f>'All Nodes'!B10945</f>
        <v>117947</v>
      </c>
      <c r="C789">
        <f>'All Nodes'!C10945</f>
        <v>100001</v>
      </c>
      <c r="D789" s="1">
        <f>'All Nodes'!D10945</f>
        <v>0.34236</v>
      </c>
      <c r="E789" s="1">
        <f>'All Nodes'!E10945</f>
        <v>0.47126899999999999</v>
      </c>
      <c r="F789" s="1">
        <f>'All Nodes'!F10945</f>
        <v>0.57996400000000004</v>
      </c>
      <c r="G789">
        <f>'All Nodes'!G10945</f>
        <v>100001</v>
      </c>
    </row>
    <row r="790" spans="1:7" x14ac:dyDescent="0.25">
      <c r="A790" t="str">
        <f>'All Nodes'!A10946</f>
        <v>GRID</v>
      </c>
      <c r="B790">
        <f>'All Nodes'!B10946</f>
        <v>117948</v>
      </c>
      <c r="C790">
        <f>'All Nodes'!C10946</f>
        <v>100001</v>
      </c>
      <c r="D790" s="1">
        <f>'All Nodes'!D10946</f>
        <v>0.34645500000000001</v>
      </c>
      <c r="E790" s="1">
        <f>'All Nodes'!E10946</f>
        <v>0.42787900000000001</v>
      </c>
      <c r="F790" s="1">
        <f>'All Nodes'!F10946</f>
        <v>0.57996400000000004</v>
      </c>
      <c r="G790">
        <f>'All Nodes'!G10946</f>
        <v>100001</v>
      </c>
    </row>
    <row r="791" spans="1:7" x14ac:dyDescent="0.25">
      <c r="A791" t="str">
        <f>'All Nodes'!A10947</f>
        <v>GRID</v>
      </c>
      <c r="B791">
        <f>'All Nodes'!B10947</f>
        <v>117949</v>
      </c>
      <c r="C791">
        <f>'All Nodes'!C10947</f>
        <v>100001</v>
      </c>
      <c r="D791" s="1">
        <f>'All Nodes'!D10947</f>
        <v>0.36837399999999998</v>
      </c>
      <c r="E791" s="1">
        <f>'All Nodes'!E10947</f>
        <v>0.40915899999999999</v>
      </c>
      <c r="F791" s="1">
        <f>'All Nodes'!F10947</f>
        <v>0.57996400000000004</v>
      </c>
      <c r="G791">
        <f>'All Nodes'!G10947</f>
        <v>100001</v>
      </c>
    </row>
    <row r="792" spans="1:7" x14ac:dyDescent="0.25">
      <c r="A792" t="str">
        <f>'All Nodes'!A10948</f>
        <v>GRID</v>
      </c>
      <c r="B792">
        <f>'All Nodes'!B10948</f>
        <v>117950</v>
      </c>
      <c r="C792">
        <f>'All Nodes'!C10948</f>
        <v>100001</v>
      </c>
      <c r="D792" s="1">
        <f>'All Nodes'!D10948</f>
        <v>0.38928099999999999</v>
      </c>
      <c r="E792" s="1">
        <f>'All Nodes'!E10948</f>
        <v>0.38932</v>
      </c>
      <c r="F792" s="1">
        <f>'All Nodes'!F10948</f>
        <v>0.57996400000000004</v>
      </c>
      <c r="G792">
        <f>'All Nodes'!G10948</f>
        <v>100001</v>
      </c>
    </row>
    <row r="793" spans="1:7" x14ac:dyDescent="0.25">
      <c r="A793" t="str">
        <f>'All Nodes'!A10949</f>
        <v>GRID</v>
      </c>
      <c r="B793">
        <f>'All Nodes'!B10949</f>
        <v>117951</v>
      </c>
      <c r="C793">
        <f>'All Nodes'!C10949</f>
        <v>100001</v>
      </c>
      <c r="D793" s="1">
        <f>'All Nodes'!D10949</f>
        <v>0.40912399999999999</v>
      </c>
      <c r="E793" s="1">
        <f>'All Nodes'!E10949</f>
        <v>0.36841200000000002</v>
      </c>
      <c r="F793" s="1">
        <f>'All Nodes'!F10949</f>
        <v>0.57996300000000001</v>
      </c>
      <c r="G793">
        <f>'All Nodes'!G10949</f>
        <v>100001</v>
      </c>
    </row>
    <row r="794" spans="1:7" x14ac:dyDescent="0.25">
      <c r="A794" t="str">
        <f>'All Nodes'!A10950</f>
        <v>GRID</v>
      </c>
      <c r="B794">
        <f>'All Nodes'!B10950</f>
        <v>117952</v>
      </c>
      <c r="C794">
        <f>'All Nodes'!C10950</f>
        <v>100001</v>
      </c>
      <c r="D794" s="1">
        <f>'All Nodes'!D10950</f>
        <v>0.42784499999999998</v>
      </c>
      <c r="E794" s="1">
        <f>'All Nodes'!E10950</f>
        <v>0.346497</v>
      </c>
      <c r="F794" s="1">
        <f>'All Nodes'!F10950</f>
        <v>0.57996400000000004</v>
      </c>
      <c r="G794">
        <f>'All Nodes'!G10950</f>
        <v>100001</v>
      </c>
    </row>
    <row r="795" spans="1:7" x14ac:dyDescent="0.25">
      <c r="A795" t="str">
        <f>'All Nodes'!A10951</f>
        <v>GRID</v>
      </c>
      <c r="B795">
        <f>'All Nodes'!B10951</f>
        <v>117953</v>
      </c>
      <c r="C795">
        <f>'All Nodes'!C10951</f>
        <v>100001</v>
      </c>
      <c r="D795" s="1">
        <f>'All Nodes'!D10951</f>
        <v>0.44539200000000001</v>
      </c>
      <c r="E795" s="1">
        <f>'All Nodes'!E10951</f>
        <v>0.323629</v>
      </c>
      <c r="F795" s="1">
        <f>'All Nodes'!F10951</f>
        <v>0.57996400000000004</v>
      </c>
      <c r="G795">
        <f>'All Nodes'!G10951</f>
        <v>100001</v>
      </c>
    </row>
    <row r="796" spans="1:7" x14ac:dyDescent="0.25">
      <c r="A796" t="str">
        <f>'All Nodes'!A10952</f>
        <v>GRID</v>
      </c>
      <c r="B796">
        <f>'All Nodes'!B10952</f>
        <v>117954</v>
      </c>
      <c r="C796">
        <f>'All Nodes'!C10952</f>
        <v>100001</v>
      </c>
      <c r="D796" s="1">
        <f>'All Nodes'!D10952</f>
        <v>0.54753700000000005</v>
      </c>
      <c r="E796" s="1">
        <f>'All Nodes'!E10952</f>
        <v>5.7574500000000001E-2</v>
      </c>
      <c r="F796" s="1">
        <f>'All Nodes'!F10952</f>
        <v>0.57996400000000004</v>
      </c>
      <c r="G796">
        <f>'All Nodes'!G10952</f>
        <v>100001</v>
      </c>
    </row>
    <row r="797" spans="1:7" x14ac:dyDescent="0.25">
      <c r="A797" t="str">
        <f>'All Nodes'!A10953</f>
        <v>GRID</v>
      </c>
      <c r="B797">
        <f>'All Nodes'!B10953</f>
        <v>117955</v>
      </c>
      <c r="C797">
        <f>'All Nodes'!C10953</f>
        <v>100001</v>
      </c>
      <c r="D797" s="1">
        <f>'All Nodes'!D10953</f>
        <v>0.46172000000000002</v>
      </c>
      <c r="E797" s="1">
        <f>'All Nodes'!E10953</f>
        <v>0.299877</v>
      </c>
      <c r="F797" s="1">
        <f>'All Nodes'!F10953</f>
        <v>0.57996400000000004</v>
      </c>
      <c r="G797">
        <f>'All Nodes'!G10953</f>
        <v>100001</v>
      </c>
    </row>
    <row r="798" spans="1:7" x14ac:dyDescent="0.25">
      <c r="A798" t="str">
        <f>'All Nodes'!A10954</f>
        <v>GRID</v>
      </c>
      <c r="B798">
        <f>'All Nodes'!B10954</f>
        <v>117956</v>
      </c>
      <c r="C798">
        <f>'All Nodes'!C10954</f>
        <v>100001</v>
      </c>
      <c r="D798" s="1">
        <f>'All Nodes'!D10954</f>
        <v>0.54377200000000003</v>
      </c>
      <c r="E798" s="1">
        <f>'All Nodes'!E10954</f>
        <v>8.61513E-2</v>
      </c>
      <c r="F798" s="1">
        <f>'All Nodes'!F10954</f>
        <v>0.57996400000000004</v>
      </c>
      <c r="G798">
        <f>'All Nodes'!G10954</f>
        <v>100001</v>
      </c>
    </row>
    <row r="799" spans="1:7" x14ac:dyDescent="0.25">
      <c r="A799" t="str">
        <f>'All Nodes'!A10955</f>
        <v>GRID</v>
      </c>
      <c r="B799">
        <f>'All Nodes'!B10955</f>
        <v>117957</v>
      </c>
      <c r="C799">
        <f>'All Nodes'!C10955</f>
        <v>100001</v>
      </c>
      <c r="D799" s="1">
        <f>'All Nodes'!D10955</f>
        <v>0.47678100000000001</v>
      </c>
      <c r="E799" s="1">
        <f>'All Nodes'!E10955</f>
        <v>0.27530100000000002</v>
      </c>
      <c r="F799" s="1">
        <f>'All Nodes'!F10955</f>
        <v>0.57996400000000004</v>
      </c>
      <c r="G799">
        <f>'All Nodes'!G10955</f>
        <v>100001</v>
      </c>
    </row>
    <row r="800" spans="1:7" x14ac:dyDescent="0.25">
      <c r="A800" t="str">
        <f>'All Nodes'!A10956</f>
        <v>GRID</v>
      </c>
      <c r="B800">
        <f>'All Nodes'!B10956</f>
        <v>117958</v>
      </c>
      <c r="C800">
        <f>'All Nodes'!C10956</f>
        <v>100001</v>
      </c>
      <c r="D800" s="1">
        <f>'All Nodes'!D10956</f>
        <v>0.53851800000000005</v>
      </c>
      <c r="E800" s="1">
        <f>'All Nodes'!E10956</f>
        <v>0.114493</v>
      </c>
      <c r="F800" s="1">
        <f>'All Nodes'!F10956</f>
        <v>0.57996400000000004</v>
      </c>
      <c r="G800">
        <f>'All Nodes'!G10956</f>
        <v>100001</v>
      </c>
    </row>
    <row r="801" spans="1:7" x14ac:dyDescent="0.25">
      <c r="A801" t="str">
        <f>'All Nodes'!A10957</f>
        <v>GRID</v>
      </c>
      <c r="B801">
        <f>'All Nodes'!B10957</f>
        <v>117959</v>
      </c>
      <c r="C801">
        <f>'All Nodes'!C10957</f>
        <v>100001</v>
      </c>
      <c r="D801" s="1">
        <f>'All Nodes'!D10957</f>
        <v>0.49053600000000003</v>
      </c>
      <c r="E801" s="1">
        <f>'All Nodes'!E10957</f>
        <v>0.24997</v>
      </c>
      <c r="F801" s="1">
        <f>'All Nodes'!F10957</f>
        <v>0.57996400000000004</v>
      </c>
      <c r="G801">
        <f>'All Nodes'!G10957</f>
        <v>100001</v>
      </c>
    </row>
    <row r="802" spans="1:7" x14ac:dyDescent="0.25">
      <c r="A802" t="str">
        <f>'All Nodes'!A10958</f>
        <v>GRID</v>
      </c>
      <c r="B802">
        <f>'All Nodes'!B10958</f>
        <v>117960</v>
      </c>
      <c r="C802">
        <f>'All Nodes'!C10958</f>
        <v>100001</v>
      </c>
      <c r="D802" s="1">
        <f>'All Nodes'!D10958</f>
        <v>0.53178800000000004</v>
      </c>
      <c r="E802" s="1">
        <f>'All Nodes'!E10958</f>
        <v>0.14251900000000001</v>
      </c>
      <c r="F802" s="1">
        <f>'All Nodes'!F10958</f>
        <v>0.57996400000000004</v>
      </c>
      <c r="G802">
        <f>'All Nodes'!G10958</f>
        <v>100001</v>
      </c>
    </row>
    <row r="803" spans="1:7" x14ac:dyDescent="0.25">
      <c r="A803" t="str">
        <f>'All Nodes'!A10959</f>
        <v>GRID</v>
      </c>
      <c r="B803">
        <f>'All Nodes'!B10959</f>
        <v>117961</v>
      </c>
      <c r="C803">
        <f>'All Nodes'!C10959</f>
        <v>100001</v>
      </c>
      <c r="D803" s="1">
        <f>'All Nodes'!D10959</f>
        <v>0.50294499999999998</v>
      </c>
      <c r="E803" s="1">
        <f>'All Nodes'!E10959</f>
        <v>0.22395599999999999</v>
      </c>
      <c r="F803" s="1">
        <f>'All Nodes'!F10959</f>
        <v>0.57996300000000001</v>
      </c>
      <c r="G803">
        <f>'All Nodes'!G10959</f>
        <v>100001</v>
      </c>
    </row>
    <row r="804" spans="1:7" x14ac:dyDescent="0.25">
      <c r="A804" t="str">
        <f>'All Nodes'!A10960</f>
        <v>GRID</v>
      </c>
      <c r="B804">
        <f>'All Nodes'!B10960</f>
        <v>117962</v>
      </c>
      <c r="C804">
        <f>'All Nodes'!C10960</f>
        <v>100001</v>
      </c>
      <c r="D804" s="1">
        <f>'All Nodes'!D10960</f>
        <v>0.52360099999999998</v>
      </c>
      <c r="E804" s="1">
        <f>'All Nodes'!E10960</f>
        <v>0.170156</v>
      </c>
      <c r="F804" s="1">
        <f>'All Nodes'!F10960</f>
        <v>0.57996400000000004</v>
      </c>
      <c r="G804">
        <f>'All Nodes'!G10960</f>
        <v>100001</v>
      </c>
    </row>
    <row r="805" spans="1:7" x14ac:dyDescent="0.25">
      <c r="A805" t="str">
        <f>'All Nodes'!A10961</f>
        <v>GRID</v>
      </c>
      <c r="B805">
        <f>'All Nodes'!B10961</f>
        <v>117963</v>
      </c>
      <c r="C805">
        <f>'All Nodes'!C10961</f>
        <v>100001</v>
      </c>
      <c r="D805" s="1">
        <f>'All Nodes'!D10961</f>
        <v>0.51397700000000002</v>
      </c>
      <c r="E805" s="1">
        <f>'All Nodes'!E10961</f>
        <v>0.197326</v>
      </c>
      <c r="F805" s="1">
        <f>'All Nodes'!F10961</f>
        <v>0.57996400000000004</v>
      </c>
      <c r="G805">
        <f>'All Nodes'!G10961</f>
        <v>100001</v>
      </c>
    </row>
    <row r="806" spans="1:7" x14ac:dyDescent="0.25">
      <c r="A806" t="str">
        <f>'All Nodes'!A10962</f>
        <v>GRID</v>
      </c>
      <c r="B806">
        <f>'All Nodes'!B10962</f>
        <v>117964</v>
      </c>
      <c r="C806">
        <f>'All Nodes'!C10962</f>
        <v>100001</v>
      </c>
      <c r="D806" s="1">
        <f>'All Nodes'!D10962</f>
        <v>0.55388999999999999</v>
      </c>
      <c r="E806" s="1">
        <f>'All Nodes'!E10962</f>
        <v>5.8243700000000002E-2</v>
      </c>
      <c r="F806" s="1">
        <f>'All Nodes'!F10962</f>
        <v>0.57996400000000004</v>
      </c>
      <c r="G806">
        <f>'All Nodes'!G10962</f>
        <v>100001</v>
      </c>
    </row>
    <row r="807" spans="1:7" x14ac:dyDescent="0.25">
      <c r="A807" t="str">
        <f>'All Nodes'!A10963</f>
        <v>GRID</v>
      </c>
      <c r="B807">
        <f>'All Nodes'!B10963</f>
        <v>117965</v>
      </c>
      <c r="C807">
        <f>'All Nodes'!C10963</f>
        <v>100001</v>
      </c>
      <c r="D807" s="1">
        <f>'All Nodes'!D10963</f>
        <v>0.56024399999999996</v>
      </c>
      <c r="E807" s="1">
        <f>'All Nodes'!E10963</f>
        <v>5.8912100000000002E-2</v>
      </c>
      <c r="F807" s="1">
        <f>'All Nodes'!F10963</f>
        <v>0.57996400000000004</v>
      </c>
      <c r="G807">
        <f>'All Nodes'!G10963</f>
        <v>100001</v>
      </c>
    </row>
    <row r="808" spans="1:7" x14ac:dyDescent="0.25">
      <c r="A808" t="str">
        <f>'All Nodes'!A10964</f>
        <v>GRID</v>
      </c>
      <c r="B808">
        <f>'All Nodes'!B10964</f>
        <v>117966</v>
      </c>
      <c r="C808">
        <f>'All Nodes'!C10964</f>
        <v>100001</v>
      </c>
      <c r="D808" s="1">
        <f>'All Nodes'!D10964</f>
        <v>0.56488400000000005</v>
      </c>
      <c r="E808" s="1">
        <f>'All Nodes'!E10964</f>
        <v>5.9400300000000003E-2</v>
      </c>
      <c r="F808" s="1">
        <f>'All Nodes'!F10964</f>
        <v>0.57996400000000004</v>
      </c>
      <c r="G808">
        <f>'All Nodes'!G10964</f>
        <v>100001</v>
      </c>
    </row>
    <row r="809" spans="1:7" x14ac:dyDescent="0.25">
      <c r="A809" t="str">
        <f>'All Nodes'!A10965</f>
        <v>GRID</v>
      </c>
      <c r="B809">
        <f>'All Nodes'!B10965</f>
        <v>117967</v>
      </c>
      <c r="C809">
        <f>'All Nodes'!C10965</f>
        <v>100001</v>
      </c>
      <c r="D809" s="1">
        <f>'All Nodes'!D10965</f>
        <v>0.57295099999999999</v>
      </c>
      <c r="E809" s="1">
        <f>'All Nodes'!E10965</f>
        <v>6.0247700000000001E-2</v>
      </c>
      <c r="F809" s="1">
        <f>'All Nodes'!F10965</f>
        <v>0.57996499999999995</v>
      </c>
      <c r="G809">
        <f>'All Nodes'!G10965</f>
        <v>100001</v>
      </c>
    </row>
    <row r="810" spans="1:7" x14ac:dyDescent="0.25">
      <c r="A810" t="str">
        <f>'All Nodes'!A10966</f>
        <v>GRID</v>
      </c>
      <c r="B810">
        <f>'All Nodes'!B10966</f>
        <v>117968</v>
      </c>
      <c r="C810">
        <f>'All Nodes'!C10966</f>
        <v>100001</v>
      </c>
      <c r="D810" s="1">
        <f>'All Nodes'!D10966</f>
        <v>0.57930499999999996</v>
      </c>
      <c r="E810" s="1">
        <f>'All Nodes'!E10966</f>
        <v>6.0915999999999998E-2</v>
      </c>
      <c r="F810" s="1">
        <f>'All Nodes'!F10966</f>
        <v>0.57996400000000004</v>
      </c>
      <c r="G810">
        <f>'All Nodes'!G10966</f>
        <v>100001</v>
      </c>
    </row>
    <row r="811" spans="1:7" x14ac:dyDescent="0.25">
      <c r="A811" t="str">
        <f>'All Nodes'!A10967</f>
        <v>GRID</v>
      </c>
      <c r="B811">
        <f>'All Nodes'!B10967</f>
        <v>117969</v>
      </c>
      <c r="C811">
        <f>'All Nodes'!C10967</f>
        <v>100001</v>
      </c>
      <c r="D811" s="1">
        <f>'All Nodes'!D10967</f>
        <v>0.39016800000000001</v>
      </c>
      <c r="E811" s="1">
        <f>'All Nodes'!E10967</f>
        <v>-0.351273</v>
      </c>
      <c r="F811" s="1">
        <f>'All Nodes'!F10967</f>
        <v>0.57996499999999995</v>
      </c>
      <c r="G811">
        <f>'All Nodes'!G10967</f>
        <v>100001</v>
      </c>
    </row>
    <row r="812" spans="1:7" x14ac:dyDescent="0.25">
      <c r="A812" t="str">
        <f>'All Nodes'!A10968</f>
        <v>GRID</v>
      </c>
      <c r="B812">
        <f>'All Nodes'!B10968</f>
        <v>117970</v>
      </c>
      <c r="C812">
        <f>'All Nodes'!C10968</f>
        <v>100001</v>
      </c>
      <c r="D812" s="1">
        <f>'All Nodes'!D10968</f>
        <v>0.39491599999999999</v>
      </c>
      <c r="E812" s="1">
        <f>'All Nodes'!E10968</f>
        <v>-0.355549</v>
      </c>
      <c r="F812" s="1">
        <f>'All Nodes'!F10968</f>
        <v>0.57996400000000004</v>
      </c>
      <c r="G812">
        <f>'All Nodes'!G10968</f>
        <v>100001</v>
      </c>
    </row>
    <row r="813" spans="1:7" x14ac:dyDescent="0.25">
      <c r="A813" t="str">
        <f>'All Nodes'!A10969</f>
        <v>GRID</v>
      </c>
      <c r="B813">
        <f>'All Nodes'!B10969</f>
        <v>117971</v>
      </c>
      <c r="C813">
        <f>'All Nodes'!C10969</f>
        <v>100001</v>
      </c>
      <c r="D813" s="1">
        <f>'All Nodes'!D10969</f>
        <v>0.39966400000000002</v>
      </c>
      <c r="E813" s="1">
        <f>'All Nodes'!E10969</f>
        <v>-0.359823</v>
      </c>
      <c r="F813" s="1">
        <f>'All Nodes'!F10969</f>
        <v>0.57996400000000004</v>
      </c>
      <c r="G813">
        <f>'All Nodes'!G10969</f>
        <v>100001</v>
      </c>
    </row>
    <row r="814" spans="1:7" x14ac:dyDescent="0.25">
      <c r="A814" t="str">
        <f>'All Nodes'!A10970</f>
        <v>GRID</v>
      </c>
      <c r="B814">
        <f>'All Nodes'!B10970</f>
        <v>117972</v>
      </c>
      <c r="C814">
        <f>'All Nodes'!C10970</f>
        <v>100001</v>
      </c>
      <c r="D814" s="1">
        <f>'All Nodes'!D10970</f>
        <v>-0.39962799999999998</v>
      </c>
      <c r="E814" s="1">
        <f>'All Nodes'!E10970</f>
        <v>-0.35986200000000002</v>
      </c>
      <c r="F814" s="1">
        <f>'All Nodes'!F10970</f>
        <v>0.57996499999999995</v>
      </c>
      <c r="G814">
        <f>'All Nodes'!G10970</f>
        <v>100001</v>
      </c>
    </row>
    <row r="815" spans="1:7" x14ac:dyDescent="0.25">
      <c r="A815" t="str">
        <f>'All Nodes'!A10971</f>
        <v>GRID</v>
      </c>
      <c r="B815">
        <f>'All Nodes'!B10971</f>
        <v>117973</v>
      </c>
      <c r="C815">
        <f>'All Nodes'!C10971</f>
        <v>100001</v>
      </c>
      <c r="D815" s="1">
        <f>'All Nodes'!D10971</f>
        <v>-0.39488099999999998</v>
      </c>
      <c r="E815" s="1">
        <f>'All Nodes'!E10971</f>
        <v>-0.35558600000000001</v>
      </c>
      <c r="F815" s="1">
        <f>'All Nodes'!F10971</f>
        <v>0.57996499999999995</v>
      </c>
      <c r="G815">
        <f>'All Nodes'!G10971</f>
        <v>100001</v>
      </c>
    </row>
    <row r="816" spans="1:7" x14ac:dyDescent="0.25">
      <c r="A816" t="str">
        <f>'All Nodes'!A10972</f>
        <v>GRID</v>
      </c>
      <c r="B816">
        <f>'All Nodes'!B10972</f>
        <v>117974</v>
      </c>
      <c r="C816">
        <f>'All Nodes'!C10972</f>
        <v>100001</v>
      </c>
      <c r="D816" s="1">
        <f>'All Nodes'!D10972</f>
        <v>-0.39013300000000001</v>
      </c>
      <c r="E816" s="1">
        <f>'All Nodes'!E10972</f>
        <v>-0.35131000000000001</v>
      </c>
      <c r="F816" s="1">
        <f>'All Nodes'!F10972</f>
        <v>0.57996499999999995</v>
      </c>
      <c r="G816">
        <f>'All Nodes'!G10972</f>
        <v>100001</v>
      </c>
    </row>
    <row r="817" spans="1:7" x14ac:dyDescent="0.25">
      <c r="A817" t="str">
        <f>'All Nodes'!A10973</f>
        <v>GRID</v>
      </c>
      <c r="B817">
        <f>'All Nodes'!B10973</f>
        <v>117975</v>
      </c>
      <c r="C817">
        <f>'All Nodes'!C10973</f>
        <v>100001</v>
      </c>
      <c r="D817" s="1">
        <f>'All Nodes'!D10973</f>
        <v>0.38028400000000001</v>
      </c>
      <c r="E817" s="1">
        <f>'All Nodes'!E10973</f>
        <v>-0.380247</v>
      </c>
      <c r="F817" s="1">
        <f>'All Nodes'!F10973</f>
        <v>0.57996400000000004</v>
      </c>
      <c r="G817">
        <f>'All Nodes'!G10973</f>
        <v>100001</v>
      </c>
    </row>
    <row r="818" spans="1:7" x14ac:dyDescent="0.25">
      <c r="A818" t="str">
        <f>'All Nodes'!A10974</f>
        <v>GRID</v>
      </c>
      <c r="B818">
        <f>'All Nodes'!B10974</f>
        <v>117976</v>
      </c>
      <c r="C818">
        <f>'All Nodes'!C10974</f>
        <v>100001</v>
      </c>
      <c r="D818" s="1">
        <f>'All Nodes'!D10974</f>
        <v>0.384801</v>
      </c>
      <c r="E818" s="1">
        <f>'All Nodes'!E10974</f>
        <v>-0.38476399999999999</v>
      </c>
      <c r="F818" s="1">
        <f>'All Nodes'!F10974</f>
        <v>0.57996499999999995</v>
      </c>
      <c r="G818">
        <f>'All Nodes'!G10974</f>
        <v>100001</v>
      </c>
    </row>
    <row r="819" spans="1:7" x14ac:dyDescent="0.25">
      <c r="A819" t="str">
        <f>'All Nodes'!A10975</f>
        <v>GRID</v>
      </c>
      <c r="B819">
        <f>'All Nodes'!B10975</f>
        <v>117977</v>
      </c>
      <c r="C819">
        <f>'All Nodes'!C10975</f>
        <v>100001</v>
      </c>
      <c r="D819" s="1">
        <f>'All Nodes'!D10975</f>
        <v>0.38931900000000003</v>
      </c>
      <c r="E819" s="1">
        <f>'All Nodes'!E10975</f>
        <v>-0.38928099999999999</v>
      </c>
      <c r="F819" s="1">
        <f>'All Nodes'!F10975</f>
        <v>0.57996499999999995</v>
      </c>
      <c r="G819">
        <f>'All Nodes'!G10975</f>
        <v>100001</v>
      </c>
    </row>
    <row r="820" spans="1:7" x14ac:dyDescent="0.25">
      <c r="A820" t="str">
        <f>'All Nodes'!A10976</f>
        <v>GRID</v>
      </c>
      <c r="B820">
        <f>'All Nodes'!B10976</f>
        <v>117978</v>
      </c>
      <c r="C820">
        <f>'All Nodes'!C10976</f>
        <v>100001</v>
      </c>
      <c r="D820" s="1">
        <f>'All Nodes'!D10976</f>
        <v>0.39383800000000002</v>
      </c>
      <c r="E820" s="1">
        <f>'All Nodes'!E10976</f>
        <v>-0.39379900000000001</v>
      </c>
      <c r="F820" s="1">
        <f>'All Nodes'!F10976</f>
        <v>0.57996499999999995</v>
      </c>
      <c r="G820">
        <f>'All Nodes'!G10976</f>
        <v>100001</v>
      </c>
    </row>
    <row r="821" spans="1:7" x14ac:dyDescent="0.25">
      <c r="A821" t="str">
        <f>'All Nodes'!A10977</f>
        <v>GRID</v>
      </c>
      <c r="B821">
        <f>'All Nodes'!B10977</f>
        <v>117979</v>
      </c>
      <c r="C821">
        <f>'All Nodes'!C10977</f>
        <v>100001</v>
      </c>
      <c r="D821" s="1">
        <f>'All Nodes'!D10977</f>
        <v>0.39835599999999999</v>
      </c>
      <c r="E821" s="1">
        <f>'All Nodes'!E10977</f>
        <v>-0.398316</v>
      </c>
      <c r="F821" s="1">
        <f>'All Nodes'!F10977</f>
        <v>0.57996400000000004</v>
      </c>
      <c r="G821">
        <f>'All Nodes'!G10977</f>
        <v>100001</v>
      </c>
    </row>
    <row r="822" spans="1:7" x14ac:dyDescent="0.25">
      <c r="A822" t="str">
        <f>'All Nodes'!A10978</f>
        <v>GRID</v>
      </c>
      <c r="B822">
        <f>'All Nodes'!B10978</f>
        <v>117980</v>
      </c>
      <c r="C822">
        <f>'All Nodes'!C10978</f>
        <v>100001</v>
      </c>
      <c r="D822" s="1">
        <f>'All Nodes'!D10978</f>
        <v>0.40165499999999998</v>
      </c>
      <c r="E822" s="1">
        <f>'All Nodes'!E10978</f>
        <v>-0.40161599999999997</v>
      </c>
      <c r="F822" s="1">
        <f>'All Nodes'!F10978</f>
        <v>0.57996400000000004</v>
      </c>
      <c r="G822">
        <f>'All Nodes'!G10978</f>
        <v>100001</v>
      </c>
    </row>
    <row r="823" spans="1:7" x14ac:dyDescent="0.25">
      <c r="A823" t="str">
        <f>'All Nodes'!A10979</f>
        <v>GRID</v>
      </c>
      <c r="B823">
        <f>'All Nodes'!B10979</f>
        <v>117981</v>
      </c>
      <c r="C823">
        <f>'All Nodes'!C10979</f>
        <v>100001</v>
      </c>
      <c r="D823" s="1">
        <f>'All Nodes'!D10979</f>
        <v>0.407391</v>
      </c>
      <c r="E823" s="1">
        <f>'All Nodes'!E10979</f>
        <v>-0.40735100000000002</v>
      </c>
      <c r="F823" s="1">
        <f>'All Nodes'!F10979</f>
        <v>0.57996499999999995</v>
      </c>
      <c r="G823">
        <f>'All Nodes'!G10979</f>
        <v>100001</v>
      </c>
    </row>
    <row r="824" spans="1:7" x14ac:dyDescent="0.25">
      <c r="A824" t="str">
        <f>'All Nodes'!A10980</f>
        <v>GRID</v>
      </c>
      <c r="B824">
        <f>'All Nodes'!B10980</f>
        <v>117982</v>
      </c>
      <c r="C824">
        <f>'All Nodes'!C10980</f>
        <v>100001</v>
      </c>
      <c r="D824" s="1">
        <f>'All Nodes'!D10980</f>
        <v>0.41190900000000003</v>
      </c>
      <c r="E824" s="1">
        <f>'All Nodes'!E10980</f>
        <v>-0.41187000000000001</v>
      </c>
      <c r="F824" s="1">
        <f>'All Nodes'!F10980</f>
        <v>0.57996499999999995</v>
      </c>
      <c r="G824">
        <f>'All Nodes'!G10980</f>
        <v>100001</v>
      </c>
    </row>
    <row r="825" spans="1:7" x14ac:dyDescent="0.25">
      <c r="A825" t="str">
        <f>'All Nodes'!A10981</f>
        <v>GRID</v>
      </c>
      <c r="B825">
        <f>'All Nodes'!B10981</f>
        <v>117983</v>
      </c>
      <c r="C825">
        <f>'All Nodes'!C10981</f>
        <v>100001</v>
      </c>
      <c r="D825" s="1">
        <f>'All Nodes'!D10981</f>
        <v>-0.38024799999999997</v>
      </c>
      <c r="E825" s="1">
        <f>'All Nodes'!E10981</f>
        <v>-0.38028400000000001</v>
      </c>
      <c r="F825" s="1">
        <f>'All Nodes'!F10981</f>
        <v>0.57996499999999995</v>
      </c>
      <c r="G825">
        <f>'All Nodes'!G10981</f>
        <v>100001</v>
      </c>
    </row>
    <row r="826" spans="1:7" x14ac:dyDescent="0.25">
      <c r="A826" t="str">
        <f>'All Nodes'!A10982</f>
        <v>GRID</v>
      </c>
      <c r="B826">
        <f>'All Nodes'!B10982</f>
        <v>117984</v>
      </c>
      <c r="C826">
        <f>'All Nodes'!C10982</f>
        <v>100001</v>
      </c>
      <c r="D826" s="1">
        <f>'All Nodes'!D10982</f>
        <v>-0.384766</v>
      </c>
      <c r="E826" s="1">
        <f>'All Nodes'!E10982</f>
        <v>-0.384801</v>
      </c>
      <c r="F826" s="1">
        <f>'All Nodes'!F10982</f>
        <v>0.57996499999999995</v>
      </c>
      <c r="G826">
        <f>'All Nodes'!G10982</f>
        <v>100001</v>
      </c>
    </row>
    <row r="827" spans="1:7" x14ac:dyDescent="0.25">
      <c r="A827" t="str">
        <f>'All Nodes'!A10983</f>
        <v>GRID</v>
      </c>
      <c r="B827">
        <f>'All Nodes'!B10983</f>
        <v>117985</v>
      </c>
      <c r="C827">
        <f>'All Nodes'!C10983</f>
        <v>100001</v>
      </c>
      <c r="D827" s="1">
        <f>'All Nodes'!D10983</f>
        <v>-0.38928299999999999</v>
      </c>
      <c r="E827" s="1">
        <f>'All Nodes'!E10983</f>
        <v>-0.389318</v>
      </c>
      <c r="F827" s="1">
        <f>'All Nodes'!F10983</f>
        <v>0.57996499999999995</v>
      </c>
      <c r="G827">
        <f>'All Nodes'!G10983</f>
        <v>100001</v>
      </c>
    </row>
    <row r="828" spans="1:7" x14ac:dyDescent="0.25">
      <c r="A828" t="str">
        <f>'All Nodes'!A10984</f>
        <v>GRID</v>
      </c>
      <c r="B828">
        <f>'All Nodes'!B10984</f>
        <v>117986</v>
      </c>
      <c r="C828">
        <f>'All Nodes'!C10984</f>
        <v>100001</v>
      </c>
      <c r="D828" s="1">
        <f>'All Nodes'!D10984</f>
        <v>-0.39379999999999998</v>
      </c>
      <c r="E828" s="1">
        <f>'All Nodes'!E10984</f>
        <v>-0.39383600000000002</v>
      </c>
      <c r="F828" s="1">
        <f>'All Nodes'!F10984</f>
        <v>0.57996499999999995</v>
      </c>
      <c r="G828">
        <f>'All Nodes'!G10984</f>
        <v>100001</v>
      </c>
    </row>
    <row r="829" spans="1:7" x14ac:dyDescent="0.25">
      <c r="A829" t="str">
        <f>'All Nodes'!A10985</f>
        <v>GRID</v>
      </c>
      <c r="B829">
        <f>'All Nodes'!B10985</f>
        <v>117987</v>
      </c>
      <c r="C829">
        <f>'All Nodes'!C10985</f>
        <v>100001</v>
      </c>
      <c r="D829" s="1">
        <f>'All Nodes'!D10985</f>
        <v>-0.398316</v>
      </c>
      <c r="E829" s="1">
        <f>'All Nodes'!E10985</f>
        <v>-0.39835500000000001</v>
      </c>
      <c r="F829" s="1">
        <f>'All Nodes'!F10985</f>
        <v>0.57996499999999995</v>
      </c>
      <c r="G829">
        <f>'All Nodes'!G10985</f>
        <v>100001</v>
      </c>
    </row>
    <row r="830" spans="1:7" x14ac:dyDescent="0.25">
      <c r="A830" t="str">
        <f>'All Nodes'!A10986</f>
        <v>GRID</v>
      </c>
      <c r="B830">
        <f>'All Nodes'!B10986</f>
        <v>117988</v>
      </c>
      <c r="C830">
        <f>'All Nodes'!C10986</f>
        <v>100001</v>
      </c>
      <c r="D830" s="1">
        <f>'All Nodes'!D10986</f>
        <v>-0.40161599999999997</v>
      </c>
      <c r="E830" s="1">
        <f>'All Nodes'!E10986</f>
        <v>-0.40165499999999998</v>
      </c>
      <c r="F830" s="1">
        <f>'All Nodes'!F10986</f>
        <v>0.57996499999999995</v>
      </c>
      <c r="G830">
        <f>'All Nodes'!G10986</f>
        <v>100001</v>
      </c>
    </row>
    <row r="831" spans="1:7" x14ac:dyDescent="0.25">
      <c r="A831" t="str">
        <f>'All Nodes'!A10987</f>
        <v>GRID</v>
      </c>
      <c r="B831">
        <f>'All Nodes'!B10987</f>
        <v>117989</v>
      </c>
      <c r="C831">
        <f>'All Nodes'!C10987</f>
        <v>100001</v>
      </c>
      <c r="D831" s="1">
        <f>'All Nodes'!D10987</f>
        <v>-0.40735100000000002</v>
      </c>
      <c r="E831" s="1">
        <f>'All Nodes'!E10987</f>
        <v>-0.407391</v>
      </c>
      <c r="F831" s="1">
        <f>'All Nodes'!F10987</f>
        <v>0.57996499999999995</v>
      </c>
      <c r="G831">
        <f>'All Nodes'!G10987</f>
        <v>100001</v>
      </c>
    </row>
    <row r="832" spans="1:7" x14ac:dyDescent="0.25">
      <c r="A832" t="str">
        <f>'All Nodes'!A10988</f>
        <v>GRID</v>
      </c>
      <c r="B832">
        <f>'All Nodes'!B10988</f>
        <v>117990</v>
      </c>
      <c r="C832">
        <f>'All Nodes'!C10988</f>
        <v>100001</v>
      </c>
      <c r="D832" s="1">
        <f>'All Nodes'!D10988</f>
        <v>-0.41187000000000001</v>
      </c>
      <c r="E832" s="1">
        <f>'All Nodes'!E10988</f>
        <v>-0.41190900000000003</v>
      </c>
      <c r="F832" s="1">
        <f>'All Nodes'!F10988</f>
        <v>0.57996499999999995</v>
      </c>
      <c r="G832">
        <f>'All Nodes'!G10988</f>
        <v>100001</v>
      </c>
    </row>
    <row r="833" spans="1:7" x14ac:dyDescent="0.25">
      <c r="A833" t="str">
        <f>'All Nodes'!A10989</f>
        <v>GRID</v>
      </c>
      <c r="B833">
        <f>'All Nodes'!B10989</f>
        <v>117991</v>
      </c>
      <c r="C833">
        <f>'All Nodes'!C10989</f>
        <v>100001</v>
      </c>
      <c r="D833" s="1">
        <f>'All Nodes'!D10989</f>
        <v>0.35047400000000001</v>
      </c>
      <c r="E833" s="1">
        <f>'All Nodes'!E10989</f>
        <v>0.43284400000000001</v>
      </c>
      <c r="F833" s="1">
        <f>'All Nodes'!F10989</f>
        <v>0.57996400000000004</v>
      </c>
      <c r="G833">
        <f>'All Nodes'!G10989</f>
        <v>100001</v>
      </c>
    </row>
    <row r="834" spans="1:7" x14ac:dyDescent="0.25">
      <c r="A834" t="str">
        <f>'All Nodes'!A10990</f>
        <v>GRID</v>
      </c>
      <c r="B834">
        <f>'All Nodes'!B10990</f>
        <v>117992</v>
      </c>
      <c r="C834">
        <f>'All Nodes'!C10990</f>
        <v>100001</v>
      </c>
      <c r="D834" s="1">
        <f>'All Nodes'!D10990</f>
        <v>0.35449399999999998</v>
      </c>
      <c r="E834" s="1">
        <f>'All Nodes'!E10990</f>
        <v>0.437809</v>
      </c>
      <c r="F834" s="1">
        <f>'All Nodes'!F10990</f>
        <v>0.57996400000000004</v>
      </c>
      <c r="G834">
        <f>'All Nodes'!G10990</f>
        <v>100001</v>
      </c>
    </row>
    <row r="835" spans="1:7" x14ac:dyDescent="0.25">
      <c r="A835" t="str">
        <f>'All Nodes'!A10991</f>
        <v>GRID</v>
      </c>
      <c r="B835">
        <f>'All Nodes'!B10991</f>
        <v>117993</v>
      </c>
      <c r="C835">
        <f>'All Nodes'!C10991</f>
        <v>100001</v>
      </c>
      <c r="D835" s="1">
        <f>'All Nodes'!D10991</f>
        <v>0.357431</v>
      </c>
      <c r="E835" s="1">
        <f>'All Nodes'!E10991</f>
        <v>0.441436</v>
      </c>
      <c r="F835" s="1">
        <f>'All Nodes'!F10991</f>
        <v>0.57996400000000004</v>
      </c>
      <c r="G835">
        <f>'All Nodes'!G10991</f>
        <v>100001</v>
      </c>
    </row>
    <row r="836" spans="1:7" x14ac:dyDescent="0.25">
      <c r="A836" t="str">
        <f>'All Nodes'!A10992</f>
        <v>GRID</v>
      </c>
      <c r="B836">
        <f>'All Nodes'!B10992</f>
        <v>117994</v>
      </c>
      <c r="C836">
        <f>'All Nodes'!C10992</f>
        <v>100001</v>
      </c>
      <c r="D836" s="1">
        <f>'All Nodes'!D10992</f>
        <v>0.36253600000000002</v>
      </c>
      <c r="E836" s="1">
        <f>'All Nodes'!E10992</f>
        <v>0.44774000000000003</v>
      </c>
      <c r="F836" s="1">
        <f>'All Nodes'!F10992</f>
        <v>0.57996400000000004</v>
      </c>
      <c r="G836">
        <f>'All Nodes'!G10992</f>
        <v>100001</v>
      </c>
    </row>
    <row r="837" spans="1:7" x14ac:dyDescent="0.25">
      <c r="A837" t="str">
        <f>'All Nodes'!A10993</f>
        <v>GRID</v>
      </c>
      <c r="B837">
        <f>'All Nodes'!B10993</f>
        <v>117995</v>
      </c>
      <c r="C837">
        <f>'All Nodes'!C10993</f>
        <v>100001</v>
      </c>
      <c r="D837" s="1">
        <f>'All Nodes'!D10993</f>
        <v>0.36655700000000002</v>
      </c>
      <c r="E837" s="1">
        <f>'All Nodes'!E10993</f>
        <v>0.45270500000000002</v>
      </c>
      <c r="F837" s="1">
        <f>'All Nodes'!F10993</f>
        <v>0.57996400000000004</v>
      </c>
      <c r="G837">
        <f>'All Nodes'!G10993</f>
        <v>100001</v>
      </c>
    </row>
    <row r="838" spans="1:7" x14ac:dyDescent="0.25">
      <c r="A838" t="str">
        <f>'All Nodes'!A10994</f>
        <v>GRID</v>
      </c>
      <c r="B838">
        <f>'All Nodes'!B10994</f>
        <v>117996</v>
      </c>
      <c r="C838">
        <f>'All Nodes'!C10994</f>
        <v>100001</v>
      </c>
      <c r="D838" s="1">
        <f>'All Nodes'!D10994</f>
        <v>0.37264799999999998</v>
      </c>
      <c r="E838" s="1">
        <f>'All Nodes'!E10994</f>
        <v>0.413908</v>
      </c>
      <c r="F838" s="1">
        <f>'All Nodes'!F10994</f>
        <v>0.57996400000000004</v>
      </c>
      <c r="G838">
        <f>'All Nodes'!G10994</f>
        <v>100001</v>
      </c>
    </row>
    <row r="839" spans="1:7" x14ac:dyDescent="0.25">
      <c r="A839" t="str">
        <f>'All Nodes'!A10995</f>
        <v>GRID</v>
      </c>
      <c r="B839">
        <f>'All Nodes'!B10995</f>
        <v>117997</v>
      </c>
      <c r="C839">
        <f>'All Nodes'!C10995</f>
        <v>100001</v>
      </c>
      <c r="D839" s="1">
        <f>'All Nodes'!D10995</f>
        <v>0.39379900000000001</v>
      </c>
      <c r="E839" s="1">
        <f>'All Nodes'!E10995</f>
        <v>0.39383800000000002</v>
      </c>
      <c r="F839" s="1">
        <f>'All Nodes'!F10995</f>
        <v>0.57996300000000001</v>
      </c>
      <c r="G839">
        <f>'All Nodes'!G10995</f>
        <v>100001</v>
      </c>
    </row>
    <row r="840" spans="1:7" x14ac:dyDescent="0.25">
      <c r="A840" t="str">
        <f>'All Nodes'!A10996</f>
        <v>GRID</v>
      </c>
      <c r="B840">
        <f>'All Nodes'!B10996</f>
        <v>117998</v>
      </c>
      <c r="C840">
        <f>'All Nodes'!C10996</f>
        <v>100001</v>
      </c>
      <c r="D840" s="1">
        <f>'All Nodes'!D10996</f>
        <v>0.41387200000000002</v>
      </c>
      <c r="E840" s="1">
        <f>'All Nodes'!E10996</f>
        <v>0.37268899999999999</v>
      </c>
      <c r="F840" s="1">
        <f>'All Nodes'!F10996</f>
        <v>0.57996300000000001</v>
      </c>
      <c r="G840">
        <f>'All Nodes'!G10996</f>
        <v>100001</v>
      </c>
    </row>
    <row r="841" spans="1:7" x14ac:dyDescent="0.25">
      <c r="A841" t="str">
        <f>'All Nodes'!A10997</f>
        <v>GRID</v>
      </c>
      <c r="B841">
        <f>'All Nodes'!B10997</f>
        <v>117999</v>
      </c>
      <c r="C841">
        <f>'All Nodes'!C10997</f>
        <v>100001</v>
      </c>
      <c r="D841" s="1">
        <f>'All Nodes'!D10997</f>
        <v>0.43280800000000003</v>
      </c>
      <c r="E841" s="1">
        <f>'All Nodes'!E10997</f>
        <v>0.350518</v>
      </c>
      <c r="F841" s="1">
        <f>'All Nodes'!F10997</f>
        <v>0.57996400000000004</v>
      </c>
      <c r="G841">
        <f>'All Nodes'!G10997</f>
        <v>100001</v>
      </c>
    </row>
    <row r="842" spans="1:7" x14ac:dyDescent="0.25">
      <c r="A842" t="str">
        <f>'All Nodes'!A10998</f>
        <v>GRID</v>
      </c>
      <c r="B842">
        <f>'All Nodes'!B10998</f>
        <v>118000</v>
      </c>
      <c r="C842">
        <f>'All Nodes'!C10998</f>
        <v>100001</v>
      </c>
      <c r="D842" s="1">
        <f>'All Nodes'!D10998</f>
        <v>0.45056000000000002</v>
      </c>
      <c r="E842" s="1">
        <f>'All Nodes'!E10998</f>
        <v>0.32738499999999998</v>
      </c>
      <c r="F842" s="1">
        <f>'All Nodes'!F10998</f>
        <v>0.57996400000000004</v>
      </c>
      <c r="G842">
        <f>'All Nodes'!G10998</f>
        <v>100001</v>
      </c>
    </row>
    <row r="843" spans="1:7" x14ac:dyDescent="0.25">
      <c r="A843" t="str">
        <f>'All Nodes'!A10999</f>
        <v>GRID</v>
      </c>
      <c r="B843">
        <f>'All Nodes'!B10999</f>
        <v>118001</v>
      </c>
      <c r="C843">
        <f>'All Nodes'!C10999</f>
        <v>100001</v>
      </c>
      <c r="D843" s="1">
        <f>'All Nodes'!D10999</f>
        <v>0.46707799999999999</v>
      </c>
      <c r="E843" s="1">
        <f>'All Nodes'!E10999</f>
        <v>0.30335699999999999</v>
      </c>
      <c r="F843" s="1">
        <f>'All Nodes'!F10999</f>
        <v>0.57996400000000004</v>
      </c>
      <c r="G843">
        <f>'All Nodes'!G10999</f>
        <v>100001</v>
      </c>
    </row>
    <row r="844" spans="1:7" x14ac:dyDescent="0.25">
      <c r="A844" t="str">
        <f>'All Nodes'!A11000</f>
        <v>GRID</v>
      </c>
      <c r="B844">
        <f>'All Nodes'!B11000</f>
        <v>118002</v>
      </c>
      <c r="C844">
        <f>'All Nodes'!C11000</f>
        <v>100001</v>
      </c>
      <c r="D844" s="1">
        <f>'All Nodes'!D11000</f>
        <v>0.55008199999999996</v>
      </c>
      <c r="E844" s="1">
        <f>'All Nodes'!E11000</f>
        <v>8.7152499999999994E-2</v>
      </c>
      <c r="F844" s="1">
        <f>'All Nodes'!F11000</f>
        <v>0.57996499999999995</v>
      </c>
      <c r="G844">
        <f>'All Nodes'!G11000</f>
        <v>100001</v>
      </c>
    </row>
    <row r="845" spans="1:7" x14ac:dyDescent="0.25">
      <c r="A845" t="str">
        <f>'All Nodes'!A11001</f>
        <v>GRID</v>
      </c>
      <c r="B845">
        <f>'All Nodes'!B11001</f>
        <v>118003</v>
      </c>
      <c r="C845">
        <f>'All Nodes'!C11001</f>
        <v>100001</v>
      </c>
      <c r="D845" s="1">
        <f>'All Nodes'!D11001</f>
        <v>0.48231299999999999</v>
      </c>
      <c r="E845" s="1">
        <f>'All Nodes'!E11001</f>
        <v>0.27849600000000002</v>
      </c>
      <c r="F845" s="1">
        <f>'All Nodes'!F11001</f>
        <v>0.57996400000000004</v>
      </c>
      <c r="G845">
        <f>'All Nodes'!G11001</f>
        <v>100001</v>
      </c>
    </row>
    <row r="846" spans="1:7" x14ac:dyDescent="0.25">
      <c r="A846" t="str">
        <f>'All Nodes'!A11002</f>
        <v>GRID</v>
      </c>
      <c r="B846">
        <f>'All Nodes'!B11002</f>
        <v>118004</v>
      </c>
      <c r="C846">
        <f>'All Nodes'!C11002</f>
        <v>100001</v>
      </c>
      <c r="D846" s="1">
        <f>'All Nodes'!D11002</f>
        <v>0.544767</v>
      </c>
      <c r="E846" s="1">
        <f>'All Nodes'!E11002</f>
        <v>0.115823</v>
      </c>
      <c r="F846" s="1">
        <f>'All Nodes'!F11002</f>
        <v>0.57996400000000004</v>
      </c>
      <c r="G846">
        <f>'All Nodes'!G11002</f>
        <v>100001</v>
      </c>
    </row>
    <row r="847" spans="1:7" x14ac:dyDescent="0.25">
      <c r="A847" t="str">
        <f>'All Nodes'!A11003</f>
        <v>GRID</v>
      </c>
      <c r="B847">
        <f>'All Nodes'!B11003</f>
        <v>118005</v>
      </c>
      <c r="C847">
        <f>'All Nodes'!C11003</f>
        <v>100001</v>
      </c>
      <c r="D847" s="1">
        <f>'All Nodes'!D11003</f>
        <v>0.496228</v>
      </c>
      <c r="E847" s="1">
        <f>'All Nodes'!E11003</f>
        <v>0.25287199999999999</v>
      </c>
      <c r="F847" s="1">
        <f>'All Nodes'!F11003</f>
        <v>0.57996400000000004</v>
      </c>
      <c r="G847">
        <f>'All Nodes'!G11003</f>
        <v>100001</v>
      </c>
    </row>
    <row r="848" spans="1:7" x14ac:dyDescent="0.25">
      <c r="A848" t="str">
        <f>'All Nodes'!A11004</f>
        <v>GRID</v>
      </c>
      <c r="B848">
        <f>'All Nodes'!B11004</f>
        <v>118006</v>
      </c>
      <c r="C848">
        <f>'All Nodes'!C11004</f>
        <v>100001</v>
      </c>
      <c r="D848" s="1">
        <f>'All Nodes'!D11004</f>
        <v>0.53795800000000005</v>
      </c>
      <c r="E848" s="1">
        <f>'All Nodes'!E11004</f>
        <v>0.144174</v>
      </c>
      <c r="F848" s="1">
        <f>'All Nodes'!F11004</f>
        <v>0.57996400000000004</v>
      </c>
      <c r="G848">
        <f>'All Nodes'!G11004</f>
        <v>100001</v>
      </c>
    </row>
    <row r="849" spans="1:7" x14ac:dyDescent="0.25">
      <c r="A849" t="str">
        <f>'All Nodes'!A11005</f>
        <v>GRID</v>
      </c>
      <c r="B849">
        <f>'All Nodes'!B11005</f>
        <v>118007</v>
      </c>
      <c r="C849">
        <f>'All Nodes'!C11005</f>
        <v>100001</v>
      </c>
      <c r="D849" s="1">
        <f>'All Nodes'!D11005</f>
        <v>0.50878100000000004</v>
      </c>
      <c r="E849" s="1">
        <f>'All Nodes'!E11005</f>
        <v>0.22655500000000001</v>
      </c>
      <c r="F849" s="1">
        <f>'All Nodes'!F11005</f>
        <v>0.57996300000000001</v>
      </c>
      <c r="G849">
        <f>'All Nodes'!G11005</f>
        <v>100001</v>
      </c>
    </row>
    <row r="850" spans="1:7" x14ac:dyDescent="0.25">
      <c r="A850" t="str">
        <f>'All Nodes'!A11006</f>
        <v>GRID</v>
      </c>
      <c r="B850">
        <f>'All Nodes'!B11006</f>
        <v>118008</v>
      </c>
      <c r="C850">
        <f>'All Nodes'!C11006</f>
        <v>100001</v>
      </c>
      <c r="D850" s="1">
        <f>'All Nodes'!D11006</f>
        <v>0.51994099999999999</v>
      </c>
      <c r="E850" s="1">
        <f>'All Nodes'!E11006</f>
        <v>0.19961699999999999</v>
      </c>
      <c r="F850" s="1">
        <f>'All Nodes'!F11006</f>
        <v>0.57996400000000004</v>
      </c>
      <c r="G850">
        <f>'All Nodes'!G11006</f>
        <v>100001</v>
      </c>
    </row>
    <row r="851" spans="1:7" x14ac:dyDescent="0.25">
      <c r="A851" t="str">
        <f>'All Nodes'!A11007</f>
        <v>GRID</v>
      </c>
      <c r="B851">
        <f>'All Nodes'!B11007</f>
        <v>118009</v>
      </c>
      <c r="C851">
        <f>'All Nodes'!C11007</f>
        <v>100001</v>
      </c>
      <c r="D851" s="1">
        <f>'All Nodes'!D11007</f>
        <v>0.52967699999999995</v>
      </c>
      <c r="E851" s="1">
        <f>'All Nodes'!E11007</f>
        <v>0.17213100000000001</v>
      </c>
      <c r="F851" s="1">
        <f>'All Nodes'!F11007</f>
        <v>0.57996400000000004</v>
      </c>
      <c r="G851">
        <f>'All Nodes'!G11007</f>
        <v>100001</v>
      </c>
    </row>
    <row r="852" spans="1:7" x14ac:dyDescent="0.25">
      <c r="A852" t="str">
        <f>'All Nodes'!A11008</f>
        <v>GRID</v>
      </c>
      <c r="B852">
        <f>'All Nodes'!B11008</f>
        <v>118010</v>
      </c>
      <c r="C852">
        <f>'All Nodes'!C11008</f>
        <v>100001</v>
      </c>
      <c r="D852" s="1">
        <f>'All Nodes'!D11008</f>
        <v>0.55639300000000003</v>
      </c>
      <c r="E852" s="1">
        <f>'All Nodes'!E11008</f>
        <v>8.8151900000000005E-2</v>
      </c>
      <c r="F852" s="1">
        <f>'All Nodes'!F11008</f>
        <v>0.57996400000000004</v>
      </c>
      <c r="G852">
        <f>'All Nodes'!G11008</f>
        <v>100001</v>
      </c>
    </row>
    <row r="853" spans="1:7" x14ac:dyDescent="0.25">
      <c r="A853" t="str">
        <f>'All Nodes'!A11009</f>
        <v>GRID</v>
      </c>
      <c r="B853">
        <f>'All Nodes'!B11009</f>
        <v>118011</v>
      </c>
      <c r="C853">
        <f>'All Nodes'!C11009</f>
        <v>100001</v>
      </c>
      <c r="D853" s="1">
        <f>'All Nodes'!D11009</f>
        <v>0.561002</v>
      </c>
      <c r="E853" s="1">
        <f>'All Nodes'!E11009</f>
        <v>8.8882100000000006E-2</v>
      </c>
      <c r="F853" s="1">
        <f>'All Nodes'!F11009</f>
        <v>0.57996400000000004</v>
      </c>
      <c r="G853">
        <f>'All Nodes'!G11009</f>
        <v>100001</v>
      </c>
    </row>
    <row r="854" spans="1:7" x14ac:dyDescent="0.25">
      <c r="A854" t="str">
        <f>'All Nodes'!A11010</f>
        <v>GRID</v>
      </c>
      <c r="B854">
        <f>'All Nodes'!B11010</f>
        <v>118012</v>
      </c>
      <c r="C854">
        <f>'All Nodes'!C11010</f>
        <v>100001</v>
      </c>
      <c r="D854" s="1">
        <f>'All Nodes'!D11010</f>
        <v>0.56901299999999999</v>
      </c>
      <c r="E854" s="1">
        <f>'All Nodes'!E11010</f>
        <v>9.0151499999999996E-2</v>
      </c>
      <c r="F854" s="1">
        <f>'All Nodes'!F11010</f>
        <v>0.57996400000000004</v>
      </c>
      <c r="G854">
        <f>'All Nodes'!G11010</f>
        <v>100001</v>
      </c>
    </row>
    <row r="855" spans="1:7" x14ac:dyDescent="0.25">
      <c r="A855" t="str">
        <f>'All Nodes'!A11011</f>
        <v>GRID</v>
      </c>
      <c r="B855">
        <f>'All Nodes'!B11011</f>
        <v>118013</v>
      </c>
      <c r="C855">
        <f>'All Nodes'!C11011</f>
        <v>100001</v>
      </c>
      <c r="D855" s="1">
        <f>'All Nodes'!D11011</f>
        <v>0.57532300000000003</v>
      </c>
      <c r="E855" s="1">
        <f>'All Nodes'!E11011</f>
        <v>9.1150800000000004E-2</v>
      </c>
      <c r="F855" s="1">
        <f>'All Nodes'!F11011</f>
        <v>0.57996400000000004</v>
      </c>
      <c r="G855">
        <f>'All Nodes'!G11011</f>
        <v>100001</v>
      </c>
    </row>
    <row r="856" spans="1:7" x14ac:dyDescent="0.25">
      <c r="A856" t="str">
        <f>'All Nodes'!A11012</f>
        <v>GRID</v>
      </c>
      <c r="B856">
        <f>'All Nodes'!B11012</f>
        <v>118014</v>
      </c>
      <c r="C856">
        <f>'All Nodes'!C11012</f>
        <v>100001</v>
      </c>
      <c r="D856" s="1">
        <f>'All Nodes'!D11012</f>
        <v>0.37124800000000002</v>
      </c>
      <c r="E856" s="1">
        <f>'All Nodes'!E11012</f>
        <v>-0.37121199999999999</v>
      </c>
      <c r="F856" s="1">
        <f>'All Nodes'!F11012</f>
        <v>0.57996400000000004</v>
      </c>
      <c r="G856">
        <f>'All Nodes'!G11012</f>
        <v>100001</v>
      </c>
    </row>
    <row r="857" spans="1:7" x14ac:dyDescent="0.25">
      <c r="A857" t="str">
        <f>'All Nodes'!A11013</f>
        <v>GRID</v>
      </c>
      <c r="B857">
        <f>'All Nodes'!B11013</f>
        <v>118015</v>
      </c>
      <c r="C857">
        <f>'All Nodes'!C11013</f>
        <v>100001</v>
      </c>
      <c r="D857" s="1">
        <f>'All Nodes'!D11013</f>
        <v>0.37576599999999999</v>
      </c>
      <c r="E857" s="1">
        <f>'All Nodes'!E11013</f>
        <v>-0.37573099999999998</v>
      </c>
      <c r="F857" s="1">
        <f>'All Nodes'!F11013</f>
        <v>0.57996400000000004</v>
      </c>
      <c r="G857">
        <f>'All Nodes'!G11013</f>
        <v>100001</v>
      </c>
    </row>
    <row r="858" spans="1:7" x14ac:dyDescent="0.25">
      <c r="A858" t="str">
        <f>'All Nodes'!A11014</f>
        <v>GRID</v>
      </c>
      <c r="B858">
        <f>'All Nodes'!B11014</f>
        <v>118016</v>
      </c>
      <c r="C858">
        <f>'All Nodes'!C11014</f>
        <v>100001</v>
      </c>
      <c r="D858" s="1">
        <f>'All Nodes'!D11014</f>
        <v>-0.37573099999999998</v>
      </c>
      <c r="E858" s="1">
        <f>'All Nodes'!E11014</f>
        <v>-0.37576599999999999</v>
      </c>
      <c r="F858" s="1">
        <f>'All Nodes'!F11014</f>
        <v>0.57996499999999995</v>
      </c>
      <c r="G858">
        <f>'All Nodes'!G11014</f>
        <v>100001</v>
      </c>
    </row>
    <row r="859" spans="1:7" x14ac:dyDescent="0.25">
      <c r="A859" t="str">
        <f>'All Nodes'!A11015</f>
        <v>GRID</v>
      </c>
      <c r="B859">
        <f>'All Nodes'!B11015</f>
        <v>118017</v>
      </c>
      <c r="C859">
        <f>'All Nodes'!C11015</f>
        <v>100001</v>
      </c>
      <c r="D859" s="1">
        <f>'All Nodes'!D11015</f>
        <v>-0.37121199999999999</v>
      </c>
      <c r="E859" s="1">
        <f>'All Nodes'!E11015</f>
        <v>-0.37124800000000002</v>
      </c>
      <c r="F859" s="1">
        <f>'All Nodes'!F11015</f>
        <v>0.57996400000000004</v>
      </c>
      <c r="G859">
        <f>'All Nodes'!G11015</f>
        <v>100001</v>
      </c>
    </row>
    <row r="860" spans="1:7" x14ac:dyDescent="0.25">
      <c r="A860" t="str">
        <f>'All Nodes'!A11016</f>
        <v>GRID</v>
      </c>
      <c r="B860">
        <f>'All Nodes'!B11016</f>
        <v>118018</v>
      </c>
      <c r="C860">
        <f>'All Nodes'!C11016</f>
        <v>100001</v>
      </c>
      <c r="D860" s="1">
        <f>'All Nodes'!D11016</f>
        <v>0.35558800000000002</v>
      </c>
      <c r="E860" s="1">
        <f>'All Nodes'!E11016</f>
        <v>-0.39488099999999998</v>
      </c>
      <c r="F860" s="1">
        <f>'All Nodes'!F11016</f>
        <v>0.57996400000000004</v>
      </c>
      <c r="G860">
        <f>'All Nodes'!G11016</f>
        <v>100001</v>
      </c>
    </row>
    <row r="861" spans="1:7" x14ac:dyDescent="0.25">
      <c r="A861" t="str">
        <f>'All Nodes'!A11017</f>
        <v>GRID</v>
      </c>
      <c r="B861">
        <f>'All Nodes'!B11017</f>
        <v>118019</v>
      </c>
      <c r="C861">
        <f>'All Nodes'!C11017</f>
        <v>100001</v>
      </c>
      <c r="D861" s="1">
        <f>'All Nodes'!D11017</f>
        <v>0.35986299999999999</v>
      </c>
      <c r="E861" s="1">
        <f>'All Nodes'!E11017</f>
        <v>-0.39962799999999998</v>
      </c>
      <c r="F861" s="1">
        <f>'All Nodes'!F11017</f>
        <v>0.57996499999999995</v>
      </c>
      <c r="G861">
        <f>'All Nodes'!G11017</f>
        <v>100001</v>
      </c>
    </row>
    <row r="862" spans="1:7" x14ac:dyDescent="0.25">
      <c r="A862" t="str">
        <f>'All Nodes'!A11018</f>
        <v>GRID</v>
      </c>
      <c r="B862">
        <f>'All Nodes'!B11018</f>
        <v>118020</v>
      </c>
      <c r="C862">
        <f>'All Nodes'!C11018</f>
        <v>100001</v>
      </c>
      <c r="D862" s="1">
        <f>'All Nodes'!D11018</f>
        <v>0.36413800000000002</v>
      </c>
      <c r="E862" s="1">
        <f>'All Nodes'!E11018</f>
        <v>-0.40437600000000001</v>
      </c>
      <c r="F862" s="1">
        <f>'All Nodes'!F11018</f>
        <v>0.57996499999999995</v>
      </c>
      <c r="G862">
        <f>'All Nodes'!G11018</f>
        <v>100001</v>
      </c>
    </row>
    <row r="863" spans="1:7" x14ac:dyDescent="0.25">
      <c r="A863" t="str">
        <f>'All Nodes'!A11019</f>
        <v>GRID</v>
      </c>
      <c r="B863">
        <f>'All Nodes'!B11019</f>
        <v>118021</v>
      </c>
      <c r="C863">
        <f>'All Nodes'!C11019</f>
        <v>100001</v>
      </c>
      <c r="D863" s="1">
        <f>'All Nodes'!D11019</f>
        <v>0.36841200000000002</v>
      </c>
      <c r="E863" s="1">
        <f>'All Nodes'!E11019</f>
        <v>-0.40912399999999999</v>
      </c>
      <c r="F863" s="1">
        <f>'All Nodes'!F11019</f>
        <v>0.57996499999999995</v>
      </c>
      <c r="G863">
        <f>'All Nodes'!G11019</f>
        <v>100001</v>
      </c>
    </row>
    <row r="864" spans="1:7" x14ac:dyDescent="0.25">
      <c r="A864" t="str">
        <f>'All Nodes'!A11020</f>
        <v>GRID</v>
      </c>
      <c r="B864">
        <f>'All Nodes'!B11020</f>
        <v>118022</v>
      </c>
      <c r="C864">
        <f>'All Nodes'!C11020</f>
        <v>100001</v>
      </c>
      <c r="D864" s="1">
        <f>'All Nodes'!D11020</f>
        <v>0.37268800000000002</v>
      </c>
      <c r="E864" s="1">
        <f>'All Nodes'!E11020</f>
        <v>-0.41387200000000002</v>
      </c>
      <c r="F864" s="1">
        <f>'All Nodes'!F11020</f>
        <v>0.57996400000000004</v>
      </c>
      <c r="G864">
        <f>'All Nodes'!G11020</f>
        <v>100001</v>
      </c>
    </row>
    <row r="865" spans="1:7" x14ac:dyDescent="0.25">
      <c r="A865" t="str">
        <f>'All Nodes'!A11021</f>
        <v>GRID</v>
      </c>
      <c r="B865">
        <f>'All Nodes'!B11021</f>
        <v>118023</v>
      </c>
      <c r="C865">
        <f>'All Nodes'!C11021</f>
        <v>100001</v>
      </c>
      <c r="D865" s="1">
        <f>'All Nodes'!D11021</f>
        <v>0.37696200000000002</v>
      </c>
      <c r="E865" s="1">
        <f>'All Nodes'!E11021</f>
        <v>-0.41861900000000002</v>
      </c>
      <c r="F865" s="1">
        <f>'All Nodes'!F11021</f>
        <v>0.57996400000000004</v>
      </c>
      <c r="G865">
        <f>'All Nodes'!G11021</f>
        <v>100001</v>
      </c>
    </row>
    <row r="866" spans="1:7" x14ac:dyDescent="0.25">
      <c r="A866" t="str">
        <f>'All Nodes'!A11022</f>
        <v>GRID</v>
      </c>
      <c r="B866">
        <f>'All Nodes'!B11022</f>
        <v>118024</v>
      </c>
      <c r="C866">
        <f>'All Nodes'!C11022</f>
        <v>100001</v>
      </c>
      <c r="D866" s="1">
        <f>'All Nodes'!D11022</f>
        <v>0.38008500000000001</v>
      </c>
      <c r="E866" s="1">
        <f>'All Nodes'!E11022</f>
        <v>-0.42208600000000002</v>
      </c>
      <c r="F866" s="1">
        <f>'All Nodes'!F11022</f>
        <v>0.57996400000000004</v>
      </c>
      <c r="G866">
        <f>'All Nodes'!G11022</f>
        <v>100001</v>
      </c>
    </row>
    <row r="867" spans="1:7" x14ac:dyDescent="0.25">
      <c r="A867" t="str">
        <f>'All Nodes'!A11023</f>
        <v>GRID</v>
      </c>
      <c r="B867">
        <f>'All Nodes'!B11023</f>
        <v>118025</v>
      </c>
      <c r="C867">
        <f>'All Nodes'!C11023</f>
        <v>100001</v>
      </c>
      <c r="D867" s="1">
        <f>'All Nodes'!D11023</f>
        <v>0.38551299999999999</v>
      </c>
      <c r="E867" s="1">
        <f>'All Nodes'!E11023</f>
        <v>-0.42811300000000002</v>
      </c>
      <c r="F867" s="1">
        <f>'All Nodes'!F11023</f>
        <v>0.57996499999999995</v>
      </c>
      <c r="G867">
        <f>'All Nodes'!G11023</f>
        <v>100001</v>
      </c>
    </row>
    <row r="868" spans="1:7" x14ac:dyDescent="0.25">
      <c r="A868" t="str">
        <f>'All Nodes'!A11024</f>
        <v>GRID</v>
      </c>
      <c r="B868">
        <f>'All Nodes'!B11024</f>
        <v>118026</v>
      </c>
      <c r="C868">
        <f>'All Nodes'!C11024</f>
        <v>100001</v>
      </c>
      <c r="D868" s="1">
        <f>'All Nodes'!D11024</f>
        <v>0.38979000000000003</v>
      </c>
      <c r="E868" s="1">
        <f>'All Nodes'!E11024</f>
        <v>-0.43286200000000002</v>
      </c>
      <c r="F868" s="1">
        <f>'All Nodes'!F11024</f>
        <v>0.57996499999999995</v>
      </c>
      <c r="G868">
        <f>'All Nodes'!G11024</f>
        <v>100001</v>
      </c>
    </row>
    <row r="869" spans="1:7" x14ac:dyDescent="0.25">
      <c r="A869" t="str">
        <f>'All Nodes'!A11025</f>
        <v>GRID</v>
      </c>
      <c r="B869">
        <f>'All Nodes'!B11025</f>
        <v>118027</v>
      </c>
      <c r="C869">
        <f>'All Nodes'!C11025</f>
        <v>100001</v>
      </c>
      <c r="D869" s="1">
        <f>'All Nodes'!D11025</f>
        <v>-0.355549</v>
      </c>
      <c r="E869" s="1">
        <f>'All Nodes'!E11025</f>
        <v>-0.39491399999999999</v>
      </c>
      <c r="F869" s="1">
        <f>'All Nodes'!F11025</f>
        <v>0.57996400000000004</v>
      </c>
      <c r="G869">
        <f>'All Nodes'!G11025</f>
        <v>100001</v>
      </c>
    </row>
    <row r="870" spans="1:7" x14ac:dyDescent="0.25">
      <c r="A870" t="str">
        <f>'All Nodes'!A11026</f>
        <v>GRID</v>
      </c>
      <c r="B870">
        <f>'All Nodes'!B11026</f>
        <v>118028</v>
      </c>
      <c r="C870">
        <f>'All Nodes'!C11026</f>
        <v>100001</v>
      </c>
      <c r="D870" s="1">
        <f>'All Nodes'!D11026</f>
        <v>-0.359823</v>
      </c>
      <c r="E870" s="1">
        <f>'All Nodes'!E11026</f>
        <v>-0.39966400000000002</v>
      </c>
      <c r="F870" s="1">
        <f>'All Nodes'!F11026</f>
        <v>0.57996400000000004</v>
      </c>
      <c r="G870">
        <f>'All Nodes'!G11026</f>
        <v>100001</v>
      </c>
    </row>
    <row r="871" spans="1:7" x14ac:dyDescent="0.25">
      <c r="A871" t="str">
        <f>'All Nodes'!A11027</f>
        <v>GRID</v>
      </c>
      <c r="B871">
        <f>'All Nodes'!B11027</f>
        <v>118029</v>
      </c>
      <c r="C871">
        <f>'All Nodes'!C11027</f>
        <v>100001</v>
      </c>
      <c r="D871" s="1">
        <f>'All Nodes'!D11027</f>
        <v>-0.36409799999999998</v>
      </c>
      <c r="E871" s="1">
        <f>'All Nodes'!E11027</f>
        <v>-0.40441199999999999</v>
      </c>
      <c r="F871" s="1">
        <f>'All Nodes'!F11027</f>
        <v>0.57996400000000004</v>
      </c>
      <c r="G871">
        <f>'All Nodes'!G11027</f>
        <v>100001</v>
      </c>
    </row>
    <row r="872" spans="1:7" x14ac:dyDescent="0.25">
      <c r="A872" t="str">
        <f>'All Nodes'!A11028</f>
        <v>GRID</v>
      </c>
      <c r="B872">
        <f>'All Nodes'!B11028</f>
        <v>118030</v>
      </c>
      <c r="C872">
        <f>'All Nodes'!C11028</f>
        <v>100001</v>
      </c>
      <c r="D872" s="1">
        <f>'All Nodes'!D11028</f>
        <v>-0.36837399999999998</v>
      </c>
      <c r="E872" s="1">
        <f>'All Nodes'!E11028</f>
        <v>-0.40915899999999999</v>
      </c>
      <c r="F872" s="1">
        <f>'All Nodes'!F11028</f>
        <v>0.57996400000000004</v>
      </c>
      <c r="G872">
        <f>'All Nodes'!G11028</f>
        <v>100001</v>
      </c>
    </row>
    <row r="873" spans="1:7" x14ac:dyDescent="0.25">
      <c r="A873" t="str">
        <f>'All Nodes'!A11029</f>
        <v>GRID</v>
      </c>
      <c r="B873">
        <f>'All Nodes'!B11029</f>
        <v>118031</v>
      </c>
      <c r="C873">
        <f>'All Nodes'!C11029</f>
        <v>100001</v>
      </c>
      <c r="D873" s="1">
        <f>'All Nodes'!D11029</f>
        <v>-0.37264799999999998</v>
      </c>
      <c r="E873" s="1">
        <f>'All Nodes'!E11029</f>
        <v>-0.41390700000000002</v>
      </c>
      <c r="F873" s="1">
        <f>'All Nodes'!F11029</f>
        <v>0.57996499999999995</v>
      </c>
      <c r="G873">
        <f>'All Nodes'!G11029</f>
        <v>100001</v>
      </c>
    </row>
    <row r="874" spans="1:7" x14ac:dyDescent="0.25">
      <c r="A874" t="str">
        <f>'All Nodes'!A11030</f>
        <v>GRID</v>
      </c>
      <c r="B874">
        <f>'All Nodes'!B11030</f>
        <v>118032</v>
      </c>
      <c r="C874">
        <f>'All Nodes'!C11030</f>
        <v>100001</v>
      </c>
      <c r="D874" s="1">
        <f>'All Nodes'!D11030</f>
        <v>-0.37692300000000001</v>
      </c>
      <c r="E874" s="1">
        <f>'All Nodes'!E11030</f>
        <v>-0.418655</v>
      </c>
      <c r="F874" s="1">
        <f>'All Nodes'!F11030</f>
        <v>0.57996499999999995</v>
      </c>
      <c r="G874">
        <f>'All Nodes'!G11030</f>
        <v>100001</v>
      </c>
    </row>
    <row r="875" spans="1:7" x14ac:dyDescent="0.25">
      <c r="A875" t="str">
        <f>'All Nodes'!A11031</f>
        <v>GRID</v>
      </c>
      <c r="B875">
        <f>'All Nodes'!B11031</f>
        <v>118033</v>
      </c>
      <c r="C875">
        <f>'All Nodes'!C11031</f>
        <v>100001</v>
      </c>
      <c r="D875" s="1">
        <f>'All Nodes'!D11031</f>
        <v>-0.38004599999999999</v>
      </c>
      <c r="E875" s="1">
        <f>'All Nodes'!E11031</f>
        <v>-0.42212300000000003</v>
      </c>
      <c r="F875" s="1">
        <f>'All Nodes'!F11031</f>
        <v>0.57996499999999995</v>
      </c>
      <c r="G875">
        <f>'All Nodes'!G11031</f>
        <v>100001</v>
      </c>
    </row>
    <row r="876" spans="1:7" x14ac:dyDescent="0.25">
      <c r="A876" t="str">
        <f>'All Nodes'!A11032</f>
        <v>GRID</v>
      </c>
      <c r="B876">
        <f>'All Nodes'!B11032</f>
        <v>118034</v>
      </c>
      <c r="C876">
        <f>'All Nodes'!C11032</f>
        <v>100001</v>
      </c>
      <c r="D876" s="1">
        <f>'All Nodes'!D11032</f>
        <v>-0.38547300000000001</v>
      </c>
      <c r="E876" s="1">
        <f>'All Nodes'!E11032</f>
        <v>-0.428151</v>
      </c>
      <c r="F876" s="1">
        <f>'All Nodes'!F11032</f>
        <v>0.57996499999999995</v>
      </c>
      <c r="G876">
        <f>'All Nodes'!G11032</f>
        <v>100001</v>
      </c>
    </row>
    <row r="877" spans="1:7" x14ac:dyDescent="0.25">
      <c r="A877" t="str">
        <f>'All Nodes'!A11033</f>
        <v>GRID</v>
      </c>
      <c r="B877">
        <f>'All Nodes'!B11033</f>
        <v>118035</v>
      </c>
      <c r="C877">
        <f>'All Nodes'!C11033</f>
        <v>100001</v>
      </c>
      <c r="D877" s="1">
        <f>'All Nodes'!D11033</f>
        <v>-0.38974799999999998</v>
      </c>
      <c r="E877" s="1">
        <f>'All Nodes'!E11033</f>
        <v>-0.43289899999999998</v>
      </c>
      <c r="F877" s="1">
        <f>'All Nodes'!F11033</f>
        <v>0.57996499999999995</v>
      </c>
      <c r="G877">
        <f>'All Nodes'!G11033</f>
        <v>100001</v>
      </c>
    </row>
    <row r="878" spans="1:7" x14ac:dyDescent="0.25">
      <c r="A878" t="str">
        <f>'All Nodes'!A11034</f>
        <v>GRID</v>
      </c>
      <c r="B878">
        <f>'All Nodes'!B11034</f>
        <v>118036</v>
      </c>
      <c r="C878">
        <f>'All Nodes'!C11034</f>
        <v>100001</v>
      </c>
      <c r="D878" s="1">
        <f>'All Nodes'!D11034</f>
        <v>0.37692300000000001</v>
      </c>
      <c r="E878" s="1">
        <f>'All Nodes'!E11034</f>
        <v>0.418657</v>
      </c>
      <c r="F878" s="1">
        <f>'All Nodes'!F11034</f>
        <v>0.57996400000000004</v>
      </c>
      <c r="G878">
        <f>'All Nodes'!G11034</f>
        <v>100001</v>
      </c>
    </row>
    <row r="879" spans="1:7" x14ac:dyDescent="0.25">
      <c r="A879" t="str">
        <f>'All Nodes'!A11035</f>
        <v>GRID</v>
      </c>
      <c r="B879">
        <f>'All Nodes'!B11035</f>
        <v>118037</v>
      </c>
      <c r="C879">
        <f>'All Nodes'!C11035</f>
        <v>100001</v>
      </c>
      <c r="D879" s="1">
        <f>'All Nodes'!D11035</f>
        <v>0.38004599999999999</v>
      </c>
      <c r="E879" s="1">
        <f>'All Nodes'!E11035</f>
        <v>0.42212499999999997</v>
      </c>
      <c r="F879" s="1">
        <f>'All Nodes'!F11035</f>
        <v>0.57996400000000004</v>
      </c>
      <c r="G879">
        <f>'All Nodes'!G11035</f>
        <v>100001</v>
      </c>
    </row>
    <row r="880" spans="1:7" x14ac:dyDescent="0.25">
      <c r="A880" t="str">
        <f>'All Nodes'!A11036</f>
        <v>GRID</v>
      </c>
      <c r="B880">
        <f>'All Nodes'!B11036</f>
        <v>118038</v>
      </c>
      <c r="C880">
        <f>'All Nodes'!C11036</f>
        <v>100001</v>
      </c>
      <c r="D880" s="1">
        <f>'All Nodes'!D11036</f>
        <v>0.38547199999999998</v>
      </c>
      <c r="E880" s="1">
        <f>'All Nodes'!E11036</f>
        <v>0.42815300000000001</v>
      </c>
      <c r="F880" s="1">
        <f>'All Nodes'!F11036</f>
        <v>0.57996400000000004</v>
      </c>
      <c r="G880">
        <f>'All Nodes'!G11036</f>
        <v>100001</v>
      </c>
    </row>
    <row r="881" spans="1:7" x14ac:dyDescent="0.25">
      <c r="A881" t="str">
        <f>'All Nodes'!A11037</f>
        <v>GRID</v>
      </c>
      <c r="B881">
        <f>'All Nodes'!B11037</f>
        <v>118039</v>
      </c>
      <c r="C881">
        <f>'All Nodes'!C11037</f>
        <v>100001</v>
      </c>
      <c r="D881" s="1">
        <f>'All Nodes'!D11037</f>
        <v>0.38974700000000001</v>
      </c>
      <c r="E881" s="1">
        <f>'All Nodes'!E11037</f>
        <v>0.43290099999999998</v>
      </c>
      <c r="F881" s="1">
        <f>'All Nodes'!F11037</f>
        <v>0.57996300000000001</v>
      </c>
      <c r="G881">
        <f>'All Nodes'!G11037</f>
        <v>100001</v>
      </c>
    </row>
    <row r="882" spans="1:7" x14ac:dyDescent="0.25">
      <c r="A882" t="str">
        <f>'All Nodes'!A11038</f>
        <v>GRID</v>
      </c>
      <c r="B882">
        <f>'All Nodes'!B11038</f>
        <v>118040</v>
      </c>
      <c r="C882">
        <f>'All Nodes'!C11038</f>
        <v>100001</v>
      </c>
      <c r="D882" s="1">
        <f>'All Nodes'!D11038</f>
        <v>0.398316</v>
      </c>
      <c r="E882" s="1">
        <f>'All Nodes'!E11038</f>
        <v>0.39835599999999999</v>
      </c>
      <c r="F882" s="1">
        <f>'All Nodes'!F11038</f>
        <v>0.57996300000000001</v>
      </c>
      <c r="G882">
        <f>'All Nodes'!G11038</f>
        <v>100001</v>
      </c>
    </row>
    <row r="883" spans="1:7" x14ac:dyDescent="0.25">
      <c r="A883" t="str">
        <f>'All Nodes'!A11039</f>
        <v>GRID</v>
      </c>
      <c r="B883">
        <f>'All Nodes'!B11039</f>
        <v>118041</v>
      </c>
      <c r="C883">
        <f>'All Nodes'!C11039</f>
        <v>100001</v>
      </c>
      <c r="D883" s="1">
        <f>'All Nodes'!D11039</f>
        <v>0.41861999999999999</v>
      </c>
      <c r="E883" s="1">
        <f>'All Nodes'!E11039</f>
        <v>0.37696400000000002</v>
      </c>
      <c r="F883" s="1">
        <f>'All Nodes'!F11039</f>
        <v>0.57996300000000001</v>
      </c>
      <c r="G883">
        <f>'All Nodes'!G11039</f>
        <v>100001</v>
      </c>
    </row>
    <row r="884" spans="1:7" x14ac:dyDescent="0.25">
      <c r="A884" t="str">
        <f>'All Nodes'!A11040</f>
        <v>GRID</v>
      </c>
      <c r="B884">
        <f>'All Nodes'!B11040</f>
        <v>118042</v>
      </c>
      <c r="C884">
        <f>'All Nodes'!C11040</f>
        <v>100001</v>
      </c>
      <c r="D884" s="1">
        <f>'All Nodes'!D11040</f>
        <v>0.437774</v>
      </c>
      <c r="E884" s="1">
        <f>'All Nodes'!E11040</f>
        <v>0.35453899999999999</v>
      </c>
      <c r="F884" s="1">
        <f>'All Nodes'!F11040</f>
        <v>0.57996400000000004</v>
      </c>
      <c r="G884">
        <f>'All Nodes'!G11040</f>
        <v>100001</v>
      </c>
    </row>
    <row r="885" spans="1:7" x14ac:dyDescent="0.25">
      <c r="A885" t="str">
        <f>'All Nodes'!A11041</f>
        <v>GRID</v>
      </c>
      <c r="B885">
        <f>'All Nodes'!B11041</f>
        <v>118043</v>
      </c>
      <c r="C885">
        <f>'All Nodes'!C11041</f>
        <v>100001</v>
      </c>
      <c r="D885" s="1">
        <f>'All Nodes'!D11041</f>
        <v>0.455729</v>
      </c>
      <c r="E885" s="1">
        <f>'All Nodes'!E11041</f>
        <v>0.33114100000000002</v>
      </c>
      <c r="F885" s="1">
        <f>'All Nodes'!F11041</f>
        <v>0.57996400000000004</v>
      </c>
      <c r="G885">
        <f>'All Nodes'!G11041</f>
        <v>100001</v>
      </c>
    </row>
    <row r="886" spans="1:7" x14ac:dyDescent="0.25">
      <c r="A886" t="str">
        <f>'All Nodes'!A11042</f>
        <v>GRID</v>
      </c>
      <c r="B886">
        <f>'All Nodes'!B11042</f>
        <v>118044</v>
      </c>
      <c r="C886">
        <f>'All Nodes'!C11042</f>
        <v>100001</v>
      </c>
      <c r="D886" s="1">
        <f>'All Nodes'!D11042</f>
        <v>0.47243400000000002</v>
      </c>
      <c r="E886" s="1">
        <f>'All Nodes'!E11042</f>
        <v>0.306836</v>
      </c>
      <c r="F886" s="1">
        <f>'All Nodes'!F11042</f>
        <v>0.57996400000000004</v>
      </c>
      <c r="G886">
        <f>'All Nodes'!G11042</f>
        <v>100001</v>
      </c>
    </row>
    <row r="887" spans="1:7" x14ac:dyDescent="0.25">
      <c r="A887" t="str">
        <f>'All Nodes'!A11043</f>
        <v>GRID</v>
      </c>
      <c r="B887">
        <f>'All Nodes'!B11043</f>
        <v>118045</v>
      </c>
      <c r="C887">
        <f>'All Nodes'!C11043</f>
        <v>100001</v>
      </c>
      <c r="D887" s="1">
        <f>'All Nodes'!D11043</f>
        <v>0.487846</v>
      </c>
      <c r="E887" s="1">
        <f>'All Nodes'!E11043</f>
        <v>0.28169</v>
      </c>
      <c r="F887" s="1">
        <f>'All Nodes'!F11043</f>
        <v>0.57996400000000004</v>
      </c>
      <c r="G887">
        <f>'All Nodes'!G11043</f>
        <v>100001</v>
      </c>
    </row>
    <row r="888" spans="1:7" x14ac:dyDescent="0.25">
      <c r="A888" t="str">
        <f>'All Nodes'!A11044</f>
        <v>GRID</v>
      </c>
      <c r="B888">
        <f>'All Nodes'!B11044</f>
        <v>118046</v>
      </c>
      <c r="C888">
        <f>'All Nodes'!C11044</f>
        <v>100001</v>
      </c>
      <c r="D888" s="1">
        <f>'All Nodes'!D11044</f>
        <v>0.55101599999999995</v>
      </c>
      <c r="E888" s="1">
        <f>'All Nodes'!E11044</f>
        <v>0.11715100000000001</v>
      </c>
      <c r="F888" s="1">
        <f>'All Nodes'!F11044</f>
        <v>0.57996400000000004</v>
      </c>
      <c r="G888">
        <f>'All Nodes'!G11044</f>
        <v>100001</v>
      </c>
    </row>
    <row r="889" spans="1:7" x14ac:dyDescent="0.25">
      <c r="A889" t="str">
        <f>'All Nodes'!A11045</f>
        <v>GRID</v>
      </c>
      <c r="B889">
        <f>'All Nodes'!B11045</f>
        <v>118047</v>
      </c>
      <c r="C889">
        <f>'All Nodes'!C11045</f>
        <v>100001</v>
      </c>
      <c r="D889" s="1">
        <f>'All Nodes'!D11045</f>
        <v>0.50192099999999995</v>
      </c>
      <c r="E889" s="1">
        <f>'All Nodes'!E11045</f>
        <v>0.25577299999999997</v>
      </c>
      <c r="F889" s="1">
        <f>'All Nodes'!F11045</f>
        <v>0.57996400000000004</v>
      </c>
      <c r="G889">
        <f>'All Nodes'!G11045</f>
        <v>100001</v>
      </c>
    </row>
    <row r="890" spans="1:7" x14ac:dyDescent="0.25">
      <c r="A890" t="str">
        <f>'All Nodes'!A11046</f>
        <v>GRID</v>
      </c>
      <c r="B890">
        <f>'All Nodes'!B11046</f>
        <v>118048</v>
      </c>
      <c r="C890">
        <f>'All Nodes'!C11046</f>
        <v>100001</v>
      </c>
      <c r="D890" s="1">
        <f>'All Nodes'!D11046</f>
        <v>0.54412899999999997</v>
      </c>
      <c r="E890" s="1">
        <f>'All Nodes'!E11046</f>
        <v>0.14582899999999999</v>
      </c>
      <c r="F890" s="1">
        <f>'All Nodes'!F11046</f>
        <v>0.57996400000000004</v>
      </c>
      <c r="G890">
        <f>'All Nodes'!G11046</f>
        <v>100001</v>
      </c>
    </row>
    <row r="891" spans="1:7" x14ac:dyDescent="0.25">
      <c r="A891" t="str">
        <f>'All Nodes'!A11047</f>
        <v>GRID</v>
      </c>
      <c r="B891">
        <f>'All Nodes'!B11047</f>
        <v>118049</v>
      </c>
      <c r="C891">
        <f>'All Nodes'!C11047</f>
        <v>100001</v>
      </c>
      <c r="D891" s="1">
        <f>'All Nodes'!D11047</f>
        <v>0.51461800000000002</v>
      </c>
      <c r="E891" s="1">
        <f>'All Nodes'!E11047</f>
        <v>0.229154</v>
      </c>
      <c r="F891" s="1">
        <f>'All Nodes'!F11047</f>
        <v>0.57996300000000001</v>
      </c>
      <c r="G891">
        <f>'All Nodes'!G11047</f>
        <v>100001</v>
      </c>
    </row>
    <row r="892" spans="1:7" x14ac:dyDescent="0.25">
      <c r="A892" t="str">
        <f>'All Nodes'!A11048</f>
        <v>GRID</v>
      </c>
      <c r="B892">
        <f>'All Nodes'!B11048</f>
        <v>118050</v>
      </c>
      <c r="C892">
        <f>'All Nodes'!C11048</f>
        <v>100001</v>
      </c>
      <c r="D892" s="1">
        <f>'All Nodes'!D11048</f>
        <v>0.52590599999999998</v>
      </c>
      <c r="E892" s="1">
        <f>'All Nodes'!E11048</f>
        <v>0.201906</v>
      </c>
      <c r="F892" s="1">
        <f>'All Nodes'!F11048</f>
        <v>0.57996400000000004</v>
      </c>
      <c r="G892">
        <f>'All Nodes'!G11048</f>
        <v>100001</v>
      </c>
    </row>
    <row r="893" spans="1:7" x14ac:dyDescent="0.25">
      <c r="A893" t="str">
        <f>'All Nodes'!A11049</f>
        <v>GRID</v>
      </c>
      <c r="B893">
        <f>'All Nodes'!B11049</f>
        <v>118051</v>
      </c>
      <c r="C893">
        <f>'All Nodes'!C11049</f>
        <v>100001</v>
      </c>
      <c r="D893" s="1">
        <f>'All Nodes'!D11049</f>
        <v>0.53575300000000003</v>
      </c>
      <c r="E893" s="1">
        <f>'All Nodes'!E11049</f>
        <v>0.17410600000000001</v>
      </c>
      <c r="F893" s="1">
        <f>'All Nodes'!F11049</f>
        <v>0.57996400000000004</v>
      </c>
      <c r="G893">
        <f>'All Nodes'!G11049</f>
        <v>100001</v>
      </c>
    </row>
    <row r="894" spans="1:7" x14ac:dyDescent="0.25">
      <c r="A894" t="str">
        <f>'All Nodes'!A11050</f>
        <v>GRID</v>
      </c>
      <c r="B894">
        <f>'All Nodes'!B11050</f>
        <v>118052</v>
      </c>
      <c r="C894">
        <f>'All Nodes'!C11050</f>
        <v>100001</v>
      </c>
      <c r="D894" s="1">
        <f>'All Nodes'!D11050</f>
        <v>0.55557999999999996</v>
      </c>
      <c r="E894" s="1">
        <f>'All Nodes'!E11050</f>
        <v>0.118121</v>
      </c>
      <c r="F894" s="1">
        <f>'All Nodes'!F11050</f>
        <v>0.57996400000000004</v>
      </c>
      <c r="G894">
        <f>'All Nodes'!G11050</f>
        <v>100001</v>
      </c>
    </row>
    <row r="895" spans="1:7" x14ac:dyDescent="0.25">
      <c r="A895" t="str">
        <f>'All Nodes'!A11051</f>
        <v>GRID</v>
      </c>
      <c r="B895">
        <f>'All Nodes'!B11051</f>
        <v>118053</v>
      </c>
      <c r="C895">
        <f>'All Nodes'!C11051</f>
        <v>100001</v>
      </c>
      <c r="D895" s="1">
        <f>'All Nodes'!D11051</f>
        <v>0.56351399999999996</v>
      </c>
      <c r="E895" s="1">
        <f>'All Nodes'!E11051</f>
        <v>0.119808</v>
      </c>
      <c r="F895" s="1">
        <f>'All Nodes'!F11051</f>
        <v>0.57996400000000004</v>
      </c>
      <c r="G895">
        <f>'All Nodes'!G11051</f>
        <v>100001</v>
      </c>
    </row>
    <row r="896" spans="1:7" x14ac:dyDescent="0.25">
      <c r="A896" t="str">
        <f>'All Nodes'!A11052</f>
        <v>GRID</v>
      </c>
      <c r="B896">
        <f>'All Nodes'!B11052</f>
        <v>118054</v>
      </c>
      <c r="C896">
        <f>'All Nodes'!C11052</f>
        <v>100001</v>
      </c>
      <c r="D896" s="1">
        <f>'All Nodes'!D11052</f>
        <v>0.56976400000000005</v>
      </c>
      <c r="E896" s="1">
        <f>'All Nodes'!E11052</f>
        <v>0.12113599999999999</v>
      </c>
      <c r="F896" s="1">
        <f>'All Nodes'!F11052</f>
        <v>0.57996400000000004</v>
      </c>
      <c r="G896">
        <f>'All Nodes'!G11052</f>
        <v>100001</v>
      </c>
    </row>
    <row r="897" spans="1:7" x14ac:dyDescent="0.25">
      <c r="A897" t="str">
        <f>'All Nodes'!A11053</f>
        <v>GRID</v>
      </c>
      <c r="B897">
        <f>'All Nodes'!B11053</f>
        <v>118055</v>
      </c>
      <c r="C897">
        <f>'All Nodes'!C11053</f>
        <v>100001</v>
      </c>
      <c r="D897" s="1">
        <f>'All Nodes'!D11053</f>
        <v>0.35131200000000001</v>
      </c>
      <c r="E897" s="1">
        <f>'All Nodes'!E11053</f>
        <v>-0.39013199999999998</v>
      </c>
      <c r="F897" s="1">
        <f>'All Nodes'!F11053</f>
        <v>0.57996400000000004</v>
      </c>
      <c r="G897">
        <f>'All Nodes'!G11053</f>
        <v>100001</v>
      </c>
    </row>
    <row r="898" spans="1:7" x14ac:dyDescent="0.25">
      <c r="A898" t="str">
        <f>'All Nodes'!A11054</f>
        <v>GRID</v>
      </c>
      <c r="B898">
        <f>'All Nodes'!B11054</f>
        <v>118056</v>
      </c>
      <c r="C898">
        <f>'All Nodes'!C11054</f>
        <v>100001</v>
      </c>
      <c r="D898" s="1">
        <f>'All Nodes'!D11054</f>
        <v>-0.351275</v>
      </c>
      <c r="E898" s="1">
        <f>'All Nodes'!E11054</f>
        <v>-0.39016600000000001</v>
      </c>
      <c r="F898" s="1">
        <f>'All Nodes'!F11054</f>
        <v>0.57996400000000004</v>
      </c>
      <c r="G898">
        <f>'All Nodes'!G11054</f>
        <v>100001</v>
      </c>
    </row>
    <row r="899" spans="1:7" x14ac:dyDescent="0.25">
      <c r="A899" t="str">
        <f>'All Nodes'!A11055</f>
        <v>GRID</v>
      </c>
      <c r="B899">
        <f>'All Nodes'!B11055</f>
        <v>118057</v>
      </c>
      <c r="C899">
        <f>'All Nodes'!C11055</f>
        <v>100001</v>
      </c>
      <c r="D899" s="1">
        <f>'All Nodes'!D11055</f>
        <v>0.33041199999999998</v>
      </c>
      <c r="E899" s="1">
        <f>'All Nodes'!E11055</f>
        <v>-0.40798499999999999</v>
      </c>
      <c r="F899" s="1">
        <f>'All Nodes'!F11055</f>
        <v>0.57996400000000004</v>
      </c>
      <c r="G899">
        <f>'All Nodes'!G11055</f>
        <v>100001</v>
      </c>
    </row>
    <row r="900" spans="1:7" x14ac:dyDescent="0.25">
      <c r="A900" t="str">
        <f>'All Nodes'!A11056</f>
        <v>GRID</v>
      </c>
      <c r="B900">
        <f>'All Nodes'!B11056</f>
        <v>118058</v>
      </c>
      <c r="C900">
        <f>'All Nodes'!C11056</f>
        <v>100001</v>
      </c>
      <c r="D900" s="1">
        <f>'All Nodes'!D11056</f>
        <v>0.33443299999999998</v>
      </c>
      <c r="E900" s="1">
        <f>'All Nodes'!E11056</f>
        <v>-0.41295100000000001</v>
      </c>
      <c r="F900" s="1">
        <f>'All Nodes'!F11056</f>
        <v>0.57996499999999995</v>
      </c>
      <c r="G900">
        <f>'All Nodes'!G11056</f>
        <v>100001</v>
      </c>
    </row>
    <row r="901" spans="1:7" x14ac:dyDescent="0.25">
      <c r="A901" t="str">
        <f>'All Nodes'!A11057</f>
        <v>GRID</v>
      </c>
      <c r="B901">
        <f>'All Nodes'!B11057</f>
        <v>118059</v>
      </c>
      <c r="C901">
        <f>'All Nodes'!C11057</f>
        <v>100001</v>
      </c>
      <c r="D901" s="1">
        <f>'All Nodes'!D11057</f>
        <v>0.33845399999999998</v>
      </c>
      <c r="E901" s="1">
        <f>'All Nodes'!E11057</f>
        <v>-0.41791299999999998</v>
      </c>
      <c r="F901" s="1">
        <f>'All Nodes'!F11057</f>
        <v>0.57996499999999995</v>
      </c>
      <c r="G901">
        <f>'All Nodes'!G11057</f>
        <v>100001</v>
      </c>
    </row>
    <row r="902" spans="1:7" x14ac:dyDescent="0.25">
      <c r="A902" t="str">
        <f>'All Nodes'!A11058</f>
        <v>GRID</v>
      </c>
      <c r="B902">
        <f>'All Nodes'!B11058</f>
        <v>118060</v>
      </c>
      <c r="C902">
        <f>'All Nodes'!C11058</f>
        <v>100001</v>
      </c>
      <c r="D902" s="1">
        <f>'All Nodes'!D11058</f>
        <v>0.342474</v>
      </c>
      <c r="E902" s="1">
        <f>'All Nodes'!E11058</f>
        <v>-0.422879</v>
      </c>
      <c r="F902" s="1">
        <f>'All Nodes'!F11058</f>
        <v>0.57996499999999995</v>
      </c>
      <c r="G902">
        <f>'All Nodes'!G11058</f>
        <v>100001</v>
      </c>
    </row>
    <row r="903" spans="1:7" x14ac:dyDescent="0.25">
      <c r="A903" t="str">
        <f>'All Nodes'!A11059</f>
        <v>GRID</v>
      </c>
      <c r="B903">
        <f>'All Nodes'!B11059</f>
        <v>118061</v>
      </c>
      <c r="C903">
        <f>'All Nodes'!C11059</f>
        <v>100001</v>
      </c>
      <c r="D903" s="1">
        <f>'All Nodes'!D11059</f>
        <v>0.346495</v>
      </c>
      <c r="E903" s="1">
        <f>'All Nodes'!E11059</f>
        <v>-0.427844</v>
      </c>
      <c r="F903" s="1">
        <f>'All Nodes'!F11059</f>
        <v>0.57996499999999995</v>
      </c>
      <c r="G903">
        <f>'All Nodes'!G11059</f>
        <v>100001</v>
      </c>
    </row>
    <row r="904" spans="1:7" x14ac:dyDescent="0.25">
      <c r="A904" t="str">
        <f>'All Nodes'!A11060</f>
        <v>GRID</v>
      </c>
      <c r="B904">
        <f>'All Nodes'!B11060</f>
        <v>118062</v>
      </c>
      <c r="C904">
        <f>'All Nodes'!C11060</f>
        <v>100001</v>
      </c>
      <c r="D904" s="1">
        <f>'All Nodes'!D11060</f>
        <v>0.350518</v>
      </c>
      <c r="E904" s="1">
        <f>'All Nodes'!E11060</f>
        <v>-0.43280800000000003</v>
      </c>
      <c r="F904" s="1">
        <f>'All Nodes'!F11060</f>
        <v>0.57996400000000004</v>
      </c>
      <c r="G904">
        <f>'All Nodes'!G11060</f>
        <v>100001</v>
      </c>
    </row>
    <row r="905" spans="1:7" x14ac:dyDescent="0.25">
      <c r="A905" t="str">
        <f>'All Nodes'!A11061</f>
        <v>GRID</v>
      </c>
      <c r="B905">
        <f>'All Nodes'!B11061</f>
        <v>118063</v>
      </c>
      <c r="C905">
        <f>'All Nodes'!C11061</f>
        <v>100001</v>
      </c>
      <c r="D905" s="1">
        <f>'All Nodes'!D11061</f>
        <v>0.35453899999999999</v>
      </c>
      <c r="E905" s="1">
        <f>'All Nodes'!E11061</f>
        <v>-0.437774</v>
      </c>
      <c r="F905" s="1">
        <f>'All Nodes'!F11061</f>
        <v>0.57996400000000004</v>
      </c>
      <c r="G905">
        <f>'All Nodes'!G11061</f>
        <v>100001</v>
      </c>
    </row>
    <row r="906" spans="1:7" x14ac:dyDescent="0.25">
      <c r="A906" t="str">
        <f>'All Nodes'!A11062</f>
        <v>GRID</v>
      </c>
      <c r="B906">
        <f>'All Nodes'!B11062</f>
        <v>118064</v>
      </c>
      <c r="C906">
        <f>'All Nodes'!C11062</f>
        <v>100001</v>
      </c>
      <c r="D906" s="1">
        <f>'All Nodes'!D11062</f>
        <v>0.35747499999999999</v>
      </c>
      <c r="E906" s="1">
        <f>'All Nodes'!E11062</f>
        <v>-0.44140000000000001</v>
      </c>
      <c r="F906" s="1">
        <f>'All Nodes'!F11062</f>
        <v>0.57996499999999995</v>
      </c>
      <c r="G906">
        <f>'All Nodes'!G11062</f>
        <v>100001</v>
      </c>
    </row>
    <row r="907" spans="1:7" x14ac:dyDescent="0.25">
      <c r="A907" t="str">
        <f>'All Nodes'!A11063</f>
        <v>GRID</v>
      </c>
      <c r="B907">
        <f>'All Nodes'!B11063</f>
        <v>118065</v>
      </c>
      <c r="C907">
        <f>'All Nodes'!C11063</f>
        <v>100001</v>
      </c>
      <c r="D907" s="1">
        <f>'All Nodes'!D11063</f>
        <v>0.36258000000000001</v>
      </c>
      <c r="E907" s="1">
        <f>'All Nodes'!E11063</f>
        <v>-0.44770399999999999</v>
      </c>
      <c r="F907" s="1">
        <f>'All Nodes'!F11063</f>
        <v>0.57996499999999995</v>
      </c>
      <c r="G907">
        <f>'All Nodes'!G11063</f>
        <v>100001</v>
      </c>
    </row>
    <row r="908" spans="1:7" x14ac:dyDescent="0.25">
      <c r="A908" t="str">
        <f>'All Nodes'!A11064</f>
        <v>GRID</v>
      </c>
      <c r="B908">
        <f>'All Nodes'!B11064</f>
        <v>118066</v>
      </c>
      <c r="C908">
        <f>'All Nodes'!C11064</f>
        <v>100001</v>
      </c>
      <c r="D908" s="1">
        <f>'All Nodes'!D11064</f>
        <v>0.36659999999999998</v>
      </c>
      <c r="E908" s="1">
        <f>'All Nodes'!E11064</f>
        <v>-0.45266800000000001</v>
      </c>
      <c r="F908" s="1">
        <f>'All Nodes'!F11064</f>
        <v>0.57996499999999995</v>
      </c>
      <c r="G908">
        <f>'All Nodes'!G11064</f>
        <v>100001</v>
      </c>
    </row>
    <row r="909" spans="1:7" x14ac:dyDescent="0.25">
      <c r="A909" t="str">
        <f>'All Nodes'!A11065</f>
        <v>GRID</v>
      </c>
      <c r="B909">
        <f>'All Nodes'!B11065</f>
        <v>118067</v>
      </c>
      <c r="C909">
        <f>'All Nodes'!C11065</f>
        <v>100001</v>
      </c>
      <c r="D909" s="1">
        <f>'All Nodes'!D11065</f>
        <v>-0.33037300000000003</v>
      </c>
      <c r="E909" s="1">
        <f>'All Nodes'!E11065</f>
        <v>-0.40801599999999999</v>
      </c>
      <c r="F909" s="1">
        <f>'All Nodes'!F11065</f>
        <v>0.57996499999999995</v>
      </c>
      <c r="G909">
        <f>'All Nodes'!G11065</f>
        <v>100001</v>
      </c>
    </row>
    <row r="910" spans="1:7" x14ac:dyDescent="0.25">
      <c r="A910" t="str">
        <f>'All Nodes'!A11066</f>
        <v>GRID</v>
      </c>
      <c r="B910">
        <f>'All Nodes'!B11066</f>
        <v>118068</v>
      </c>
      <c r="C910">
        <f>'All Nodes'!C11066</f>
        <v>100001</v>
      </c>
      <c r="D910" s="1">
        <f>'All Nodes'!D11066</f>
        <v>-0.33439400000000002</v>
      </c>
      <c r="E910" s="1">
        <f>'All Nodes'!E11066</f>
        <v>-0.41298200000000002</v>
      </c>
      <c r="F910" s="1">
        <f>'All Nodes'!F11066</f>
        <v>0.57996499999999995</v>
      </c>
      <c r="G910">
        <f>'All Nodes'!G11066</f>
        <v>100001</v>
      </c>
    </row>
    <row r="911" spans="1:7" x14ac:dyDescent="0.25">
      <c r="A911" t="str">
        <f>'All Nodes'!A11067</f>
        <v>GRID</v>
      </c>
      <c r="B911">
        <f>'All Nodes'!B11067</f>
        <v>118069</v>
      </c>
      <c r="C911">
        <f>'All Nodes'!C11067</f>
        <v>100001</v>
      </c>
      <c r="D911" s="1">
        <f>'All Nodes'!D11067</f>
        <v>-0.33841399999999999</v>
      </c>
      <c r="E911" s="1">
        <f>'All Nodes'!E11067</f>
        <v>-0.41794700000000001</v>
      </c>
      <c r="F911" s="1">
        <f>'All Nodes'!F11067</f>
        <v>0.57996400000000004</v>
      </c>
      <c r="G911">
        <f>'All Nodes'!G11067</f>
        <v>100001</v>
      </c>
    </row>
    <row r="912" spans="1:7" x14ac:dyDescent="0.25">
      <c r="A912" t="str">
        <f>'All Nodes'!A11068</f>
        <v>GRID</v>
      </c>
      <c r="B912">
        <f>'All Nodes'!B11068</f>
        <v>118070</v>
      </c>
      <c r="C912">
        <f>'All Nodes'!C11068</f>
        <v>100001</v>
      </c>
      <c r="D912" s="1">
        <f>'All Nodes'!D11068</f>
        <v>-0.34243499999999999</v>
      </c>
      <c r="E912" s="1">
        <f>'All Nodes'!E11068</f>
        <v>-0.42291200000000001</v>
      </c>
      <c r="F912" s="1">
        <f>'All Nodes'!F11068</f>
        <v>0.57996400000000004</v>
      </c>
      <c r="G912">
        <f>'All Nodes'!G11068</f>
        <v>100001</v>
      </c>
    </row>
    <row r="913" spans="1:7" x14ac:dyDescent="0.25">
      <c r="A913" t="str">
        <f>'All Nodes'!A11069</f>
        <v>GRID</v>
      </c>
      <c r="B913">
        <f>'All Nodes'!B11069</f>
        <v>118071</v>
      </c>
      <c r="C913">
        <f>'All Nodes'!C11069</f>
        <v>100001</v>
      </c>
      <c r="D913" s="1">
        <f>'All Nodes'!D11069</f>
        <v>-0.34645599999999999</v>
      </c>
      <c r="E913" s="1">
        <f>'All Nodes'!E11069</f>
        <v>-0.42787700000000001</v>
      </c>
      <c r="F913" s="1">
        <f>'All Nodes'!F11069</f>
        <v>0.57996400000000004</v>
      </c>
      <c r="G913">
        <f>'All Nodes'!G11069</f>
        <v>100001</v>
      </c>
    </row>
    <row r="914" spans="1:7" x14ac:dyDescent="0.25">
      <c r="A914" t="str">
        <f>'All Nodes'!A11070</f>
        <v>GRID</v>
      </c>
      <c r="B914">
        <f>'All Nodes'!B11070</f>
        <v>118072</v>
      </c>
      <c r="C914">
        <f>'All Nodes'!C11070</f>
        <v>100001</v>
      </c>
      <c r="D914" s="1">
        <f>'All Nodes'!D11070</f>
        <v>-0.35047499999999998</v>
      </c>
      <c r="E914" s="1">
        <f>'All Nodes'!E11070</f>
        <v>-0.432842</v>
      </c>
      <c r="F914" s="1">
        <f>'All Nodes'!F11070</f>
        <v>0.57996400000000004</v>
      </c>
      <c r="G914">
        <f>'All Nodes'!G11070</f>
        <v>100001</v>
      </c>
    </row>
    <row r="915" spans="1:7" x14ac:dyDescent="0.25">
      <c r="A915" t="str">
        <f>'All Nodes'!A11071</f>
        <v>GRID</v>
      </c>
      <c r="B915">
        <f>'All Nodes'!B11071</f>
        <v>118073</v>
      </c>
      <c r="C915">
        <f>'All Nodes'!C11071</f>
        <v>100001</v>
      </c>
      <c r="D915" s="1">
        <f>'All Nodes'!D11071</f>
        <v>-0.354495</v>
      </c>
      <c r="E915" s="1">
        <f>'All Nodes'!E11071</f>
        <v>-0.437807</v>
      </c>
      <c r="F915" s="1">
        <f>'All Nodes'!F11071</f>
        <v>0.57996400000000004</v>
      </c>
      <c r="G915">
        <f>'All Nodes'!G11071</f>
        <v>100001</v>
      </c>
    </row>
    <row r="916" spans="1:7" x14ac:dyDescent="0.25">
      <c r="A916" t="str">
        <f>'All Nodes'!A11072</f>
        <v>GRID</v>
      </c>
      <c r="B916">
        <f>'All Nodes'!B11072</f>
        <v>118074</v>
      </c>
      <c r="C916">
        <f>'All Nodes'!C11072</f>
        <v>100001</v>
      </c>
      <c r="D916" s="1">
        <f>'All Nodes'!D11072</f>
        <v>-0.357431</v>
      </c>
      <c r="E916" s="1">
        <f>'All Nodes'!E11072</f>
        <v>-0.44143500000000002</v>
      </c>
      <c r="F916" s="1">
        <f>'All Nodes'!F11072</f>
        <v>0.57996400000000004</v>
      </c>
      <c r="G916">
        <f>'All Nodes'!G11072</f>
        <v>100001</v>
      </c>
    </row>
    <row r="917" spans="1:7" x14ac:dyDescent="0.25">
      <c r="A917" t="str">
        <f>'All Nodes'!A11073</f>
        <v>GRID</v>
      </c>
      <c r="B917">
        <f>'All Nodes'!B11073</f>
        <v>118075</v>
      </c>
      <c r="C917">
        <f>'All Nodes'!C11073</f>
        <v>100001</v>
      </c>
      <c r="D917" s="1">
        <f>'All Nodes'!D11073</f>
        <v>-0.36253600000000002</v>
      </c>
      <c r="E917" s="1">
        <f>'All Nodes'!E11073</f>
        <v>-0.44774000000000003</v>
      </c>
      <c r="F917" s="1">
        <f>'All Nodes'!F11073</f>
        <v>0.57996400000000004</v>
      </c>
      <c r="G917">
        <f>'All Nodes'!G11073</f>
        <v>100001</v>
      </c>
    </row>
    <row r="918" spans="1:7" x14ac:dyDescent="0.25">
      <c r="A918" t="str">
        <f>'All Nodes'!A11074</f>
        <v>GRID</v>
      </c>
      <c r="B918">
        <f>'All Nodes'!B11074</f>
        <v>118076</v>
      </c>
      <c r="C918">
        <f>'All Nodes'!C11074</f>
        <v>100001</v>
      </c>
      <c r="D918" s="1">
        <f>'All Nodes'!D11074</f>
        <v>-0.36655700000000002</v>
      </c>
      <c r="E918" s="1">
        <f>'All Nodes'!E11074</f>
        <v>-0.45270500000000002</v>
      </c>
      <c r="F918" s="1">
        <f>'All Nodes'!F11074</f>
        <v>0.57996499999999995</v>
      </c>
      <c r="G918">
        <f>'All Nodes'!G11074</f>
        <v>100001</v>
      </c>
    </row>
    <row r="919" spans="1:7" x14ac:dyDescent="0.25">
      <c r="A919" t="str">
        <f>'All Nodes'!A11075</f>
        <v>GRID</v>
      </c>
      <c r="B919">
        <f>'All Nodes'!B11075</f>
        <v>118077</v>
      </c>
      <c r="C919">
        <f>'All Nodes'!C11075</f>
        <v>100001</v>
      </c>
      <c r="D919" s="1">
        <f>'All Nodes'!D11075</f>
        <v>0.40161599999999997</v>
      </c>
      <c r="E919" s="1">
        <f>'All Nodes'!E11075</f>
        <v>0.40165499999999998</v>
      </c>
      <c r="F919" s="1">
        <f>'All Nodes'!F11075</f>
        <v>0.57996300000000001</v>
      </c>
      <c r="G919">
        <f>'All Nodes'!G11075</f>
        <v>100001</v>
      </c>
    </row>
    <row r="920" spans="1:7" x14ac:dyDescent="0.25">
      <c r="A920" t="str">
        <f>'All Nodes'!A11076</f>
        <v>GRID</v>
      </c>
      <c r="B920">
        <f>'All Nodes'!B11076</f>
        <v>118078</v>
      </c>
      <c r="C920">
        <f>'All Nodes'!C11076</f>
        <v>100001</v>
      </c>
      <c r="D920" s="1">
        <f>'All Nodes'!D11076</f>
        <v>0.40735100000000002</v>
      </c>
      <c r="E920" s="1">
        <f>'All Nodes'!E11076</f>
        <v>0.407391</v>
      </c>
      <c r="F920" s="1">
        <f>'All Nodes'!F11076</f>
        <v>0.57996300000000001</v>
      </c>
      <c r="G920">
        <f>'All Nodes'!G11076</f>
        <v>100001</v>
      </c>
    </row>
    <row r="921" spans="1:7" x14ac:dyDescent="0.25">
      <c r="A921" t="str">
        <f>'All Nodes'!A11077</f>
        <v>GRID</v>
      </c>
      <c r="B921">
        <f>'All Nodes'!B11077</f>
        <v>118079</v>
      </c>
      <c r="C921">
        <f>'All Nodes'!C11077</f>
        <v>100001</v>
      </c>
      <c r="D921" s="1">
        <f>'All Nodes'!D11077</f>
        <v>0.41187000000000001</v>
      </c>
      <c r="E921" s="1">
        <f>'All Nodes'!E11077</f>
        <v>0.41190900000000003</v>
      </c>
      <c r="F921" s="1">
        <f>'All Nodes'!F11077</f>
        <v>0.57996300000000001</v>
      </c>
      <c r="G921">
        <f>'All Nodes'!G11077</f>
        <v>100001</v>
      </c>
    </row>
    <row r="922" spans="1:7" x14ac:dyDescent="0.25">
      <c r="A922" t="str">
        <f>'All Nodes'!A11078</f>
        <v>GRID</v>
      </c>
      <c r="B922">
        <f>'All Nodes'!B11078</f>
        <v>118080</v>
      </c>
      <c r="C922">
        <f>'All Nodes'!C11078</f>
        <v>100001</v>
      </c>
      <c r="D922" s="1">
        <f>'All Nodes'!D11078</f>
        <v>0.42208800000000002</v>
      </c>
      <c r="E922" s="1">
        <f>'All Nodes'!E11078</f>
        <v>0.38008700000000001</v>
      </c>
      <c r="F922" s="1">
        <f>'All Nodes'!F11078</f>
        <v>0.57996300000000001</v>
      </c>
      <c r="G922">
        <f>'All Nodes'!G11078</f>
        <v>100001</v>
      </c>
    </row>
    <row r="923" spans="1:7" x14ac:dyDescent="0.25">
      <c r="A923" t="str">
        <f>'All Nodes'!A11079</f>
        <v>GRID</v>
      </c>
      <c r="B923">
        <f>'All Nodes'!B11079</f>
        <v>118081</v>
      </c>
      <c r="C923">
        <f>'All Nodes'!C11079</f>
        <v>100001</v>
      </c>
      <c r="D923" s="1">
        <f>'All Nodes'!D11079</f>
        <v>0.44140000000000001</v>
      </c>
      <c r="E923" s="1">
        <f>'All Nodes'!E11079</f>
        <v>0.35747499999999999</v>
      </c>
      <c r="F923" s="1">
        <f>'All Nodes'!F11079</f>
        <v>0.57996400000000004</v>
      </c>
      <c r="G923">
        <f>'All Nodes'!G11079</f>
        <v>100001</v>
      </c>
    </row>
    <row r="924" spans="1:7" x14ac:dyDescent="0.25">
      <c r="A924" t="str">
        <f>'All Nodes'!A11080</f>
        <v>GRID</v>
      </c>
      <c r="B924">
        <f>'All Nodes'!B11080</f>
        <v>118082</v>
      </c>
      <c r="C924">
        <f>'All Nodes'!C11080</f>
        <v>100001</v>
      </c>
      <c r="D924" s="1">
        <f>'All Nodes'!D11080</f>
        <v>0.459505</v>
      </c>
      <c r="E924" s="1">
        <f>'All Nodes'!E11080</f>
        <v>0.33388499999999999</v>
      </c>
      <c r="F924" s="1">
        <f>'All Nodes'!F11080</f>
        <v>0.57996400000000004</v>
      </c>
      <c r="G924">
        <f>'All Nodes'!G11080</f>
        <v>100001</v>
      </c>
    </row>
    <row r="925" spans="1:7" x14ac:dyDescent="0.25">
      <c r="A925" t="str">
        <f>'All Nodes'!A11081</f>
        <v>GRID</v>
      </c>
      <c r="B925">
        <f>'All Nodes'!B11081</f>
        <v>118083</v>
      </c>
      <c r="C925">
        <f>'All Nodes'!C11081</f>
        <v>100001</v>
      </c>
      <c r="D925" s="1">
        <f>'All Nodes'!D11081</f>
        <v>0.47634799999999999</v>
      </c>
      <c r="E925" s="1">
        <f>'All Nodes'!E11081</f>
        <v>0.30937799999999999</v>
      </c>
      <c r="F925" s="1">
        <f>'All Nodes'!F11081</f>
        <v>0.57996400000000004</v>
      </c>
      <c r="G925">
        <f>'All Nodes'!G11081</f>
        <v>100001</v>
      </c>
    </row>
    <row r="926" spans="1:7" x14ac:dyDescent="0.25">
      <c r="A926" t="str">
        <f>'All Nodes'!A11082</f>
        <v>GRID</v>
      </c>
      <c r="B926">
        <f>'All Nodes'!B11082</f>
        <v>118084</v>
      </c>
      <c r="C926">
        <f>'All Nodes'!C11082</f>
        <v>100001</v>
      </c>
      <c r="D926" s="1">
        <f>'All Nodes'!D11082</f>
        <v>0.42811500000000002</v>
      </c>
      <c r="E926" s="1">
        <f>'All Nodes'!E11082</f>
        <v>0.38551400000000002</v>
      </c>
      <c r="F926" s="1">
        <f>'All Nodes'!F11082</f>
        <v>0.57996300000000001</v>
      </c>
      <c r="G926">
        <f>'All Nodes'!G11082</f>
        <v>100001</v>
      </c>
    </row>
    <row r="927" spans="1:7" x14ac:dyDescent="0.25">
      <c r="A927" t="str">
        <f>'All Nodes'!A11083</f>
        <v>GRID</v>
      </c>
      <c r="B927">
        <f>'All Nodes'!B11083</f>
        <v>118085</v>
      </c>
      <c r="C927">
        <f>'All Nodes'!C11083</f>
        <v>100001</v>
      </c>
      <c r="D927" s="1">
        <f>'All Nodes'!D11083</f>
        <v>0.43286200000000002</v>
      </c>
      <c r="E927" s="1">
        <f>'All Nodes'!E11083</f>
        <v>0.38979000000000003</v>
      </c>
      <c r="F927" s="1">
        <f>'All Nodes'!F11083</f>
        <v>0.57996300000000001</v>
      </c>
      <c r="G927">
        <f>'All Nodes'!G11083</f>
        <v>100001</v>
      </c>
    </row>
    <row r="928" spans="1:7" x14ac:dyDescent="0.25">
      <c r="A928" t="str">
        <f>'All Nodes'!A11084</f>
        <v>GRID</v>
      </c>
      <c r="B928">
        <f>'All Nodes'!B11084</f>
        <v>118086</v>
      </c>
      <c r="C928">
        <f>'All Nodes'!C11084</f>
        <v>100001</v>
      </c>
      <c r="D928" s="1">
        <f>'All Nodes'!D11084</f>
        <v>0.44770399999999999</v>
      </c>
      <c r="E928" s="1">
        <f>'All Nodes'!E11084</f>
        <v>0.36258000000000001</v>
      </c>
      <c r="F928" s="1">
        <f>'All Nodes'!F11084</f>
        <v>0.57996400000000004</v>
      </c>
      <c r="G928">
        <f>'All Nodes'!G11084</f>
        <v>100001</v>
      </c>
    </row>
    <row r="929" spans="1:7" x14ac:dyDescent="0.25">
      <c r="A929" t="str">
        <f>'All Nodes'!A11085</f>
        <v>GRID</v>
      </c>
      <c r="B929">
        <f>'All Nodes'!B11085</f>
        <v>118087</v>
      </c>
      <c r="C929">
        <f>'All Nodes'!C11085</f>
        <v>100001</v>
      </c>
      <c r="D929" s="1">
        <f>'All Nodes'!D11085</f>
        <v>0.46606700000000001</v>
      </c>
      <c r="E929" s="1">
        <f>'All Nodes'!E11085</f>
        <v>0.33865299999999998</v>
      </c>
      <c r="F929" s="1">
        <f>'All Nodes'!F11085</f>
        <v>0.57996400000000004</v>
      </c>
      <c r="G929">
        <f>'All Nodes'!G11085</f>
        <v>100001</v>
      </c>
    </row>
    <row r="930" spans="1:7" x14ac:dyDescent="0.25">
      <c r="A930" t="str">
        <f>'All Nodes'!A11086</f>
        <v>GRID</v>
      </c>
      <c r="B930">
        <f>'All Nodes'!B11086</f>
        <v>118088</v>
      </c>
      <c r="C930">
        <f>'All Nodes'!C11086</f>
        <v>100001</v>
      </c>
      <c r="D930" s="1">
        <f>'All Nodes'!D11086</f>
        <v>0.48315000000000002</v>
      </c>
      <c r="E930" s="1">
        <f>'All Nodes'!E11086</f>
        <v>0.31379600000000002</v>
      </c>
      <c r="F930" s="1">
        <f>'All Nodes'!F11086</f>
        <v>0.57996400000000004</v>
      </c>
      <c r="G930">
        <f>'All Nodes'!G11086</f>
        <v>100001</v>
      </c>
    </row>
    <row r="931" spans="1:7" x14ac:dyDescent="0.25">
      <c r="A931" t="str">
        <f>'All Nodes'!A11087</f>
        <v>GRID</v>
      </c>
      <c r="B931">
        <f>'All Nodes'!B11087</f>
        <v>118089</v>
      </c>
      <c r="C931">
        <f>'All Nodes'!C11087</f>
        <v>100001</v>
      </c>
      <c r="D931" s="1">
        <f>'All Nodes'!D11087</f>
        <v>0.45266800000000001</v>
      </c>
      <c r="E931" s="1">
        <f>'All Nodes'!E11087</f>
        <v>0.36660100000000001</v>
      </c>
      <c r="F931" s="1">
        <f>'All Nodes'!F11087</f>
        <v>0.57996400000000004</v>
      </c>
      <c r="G931">
        <f>'All Nodes'!G11087</f>
        <v>100001</v>
      </c>
    </row>
    <row r="932" spans="1:7" x14ac:dyDescent="0.25">
      <c r="A932" t="str">
        <f>'All Nodes'!A11088</f>
        <v>GRID</v>
      </c>
      <c r="B932">
        <f>'All Nodes'!B11088</f>
        <v>118090</v>
      </c>
      <c r="C932">
        <f>'All Nodes'!C11088</f>
        <v>100001</v>
      </c>
      <c r="D932" s="1">
        <f>'All Nodes'!D11088</f>
        <v>0.47123599999999999</v>
      </c>
      <c r="E932" s="1">
        <f>'All Nodes'!E11088</f>
        <v>0.34240799999999999</v>
      </c>
      <c r="F932" s="1">
        <f>'All Nodes'!F11088</f>
        <v>0.57996400000000004</v>
      </c>
      <c r="G932">
        <f>'All Nodes'!G11088</f>
        <v>100001</v>
      </c>
    </row>
    <row r="933" spans="1:7" x14ac:dyDescent="0.25">
      <c r="A933" t="str">
        <f>'All Nodes'!A11089</f>
        <v>GRID</v>
      </c>
      <c r="B933">
        <f>'All Nodes'!B11089</f>
        <v>118091</v>
      </c>
      <c r="C933">
        <f>'All Nodes'!C11089</f>
        <v>100001</v>
      </c>
      <c r="D933" s="1">
        <f>'All Nodes'!D11089</f>
        <v>0.48850900000000003</v>
      </c>
      <c r="E933" s="1">
        <f>'All Nodes'!E11089</f>
        <v>0.31727499999999997</v>
      </c>
      <c r="F933" s="1">
        <f>'All Nodes'!F11089</f>
        <v>0.57996400000000004</v>
      </c>
      <c r="G933">
        <f>'All Nodes'!G11089</f>
        <v>100001</v>
      </c>
    </row>
    <row r="934" spans="1:7" x14ac:dyDescent="0.25">
      <c r="A934" t="str">
        <f>'All Nodes'!A11090</f>
        <v>GRID</v>
      </c>
      <c r="B934">
        <f>'All Nodes'!B11090</f>
        <v>118092</v>
      </c>
      <c r="C934">
        <f>'All Nodes'!C11090</f>
        <v>100001</v>
      </c>
      <c r="D934" s="1">
        <f>'All Nodes'!D11090</f>
        <v>0.49188700000000002</v>
      </c>
      <c r="E934" s="1">
        <f>'All Nodes'!E11090</f>
        <v>0.28402300000000003</v>
      </c>
      <c r="F934" s="1">
        <f>'All Nodes'!F11090</f>
        <v>0.57996400000000004</v>
      </c>
      <c r="G934">
        <f>'All Nodes'!G11090</f>
        <v>100001</v>
      </c>
    </row>
    <row r="935" spans="1:7" x14ac:dyDescent="0.25">
      <c r="A935" t="str">
        <f>'All Nodes'!A11091</f>
        <v>GRID</v>
      </c>
      <c r="B935">
        <f>'All Nodes'!B11091</f>
        <v>118093</v>
      </c>
      <c r="C935">
        <f>'All Nodes'!C11091</f>
        <v>100001</v>
      </c>
      <c r="D935" s="1">
        <f>'All Nodes'!D11091</f>
        <v>0.49891200000000002</v>
      </c>
      <c r="E935" s="1">
        <f>'All Nodes'!E11091</f>
        <v>0.28808099999999998</v>
      </c>
      <c r="F935" s="1">
        <f>'All Nodes'!F11091</f>
        <v>0.57996400000000004</v>
      </c>
      <c r="G935">
        <f>'All Nodes'!G11091</f>
        <v>100001</v>
      </c>
    </row>
    <row r="936" spans="1:7" x14ac:dyDescent="0.25">
      <c r="A936" t="str">
        <f>'All Nodes'!A11092</f>
        <v>GRID</v>
      </c>
      <c r="B936">
        <f>'All Nodes'!B11092</f>
        <v>118094</v>
      </c>
      <c r="C936">
        <f>'All Nodes'!C11092</f>
        <v>100001</v>
      </c>
      <c r="D936" s="1">
        <f>'All Nodes'!D11092</f>
        <v>0.50444599999999995</v>
      </c>
      <c r="E936" s="1">
        <f>'All Nodes'!E11092</f>
        <v>0.29127500000000001</v>
      </c>
      <c r="F936" s="1">
        <f>'All Nodes'!F11092</f>
        <v>0.57996400000000004</v>
      </c>
      <c r="G936">
        <f>'All Nodes'!G11092</f>
        <v>100001</v>
      </c>
    </row>
    <row r="937" spans="1:7" x14ac:dyDescent="0.25">
      <c r="A937" t="str">
        <f>'All Nodes'!A11093</f>
        <v>GRID</v>
      </c>
      <c r="B937">
        <f>'All Nodes'!B11093</f>
        <v>118095</v>
      </c>
      <c r="C937">
        <f>'All Nodes'!C11093</f>
        <v>100001</v>
      </c>
      <c r="D937" s="1">
        <f>'All Nodes'!D11093</f>
        <v>0.50607899999999995</v>
      </c>
      <c r="E937" s="1">
        <f>'All Nodes'!E11093</f>
        <v>0.25789099999999998</v>
      </c>
      <c r="F937" s="1">
        <f>'All Nodes'!F11093</f>
        <v>0.57996400000000004</v>
      </c>
      <c r="G937">
        <f>'All Nodes'!G11093</f>
        <v>100001</v>
      </c>
    </row>
    <row r="938" spans="1:7" x14ac:dyDescent="0.25">
      <c r="A938" t="str">
        <f>'All Nodes'!A11094</f>
        <v>GRID</v>
      </c>
      <c r="B938">
        <f>'All Nodes'!B11094</f>
        <v>118096</v>
      </c>
      <c r="C938">
        <f>'All Nodes'!C11094</f>
        <v>100001</v>
      </c>
      <c r="D938" s="1">
        <f>'All Nodes'!D11094</f>
        <v>0.54863700000000004</v>
      </c>
      <c r="E938" s="1">
        <f>'All Nodes'!E11094</f>
        <v>0.147036</v>
      </c>
      <c r="F938" s="1">
        <f>'All Nodes'!F11094</f>
        <v>0.57996400000000004</v>
      </c>
      <c r="G938">
        <f>'All Nodes'!G11094</f>
        <v>100001</v>
      </c>
    </row>
    <row r="939" spans="1:7" x14ac:dyDescent="0.25">
      <c r="A939" t="str">
        <f>'All Nodes'!A11095</f>
        <v>GRID</v>
      </c>
      <c r="B939">
        <f>'All Nodes'!B11095</f>
        <v>118097</v>
      </c>
      <c r="C939">
        <f>'All Nodes'!C11095</f>
        <v>100001</v>
      </c>
      <c r="D939" s="1">
        <f>'All Nodes'!D11095</f>
        <v>0.51888100000000004</v>
      </c>
      <c r="E939" s="1">
        <f>'All Nodes'!E11095</f>
        <v>0.23105200000000001</v>
      </c>
      <c r="F939" s="1">
        <f>'All Nodes'!F11095</f>
        <v>0.57996300000000001</v>
      </c>
      <c r="G939">
        <f>'All Nodes'!G11095</f>
        <v>100001</v>
      </c>
    </row>
    <row r="940" spans="1:7" x14ac:dyDescent="0.25">
      <c r="A940" t="str">
        <f>'All Nodes'!A11096</f>
        <v>GRID</v>
      </c>
      <c r="B940">
        <f>'All Nodes'!B11096</f>
        <v>118098</v>
      </c>
      <c r="C940">
        <f>'All Nodes'!C11096</f>
        <v>100001</v>
      </c>
      <c r="D940" s="1">
        <f>'All Nodes'!D11096</f>
        <v>0.53026200000000001</v>
      </c>
      <c r="E940" s="1">
        <f>'All Nodes'!E11096</f>
        <v>0.20357900000000001</v>
      </c>
      <c r="F940" s="1">
        <f>'All Nodes'!F11096</f>
        <v>0.57996400000000004</v>
      </c>
      <c r="G940">
        <f>'All Nodes'!G11096</f>
        <v>100001</v>
      </c>
    </row>
    <row r="941" spans="1:7" x14ac:dyDescent="0.25">
      <c r="A941" t="str">
        <f>'All Nodes'!A11097</f>
        <v>GRID</v>
      </c>
      <c r="B941">
        <f>'All Nodes'!B11097</f>
        <v>118099</v>
      </c>
      <c r="C941">
        <f>'All Nodes'!C11097</f>
        <v>100001</v>
      </c>
      <c r="D941" s="1">
        <f>'All Nodes'!D11097</f>
        <v>0.54019099999999998</v>
      </c>
      <c r="E941" s="1">
        <f>'All Nodes'!E11097</f>
        <v>0.17554800000000001</v>
      </c>
      <c r="F941" s="1">
        <f>'All Nodes'!F11097</f>
        <v>0.57996400000000004</v>
      </c>
      <c r="G941">
        <f>'All Nodes'!G11097</f>
        <v>100001</v>
      </c>
    </row>
    <row r="942" spans="1:7" x14ac:dyDescent="0.25">
      <c r="A942" t="str">
        <f>'All Nodes'!A11098</f>
        <v>GRID</v>
      </c>
      <c r="B942">
        <f>'All Nodes'!B11098</f>
        <v>118100</v>
      </c>
      <c r="C942">
        <f>'All Nodes'!C11098</f>
        <v>100001</v>
      </c>
      <c r="D942" s="1">
        <f>'All Nodes'!D11098</f>
        <v>0.51330600000000004</v>
      </c>
      <c r="E942" s="1">
        <f>'All Nodes'!E11098</f>
        <v>0.26157399999999997</v>
      </c>
      <c r="F942" s="1">
        <f>'All Nodes'!F11098</f>
        <v>0.57996400000000004</v>
      </c>
      <c r="G942">
        <f>'All Nodes'!G11098</f>
        <v>100001</v>
      </c>
    </row>
    <row r="943" spans="1:7" x14ac:dyDescent="0.25">
      <c r="A943" t="str">
        <f>'All Nodes'!A11099</f>
        <v>GRID</v>
      </c>
      <c r="B943">
        <f>'All Nodes'!B11099</f>
        <v>118101</v>
      </c>
      <c r="C943">
        <f>'All Nodes'!C11099</f>
        <v>100001</v>
      </c>
      <c r="D943" s="1">
        <f>'All Nodes'!D11099</f>
        <v>0.51899799999999996</v>
      </c>
      <c r="E943" s="1">
        <f>'All Nodes'!E11099</f>
        <v>0.26447500000000002</v>
      </c>
      <c r="F943" s="1">
        <f>'All Nodes'!F11099</f>
        <v>0.57996400000000004</v>
      </c>
      <c r="G943">
        <f>'All Nodes'!G11099</f>
        <v>100001</v>
      </c>
    </row>
    <row r="944" spans="1:7" x14ac:dyDescent="0.25">
      <c r="A944" t="str">
        <f>'All Nodes'!A11100</f>
        <v>GRID</v>
      </c>
      <c r="B944">
        <f>'All Nodes'!B11100</f>
        <v>118102</v>
      </c>
      <c r="C944">
        <f>'All Nodes'!C11100</f>
        <v>100001</v>
      </c>
      <c r="D944" s="1">
        <f>'All Nodes'!D11100</f>
        <v>0.55647100000000005</v>
      </c>
      <c r="E944" s="1">
        <f>'All Nodes'!E11100</f>
        <v>0.14913599999999999</v>
      </c>
      <c r="F944" s="1">
        <f>'All Nodes'!F11100</f>
        <v>0.57996400000000004</v>
      </c>
      <c r="G944">
        <f>'All Nodes'!G11100</f>
        <v>100001</v>
      </c>
    </row>
    <row r="945" spans="1:7" x14ac:dyDescent="0.25">
      <c r="A945" t="str">
        <f>'All Nodes'!A11101</f>
        <v>GRID</v>
      </c>
      <c r="B945">
        <f>'All Nodes'!B11101</f>
        <v>118103</v>
      </c>
      <c r="C945">
        <f>'All Nodes'!C11101</f>
        <v>100001</v>
      </c>
      <c r="D945" s="1">
        <f>'All Nodes'!D11101</f>
        <v>0.562643</v>
      </c>
      <c r="E945" s="1">
        <f>'All Nodes'!E11101</f>
        <v>0.15078900000000001</v>
      </c>
      <c r="F945" s="1">
        <f>'All Nodes'!F11101</f>
        <v>0.57996400000000004</v>
      </c>
      <c r="G945">
        <f>'All Nodes'!G11101</f>
        <v>100001</v>
      </c>
    </row>
    <row r="946" spans="1:7" x14ac:dyDescent="0.25">
      <c r="A946" t="str">
        <f>'All Nodes'!A11102</f>
        <v>GRID</v>
      </c>
      <c r="B946">
        <f>'All Nodes'!B11102</f>
        <v>118104</v>
      </c>
      <c r="C946">
        <f>'All Nodes'!C11102</f>
        <v>100001</v>
      </c>
      <c r="D946" s="1">
        <f>'All Nodes'!D11102</f>
        <v>0.52629099999999995</v>
      </c>
      <c r="E946" s="1">
        <f>'All Nodes'!E11102</f>
        <v>0.234351</v>
      </c>
      <c r="F946" s="1">
        <f>'All Nodes'!F11102</f>
        <v>0.57996300000000001</v>
      </c>
      <c r="G946">
        <f>'All Nodes'!G11102</f>
        <v>100001</v>
      </c>
    </row>
    <row r="947" spans="1:7" x14ac:dyDescent="0.25">
      <c r="A947" t="str">
        <f>'All Nodes'!A11103</f>
        <v>GRID</v>
      </c>
      <c r="B947">
        <f>'All Nodes'!B11103</f>
        <v>118105</v>
      </c>
      <c r="C947">
        <f>'All Nodes'!C11103</f>
        <v>100001</v>
      </c>
      <c r="D947" s="1">
        <f>'All Nodes'!D11103</f>
        <v>0.53783499999999995</v>
      </c>
      <c r="E947" s="1">
        <f>'All Nodes'!E11103</f>
        <v>0.206486</v>
      </c>
      <c r="F947" s="1">
        <f>'All Nodes'!F11103</f>
        <v>0.57996400000000004</v>
      </c>
      <c r="G947">
        <f>'All Nodes'!G11103</f>
        <v>100001</v>
      </c>
    </row>
    <row r="948" spans="1:7" x14ac:dyDescent="0.25">
      <c r="A948" t="str">
        <f>'All Nodes'!A11104</f>
        <v>GRID</v>
      </c>
      <c r="B948">
        <f>'All Nodes'!B11104</f>
        <v>118106</v>
      </c>
      <c r="C948">
        <f>'All Nodes'!C11104</f>
        <v>100001</v>
      </c>
      <c r="D948" s="1">
        <f>'All Nodes'!D11104</f>
        <v>0.54790499999999998</v>
      </c>
      <c r="E948" s="1">
        <f>'All Nodes'!E11104</f>
        <v>0.17805499999999999</v>
      </c>
      <c r="F948" s="1">
        <f>'All Nodes'!F11104</f>
        <v>0.57996400000000004</v>
      </c>
      <c r="G948">
        <f>'All Nodes'!G11104</f>
        <v>100001</v>
      </c>
    </row>
    <row r="949" spans="1:7" x14ac:dyDescent="0.25">
      <c r="A949" t="str">
        <f>'All Nodes'!A11105</f>
        <v>GRID</v>
      </c>
      <c r="B949">
        <f>'All Nodes'!B11105</f>
        <v>118107</v>
      </c>
      <c r="C949">
        <f>'All Nodes'!C11105</f>
        <v>100001</v>
      </c>
      <c r="D949" s="1">
        <f>'All Nodes'!D11105</f>
        <v>0.53212700000000002</v>
      </c>
      <c r="E949" s="1">
        <f>'All Nodes'!E11105</f>
        <v>0.23694999999999999</v>
      </c>
      <c r="F949" s="1">
        <f>'All Nodes'!F11105</f>
        <v>0.57996400000000004</v>
      </c>
      <c r="G949">
        <f>'All Nodes'!G11105</f>
        <v>100001</v>
      </c>
    </row>
    <row r="950" spans="1:7" x14ac:dyDescent="0.25">
      <c r="A950" t="str">
        <f>'All Nodes'!A11106</f>
        <v>GRID</v>
      </c>
      <c r="B950">
        <f>'All Nodes'!B11106</f>
        <v>118108</v>
      </c>
      <c r="C950">
        <f>'All Nodes'!C11106</f>
        <v>100001</v>
      </c>
      <c r="D950" s="1">
        <f>'All Nodes'!D11106</f>
        <v>0.54379999999999995</v>
      </c>
      <c r="E950" s="1">
        <f>'All Nodes'!E11106</f>
        <v>0.20877699999999999</v>
      </c>
      <c r="F950" s="1">
        <f>'All Nodes'!F11106</f>
        <v>0.57996300000000001</v>
      </c>
      <c r="G950">
        <f>'All Nodes'!G11106</f>
        <v>100001</v>
      </c>
    </row>
    <row r="951" spans="1:7" x14ac:dyDescent="0.25">
      <c r="A951" t="str">
        <f>'All Nodes'!A11107</f>
        <v>GRID</v>
      </c>
      <c r="B951">
        <f>'All Nodes'!B11107</f>
        <v>118109</v>
      </c>
      <c r="C951">
        <f>'All Nodes'!C11107</f>
        <v>100001</v>
      </c>
      <c r="D951" s="1">
        <f>'All Nodes'!D11107</f>
        <v>0.55398199999999997</v>
      </c>
      <c r="E951" s="1">
        <f>'All Nodes'!E11107</f>
        <v>0.18003</v>
      </c>
      <c r="F951" s="1">
        <f>'All Nodes'!F11107</f>
        <v>0.57996400000000004</v>
      </c>
      <c r="G951">
        <f>'All Nodes'!G11107</f>
        <v>100001</v>
      </c>
    </row>
    <row r="952" spans="1:7" x14ac:dyDescent="0.25">
      <c r="A952" t="str">
        <f>'All Nodes'!A11108</f>
        <v>GRID</v>
      </c>
      <c r="B952">
        <f>'All Nodes'!B11108</f>
        <v>118110</v>
      </c>
      <c r="C952">
        <f>'All Nodes'!C11108</f>
        <v>100001</v>
      </c>
      <c r="D952" s="1">
        <f>'All Nodes'!D11108</f>
        <v>0.30860599999999999</v>
      </c>
      <c r="E952" s="1">
        <f>'All Nodes'!E11108</f>
        <v>-0.42471700000000001</v>
      </c>
      <c r="F952" s="1">
        <f>'All Nodes'!F11108</f>
        <v>0.57996400000000004</v>
      </c>
      <c r="G952">
        <f>'All Nodes'!G11108</f>
        <v>100001</v>
      </c>
    </row>
    <row r="953" spans="1:7" x14ac:dyDescent="0.25">
      <c r="A953" t="str">
        <f>'All Nodes'!A11109</f>
        <v>GRID</v>
      </c>
      <c r="B953">
        <f>'All Nodes'!B11109</f>
        <v>118111</v>
      </c>
      <c r="C953">
        <f>'All Nodes'!C11109</f>
        <v>100001</v>
      </c>
      <c r="D953" s="1">
        <f>'All Nodes'!D11109</f>
        <v>0.312363</v>
      </c>
      <c r="E953" s="1">
        <f>'All Nodes'!E11109</f>
        <v>-0.42988700000000002</v>
      </c>
      <c r="F953" s="1">
        <f>'All Nodes'!F11109</f>
        <v>0.57996499999999995</v>
      </c>
      <c r="G953">
        <f>'All Nodes'!G11109</f>
        <v>100001</v>
      </c>
    </row>
    <row r="954" spans="1:7" x14ac:dyDescent="0.25">
      <c r="A954" t="str">
        <f>'All Nodes'!A11110</f>
        <v>GRID</v>
      </c>
      <c r="B954">
        <f>'All Nodes'!B11110</f>
        <v>118112</v>
      </c>
      <c r="C954">
        <f>'All Nodes'!C11110</f>
        <v>100001</v>
      </c>
      <c r="D954" s="1">
        <f>'All Nodes'!D11110</f>
        <v>0.31611899999999998</v>
      </c>
      <c r="E954" s="1">
        <f>'All Nodes'!E11110</f>
        <v>-0.43505500000000003</v>
      </c>
      <c r="F954" s="1">
        <f>'All Nodes'!F11110</f>
        <v>0.57996499999999995</v>
      </c>
      <c r="G954">
        <f>'All Nodes'!G11110</f>
        <v>100001</v>
      </c>
    </row>
    <row r="955" spans="1:7" x14ac:dyDescent="0.25">
      <c r="A955" t="str">
        <f>'All Nodes'!A11111</f>
        <v>GRID</v>
      </c>
      <c r="B955">
        <f>'All Nodes'!B11111</f>
        <v>118113</v>
      </c>
      <c r="C955">
        <f>'All Nodes'!C11111</f>
        <v>100001</v>
      </c>
      <c r="D955" s="1">
        <f>'All Nodes'!D11111</f>
        <v>0.31987399999999999</v>
      </c>
      <c r="E955" s="1">
        <f>'All Nodes'!E11111</f>
        <v>-0.440224</v>
      </c>
      <c r="F955" s="1">
        <f>'All Nodes'!F11111</f>
        <v>0.57996499999999995</v>
      </c>
      <c r="G955">
        <f>'All Nodes'!G11111</f>
        <v>100001</v>
      </c>
    </row>
    <row r="956" spans="1:7" x14ac:dyDescent="0.25">
      <c r="A956" t="str">
        <f>'All Nodes'!A11112</f>
        <v>GRID</v>
      </c>
      <c r="B956">
        <f>'All Nodes'!B11112</f>
        <v>118114</v>
      </c>
      <c r="C956">
        <f>'All Nodes'!C11112</f>
        <v>100001</v>
      </c>
      <c r="D956" s="1">
        <f>'All Nodes'!D11112</f>
        <v>0.323629</v>
      </c>
      <c r="E956" s="1">
        <f>'All Nodes'!E11112</f>
        <v>-0.44539200000000001</v>
      </c>
      <c r="F956" s="1">
        <f>'All Nodes'!F11112</f>
        <v>0.57996400000000004</v>
      </c>
      <c r="G956">
        <f>'All Nodes'!G11112</f>
        <v>100001</v>
      </c>
    </row>
    <row r="957" spans="1:7" x14ac:dyDescent="0.25">
      <c r="A957" t="str">
        <f>'All Nodes'!A11113</f>
        <v>GRID</v>
      </c>
      <c r="B957">
        <f>'All Nodes'!B11113</f>
        <v>118115</v>
      </c>
      <c r="C957">
        <f>'All Nodes'!C11113</f>
        <v>100001</v>
      </c>
      <c r="D957" s="1">
        <f>'All Nodes'!D11113</f>
        <v>0.32738499999999998</v>
      </c>
      <c r="E957" s="1">
        <f>'All Nodes'!E11113</f>
        <v>-0.45056000000000002</v>
      </c>
      <c r="F957" s="1">
        <f>'All Nodes'!F11113</f>
        <v>0.57996400000000004</v>
      </c>
      <c r="G957">
        <f>'All Nodes'!G11113</f>
        <v>100001</v>
      </c>
    </row>
    <row r="958" spans="1:7" x14ac:dyDescent="0.25">
      <c r="A958" t="str">
        <f>'All Nodes'!A11114</f>
        <v>GRID</v>
      </c>
      <c r="B958">
        <f>'All Nodes'!B11114</f>
        <v>118116</v>
      </c>
      <c r="C958">
        <f>'All Nodes'!C11114</f>
        <v>100001</v>
      </c>
      <c r="D958" s="1">
        <f>'All Nodes'!D11114</f>
        <v>0.33113999999999999</v>
      </c>
      <c r="E958" s="1">
        <f>'All Nodes'!E11114</f>
        <v>-0.455729</v>
      </c>
      <c r="F958" s="1">
        <f>'All Nodes'!F11114</f>
        <v>0.57996499999999995</v>
      </c>
      <c r="G958">
        <f>'All Nodes'!G11114</f>
        <v>100001</v>
      </c>
    </row>
    <row r="959" spans="1:7" x14ac:dyDescent="0.25">
      <c r="A959" t="str">
        <f>'All Nodes'!A11115</f>
        <v>GRID</v>
      </c>
      <c r="B959">
        <f>'All Nodes'!B11115</f>
        <v>118117</v>
      </c>
      <c r="C959">
        <f>'All Nodes'!C11115</f>
        <v>100001</v>
      </c>
      <c r="D959" s="1">
        <f>'All Nodes'!D11115</f>
        <v>0.33388299999999999</v>
      </c>
      <c r="E959" s="1">
        <f>'All Nodes'!E11115</f>
        <v>-0.459505</v>
      </c>
      <c r="F959" s="1">
        <f>'All Nodes'!F11115</f>
        <v>0.57996499999999995</v>
      </c>
      <c r="G959">
        <f>'All Nodes'!G11115</f>
        <v>100001</v>
      </c>
    </row>
    <row r="960" spans="1:7" x14ac:dyDescent="0.25">
      <c r="A960" t="str">
        <f>'All Nodes'!A11116</f>
        <v>GRID</v>
      </c>
      <c r="B960">
        <f>'All Nodes'!B11116</f>
        <v>118118</v>
      </c>
      <c r="C960">
        <f>'All Nodes'!C11116</f>
        <v>100001</v>
      </c>
      <c r="D960" s="1">
        <f>'All Nodes'!D11116</f>
        <v>0.33865099999999998</v>
      </c>
      <c r="E960" s="1">
        <f>'All Nodes'!E11116</f>
        <v>-0.46606500000000001</v>
      </c>
      <c r="F960" s="1">
        <f>'All Nodes'!F11116</f>
        <v>0.57996499999999995</v>
      </c>
      <c r="G960">
        <f>'All Nodes'!G11116</f>
        <v>100001</v>
      </c>
    </row>
    <row r="961" spans="1:7" x14ac:dyDescent="0.25">
      <c r="A961" t="str">
        <f>'All Nodes'!A11117</f>
        <v>GRID</v>
      </c>
      <c r="B961">
        <f>'All Nodes'!B11117</f>
        <v>118119</v>
      </c>
      <c r="C961">
        <f>'All Nodes'!C11117</f>
        <v>100001</v>
      </c>
      <c r="D961" s="1">
        <f>'All Nodes'!D11117</f>
        <v>0.34240700000000002</v>
      </c>
      <c r="E961" s="1">
        <f>'All Nodes'!E11117</f>
        <v>-0.47123399999999999</v>
      </c>
      <c r="F961" s="1">
        <f>'All Nodes'!F11117</f>
        <v>0.57996499999999995</v>
      </c>
      <c r="G961">
        <f>'All Nodes'!G11117</f>
        <v>100001</v>
      </c>
    </row>
    <row r="962" spans="1:7" x14ac:dyDescent="0.25">
      <c r="A962" t="str">
        <f>'All Nodes'!A11118</f>
        <v>GRID</v>
      </c>
      <c r="B962">
        <f>'All Nodes'!B11118</f>
        <v>118120</v>
      </c>
      <c r="C962">
        <f>'All Nodes'!C11118</f>
        <v>100001</v>
      </c>
      <c r="D962" s="1">
        <f>'All Nodes'!D11118</f>
        <v>-0.30856699999999998</v>
      </c>
      <c r="E962" s="1">
        <f>'All Nodes'!E11118</f>
        <v>-0.42474699999999999</v>
      </c>
      <c r="F962" s="1">
        <f>'All Nodes'!F11118</f>
        <v>0.57996499999999995</v>
      </c>
      <c r="G962">
        <f>'All Nodes'!G11118</f>
        <v>100001</v>
      </c>
    </row>
    <row r="963" spans="1:7" x14ac:dyDescent="0.25">
      <c r="A963" t="str">
        <f>'All Nodes'!A11119</f>
        <v>GRID</v>
      </c>
      <c r="B963">
        <f>'All Nodes'!B11119</f>
        <v>118121</v>
      </c>
      <c r="C963">
        <f>'All Nodes'!C11119</f>
        <v>100001</v>
      </c>
      <c r="D963" s="1">
        <f>'All Nodes'!D11119</f>
        <v>-0.31232300000000002</v>
      </c>
      <c r="E963" s="1">
        <f>'All Nodes'!E11119</f>
        <v>-0.42991600000000002</v>
      </c>
      <c r="F963" s="1">
        <f>'All Nodes'!F11119</f>
        <v>0.57996499999999995</v>
      </c>
      <c r="G963">
        <f>'All Nodes'!G11119</f>
        <v>100001</v>
      </c>
    </row>
    <row r="964" spans="1:7" x14ac:dyDescent="0.25">
      <c r="A964" t="str">
        <f>'All Nodes'!A11120</f>
        <v>GRID</v>
      </c>
      <c r="B964">
        <f>'All Nodes'!B11120</f>
        <v>118122</v>
      </c>
      <c r="C964">
        <f>'All Nodes'!C11120</f>
        <v>100001</v>
      </c>
      <c r="D964" s="1">
        <f>'All Nodes'!D11120</f>
        <v>-0.31607499999999999</v>
      </c>
      <c r="E964" s="1">
        <f>'All Nodes'!E11120</f>
        <v>-0.435085</v>
      </c>
      <c r="F964" s="1">
        <f>'All Nodes'!F11120</f>
        <v>0.57996499999999995</v>
      </c>
      <c r="G964">
        <f>'All Nodes'!G11120</f>
        <v>100001</v>
      </c>
    </row>
    <row r="965" spans="1:7" x14ac:dyDescent="0.25">
      <c r="A965" t="str">
        <f>'All Nodes'!A11121</f>
        <v>GRID</v>
      </c>
      <c r="B965">
        <f>'All Nodes'!B11121</f>
        <v>118123</v>
      </c>
      <c r="C965">
        <f>'All Nodes'!C11121</f>
        <v>100001</v>
      </c>
      <c r="D965" s="1">
        <f>'All Nodes'!D11121</f>
        <v>-0.31983099999999998</v>
      </c>
      <c r="E965" s="1">
        <f>'All Nodes'!E11121</f>
        <v>-0.44025500000000001</v>
      </c>
      <c r="F965" s="1">
        <f>'All Nodes'!F11121</f>
        <v>0.57996499999999995</v>
      </c>
      <c r="G965">
        <f>'All Nodes'!G11121</f>
        <v>100001</v>
      </c>
    </row>
    <row r="966" spans="1:7" x14ac:dyDescent="0.25">
      <c r="A966" t="str">
        <f>'All Nodes'!A11122</f>
        <v>GRID</v>
      </c>
      <c r="B966">
        <f>'All Nodes'!B11122</f>
        <v>118124</v>
      </c>
      <c r="C966">
        <f>'All Nodes'!C11122</f>
        <v>100001</v>
      </c>
      <c r="D966" s="1">
        <f>'All Nodes'!D11122</f>
        <v>-0.32358700000000001</v>
      </c>
      <c r="E966" s="1">
        <f>'All Nodes'!E11122</f>
        <v>-0.44542399999999999</v>
      </c>
      <c r="F966" s="1">
        <f>'All Nodes'!F11122</f>
        <v>0.57996499999999995</v>
      </c>
      <c r="G966">
        <f>'All Nodes'!G11122</f>
        <v>100001</v>
      </c>
    </row>
    <row r="967" spans="1:7" x14ac:dyDescent="0.25">
      <c r="A967" t="str">
        <f>'All Nodes'!A11123</f>
        <v>GRID</v>
      </c>
      <c r="B967">
        <f>'All Nodes'!B11123</f>
        <v>118125</v>
      </c>
      <c r="C967">
        <f>'All Nodes'!C11123</f>
        <v>100001</v>
      </c>
      <c r="D967" s="1">
        <f>'All Nodes'!D11123</f>
        <v>-0.32734099999999999</v>
      </c>
      <c r="E967" s="1">
        <f>'All Nodes'!E11123</f>
        <v>-0.45059199999999999</v>
      </c>
      <c r="F967" s="1">
        <f>'All Nodes'!F11123</f>
        <v>0.57996400000000004</v>
      </c>
      <c r="G967">
        <f>'All Nodes'!G11123</f>
        <v>100001</v>
      </c>
    </row>
    <row r="968" spans="1:7" x14ac:dyDescent="0.25">
      <c r="A968" t="str">
        <f>'All Nodes'!A11124</f>
        <v>GRID</v>
      </c>
      <c r="B968">
        <f>'All Nodes'!B11124</f>
        <v>118126</v>
      </c>
      <c r="C968">
        <f>'All Nodes'!C11124</f>
        <v>100001</v>
      </c>
      <c r="D968" s="1">
        <f>'All Nodes'!D11124</f>
        <v>-0.33109699999999997</v>
      </c>
      <c r="E968" s="1">
        <f>'All Nodes'!E11124</f>
        <v>-0.45576100000000003</v>
      </c>
      <c r="F968" s="1">
        <f>'All Nodes'!F11124</f>
        <v>0.57996400000000004</v>
      </c>
      <c r="G968">
        <f>'All Nodes'!G11124</f>
        <v>100001</v>
      </c>
    </row>
    <row r="969" spans="1:7" x14ac:dyDescent="0.25">
      <c r="A969" t="str">
        <f>'All Nodes'!A11125</f>
        <v>GRID</v>
      </c>
      <c r="B969">
        <f>'All Nodes'!B11125</f>
        <v>118127</v>
      </c>
      <c r="C969">
        <f>'All Nodes'!C11125</f>
        <v>100001</v>
      </c>
      <c r="D969" s="1">
        <f>'All Nodes'!D11125</f>
        <v>-0.33384000000000003</v>
      </c>
      <c r="E969" s="1">
        <f>'All Nodes'!E11125</f>
        <v>-0.45953699999999997</v>
      </c>
      <c r="F969" s="1">
        <f>'All Nodes'!F11125</f>
        <v>0.57996400000000004</v>
      </c>
      <c r="G969">
        <f>'All Nodes'!G11125</f>
        <v>100001</v>
      </c>
    </row>
    <row r="970" spans="1:7" x14ac:dyDescent="0.25">
      <c r="A970" t="str">
        <f>'All Nodes'!A11126</f>
        <v>GRID</v>
      </c>
      <c r="B970">
        <f>'All Nodes'!B11126</f>
        <v>118128</v>
      </c>
      <c r="C970">
        <f>'All Nodes'!C11126</f>
        <v>100001</v>
      </c>
      <c r="D970" s="1">
        <f>'All Nodes'!D11126</f>
        <v>-0.33860699999999999</v>
      </c>
      <c r="E970" s="1">
        <f>'All Nodes'!E11126</f>
        <v>-0.46609899999999999</v>
      </c>
      <c r="F970" s="1">
        <f>'All Nodes'!F11126</f>
        <v>0.57996400000000004</v>
      </c>
      <c r="G970">
        <f>'All Nodes'!G11126</f>
        <v>100001</v>
      </c>
    </row>
    <row r="971" spans="1:7" x14ac:dyDescent="0.25">
      <c r="A971" t="str">
        <f>'All Nodes'!A11127</f>
        <v>GRID</v>
      </c>
      <c r="B971">
        <f>'All Nodes'!B11127</f>
        <v>118129</v>
      </c>
      <c r="C971">
        <f>'All Nodes'!C11127</f>
        <v>100001</v>
      </c>
      <c r="D971" s="1">
        <f>'All Nodes'!D11127</f>
        <v>-0.342362</v>
      </c>
      <c r="E971" s="1">
        <f>'All Nodes'!E11127</f>
        <v>-0.47126800000000002</v>
      </c>
      <c r="F971" s="1">
        <f>'All Nodes'!F11127</f>
        <v>0.57996400000000004</v>
      </c>
      <c r="G971">
        <f>'All Nodes'!G11127</f>
        <v>100001</v>
      </c>
    </row>
    <row r="972" spans="1:7" x14ac:dyDescent="0.25">
      <c r="A972" t="str">
        <f>'All Nodes'!A11128</f>
        <v>GRID</v>
      </c>
      <c r="B972">
        <f>'All Nodes'!B11128</f>
        <v>118130</v>
      </c>
      <c r="C972">
        <f>'All Nodes'!C11128</f>
        <v>100001</v>
      </c>
      <c r="D972" s="1">
        <f>'All Nodes'!D11128</f>
        <v>0.28595599999999999</v>
      </c>
      <c r="E972" s="1">
        <f>'All Nodes'!E11128</f>
        <v>-0.44028699999999998</v>
      </c>
      <c r="F972" s="1">
        <f>'All Nodes'!F11128</f>
        <v>0.57996400000000004</v>
      </c>
      <c r="G972">
        <f>'All Nodes'!G11128</f>
        <v>100001</v>
      </c>
    </row>
    <row r="973" spans="1:7" x14ac:dyDescent="0.25">
      <c r="A973" t="str">
        <f>'All Nodes'!A11129</f>
        <v>GRID</v>
      </c>
      <c r="B973">
        <f>'All Nodes'!B11129</f>
        <v>118131</v>
      </c>
      <c r="C973">
        <f>'All Nodes'!C11129</f>
        <v>100001</v>
      </c>
      <c r="D973" s="1">
        <f>'All Nodes'!D11129</f>
        <v>-0.28591299999999997</v>
      </c>
      <c r="E973" s="1">
        <f>'All Nodes'!E11129</f>
        <v>-0.44031500000000001</v>
      </c>
      <c r="F973" s="1">
        <f>'All Nodes'!F11129</f>
        <v>0.57996499999999995</v>
      </c>
      <c r="G973">
        <f>'All Nodes'!G11129</f>
        <v>100001</v>
      </c>
    </row>
    <row r="974" spans="1:7" x14ac:dyDescent="0.25">
      <c r="A974" t="str">
        <f>'All Nodes'!A11130</f>
        <v>GRID</v>
      </c>
      <c r="B974">
        <f>'All Nodes'!B11130</f>
        <v>118132</v>
      </c>
      <c r="C974">
        <f>'All Nodes'!C11130</f>
        <v>100001</v>
      </c>
      <c r="D974" s="1">
        <f>'All Nodes'!D11130</f>
        <v>0.28943600000000003</v>
      </c>
      <c r="E974" s="1">
        <f>'All Nodes'!E11130</f>
        <v>-0.44564599999999999</v>
      </c>
      <c r="F974" s="1">
        <f>'All Nodes'!F11130</f>
        <v>0.57996499999999995</v>
      </c>
      <c r="G974">
        <f>'All Nodes'!G11130</f>
        <v>100001</v>
      </c>
    </row>
    <row r="975" spans="1:7" x14ac:dyDescent="0.25">
      <c r="A975" t="str">
        <f>'All Nodes'!A11131</f>
        <v>GRID</v>
      </c>
      <c r="B975">
        <f>'All Nodes'!B11131</f>
        <v>118133</v>
      </c>
      <c r="C975">
        <f>'All Nodes'!C11131</f>
        <v>100001</v>
      </c>
      <c r="D975" s="1">
        <f>'All Nodes'!D11131</f>
        <v>0.29291600000000001</v>
      </c>
      <c r="E975" s="1">
        <f>'All Nodes'!E11131</f>
        <v>-0.45100400000000002</v>
      </c>
      <c r="F975" s="1">
        <f>'All Nodes'!F11131</f>
        <v>0.57996499999999995</v>
      </c>
      <c r="G975">
        <f>'All Nodes'!G11131</f>
        <v>100001</v>
      </c>
    </row>
    <row r="976" spans="1:7" x14ac:dyDescent="0.25">
      <c r="A976" t="str">
        <f>'All Nodes'!A11132</f>
        <v>GRID</v>
      </c>
      <c r="B976">
        <f>'All Nodes'!B11132</f>
        <v>118134</v>
      </c>
      <c r="C976">
        <f>'All Nodes'!C11132</f>
        <v>100001</v>
      </c>
      <c r="D976" s="1">
        <f>'All Nodes'!D11132</f>
        <v>0.29639599999999999</v>
      </c>
      <c r="E976" s="1">
        <f>'All Nodes'!E11132</f>
        <v>-0.45636100000000002</v>
      </c>
      <c r="F976" s="1">
        <f>'All Nodes'!F11132</f>
        <v>0.57996499999999995</v>
      </c>
      <c r="G976">
        <f>'All Nodes'!G11132</f>
        <v>100001</v>
      </c>
    </row>
    <row r="977" spans="1:7" x14ac:dyDescent="0.25">
      <c r="A977" t="str">
        <f>'All Nodes'!A11133</f>
        <v>GRID</v>
      </c>
      <c r="B977">
        <f>'All Nodes'!B11133</f>
        <v>118135</v>
      </c>
      <c r="C977">
        <f>'All Nodes'!C11133</f>
        <v>100001</v>
      </c>
      <c r="D977" s="1">
        <f>'All Nodes'!D11133</f>
        <v>0.299875</v>
      </c>
      <c r="E977" s="1">
        <f>'All Nodes'!E11133</f>
        <v>-0.46171800000000002</v>
      </c>
      <c r="F977" s="1">
        <f>'All Nodes'!F11133</f>
        <v>0.57996400000000004</v>
      </c>
      <c r="G977">
        <f>'All Nodes'!G11133</f>
        <v>100001</v>
      </c>
    </row>
    <row r="978" spans="1:7" x14ac:dyDescent="0.25">
      <c r="A978" t="str">
        <f>'All Nodes'!A11134</f>
        <v>GRID</v>
      </c>
      <c r="B978">
        <f>'All Nodes'!B11134</f>
        <v>118136</v>
      </c>
      <c r="C978">
        <f>'All Nodes'!C11134</f>
        <v>100001</v>
      </c>
      <c r="D978" s="1">
        <f>'All Nodes'!D11134</f>
        <v>0.30335499999999999</v>
      </c>
      <c r="E978" s="1">
        <f>'All Nodes'!E11134</f>
        <v>-0.46707599999999999</v>
      </c>
      <c r="F978" s="1">
        <f>'All Nodes'!F11134</f>
        <v>0.57996400000000004</v>
      </c>
      <c r="G978">
        <f>'All Nodes'!G11134</f>
        <v>100001</v>
      </c>
    </row>
    <row r="979" spans="1:7" x14ac:dyDescent="0.25">
      <c r="A979" t="str">
        <f>'All Nodes'!A11135</f>
        <v>GRID</v>
      </c>
      <c r="B979">
        <f>'All Nodes'!B11135</f>
        <v>118137</v>
      </c>
      <c r="C979">
        <f>'All Nodes'!C11135</f>
        <v>100001</v>
      </c>
      <c r="D979" s="1">
        <f>'All Nodes'!D11135</f>
        <v>0.30683500000000002</v>
      </c>
      <c r="E979" s="1">
        <f>'All Nodes'!E11135</f>
        <v>-0.47243400000000002</v>
      </c>
      <c r="F979" s="1">
        <f>'All Nodes'!F11135</f>
        <v>0.57996499999999995</v>
      </c>
      <c r="G979">
        <f>'All Nodes'!G11135</f>
        <v>100001</v>
      </c>
    </row>
    <row r="980" spans="1:7" x14ac:dyDescent="0.25">
      <c r="A980" t="str">
        <f>'All Nodes'!A11136</f>
        <v>GRID</v>
      </c>
      <c r="B980">
        <f>'All Nodes'!B11136</f>
        <v>118138</v>
      </c>
      <c r="C980">
        <f>'All Nodes'!C11136</f>
        <v>100001</v>
      </c>
      <c r="D980" s="1">
        <f>'All Nodes'!D11136</f>
        <v>0.30937799999999999</v>
      </c>
      <c r="E980" s="1">
        <f>'All Nodes'!E11136</f>
        <v>-0.47634799999999999</v>
      </c>
      <c r="F980" s="1">
        <f>'All Nodes'!F11136</f>
        <v>0.57996499999999995</v>
      </c>
      <c r="G980">
        <f>'All Nodes'!G11136</f>
        <v>100001</v>
      </c>
    </row>
    <row r="981" spans="1:7" x14ac:dyDescent="0.25">
      <c r="A981" t="str">
        <f>'All Nodes'!A11137</f>
        <v>GRID</v>
      </c>
      <c r="B981">
        <f>'All Nodes'!B11137</f>
        <v>118139</v>
      </c>
      <c r="C981">
        <f>'All Nodes'!C11137</f>
        <v>100001</v>
      </c>
      <c r="D981" s="1">
        <f>'All Nodes'!D11137</f>
        <v>0.31379600000000002</v>
      </c>
      <c r="E981" s="1">
        <f>'All Nodes'!E11137</f>
        <v>-0.48315000000000002</v>
      </c>
      <c r="F981" s="1">
        <f>'All Nodes'!F11137</f>
        <v>0.57996499999999995</v>
      </c>
      <c r="G981">
        <f>'All Nodes'!G11137</f>
        <v>100001</v>
      </c>
    </row>
    <row r="982" spans="1:7" x14ac:dyDescent="0.25">
      <c r="A982" t="str">
        <f>'All Nodes'!A11138</f>
        <v>GRID</v>
      </c>
      <c r="B982">
        <f>'All Nodes'!B11138</f>
        <v>118140</v>
      </c>
      <c r="C982">
        <f>'All Nodes'!C11138</f>
        <v>100001</v>
      </c>
      <c r="D982" s="1">
        <f>'All Nodes'!D11138</f>
        <v>0.31727499999999997</v>
      </c>
      <c r="E982" s="1">
        <f>'All Nodes'!E11138</f>
        <v>-0.48850900000000003</v>
      </c>
      <c r="F982" s="1">
        <f>'All Nodes'!F11138</f>
        <v>0.57996499999999995</v>
      </c>
      <c r="G982">
        <f>'All Nodes'!G11138</f>
        <v>100001</v>
      </c>
    </row>
    <row r="983" spans="1:7" x14ac:dyDescent="0.25">
      <c r="A983" t="str">
        <f>'All Nodes'!A11139</f>
        <v>GRID</v>
      </c>
      <c r="B983">
        <f>'All Nodes'!B11139</f>
        <v>118141</v>
      </c>
      <c r="C983">
        <f>'All Nodes'!C11139</f>
        <v>100001</v>
      </c>
      <c r="D983" s="1">
        <f>'All Nodes'!D11139</f>
        <v>-0.28939300000000001</v>
      </c>
      <c r="E983" s="1">
        <f>'All Nodes'!E11139</f>
        <v>-0.44567299999999999</v>
      </c>
      <c r="F983" s="1">
        <f>'All Nodes'!F11139</f>
        <v>0.57996499999999995</v>
      </c>
      <c r="G983">
        <f>'All Nodes'!G11139</f>
        <v>100001</v>
      </c>
    </row>
    <row r="984" spans="1:7" x14ac:dyDescent="0.25">
      <c r="A984" t="str">
        <f>'All Nodes'!A11140</f>
        <v>GRID</v>
      </c>
      <c r="B984">
        <f>'All Nodes'!B11140</f>
        <v>118142</v>
      </c>
      <c r="C984">
        <f>'All Nodes'!C11140</f>
        <v>100001</v>
      </c>
      <c r="D984" s="1">
        <f>'All Nodes'!D11140</f>
        <v>-0.29287200000000002</v>
      </c>
      <c r="E984" s="1">
        <f>'All Nodes'!E11140</f>
        <v>-0.45103199999999999</v>
      </c>
      <c r="F984" s="1">
        <f>'All Nodes'!F11140</f>
        <v>0.57996499999999995</v>
      </c>
      <c r="G984">
        <f>'All Nodes'!G11140</f>
        <v>100001</v>
      </c>
    </row>
    <row r="985" spans="1:7" x14ac:dyDescent="0.25">
      <c r="A985" t="str">
        <f>'All Nodes'!A11141</f>
        <v>GRID</v>
      </c>
      <c r="B985">
        <f>'All Nodes'!B11141</f>
        <v>118143</v>
      </c>
      <c r="C985">
        <f>'All Nodes'!C11141</f>
        <v>100001</v>
      </c>
      <c r="D985" s="1">
        <f>'All Nodes'!D11141</f>
        <v>-0.296352</v>
      </c>
      <c r="E985" s="1">
        <f>'All Nodes'!E11141</f>
        <v>-0.45639000000000002</v>
      </c>
      <c r="F985" s="1">
        <f>'All Nodes'!F11141</f>
        <v>0.57996499999999995</v>
      </c>
      <c r="G985">
        <f>'All Nodes'!G11141</f>
        <v>100001</v>
      </c>
    </row>
    <row r="986" spans="1:7" x14ac:dyDescent="0.25">
      <c r="A986" t="str">
        <f>'All Nodes'!A11142</f>
        <v>GRID</v>
      </c>
      <c r="B986">
        <f>'All Nodes'!B11142</f>
        <v>118144</v>
      </c>
      <c r="C986">
        <f>'All Nodes'!C11142</f>
        <v>100001</v>
      </c>
      <c r="D986" s="1">
        <f>'All Nodes'!D11142</f>
        <v>-0.29983199999999999</v>
      </c>
      <c r="E986" s="1">
        <f>'All Nodes'!E11142</f>
        <v>-0.46174700000000002</v>
      </c>
      <c r="F986" s="1">
        <f>'All Nodes'!F11142</f>
        <v>0.57996499999999995</v>
      </c>
      <c r="G986">
        <f>'All Nodes'!G11142</f>
        <v>100001</v>
      </c>
    </row>
    <row r="987" spans="1:7" x14ac:dyDescent="0.25">
      <c r="A987" t="str">
        <f>'All Nodes'!A11143</f>
        <v>GRID</v>
      </c>
      <c r="B987">
        <f>'All Nodes'!B11143</f>
        <v>118145</v>
      </c>
      <c r="C987">
        <f>'All Nodes'!C11143</f>
        <v>100001</v>
      </c>
      <c r="D987" s="1">
        <f>'All Nodes'!D11143</f>
        <v>-0.303311</v>
      </c>
      <c r="E987" s="1">
        <f>'All Nodes'!E11143</f>
        <v>-0.46710600000000002</v>
      </c>
      <c r="F987" s="1">
        <f>'All Nodes'!F11143</f>
        <v>0.57996499999999995</v>
      </c>
      <c r="G987">
        <f>'All Nodes'!G11143</f>
        <v>100001</v>
      </c>
    </row>
    <row r="988" spans="1:7" x14ac:dyDescent="0.25">
      <c r="A988" t="str">
        <f>'All Nodes'!A11144</f>
        <v>GRID</v>
      </c>
      <c r="B988">
        <f>'All Nodes'!B11144</f>
        <v>118146</v>
      </c>
      <c r="C988">
        <f>'All Nodes'!C11144</f>
        <v>100001</v>
      </c>
      <c r="D988" s="1">
        <f>'All Nodes'!D11144</f>
        <v>-0.30679000000000001</v>
      </c>
      <c r="E988" s="1">
        <f>'All Nodes'!E11144</f>
        <v>-0.472464</v>
      </c>
      <c r="F988" s="1">
        <f>'All Nodes'!F11144</f>
        <v>0.57996499999999995</v>
      </c>
      <c r="G988">
        <f>'All Nodes'!G11144</f>
        <v>100001</v>
      </c>
    </row>
    <row r="989" spans="1:7" x14ac:dyDescent="0.25">
      <c r="A989" t="str">
        <f>'All Nodes'!A11145</f>
        <v>GRID</v>
      </c>
      <c r="B989">
        <f>'All Nodes'!B11145</f>
        <v>118147</v>
      </c>
      <c r="C989">
        <f>'All Nodes'!C11145</f>
        <v>100001</v>
      </c>
      <c r="D989" s="1">
        <f>'All Nodes'!D11145</f>
        <v>-0.30932999999999999</v>
      </c>
      <c r="E989" s="1">
        <f>'All Nodes'!E11145</f>
        <v>-0.47637800000000002</v>
      </c>
      <c r="F989" s="1">
        <f>'All Nodes'!F11145</f>
        <v>0.57996499999999995</v>
      </c>
      <c r="G989">
        <f>'All Nodes'!G11145</f>
        <v>100001</v>
      </c>
    </row>
    <row r="990" spans="1:7" x14ac:dyDescent="0.25">
      <c r="A990" t="str">
        <f>'All Nodes'!A11146</f>
        <v>GRID</v>
      </c>
      <c r="B990">
        <f>'All Nodes'!B11146</f>
        <v>118148</v>
      </c>
      <c r="C990">
        <f>'All Nodes'!C11146</f>
        <v>100001</v>
      </c>
      <c r="D990" s="1">
        <f>'All Nodes'!D11146</f>
        <v>-0.31374800000000003</v>
      </c>
      <c r="E990" s="1">
        <f>'All Nodes'!E11146</f>
        <v>-0.48318100000000003</v>
      </c>
      <c r="F990" s="1">
        <f>'All Nodes'!F11146</f>
        <v>0.57996499999999995</v>
      </c>
      <c r="G990">
        <f>'All Nodes'!G11146</f>
        <v>100001</v>
      </c>
    </row>
    <row r="991" spans="1:7" x14ac:dyDescent="0.25">
      <c r="A991" t="str">
        <f>'All Nodes'!A11147</f>
        <v>GRID</v>
      </c>
      <c r="B991">
        <f>'All Nodes'!B11147</f>
        <v>118149</v>
      </c>
      <c r="C991">
        <f>'All Nodes'!C11147</f>
        <v>100001</v>
      </c>
      <c r="D991" s="1">
        <f>'All Nodes'!D11147</f>
        <v>-0.31722800000000001</v>
      </c>
      <c r="E991" s="1">
        <f>'All Nodes'!E11147</f>
        <v>-0.488541</v>
      </c>
      <c r="F991" s="1">
        <f>'All Nodes'!F11147</f>
        <v>0.57996400000000004</v>
      </c>
      <c r="G991">
        <f>'All Nodes'!G11147</f>
        <v>100001</v>
      </c>
    </row>
    <row r="992" spans="1:7" x14ac:dyDescent="0.25">
      <c r="A992" t="str">
        <f>'All Nodes'!A11148</f>
        <v>GRID</v>
      </c>
      <c r="B992">
        <f>'All Nodes'!B11148</f>
        <v>118150</v>
      </c>
      <c r="C992">
        <f>'All Nodes'!C11148</f>
        <v>100001</v>
      </c>
      <c r="D992" s="1">
        <f>'All Nodes'!D11148</f>
        <v>0.262521</v>
      </c>
      <c r="E992" s="1">
        <f>'All Nodes'!E11148</f>
        <v>-0.454648</v>
      </c>
      <c r="F992" s="1">
        <f>'All Nodes'!F11148</f>
        <v>0.57996400000000004</v>
      </c>
      <c r="G992">
        <f>'All Nodes'!G11148</f>
        <v>100001</v>
      </c>
    </row>
    <row r="993" spans="1:7" x14ac:dyDescent="0.25">
      <c r="A993" t="str">
        <f>'All Nodes'!A11149</f>
        <v>GRID</v>
      </c>
      <c r="B993">
        <f>'All Nodes'!B11149</f>
        <v>118151</v>
      </c>
      <c r="C993">
        <f>'All Nodes'!C11149</f>
        <v>100001</v>
      </c>
      <c r="D993" s="1">
        <f>'All Nodes'!D11149</f>
        <v>0.26571600000000001</v>
      </c>
      <c r="E993" s="1">
        <f>'All Nodes'!E11149</f>
        <v>-0.46018199999999998</v>
      </c>
      <c r="F993" s="1">
        <f>'All Nodes'!F11149</f>
        <v>0.57996499999999995</v>
      </c>
      <c r="G993">
        <f>'All Nodes'!G11149</f>
        <v>100001</v>
      </c>
    </row>
    <row r="994" spans="1:7" x14ac:dyDescent="0.25">
      <c r="A994" t="str">
        <f>'All Nodes'!A11150</f>
        <v>GRID</v>
      </c>
      <c r="B994">
        <f>'All Nodes'!B11150</f>
        <v>118152</v>
      </c>
      <c r="C994">
        <f>'All Nodes'!C11150</f>
        <v>100001</v>
      </c>
      <c r="D994" s="1">
        <f>'All Nodes'!D11150</f>
        <v>-0.26247799999999999</v>
      </c>
      <c r="E994" s="1">
        <f>'All Nodes'!E11150</f>
        <v>-0.45467400000000002</v>
      </c>
      <c r="F994" s="1">
        <f>'All Nodes'!F11150</f>
        <v>0.57996400000000004</v>
      </c>
      <c r="G994">
        <f>'All Nodes'!G11150</f>
        <v>100001</v>
      </c>
    </row>
    <row r="995" spans="1:7" x14ac:dyDescent="0.25">
      <c r="A995" t="str">
        <f>'All Nodes'!A11151</f>
        <v>GRID</v>
      </c>
      <c r="B995">
        <f>'All Nodes'!B11151</f>
        <v>118153</v>
      </c>
      <c r="C995">
        <f>'All Nodes'!C11151</f>
        <v>100001</v>
      </c>
      <c r="D995" s="1">
        <f>'All Nodes'!D11151</f>
        <v>-0.26567299999999999</v>
      </c>
      <c r="E995" s="1">
        <f>'All Nodes'!E11151</f>
        <v>-0.46020699999999998</v>
      </c>
      <c r="F995" s="1">
        <f>'All Nodes'!F11151</f>
        <v>0.57996400000000004</v>
      </c>
      <c r="G995">
        <f>'All Nodes'!G11151</f>
        <v>100001</v>
      </c>
    </row>
    <row r="996" spans="1:7" x14ac:dyDescent="0.25">
      <c r="A996" t="str">
        <f>'All Nodes'!A11152</f>
        <v>GRID</v>
      </c>
      <c r="B996">
        <f>'All Nodes'!B11152</f>
        <v>118154</v>
      </c>
      <c r="C996">
        <f>'All Nodes'!C11152</f>
        <v>100001</v>
      </c>
      <c r="D996" s="1">
        <f>'All Nodes'!D11152</f>
        <v>0.26890999999999998</v>
      </c>
      <c r="E996" s="1">
        <f>'All Nodes'!E11152</f>
        <v>-0.46571499999999999</v>
      </c>
      <c r="F996" s="1">
        <f>'All Nodes'!F11152</f>
        <v>0.57996499999999995</v>
      </c>
      <c r="G996">
        <f>'All Nodes'!G11152</f>
        <v>100001</v>
      </c>
    </row>
    <row r="997" spans="1:7" x14ac:dyDescent="0.25">
      <c r="A997" t="str">
        <f>'All Nodes'!A11153</f>
        <v>GRID</v>
      </c>
      <c r="B997">
        <f>'All Nodes'!B11153</f>
        <v>118155</v>
      </c>
      <c r="C997">
        <f>'All Nodes'!C11153</f>
        <v>100001</v>
      </c>
      <c r="D997" s="1">
        <f>'All Nodes'!D11153</f>
        <v>0.27210600000000001</v>
      </c>
      <c r="E997" s="1">
        <f>'All Nodes'!E11153</f>
        <v>-0.471248</v>
      </c>
      <c r="F997" s="1">
        <f>'All Nodes'!F11153</f>
        <v>0.57996499999999995</v>
      </c>
      <c r="G997">
        <f>'All Nodes'!G11153</f>
        <v>100001</v>
      </c>
    </row>
    <row r="998" spans="1:7" x14ac:dyDescent="0.25">
      <c r="A998" t="str">
        <f>'All Nodes'!A11154</f>
        <v>GRID</v>
      </c>
      <c r="B998">
        <f>'All Nodes'!B11154</f>
        <v>118156</v>
      </c>
      <c r="C998">
        <f>'All Nodes'!C11154</f>
        <v>100001</v>
      </c>
      <c r="D998" s="1">
        <f>'All Nodes'!D11154</f>
        <v>0.27530100000000002</v>
      </c>
      <c r="E998" s="1">
        <f>'All Nodes'!E11154</f>
        <v>-0.47678100000000001</v>
      </c>
      <c r="F998" s="1">
        <f>'All Nodes'!F11154</f>
        <v>0.57996400000000004</v>
      </c>
      <c r="G998">
        <f>'All Nodes'!G11154</f>
        <v>100001</v>
      </c>
    </row>
    <row r="999" spans="1:7" x14ac:dyDescent="0.25">
      <c r="A999" t="str">
        <f>'All Nodes'!A11155</f>
        <v>GRID</v>
      </c>
      <c r="B999">
        <f>'All Nodes'!B11155</f>
        <v>118157</v>
      </c>
      <c r="C999">
        <f>'All Nodes'!C11155</f>
        <v>100001</v>
      </c>
      <c r="D999" s="1">
        <f>'All Nodes'!D11155</f>
        <v>0.27849600000000002</v>
      </c>
      <c r="E999" s="1">
        <f>'All Nodes'!E11155</f>
        <v>-0.48231299999999999</v>
      </c>
      <c r="F999" s="1">
        <f>'All Nodes'!F11155</f>
        <v>0.57996400000000004</v>
      </c>
      <c r="G999">
        <f>'All Nodes'!G11155</f>
        <v>100001</v>
      </c>
    </row>
    <row r="1000" spans="1:7" x14ac:dyDescent="0.25">
      <c r="A1000" t="str">
        <f>'All Nodes'!A11156</f>
        <v>GRID</v>
      </c>
      <c r="B1000">
        <f>'All Nodes'!B11156</f>
        <v>118158</v>
      </c>
      <c r="C1000">
        <f>'All Nodes'!C11156</f>
        <v>100001</v>
      </c>
      <c r="D1000" s="1">
        <f>'All Nodes'!D11156</f>
        <v>0.28169</v>
      </c>
      <c r="E1000" s="1">
        <f>'All Nodes'!E11156</f>
        <v>-0.487846</v>
      </c>
      <c r="F1000" s="1">
        <f>'All Nodes'!F11156</f>
        <v>0.57996499999999995</v>
      </c>
      <c r="G1000">
        <f>'All Nodes'!G11156</f>
        <v>100001</v>
      </c>
    </row>
    <row r="1001" spans="1:7" x14ac:dyDescent="0.25">
      <c r="A1001" t="str">
        <f>'All Nodes'!A11157</f>
        <v>GRID</v>
      </c>
      <c r="B1001">
        <f>'All Nodes'!B11157</f>
        <v>118159</v>
      </c>
      <c r="C1001">
        <f>'All Nodes'!C11157</f>
        <v>100001</v>
      </c>
      <c r="D1001" s="1">
        <f>'All Nodes'!D11157</f>
        <v>0.28402300000000003</v>
      </c>
      <c r="E1001" s="1">
        <f>'All Nodes'!E11157</f>
        <v>-0.49188700000000002</v>
      </c>
      <c r="F1001" s="1">
        <f>'All Nodes'!F11157</f>
        <v>0.57996499999999995</v>
      </c>
      <c r="G1001">
        <f>'All Nodes'!G11157</f>
        <v>100001</v>
      </c>
    </row>
    <row r="1002" spans="1:7" x14ac:dyDescent="0.25">
      <c r="A1002" t="str">
        <f>'All Nodes'!A11158</f>
        <v>GRID</v>
      </c>
      <c r="B1002">
        <f>'All Nodes'!B11158</f>
        <v>118160</v>
      </c>
      <c r="C1002">
        <f>'All Nodes'!C11158</f>
        <v>100001</v>
      </c>
      <c r="D1002" s="1">
        <f>'All Nodes'!D11158</f>
        <v>0.28807899999999997</v>
      </c>
      <c r="E1002" s="1">
        <f>'All Nodes'!E11158</f>
        <v>-0.49891200000000002</v>
      </c>
      <c r="F1002" s="1">
        <f>'All Nodes'!F11158</f>
        <v>0.57996499999999995</v>
      </c>
      <c r="G1002">
        <f>'All Nodes'!G11158</f>
        <v>100001</v>
      </c>
    </row>
    <row r="1003" spans="1:7" x14ac:dyDescent="0.25">
      <c r="A1003" t="str">
        <f>'All Nodes'!A11159</f>
        <v>GRID</v>
      </c>
      <c r="B1003">
        <f>'All Nodes'!B11159</f>
        <v>118161</v>
      </c>
      <c r="C1003">
        <f>'All Nodes'!C11159</f>
        <v>100001</v>
      </c>
      <c r="D1003" s="1">
        <f>'All Nodes'!D11159</f>
        <v>0.291273</v>
      </c>
      <c r="E1003" s="1">
        <f>'All Nodes'!E11159</f>
        <v>-0.50444599999999995</v>
      </c>
      <c r="F1003" s="1">
        <f>'All Nodes'!F11159</f>
        <v>0.57996499999999995</v>
      </c>
      <c r="G1003">
        <f>'All Nodes'!G11159</f>
        <v>100001</v>
      </c>
    </row>
    <row r="1004" spans="1:7" x14ac:dyDescent="0.25">
      <c r="A1004" t="str">
        <f>'All Nodes'!A11160</f>
        <v>GRID</v>
      </c>
      <c r="B1004">
        <f>'All Nodes'!B11160</f>
        <v>118162</v>
      </c>
      <c r="C1004">
        <f>'All Nodes'!C11160</f>
        <v>100001</v>
      </c>
      <c r="D1004" s="1">
        <f>'All Nodes'!D11160</f>
        <v>-0.26886700000000002</v>
      </c>
      <c r="E1004" s="1">
        <f>'All Nodes'!E11160</f>
        <v>-0.46574100000000002</v>
      </c>
      <c r="F1004" s="1">
        <f>'All Nodes'!F11160</f>
        <v>0.57996400000000004</v>
      </c>
      <c r="G1004">
        <f>'All Nodes'!G11160</f>
        <v>100001</v>
      </c>
    </row>
    <row r="1005" spans="1:7" x14ac:dyDescent="0.25">
      <c r="A1005" t="str">
        <f>'All Nodes'!A11161</f>
        <v>GRID</v>
      </c>
      <c r="B1005">
        <f>'All Nodes'!B11161</f>
        <v>118163</v>
      </c>
      <c r="C1005">
        <f>'All Nodes'!C11161</f>
        <v>100001</v>
      </c>
      <c r="D1005" s="1">
        <f>'All Nodes'!D11161</f>
        <v>-0.272061</v>
      </c>
      <c r="E1005" s="1">
        <f>'All Nodes'!E11161</f>
        <v>-0.471273</v>
      </c>
      <c r="F1005" s="1">
        <f>'All Nodes'!F11161</f>
        <v>0.57996400000000004</v>
      </c>
      <c r="G1005">
        <f>'All Nodes'!G11161</f>
        <v>100001</v>
      </c>
    </row>
    <row r="1006" spans="1:7" x14ac:dyDescent="0.25">
      <c r="A1006" t="str">
        <f>'All Nodes'!A11162</f>
        <v>GRID</v>
      </c>
      <c r="B1006">
        <f>'All Nodes'!B11162</f>
        <v>118164</v>
      </c>
      <c r="C1006">
        <f>'All Nodes'!C11162</f>
        <v>100001</v>
      </c>
      <c r="D1006" s="1">
        <f>'All Nodes'!D11162</f>
        <v>-0.275254</v>
      </c>
      <c r="E1006" s="1">
        <f>'All Nodes'!E11162</f>
        <v>-0.47680600000000001</v>
      </c>
      <c r="F1006" s="1">
        <f>'All Nodes'!F11162</f>
        <v>0.57996499999999995</v>
      </c>
      <c r="G1006">
        <f>'All Nodes'!G11162</f>
        <v>100001</v>
      </c>
    </row>
    <row r="1007" spans="1:7" x14ac:dyDescent="0.25">
      <c r="A1007" t="str">
        <f>'All Nodes'!A11163</f>
        <v>GRID</v>
      </c>
      <c r="B1007">
        <f>'All Nodes'!B11163</f>
        <v>118165</v>
      </c>
      <c r="C1007">
        <f>'All Nodes'!C11163</f>
        <v>100001</v>
      </c>
      <c r="D1007" s="1">
        <f>'All Nodes'!D11163</f>
        <v>-0.27844799999999997</v>
      </c>
      <c r="E1007" s="1">
        <f>'All Nodes'!E11163</f>
        <v>-0.48234100000000002</v>
      </c>
      <c r="F1007" s="1">
        <f>'All Nodes'!F11163</f>
        <v>0.57996499999999995</v>
      </c>
      <c r="G1007">
        <f>'All Nodes'!G11163</f>
        <v>100001</v>
      </c>
    </row>
    <row r="1008" spans="1:7" x14ac:dyDescent="0.25">
      <c r="A1008" t="str">
        <f>'All Nodes'!A11164</f>
        <v>GRID</v>
      </c>
      <c r="B1008">
        <f>'All Nodes'!B11164</f>
        <v>118166</v>
      </c>
      <c r="C1008">
        <f>'All Nodes'!C11164</f>
        <v>100001</v>
      </c>
      <c r="D1008" s="1">
        <f>'All Nodes'!D11164</f>
        <v>-0.28164299999999998</v>
      </c>
      <c r="E1008" s="1">
        <f>'All Nodes'!E11164</f>
        <v>-0.48787399999999997</v>
      </c>
      <c r="F1008" s="1">
        <f>'All Nodes'!F11164</f>
        <v>0.57996499999999995</v>
      </c>
      <c r="G1008">
        <f>'All Nodes'!G11164</f>
        <v>100001</v>
      </c>
    </row>
    <row r="1009" spans="1:7" x14ac:dyDescent="0.25">
      <c r="A1009" t="str">
        <f>'All Nodes'!A11165</f>
        <v>GRID</v>
      </c>
      <c r="B1009">
        <f>'All Nodes'!B11165</f>
        <v>118167</v>
      </c>
      <c r="C1009">
        <f>'All Nodes'!C11165</f>
        <v>100001</v>
      </c>
      <c r="D1009" s="1">
        <f>'All Nodes'!D11165</f>
        <v>-0.28397600000000001</v>
      </c>
      <c r="E1009" s="1">
        <f>'All Nodes'!E11165</f>
        <v>-0.49191499999999999</v>
      </c>
      <c r="F1009" s="1">
        <f>'All Nodes'!F11165</f>
        <v>0.57996499999999995</v>
      </c>
      <c r="G1009">
        <f>'All Nodes'!G11165</f>
        <v>100001</v>
      </c>
    </row>
    <row r="1010" spans="1:7" x14ac:dyDescent="0.25">
      <c r="A1010" t="str">
        <f>'All Nodes'!A11166</f>
        <v>GRID</v>
      </c>
      <c r="B1010">
        <f>'All Nodes'!B11166</f>
        <v>118168</v>
      </c>
      <c r="C1010">
        <f>'All Nodes'!C11166</f>
        <v>100001</v>
      </c>
      <c r="D1010" s="1">
        <f>'All Nodes'!D11166</f>
        <v>-0.28803099999999998</v>
      </c>
      <c r="E1010" s="1">
        <f>'All Nodes'!E11166</f>
        <v>-0.49893900000000002</v>
      </c>
      <c r="F1010" s="1">
        <f>'All Nodes'!F11166</f>
        <v>0.57996499999999995</v>
      </c>
      <c r="G1010">
        <f>'All Nodes'!G11166</f>
        <v>100001</v>
      </c>
    </row>
    <row r="1011" spans="1:7" x14ac:dyDescent="0.25">
      <c r="A1011" t="str">
        <f>'All Nodes'!A11167</f>
        <v>GRID</v>
      </c>
      <c r="B1011">
        <f>'All Nodes'!B11167</f>
        <v>118169</v>
      </c>
      <c r="C1011">
        <f>'All Nodes'!C11167</f>
        <v>100001</v>
      </c>
      <c r="D1011" s="1">
        <f>'All Nodes'!D11167</f>
        <v>-0.29122599999999998</v>
      </c>
      <c r="E1011" s="1">
        <f>'All Nodes'!E11167</f>
        <v>-0.50447299999999995</v>
      </c>
      <c r="F1011" s="1">
        <f>'All Nodes'!F11167</f>
        <v>0.57996499999999995</v>
      </c>
      <c r="G1011">
        <f>'All Nodes'!G11167</f>
        <v>100001</v>
      </c>
    </row>
    <row r="1012" spans="1:7" x14ac:dyDescent="0.25">
      <c r="A1012" t="str">
        <f>'All Nodes'!A11168</f>
        <v>GRID</v>
      </c>
      <c r="B1012">
        <f>'All Nodes'!B11168</f>
        <v>118170</v>
      </c>
      <c r="C1012">
        <f>'All Nodes'!C11168</f>
        <v>100001</v>
      </c>
      <c r="D1012" s="1">
        <f>'All Nodes'!D11168</f>
        <v>0.23836599999999999</v>
      </c>
      <c r="E1012" s="1">
        <f>'All Nodes'!E11168</f>
        <v>-0.46776499999999999</v>
      </c>
      <c r="F1012" s="1">
        <f>'All Nodes'!F11168</f>
        <v>0.57996400000000004</v>
      </c>
      <c r="G1012">
        <f>'All Nodes'!G11168</f>
        <v>100001</v>
      </c>
    </row>
    <row r="1013" spans="1:7" x14ac:dyDescent="0.25">
      <c r="A1013" t="str">
        <f>'All Nodes'!A11169</f>
        <v>GRID</v>
      </c>
      <c r="B1013">
        <f>'All Nodes'!B11169</f>
        <v>118171</v>
      </c>
      <c r="C1013">
        <f>'All Nodes'!C11169</f>
        <v>100001</v>
      </c>
      <c r="D1013" s="1">
        <f>'All Nodes'!D11169</f>
        <v>0.24126900000000001</v>
      </c>
      <c r="E1013" s="1">
        <f>'All Nodes'!E11169</f>
        <v>-0.47345900000000002</v>
      </c>
      <c r="F1013" s="1">
        <f>'All Nodes'!F11169</f>
        <v>0.57996499999999995</v>
      </c>
      <c r="G1013">
        <f>'All Nodes'!G11169</f>
        <v>100001</v>
      </c>
    </row>
    <row r="1014" spans="1:7" x14ac:dyDescent="0.25">
      <c r="A1014" t="str">
        <f>'All Nodes'!A11170</f>
        <v>GRID</v>
      </c>
      <c r="B1014">
        <f>'All Nodes'!B11170</f>
        <v>118172</v>
      </c>
      <c r="C1014">
        <f>'All Nodes'!C11170</f>
        <v>100001</v>
      </c>
      <c r="D1014" s="1">
        <f>'All Nodes'!D11170</f>
        <v>0.24417</v>
      </c>
      <c r="E1014" s="1">
        <f>'All Nodes'!E11170</f>
        <v>-0.47915099999999999</v>
      </c>
      <c r="F1014" s="1">
        <f>'All Nodes'!F11170</f>
        <v>0.57996499999999995</v>
      </c>
      <c r="G1014">
        <f>'All Nodes'!G11170</f>
        <v>100001</v>
      </c>
    </row>
    <row r="1015" spans="1:7" x14ac:dyDescent="0.25">
      <c r="A1015" t="str">
        <f>'All Nodes'!A11171</f>
        <v>GRID</v>
      </c>
      <c r="B1015">
        <f>'All Nodes'!B11171</f>
        <v>118173</v>
      </c>
      <c r="C1015">
        <f>'All Nodes'!C11171</f>
        <v>100001</v>
      </c>
      <c r="D1015" s="1">
        <f>'All Nodes'!D11171</f>
        <v>-0.23832300000000001</v>
      </c>
      <c r="E1015" s="1">
        <f>'All Nodes'!E11171</f>
        <v>-0.46778900000000001</v>
      </c>
      <c r="F1015" s="1">
        <f>'All Nodes'!F11171</f>
        <v>0.57996499999999995</v>
      </c>
      <c r="G1015">
        <f>'All Nodes'!G11171</f>
        <v>100001</v>
      </c>
    </row>
    <row r="1016" spans="1:7" x14ac:dyDescent="0.25">
      <c r="A1016" t="str">
        <f>'All Nodes'!A11172</f>
        <v>GRID</v>
      </c>
      <c r="B1016">
        <f>'All Nodes'!B11172</f>
        <v>118174</v>
      </c>
      <c r="C1016">
        <f>'All Nodes'!C11172</f>
        <v>100001</v>
      </c>
      <c r="D1016" s="1">
        <f>'All Nodes'!D11172</f>
        <v>-0.24122299999999999</v>
      </c>
      <c r="E1016" s="1">
        <f>'All Nodes'!E11172</f>
        <v>-0.47348200000000001</v>
      </c>
      <c r="F1016" s="1">
        <f>'All Nodes'!F11172</f>
        <v>0.57996499999999995</v>
      </c>
      <c r="G1016">
        <f>'All Nodes'!G11172</f>
        <v>100001</v>
      </c>
    </row>
    <row r="1017" spans="1:7" x14ac:dyDescent="0.25">
      <c r="A1017" t="str">
        <f>'All Nodes'!A11173</f>
        <v>GRID</v>
      </c>
      <c r="B1017">
        <f>'All Nodes'!B11173</f>
        <v>118175</v>
      </c>
      <c r="C1017">
        <f>'All Nodes'!C11173</f>
        <v>100001</v>
      </c>
      <c r="D1017" s="1">
        <f>'All Nodes'!D11173</f>
        <v>-0.24412200000000001</v>
      </c>
      <c r="E1017" s="1">
        <f>'All Nodes'!E11173</f>
        <v>-0.47917500000000002</v>
      </c>
      <c r="F1017" s="1">
        <f>'All Nodes'!F11173</f>
        <v>0.57996499999999995</v>
      </c>
      <c r="G1017">
        <f>'All Nodes'!G11173</f>
        <v>100001</v>
      </c>
    </row>
    <row r="1018" spans="1:7" x14ac:dyDescent="0.25">
      <c r="A1018" t="str">
        <f>'All Nodes'!A11174</f>
        <v>GRID</v>
      </c>
      <c r="B1018">
        <f>'All Nodes'!B11174</f>
        <v>118176</v>
      </c>
      <c r="C1018">
        <f>'All Nodes'!C11174</f>
        <v>100001</v>
      </c>
      <c r="D1018" s="1">
        <f>'All Nodes'!D11174</f>
        <v>0.24707000000000001</v>
      </c>
      <c r="E1018" s="1">
        <f>'All Nodes'!E11174</f>
        <v>-0.48484300000000002</v>
      </c>
      <c r="F1018" s="1">
        <f>'All Nodes'!F11174</f>
        <v>0.57996499999999995</v>
      </c>
      <c r="G1018">
        <f>'All Nodes'!G11174</f>
        <v>100001</v>
      </c>
    </row>
    <row r="1019" spans="1:7" x14ac:dyDescent="0.25">
      <c r="A1019" t="str">
        <f>'All Nodes'!A11175</f>
        <v>GRID</v>
      </c>
      <c r="B1019">
        <f>'All Nodes'!B11175</f>
        <v>118177</v>
      </c>
      <c r="C1019">
        <f>'All Nodes'!C11175</f>
        <v>100001</v>
      </c>
      <c r="D1019" s="1">
        <f>'All Nodes'!D11175</f>
        <v>0.24997</v>
      </c>
      <c r="E1019" s="1">
        <f>'All Nodes'!E11175</f>
        <v>-0.49053600000000003</v>
      </c>
      <c r="F1019" s="1">
        <f>'All Nodes'!F11175</f>
        <v>0.57996499999999995</v>
      </c>
      <c r="G1019">
        <f>'All Nodes'!G11175</f>
        <v>100001</v>
      </c>
    </row>
    <row r="1020" spans="1:7" x14ac:dyDescent="0.25">
      <c r="A1020" t="str">
        <f>'All Nodes'!A11176</f>
        <v>GRID</v>
      </c>
      <c r="B1020">
        <f>'All Nodes'!B11176</f>
        <v>118178</v>
      </c>
      <c r="C1020">
        <f>'All Nodes'!C11176</f>
        <v>100001</v>
      </c>
      <c r="D1020" s="1">
        <f>'All Nodes'!D11176</f>
        <v>0.25287100000000001</v>
      </c>
      <c r="E1020" s="1">
        <f>'All Nodes'!E11176</f>
        <v>-0.496228</v>
      </c>
      <c r="F1020" s="1">
        <f>'All Nodes'!F11176</f>
        <v>0.57996400000000004</v>
      </c>
      <c r="G1020">
        <f>'All Nodes'!G11176</f>
        <v>100001</v>
      </c>
    </row>
    <row r="1021" spans="1:7" x14ac:dyDescent="0.25">
      <c r="A1021" t="str">
        <f>'All Nodes'!A11177</f>
        <v>GRID</v>
      </c>
      <c r="B1021">
        <f>'All Nodes'!B11177</f>
        <v>118179</v>
      </c>
      <c r="C1021">
        <f>'All Nodes'!C11177</f>
        <v>100001</v>
      </c>
      <c r="D1021" s="1">
        <f>'All Nodes'!D11177</f>
        <v>0.25577100000000003</v>
      </c>
      <c r="E1021" s="1">
        <f>'All Nodes'!E11177</f>
        <v>-0.501919</v>
      </c>
      <c r="F1021" s="1">
        <f>'All Nodes'!F11177</f>
        <v>0.57996400000000004</v>
      </c>
      <c r="G1021">
        <f>'All Nodes'!G11177</f>
        <v>100001</v>
      </c>
    </row>
    <row r="1022" spans="1:7" x14ac:dyDescent="0.25">
      <c r="A1022" t="str">
        <f>'All Nodes'!A11178</f>
        <v>GRID</v>
      </c>
      <c r="B1022">
        <f>'All Nodes'!B11178</f>
        <v>118180</v>
      </c>
      <c r="C1022">
        <f>'All Nodes'!C11178</f>
        <v>100001</v>
      </c>
      <c r="D1022" s="1">
        <f>'All Nodes'!D11178</f>
        <v>0.25788899999999998</v>
      </c>
      <c r="E1022" s="1">
        <f>'All Nodes'!E11178</f>
        <v>-0.506077</v>
      </c>
      <c r="F1022" s="1">
        <f>'All Nodes'!F11178</f>
        <v>0.57996499999999995</v>
      </c>
      <c r="G1022">
        <f>'All Nodes'!G11178</f>
        <v>100001</v>
      </c>
    </row>
    <row r="1023" spans="1:7" x14ac:dyDescent="0.25">
      <c r="A1023" t="str">
        <f>'All Nodes'!A11179</f>
        <v>GRID</v>
      </c>
      <c r="B1023">
        <f>'All Nodes'!B11179</f>
        <v>118181</v>
      </c>
      <c r="C1023">
        <f>'All Nodes'!C11179</f>
        <v>100001</v>
      </c>
      <c r="D1023" s="1">
        <f>'All Nodes'!D11179</f>
        <v>0.26157399999999997</v>
      </c>
      <c r="E1023" s="1">
        <f>'All Nodes'!E11179</f>
        <v>-0.51330399999999998</v>
      </c>
      <c r="F1023" s="1">
        <f>'All Nodes'!F11179</f>
        <v>0.57996499999999995</v>
      </c>
      <c r="G1023">
        <f>'All Nodes'!G11179</f>
        <v>100001</v>
      </c>
    </row>
    <row r="1024" spans="1:7" x14ac:dyDescent="0.25">
      <c r="A1024" t="str">
        <f>'All Nodes'!A11180</f>
        <v>GRID</v>
      </c>
      <c r="B1024">
        <f>'All Nodes'!B11180</f>
        <v>118182</v>
      </c>
      <c r="C1024">
        <f>'All Nodes'!C11180</f>
        <v>100001</v>
      </c>
      <c r="D1024" s="1">
        <f>'All Nodes'!D11180</f>
        <v>0.26447500000000002</v>
      </c>
      <c r="E1024" s="1">
        <f>'All Nodes'!E11180</f>
        <v>-0.51899700000000004</v>
      </c>
      <c r="F1024" s="1">
        <f>'All Nodes'!F11180</f>
        <v>0.57996499999999995</v>
      </c>
      <c r="G1024">
        <f>'All Nodes'!G11180</f>
        <v>100001</v>
      </c>
    </row>
    <row r="1025" spans="1:7" x14ac:dyDescent="0.25">
      <c r="A1025" t="str">
        <f>'All Nodes'!A11181</f>
        <v>GRID</v>
      </c>
      <c r="B1025">
        <f>'All Nodes'!B11181</f>
        <v>118183</v>
      </c>
      <c r="C1025">
        <f>'All Nodes'!C11181</f>
        <v>100001</v>
      </c>
      <c r="D1025" s="1">
        <f>'All Nodes'!D11181</f>
        <v>-0.24702299999999999</v>
      </c>
      <c r="E1025" s="1">
        <f>'All Nodes'!E11181</f>
        <v>-0.48486699999999999</v>
      </c>
      <c r="F1025" s="1">
        <f>'All Nodes'!F11181</f>
        <v>0.57996400000000004</v>
      </c>
      <c r="G1025">
        <f>'All Nodes'!G11181</f>
        <v>100001</v>
      </c>
    </row>
    <row r="1026" spans="1:7" x14ac:dyDescent="0.25">
      <c r="A1026" t="str">
        <f>'All Nodes'!A11182</f>
        <v>GRID</v>
      </c>
      <c r="B1026">
        <f>'All Nodes'!B11182</f>
        <v>118184</v>
      </c>
      <c r="C1026">
        <f>'All Nodes'!C11182</f>
        <v>100001</v>
      </c>
      <c r="D1026" s="1">
        <f>'All Nodes'!D11182</f>
        <v>-0.24992300000000001</v>
      </c>
      <c r="E1026" s="1">
        <f>'All Nodes'!E11182</f>
        <v>-0.49055900000000002</v>
      </c>
      <c r="F1026" s="1">
        <f>'All Nodes'!F11182</f>
        <v>0.57996400000000004</v>
      </c>
      <c r="G1026">
        <f>'All Nodes'!G11182</f>
        <v>100001</v>
      </c>
    </row>
    <row r="1027" spans="1:7" x14ac:dyDescent="0.25">
      <c r="A1027" t="str">
        <f>'All Nodes'!A11183</f>
        <v>GRID</v>
      </c>
      <c r="B1027">
        <f>'All Nodes'!B11183</f>
        <v>118185</v>
      </c>
      <c r="C1027">
        <f>'All Nodes'!C11183</f>
        <v>100001</v>
      </c>
      <c r="D1027" s="1">
        <f>'All Nodes'!D11183</f>
        <v>-0.25282300000000002</v>
      </c>
      <c r="E1027" s="1">
        <f>'All Nodes'!E11183</f>
        <v>-0.49625200000000003</v>
      </c>
      <c r="F1027" s="1">
        <f>'All Nodes'!F11183</f>
        <v>0.57996400000000004</v>
      </c>
      <c r="G1027">
        <f>'All Nodes'!G11183</f>
        <v>100001</v>
      </c>
    </row>
    <row r="1028" spans="1:7" x14ac:dyDescent="0.25">
      <c r="A1028" t="str">
        <f>'All Nodes'!A11184</f>
        <v>GRID</v>
      </c>
      <c r="B1028">
        <f>'All Nodes'!B11184</f>
        <v>118186</v>
      </c>
      <c r="C1028">
        <f>'All Nodes'!C11184</f>
        <v>100001</v>
      </c>
      <c r="D1028" s="1">
        <f>'All Nodes'!D11184</f>
        <v>-0.25572400000000001</v>
      </c>
      <c r="E1028" s="1">
        <f>'All Nodes'!E11184</f>
        <v>-0.50194399999999995</v>
      </c>
      <c r="F1028" s="1">
        <f>'All Nodes'!F11184</f>
        <v>0.57996400000000004</v>
      </c>
      <c r="G1028">
        <f>'All Nodes'!G11184</f>
        <v>100001</v>
      </c>
    </row>
    <row r="1029" spans="1:7" x14ac:dyDescent="0.25">
      <c r="A1029" t="str">
        <f>'All Nodes'!A11185</f>
        <v>GRID</v>
      </c>
      <c r="B1029">
        <f>'All Nodes'!B11185</f>
        <v>118187</v>
      </c>
      <c r="C1029">
        <f>'All Nodes'!C11185</f>
        <v>100001</v>
      </c>
      <c r="D1029" s="1">
        <f>'All Nodes'!D11185</f>
        <v>-0.25784299999999999</v>
      </c>
      <c r="E1029" s="1">
        <f>'All Nodes'!E11185</f>
        <v>-0.50610200000000005</v>
      </c>
      <c r="F1029" s="1">
        <f>'All Nodes'!F11185</f>
        <v>0.57996499999999995</v>
      </c>
      <c r="G1029">
        <f>'All Nodes'!G11185</f>
        <v>100001</v>
      </c>
    </row>
    <row r="1030" spans="1:7" x14ac:dyDescent="0.25">
      <c r="A1030" t="str">
        <f>'All Nodes'!A11186</f>
        <v>GRID</v>
      </c>
      <c r="B1030">
        <f>'All Nodes'!B11186</f>
        <v>118188</v>
      </c>
      <c r="C1030">
        <f>'All Nodes'!C11186</f>
        <v>100001</v>
      </c>
      <c r="D1030" s="1">
        <f>'All Nodes'!D11186</f>
        <v>-0.26152399999999998</v>
      </c>
      <c r="E1030" s="1">
        <f>'All Nodes'!E11186</f>
        <v>-0.51332900000000004</v>
      </c>
      <c r="F1030" s="1">
        <f>'All Nodes'!F11186</f>
        <v>0.57996499999999995</v>
      </c>
      <c r="G1030">
        <f>'All Nodes'!G11186</f>
        <v>100001</v>
      </c>
    </row>
    <row r="1031" spans="1:7" x14ac:dyDescent="0.25">
      <c r="A1031" t="str">
        <f>'All Nodes'!A11187</f>
        <v>GRID</v>
      </c>
      <c r="B1031">
        <f>'All Nodes'!B11187</f>
        <v>118189</v>
      </c>
      <c r="C1031">
        <f>'All Nodes'!C11187</f>
        <v>100001</v>
      </c>
      <c r="D1031" s="1">
        <f>'All Nodes'!D11187</f>
        <v>-0.26442399999999999</v>
      </c>
      <c r="E1031" s="1">
        <f>'All Nodes'!E11187</f>
        <v>-0.51902199999999998</v>
      </c>
      <c r="F1031" s="1">
        <f>'All Nodes'!F11187</f>
        <v>0.57996499999999995</v>
      </c>
      <c r="G1031">
        <f>'All Nodes'!G11187</f>
        <v>100001</v>
      </c>
    </row>
    <row r="1032" spans="1:7" x14ac:dyDescent="0.25">
      <c r="A1032" t="str">
        <f>'All Nodes'!A11188</f>
        <v>GRID</v>
      </c>
      <c r="B1032">
        <f>'All Nodes'!B11188</f>
        <v>118190</v>
      </c>
      <c r="C1032">
        <f>'All Nodes'!C11188</f>
        <v>100001</v>
      </c>
      <c r="D1032" s="1">
        <f>'All Nodes'!D11188</f>
        <v>0.21356</v>
      </c>
      <c r="E1032" s="1">
        <f>'All Nodes'!E11188</f>
        <v>-0.479599</v>
      </c>
      <c r="F1032" s="1">
        <f>'All Nodes'!F11188</f>
        <v>0.57996400000000004</v>
      </c>
      <c r="G1032">
        <f>'All Nodes'!G11188</f>
        <v>100001</v>
      </c>
    </row>
    <row r="1033" spans="1:7" x14ac:dyDescent="0.25">
      <c r="A1033" t="str">
        <f>'All Nodes'!A11189</f>
        <v>GRID</v>
      </c>
      <c r="B1033">
        <f>'All Nodes'!B11189</f>
        <v>118191</v>
      </c>
      <c r="C1033">
        <f>'All Nodes'!C11189</f>
        <v>100001</v>
      </c>
      <c r="D1033" s="1">
        <f>'All Nodes'!D11189</f>
        <v>0.21615799999999999</v>
      </c>
      <c r="E1033" s="1">
        <f>'All Nodes'!E11189</f>
        <v>-0.48543599999999998</v>
      </c>
      <c r="F1033" s="1">
        <f>'All Nodes'!F11189</f>
        <v>0.57996400000000004</v>
      </c>
      <c r="G1033">
        <f>'All Nodes'!G11189</f>
        <v>100001</v>
      </c>
    </row>
    <row r="1034" spans="1:7" x14ac:dyDescent="0.25">
      <c r="A1034" t="str">
        <f>'All Nodes'!A11190</f>
        <v>GRID</v>
      </c>
      <c r="B1034">
        <f>'All Nodes'!B11190</f>
        <v>118192</v>
      </c>
      <c r="C1034">
        <f>'All Nodes'!C11190</f>
        <v>100001</v>
      </c>
      <c r="D1034" s="1">
        <f>'All Nodes'!D11190</f>
        <v>0.21875800000000001</v>
      </c>
      <c r="E1034" s="1">
        <f>'All Nodes'!E11190</f>
        <v>-0.49127199999999999</v>
      </c>
      <c r="F1034" s="1">
        <f>'All Nodes'!F11190</f>
        <v>0.57996499999999995</v>
      </c>
      <c r="G1034">
        <f>'All Nodes'!G11190</f>
        <v>100001</v>
      </c>
    </row>
    <row r="1035" spans="1:7" x14ac:dyDescent="0.25">
      <c r="A1035" t="str">
        <f>'All Nodes'!A11191</f>
        <v>GRID</v>
      </c>
      <c r="B1035">
        <f>'All Nodes'!B11191</f>
        <v>118193</v>
      </c>
      <c r="C1035">
        <f>'All Nodes'!C11191</f>
        <v>100001</v>
      </c>
      <c r="D1035" s="1">
        <f>'All Nodes'!D11191</f>
        <v>0.221356</v>
      </c>
      <c r="E1035" s="1">
        <f>'All Nodes'!E11191</f>
        <v>-0.49710799999999999</v>
      </c>
      <c r="F1035" s="1">
        <f>'All Nodes'!F11191</f>
        <v>0.57996499999999995</v>
      </c>
      <c r="G1035">
        <f>'All Nodes'!G11191</f>
        <v>100001</v>
      </c>
    </row>
    <row r="1036" spans="1:7" x14ac:dyDescent="0.25">
      <c r="A1036" t="str">
        <f>'All Nodes'!A11192</f>
        <v>GRID</v>
      </c>
      <c r="B1036">
        <f>'All Nodes'!B11192</f>
        <v>118194</v>
      </c>
      <c r="C1036">
        <f>'All Nodes'!C11192</f>
        <v>100001</v>
      </c>
      <c r="D1036" s="1">
        <f>'All Nodes'!D11192</f>
        <v>0.188166</v>
      </c>
      <c r="E1036" s="1">
        <f>'All Nodes'!E11192</f>
        <v>-0.490118</v>
      </c>
      <c r="F1036" s="1">
        <f>'All Nodes'!F11192</f>
        <v>0.57996400000000004</v>
      </c>
      <c r="G1036">
        <f>'All Nodes'!G11192</f>
        <v>100001</v>
      </c>
    </row>
    <row r="1037" spans="1:7" x14ac:dyDescent="0.25">
      <c r="A1037" t="str">
        <f>'All Nodes'!A11193</f>
        <v>GRID</v>
      </c>
      <c r="B1037">
        <f>'All Nodes'!B11193</f>
        <v>118195</v>
      </c>
      <c r="C1037">
        <f>'All Nodes'!C11193</f>
        <v>100001</v>
      </c>
      <c r="D1037" s="1">
        <f>'All Nodes'!D11193</f>
        <v>0.19045599999999999</v>
      </c>
      <c r="E1037" s="1">
        <f>'All Nodes'!E11193</f>
        <v>-0.49608400000000002</v>
      </c>
      <c r="F1037" s="1">
        <f>'All Nodes'!F11193</f>
        <v>0.57996400000000004</v>
      </c>
      <c r="G1037">
        <f>'All Nodes'!G11193</f>
        <v>100001</v>
      </c>
    </row>
    <row r="1038" spans="1:7" x14ac:dyDescent="0.25">
      <c r="A1038" t="str">
        <f>'All Nodes'!A11194</f>
        <v>GRID</v>
      </c>
      <c r="B1038">
        <f>'All Nodes'!B11194</f>
        <v>118196</v>
      </c>
      <c r="C1038">
        <f>'All Nodes'!C11194</f>
        <v>100001</v>
      </c>
      <c r="D1038" s="1">
        <f>'All Nodes'!D11194</f>
        <v>0.192746</v>
      </c>
      <c r="E1038" s="1">
        <f>'All Nodes'!E11194</f>
        <v>-0.50204800000000005</v>
      </c>
      <c r="F1038" s="1">
        <f>'All Nodes'!F11194</f>
        <v>0.57996499999999995</v>
      </c>
      <c r="G1038">
        <f>'All Nodes'!G11194</f>
        <v>100001</v>
      </c>
    </row>
    <row r="1039" spans="1:7" x14ac:dyDescent="0.25">
      <c r="A1039" t="str">
        <f>'All Nodes'!A11195</f>
        <v>GRID</v>
      </c>
      <c r="B1039">
        <f>'All Nodes'!B11195</f>
        <v>118197</v>
      </c>
      <c r="C1039">
        <f>'All Nodes'!C11195</f>
        <v>100001</v>
      </c>
      <c r="D1039" s="1">
        <f>'All Nodes'!D11195</f>
        <v>0.19503499999999999</v>
      </c>
      <c r="E1039" s="1">
        <f>'All Nodes'!E11195</f>
        <v>-0.50801300000000005</v>
      </c>
      <c r="F1039" s="1">
        <f>'All Nodes'!F11195</f>
        <v>0.57996499999999995</v>
      </c>
      <c r="G1039">
        <f>'All Nodes'!G11195</f>
        <v>100001</v>
      </c>
    </row>
    <row r="1040" spans="1:7" x14ac:dyDescent="0.25">
      <c r="A1040" t="str">
        <f>'All Nodes'!A11196</f>
        <v>GRID</v>
      </c>
      <c r="B1040">
        <f>'All Nodes'!B11196</f>
        <v>118198</v>
      </c>
      <c r="C1040">
        <f>'All Nodes'!C11196</f>
        <v>100001</v>
      </c>
      <c r="D1040" s="1">
        <f>'All Nodes'!D11196</f>
        <v>0.16225700000000001</v>
      </c>
      <c r="E1040" s="1">
        <f>'All Nodes'!E11196</f>
        <v>-0.49929499999999999</v>
      </c>
      <c r="F1040" s="1">
        <f>'All Nodes'!F11196</f>
        <v>0.57996499999999995</v>
      </c>
      <c r="G1040">
        <f>'All Nodes'!G11196</f>
        <v>100001</v>
      </c>
    </row>
    <row r="1041" spans="1:7" x14ac:dyDescent="0.25">
      <c r="A1041" t="str">
        <f>'All Nodes'!A11197</f>
        <v>GRID</v>
      </c>
      <c r="B1041">
        <f>'All Nodes'!B11197</f>
        <v>118199</v>
      </c>
      <c r="C1041">
        <f>'All Nodes'!C11197</f>
        <v>100001</v>
      </c>
      <c r="D1041" s="1">
        <f>'All Nodes'!D11197</f>
        <v>0.135903</v>
      </c>
      <c r="E1041" s="1">
        <f>'All Nodes'!E11197</f>
        <v>-0.50710200000000005</v>
      </c>
      <c r="F1041" s="1">
        <f>'All Nodes'!F11197</f>
        <v>0.57996499999999995</v>
      </c>
      <c r="G1041">
        <f>'All Nodes'!G11197</f>
        <v>100001</v>
      </c>
    </row>
    <row r="1042" spans="1:7" x14ac:dyDescent="0.25">
      <c r="A1042" t="str">
        <f>'All Nodes'!A11198</f>
        <v>GRID</v>
      </c>
      <c r="B1042">
        <f>'All Nodes'!B11198</f>
        <v>118200</v>
      </c>
      <c r="C1042">
        <f>'All Nodes'!C11198</f>
        <v>100001</v>
      </c>
      <c r="D1042" s="1">
        <f>'All Nodes'!D11198</f>
        <v>0.109179</v>
      </c>
      <c r="E1042" s="1">
        <f>'All Nodes'!E11198</f>
        <v>-0.51351999999999998</v>
      </c>
      <c r="F1042" s="1">
        <f>'All Nodes'!F11198</f>
        <v>0.57996400000000004</v>
      </c>
      <c r="G1042">
        <f>'All Nodes'!G11198</f>
        <v>100001</v>
      </c>
    </row>
    <row r="1043" spans="1:7" x14ac:dyDescent="0.25">
      <c r="A1043" t="str">
        <f>'All Nodes'!A11199</f>
        <v>GRID</v>
      </c>
      <c r="B1043">
        <f>'All Nodes'!B11199</f>
        <v>118201</v>
      </c>
      <c r="C1043">
        <f>'All Nodes'!C11199</f>
        <v>100001</v>
      </c>
      <c r="D1043" s="1">
        <f>'All Nodes'!D11199</f>
        <v>0.16423099999999999</v>
      </c>
      <c r="E1043" s="1">
        <f>'All Nodes'!E11199</f>
        <v>-0.50537299999999996</v>
      </c>
      <c r="F1043" s="1">
        <f>'All Nodes'!F11199</f>
        <v>0.57996499999999995</v>
      </c>
      <c r="G1043">
        <f>'All Nodes'!G11199</f>
        <v>100001</v>
      </c>
    </row>
    <row r="1044" spans="1:7" x14ac:dyDescent="0.25">
      <c r="A1044" t="str">
        <f>'All Nodes'!A11200</f>
        <v>GRID</v>
      </c>
      <c r="B1044">
        <f>'All Nodes'!B11200</f>
        <v>118202</v>
      </c>
      <c r="C1044">
        <f>'All Nodes'!C11200</f>
        <v>100001</v>
      </c>
      <c r="D1044" s="1">
        <f>'All Nodes'!D11200</f>
        <v>0.16620699999999999</v>
      </c>
      <c r="E1044" s="1">
        <f>'All Nodes'!E11200</f>
        <v>-0.51144800000000001</v>
      </c>
      <c r="F1044" s="1">
        <f>'All Nodes'!F11200</f>
        <v>0.57996400000000004</v>
      </c>
      <c r="G1044">
        <f>'All Nodes'!G11200</f>
        <v>100001</v>
      </c>
    </row>
    <row r="1045" spans="1:7" x14ac:dyDescent="0.25">
      <c r="A1045" t="str">
        <f>'All Nodes'!A11201</f>
        <v>GRID</v>
      </c>
      <c r="B1045">
        <f>'All Nodes'!B11201</f>
        <v>118203</v>
      </c>
      <c r="C1045">
        <f>'All Nodes'!C11201</f>
        <v>100001</v>
      </c>
      <c r="D1045" s="1">
        <f>'All Nodes'!D11201</f>
        <v>0.168182</v>
      </c>
      <c r="E1045" s="1">
        <f>'All Nodes'!E11201</f>
        <v>-0.51752500000000001</v>
      </c>
      <c r="F1045" s="1">
        <f>'All Nodes'!F11201</f>
        <v>0.57996400000000004</v>
      </c>
      <c r="G1045">
        <f>'All Nodes'!G11201</f>
        <v>100001</v>
      </c>
    </row>
    <row r="1046" spans="1:7" x14ac:dyDescent="0.25">
      <c r="A1046" t="str">
        <f>'All Nodes'!A11202</f>
        <v>GRID</v>
      </c>
      <c r="B1046">
        <f>'All Nodes'!B11202</f>
        <v>118204</v>
      </c>
      <c r="C1046">
        <f>'All Nodes'!C11202</f>
        <v>100001</v>
      </c>
      <c r="D1046" s="1">
        <f>'All Nodes'!D11202</f>
        <v>0.13755899999999999</v>
      </c>
      <c r="E1046" s="1">
        <f>'All Nodes'!E11202</f>
        <v>-0.51327400000000001</v>
      </c>
      <c r="F1046" s="1">
        <f>'All Nodes'!F11202</f>
        <v>0.57996499999999995</v>
      </c>
      <c r="G1046">
        <f>'All Nodes'!G11202</f>
        <v>100001</v>
      </c>
    </row>
    <row r="1047" spans="1:7" x14ac:dyDescent="0.25">
      <c r="A1047" t="str">
        <f>'All Nodes'!A11203</f>
        <v>GRID</v>
      </c>
      <c r="B1047">
        <f>'All Nodes'!B11203</f>
        <v>118205</v>
      </c>
      <c r="C1047">
        <f>'All Nodes'!C11203</f>
        <v>100001</v>
      </c>
      <c r="D1047" s="1">
        <f>'All Nodes'!D11203</f>
        <v>0.11050699999999999</v>
      </c>
      <c r="E1047" s="1">
        <f>'All Nodes'!E11203</f>
        <v>-0.51976999999999995</v>
      </c>
      <c r="F1047" s="1">
        <f>'All Nodes'!F11203</f>
        <v>0.57996499999999995</v>
      </c>
      <c r="G1047">
        <f>'All Nodes'!G11203</f>
        <v>100001</v>
      </c>
    </row>
    <row r="1048" spans="1:7" x14ac:dyDescent="0.25">
      <c r="A1048" t="str">
        <f>'All Nodes'!A11204</f>
        <v>GRID</v>
      </c>
      <c r="B1048">
        <f>'All Nodes'!B11204</f>
        <v>118206</v>
      </c>
      <c r="C1048">
        <f>'All Nodes'!C11204</f>
        <v>100001</v>
      </c>
      <c r="D1048" s="1">
        <f>'All Nodes'!D11204</f>
        <v>0.139213</v>
      </c>
      <c r="E1048" s="1">
        <f>'All Nodes'!E11204</f>
        <v>-0.51944500000000005</v>
      </c>
      <c r="F1048" s="1">
        <f>'All Nodes'!F11204</f>
        <v>0.57996499999999995</v>
      </c>
      <c r="G1048">
        <f>'All Nodes'!G11204</f>
        <v>100001</v>
      </c>
    </row>
    <row r="1049" spans="1:7" x14ac:dyDescent="0.25">
      <c r="A1049" t="str">
        <f>'All Nodes'!A11205</f>
        <v>GRID</v>
      </c>
      <c r="B1049">
        <f>'All Nodes'!B11205</f>
        <v>118207</v>
      </c>
      <c r="C1049">
        <f>'All Nodes'!C11205</f>
        <v>100001</v>
      </c>
      <c r="D1049" s="1">
        <f>'All Nodes'!D11205</f>
        <v>0.111836</v>
      </c>
      <c r="E1049" s="1">
        <f>'All Nodes'!E11205</f>
        <v>-0.52601900000000001</v>
      </c>
      <c r="F1049" s="1">
        <f>'All Nodes'!F11205</f>
        <v>0.57996499999999995</v>
      </c>
      <c r="G1049">
        <f>'All Nodes'!G11205</f>
        <v>100001</v>
      </c>
    </row>
    <row r="1050" spans="1:7" x14ac:dyDescent="0.25">
      <c r="A1050" t="str">
        <f>'All Nodes'!A11206</f>
        <v>GRID</v>
      </c>
      <c r="B1050">
        <f>'All Nodes'!B11206</f>
        <v>118208</v>
      </c>
      <c r="C1050">
        <f>'All Nodes'!C11206</f>
        <v>100001</v>
      </c>
      <c r="D1050" s="1">
        <f>'All Nodes'!D11206</f>
        <v>0.14086599999999999</v>
      </c>
      <c r="E1050" s="1">
        <f>'All Nodes'!E11206</f>
        <v>-0.52561599999999997</v>
      </c>
      <c r="F1050" s="1">
        <f>'All Nodes'!F11206</f>
        <v>0.57996400000000004</v>
      </c>
      <c r="G1050">
        <f>'All Nodes'!G11206</f>
        <v>100001</v>
      </c>
    </row>
    <row r="1051" spans="1:7" x14ac:dyDescent="0.25">
      <c r="A1051" t="str">
        <f>'All Nodes'!A11207</f>
        <v>GRID</v>
      </c>
      <c r="B1051">
        <f>'All Nodes'!B11207</f>
        <v>118209</v>
      </c>
      <c r="C1051">
        <f>'All Nodes'!C11207</f>
        <v>100001</v>
      </c>
      <c r="D1051" s="1">
        <f>'All Nodes'!D11207</f>
        <v>0.113164</v>
      </c>
      <c r="E1051" s="1">
        <f>'All Nodes'!E11207</f>
        <v>-0.53226899999999999</v>
      </c>
      <c r="F1051" s="1">
        <f>'All Nodes'!F11207</f>
        <v>0.57996499999999995</v>
      </c>
      <c r="G1051">
        <f>'All Nodes'!G11207</f>
        <v>100001</v>
      </c>
    </row>
    <row r="1052" spans="1:7" x14ac:dyDescent="0.25">
      <c r="A1052" t="str">
        <f>'All Nodes'!A11208</f>
        <v>GRID</v>
      </c>
      <c r="B1052">
        <f>'All Nodes'!B11208</f>
        <v>118210</v>
      </c>
      <c r="C1052">
        <f>'All Nodes'!C11208</f>
        <v>100001</v>
      </c>
      <c r="D1052" s="1">
        <f>'All Nodes'!D11208</f>
        <v>8.2152299999999998E-2</v>
      </c>
      <c r="E1052" s="1">
        <f>'All Nodes'!E11208</f>
        <v>-0.51853099999999996</v>
      </c>
      <c r="F1052" s="1">
        <f>'All Nodes'!F11208</f>
        <v>0.57996499999999995</v>
      </c>
      <c r="G1052">
        <f>'All Nodes'!G11208</f>
        <v>100001</v>
      </c>
    </row>
    <row r="1053" spans="1:7" x14ac:dyDescent="0.25">
      <c r="A1053" t="str">
        <f>'All Nodes'!A11209</f>
        <v>GRID</v>
      </c>
      <c r="B1053">
        <f>'All Nodes'!B11209</f>
        <v>118211</v>
      </c>
      <c r="C1053">
        <f>'All Nodes'!C11209</f>
        <v>100001</v>
      </c>
      <c r="D1053" s="1">
        <f>'All Nodes'!D11209</f>
        <v>8.3151500000000003E-2</v>
      </c>
      <c r="E1053" s="1">
        <f>'All Nodes'!E11209</f>
        <v>-0.52484200000000003</v>
      </c>
      <c r="F1053" s="1">
        <f>'All Nodes'!F11209</f>
        <v>0.57996400000000004</v>
      </c>
      <c r="G1053">
        <f>'All Nodes'!G11209</f>
        <v>100001</v>
      </c>
    </row>
    <row r="1054" spans="1:7" x14ac:dyDescent="0.25">
      <c r="A1054" t="str">
        <f>'All Nodes'!A11210</f>
        <v>GRID</v>
      </c>
      <c r="B1054">
        <f>'All Nodes'!B11210</f>
        <v>118212</v>
      </c>
      <c r="C1054">
        <f>'All Nodes'!C11210</f>
        <v>100001</v>
      </c>
      <c r="D1054" s="1">
        <f>'All Nodes'!D11210</f>
        <v>8.4151900000000002E-2</v>
      </c>
      <c r="E1054" s="1">
        <f>'All Nodes'!E11210</f>
        <v>-0.53115199999999996</v>
      </c>
      <c r="F1054" s="1">
        <f>'All Nodes'!F11210</f>
        <v>0.57996499999999995</v>
      </c>
      <c r="G1054">
        <f>'All Nodes'!G11210</f>
        <v>100001</v>
      </c>
    </row>
    <row r="1055" spans="1:7" x14ac:dyDescent="0.25">
      <c r="A1055" t="str">
        <f>'All Nodes'!A11211</f>
        <v>GRID</v>
      </c>
      <c r="B1055">
        <f>'All Nodes'!B11211</f>
        <v>118213</v>
      </c>
      <c r="C1055">
        <f>'All Nodes'!C11211</f>
        <v>100001</v>
      </c>
      <c r="D1055" s="1">
        <f>'All Nodes'!D11211</f>
        <v>8.5151199999999996E-2</v>
      </c>
      <c r="E1055" s="1">
        <f>'All Nodes'!E11211</f>
        <v>-0.537462</v>
      </c>
      <c r="F1055" s="1">
        <f>'All Nodes'!F11211</f>
        <v>0.57996499999999995</v>
      </c>
      <c r="G1055">
        <f>'All Nodes'!G11211</f>
        <v>100001</v>
      </c>
    </row>
    <row r="1056" spans="1:7" x14ac:dyDescent="0.25">
      <c r="A1056" t="str">
        <f>'All Nodes'!A11212</f>
        <v>GRID</v>
      </c>
      <c r="B1056">
        <f>'All Nodes'!B11212</f>
        <v>118214</v>
      </c>
      <c r="C1056">
        <f>'All Nodes'!C11212</f>
        <v>100001</v>
      </c>
      <c r="D1056" s="1">
        <f>'All Nodes'!D11212</f>
        <v>-0.21351200000000001</v>
      </c>
      <c r="E1056" s="1">
        <f>'All Nodes'!E11212</f>
        <v>-0.47961999999999999</v>
      </c>
      <c r="F1056" s="1">
        <f>'All Nodes'!F11212</f>
        <v>0.57996499999999995</v>
      </c>
      <c r="G1056">
        <f>'All Nodes'!G11212</f>
        <v>100001</v>
      </c>
    </row>
    <row r="1057" spans="1:7" x14ac:dyDescent="0.25">
      <c r="A1057" t="str">
        <f>'All Nodes'!A11213</f>
        <v>GRID</v>
      </c>
      <c r="B1057">
        <f>'All Nodes'!B11213</f>
        <v>118215</v>
      </c>
      <c r="C1057">
        <f>'All Nodes'!C11213</f>
        <v>100001</v>
      </c>
      <c r="D1057" s="1">
        <f>'All Nodes'!D11213</f>
        <v>-0.216112</v>
      </c>
      <c r="E1057" s="1">
        <f>'All Nodes'!E11213</f>
        <v>-0.48545700000000003</v>
      </c>
      <c r="F1057" s="1">
        <f>'All Nodes'!F11213</f>
        <v>0.57996499999999995</v>
      </c>
      <c r="G1057">
        <f>'All Nodes'!G11213</f>
        <v>100001</v>
      </c>
    </row>
    <row r="1058" spans="1:7" x14ac:dyDescent="0.25">
      <c r="A1058" t="str">
        <f>'All Nodes'!A11214</f>
        <v>GRID</v>
      </c>
      <c r="B1058">
        <f>'All Nodes'!B11214</f>
        <v>118216</v>
      </c>
      <c r="C1058">
        <f>'All Nodes'!C11214</f>
        <v>100001</v>
      </c>
      <c r="D1058" s="1">
        <f>'All Nodes'!D11214</f>
        <v>-0.21870999999999999</v>
      </c>
      <c r="E1058" s="1">
        <f>'All Nodes'!E11214</f>
        <v>-0.49129400000000001</v>
      </c>
      <c r="F1058" s="1">
        <f>'All Nodes'!F11214</f>
        <v>0.57996499999999995</v>
      </c>
      <c r="G1058">
        <f>'All Nodes'!G11214</f>
        <v>100001</v>
      </c>
    </row>
    <row r="1059" spans="1:7" x14ac:dyDescent="0.25">
      <c r="A1059" t="str">
        <f>'All Nodes'!A11215</f>
        <v>GRID</v>
      </c>
      <c r="B1059">
        <f>'All Nodes'!B11215</f>
        <v>118217</v>
      </c>
      <c r="C1059">
        <f>'All Nodes'!C11215</f>
        <v>100001</v>
      </c>
      <c r="D1059" s="1">
        <f>'All Nodes'!D11215</f>
        <v>-0.22130900000000001</v>
      </c>
      <c r="E1059" s="1">
        <f>'All Nodes'!E11215</f>
        <v>-0.49713000000000002</v>
      </c>
      <c r="F1059" s="1">
        <f>'All Nodes'!F11215</f>
        <v>0.57996499999999995</v>
      </c>
      <c r="G1059">
        <f>'All Nodes'!G11215</f>
        <v>100001</v>
      </c>
    </row>
    <row r="1060" spans="1:7" x14ac:dyDescent="0.25">
      <c r="A1060" t="str">
        <f>'All Nodes'!A11216</f>
        <v>GRID</v>
      </c>
      <c r="B1060">
        <f>'All Nodes'!B11216</f>
        <v>118218</v>
      </c>
      <c r="C1060">
        <f>'All Nodes'!C11216</f>
        <v>100001</v>
      </c>
      <c r="D1060" s="1">
        <f>'All Nodes'!D11216</f>
        <v>-0.18811900000000001</v>
      </c>
      <c r="E1060" s="1">
        <f>'All Nodes'!E11216</f>
        <v>-0.49013600000000002</v>
      </c>
      <c r="F1060" s="1">
        <f>'All Nodes'!F11216</f>
        <v>0.57996400000000004</v>
      </c>
      <c r="G1060">
        <f>'All Nodes'!G11216</f>
        <v>100001</v>
      </c>
    </row>
    <row r="1061" spans="1:7" x14ac:dyDescent="0.25">
      <c r="A1061" t="str">
        <f>'All Nodes'!A11217</f>
        <v>GRID</v>
      </c>
      <c r="B1061">
        <f>'All Nodes'!B11217</f>
        <v>118219</v>
      </c>
      <c r="C1061">
        <f>'All Nodes'!C11217</f>
        <v>100001</v>
      </c>
      <c r="D1061" s="1">
        <f>'All Nodes'!D11217</f>
        <v>-0.19040899999999999</v>
      </c>
      <c r="E1061" s="1">
        <f>'All Nodes'!E11217</f>
        <v>-0.49610100000000001</v>
      </c>
      <c r="F1061" s="1">
        <f>'All Nodes'!F11217</f>
        <v>0.57996400000000004</v>
      </c>
      <c r="G1061">
        <f>'All Nodes'!G11217</f>
        <v>100001</v>
      </c>
    </row>
    <row r="1062" spans="1:7" x14ac:dyDescent="0.25">
      <c r="A1062" t="str">
        <f>'All Nodes'!A11218</f>
        <v>GRID</v>
      </c>
      <c r="B1062">
        <f>'All Nodes'!B11218</f>
        <v>118220</v>
      </c>
      <c r="C1062">
        <f>'All Nodes'!C11218</f>
        <v>100001</v>
      </c>
      <c r="D1062" s="1">
        <f>'All Nodes'!D11218</f>
        <v>-0.19269800000000001</v>
      </c>
      <c r="E1062" s="1">
        <f>'All Nodes'!E11218</f>
        <v>-0.50206600000000001</v>
      </c>
      <c r="F1062" s="1">
        <f>'All Nodes'!F11218</f>
        <v>0.57996400000000004</v>
      </c>
      <c r="G1062">
        <f>'All Nodes'!G11218</f>
        <v>100001</v>
      </c>
    </row>
    <row r="1063" spans="1:7" x14ac:dyDescent="0.25">
      <c r="A1063" t="str">
        <f>'All Nodes'!A11219</f>
        <v>GRID</v>
      </c>
      <c r="B1063">
        <f>'All Nodes'!B11219</f>
        <v>118221</v>
      </c>
      <c r="C1063">
        <f>'All Nodes'!C11219</f>
        <v>100001</v>
      </c>
      <c r="D1063" s="1">
        <f>'All Nodes'!D11219</f>
        <v>-0.19498799999999999</v>
      </c>
      <c r="E1063" s="1">
        <f>'All Nodes'!E11219</f>
        <v>-0.50803200000000004</v>
      </c>
      <c r="F1063" s="1">
        <f>'All Nodes'!F11219</f>
        <v>0.57996499999999995</v>
      </c>
      <c r="G1063">
        <f>'All Nodes'!G11219</f>
        <v>100001</v>
      </c>
    </row>
    <row r="1064" spans="1:7" x14ac:dyDescent="0.25">
      <c r="A1064" t="str">
        <f>'All Nodes'!A11220</f>
        <v>GRID</v>
      </c>
      <c r="B1064">
        <f>'All Nodes'!B11220</f>
        <v>118222</v>
      </c>
      <c r="C1064">
        <f>'All Nodes'!C11220</f>
        <v>100001</v>
      </c>
      <c r="D1064" s="1">
        <f>'All Nodes'!D11220</f>
        <v>-0.16220999999999999</v>
      </c>
      <c r="E1064" s="1">
        <f>'All Nodes'!E11220</f>
        <v>-0.499311</v>
      </c>
      <c r="F1064" s="1">
        <f>'All Nodes'!F11220</f>
        <v>0.57996499999999995</v>
      </c>
      <c r="G1064">
        <f>'All Nodes'!G11220</f>
        <v>100001</v>
      </c>
    </row>
    <row r="1065" spans="1:7" x14ac:dyDescent="0.25">
      <c r="A1065" t="str">
        <f>'All Nodes'!A11221</f>
        <v>GRID</v>
      </c>
      <c r="B1065">
        <f>'All Nodes'!B11221</f>
        <v>118223</v>
      </c>
      <c r="C1065">
        <f>'All Nodes'!C11221</f>
        <v>100001</v>
      </c>
      <c r="D1065" s="1">
        <f>'All Nodes'!D11221</f>
        <v>-0.135856</v>
      </c>
      <c r="E1065" s="1">
        <f>'All Nodes'!E11221</f>
        <v>-0.50711600000000001</v>
      </c>
      <c r="F1065" s="1">
        <f>'All Nodes'!F11221</f>
        <v>0.57996400000000004</v>
      </c>
      <c r="G1065">
        <f>'All Nodes'!G11221</f>
        <v>100001</v>
      </c>
    </row>
    <row r="1066" spans="1:7" x14ac:dyDescent="0.25">
      <c r="A1066" t="str">
        <f>'All Nodes'!A11222</f>
        <v>GRID</v>
      </c>
      <c r="B1066">
        <f>'All Nodes'!B11222</f>
        <v>118224</v>
      </c>
      <c r="C1066">
        <f>'All Nodes'!C11222</f>
        <v>100001</v>
      </c>
      <c r="D1066" s="1">
        <f>'All Nodes'!D11222</f>
        <v>5.49025E-2</v>
      </c>
      <c r="E1066" s="1">
        <f>'All Nodes'!E11222</f>
        <v>-0.522119</v>
      </c>
      <c r="F1066" s="1">
        <f>'All Nodes'!F11222</f>
        <v>0.57996499999999995</v>
      </c>
      <c r="G1066">
        <f>'All Nodes'!G11222</f>
        <v>100001</v>
      </c>
    </row>
    <row r="1067" spans="1:7" x14ac:dyDescent="0.25">
      <c r="A1067" t="str">
        <f>'All Nodes'!A11223</f>
        <v>GRID</v>
      </c>
      <c r="B1067">
        <f>'All Nodes'!B11223</f>
        <v>118225</v>
      </c>
      <c r="C1067">
        <f>'All Nodes'!C11223</f>
        <v>100001</v>
      </c>
      <c r="D1067" s="1">
        <f>'All Nodes'!D11223</f>
        <v>-0.109129</v>
      </c>
      <c r="E1067" s="1">
        <f>'All Nodes'!E11223</f>
        <v>-0.51353000000000004</v>
      </c>
      <c r="F1067" s="1">
        <f>'All Nodes'!F11223</f>
        <v>0.57996499999999995</v>
      </c>
      <c r="G1067">
        <f>'All Nodes'!G11223</f>
        <v>100001</v>
      </c>
    </row>
    <row r="1068" spans="1:7" x14ac:dyDescent="0.25">
      <c r="A1068" t="str">
        <f>'All Nodes'!A11224</f>
        <v>GRID</v>
      </c>
      <c r="B1068">
        <f>'All Nodes'!B11224</f>
        <v>118226</v>
      </c>
      <c r="C1068">
        <f>'All Nodes'!C11224</f>
        <v>100001</v>
      </c>
      <c r="D1068" s="1">
        <f>'All Nodes'!D11224</f>
        <v>2.7501500000000002E-2</v>
      </c>
      <c r="E1068" s="1">
        <f>'All Nodes'!E11224</f>
        <v>-0.52427699999999999</v>
      </c>
      <c r="F1068" s="1">
        <f>'All Nodes'!F11224</f>
        <v>0.57996400000000004</v>
      </c>
      <c r="G1068">
        <f>'All Nodes'!G11224</f>
        <v>100001</v>
      </c>
    </row>
    <row r="1069" spans="1:7" x14ac:dyDescent="0.25">
      <c r="A1069" t="str">
        <f>'All Nodes'!A11225</f>
        <v>GRID</v>
      </c>
      <c r="B1069">
        <f>'All Nodes'!B11225</f>
        <v>118227</v>
      </c>
      <c r="C1069">
        <f>'All Nodes'!C11225</f>
        <v>100001</v>
      </c>
      <c r="D1069" s="1">
        <f>'All Nodes'!D11225</f>
        <v>-8.2101999999999994E-2</v>
      </c>
      <c r="E1069" s="1">
        <f>'All Nodes'!E11225</f>
        <v>-0.51853899999999997</v>
      </c>
      <c r="F1069" s="1">
        <f>'All Nodes'!F11225</f>
        <v>0.57996499999999995</v>
      </c>
      <c r="G1069">
        <f>'All Nodes'!G11225</f>
        <v>100001</v>
      </c>
    </row>
    <row r="1070" spans="1:7" x14ac:dyDescent="0.25">
      <c r="A1070" t="str">
        <f>'All Nodes'!A11226</f>
        <v>GRID</v>
      </c>
      <c r="B1070">
        <f>'All Nodes'!B11226</f>
        <v>118228</v>
      </c>
      <c r="C1070">
        <f>'All Nodes'!C11226</f>
        <v>100001</v>
      </c>
      <c r="D1070" s="1">
        <f>'All Nodes'!D11226</f>
        <v>2.5284000000000001E-5</v>
      </c>
      <c r="E1070" s="1">
        <f>'All Nodes'!E11226</f>
        <v>-0.52499899999999999</v>
      </c>
      <c r="F1070" s="1">
        <f>'All Nodes'!F11226</f>
        <v>0.57996499999999995</v>
      </c>
      <c r="G1070">
        <f>'All Nodes'!G11226</f>
        <v>100001</v>
      </c>
    </row>
    <row r="1071" spans="1:7" x14ac:dyDescent="0.25">
      <c r="A1071" t="str">
        <f>'All Nodes'!A11227</f>
        <v>GRID</v>
      </c>
      <c r="B1071">
        <f>'All Nodes'!B11227</f>
        <v>118229</v>
      </c>
      <c r="C1071">
        <f>'All Nodes'!C11227</f>
        <v>100001</v>
      </c>
      <c r="D1071" s="1">
        <f>'All Nodes'!D11227</f>
        <v>-5.4850999999999997E-2</v>
      </c>
      <c r="E1071" s="1">
        <f>'All Nodes'!E11227</f>
        <v>-0.52212400000000003</v>
      </c>
      <c r="F1071" s="1">
        <f>'All Nodes'!F11227</f>
        <v>0.57996499999999995</v>
      </c>
      <c r="G1071">
        <f>'All Nodes'!G11227</f>
        <v>100001</v>
      </c>
    </row>
    <row r="1072" spans="1:7" x14ac:dyDescent="0.25">
      <c r="A1072" t="str">
        <f>'All Nodes'!A11228</f>
        <v>GRID</v>
      </c>
      <c r="B1072">
        <f>'All Nodes'!B11228</f>
        <v>118230</v>
      </c>
      <c r="C1072">
        <f>'All Nodes'!C11228</f>
        <v>100001</v>
      </c>
      <c r="D1072" s="1">
        <f>'All Nodes'!D11228</f>
        <v>-2.7449999999999999E-2</v>
      </c>
      <c r="E1072" s="1">
        <f>'All Nodes'!E11228</f>
        <v>-0.52427900000000005</v>
      </c>
      <c r="F1072" s="1">
        <f>'All Nodes'!F11228</f>
        <v>0.57996499999999995</v>
      </c>
      <c r="G1072">
        <f>'All Nodes'!G11228</f>
        <v>100001</v>
      </c>
    </row>
    <row r="1073" spans="1:7" x14ac:dyDescent="0.25">
      <c r="A1073" t="str">
        <f>'All Nodes'!A11229</f>
        <v>GRID</v>
      </c>
      <c r="B1073">
        <f>'All Nodes'!B11229</f>
        <v>118231</v>
      </c>
      <c r="C1073">
        <f>'All Nodes'!C11229</f>
        <v>100001</v>
      </c>
      <c r="D1073" s="1">
        <f>'All Nodes'!D11229</f>
        <v>-0.164185</v>
      </c>
      <c r="E1073" s="1">
        <f>'All Nodes'!E11229</f>
        <v>-0.50538799999999995</v>
      </c>
      <c r="F1073" s="1">
        <f>'All Nodes'!F11229</f>
        <v>0.57996499999999995</v>
      </c>
      <c r="G1073">
        <f>'All Nodes'!G11229</f>
        <v>100001</v>
      </c>
    </row>
    <row r="1074" spans="1:7" x14ac:dyDescent="0.25">
      <c r="A1074" t="str">
        <f>'All Nodes'!A11230</f>
        <v>GRID</v>
      </c>
      <c r="B1074">
        <f>'All Nodes'!B11230</f>
        <v>118232</v>
      </c>
      <c r="C1074">
        <f>'All Nodes'!C11230</f>
        <v>100001</v>
      </c>
      <c r="D1074" s="1">
        <f>'All Nodes'!D11230</f>
        <v>-0.166158</v>
      </c>
      <c r="E1074" s="1">
        <f>'All Nodes'!E11230</f>
        <v>-0.51146400000000003</v>
      </c>
      <c r="F1074" s="1">
        <f>'All Nodes'!F11230</f>
        <v>0.57996499999999995</v>
      </c>
      <c r="G1074">
        <f>'All Nodes'!G11230</f>
        <v>100001</v>
      </c>
    </row>
    <row r="1075" spans="1:7" x14ac:dyDescent="0.25">
      <c r="A1075" t="str">
        <f>'All Nodes'!A11231</f>
        <v>GRID</v>
      </c>
      <c r="B1075">
        <f>'All Nodes'!B11231</f>
        <v>118233</v>
      </c>
      <c r="C1075">
        <f>'All Nodes'!C11231</f>
        <v>100001</v>
      </c>
      <c r="D1075" s="1">
        <f>'All Nodes'!D11231</f>
        <v>-0.168131</v>
      </c>
      <c r="E1075" s="1">
        <f>'All Nodes'!E11231</f>
        <v>-0.51754</v>
      </c>
      <c r="F1075" s="1">
        <f>'All Nodes'!F11231</f>
        <v>0.57996400000000004</v>
      </c>
      <c r="G1075">
        <f>'All Nodes'!G11231</f>
        <v>100001</v>
      </c>
    </row>
    <row r="1076" spans="1:7" x14ac:dyDescent="0.25">
      <c r="A1076" t="str">
        <f>'All Nodes'!A11232</f>
        <v>GRID</v>
      </c>
      <c r="B1076">
        <f>'All Nodes'!B11232</f>
        <v>118234</v>
      </c>
      <c r="C1076">
        <f>'All Nodes'!C11232</f>
        <v>100001</v>
      </c>
      <c r="D1076" s="1">
        <f>'All Nodes'!D11232</f>
        <v>-0.13750899999999999</v>
      </c>
      <c r="E1076" s="1">
        <f>'All Nodes'!E11232</f>
        <v>-0.51328700000000005</v>
      </c>
      <c r="F1076" s="1">
        <f>'All Nodes'!F11232</f>
        <v>0.57996499999999995</v>
      </c>
      <c r="G1076">
        <f>'All Nodes'!G11232</f>
        <v>100001</v>
      </c>
    </row>
    <row r="1077" spans="1:7" x14ac:dyDescent="0.25">
      <c r="A1077" t="str">
        <f>'All Nodes'!A11233</f>
        <v>GRID</v>
      </c>
      <c r="B1077">
        <f>'All Nodes'!B11233</f>
        <v>118235</v>
      </c>
      <c r="C1077">
        <f>'All Nodes'!C11233</f>
        <v>100001</v>
      </c>
      <c r="D1077" s="1">
        <f>'All Nodes'!D11233</f>
        <v>5.55697E-2</v>
      </c>
      <c r="E1077" s="1">
        <f>'All Nodes'!E11233</f>
        <v>-0.52847299999999997</v>
      </c>
      <c r="F1077" s="1">
        <f>'All Nodes'!F11233</f>
        <v>0.57996499999999995</v>
      </c>
      <c r="G1077">
        <f>'All Nodes'!G11233</f>
        <v>100001</v>
      </c>
    </row>
    <row r="1078" spans="1:7" x14ac:dyDescent="0.25">
      <c r="A1078" t="str">
        <f>'All Nodes'!A11234</f>
        <v>GRID</v>
      </c>
      <c r="B1078">
        <f>'All Nodes'!B11234</f>
        <v>118236</v>
      </c>
      <c r="C1078">
        <f>'All Nodes'!C11234</f>
        <v>100001</v>
      </c>
      <c r="D1078" s="1">
        <f>'All Nodes'!D11234</f>
        <v>-0.110457</v>
      </c>
      <c r="E1078" s="1">
        <f>'All Nodes'!E11234</f>
        <v>-0.51978000000000002</v>
      </c>
      <c r="F1078" s="1">
        <f>'All Nodes'!F11234</f>
        <v>0.57996400000000004</v>
      </c>
      <c r="G1078">
        <f>'All Nodes'!G11234</f>
        <v>100001</v>
      </c>
    </row>
    <row r="1079" spans="1:7" x14ac:dyDescent="0.25">
      <c r="A1079" t="str">
        <f>'All Nodes'!A11235</f>
        <v>GRID</v>
      </c>
      <c r="B1079">
        <f>'All Nodes'!B11235</f>
        <v>118237</v>
      </c>
      <c r="C1079">
        <f>'All Nodes'!C11235</f>
        <v>100001</v>
      </c>
      <c r="D1079" s="1">
        <f>'All Nodes'!D11235</f>
        <v>2.78359E-2</v>
      </c>
      <c r="E1079" s="1">
        <f>'All Nodes'!E11235</f>
        <v>-0.53065799999999996</v>
      </c>
      <c r="F1079" s="1">
        <f>'All Nodes'!F11235</f>
        <v>0.57996499999999995</v>
      </c>
      <c r="G1079">
        <f>'All Nodes'!G11235</f>
        <v>100001</v>
      </c>
    </row>
    <row r="1080" spans="1:7" x14ac:dyDescent="0.25">
      <c r="A1080" t="str">
        <f>'All Nodes'!A11236</f>
        <v>GRID</v>
      </c>
      <c r="B1080">
        <f>'All Nodes'!B11236</f>
        <v>118238</v>
      </c>
      <c r="C1080">
        <f>'All Nodes'!C11236</f>
        <v>100001</v>
      </c>
      <c r="D1080" s="1">
        <f>'All Nodes'!D11236</f>
        <v>-8.3101999999999995E-2</v>
      </c>
      <c r="E1080" s="1">
        <f>'All Nodes'!E11236</f>
        <v>-0.52485000000000004</v>
      </c>
      <c r="F1080" s="1">
        <f>'All Nodes'!F11236</f>
        <v>0.57996499999999995</v>
      </c>
      <c r="G1080">
        <f>'All Nodes'!G11236</f>
        <v>100001</v>
      </c>
    </row>
    <row r="1081" spans="1:7" x14ac:dyDescent="0.25">
      <c r="A1081" t="str">
        <f>'All Nodes'!A11237</f>
        <v>GRID</v>
      </c>
      <c r="B1081">
        <f>'All Nodes'!B11237</f>
        <v>118239</v>
      </c>
      <c r="C1081">
        <f>'All Nodes'!C11237</f>
        <v>100001</v>
      </c>
      <c r="D1081" s="1">
        <f>'All Nodes'!D11237</f>
        <v>2.5182999999999999E-5</v>
      </c>
      <c r="E1081" s="1">
        <f>'All Nodes'!E11237</f>
        <v>-0.53138799999999997</v>
      </c>
      <c r="F1081" s="1">
        <f>'All Nodes'!F11237</f>
        <v>0.57996400000000004</v>
      </c>
      <c r="G1081">
        <f>'All Nodes'!G11237</f>
        <v>100001</v>
      </c>
    </row>
    <row r="1082" spans="1:7" x14ac:dyDescent="0.25">
      <c r="A1082" t="str">
        <f>'All Nodes'!A11238</f>
        <v>GRID</v>
      </c>
      <c r="B1082">
        <f>'All Nodes'!B11238</f>
        <v>118240</v>
      </c>
      <c r="C1082">
        <f>'All Nodes'!C11238</f>
        <v>100001</v>
      </c>
      <c r="D1082" s="1">
        <f>'All Nodes'!D11238</f>
        <v>-5.552E-2</v>
      </c>
      <c r="E1082" s="1">
        <f>'All Nodes'!E11238</f>
        <v>-0.52847900000000003</v>
      </c>
      <c r="F1082" s="1">
        <f>'All Nodes'!F11238</f>
        <v>0.57996400000000004</v>
      </c>
      <c r="G1082">
        <f>'All Nodes'!G11238</f>
        <v>100001</v>
      </c>
    </row>
    <row r="1083" spans="1:7" x14ac:dyDescent="0.25">
      <c r="A1083" t="str">
        <f>'All Nodes'!A11239</f>
        <v>GRID</v>
      </c>
      <c r="B1083">
        <f>'All Nodes'!B11239</f>
        <v>118241</v>
      </c>
      <c r="C1083">
        <f>'All Nodes'!C11239</f>
        <v>100001</v>
      </c>
      <c r="D1083" s="1">
        <f>'All Nodes'!D11239</f>
        <v>-2.7785000000000001E-2</v>
      </c>
      <c r="E1083" s="1">
        <f>'All Nodes'!E11239</f>
        <v>-0.53066000000000002</v>
      </c>
      <c r="F1083" s="1">
        <f>'All Nodes'!F11239</f>
        <v>0.57996499999999995</v>
      </c>
      <c r="G1083">
        <f>'All Nodes'!G11239</f>
        <v>100001</v>
      </c>
    </row>
    <row r="1084" spans="1:7" x14ac:dyDescent="0.25">
      <c r="A1084" t="str">
        <f>'All Nodes'!A11240</f>
        <v>GRID</v>
      </c>
      <c r="B1084">
        <f>'All Nodes'!B11240</f>
        <v>118242</v>
      </c>
      <c r="C1084">
        <f>'All Nodes'!C11240</f>
        <v>100001</v>
      </c>
      <c r="D1084" s="1">
        <f>'All Nodes'!D11240</f>
        <v>-0.13916100000000001</v>
      </c>
      <c r="E1084" s="1">
        <f>'All Nodes'!E11240</f>
        <v>-0.519459</v>
      </c>
      <c r="F1084" s="1">
        <f>'All Nodes'!F11240</f>
        <v>0.57996499999999995</v>
      </c>
      <c r="G1084">
        <f>'All Nodes'!G11240</f>
        <v>100001</v>
      </c>
    </row>
    <row r="1085" spans="1:7" x14ac:dyDescent="0.25">
      <c r="A1085" t="str">
        <f>'All Nodes'!A11241</f>
        <v>GRID</v>
      </c>
      <c r="B1085">
        <f>'All Nodes'!B11241</f>
        <v>118243</v>
      </c>
      <c r="C1085">
        <f>'All Nodes'!C11241</f>
        <v>100001</v>
      </c>
      <c r="D1085" s="1">
        <f>'All Nodes'!D11241</f>
        <v>-0.140815</v>
      </c>
      <c r="E1085" s="1">
        <f>'All Nodes'!E11241</f>
        <v>-0.52563000000000004</v>
      </c>
      <c r="F1085" s="1">
        <f>'All Nodes'!F11241</f>
        <v>0.57996499999999995</v>
      </c>
      <c r="G1085">
        <f>'All Nodes'!G11241</f>
        <v>100001</v>
      </c>
    </row>
    <row r="1086" spans="1:7" x14ac:dyDescent="0.25">
      <c r="A1086" t="str">
        <f>'All Nodes'!A11242</f>
        <v>GRID</v>
      </c>
      <c r="B1086">
        <f>'All Nodes'!B11242</f>
        <v>118244</v>
      </c>
      <c r="C1086">
        <f>'All Nodes'!C11242</f>
        <v>100001</v>
      </c>
      <c r="D1086" s="1">
        <f>'All Nodes'!D11242</f>
        <v>-0.11178399999999999</v>
      </c>
      <c r="E1086" s="1">
        <f>'All Nodes'!E11242</f>
        <v>-0.52602899999999997</v>
      </c>
      <c r="F1086" s="1">
        <f>'All Nodes'!F11242</f>
        <v>0.57996400000000004</v>
      </c>
      <c r="G1086">
        <f>'All Nodes'!G11242</f>
        <v>100001</v>
      </c>
    </row>
    <row r="1087" spans="1:7" x14ac:dyDescent="0.25">
      <c r="A1087" t="str">
        <f>'All Nodes'!A11243</f>
        <v>GRID</v>
      </c>
      <c r="B1087">
        <f>'All Nodes'!B11243</f>
        <v>118245</v>
      </c>
      <c r="C1087">
        <f>'All Nodes'!C11243</f>
        <v>100001</v>
      </c>
      <c r="D1087" s="1">
        <f>'All Nodes'!D11243</f>
        <v>-8.4100999999999995E-2</v>
      </c>
      <c r="E1087" s="1">
        <f>'All Nodes'!E11243</f>
        <v>-0.53115999999999997</v>
      </c>
      <c r="F1087" s="1">
        <f>'All Nodes'!F11243</f>
        <v>0.57996499999999995</v>
      </c>
      <c r="G1087">
        <f>'All Nodes'!G11243</f>
        <v>100001</v>
      </c>
    </row>
    <row r="1088" spans="1:7" x14ac:dyDescent="0.25">
      <c r="A1088" t="str">
        <f>'All Nodes'!A11244</f>
        <v>GRID</v>
      </c>
      <c r="B1088">
        <f>'All Nodes'!B11244</f>
        <v>118246</v>
      </c>
      <c r="C1088">
        <f>'All Nodes'!C11244</f>
        <v>100001</v>
      </c>
      <c r="D1088" s="1">
        <f>'All Nodes'!D11244</f>
        <v>5.6238099999999999E-2</v>
      </c>
      <c r="E1088" s="1">
        <f>'All Nodes'!E11244</f>
        <v>-0.53482700000000005</v>
      </c>
      <c r="F1088" s="1">
        <f>'All Nodes'!F11244</f>
        <v>0.57996499999999995</v>
      </c>
      <c r="G1088">
        <f>'All Nodes'!G11244</f>
        <v>100001</v>
      </c>
    </row>
    <row r="1089" spans="1:7" x14ac:dyDescent="0.25">
      <c r="A1089" t="str">
        <f>'All Nodes'!A11245</f>
        <v>GRID</v>
      </c>
      <c r="B1089">
        <f>'All Nodes'!B11245</f>
        <v>118247</v>
      </c>
      <c r="C1089">
        <f>'All Nodes'!C11245</f>
        <v>100001</v>
      </c>
      <c r="D1089" s="1">
        <f>'All Nodes'!D11245</f>
        <v>-5.6186E-2</v>
      </c>
      <c r="E1089" s="1">
        <f>'All Nodes'!E11245</f>
        <v>-0.534833</v>
      </c>
      <c r="F1089" s="1">
        <f>'All Nodes'!F11245</f>
        <v>0.57996400000000004</v>
      </c>
      <c r="G1089">
        <f>'All Nodes'!G11245</f>
        <v>100001</v>
      </c>
    </row>
    <row r="1090" spans="1:7" x14ac:dyDescent="0.25">
      <c r="A1090" t="str">
        <f>'All Nodes'!A11246</f>
        <v>GRID</v>
      </c>
      <c r="B1090">
        <f>'All Nodes'!B11246</f>
        <v>118248</v>
      </c>
      <c r="C1090">
        <f>'All Nodes'!C11246</f>
        <v>100001</v>
      </c>
      <c r="D1090" s="1">
        <f>'All Nodes'!D11246</f>
        <v>2.8171100000000001E-2</v>
      </c>
      <c r="E1090" s="1">
        <f>'All Nodes'!E11246</f>
        <v>-0.53703800000000002</v>
      </c>
      <c r="F1090" s="1">
        <f>'All Nodes'!F11246</f>
        <v>0.57996499999999995</v>
      </c>
      <c r="G1090">
        <f>'All Nodes'!G11246</f>
        <v>100001</v>
      </c>
    </row>
    <row r="1091" spans="1:7" x14ac:dyDescent="0.25">
      <c r="A1091" t="str">
        <f>'All Nodes'!A11247</f>
        <v>GRID</v>
      </c>
      <c r="B1091">
        <f>'All Nodes'!B11247</f>
        <v>118249</v>
      </c>
      <c r="C1091">
        <f>'All Nodes'!C11247</f>
        <v>100001</v>
      </c>
      <c r="D1091" s="1">
        <f>'All Nodes'!D11247</f>
        <v>-2.8118000000000001E-2</v>
      </c>
      <c r="E1091" s="1">
        <f>'All Nodes'!E11247</f>
        <v>-0.53703999999999996</v>
      </c>
      <c r="F1091" s="1">
        <f>'All Nodes'!F11247</f>
        <v>0.57996499999999995</v>
      </c>
      <c r="G1091">
        <f>'All Nodes'!G11247</f>
        <v>100001</v>
      </c>
    </row>
    <row r="1092" spans="1:7" x14ac:dyDescent="0.25">
      <c r="A1092" t="str">
        <f>'All Nodes'!A11248</f>
        <v>GRID</v>
      </c>
      <c r="B1092">
        <f>'All Nodes'!B11248</f>
        <v>118250</v>
      </c>
      <c r="C1092">
        <f>'All Nodes'!C11248</f>
        <v>100001</v>
      </c>
      <c r="D1092" s="1">
        <f>'All Nodes'!D11248</f>
        <v>2.6132999999999999E-5</v>
      </c>
      <c r="E1092" s="1">
        <f>'All Nodes'!E11248</f>
        <v>-0.53777699999999995</v>
      </c>
      <c r="F1092" s="1">
        <f>'All Nodes'!F11248</f>
        <v>0.57996400000000004</v>
      </c>
      <c r="G1092">
        <f>'All Nodes'!G11248</f>
        <v>100001</v>
      </c>
    </row>
    <row r="1093" spans="1:7" x14ac:dyDescent="0.25">
      <c r="A1093" t="str">
        <f>'All Nodes'!A11249</f>
        <v>GRID</v>
      </c>
      <c r="B1093">
        <f>'All Nodes'!B11249</f>
        <v>118251</v>
      </c>
      <c r="C1093">
        <f>'All Nodes'!C11249</f>
        <v>100001</v>
      </c>
      <c r="D1093" s="1">
        <f>'All Nodes'!D11249</f>
        <v>-0.11311300000000001</v>
      </c>
      <c r="E1093" s="1">
        <f>'All Nodes'!E11249</f>
        <v>-0.53227899999999995</v>
      </c>
      <c r="F1093" s="1">
        <f>'All Nodes'!F11249</f>
        <v>0.57996400000000004</v>
      </c>
      <c r="G1093">
        <f>'All Nodes'!G11249</f>
        <v>100001</v>
      </c>
    </row>
    <row r="1094" spans="1:7" x14ac:dyDescent="0.25">
      <c r="A1094" t="str">
        <f>'All Nodes'!A11250</f>
        <v>GRID</v>
      </c>
      <c r="B1094">
        <f>'All Nodes'!B11250</f>
        <v>118252</v>
      </c>
      <c r="C1094">
        <f>'All Nodes'!C11250</f>
        <v>100001</v>
      </c>
      <c r="D1094" s="1">
        <f>'All Nodes'!D11250</f>
        <v>-8.5098999999999994E-2</v>
      </c>
      <c r="E1094" s="1">
        <f>'All Nodes'!E11250</f>
        <v>-0.53747</v>
      </c>
      <c r="F1094" s="1">
        <f>'All Nodes'!F11250</f>
        <v>0.57996499999999995</v>
      </c>
      <c r="G1094">
        <f>'All Nodes'!G11250</f>
        <v>100001</v>
      </c>
    </row>
    <row r="1095" spans="1:7" x14ac:dyDescent="0.25">
      <c r="A1095" t="str">
        <f>'All Nodes'!A11251</f>
        <v>GRID</v>
      </c>
      <c r="B1095">
        <f>'All Nodes'!B11251</f>
        <v>118253</v>
      </c>
      <c r="C1095">
        <f>'All Nodes'!C11251</f>
        <v>100001</v>
      </c>
      <c r="D1095" s="1">
        <f>'All Nodes'!D11251</f>
        <v>5.69063E-2</v>
      </c>
      <c r="E1095" s="1">
        <f>'All Nodes'!E11251</f>
        <v>-0.54118100000000002</v>
      </c>
      <c r="F1095" s="1">
        <f>'All Nodes'!F11251</f>
        <v>0.57996400000000004</v>
      </c>
      <c r="G1095">
        <f>'All Nodes'!G11251</f>
        <v>100001</v>
      </c>
    </row>
    <row r="1096" spans="1:7" x14ac:dyDescent="0.25">
      <c r="A1096" t="str">
        <f>'All Nodes'!A11252</f>
        <v>GRID</v>
      </c>
      <c r="B1096">
        <f>'All Nodes'!B11252</f>
        <v>118254</v>
      </c>
      <c r="C1096">
        <f>'All Nodes'!C11252</f>
        <v>100001</v>
      </c>
      <c r="D1096" s="1">
        <f>'All Nodes'!D11252</f>
        <v>-5.6854000000000002E-2</v>
      </c>
      <c r="E1096" s="1">
        <f>'All Nodes'!E11252</f>
        <v>-0.54118699999999997</v>
      </c>
      <c r="F1096" s="1">
        <f>'All Nodes'!F11252</f>
        <v>0.57996499999999995</v>
      </c>
      <c r="G1096">
        <f>'All Nodes'!G11252</f>
        <v>100001</v>
      </c>
    </row>
    <row r="1097" spans="1:7" x14ac:dyDescent="0.25">
      <c r="A1097" t="str">
        <f>'All Nodes'!A11253</f>
        <v>GRID</v>
      </c>
      <c r="B1097">
        <f>'All Nodes'!B11253</f>
        <v>118255</v>
      </c>
      <c r="C1097">
        <f>'All Nodes'!C11253</f>
        <v>100001</v>
      </c>
      <c r="D1097" s="1">
        <f>'All Nodes'!D11253</f>
        <v>2.85055E-2</v>
      </c>
      <c r="E1097" s="1">
        <f>'All Nodes'!E11253</f>
        <v>-0.54341799999999996</v>
      </c>
      <c r="F1097" s="1">
        <f>'All Nodes'!F11253</f>
        <v>0.57996499999999995</v>
      </c>
      <c r="G1097">
        <f>'All Nodes'!G11253</f>
        <v>100001</v>
      </c>
    </row>
    <row r="1098" spans="1:7" x14ac:dyDescent="0.25">
      <c r="A1098" t="str">
        <f>'All Nodes'!A11254</f>
        <v>GRID</v>
      </c>
      <c r="B1098">
        <f>'All Nodes'!B11254</f>
        <v>118256</v>
      </c>
      <c r="C1098">
        <f>'All Nodes'!C11254</f>
        <v>100001</v>
      </c>
      <c r="D1098" s="1">
        <f>'All Nodes'!D11254</f>
        <v>-2.8452000000000002E-2</v>
      </c>
      <c r="E1098" s="1">
        <f>'All Nodes'!E11254</f>
        <v>-0.54342000000000001</v>
      </c>
      <c r="F1098" s="1">
        <f>'All Nodes'!F11254</f>
        <v>0.57996499999999995</v>
      </c>
      <c r="G1098">
        <f>'All Nodes'!G11254</f>
        <v>100001</v>
      </c>
    </row>
    <row r="1099" spans="1:7" x14ac:dyDescent="0.25">
      <c r="A1099" t="str">
        <f>'All Nodes'!A11255</f>
        <v>GRID</v>
      </c>
      <c r="B1099">
        <f>'All Nodes'!B11255</f>
        <v>118257</v>
      </c>
      <c r="C1099">
        <f>'All Nodes'!C11255</f>
        <v>100001</v>
      </c>
      <c r="D1099" s="1">
        <f>'All Nodes'!D11255</f>
        <v>2.6084999999999998E-5</v>
      </c>
      <c r="E1099" s="1">
        <f>'All Nodes'!E11255</f>
        <v>-0.54416600000000004</v>
      </c>
      <c r="F1099" s="1">
        <f>'All Nodes'!F11255</f>
        <v>0.57996499999999995</v>
      </c>
      <c r="G1099">
        <f>'All Nodes'!G11255</f>
        <v>100001</v>
      </c>
    </row>
    <row r="1100" spans="1:7" x14ac:dyDescent="0.25">
      <c r="A1100" t="str">
        <f>'All Nodes'!A11256</f>
        <v>GRID</v>
      </c>
      <c r="B1100">
        <f>'All Nodes'!B11256</f>
        <v>118258</v>
      </c>
      <c r="C1100">
        <f>'All Nodes'!C11256</f>
        <v>100001</v>
      </c>
      <c r="D1100" s="1">
        <f>'All Nodes'!D11256</f>
        <v>0.22395399999999999</v>
      </c>
      <c r="E1100" s="1">
        <f>'All Nodes'!E11256</f>
        <v>-0.50294499999999998</v>
      </c>
      <c r="F1100" s="1">
        <f>'All Nodes'!F11256</f>
        <v>0.57996499999999995</v>
      </c>
      <c r="G1100">
        <f>'All Nodes'!G11256</f>
        <v>100001</v>
      </c>
    </row>
    <row r="1101" spans="1:7" x14ac:dyDescent="0.25">
      <c r="A1101" t="str">
        <f>'All Nodes'!A11257</f>
        <v>GRID</v>
      </c>
      <c r="B1101">
        <f>'All Nodes'!B11257</f>
        <v>118259</v>
      </c>
      <c r="C1101">
        <f>'All Nodes'!C11257</f>
        <v>100001</v>
      </c>
      <c r="D1101" s="1">
        <f>'All Nodes'!D11257</f>
        <v>0.226553</v>
      </c>
      <c r="E1101" s="1">
        <f>'All Nodes'!E11257</f>
        <v>-0.50878100000000004</v>
      </c>
      <c r="F1101" s="1">
        <f>'All Nodes'!F11257</f>
        <v>0.57996400000000004</v>
      </c>
      <c r="G1101">
        <f>'All Nodes'!G11257</f>
        <v>100001</v>
      </c>
    </row>
    <row r="1102" spans="1:7" x14ac:dyDescent="0.25">
      <c r="A1102" t="str">
        <f>'All Nodes'!A11258</f>
        <v>GRID</v>
      </c>
      <c r="B1102">
        <f>'All Nodes'!B11258</f>
        <v>118260</v>
      </c>
      <c r="C1102">
        <f>'All Nodes'!C11258</f>
        <v>100001</v>
      </c>
      <c r="D1102" s="1">
        <f>'All Nodes'!D11258</f>
        <v>0.229154</v>
      </c>
      <c r="E1102" s="1">
        <f>'All Nodes'!E11258</f>
        <v>-0.51461800000000002</v>
      </c>
      <c r="F1102" s="1">
        <f>'All Nodes'!F11258</f>
        <v>0.57996400000000004</v>
      </c>
      <c r="G1102">
        <f>'All Nodes'!G11258</f>
        <v>100001</v>
      </c>
    </row>
    <row r="1103" spans="1:7" x14ac:dyDescent="0.25">
      <c r="A1103" t="str">
        <f>'All Nodes'!A11259</f>
        <v>GRID</v>
      </c>
      <c r="B1103">
        <f>'All Nodes'!B11259</f>
        <v>118261</v>
      </c>
      <c r="C1103">
        <f>'All Nodes'!C11259</f>
        <v>100001</v>
      </c>
      <c r="D1103" s="1">
        <f>'All Nodes'!D11259</f>
        <v>0.23105200000000001</v>
      </c>
      <c r="E1103" s="1">
        <f>'All Nodes'!E11259</f>
        <v>-0.51888100000000004</v>
      </c>
      <c r="F1103" s="1">
        <f>'All Nodes'!F11259</f>
        <v>0.57996499999999995</v>
      </c>
      <c r="G1103">
        <f>'All Nodes'!G11259</f>
        <v>100001</v>
      </c>
    </row>
    <row r="1104" spans="1:7" x14ac:dyDescent="0.25">
      <c r="A1104" t="str">
        <f>'All Nodes'!A11260</f>
        <v>GRID</v>
      </c>
      <c r="B1104">
        <f>'All Nodes'!B11260</f>
        <v>118262</v>
      </c>
      <c r="C1104">
        <f>'All Nodes'!C11260</f>
        <v>100001</v>
      </c>
      <c r="D1104" s="1">
        <f>'All Nodes'!D11260</f>
        <v>0.234351</v>
      </c>
      <c r="E1104" s="1">
        <f>'All Nodes'!E11260</f>
        <v>-0.52629099999999995</v>
      </c>
      <c r="F1104" s="1">
        <f>'All Nodes'!F11260</f>
        <v>0.57996499999999995</v>
      </c>
      <c r="G1104">
        <f>'All Nodes'!G11260</f>
        <v>100001</v>
      </c>
    </row>
    <row r="1105" spans="1:7" x14ac:dyDescent="0.25">
      <c r="A1105" t="str">
        <f>'All Nodes'!A11261</f>
        <v>GRID</v>
      </c>
      <c r="B1105">
        <f>'All Nodes'!B11261</f>
        <v>118263</v>
      </c>
      <c r="C1105">
        <f>'All Nodes'!C11261</f>
        <v>100001</v>
      </c>
      <c r="D1105" s="1">
        <f>'All Nodes'!D11261</f>
        <v>0.23694999999999999</v>
      </c>
      <c r="E1105" s="1">
        <f>'All Nodes'!E11261</f>
        <v>-0.53212700000000002</v>
      </c>
      <c r="F1105" s="1">
        <f>'All Nodes'!F11261</f>
        <v>0.57996499999999995</v>
      </c>
      <c r="G1105">
        <f>'All Nodes'!G11261</f>
        <v>100001</v>
      </c>
    </row>
    <row r="1106" spans="1:7" x14ac:dyDescent="0.25">
      <c r="A1106" t="str">
        <f>'All Nodes'!A11262</f>
        <v>GRID</v>
      </c>
      <c r="B1106">
        <f>'All Nodes'!B11262</f>
        <v>118264</v>
      </c>
      <c r="C1106">
        <f>'All Nodes'!C11262</f>
        <v>100001</v>
      </c>
      <c r="D1106" s="1">
        <f>'All Nodes'!D11262</f>
        <v>0.197326</v>
      </c>
      <c r="E1106" s="1">
        <f>'All Nodes'!E11262</f>
        <v>-0.51397700000000002</v>
      </c>
      <c r="F1106" s="1">
        <f>'All Nodes'!F11262</f>
        <v>0.57996499999999995</v>
      </c>
      <c r="G1106">
        <f>'All Nodes'!G11262</f>
        <v>100001</v>
      </c>
    </row>
    <row r="1107" spans="1:7" x14ac:dyDescent="0.25">
      <c r="A1107" t="str">
        <f>'All Nodes'!A11263</f>
        <v>GRID</v>
      </c>
      <c r="B1107">
        <f>'All Nodes'!B11263</f>
        <v>118265</v>
      </c>
      <c r="C1107">
        <f>'All Nodes'!C11263</f>
        <v>100001</v>
      </c>
      <c r="D1107" s="1">
        <f>'All Nodes'!D11263</f>
        <v>0.170156</v>
      </c>
      <c r="E1107" s="1">
        <f>'All Nodes'!E11263</f>
        <v>-0.52360099999999998</v>
      </c>
      <c r="F1107" s="1">
        <f>'All Nodes'!F11263</f>
        <v>0.57996499999999995</v>
      </c>
      <c r="G1107">
        <f>'All Nodes'!G11263</f>
        <v>100001</v>
      </c>
    </row>
    <row r="1108" spans="1:7" x14ac:dyDescent="0.25">
      <c r="A1108" t="str">
        <f>'All Nodes'!A11264</f>
        <v>GRID</v>
      </c>
      <c r="B1108">
        <f>'All Nodes'!B11264</f>
        <v>118266</v>
      </c>
      <c r="C1108">
        <f>'All Nodes'!C11264</f>
        <v>100001</v>
      </c>
      <c r="D1108" s="1">
        <f>'All Nodes'!D11264</f>
        <v>0.14251900000000001</v>
      </c>
      <c r="E1108" s="1">
        <f>'All Nodes'!E11264</f>
        <v>-0.53178700000000001</v>
      </c>
      <c r="F1108" s="1">
        <f>'All Nodes'!F11264</f>
        <v>0.57996400000000004</v>
      </c>
      <c r="G1108">
        <f>'All Nodes'!G11264</f>
        <v>100001</v>
      </c>
    </row>
    <row r="1109" spans="1:7" x14ac:dyDescent="0.25">
      <c r="A1109" t="str">
        <f>'All Nodes'!A11265</f>
        <v>GRID</v>
      </c>
      <c r="B1109">
        <f>'All Nodes'!B11265</f>
        <v>118267</v>
      </c>
      <c r="C1109">
        <f>'All Nodes'!C11265</f>
        <v>100001</v>
      </c>
      <c r="D1109" s="1">
        <f>'All Nodes'!D11265</f>
        <v>0.114492</v>
      </c>
      <c r="E1109" s="1">
        <f>'All Nodes'!E11265</f>
        <v>-0.53851800000000005</v>
      </c>
      <c r="F1109" s="1">
        <f>'All Nodes'!F11265</f>
        <v>0.57996400000000004</v>
      </c>
      <c r="G1109">
        <f>'All Nodes'!G11265</f>
        <v>100001</v>
      </c>
    </row>
    <row r="1110" spans="1:7" x14ac:dyDescent="0.25">
      <c r="A1110" t="str">
        <f>'All Nodes'!A11266</f>
        <v>GRID</v>
      </c>
      <c r="B1110">
        <f>'All Nodes'!B11266</f>
        <v>118268</v>
      </c>
      <c r="C1110">
        <f>'All Nodes'!C11266</f>
        <v>100001</v>
      </c>
      <c r="D1110" s="1">
        <f>'All Nodes'!D11266</f>
        <v>8.6150500000000005E-2</v>
      </c>
      <c r="E1110" s="1">
        <f>'All Nodes'!E11266</f>
        <v>-0.54377200000000003</v>
      </c>
      <c r="F1110" s="1">
        <f>'All Nodes'!F11266</f>
        <v>0.57996499999999995</v>
      </c>
      <c r="G1110">
        <f>'All Nodes'!G11266</f>
        <v>100001</v>
      </c>
    </row>
    <row r="1111" spans="1:7" x14ac:dyDescent="0.25">
      <c r="A1111" t="str">
        <f>'All Nodes'!A11267</f>
        <v>GRID</v>
      </c>
      <c r="B1111">
        <f>'All Nodes'!B11267</f>
        <v>118269</v>
      </c>
      <c r="C1111">
        <f>'All Nodes'!C11267</f>
        <v>100001</v>
      </c>
      <c r="D1111" s="1">
        <f>'All Nodes'!D11267</f>
        <v>-0.22390699999999999</v>
      </c>
      <c r="E1111" s="1">
        <f>'All Nodes'!E11267</f>
        <v>-0.50296600000000002</v>
      </c>
      <c r="F1111" s="1">
        <f>'All Nodes'!F11267</f>
        <v>0.57996499999999995</v>
      </c>
      <c r="G1111">
        <f>'All Nodes'!G11267</f>
        <v>100001</v>
      </c>
    </row>
    <row r="1112" spans="1:7" x14ac:dyDescent="0.25">
      <c r="A1112" t="str">
        <f>'All Nodes'!A11268</f>
        <v>GRID</v>
      </c>
      <c r="B1112">
        <f>'All Nodes'!B11268</f>
        <v>118270</v>
      </c>
      <c r="C1112">
        <f>'All Nodes'!C11268</f>
        <v>100001</v>
      </c>
      <c r="D1112" s="1">
        <f>'All Nodes'!D11268</f>
        <v>-0.19727700000000001</v>
      </c>
      <c r="E1112" s="1">
        <f>'All Nodes'!E11268</f>
        <v>-0.51399700000000004</v>
      </c>
      <c r="F1112" s="1">
        <f>'All Nodes'!F11268</f>
        <v>0.57996499999999995</v>
      </c>
      <c r="G1112">
        <f>'All Nodes'!G11268</f>
        <v>100001</v>
      </c>
    </row>
    <row r="1113" spans="1:7" x14ac:dyDescent="0.25">
      <c r="A1113" t="str">
        <f>'All Nodes'!A11269</f>
        <v>GRID</v>
      </c>
      <c r="B1113">
        <f>'All Nodes'!B11269</f>
        <v>118271</v>
      </c>
      <c r="C1113">
        <f>'All Nodes'!C11269</f>
        <v>100001</v>
      </c>
      <c r="D1113" s="1">
        <f>'All Nodes'!D11269</f>
        <v>-0.17010500000000001</v>
      </c>
      <c r="E1113" s="1">
        <f>'All Nodes'!E11269</f>
        <v>-0.52361599999999997</v>
      </c>
      <c r="F1113" s="1">
        <f>'All Nodes'!F11269</f>
        <v>0.57996400000000004</v>
      </c>
      <c r="G1113">
        <f>'All Nodes'!G11269</f>
        <v>100001</v>
      </c>
    </row>
    <row r="1114" spans="1:7" x14ac:dyDescent="0.25">
      <c r="A1114" t="str">
        <f>'All Nodes'!A11270</f>
        <v>GRID</v>
      </c>
      <c r="B1114">
        <f>'All Nodes'!B11270</f>
        <v>118272</v>
      </c>
      <c r="C1114">
        <f>'All Nodes'!C11270</f>
        <v>100001</v>
      </c>
      <c r="D1114" s="1">
        <f>'All Nodes'!D11270</f>
        <v>-0.14246900000000001</v>
      </c>
      <c r="E1114" s="1">
        <f>'All Nodes'!E11270</f>
        <v>-0.53180099999999997</v>
      </c>
      <c r="F1114" s="1">
        <f>'All Nodes'!F11270</f>
        <v>0.57996499999999995</v>
      </c>
      <c r="G1114">
        <f>'All Nodes'!G11270</f>
        <v>100001</v>
      </c>
    </row>
    <row r="1115" spans="1:7" x14ac:dyDescent="0.25">
      <c r="A1115" t="str">
        <f>'All Nodes'!A11271</f>
        <v>GRID</v>
      </c>
      <c r="B1115">
        <f>'All Nodes'!B11271</f>
        <v>118273</v>
      </c>
      <c r="C1115">
        <f>'All Nodes'!C11271</f>
        <v>100001</v>
      </c>
      <c r="D1115" s="1">
        <f>'All Nodes'!D11271</f>
        <v>5.7573699999999998E-2</v>
      </c>
      <c r="E1115" s="1">
        <f>'All Nodes'!E11271</f>
        <v>-0.54753499999999999</v>
      </c>
      <c r="F1115" s="1">
        <f>'All Nodes'!F11271</f>
        <v>0.57996499999999995</v>
      </c>
      <c r="G1115">
        <f>'All Nodes'!G11271</f>
        <v>100001</v>
      </c>
    </row>
    <row r="1116" spans="1:7" x14ac:dyDescent="0.25">
      <c r="A1116" t="str">
        <f>'All Nodes'!A11272</f>
        <v>GRID</v>
      </c>
      <c r="B1116">
        <f>'All Nodes'!B11272</f>
        <v>118274</v>
      </c>
      <c r="C1116">
        <f>'All Nodes'!C11272</f>
        <v>100001</v>
      </c>
      <c r="D1116" s="1">
        <f>'All Nodes'!D11272</f>
        <v>2.8839799999999999E-2</v>
      </c>
      <c r="E1116" s="1">
        <f>'All Nodes'!E11272</f>
        <v>-0.54979800000000001</v>
      </c>
      <c r="F1116" s="1">
        <f>'All Nodes'!F11272</f>
        <v>0.57996499999999995</v>
      </c>
      <c r="G1116">
        <f>'All Nodes'!G11272</f>
        <v>100001</v>
      </c>
    </row>
    <row r="1117" spans="1:7" x14ac:dyDescent="0.25">
      <c r="A1117" t="str">
        <f>'All Nodes'!A11273</f>
        <v>GRID</v>
      </c>
      <c r="B1117">
        <f>'All Nodes'!B11273</f>
        <v>118275</v>
      </c>
      <c r="C1117">
        <f>'All Nodes'!C11273</f>
        <v>100001</v>
      </c>
      <c r="D1117" s="1">
        <f>'All Nodes'!D11273</f>
        <v>2.6037000000000002E-5</v>
      </c>
      <c r="E1117" s="1">
        <f>'All Nodes'!E11273</f>
        <v>-0.55055500000000002</v>
      </c>
      <c r="F1117" s="1">
        <f>'All Nodes'!F11273</f>
        <v>0.57996499999999995</v>
      </c>
      <c r="G1117">
        <f>'All Nodes'!G11273</f>
        <v>100001</v>
      </c>
    </row>
    <row r="1118" spans="1:7" x14ac:dyDescent="0.25">
      <c r="A1118" t="str">
        <f>'All Nodes'!A11274</f>
        <v>GRID</v>
      </c>
      <c r="B1118">
        <f>'All Nodes'!B11274</f>
        <v>118276</v>
      </c>
      <c r="C1118">
        <f>'All Nodes'!C11274</f>
        <v>100001</v>
      </c>
      <c r="D1118" s="1">
        <f>'All Nodes'!D11274</f>
        <v>-0.22650500000000001</v>
      </c>
      <c r="E1118" s="1">
        <f>'All Nodes'!E11274</f>
        <v>-0.50880300000000001</v>
      </c>
      <c r="F1118" s="1">
        <f>'All Nodes'!F11274</f>
        <v>0.57996499999999995</v>
      </c>
      <c r="G1118">
        <f>'All Nodes'!G11274</f>
        <v>100001</v>
      </c>
    </row>
    <row r="1119" spans="1:7" x14ac:dyDescent="0.25">
      <c r="A1119" t="str">
        <f>'All Nodes'!A11275</f>
        <v>GRID</v>
      </c>
      <c r="B1119">
        <f>'All Nodes'!B11275</f>
        <v>118277</v>
      </c>
      <c r="C1119">
        <f>'All Nodes'!C11275</f>
        <v>100001</v>
      </c>
      <c r="D1119" s="1">
        <f>'All Nodes'!D11275</f>
        <v>-0.229103</v>
      </c>
      <c r="E1119" s="1">
        <f>'All Nodes'!E11275</f>
        <v>-0.51463899999999996</v>
      </c>
      <c r="F1119" s="1">
        <f>'All Nodes'!F11275</f>
        <v>0.57996400000000004</v>
      </c>
      <c r="G1119">
        <f>'All Nodes'!G11275</f>
        <v>100001</v>
      </c>
    </row>
    <row r="1120" spans="1:7" x14ac:dyDescent="0.25">
      <c r="A1120" t="str">
        <f>'All Nodes'!A11276</f>
        <v>GRID</v>
      </c>
      <c r="B1120">
        <f>'All Nodes'!B11276</f>
        <v>118278</v>
      </c>
      <c r="C1120">
        <f>'All Nodes'!C11276</f>
        <v>100001</v>
      </c>
      <c r="D1120" s="1">
        <f>'All Nodes'!D11276</f>
        <v>-0.23100000000000001</v>
      </c>
      <c r="E1120" s="1">
        <f>'All Nodes'!E11276</f>
        <v>-0.51890199999999997</v>
      </c>
      <c r="F1120" s="1">
        <f>'All Nodes'!F11276</f>
        <v>0.57996400000000004</v>
      </c>
      <c r="G1120">
        <f>'All Nodes'!G11276</f>
        <v>100001</v>
      </c>
    </row>
    <row r="1121" spans="1:7" x14ac:dyDescent="0.25">
      <c r="A1121" t="str">
        <f>'All Nodes'!A11277</f>
        <v>GRID</v>
      </c>
      <c r="B1121">
        <f>'All Nodes'!B11277</f>
        <v>118279</v>
      </c>
      <c r="C1121">
        <f>'All Nodes'!C11277</f>
        <v>100001</v>
      </c>
      <c r="D1121" s="1">
        <f>'All Nodes'!D11277</f>
        <v>-0.23429900000000001</v>
      </c>
      <c r="E1121" s="1">
        <f>'All Nodes'!E11277</f>
        <v>-0.52631300000000003</v>
      </c>
      <c r="F1121" s="1">
        <f>'All Nodes'!F11277</f>
        <v>0.57996400000000004</v>
      </c>
      <c r="G1121">
        <f>'All Nodes'!G11277</f>
        <v>100001</v>
      </c>
    </row>
    <row r="1122" spans="1:7" x14ac:dyDescent="0.25">
      <c r="A1122" t="str">
        <f>'All Nodes'!A11278</f>
        <v>GRID</v>
      </c>
      <c r="B1122">
        <f>'All Nodes'!B11278</f>
        <v>118280</v>
      </c>
      <c r="C1122">
        <f>'All Nodes'!C11278</f>
        <v>100001</v>
      </c>
      <c r="D1122" s="1">
        <f>'All Nodes'!D11278</f>
        <v>-0.236898</v>
      </c>
      <c r="E1122" s="1">
        <f>'All Nodes'!E11278</f>
        <v>-0.53215100000000004</v>
      </c>
      <c r="F1122" s="1">
        <f>'All Nodes'!F11278</f>
        <v>0.57996499999999995</v>
      </c>
      <c r="G1122">
        <f>'All Nodes'!G11278</f>
        <v>100001</v>
      </c>
    </row>
    <row r="1123" spans="1:7" x14ac:dyDescent="0.25">
      <c r="A1123" t="str">
        <f>'All Nodes'!A11279</f>
        <v>GRID</v>
      </c>
      <c r="B1123">
        <f>'All Nodes'!B11279</f>
        <v>118281</v>
      </c>
      <c r="C1123">
        <f>'All Nodes'!C11279</f>
        <v>100001</v>
      </c>
      <c r="D1123" s="1">
        <f>'All Nodes'!D11279</f>
        <v>-2.8787E-2</v>
      </c>
      <c r="E1123" s="1">
        <f>'All Nodes'!E11279</f>
        <v>-0.54979999999999996</v>
      </c>
      <c r="F1123" s="1">
        <f>'All Nodes'!F11279</f>
        <v>0.57996400000000004</v>
      </c>
      <c r="G1123">
        <f>'All Nodes'!G11279</f>
        <v>100001</v>
      </c>
    </row>
    <row r="1124" spans="1:7" x14ac:dyDescent="0.25">
      <c r="A1124" t="str">
        <f>'All Nodes'!A11280</f>
        <v>GRID</v>
      </c>
      <c r="B1124">
        <f>'All Nodes'!B11280</f>
        <v>118282</v>
      </c>
      <c r="C1124">
        <f>'All Nodes'!C11280</f>
        <v>100001</v>
      </c>
      <c r="D1124" s="1">
        <f>'All Nodes'!D11280</f>
        <v>-0.114442</v>
      </c>
      <c r="E1124" s="1">
        <f>'All Nodes'!E11280</f>
        <v>-0.53852900000000004</v>
      </c>
      <c r="F1124" s="1">
        <f>'All Nodes'!F11280</f>
        <v>0.57996499999999995</v>
      </c>
      <c r="G1124">
        <f>'All Nodes'!G11280</f>
        <v>100001</v>
      </c>
    </row>
    <row r="1125" spans="1:7" x14ac:dyDescent="0.25">
      <c r="A1125" t="str">
        <f>'All Nodes'!A11281</f>
        <v>GRID</v>
      </c>
      <c r="B1125">
        <f>'All Nodes'!B11281</f>
        <v>118283</v>
      </c>
      <c r="C1125">
        <f>'All Nodes'!C11281</f>
        <v>100001</v>
      </c>
      <c r="D1125" s="1">
        <f>'All Nodes'!D11281</f>
        <v>-8.6098999999999995E-2</v>
      </c>
      <c r="E1125" s="1">
        <f>'All Nodes'!E11281</f>
        <v>-0.54378000000000004</v>
      </c>
      <c r="F1125" s="1">
        <f>'All Nodes'!F11281</f>
        <v>0.57996499999999995</v>
      </c>
      <c r="G1125">
        <f>'All Nodes'!G11281</f>
        <v>100001</v>
      </c>
    </row>
    <row r="1126" spans="1:7" x14ac:dyDescent="0.25">
      <c r="A1126" t="str">
        <f>'All Nodes'!A11282</f>
        <v>GRID</v>
      </c>
      <c r="B1126">
        <f>'All Nodes'!B11282</f>
        <v>118284</v>
      </c>
      <c r="C1126">
        <f>'All Nodes'!C11282</f>
        <v>100001</v>
      </c>
      <c r="D1126" s="1">
        <f>'All Nodes'!D11282</f>
        <v>-5.7521999999999997E-2</v>
      </c>
      <c r="E1126" s="1">
        <f>'All Nodes'!E11282</f>
        <v>-0.54754000000000003</v>
      </c>
      <c r="F1126" s="1">
        <f>'All Nodes'!F11282</f>
        <v>0.57996499999999995</v>
      </c>
      <c r="G1126">
        <f>'All Nodes'!G11282</f>
        <v>100001</v>
      </c>
    </row>
    <row r="1127" spans="1:7" x14ac:dyDescent="0.25">
      <c r="A1127" t="str">
        <f>'All Nodes'!A11283</f>
        <v>GRID</v>
      </c>
      <c r="B1127">
        <f>'All Nodes'!B11283</f>
        <v>118285</v>
      </c>
      <c r="C1127">
        <f>'All Nodes'!C11283</f>
        <v>100001</v>
      </c>
      <c r="D1127" s="1">
        <f>'All Nodes'!D11283</f>
        <v>0.19961699999999999</v>
      </c>
      <c r="E1127" s="1">
        <f>'All Nodes'!E11283</f>
        <v>-0.51994099999999999</v>
      </c>
      <c r="F1127" s="1">
        <f>'All Nodes'!F11283</f>
        <v>0.57996499999999995</v>
      </c>
      <c r="G1127">
        <f>'All Nodes'!G11283</f>
        <v>100001</v>
      </c>
    </row>
    <row r="1128" spans="1:7" x14ac:dyDescent="0.25">
      <c r="A1128" t="str">
        <f>'All Nodes'!A11284</f>
        <v>GRID</v>
      </c>
      <c r="B1128">
        <f>'All Nodes'!B11284</f>
        <v>118286</v>
      </c>
      <c r="C1128">
        <f>'All Nodes'!C11284</f>
        <v>100001</v>
      </c>
      <c r="D1128" s="1">
        <f>'All Nodes'!D11284</f>
        <v>0.201906</v>
      </c>
      <c r="E1128" s="1">
        <f>'All Nodes'!E11284</f>
        <v>-0.52590599999999998</v>
      </c>
      <c r="F1128" s="1">
        <f>'All Nodes'!F11284</f>
        <v>0.57996400000000004</v>
      </c>
      <c r="G1128">
        <f>'All Nodes'!G11284</f>
        <v>100001</v>
      </c>
    </row>
    <row r="1129" spans="1:7" x14ac:dyDescent="0.25">
      <c r="A1129" t="str">
        <f>'All Nodes'!A11285</f>
        <v>GRID</v>
      </c>
      <c r="B1129">
        <f>'All Nodes'!B11285</f>
        <v>118287</v>
      </c>
      <c r="C1129">
        <f>'All Nodes'!C11285</f>
        <v>100001</v>
      </c>
      <c r="D1129" s="1">
        <f>'All Nodes'!D11285</f>
        <v>0.20357900000000001</v>
      </c>
      <c r="E1129" s="1">
        <f>'All Nodes'!E11285</f>
        <v>-0.53026200000000001</v>
      </c>
      <c r="F1129" s="1">
        <f>'All Nodes'!F11285</f>
        <v>0.57996400000000004</v>
      </c>
      <c r="G1129">
        <f>'All Nodes'!G11285</f>
        <v>100001</v>
      </c>
    </row>
    <row r="1130" spans="1:7" x14ac:dyDescent="0.25">
      <c r="A1130" t="str">
        <f>'All Nodes'!A11286</f>
        <v>GRID</v>
      </c>
      <c r="B1130">
        <f>'All Nodes'!B11286</f>
        <v>118288</v>
      </c>
      <c r="C1130">
        <f>'All Nodes'!C11286</f>
        <v>100001</v>
      </c>
      <c r="D1130" s="1">
        <f>'All Nodes'!D11286</f>
        <v>0.206485</v>
      </c>
      <c r="E1130" s="1">
        <f>'All Nodes'!E11286</f>
        <v>-0.53783499999999995</v>
      </c>
      <c r="F1130" s="1">
        <f>'All Nodes'!F11286</f>
        <v>0.57996499999999995</v>
      </c>
      <c r="G1130">
        <f>'All Nodes'!G11286</f>
        <v>100001</v>
      </c>
    </row>
    <row r="1131" spans="1:7" x14ac:dyDescent="0.25">
      <c r="A1131" t="str">
        <f>'All Nodes'!A11287</f>
        <v>GRID</v>
      </c>
      <c r="B1131">
        <f>'All Nodes'!B11287</f>
        <v>118289</v>
      </c>
      <c r="C1131">
        <f>'All Nodes'!C11287</f>
        <v>100001</v>
      </c>
      <c r="D1131" s="1">
        <f>'All Nodes'!D11287</f>
        <v>0.20877499999999999</v>
      </c>
      <c r="E1131" s="1">
        <f>'All Nodes'!E11287</f>
        <v>-0.54379999999999995</v>
      </c>
      <c r="F1131" s="1">
        <f>'All Nodes'!F11287</f>
        <v>0.57996499999999995</v>
      </c>
      <c r="G1131">
        <f>'All Nodes'!G11287</f>
        <v>100001</v>
      </c>
    </row>
    <row r="1132" spans="1:7" x14ac:dyDescent="0.25">
      <c r="A1132" t="str">
        <f>'All Nodes'!A11288</f>
        <v>GRID</v>
      </c>
      <c r="B1132">
        <f>'All Nodes'!B11288</f>
        <v>118290</v>
      </c>
      <c r="C1132">
        <f>'All Nodes'!C11288</f>
        <v>100001</v>
      </c>
      <c r="D1132" s="1">
        <f>'All Nodes'!D11288</f>
        <v>0.17213100000000001</v>
      </c>
      <c r="E1132" s="1">
        <f>'All Nodes'!E11288</f>
        <v>-0.52967600000000004</v>
      </c>
      <c r="F1132" s="1">
        <f>'All Nodes'!F11288</f>
        <v>0.57996499999999995</v>
      </c>
      <c r="G1132">
        <f>'All Nodes'!G11288</f>
        <v>100001</v>
      </c>
    </row>
    <row r="1133" spans="1:7" x14ac:dyDescent="0.25">
      <c r="A1133" t="str">
        <f>'All Nodes'!A11289</f>
        <v>GRID</v>
      </c>
      <c r="B1133">
        <f>'All Nodes'!B11289</f>
        <v>118291</v>
      </c>
      <c r="C1133">
        <f>'All Nodes'!C11289</f>
        <v>100001</v>
      </c>
      <c r="D1133" s="1">
        <f>'All Nodes'!D11289</f>
        <v>0.144173</v>
      </c>
      <c r="E1133" s="1">
        <f>'All Nodes'!E11289</f>
        <v>-0.53795800000000005</v>
      </c>
      <c r="F1133" s="1">
        <f>'All Nodes'!F11289</f>
        <v>0.57996499999999995</v>
      </c>
      <c r="G1133">
        <f>'All Nodes'!G11289</f>
        <v>100001</v>
      </c>
    </row>
    <row r="1134" spans="1:7" x14ac:dyDescent="0.25">
      <c r="A1134" t="str">
        <f>'All Nodes'!A11290</f>
        <v>GRID</v>
      </c>
      <c r="B1134">
        <f>'All Nodes'!B11290</f>
        <v>118292</v>
      </c>
      <c r="C1134">
        <f>'All Nodes'!C11290</f>
        <v>100001</v>
      </c>
      <c r="D1134" s="1">
        <f>'All Nodes'!D11290</f>
        <v>0.11582099999999999</v>
      </c>
      <c r="E1134" s="1">
        <f>'All Nodes'!E11290</f>
        <v>-0.544767</v>
      </c>
      <c r="F1134" s="1">
        <f>'All Nodes'!F11290</f>
        <v>0.57996400000000004</v>
      </c>
      <c r="G1134">
        <f>'All Nodes'!G11290</f>
        <v>100001</v>
      </c>
    </row>
    <row r="1135" spans="1:7" x14ac:dyDescent="0.25">
      <c r="A1135" t="str">
        <f>'All Nodes'!A11291</f>
        <v>GRID</v>
      </c>
      <c r="B1135">
        <f>'All Nodes'!B11291</f>
        <v>118293</v>
      </c>
      <c r="C1135">
        <f>'All Nodes'!C11291</f>
        <v>100001</v>
      </c>
      <c r="D1135" s="1">
        <f>'All Nodes'!D11291</f>
        <v>8.7151900000000004E-2</v>
      </c>
      <c r="E1135" s="1">
        <f>'All Nodes'!E11291</f>
        <v>-0.55008199999999996</v>
      </c>
      <c r="F1135" s="1">
        <f>'All Nodes'!F11291</f>
        <v>0.57996499999999995</v>
      </c>
      <c r="G1135">
        <f>'All Nodes'!G11291</f>
        <v>100001</v>
      </c>
    </row>
    <row r="1136" spans="1:7" x14ac:dyDescent="0.25">
      <c r="A1136" t="str">
        <f>'All Nodes'!A11292</f>
        <v>GRID</v>
      </c>
      <c r="B1136">
        <f>'All Nodes'!B11292</f>
        <v>118294</v>
      </c>
      <c r="C1136">
        <f>'All Nodes'!C11292</f>
        <v>100001</v>
      </c>
      <c r="D1136" s="1">
        <f>'All Nodes'!D11292</f>
        <v>5.8243000000000003E-2</v>
      </c>
      <c r="E1136" s="1">
        <f>'All Nodes'!E11292</f>
        <v>-0.55388800000000005</v>
      </c>
      <c r="F1136" s="1">
        <f>'All Nodes'!F11292</f>
        <v>0.57996499999999995</v>
      </c>
      <c r="G1136">
        <f>'All Nodes'!G11292</f>
        <v>100001</v>
      </c>
    </row>
    <row r="1137" spans="1:7" x14ac:dyDescent="0.25">
      <c r="A1137" t="str">
        <f>'All Nodes'!A11293</f>
        <v>GRID</v>
      </c>
      <c r="B1137">
        <f>'All Nodes'!B11293</f>
        <v>118295</v>
      </c>
      <c r="C1137">
        <f>'All Nodes'!C11293</f>
        <v>100001</v>
      </c>
      <c r="D1137" s="1">
        <f>'All Nodes'!D11293</f>
        <v>-0.19956499999999999</v>
      </c>
      <c r="E1137" s="1">
        <f>'All Nodes'!E11293</f>
        <v>-0.51996100000000001</v>
      </c>
      <c r="F1137" s="1">
        <f>'All Nodes'!F11293</f>
        <v>0.57996499999999995</v>
      </c>
      <c r="G1137">
        <f>'All Nodes'!G11293</f>
        <v>100001</v>
      </c>
    </row>
    <row r="1138" spans="1:7" x14ac:dyDescent="0.25">
      <c r="A1138" t="str">
        <f>'All Nodes'!A11294</f>
        <v>GRID</v>
      </c>
      <c r="B1138">
        <f>'All Nodes'!B11294</f>
        <v>118296</v>
      </c>
      <c r="C1138">
        <f>'All Nodes'!C11294</f>
        <v>100001</v>
      </c>
      <c r="D1138" s="1">
        <f>'All Nodes'!D11294</f>
        <v>-0.17207900000000001</v>
      </c>
      <c r="E1138" s="1">
        <f>'All Nodes'!E11294</f>
        <v>-0.52969299999999997</v>
      </c>
      <c r="F1138" s="1">
        <f>'All Nodes'!F11294</f>
        <v>0.57996400000000004</v>
      </c>
      <c r="G1138">
        <f>'All Nodes'!G11294</f>
        <v>100001</v>
      </c>
    </row>
    <row r="1139" spans="1:7" x14ac:dyDescent="0.25">
      <c r="A1139" t="str">
        <f>'All Nodes'!A11295</f>
        <v>GRID</v>
      </c>
      <c r="B1139">
        <f>'All Nodes'!B11295</f>
        <v>118297</v>
      </c>
      <c r="C1139">
        <f>'All Nodes'!C11295</f>
        <v>100001</v>
      </c>
      <c r="D1139" s="1">
        <f>'All Nodes'!D11295</f>
        <v>-0.144122</v>
      </c>
      <c r="E1139" s="1">
        <f>'All Nodes'!E11295</f>
        <v>-0.53797200000000001</v>
      </c>
      <c r="F1139" s="1">
        <f>'All Nodes'!F11295</f>
        <v>0.57996499999999995</v>
      </c>
      <c r="G1139">
        <f>'All Nodes'!G11295</f>
        <v>100001</v>
      </c>
    </row>
    <row r="1140" spans="1:7" x14ac:dyDescent="0.25">
      <c r="A1140" t="str">
        <f>'All Nodes'!A11296</f>
        <v>GRID</v>
      </c>
      <c r="B1140">
        <f>'All Nodes'!B11296</f>
        <v>118298</v>
      </c>
      <c r="C1140">
        <f>'All Nodes'!C11296</f>
        <v>100001</v>
      </c>
      <c r="D1140" s="1">
        <f>'All Nodes'!D11296</f>
        <v>-0.115769</v>
      </c>
      <c r="E1140" s="1">
        <f>'All Nodes'!E11296</f>
        <v>-0.54477900000000001</v>
      </c>
      <c r="F1140" s="1">
        <f>'All Nodes'!F11296</f>
        <v>0.57996499999999995</v>
      </c>
      <c r="G1140">
        <f>'All Nodes'!G11296</f>
        <v>100001</v>
      </c>
    </row>
    <row r="1141" spans="1:7" x14ac:dyDescent="0.25">
      <c r="A1141" t="str">
        <f>'All Nodes'!A11297</f>
        <v>GRID</v>
      </c>
      <c r="B1141">
        <f>'All Nodes'!B11297</f>
        <v>118299</v>
      </c>
      <c r="C1141">
        <f>'All Nodes'!C11297</f>
        <v>100001</v>
      </c>
      <c r="D1141" s="1">
        <f>'All Nodes'!D11297</f>
        <v>2.9175099999999999E-2</v>
      </c>
      <c r="E1141" s="1">
        <f>'All Nodes'!E11297</f>
        <v>-0.55617799999999995</v>
      </c>
      <c r="F1141" s="1">
        <f>'All Nodes'!F11297</f>
        <v>0.57996400000000004</v>
      </c>
      <c r="G1141">
        <f>'All Nodes'!G11297</f>
        <v>100001</v>
      </c>
    </row>
    <row r="1142" spans="1:7" x14ac:dyDescent="0.25">
      <c r="A1142" t="str">
        <f>'All Nodes'!A11298</f>
        <v>GRID</v>
      </c>
      <c r="B1142">
        <f>'All Nodes'!B11298</f>
        <v>118300</v>
      </c>
      <c r="C1142">
        <f>'All Nodes'!C11298</f>
        <v>100001</v>
      </c>
      <c r="D1142" s="1">
        <f>'All Nodes'!D11298</f>
        <v>-2.912E-2</v>
      </c>
      <c r="E1142" s="1">
        <f>'All Nodes'!E11298</f>
        <v>-0.55618000000000001</v>
      </c>
      <c r="F1142" s="1">
        <f>'All Nodes'!F11298</f>
        <v>0.57996400000000004</v>
      </c>
      <c r="G1142">
        <f>'All Nodes'!G11298</f>
        <v>100001</v>
      </c>
    </row>
    <row r="1143" spans="1:7" x14ac:dyDescent="0.25">
      <c r="A1143" t="str">
        <f>'All Nodes'!A11299</f>
        <v>GRID</v>
      </c>
      <c r="B1143">
        <f>'All Nodes'!B11299</f>
        <v>118301</v>
      </c>
      <c r="C1143">
        <f>'All Nodes'!C11299</f>
        <v>100001</v>
      </c>
      <c r="D1143" s="1">
        <f>'All Nodes'!D11299</f>
        <v>2.6987000000000001E-5</v>
      </c>
      <c r="E1143" s="1">
        <f>'All Nodes'!E11299</f>
        <v>-0.55694299999999997</v>
      </c>
      <c r="F1143" s="1">
        <f>'All Nodes'!F11299</f>
        <v>0.57996499999999995</v>
      </c>
      <c r="G1143">
        <f>'All Nodes'!G11299</f>
        <v>100001</v>
      </c>
    </row>
    <row r="1144" spans="1:7" x14ac:dyDescent="0.25">
      <c r="A1144" t="str">
        <f>'All Nodes'!A11300</f>
        <v>GRID</v>
      </c>
      <c r="B1144">
        <f>'All Nodes'!B11300</f>
        <v>118302</v>
      </c>
      <c r="C1144">
        <f>'All Nodes'!C11300</f>
        <v>100001</v>
      </c>
      <c r="D1144" s="1">
        <f>'All Nodes'!D11300</f>
        <v>-0.20185400000000001</v>
      </c>
      <c r="E1144" s="1">
        <f>'All Nodes'!E11300</f>
        <v>-0.525926</v>
      </c>
      <c r="F1144" s="1">
        <f>'All Nodes'!F11300</f>
        <v>0.57996499999999995</v>
      </c>
      <c r="G1144">
        <f>'All Nodes'!G11300</f>
        <v>100001</v>
      </c>
    </row>
    <row r="1145" spans="1:7" x14ac:dyDescent="0.25">
      <c r="A1145" t="str">
        <f>'All Nodes'!A11301</f>
        <v>GRID</v>
      </c>
      <c r="B1145">
        <f>'All Nodes'!B11301</f>
        <v>118303</v>
      </c>
      <c r="C1145">
        <f>'All Nodes'!C11301</f>
        <v>100001</v>
      </c>
      <c r="D1145" s="1">
        <f>'All Nodes'!D11301</f>
        <v>-0.20352700000000001</v>
      </c>
      <c r="E1145" s="1">
        <f>'All Nodes'!E11301</f>
        <v>-0.53028299999999995</v>
      </c>
      <c r="F1145" s="1">
        <f>'All Nodes'!F11301</f>
        <v>0.57996499999999995</v>
      </c>
      <c r="G1145">
        <f>'All Nodes'!G11301</f>
        <v>100001</v>
      </c>
    </row>
    <row r="1146" spans="1:7" x14ac:dyDescent="0.25">
      <c r="A1146" t="str">
        <f>'All Nodes'!A11302</f>
        <v>GRID</v>
      </c>
      <c r="B1146">
        <f>'All Nodes'!B11302</f>
        <v>118304</v>
      </c>
      <c r="C1146">
        <f>'All Nodes'!C11302</f>
        <v>100001</v>
      </c>
      <c r="D1146" s="1">
        <f>'All Nodes'!D11302</f>
        <v>-0.20643300000000001</v>
      </c>
      <c r="E1146" s="1">
        <f>'All Nodes'!E11302</f>
        <v>-0.53785499999999997</v>
      </c>
      <c r="F1146" s="1">
        <f>'All Nodes'!F11302</f>
        <v>0.57996499999999995</v>
      </c>
      <c r="G1146">
        <f>'All Nodes'!G11302</f>
        <v>100001</v>
      </c>
    </row>
    <row r="1147" spans="1:7" x14ac:dyDescent="0.25">
      <c r="A1147" t="str">
        <f>'All Nodes'!A11303</f>
        <v>GRID</v>
      </c>
      <c r="B1147">
        <f>'All Nodes'!B11303</f>
        <v>118305</v>
      </c>
      <c r="C1147">
        <f>'All Nodes'!C11303</f>
        <v>100001</v>
      </c>
      <c r="D1147" s="1">
        <f>'All Nodes'!D11303</f>
        <v>-0.20872299999999999</v>
      </c>
      <c r="E1147" s="1">
        <f>'All Nodes'!E11303</f>
        <v>-0.54381999999999997</v>
      </c>
      <c r="F1147" s="1">
        <f>'All Nodes'!F11303</f>
        <v>0.57996400000000004</v>
      </c>
      <c r="G1147">
        <f>'All Nodes'!G11303</f>
        <v>100001</v>
      </c>
    </row>
    <row r="1148" spans="1:7" x14ac:dyDescent="0.25">
      <c r="A1148" t="str">
        <f>'All Nodes'!A11304</f>
        <v>GRID</v>
      </c>
      <c r="B1148">
        <f>'All Nodes'!B11304</f>
        <v>118306</v>
      </c>
      <c r="C1148">
        <f>'All Nodes'!C11304</f>
        <v>100001</v>
      </c>
      <c r="D1148" s="1">
        <f>'All Nodes'!D11304</f>
        <v>-5.8188999999999998E-2</v>
      </c>
      <c r="E1148" s="1">
        <f>'All Nodes'!E11304</f>
        <v>-0.553894</v>
      </c>
      <c r="F1148" s="1">
        <f>'All Nodes'!F11304</f>
        <v>0.57996499999999995</v>
      </c>
      <c r="G1148">
        <f>'All Nodes'!G11304</f>
        <v>100001</v>
      </c>
    </row>
    <row r="1149" spans="1:7" x14ac:dyDescent="0.25">
      <c r="A1149" t="str">
        <f>'All Nodes'!A11305</f>
        <v>GRID</v>
      </c>
      <c r="B1149">
        <f>'All Nodes'!B11305</f>
        <v>118307</v>
      </c>
      <c r="C1149">
        <f>'All Nodes'!C11305</f>
        <v>100001</v>
      </c>
      <c r="D1149" s="1">
        <f>'All Nodes'!D11305</f>
        <v>-8.7097999999999995E-2</v>
      </c>
      <c r="E1149" s="1">
        <f>'All Nodes'!E11305</f>
        <v>-0.55008999999999997</v>
      </c>
      <c r="F1149" s="1">
        <f>'All Nodes'!F11305</f>
        <v>0.57996400000000004</v>
      </c>
      <c r="G1149">
        <f>'All Nodes'!G11305</f>
        <v>100001</v>
      </c>
    </row>
    <row r="1150" spans="1:7" x14ac:dyDescent="0.25">
      <c r="A1150" t="str">
        <f>'All Nodes'!A11306</f>
        <v>GRID</v>
      </c>
      <c r="B1150">
        <f>'All Nodes'!B11306</f>
        <v>118308</v>
      </c>
      <c r="C1150">
        <f>'All Nodes'!C11306</f>
        <v>100001</v>
      </c>
      <c r="D1150" s="1">
        <f>'All Nodes'!D11306</f>
        <v>0.17410500000000001</v>
      </c>
      <c r="E1150" s="1">
        <f>'All Nodes'!E11306</f>
        <v>-0.53575200000000001</v>
      </c>
      <c r="F1150" s="1">
        <f>'All Nodes'!F11306</f>
        <v>0.57996499999999995</v>
      </c>
      <c r="G1150">
        <f>'All Nodes'!G11306</f>
        <v>100001</v>
      </c>
    </row>
    <row r="1151" spans="1:7" x14ac:dyDescent="0.25">
      <c r="A1151" t="str">
        <f>'All Nodes'!A11307</f>
        <v>GRID</v>
      </c>
      <c r="B1151">
        <f>'All Nodes'!B11307</f>
        <v>118309</v>
      </c>
      <c r="C1151">
        <f>'All Nodes'!C11307</f>
        <v>100001</v>
      </c>
      <c r="D1151" s="1">
        <f>'All Nodes'!D11307</f>
        <v>0.17554600000000001</v>
      </c>
      <c r="E1151" s="1">
        <f>'All Nodes'!E11307</f>
        <v>-0.54018900000000003</v>
      </c>
      <c r="F1151" s="1">
        <f>'All Nodes'!F11307</f>
        <v>0.57996499999999995</v>
      </c>
      <c r="G1151">
        <f>'All Nodes'!G11307</f>
        <v>100001</v>
      </c>
    </row>
    <row r="1152" spans="1:7" x14ac:dyDescent="0.25">
      <c r="A1152" t="str">
        <f>'All Nodes'!A11308</f>
        <v>GRID</v>
      </c>
      <c r="B1152">
        <f>'All Nodes'!B11308</f>
        <v>118310</v>
      </c>
      <c r="C1152">
        <f>'All Nodes'!C11308</f>
        <v>100001</v>
      </c>
      <c r="D1152" s="1">
        <f>'All Nodes'!D11308</f>
        <v>0.17805299999999999</v>
      </c>
      <c r="E1152" s="1">
        <f>'All Nodes'!E11308</f>
        <v>-0.54790300000000003</v>
      </c>
      <c r="F1152" s="1">
        <f>'All Nodes'!F11308</f>
        <v>0.57996400000000004</v>
      </c>
      <c r="G1152">
        <f>'All Nodes'!G11308</f>
        <v>100001</v>
      </c>
    </row>
    <row r="1153" spans="1:7" x14ac:dyDescent="0.25">
      <c r="A1153" t="str">
        <f>'All Nodes'!A11309</f>
        <v>GRID</v>
      </c>
      <c r="B1153">
        <f>'All Nodes'!B11309</f>
        <v>118311</v>
      </c>
      <c r="C1153">
        <f>'All Nodes'!C11309</f>
        <v>100001</v>
      </c>
      <c r="D1153" s="1">
        <f>'All Nodes'!D11309</f>
        <v>0.18002899999999999</v>
      </c>
      <c r="E1153" s="1">
        <f>'All Nodes'!E11309</f>
        <v>-0.55398000000000003</v>
      </c>
      <c r="F1153" s="1">
        <f>'All Nodes'!F11309</f>
        <v>0.57996499999999995</v>
      </c>
      <c r="G1153">
        <f>'All Nodes'!G11309</f>
        <v>100001</v>
      </c>
    </row>
    <row r="1154" spans="1:7" x14ac:dyDescent="0.25">
      <c r="A1154" t="str">
        <f>'All Nodes'!A11310</f>
        <v>GRID</v>
      </c>
      <c r="B1154">
        <f>'All Nodes'!B11310</f>
        <v>118312</v>
      </c>
      <c r="C1154">
        <f>'All Nodes'!C11310</f>
        <v>100001</v>
      </c>
      <c r="D1154" s="1">
        <f>'All Nodes'!D11310</f>
        <v>0.14582700000000001</v>
      </c>
      <c r="E1154" s="1">
        <f>'All Nodes'!E11310</f>
        <v>-0.54412899999999997</v>
      </c>
      <c r="F1154" s="1">
        <f>'All Nodes'!F11310</f>
        <v>0.57996499999999995</v>
      </c>
      <c r="G1154">
        <f>'All Nodes'!G11310</f>
        <v>100001</v>
      </c>
    </row>
    <row r="1155" spans="1:7" x14ac:dyDescent="0.25">
      <c r="A1155" t="str">
        <f>'All Nodes'!A11311</f>
        <v>GRID</v>
      </c>
      <c r="B1155">
        <f>'All Nodes'!B11311</f>
        <v>118313</v>
      </c>
      <c r="C1155">
        <f>'All Nodes'!C11311</f>
        <v>100001</v>
      </c>
      <c r="D1155" s="1">
        <f>'All Nodes'!D11311</f>
        <v>0.11715</v>
      </c>
      <c r="E1155" s="1">
        <f>'All Nodes'!E11311</f>
        <v>-0.55101599999999995</v>
      </c>
      <c r="F1155" s="1">
        <f>'All Nodes'!F11311</f>
        <v>0.57996499999999995</v>
      </c>
      <c r="G1155">
        <f>'All Nodes'!G11311</f>
        <v>100001</v>
      </c>
    </row>
    <row r="1156" spans="1:7" x14ac:dyDescent="0.25">
      <c r="A1156" t="str">
        <f>'All Nodes'!A11312</f>
        <v>GRID</v>
      </c>
      <c r="B1156">
        <f>'All Nodes'!B11312</f>
        <v>118314</v>
      </c>
      <c r="C1156">
        <f>'All Nodes'!C11312</f>
        <v>100001</v>
      </c>
      <c r="D1156" s="1">
        <f>'All Nodes'!D11312</f>
        <v>8.8151099999999996E-2</v>
      </c>
      <c r="E1156" s="1">
        <f>'All Nodes'!E11312</f>
        <v>-0.55639300000000003</v>
      </c>
      <c r="F1156" s="1">
        <f>'All Nodes'!F11312</f>
        <v>0.57996400000000004</v>
      </c>
      <c r="G1156">
        <f>'All Nodes'!G11312</f>
        <v>100001</v>
      </c>
    </row>
    <row r="1157" spans="1:7" x14ac:dyDescent="0.25">
      <c r="A1157" t="str">
        <f>'All Nodes'!A11313</f>
        <v>GRID</v>
      </c>
      <c r="B1157">
        <f>'All Nodes'!B11313</f>
        <v>118315</v>
      </c>
      <c r="C1157">
        <f>'All Nodes'!C11313</f>
        <v>100001</v>
      </c>
      <c r="D1157" s="1">
        <f>'All Nodes'!D11313</f>
        <v>5.89113E-2</v>
      </c>
      <c r="E1157" s="1">
        <f>'All Nodes'!E11313</f>
        <v>-0.56024200000000002</v>
      </c>
      <c r="F1157" s="1">
        <f>'All Nodes'!F11313</f>
        <v>0.57996499999999995</v>
      </c>
      <c r="G1157">
        <f>'All Nodes'!G11313</f>
        <v>100001</v>
      </c>
    </row>
    <row r="1158" spans="1:7" x14ac:dyDescent="0.25">
      <c r="A1158" t="str">
        <f>'All Nodes'!A11314</f>
        <v>GRID</v>
      </c>
      <c r="B1158">
        <f>'All Nodes'!B11314</f>
        <v>118316</v>
      </c>
      <c r="C1158">
        <f>'All Nodes'!C11314</f>
        <v>100001</v>
      </c>
      <c r="D1158" s="1">
        <f>'All Nodes'!D11314</f>
        <v>2.9509500000000001E-2</v>
      </c>
      <c r="E1158" s="1">
        <f>'All Nodes'!E11314</f>
        <v>-0.562558</v>
      </c>
      <c r="F1158" s="1">
        <f>'All Nodes'!F11314</f>
        <v>0.57996400000000004</v>
      </c>
      <c r="G1158">
        <f>'All Nodes'!G11314</f>
        <v>100001</v>
      </c>
    </row>
    <row r="1159" spans="1:7" x14ac:dyDescent="0.25">
      <c r="A1159" t="str">
        <f>'All Nodes'!A11315</f>
        <v>GRID</v>
      </c>
      <c r="B1159">
        <f>'All Nodes'!B11315</f>
        <v>118317</v>
      </c>
      <c r="C1159">
        <f>'All Nodes'!C11315</f>
        <v>100001</v>
      </c>
      <c r="D1159" s="1">
        <f>'All Nodes'!D11315</f>
        <v>-0.17405399999999999</v>
      </c>
      <c r="E1159" s="1">
        <f>'All Nodes'!E11315</f>
        <v>-0.53576800000000002</v>
      </c>
      <c r="F1159" s="1">
        <f>'All Nodes'!F11315</f>
        <v>0.57996499999999995</v>
      </c>
      <c r="G1159">
        <f>'All Nodes'!G11315</f>
        <v>100001</v>
      </c>
    </row>
    <row r="1160" spans="1:7" x14ac:dyDescent="0.25">
      <c r="A1160" t="str">
        <f>'All Nodes'!A11316</f>
        <v>GRID</v>
      </c>
      <c r="B1160">
        <f>'All Nodes'!B11316</f>
        <v>118318</v>
      </c>
      <c r="C1160">
        <f>'All Nodes'!C11316</f>
        <v>100001</v>
      </c>
      <c r="D1160" s="1">
        <f>'All Nodes'!D11316</f>
        <v>-0.14577599999999999</v>
      </c>
      <c r="E1160" s="1">
        <f>'All Nodes'!E11316</f>
        <v>-0.54414300000000004</v>
      </c>
      <c r="F1160" s="1">
        <f>'All Nodes'!F11316</f>
        <v>0.57996400000000004</v>
      </c>
      <c r="G1160">
        <f>'All Nodes'!G11316</f>
        <v>100001</v>
      </c>
    </row>
    <row r="1161" spans="1:7" x14ac:dyDescent="0.25">
      <c r="A1161" t="str">
        <f>'All Nodes'!A11317</f>
        <v>GRID</v>
      </c>
      <c r="B1161">
        <f>'All Nodes'!B11317</f>
        <v>118319</v>
      </c>
      <c r="C1161">
        <f>'All Nodes'!C11317</f>
        <v>100001</v>
      </c>
      <c r="D1161" s="1">
        <f>'All Nodes'!D11317</f>
        <v>-0.11709799999999999</v>
      </c>
      <c r="E1161" s="1">
        <f>'All Nodes'!E11317</f>
        <v>-0.55102799999999996</v>
      </c>
      <c r="F1161" s="1">
        <f>'All Nodes'!F11317</f>
        <v>0.57996499999999995</v>
      </c>
      <c r="G1161">
        <f>'All Nodes'!G11317</f>
        <v>100001</v>
      </c>
    </row>
    <row r="1162" spans="1:7" x14ac:dyDescent="0.25">
      <c r="A1162" t="str">
        <f>'All Nodes'!A11318</f>
        <v>GRID</v>
      </c>
      <c r="B1162">
        <f>'All Nodes'!B11318</f>
        <v>118320</v>
      </c>
      <c r="C1162">
        <f>'All Nodes'!C11318</f>
        <v>100001</v>
      </c>
      <c r="D1162" s="1">
        <f>'All Nodes'!D11318</f>
        <v>-8.8096999999999995E-2</v>
      </c>
      <c r="E1162" s="1">
        <f>'All Nodes'!E11318</f>
        <v>-0.55640000000000001</v>
      </c>
      <c r="F1162" s="1">
        <f>'All Nodes'!F11318</f>
        <v>0.57996400000000004</v>
      </c>
      <c r="G1162">
        <f>'All Nodes'!G11318</f>
        <v>100001</v>
      </c>
    </row>
    <row r="1163" spans="1:7" x14ac:dyDescent="0.25">
      <c r="A1163" t="str">
        <f>'All Nodes'!A11319</f>
        <v>GRID</v>
      </c>
      <c r="B1163">
        <f>'All Nodes'!B11319</f>
        <v>118321</v>
      </c>
      <c r="C1163">
        <f>'All Nodes'!C11319</f>
        <v>100001</v>
      </c>
      <c r="D1163" s="1">
        <f>'All Nodes'!D11319</f>
        <v>-5.8855999999999999E-2</v>
      </c>
      <c r="E1163" s="1">
        <f>'All Nodes'!E11319</f>
        <v>-0.56024799999999997</v>
      </c>
      <c r="F1163" s="1">
        <f>'All Nodes'!F11319</f>
        <v>0.57996499999999995</v>
      </c>
      <c r="G1163">
        <f>'All Nodes'!G11319</f>
        <v>100001</v>
      </c>
    </row>
    <row r="1164" spans="1:7" x14ac:dyDescent="0.25">
      <c r="A1164" t="str">
        <f>'All Nodes'!A11320</f>
        <v>GRID</v>
      </c>
      <c r="B1164">
        <f>'All Nodes'!B11320</f>
        <v>118322</v>
      </c>
      <c r="C1164">
        <f>'All Nodes'!C11320</f>
        <v>100001</v>
      </c>
      <c r="D1164" s="1">
        <f>'All Nodes'!D11320</f>
        <v>-2.9454999999999999E-2</v>
      </c>
      <c r="E1164" s="1">
        <f>'All Nodes'!E11320</f>
        <v>-0.56255999999999995</v>
      </c>
      <c r="F1164" s="1">
        <f>'All Nodes'!F11320</f>
        <v>0.57996499999999995</v>
      </c>
      <c r="G1164">
        <f>'All Nodes'!G11320</f>
        <v>100001</v>
      </c>
    </row>
    <row r="1165" spans="1:7" x14ac:dyDescent="0.25">
      <c r="A1165" t="str">
        <f>'All Nodes'!A11321</f>
        <v>GRID</v>
      </c>
      <c r="B1165">
        <f>'All Nodes'!B11321</f>
        <v>118323</v>
      </c>
      <c r="C1165">
        <f>'All Nodes'!C11321</f>
        <v>100001</v>
      </c>
      <c r="D1165" s="1">
        <f>'All Nodes'!D11321</f>
        <v>2.6939000000000001E-5</v>
      </c>
      <c r="E1165" s="1">
        <f>'All Nodes'!E11321</f>
        <v>-0.56333200000000005</v>
      </c>
      <c r="F1165" s="1">
        <f>'All Nodes'!F11321</f>
        <v>0.57996499999999995</v>
      </c>
      <c r="G1165">
        <f>'All Nodes'!G11321</f>
        <v>100001</v>
      </c>
    </row>
    <row r="1166" spans="1:7" x14ac:dyDescent="0.25">
      <c r="A1166" t="str">
        <f>'All Nodes'!A11322</f>
        <v>GRID</v>
      </c>
      <c r="B1166">
        <f>'All Nodes'!B11322</f>
        <v>118324</v>
      </c>
      <c r="C1166">
        <f>'All Nodes'!C11322</f>
        <v>100001</v>
      </c>
      <c r="D1166" s="1">
        <f>'All Nodes'!D11322</f>
        <v>-0.17549600000000001</v>
      </c>
      <c r="E1166" s="1">
        <f>'All Nodes'!E11322</f>
        <v>-0.54020599999999996</v>
      </c>
      <c r="F1166" s="1">
        <f>'All Nodes'!F11322</f>
        <v>0.57996499999999995</v>
      </c>
      <c r="G1166">
        <f>'All Nodes'!G11322</f>
        <v>100001</v>
      </c>
    </row>
    <row r="1167" spans="1:7" x14ac:dyDescent="0.25">
      <c r="A1167" t="str">
        <f>'All Nodes'!A11323</f>
        <v>GRID</v>
      </c>
      <c r="B1167">
        <f>'All Nodes'!B11323</f>
        <v>118325</v>
      </c>
      <c r="C1167">
        <f>'All Nodes'!C11323</f>
        <v>100001</v>
      </c>
      <c r="D1167" s="1">
        <f>'All Nodes'!D11323</f>
        <v>-0.17800199999999999</v>
      </c>
      <c r="E1167" s="1">
        <f>'All Nodes'!E11323</f>
        <v>-0.54792099999999999</v>
      </c>
      <c r="F1167" s="1">
        <f>'All Nodes'!F11323</f>
        <v>0.57996499999999995</v>
      </c>
      <c r="G1167">
        <f>'All Nodes'!G11323</f>
        <v>100001</v>
      </c>
    </row>
    <row r="1168" spans="1:7" x14ac:dyDescent="0.25">
      <c r="A1168" t="str">
        <f>'All Nodes'!A11324</f>
        <v>GRID</v>
      </c>
      <c r="B1168">
        <f>'All Nodes'!B11324</f>
        <v>118326</v>
      </c>
      <c r="C1168">
        <f>'All Nodes'!C11324</f>
        <v>100001</v>
      </c>
      <c r="D1168" s="1">
        <f>'All Nodes'!D11324</f>
        <v>-0.179976</v>
      </c>
      <c r="E1168" s="1">
        <f>'All Nodes'!E11324</f>
        <v>-0.55399799999999999</v>
      </c>
      <c r="F1168" s="1">
        <f>'All Nodes'!F11324</f>
        <v>0.57996499999999995</v>
      </c>
      <c r="G1168">
        <f>'All Nodes'!G11324</f>
        <v>100001</v>
      </c>
    </row>
    <row r="1169" spans="1:7" x14ac:dyDescent="0.25">
      <c r="A1169" t="str">
        <f>'All Nodes'!A11325</f>
        <v>GRID</v>
      </c>
      <c r="B1169">
        <f>'All Nodes'!B11325</f>
        <v>118327</v>
      </c>
      <c r="C1169">
        <f>'All Nodes'!C11325</f>
        <v>100001</v>
      </c>
      <c r="D1169" s="1">
        <f>'All Nodes'!D11325</f>
        <v>0.147034</v>
      </c>
      <c r="E1169" s="1">
        <f>'All Nodes'!E11325</f>
        <v>-0.54863700000000004</v>
      </c>
      <c r="F1169" s="1">
        <f>'All Nodes'!F11325</f>
        <v>0.57996499999999995</v>
      </c>
      <c r="G1169">
        <f>'All Nodes'!G11325</f>
        <v>100001</v>
      </c>
    </row>
    <row r="1170" spans="1:7" x14ac:dyDescent="0.25">
      <c r="A1170" t="str">
        <f>'All Nodes'!A11326</f>
        <v>GRID</v>
      </c>
      <c r="B1170">
        <f>'All Nodes'!B11326</f>
        <v>118328</v>
      </c>
      <c r="C1170">
        <f>'All Nodes'!C11326</f>
        <v>100001</v>
      </c>
      <c r="D1170" s="1">
        <f>'All Nodes'!D11326</f>
        <v>0.14913599999999999</v>
      </c>
      <c r="E1170" s="1">
        <f>'All Nodes'!E11326</f>
        <v>-0.55647100000000005</v>
      </c>
      <c r="F1170" s="1">
        <f>'All Nodes'!F11326</f>
        <v>0.57996499999999995</v>
      </c>
      <c r="G1170">
        <f>'All Nodes'!G11326</f>
        <v>100001</v>
      </c>
    </row>
    <row r="1171" spans="1:7" x14ac:dyDescent="0.25">
      <c r="A1171" t="str">
        <f>'All Nodes'!A11327</f>
        <v>GRID</v>
      </c>
      <c r="B1171">
        <f>'All Nodes'!B11327</f>
        <v>118329</v>
      </c>
      <c r="C1171">
        <f>'All Nodes'!C11327</f>
        <v>100001</v>
      </c>
      <c r="D1171" s="1">
        <f>'All Nodes'!D11327</f>
        <v>0.15078900000000001</v>
      </c>
      <c r="E1171" s="1">
        <f>'All Nodes'!E11327</f>
        <v>-0.562643</v>
      </c>
      <c r="F1171" s="1">
        <f>'All Nodes'!F11327</f>
        <v>0.57996400000000004</v>
      </c>
      <c r="G1171">
        <f>'All Nodes'!G11327</f>
        <v>100001</v>
      </c>
    </row>
    <row r="1172" spans="1:7" x14ac:dyDescent="0.25">
      <c r="A1172" t="str">
        <f>'All Nodes'!A11328</f>
        <v>GRID</v>
      </c>
      <c r="B1172">
        <f>'All Nodes'!B11328</f>
        <v>118330</v>
      </c>
      <c r="C1172">
        <f>'All Nodes'!C11328</f>
        <v>100001</v>
      </c>
      <c r="D1172" s="1">
        <f>'All Nodes'!D11328</f>
        <v>0.118121</v>
      </c>
      <c r="E1172" s="1">
        <f>'All Nodes'!E11328</f>
        <v>-0.55557999999999996</v>
      </c>
      <c r="F1172" s="1">
        <f>'All Nodes'!F11328</f>
        <v>0.57996499999999995</v>
      </c>
      <c r="G1172">
        <f>'All Nodes'!G11328</f>
        <v>100001</v>
      </c>
    </row>
    <row r="1173" spans="1:7" x14ac:dyDescent="0.25">
      <c r="A1173" t="str">
        <f>'All Nodes'!A11329</f>
        <v>GRID</v>
      </c>
      <c r="B1173">
        <f>'All Nodes'!B11329</f>
        <v>118331</v>
      </c>
      <c r="C1173">
        <f>'All Nodes'!C11329</f>
        <v>100001</v>
      </c>
      <c r="D1173" s="1">
        <f>'All Nodes'!D11329</f>
        <v>8.8881299999999996E-2</v>
      </c>
      <c r="E1173" s="1">
        <f>'All Nodes'!E11329</f>
        <v>-0.561002</v>
      </c>
      <c r="F1173" s="1">
        <f>'All Nodes'!F11329</f>
        <v>0.57996400000000004</v>
      </c>
      <c r="G1173">
        <f>'All Nodes'!G11329</f>
        <v>100001</v>
      </c>
    </row>
    <row r="1174" spans="1:7" x14ac:dyDescent="0.25">
      <c r="A1174" t="str">
        <f>'All Nodes'!A11330</f>
        <v>GRID</v>
      </c>
      <c r="B1174">
        <f>'All Nodes'!B11330</f>
        <v>118332</v>
      </c>
      <c r="C1174">
        <f>'All Nodes'!C11330</f>
        <v>100001</v>
      </c>
      <c r="D1174" s="1">
        <f>'All Nodes'!D11330</f>
        <v>5.9399500000000001E-2</v>
      </c>
      <c r="E1174" s="1">
        <f>'All Nodes'!E11330</f>
        <v>-0.56488300000000002</v>
      </c>
      <c r="F1174" s="1">
        <f>'All Nodes'!F11330</f>
        <v>0.57996499999999995</v>
      </c>
      <c r="G1174">
        <f>'All Nodes'!G11330</f>
        <v>100001</v>
      </c>
    </row>
    <row r="1175" spans="1:7" x14ac:dyDescent="0.25">
      <c r="A1175" t="str">
        <f>'All Nodes'!A11331</f>
        <v>GRID</v>
      </c>
      <c r="B1175">
        <f>'All Nodes'!B11331</f>
        <v>118333</v>
      </c>
      <c r="C1175">
        <f>'All Nodes'!C11331</f>
        <v>100001</v>
      </c>
      <c r="D1175" s="1">
        <f>'All Nodes'!D11331</f>
        <v>2.9753700000000001E-2</v>
      </c>
      <c r="E1175" s="1">
        <f>'All Nodes'!E11331</f>
        <v>-0.567218</v>
      </c>
      <c r="F1175" s="1">
        <f>'All Nodes'!F11331</f>
        <v>0.57996499999999995</v>
      </c>
      <c r="G1175">
        <f>'All Nodes'!G11331</f>
        <v>100001</v>
      </c>
    </row>
    <row r="1176" spans="1:7" x14ac:dyDescent="0.25">
      <c r="A1176" t="str">
        <f>'All Nodes'!A11332</f>
        <v>GRID</v>
      </c>
      <c r="B1176">
        <f>'All Nodes'!B11332</f>
        <v>118334</v>
      </c>
      <c r="C1176">
        <f>'All Nodes'!C11332</f>
        <v>100001</v>
      </c>
      <c r="D1176" s="1">
        <f>'All Nodes'!D11332</f>
        <v>0.119808</v>
      </c>
      <c r="E1176" s="1">
        <f>'All Nodes'!E11332</f>
        <v>-0.56351399999999996</v>
      </c>
      <c r="F1176" s="1">
        <f>'All Nodes'!F11332</f>
        <v>0.57996499999999995</v>
      </c>
      <c r="G1176">
        <f>'All Nodes'!G11332</f>
        <v>100001</v>
      </c>
    </row>
    <row r="1177" spans="1:7" x14ac:dyDescent="0.25">
      <c r="A1177" t="str">
        <f>'All Nodes'!A11333</f>
        <v>GRID</v>
      </c>
      <c r="B1177">
        <f>'All Nodes'!B11333</f>
        <v>118335</v>
      </c>
      <c r="C1177">
        <f>'All Nodes'!C11333</f>
        <v>100001</v>
      </c>
      <c r="D1177" s="1">
        <f>'All Nodes'!D11333</f>
        <v>0.12113599999999999</v>
      </c>
      <c r="E1177" s="1">
        <f>'All Nodes'!E11333</f>
        <v>-0.56976400000000005</v>
      </c>
      <c r="F1177" s="1">
        <f>'All Nodes'!F11333</f>
        <v>0.57996499999999995</v>
      </c>
      <c r="G1177">
        <f>'All Nodes'!G11333</f>
        <v>100001</v>
      </c>
    </row>
    <row r="1178" spans="1:7" x14ac:dyDescent="0.25">
      <c r="A1178" t="str">
        <f>'All Nodes'!A11334</f>
        <v>GRID</v>
      </c>
      <c r="B1178">
        <f>'All Nodes'!B11334</f>
        <v>118336</v>
      </c>
      <c r="C1178">
        <f>'All Nodes'!C11334</f>
        <v>100001</v>
      </c>
      <c r="D1178" s="1">
        <f>'All Nodes'!D11334</f>
        <v>9.01507E-2</v>
      </c>
      <c r="E1178" s="1">
        <f>'All Nodes'!E11334</f>
        <v>-0.56901299999999999</v>
      </c>
      <c r="F1178" s="1">
        <f>'All Nodes'!F11334</f>
        <v>0.57996499999999995</v>
      </c>
      <c r="G1178">
        <f>'All Nodes'!G11334</f>
        <v>100001</v>
      </c>
    </row>
    <row r="1179" spans="1:7" x14ac:dyDescent="0.25">
      <c r="A1179" t="str">
        <f>'All Nodes'!A11335</f>
        <v>GRID</v>
      </c>
      <c r="B1179">
        <f>'All Nodes'!B11335</f>
        <v>118337</v>
      </c>
      <c r="C1179">
        <f>'All Nodes'!C11335</f>
        <v>100001</v>
      </c>
      <c r="D1179" s="1">
        <f>'All Nodes'!D11335</f>
        <v>6.0246899999999999E-2</v>
      </c>
      <c r="E1179" s="1">
        <f>'All Nodes'!E11335</f>
        <v>-0.57294999999999996</v>
      </c>
      <c r="F1179" s="1">
        <f>'All Nodes'!F11335</f>
        <v>0.57996499999999995</v>
      </c>
      <c r="G1179">
        <f>'All Nodes'!G11335</f>
        <v>100001</v>
      </c>
    </row>
    <row r="1180" spans="1:7" x14ac:dyDescent="0.25">
      <c r="A1180" t="str">
        <f>'All Nodes'!A11336</f>
        <v>GRID</v>
      </c>
      <c r="B1180">
        <f>'All Nodes'!B11336</f>
        <v>118338</v>
      </c>
      <c r="C1180">
        <f>'All Nodes'!C11336</f>
        <v>100001</v>
      </c>
      <c r="D1180" s="1">
        <f>'All Nodes'!D11336</f>
        <v>3.01791E-2</v>
      </c>
      <c r="E1180" s="1">
        <f>'All Nodes'!E11336</f>
        <v>-0.575318</v>
      </c>
      <c r="F1180" s="1">
        <f>'All Nodes'!F11336</f>
        <v>0.57996499999999995</v>
      </c>
      <c r="G1180">
        <f>'All Nodes'!G11336</f>
        <v>100001</v>
      </c>
    </row>
    <row r="1181" spans="1:7" x14ac:dyDescent="0.25">
      <c r="A1181" t="str">
        <f>'All Nodes'!A11337</f>
        <v>GRID</v>
      </c>
      <c r="B1181">
        <f>'All Nodes'!B11337</f>
        <v>118339</v>
      </c>
      <c r="C1181">
        <f>'All Nodes'!C11337</f>
        <v>100001</v>
      </c>
      <c r="D1181" s="1">
        <f>'All Nodes'!D11337</f>
        <v>9.1150099999999998E-2</v>
      </c>
      <c r="E1181" s="1">
        <f>'All Nodes'!E11337</f>
        <v>-0.575322</v>
      </c>
      <c r="F1181" s="1">
        <f>'All Nodes'!F11337</f>
        <v>0.57996499999999995</v>
      </c>
      <c r="G1181">
        <f>'All Nodes'!G11337</f>
        <v>100001</v>
      </c>
    </row>
    <row r="1182" spans="1:7" x14ac:dyDescent="0.25">
      <c r="A1182" t="str">
        <f>'All Nodes'!A11338</f>
        <v>GRID</v>
      </c>
      <c r="B1182">
        <f>'All Nodes'!B11338</f>
        <v>118340</v>
      </c>
      <c r="C1182">
        <f>'All Nodes'!C11338</f>
        <v>100001</v>
      </c>
      <c r="D1182" s="1">
        <f>'All Nodes'!D11338</f>
        <v>6.0915299999999999E-2</v>
      </c>
      <c r="E1182" s="1">
        <f>'All Nodes'!E11338</f>
        <v>-0.57930400000000004</v>
      </c>
      <c r="F1182" s="1">
        <f>'All Nodes'!F11338</f>
        <v>0.57996400000000004</v>
      </c>
      <c r="G1182">
        <f>'All Nodes'!G11338</f>
        <v>100001</v>
      </c>
    </row>
    <row r="1183" spans="1:7" x14ac:dyDescent="0.25">
      <c r="A1183" t="str">
        <f>'All Nodes'!A11339</f>
        <v>GRID</v>
      </c>
      <c r="B1183">
        <f>'All Nodes'!B11339</f>
        <v>118341</v>
      </c>
      <c r="C1183">
        <f>'All Nodes'!C11339</f>
        <v>100001</v>
      </c>
      <c r="D1183" s="1">
        <f>'All Nodes'!D11339</f>
        <v>3.05133E-2</v>
      </c>
      <c r="E1183" s="1">
        <f>'All Nodes'!E11339</f>
        <v>-0.58169899999999997</v>
      </c>
      <c r="F1183" s="1">
        <f>'All Nodes'!F11339</f>
        <v>0.57996499999999995</v>
      </c>
      <c r="G1183">
        <f>'All Nodes'!G11339</f>
        <v>100001</v>
      </c>
    </row>
    <row r="1184" spans="1:7" x14ac:dyDescent="0.25">
      <c r="A1184" t="str">
        <f>'All Nodes'!A11340</f>
        <v>GRID</v>
      </c>
      <c r="B1184">
        <f>'All Nodes'!B11340</f>
        <v>118342</v>
      </c>
      <c r="C1184">
        <f>'All Nodes'!C11340</f>
        <v>100001</v>
      </c>
      <c r="D1184" s="1">
        <f>'All Nodes'!D11340</f>
        <v>2.6947000000000001E-5</v>
      </c>
      <c r="E1184" s="1">
        <f>'All Nodes'!E11340</f>
        <v>-0.567998</v>
      </c>
      <c r="F1184" s="1">
        <f>'All Nodes'!F11340</f>
        <v>0.57996499999999995</v>
      </c>
      <c r="G1184">
        <f>'All Nodes'!G11340</f>
        <v>100001</v>
      </c>
    </row>
    <row r="1185" spans="1:7" x14ac:dyDescent="0.25">
      <c r="A1185" t="str">
        <f>'All Nodes'!A11341</f>
        <v>GRID</v>
      </c>
      <c r="B1185">
        <f>'All Nodes'!B11341</f>
        <v>118343</v>
      </c>
      <c r="C1185">
        <f>'All Nodes'!C11341</f>
        <v>100001</v>
      </c>
      <c r="D1185" s="1">
        <f>'All Nodes'!D11341</f>
        <v>2.7840000000000001E-5</v>
      </c>
      <c r="E1185" s="1">
        <f>'All Nodes'!E11341</f>
        <v>-0.57611000000000001</v>
      </c>
      <c r="F1185" s="1">
        <f>'All Nodes'!F11341</f>
        <v>0.57996400000000004</v>
      </c>
      <c r="G1185">
        <f>'All Nodes'!G11341</f>
        <v>100001</v>
      </c>
    </row>
    <row r="1186" spans="1:7" x14ac:dyDescent="0.25">
      <c r="A1186" t="str">
        <f>'All Nodes'!A11342</f>
        <v>GRID</v>
      </c>
      <c r="B1186">
        <f>'All Nodes'!B11342</f>
        <v>118344</v>
      </c>
      <c r="C1186">
        <f>'All Nodes'!C11342</f>
        <v>100001</v>
      </c>
      <c r="D1186" s="1">
        <f>'All Nodes'!D11342</f>
        <v>2.7739E-5</v>
      </c>
      <c r="E1186" s="1">
        <f>'All Nodes'!E11342</f>
        <v>-0.58249899999999999</v>
      </c>
      <c r="F1186" s="1">
        <f>'All Nodes'!F11342</f>
        <v>0.57996400000000004</v>
      </c>
      <c r="G1186">
        <f>'All Nodes'!G11342</f>
        <v>100001</v>
      </c>
    </row>
    <row r="1187" spans="1:7" x14ac:dyDescent="0.25">
      <c r="A1187" t="str">
        <f>'All Nodes'!A11343</f>
        <v>GRID</v>
      </c>
      <c r="B1187">
        <f>'All Nodes'!B11343</f>
        <v>118345</v>
      </c>
      <c r="C1187">
        <f>'All Nodes'!C11343</f>
        <v>100001</v>
      </c>
      <c r="D1187" s="1">
        <f>'All Nodes'!D11343</f>
        <v>-0.146984</v>
      </c>
      <c r="E1187" s="1">
        <f>'All Nodes'!E11343</f>
        <v>-0.54864999999999997</v>
      </c>
      <c r="F1187" s="1">
        <f>'All Nodes'!F11343</f>
        <v>0.57996400000000004</v>
      </c>
      <c r="G1187">
        <f>'All Nodes'!G11343</f>
        <v>100001</v>
      </c>
    </row>
    <row r="1188" spans="1:7" x14ac:dyDescent="0.25">
      <c r="A1188" t="str">
        <f>'All Nodes'!A11344</f>
        <v>GRID</v>
      </c>
      <c r="B1188">
        <f>'All Nodes'!B11344</f>
        <v>118346</v>
      </c>
      <c r="C1188">
        <f>'All Nodes'!C11344</f>
        <v>100001</v>
      </c>
      <c r="D1188" s="1">
        <f>'All Nodes'!D11344</f>
        <v>-0.11806700000000001</v>
      </c>
      <c r="E1188" s="1">
        <f>'All Nodes'!E11344</f>
        <v>-0.55559199999999997</v>
      </c>
      <c r="F1188" s="1">
        <f>'All Nodes'!F11344</f>
        <v>0.57996499999999995</v>
      </c>
      <c r="G1188">
        <f>'All Nodes'!G11344</f>
        <v>100001</v>
      </c>
    </row>
    <row r="1189" spans="1:7" x14ac:dyDescent="0.25">
      <c r="A1189" t="str">
        <f>'All Nodes'!A11345</f>
        <v>GRID</v>
      </c>
      <c r="B1189">
        <f>'All Nodes'!B11345</f>
        <v>118347</v>
      </c>
      <c r="C1189">
        <f>'All Nodes'!C11345</f>
        <v>100001</v>
      </c>
      <c r="D1189" s="1">
        <f>'All Nodes'!D11345</f>
        <v>-8.8827000000000003E-2</v>
      </c>
      <c r="E1189" s="1">
        <f>'All Nodes'!E11345</f>
        <v>-0.56100899999999998</v>
      </c>
      <c r="F1189" s="1">
        <f>'All Nodes'!F11345</f>
        <v>0.57996499999999995</v>
      </c>
      <c r="G1189">
        <f>'All Nodes'!G11345</f>
        <v>100001</v>
      </c>
    </row>
    <row r="1190" spans="1:7" x14ac:dyDescent="0.25">
      <c r="A1190" t="str">
        <f>'All Nodes'!A11346</f>
        <v>GRID</v>
      </c>
      <c r="B1190">
        <f>'All Nodes'!B11346</f>
        <v>118348</v>
      </c>
      <c r="C1190">
        <f>'All Nodes'!C11346</f>
        <v>100001</v>
      </c>
      <c r="D1190" s="1">
        <f>'All Nodes'!D11346</f>
        <v>-5.9345000000000002E-2</v>
      </c>
      <c r="E1190" s="1">
        <f>'All Nodes'!E11346</f>
        <v>-0.56488899999999997</v>
      </c>
      <c r="F1190" s="1">
        <f>'All Nodes'!F11346</f>
        <v>0.57996499999999995</v>
      </c>
      <c r="G1190">
        <f>'All Nodes'!G11346</f>
        <v>100001</v>
      </c>
    </row>
    <row r="1191" spans="1:7" x14ac:dyDescent="0.25">
      <c r="A1191" t="str">
        <f>'All Nodes'!A11347</f>
        <v>GRID</v>
      </c>
      <c r="B1191">
        <f>'All Nodes'!B11347</f>
        <v>118349</v>
      </c>
      <c r="C1191">
        <f>'All Nodes'!C11347</f>
        <v>100001</v>
      </c>
      <c r="D1191" s="1">
        <f>'All Nodes'!D11347</f>
        <v>-2.9699E-2</v>
      </c>
      <c r="E1191" s="1">
        <f>'All Nodes'!E11347</f>
        <v>-0.56721999999999995</v>
      </c>
      <c r="F1191" s="1">
        <f>'All Nodes'!F11347</f>
        <v>0.57996499999999995</v>
      </c>
      <c r="G1191">
        <f>'All Nodes'!G11347</f>
        <v>100001</v>
      </c>
    </row>
    <row r="1192" spans="1:7" x14ac:dyDescent="0.25">
      <c r="A1192" t="str">
        <f>'All Nodes'!A11348</f>
        <v>GRID</v>
      </c>
      <c r="B1192">
        <f>'All Nodes'!B11348</f>
        <v>118350</v>
      </c>
      <c r="C1192">
        <f>'All Nodes'!C11348</f>
        <v>100001</v>
      </c>
      <c r="D1192" s="1">
        <f>'All Nodes'!D11348</f>
        <v>-0.14908099999999999</v>
      </c>
      <c r="E1192" s="1">
        <f>'All Nodes'!E11348</f>
        <v>-0.55648500000000001</v>
      </c>
      <c r="F1192" s="1">
        <f>'All Nodes'!F11348</f>
        <v>0.57996499999999995</v>
      </c>
      <c r="G1192">
        <f>'All Nodes'!G11348</f>
        <v>100001</v>
      </c>
    </row>
    <row r="1193" spans="1:7" x14ac:dyDescent="0.25">
      <c r="A1193" t="str">
        <f>'All Nodes'!A11349</f>
        <v>GRID</v>
      </c>
      <c r="B1193">
        <f>'All Nodes'!B11349</f>
        <v>118351</v>
      </c>
      <c r="C1193">
        <f>'All Nodes'!C11349</f>
        <v>100001</v>
      </c>
      <c r="D1193" s="1">
        <f>'All Nodes'!D11349</f>
        <v>-0.15073500000000001</v>
      </c>
      <c r="E1193" s="1">
        <f>'All Nodes'!E11349</f>
        <v>-0.56265699999999996</v>
      </c>
      <c r="F1193" s="1">
        <f>'All Nodes'!F11349</f>
        <v>0.57996499999999995</v>
      </c>
      <c r="G1193">
        <f>'All Nodes'!G11349</f>
        <v>100001</v>
      </c>
    </row>
    <row r="1194" spans="1:7" x14ac:dyDescent="0.25">
      <c r="A1194" t="str">
        <f>'All Nodes'!A11350</f>
        <v>GRID</v>
      </c>
      <c r="B1194">
        <f>'All Nodes'!B11350</f>
        <v>118352</v>
      </c>
      <c r="C1194">
        <f>'All Nodes'!C11350</f>
        <v>100001</v>
      </c>
      <c r="D1194" s="1">
        <f>'All Nodes'!D11350</f>
        <v>-0.119752</v>
      </c>
      <c r="E1194" s="1">
        <f>'All Nodes'!E11350</f>
        <v>-0.56352599999999997</v>
      </c>
      <c r="F1194" s="1">
        <f>'All Nodes'!F11350</f>
        <v>0.57996499999999995</v>
      </c>
      <c r="G1194">
        <f>'All Nodes'!G11350</f>
        <v>100001</v>
      </c>
    </row>
    <row r="1195" spans="1:7" x14ac:dyDescent="0.25">
      <c r="A1195" t="str">
        <f>'All Nodes'!A11351</f>
        <v>GRID</v>
      </c>
      <c r="B1195">
        <f>'All Nodes'!B11351</f>
        <v>118353</v>
      </c>
      <c r="C1195">
        <f>'All Nodes'!C11351</f>
        <v>100001</v>
      </c>
      <c r="D1195" s="1">
        <f>'All Nodes'!D11351</f>
        <v>-0.12108099999999999</v>
      </c>
      <c r="E1195" s="1">
        <f>'All Nodes'!E11351</f>
        <v>-0.56977599999999995</v>
      </c>
      <c r="F1195" s="1">
        <f>'All Nodes'!F11351</f>
        <v>0.57996400000000004</v>
      </c>
      <c r="G1195">
        <f>'All Nodes'!G11351</f>
        <v>100001</v>
      </c>
    </row>
    <row r="1196" spans="1:7" x14ac:dyDescent="0.25">
      <c r="A1196" t="str">
        <f>'All Nodes'!A11352</f>
        <v>GRID</v>
      </c>
      <c r="B1196">
        <f>'All Nodes'!B11352</f>
        <v>118354</v>
      </c>
      <c r="C1196">
        <f>'All Nodes'!C11352</f>
        <v>100001</v>
      </c>
      <c r="D1196" s="1">
        <f>'All Nodes'!D11352</f>
        <v>-9.0094999999999995E-2</v>
      </c>
      <c r="E1196" s="1">
        <f>'All Nodes'!E11352</f>
        <v>-0.569021</v>
      </c>
      <c r="F1196" s="1">
        <f>'All Nodes'!F11352</f>
        <v>0.57996499999999995</v>
      </c>
      <c r="G1196">
        <f>'All Nodes'!G11352</f>
        <v>100001</v>
      </c>
    </row>
    <row r="1197" spans="1:7" x14ac:dyDescent="0.25">
      <c r="A1197" t="str">
        <f>'All Nodes'!A11353</f>
        <v>GRID</v>
      </c>
      <c r="B1197">
        <f>'All Nodes'!B11353</f>
        <v>118355</v>
      </c>
      <c r="C1197">
        <f>'All Nodes'!C11353</f>
        <v>100001</v>
      </c>
      <c r="D1197" s="1">
        <f>'All Nodes'!D11353</f>
        <v>-6.0192000000000002E-2</v>
      </c>
      <c r="E1197" s="1">
        <f>'All Nodes'!E11353</f>
        <v>-0.57295600000000002</v>
      </c>
      <c r="F1197" s="1">
        <f>'All Nodes'!F11353</f>
        <v>0.57996400000000004</v>
      </c>
      <c r="G1197">
        <f>'All Nodes'!G11353</f>
        <v>100001</v>
      </c>
    </row>
    <row r="1198" spans="1:7" x14ac:dyDescent="0.25">
      <c r="A1198" t="str">
        <f>'All Nodes'!A11354</f>
        <v>GRID</v>
      </c>
      <c r="B1198">
        <f>'All Nodes'!B11354</f>
        <v>118356</v>
      </c>
      <c r="C1198">
        <f>'All Nodes'!C11354</f>
        <v>100001</v>
      </c>
      <c r="D1198" s="1">
        <f>'All Nodes'!D11354</f>
        <v>-3.0121999999999999E-2</v>
      </c>
      <c r="E1198" s="1">
        <f>'All Nodes'!E11354</f>
        <v>-0.57532000000000005</v>
      </c>
      <c r="F1198" s="1">
        <f>'All Nodes'!F11354</f>
        <v>0.57996499999999995</v>
      </c>
      <c r="G1198">
        <f>'All Nodes'!G11354</f>
        <v>100001</v>
      </c>
    </row>
    <row r="1199" spans="1:7" x14ac:dyDescent="0.25">
      <c r="A1199" t="str">
        <f>'All Nodes'!A11355</f>
        <v>GRID</v>
      </c>
      <c r="B1199">
        <f>'All Nodes'!B11355</f>
        <v>118357</v>
      </c>
      <c r="C1199">
        <f>'All Nodes'!C11355</f>
        <v>100001</v>
      </c>
      <c r="D1199" s="1">
        <f>'All Nodes'!D11355</f>
        <v>-9.1093999999999994E-2</v>
      </c>
      <c r="E1199" s="1">
        <f>'All Nodes'!E11355</f>
        <v>-0.57533199999999995</v>
      </c>
      <c r="F1199" s="1">
        <f>'All Nodes'!F11355</f>
        <v>0.57996499999999995</v>
      </c>
      <c r="G1199">
        <f>'All Nodes'!G11355</f>
        <v>100001</v>
      </c>
    </row>
    <row r="1200" spans="1:7" x14ac:dyDescent="0.25">
      <c r="A1200" t="str">
        <f>'All Nodes'!A11356</f>
        <v>GRID</v>
      </c>
      <c r="B1200">
        <f>'All Nodes'!B11356</f>
        <v>118358</v>
      </c>
      <c r="C1200">
        <f>'All Nodes'!C11356</f>
        <v>100001</v>
      </c>
      <c r="D1200" s="1">
        <f>'All Nodes'!D11356</f>
        <v>-6.0859000000000003E-2</v>
      </c>
      <c r="E1200" s="1">
        <f>'All Nodes'!E11356</f>
        <v>-0.57930999999999999</v>
      </c>
      <c r="F1200" s="1">
        <f>'All Nodes'!F11356</f>
        <v>0.57996400000000004</v>
      </c>
      <c r="G1200">
        <f>'All Nodes'!G11356</f>
        <v>100001</v>
      </c>
    </row>
    <row r="1201" spans="1:7" x14ac:dyDescent="0.25">
      <c r="A1201" t="str">
        <f>'All Nodes'!A11357</f>
        <v>GRID</v>
      </c>
      <c r="B1201">
        <f>'All Nodes'!B11357</f>
        <v>118359</v>
      </c>
      <c r="C1201">
        <f>'All Nodes'!C11357</f>
        <v>100001</v>
      </c>
      <c r="D1201" s="1">
        <f>'All Nodes'!D11357</f>
        <v>-3.0457000000000001E-2</v>
      </c>
      <c r="E1201" s="1">
        <f>'All Nodes'!E11357</f>
        <v>-0.58170200000000005</v>
      </c>
      <c r="F1201" s="1">
        <f>'All Nodes'!F11357</f>
        <v>0.57996499999999995</v>
      </c>
      <c r="G1201">
        <f>'All Nodes'!G11357</f>
        <v>100001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2" sqref="B2"/>
    </sheetView>
  </sheetViews>
  <sheetFormatPr defaultRowHeight="15" x14ac:dyDescent="0.25"/>
  <cols>
    <col min="1" max="1" width="11.42578125" bestFit="1" customWidth="1"/>
    <col min="2" max="3" width="7" bestFit="1" customWidth="1"/>
  </cols>
  <sheetData>
    <row r="1" spans="1:3" x14ac:dyDescent="0.25">
      <c r="A1" s="2" t="s">
        <v>1</v>
      </c>
      <c r="B1" s="2" t="s">
        <v>2</v>
      </c>
      <c r="C1" s="2" t="s">
        <v>3</v>
      </c>
    </row>
    <row r="2" spans="1:3" x14ac:dyDescent="0.25">
      <c r="A2" s="2" t="s">
        <v>4</v>
      </c>
      <c r="B2" s="2">
        <v>100000</v>
      </c>
      <c r="C2" s="2">
        <v>102988</v>
      </c>
    </row>
    <row r="3" spans="1:3" x14ac:dyDescent="0.25">
      <c r="A3" s="2" t="s">
        <v>5</v>
      </c>
      <c r="B3" s="2">
        <v>105000</v>
      </c>
      <c r="C3" s="2">
        <v>107988</v>
      </c>
    </row>
    <row r="4" spans="1:3" x14ac:dyDescent="0.25">
      <c r="A4" s="2" t="s">
        <v>6</v>
      </c>
      <c r="B4" s="2">
        <v>110000</v>
      </c>
      <c r="C4" s="2">
        <v>111368</v>
      </c>
    </row>
    <row r="5" spans="1:3" x14ac:dyDescent="0.25">
      <c r="A5" s="2" t="s">
        <v>7</v>
      </c>
      <c r="B5" s="2">
        <v>115000</v>
      </c>
      <c r="C5" s="2">
        <v>116368</v>
      </c>
    </row>
    <row r="6" spans="1:3" x14ac:dyDescent="0.25">
      <c r="A6" s="2" t="s">
        <v>8</v>
      </c>
      <c r="B6" s="2">
        <v>103240</v>
      </c>
      <c r="C6" s="2">
        <v>103359</v>
      </c>
    </row>
    <row r="7" spans="1:3" x14ac:dyDescent="0.25">
      <c r="A7" s="2" t="s">
        <v>9</v>
      </c>
      <c r="B7" s="2">
        <v>108240</v>
      </c>
      <c r="C7" s="2">
        <v>108359</v>
      </c>
    </row>
    <row r="8" spans="1:3" x14ac:dyDescent="0.25">
      <c r="A8" s="2" t="s">
        <v>10</v>
      </c>
      <c r="B8" s="2">
        <v>112160</v>
      </c>
      <c r="C8" s="2">
        <v>113359</v>
      </c>
    </row>
    <row r="9" spans="1:3" x14ac:dyDescent="0.25">
      <c r="A9" s="2" t="s">
        <v>11</v>
      </c>
      <c r="B9" s="2">
        <v>117160</v>
      </c>
      <c r="C9" s="2">
        <v>118359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90"/>
  <sheetViews>
    <sheetView workbookViewId="0">
      <selection activeCell="B2" sqref="B2"/>
    </sheetView>
  </sheetViews>
  <sheetFormatPr defaultRowHeight="15" x14ac:dyDescent="0.25"/>
  <cols>
    <col min="4" max="5" width="11" style="1" bestFit="1" customWidth="1"/>
    <col min="6" max="6" width="10.28515625" style="1" bestFit="1" customWidth="1"/>
    <col min="7" max="7" width="9.85546875" bestFit="1" customWidth="1"/>
  </cols>
  <sheetData>
    <row r="1" spans="1:7" x14ac:dyDescent="0.25">
      <c r="A1" s="3" t="s">
        <v>18</v>
      </c>
      <c r="B1" s="3" t="s">
        <v>12</v>
      </c>
      <c r="C1" s="3" t="s">
        <v>13</v>
      </c>
      <c r="D1" s="4" t="s">
        <v>16</v>
      </c>
      <c r="E1" s="4" t="s">
        <v>15</v>
      </c>
      <c r="F1" s="4" t="s">
        <v>17</v>
      </c>
      <c r="G1" s="4" t="s">
        <v>14</v>
      </c>
    </row>
    <row r="2" spans="1:7" x14ac:dyDescent="0.25">
      <c r="A2" t="str">
        <f>'All Nodes'!A2</f>
        <v>GRID</v>
      </c>
      <c r="B2">
        <f>'All Nodes'!B2</f>
        <v>100000</v>
      </c>
      <c r="C2">
        <f>'All Nodes'!C2</f>
        <v>100001</v>
      </c>
      <c r="D2" s="1">
        <f>'All Nodes'!D2</f>
        <v>0</v>
      </c>
      <c r="E2" s="1">
        <f>'All Nodes'!E2</f>
        <v>0</v>
      </c>
      <c r="F2" s="1">
        <f>'All Nodes'!F2</f>
        <v>3.0518000000000002E-9</v>
      </c>
      <c r="G2">
        <f>'All Nodes'!G2</f>
        <v>100001</v>
      </c>
    </row>
    <row r="3" spans="1:7" x14ac:dyDescent="0.25">
      <c r="A3" t="str">
        <f>'All Nodes'!A3</f>
        <v>GRID</v>
      </c>
      <c r="B3">
        <f>'All Nodes'!B3</f>
        <v>100001</v>
      </c>
      <c r="C3">
        <f>'All Nodes'!C3</f>
        <v>100001</v>
      </c>
      <c r="D3" s="1">
        <f>'All Nodes'!D3</f>
        <v>7.2138000000000003E-6</v>
      </c>
      <c r="E3" s="1">
        <f>'All Nodes'!E3</f>
        <v>-0.34989399999999998</v>
      </c>
      <c r="F3" s="1">
        <f>'All Nodes'!F3</f>
        <v>2.17504E-2</v>
      </c>
      <c r="G3">
        <f>'All Nodes'!G3</f>
        <v>100001</v>
      </c>
    </row>
    <row r="4" spans="1:7" x14ac:dyDescent="0.25">
      <c r="A4" t="str">
        <f>'All Nodes'!A4</f>
        <v>GRID</v>
      </c>
      <c r="B4">
        <f>'All Nodes'!B4</f>
        <v>100002</v>
      </c>
      <c r="C4">
        <f>'All Nodes'!C4</f>
        <v>100001</v>
      </c>
      <c r="D4" s="1">
        <f>'All Nodes'!D4</f>
        <v>-7.4619999999999999E-6</v>
      </c>
      <c r="E4" s="1">
        <f>'All Nodes'!E4</f>
        <v>0.34989399999999998</v>
      </c>
      <c r="F4" s="1">
        <f>'All Nodes'!F4</f>
        <v>2.17497E-2</v>
      </c>
      <c r="G4">
        <f>'All Nodes'!G4</f>
        <v>100001</v>
      </c>
    </row>
    <row r="5" spans="1:7" x14ac:dyDescent="0.25">
      <c r="A5" t="str">
        <f>'All Nodes'!A5</f>
        <v>GRID</v>
      </c>
      <c r="B5">
        <f>'All Nodes'!B5</f>
        <v>100003</v>
      </c>
      <c r="C5">
        <f>'All Nodes'!C5</f>
        <v>100001</v>
      </c>
      <c r="D5" s="1">
        <f>'All Nodes'!D5</f>
        <v>1.1252E-5</v>
      </c>
      <c r="E5" s="1">
        <f>'All Nodes'!E5</f>
        <v>-0.44989600000000002</v>
      </c>
      <c r="F5" s="1">
        <f>'All Nodes'!F5</f>
        <v>3.6050499999999999E-2</v>
      </c>
      <c r="G5">
        <f>'All Nodes'!G5</f>
        <v>100001</v>
      </c>
    </row>
    <row r="6" spans="1:7" x14ac:dyDescent="0.25">
      <c r="A6" t="str">
        <f>'All Nodes'!A6</f>
        <v>GRID</v>
      </c>
      <c r="B6">
        <f>'All Nodes'!B6</f>
        <v>100004</v>
      </c>
      <c r="C6">
        <f>'All Nodes'!C6</f>
        <v>100001</v>
      </c>
      <c r="D6" s="1">
        <f>'All Nodes'!D6</f>
        <v>-1.15E-5</v>
      </c>
      <c r="E6" s="1">
        <f>'All Nodes'!E6</f>
        <v>0.44989600000000002</v>
      </c>
      <c r="F6" s="1">
        <f>'All Nodes'!F6</f>
        <v>3.6049600000000001E-2</v>
      </c>
      <c r="G6">
        <f>'All Nodes'!G6</f>
        <v>100001</v>
      </c>
    </row>
    <row r="7" spans="1:7" x14ac:dyDescent="0.25">
      <c r="A7" t="str">
        <f>'All Nodes'!A7</f>
        <v>GRID</v>
      </c>
      <c r="B7">
        <f>'All Nodes'!B7</f>
        <v>100005</v>
      </c>
      <c r="C7">
        <f>'All Nodes'!C7</f>
        <v>100001</v>
      </c>
      <c r="D7" s="1">
        <f>'All Nodes'!D7</f>
        <v>2.2178E-5</v>
      </c>
      <c r="E7" s="1">
        <f>'All Nodes'!E7</f>
        <v>0.39989200000000003</v>
      </c>
      <c r="F7" s="1">
        <f>'All Nodes'!F7</f>
        <v>2.8439699999999998E-2</v>
      </c>
      <c r="G7">
        <f>'All Nodes'!G7</f>
        <v>100001</v>
      </c>
    </row>
    <row r="8" spans="1:7" x14ac:dyDescent="0.25">
      <c r="A8" t="str">
        <f>'All Nodes'!A8</f>
        <v>GRID</v>
      </c>
      <c r="B8">
        <f>'All Nodes'!B8</f>
        <v>100006</v>
      </c>
      <c r="C8">
        <f>'All Nodes'!C8</f>
        <v>100001</v>
      </c>
      <c r="D8" s="1">
        <f>'All Nodes'!D8</f>
        <v>-2.2419999999999999E-5</v>
      </c>
      <c r="E8" s="1">
        <f>'All Nodes'!E8</f>
        <v>-0.39989200000000003</v>
      </c>
      <c r="F8" s="1">
        <f>'All Nodes'!F8</f>
        <v>2.8440500000000001E-2</v>
      </c>
      <c r="G8">
        <f>'All Nodes'!G8</f>
        <v>100001</v>
      </c>
    </row>
    <row r="9" spans="1:7" x14ac:dyDescent="0.25">
      <c r="A9" t="str">
        <f>'All Nodes'!A9</f>
        <v>GRID</v>
      </c>
      <c r="B9">
        <f>'All Nodes'!B9</f>
        <v>100007</v>
      </c>
      <c r="C9">
        <f>'All Nodes'!C9</f>
        <v>100001</v>
      </c>
      <c r="D9" s="1">
        <f>'All Nodes'!D9</f>
        <v>2.385E-5</v>
      </c>
      <c r="E9" s="1">
        <f>'All Nodes'!E9</f>
        <v>-2.5002E-2</v>
      </c>
      <c r="F9" s="1">
        <f>'All Nodes'!F9</f>
        <v>1.1009E-4</v>
      </c>
      <c r="G9">
        <f>'All Nodes'!G9</f>
        <v>100001</v>
      </c>
    </row>
    <row r="10" spans="1:7" x14ac:dyDescent="0.25">
      <c r="A10" t="str">
        <f>'All Nodes'!A10</f>
        <v>GRID</v>
      </c>
      <c r="B10">
        <f>'All Nodes'!B10</f>
        <v>100008</v>
      </c>
      <c r="C10">
        <f>'All Nodes'!C10</f>
        <v>100001</v>
      </c>
      <c r="D10" s="1">
        <f>'All Nodes'!D10</f>
        <v>-2.41E-5</v>
      </c>
      <c r="E10" s="1">
        <f>'All Nodes'!E10</f>
        <v>2.5002E-2</v>
      </c>
      <c r="F10" s="1">
        <f>'All Nodes'!F10</f>
        <v>1.1003E-4</v>
      </c>
      <c r="G10">
        <f>'All Nodes'!G10</f>
        <v>100001</v>
      </c>
    </row>
    <row r="11" spans="1:7" x14ac:dyDescent="0.25">
      <c r="A11" t="str">
        <f>'All Nodes'!A11</f>
        <v>GRID</v>
      </c>
      <c r="B11">
        <f>'All Nodes'!B11</f>
        <v>100009</v>
      </c>
      <c r="C11">
        <f>'All Nodes'!C11</f>
        <v>100001</v>
      </c>
      <c r="D11" s="1">
        <f>'All Nodes'!D11</f>
        <v>2.9856E-5</v>
      </c>
      <c r="E11" s="1">
        <f>'All Nodes'!E11</f>
        <v>-0.49990400000000002</v>
      </c>
      <c r="F11" s="1">
        <f>'All Nodes'!F11</f>
        <v>4.4581599999999999E-2</v>
      </c>
      <c r="G11">
        <f>'All Nodes'!G11</f>
        <v>100001</v>
      </c>
    </row>
    <row r="12" spans="1:7" x14ac:dyDescent="0.25">
      <c r="A12" t="str">
        <f>'All Nodes'!A12</f>
        <v>GRID</v>
      </c>
      <c r="B12">
        <f>'All Nodes'!B12</f>
        <v>100010</v>
      </c>
      <c r="C12">
        <f>'All Nodes'!C12</f>
        <v>100001</v>
      </c>
      <c r="D12" s="1">
        <f>'All Nodes'!D12</f>
        <v>-3.0110000000000001E-5</v>
      </c>
      <c r="E12" s="1">
        <f>'All Nodes'!E12</f>
        <v>0.49990400000000002</v>
      </c>
      <c r="F12" s="1">
        <f>'All Nodes'!F12</f>
        <v>4.4580500000000002E-2</v>
      </c>
      <c r="G12">
        <f>'All Nodes'!G12</f>
        <v>100001</v>
      </c>
    </row>
    <row r="13" spans="1:7" x14ac:dyDescent="0.25">
      <c r="A13" t="str">
        <f>'All Nodes'!A13</f>
        <v>GRID</v>
      </c>
      <c r="B13">
        <f>'All Nodes'!B13</f>
        <v>100011</v>
      </c>
      <c r="C13">
        <f>'All Nodes'!C13</f>
        <v>100001</v>
      </c>
      <c r="D13" s="1">
        <f>'All Nodes'!D13</f>
        <v>4.4984000000000002E-5</v>
      </c>
      <c r="E13" s="1">
        <f>'All Nodes'!E13</f>
        <v>-5.0001999999999998E-2</v>
      </c>
      <c r="F13" s="1">
        <f>'All Nodes'!F13</f>
        <v>4.4007999999999997E-4</v>
      </c>
      <c r="G13">
        <f>'All Nodes'!G13</f>
        <v>100001</v>
      </c>
    </row>
    <row r="14" spans="1:7" x14ac:dyDescent="0.25">
      <c r="A14" t="str">
        <f>'All Nodes'!A14</f>
        <v>GRID</v>
      </c>
      <c r="B14">
        <f>'All Nodes'!B14</f>
        <v>100012</v>
      </c>
      <c r="C14">
        <f>'All Nodes'!C14</f>
        <v>100001</v>
      </c>
      <c r="D14" s="1">
        <f>'All Nodes'!D14</f>
        <v>-4.5240000000000001E-5</v>
      </c>
      <c r="E14" s="1">
        <f>'All Nodes'!E14</f>
        <v>5.0001999999999998E-2</v>
      </c>
      <c r="F14" s="1">
        <f>'All Nodes'!F14</f>
        <v>4.3996999999999998E-4</v>
      </c>
      <c r="G14">
        <f>'All Nodes'!G14</f>
        <v>100001</v>
      </c>
    </row>
    <row r="15" spans="1:7" x14ac:dyDescent="0.25">
      <c r="A15" t="str">
        <f>'All Nodes'!A15</f>
        <v>GRID</v>
      </c>
      <c r="B15">
        <f>'All Nodes'!B15</f>
        <v>100013</v>
      </c>
      <c r="C15">
        <f>'All Nodes'!C15</f>
        <v>100001</v>
      </c>
      <c r="D15" s="1">
        <f>'All Nodes'!D15</f>
        <v>5.3350999999999998E-5</v>
      </c>
      <c r="E15" s="1">
        <f>'All Nodes'!E15</f>
        <v>-0.72494899999999995</v>
      </c>
      <c r="F15" s="1">
        <f>'All Nodes'!F15</f>
        <v>9.4623700000000005E-2</v>
      </c>
      <c r="G15">
        <f>'All Nodes'!G15</f>
        <v>100001</v>
      </c>
    </row>
    <row r="16" spans="1:7" x14ac:dyDescent="0.25">
      <c r="A16" t="str">
        <f>'All Nodes'!A16</f>
        <v>GRID</v>
      </c>
      <c r="B16">
        <f>'All Nodes'!B16</f>
        <v>100014</v>
      </c>
      <c r="C16">
        <f>'All Nodes'!C16</f>
        <v>100001</v>
      </c>
      <c r="D16" s="1">
        <f>'All Nodes'!D16</f>
        <v>-5.3600000000000002E-5</v>
      </c>
      <c r="E16" s="1">
        <f>'All Nodes'!E16</f>
        <v>0.72494899999999995</v>
      </c>
      <c r="F16" s="1">
        <f>'All Nodes'!F16</f>
        <v>9.4622200000000004E-2</v>
      </c>
      <c r="G16">
        <f>'All Nodes'!G16</f>
        <v>100001</v>
      </c>
    </row>
    <row r="17" spans="1:7" x14ac:dyDescent="0.25">
      <c r="A17" t="str">
        <f>'All Nodes'!A17</f>
        <v>GRID</v>
      </c>
      <c r="B17">
        <f>'All Nodes'!B17</f>
        <v>100015</v>
      </c>
      <c r="C17">
        <f>'All Nodes'!C17</f>
        <v>100001</v>
      </c>
      <c r="D17" s="1">
        <f>'All Nodes'!D17</f>
        <v>5.4533000000000001E-5</v>
      </c>
      <c r="E17" s="1">
        <f>'All Nodes'!E17</f>
        <v>-0.69987699999999997</v>
      </c>
      <c r="F17" s="1">
        <f>'All Nodes'!F17</f>
        <v>8.8068800000000003E-2</v>
      </c>
      <c r="G17">
        <f>'All Nodes'!G17</f>
        <v>100001</v>
      </c>
    </row>
    <row r="18" spans="1:7" x14ac:dyDescent="0.25">
      <c r="A18" t="str">
        <f>'All Nodes'!A18</f>
        <v>GRID</v>
      </c>
      <c r="B18">
        <f>'All Nodes'!B18</f>
        <v>100016</v>
      </c>
      <c r="C18">
        <f>'All Nodes'!C18</f>
        <v>100001</v>
      </c>
      <c r="D18" s="1">
        <f>'All Nodes'!D18</f>
        <v>-5.4790000000000002E-5</v>
      </c>
      <c r="E18" s="1">
        <f>'All Nodes'!E18</f>
        <v>0.69987699999999997</v>
      </c>
      <c r="F18" s="1">
        <f>'All Nodes'!F18</f>
        <v>8.8067400000000004E-2</v>
      </c>
      <c r="G18">
        <f>'All Nodes'!G18</f>
        <v>100001</v>
      </c>
    </row>
    <row r="19" spans="1:7" x14ac:dyDescent="0.25">
      <c r="A19" t="str">
        <f>'All Nodes'!A19</f>
        <v>GRID</v>
      </c>
      <c r="B19">
        <f>'All Nodes'!B19</f>
        <v>100017</v>
      </c>
      <c r="C19">
        <f>'All Nodes'!C19</f>
        <v>100001</v>
      </c>
      <c r="D19" s="1">
        <f>'All Nodes'!D19</f>
        <v>5.8678999999999998E-5</v>
      </c>
      <c r="E19" s="1">
        <f>'All Nodes'!E19</f>
        <v>-0.67487699999999995</v>
      </c>
      <c r="F19" s="1">
        <f>'All Nodes'!F19</f>
        <v>8.17967E-2</v>
      </c>
      <c r="G19">
        <f>'All Nodes'!G19</f>
        <v>100001</v>
      </c>
    </row>
    <row r="20" spans="1:7" x14ac:dyDescent="0.25">
      <c r="A20" t="str">
        <f>'All Nodes'!A20</f>
        <v>GRID</v>
      </c>
      <c r="B20">
        <f>'All Nodes'!B20</f>
        <v>100018</v>
      </c>
      <c r="C20">
        <f>'All Nodes'!C20</f>
        <v>100001</v>
      </c>
      <c r="D20" s="1">
        <f>'All Nodes'!D20</f>
        <v>-5.893E-5</v>
      </c>
      <c r="E20" s="1">
        <f>'All Nodes'!E20</f>
        <v>0.67487699999999995</v>
      </c>
      <c r="F20" s="1">
        <f>'All Nodes'!F20</f>
        <v>8.1795300000000001E-2</v>
      </c>
      <c r="G20">
        <f>'All Nodes'!G20</f>
        <v>100001</v>
      </c>
    </row>
    <row r="21" spans="1:7" x14ac:dyDescent="0.25">
      <c r="A21" t="str">
        <f>'All Nodes'!A21</f>
        <v>GRID</v>
      </c>
      <c r="B21">
        <f>'All Nodes'!B21</f>
        <v>100019</v>
      </c>
      <c r="C21">
        <f>'All Nodes'!C21</f>
        <v>100001</v>
      </c>
      <c r="D21" s="1">
        <f>'All Nodes'!D21</f>
        <v>6.3498999999999996E-5</v>
      </c>
      <c r="E21" s="1">
        <f>'All Nodes'!E21</f>
        <v>-7.5004000000000001E-2</v>
      </c>
      <c r="F21" s="1">
        <f>'All Nodes'!F21</f>
        <v>1.0001999999999999E-3</v>
      </c>
      <c r="G21">
        <f>'All Nodes'!G21</f>
        <v>100001</v>
      </c>
    </row>
    <row r="22" spans="1:7" x14ac:dyDescent="0.25">
      <c r="A22" t="str">
        <f>'All Nodes'!A22</f>
        <v>GRID</v>
      </c>
      <c r="B22">
        <f>'All Nodes'!B22</f>
        <v>100020</v>
      </c>
      <c r="C22">
        <f>'All Nodes'!C22</f>
        <v>100001</v>
      </c>
      <c r="D22" s="1">
        <f>'All Nodes'!D22</f>
        <v>-6.3739999999999996E-5</v>
      </c>
      <c r="E22" s="1">
        <f>'All Nodes'!E22</f>
        <v>7.5004000000000001E-2</v>
      </c>
      <c r="F22" s="1">
        <f>'All Nodes'!F22</f>
        <v>9.9997999999999992E-4</v>
      </c>
      <c r="G22">
        <f>'All Nodes'!G22</f>
        <v>100001</v>
      </c>
    </row>
    <row r="23" spans="1:7" x14ac:dyDescent="0.25">
      <c r="A23" t="str">
        <f>'All Nodes'!A23</f>
        <v>GRID</v>
      </c>
      <c r="B23">
        <f>'All Nodes'!B23</f>
        <v>100021</v>
      </c>
      <c r="C23">
        <f>'All Nodes'!C23</f>
        <v>100001</v>
      </c>
      <c r="D23" s="1">
        <f>'All Nodes'!D23</f>
        <v>6.7696999999999999E-5</v>
      </c>
      <c r="E23" s="1">
        <f>'All Nodes'!E23</f>
        <v>-0.62500199999999995</v>
      </c>
      <c r="F23" s="1">
        <f>'All Nodes'!F23</f>
        <v>7.0031700000000002E-2</v>
      </c>
      <c r="G23">
        <f>'All Nodes'!G23</f>
        <v>100001</v>
      </c>
    </row>
    <row r="24" spans="1:7" x14ac:dyDescent="0.25">
      <c r="A24" t="str">
        <f>'All Nodes'!A24</f>
        <v>GRID</v>
      </c>
      <c r="B24">
        <f>'All Nodes'!B24</f>
        <v>100022</v>
      </c>
      <c r="C24">
        <f>'All Nodes'!C24</f>
        <v>100001</v>
      </c>
      <c r="D24" s="1">
        <f>'All Nodes'!D24</f>
        <v>-6.7940000000000003E-5</v>
      </c>
      <c r="E24" s="1">
        <f>'All Nodes'!E24</f>
        <v>0.62500199999999995</v>
      </c>
      <c r="F24" s="1">
        <f>'All Nodes'!F24</f>
        <v>7.0030400000000007E-2</v>
      </c>
      <c r="G24">
        <f>'All Nodes'!G24</f>
        <v>100001</v>
      </c>
    </row>
    <row r="25" spans="1:7" x14ac:dyDescent="0.25">
      <c r="A25" t="str">
        <f>'All Nodes'!A25</f>
        <v>GRID</v>
      </c>
      <c r="B25">
        <f>'All Nodes'!B25</f>
        <v>100023</v>
      </c>
      <c r="C25">
        <f>'All Nodes'!C25</f>
        <v>100001</v>
      </c>
      <c r="D25" s="1">
        <f>'All Nodes'!D25</f>
        <v>7.3224000000000002E-5</v>
      </c>
      <c r="E25" s="1">
        <f>'All Nodes'!E25</f>
        <v>-0.60000900000000001</v>
      </c>
      <c r="F25" s="1">
        <f>'All Nodes'!F25</f>
        <v>6.4479599999999998E-2</v>
      </c>
      <c r="G25">
        <f>'All Nodes'!G25</f>
        <v>100001</v>
      </c>
    </row>
    <row r="26" spans="1:7" x14ac:dyDescent="0.25">
      <c r="A26" t="str">
        <f>'All Nodes'!A26</f>
        <v>GRID</v>
      </c>
      <c r="B26">
        <f>'All Nodes'!B26</f>
        <v>100024</v>
      </c>
      <c r="C26">
        <f>'All Nodes'!C26</f>
        <v>100001</v>
      </c>
      <c r="D26" s="1">
        <f>'All Nodes'!D26</f>
        <v>-7.347E-5</v>
      </c>
      <c r="E26" s="1">
        <f>'All Nodes'!E26</f>
        <v>0.60001000000000004</v>
      </c>
      <c r="F26" s="1">
        <f>'All Nodes'!F26</f>
        <v>6.4478400000000005E-2</v>
      </c>
      <c r="G26">
        <f>'All Nodes'!G26</f>
        <v>100001</v>
      </c>
    </row>
    <row r="27" spans="1:7" x14ac:dyDescent="0.25">
      <c r="A27" t="str">
        <f>'All Nodes'!A27</f>
        <v>GRID</v>
      </c>
      <c r="B27">
        <f>'All Nodes'!B27</f>
        <v>100025</v>
      </c>
      <c r="C27">
        <f>'All Nodes'!C27</f>
        <v>100001</v>
      </c>
      <c r="D27" s="1">
        <f>'All Nodes'!D27</f>
        <v>7.9099999999999998E-5</v>
      </c>
      <c r="E27" s="1">
        <f>'All Nodes'!E27</f>
        <v>-0.57501000000000002</v>
      </c>
      <c r="F27" s="1">
        <f>'All Nodes'!F27</f>
        <v>5.9162600000000003E-2</v>
      </c>
      <c r="G27">
        <f>'All Nodes'!G27</f>
        <v>100001</v>
      </c>
    </row>
    <row r="28" spans="1:7" x14ac:dyDescent="0.25">
      <c r="A28" t="str">
        <f>'All Nodes'!A28</f>
        <v>GRID</v>
      </c>
      <c r="B28">
        <f>'All Nodes'!B28</f>
        <v>100026</v>
      </c>
      <c r="C28">
        <f>'All Nodes'!C28</f>
        <v>100001</v>
      </c>
      <c r="D28" s="1">
        <f>'All Nodes'!D28</f>
        <v>7.9313000000000004E-5</v>
      </c>
      <c r="E28" s="1">
        <f>'All Nodes'!E28</f>
        <v>-0.100021</v>
      </c>
      <c r="F28" s="1">
        <f>'All Nodes'!F28</f>
        <v>1.7702E-3</v>
      </c>
      <c r="G28">
        <f>'All Nodes'!G28</f>
        <v>100001</v>
      </c>
    </row>
    <row r="29" spans="1:7" x14ac:dyDescent="0.25">
      <c r="A29" t="str">
        <f>'All Nodes'!A29</f>
        <v>GRID</v>
      </c>
      <c r="B29">
        <f>'All Nodes'!B29</f>
        <v>100027</v>
      </c>
      <c r="C29">
        <f>'All Nodes'!C29</f>
        <v>100001</v>
      </c>
      <c r="D29" s="1">
        <f>'All Nodes'!D29</f>
        <v>-7.9350000000000004E-5</v>
      </c>
      <c r="E29" s="1">
        <f>'All Nodes'!E29</f>
        <v>0.57501100000000005</v>
      </c>
      <c r="F29" s="1">
        <f>'All Nodes'!F29</f>
        <v>5.9161400000000003E-2</v>
      </c>
      <c r="G29">
        <f>'All Nodes'!G29</f>
        <v>100001</v>
      </c>
    </row>
    <row r="30" spans="1:7" x14ac:dyDescent="0.25">
      <c r="A30" t="str">
        <f>'All Nodes'!A30</f>
        <v>GRID</v>
      </c>
      <c r="B30">
        <f>'All Nodes'!B30</f>
        <v>100028</v>
      </c>
      <c r="C30">
        <f>'All Nodes'!C30</f>
        <v>100001</v>
      </c>
      <c r="D30" s="1">
        <f>'All Nodes'!D30</f>
        <v>-7.9569999999999999E-5</v>
      </c>
      <c r="E30" s="1">
        <f>'All Nodes'!E30</f>
        <v>0.100021</v>
      </c>
      <c r="F30" s="1">
        <f>'All Nodes'!F30</f>
        <v>1.7700000000000001E-3</v>
      </c>
      <c r="G30">
        <f>'All Nodes'!G30</f>
        <v>100001</v>
      </c>
    </row>
    <row r="31" spans="1:7" x14ac:dyDescent="0.25">
      <c r="A31" t="str">
        <f>'All Nodes'!A31</f>
        <v>GRID</v>
      </c>
      <c r="B31">
        <f>'All Nodes'!B31</f>
        <v>100029</v>
      </c>
      <c r="C31">
        <f>'All Nodes'!C31</f>
        <v>100001</v>
      </c>
      <c r="D31" s="1">
        <f>'All Nodes'!D31</f>
        <v>8.5315999999999994E-5</v>
      </c>
      <c r="E31" s="1">
        <f>'All Nodes'!E31</f>
        <v>-0.55001299999999997</v>
      </c>
      <c r="F31" s="1">
        <f>'All Nodes'!F31</f>
        <v>5.4081600000000001E-2</v>
      </c>
      <c r="G31">
        <f>'All Nodes'!G31</f>
        <v>100001</v>
      </c>
    </row>
    <row r="32" spans="1:7" x14ac:dyDescent="0.25">
      <c r="A32" t="str">
        <f>'All Nodes'!A32</f>
        <v>GRID</v>
      </c>
      <c r="B32">
        <f>'All Nodes'!B32</f>
        <v>100030</v>
      </c>
      <c r="C32">
        <f>'All Nodes'!C32</f>
        <v>100001</v>
      </c>
      <c r="D32" s="1">
        <f>'All Nodes'!D32</f>
        <v>-8.5569999999999996E-5</v>
      </c>
      <c r="E32" s="1">
        <f>'All Nodes'!E32</f>
        <v>0.55001299999999997</v>
      </c>
      <c r="F32" s="1">
        <f>'All Nodes'!F32</f>
        <v>5.4080499999999997E-2</v>
      </c>
      <c r="G32">
        <f>'All Nodes'!G32</f>
        <v>100001</v>
      </c>
    </row>
    <row r="33" spans="1:7" x14ac:dyDescent="0.25">
      <c r="A33" t="str">
        <f>'All Nodes'!A33</f>
        <v>GRID</v>
      </c>
      <c r="B33">
        <f>'All Nodes'!B33</f>
        <v>100031</v>
      </c>
      <c r="C33">
        <f>'All Nodes'!C33</f>
        <v>100001</v>
      </c>
      <c r="D33" s="1">
        <f>'All Nodes'!D33</f>
        <v>9.1712000000000006E-5</v>
      </c>
      <c r="E33" s="1">
        <f>'All Nodes'!E33</f>
        <v>-0.52501100000000001</v>
      </c>
      <c r="F33" s="1">
        <f>'All Nodes'!F33</f>
        <v>4.9234600000000003E-2</v>
      </c>
      <c r="G33">
        <f>'All Nodes'!G33</f>
        <v>100001</v>
      </c>
    </row>
    <row r="34" spans="1:7" x14ac:dyDescent="0.25">
      <c r="A34" t="str">
        <f>'All Nodes'!A34</f>
        <v>GRID</v>
      </c>
      <c r="B34">
        <f>'All Nodes'!B34</f>
        <v>100032</v>
      </c>
      <c r="C34">
        <f>'All Nodes'!C34</f>
        <v>100001</v>
      </c>
      <c r="D34" s="1">
        <f>'All Nodes'!D34</f>
        <v>-9.1959999999999994E-5</v>
      </c>
      <c r="E34" s="1">
        <f>'All Nodes'!E34</f>
        <v>0.52501100000000001</v>
      </c>
      <c r="F34" s="1">
        <f>'All Nodes'!F34</f>
        <v>4.9233499999999999E-2</v>
      </c>
      <c r="G34">
        <f>'All Nodes'!G34</f>
        <v>100001</v>
      </c>
    </row>
    <row r="35" spans="1:7" x14ac:dyDescent="0.25">
      <c r="A35" t="str">
        <f>'All Nodes'!A35</f>
        <v>GRID</v>
      </c>
      <c r="B35">
        <f>'All Nodes'!B35</f>
        <v>100033</v>
      </c>
      <c r="C35">
        <f>'All Nodes'!C35</f>
        <v>100001</v>
      </c>
      <c r="D35" s="1">
        <f>'All Nodes'!D35</f>
        <v>9.2828E-5</v>
      </c>
      <c r="E35" s="1">
        <f>'All Nodes'!E35</f>
        <v>-0.12502099999999999</v>
      </c>
      <c r="F35" s="1">
        <f>'All Nodes'!F35</f>
        <v>2.7701000000000002E-3</v>
      </c>
      <c r="G35">
        <f>'All Nodes'!G35</f>
        <v>100001</v>
      </c>
    </row>
    <row r="36" spans="1:7" x14ac:dyDescent="0.25">
      <c r="A36" t="str">
        <f>'All Nodes'!A36</f>
        <v>GRID</v>
      </c>
      <c r="B36">
        <f>'All Nodes'!B36</f>
        <v>100034</v>
      </c>
      <c r="C36">
        <f>'All Nodes'!C36</f>
        <v>100001</v>
      </c>
      <c r="D36" s="1">
        <f>'All Nodes'!D36</f>
        <v>-9.3070000000000002E-5</v>
      </c>
      <c r="E36" s="1">
        <f>'All Nodes'!E36</f>
        <v>0.12502099999999999</v>
      </c>
      <c r="F36" s="1">
        <f>'All Nodes'!F36</f>
        <v>2.7698000000000002E-3</v>
      </c>
      <c r="G36">
        <f>'All Nodes'!G36</f>
        <v>100001</v>
      </c>
    </row>
    <row r="37" spans="1:7" x14ac:dyDescent="0.25">
      <c r="A37" t="str">
        <f>'All Nodes'!A37</f>
        <v>GRID</v>
      </c>
      <c r="B37">
        <f>'All Nodes'!B37</f>
        <v>100035</v>
      </c>
      <c r="C37">
        <f>'All Nodes'!C37</f>
        <v>100001</v>
      </c>
      <c r="D37" s="1">
        <f>'All Nodes'!D37</f>
        <v>1.039E-4</v>
      </c>
      <c r="E37" s="1">
        <f>'All Nodes'!E37</f>
        <v>-0.15001900000000001</v>
      </c>
      <c r="F37" s="1">
        <f>'All Nodes'!F37</f>
        <v>3.9902000000000002E-3</v>
      </c>
      <c r="G37">
        <f>'All Nodes'!G37</f>
        <v>100001</v>
      </c>
    </row>
    <row r="38" spans="1:7" x14ac:dyDescent="0.25">
      <c r="A38" t="str">
        <f>'All Nodes'!A38</f>
        <v>GRID</v>
      </c>
      <c r="B38">
        <f>'All Nodes'!B38</f>
        <v>100036</v>
      </c>
      <c r="C38">
        <f>'All Nodes'!C38</f>
        <v>100001</v>
      </c>
      <c r="D38" s="1">
        <f>'All Nodes'!D38</f>
        <v>-1.042E-4</v>
      </c>
      <c r="E38" s="1">
        <f>'All Nodes'!E38</f>
        <v>0.15001900000000001</v>
      </c>
      <c r="F38" s="1">
        <f>'All Nodes'!F38</f>
        <v>3.9899000000000002E-3</v>
      </c>
      <c r="G38">
        <f>'All Nodes'!G38</f>
        <v>100001</v>
      </c>
    </row>
    <row r="39" spans="1:7" x14ac:dyDescent="0.25">
      <c r="A39" t="str">
        <f>'All Nodes'!A39</f>
        <v>GRID</v>
      </c>
      <c r="B39">
        <f>'All Nodes'!B39</f>
        <v>100037</v>
      </c>
      <c r="C39">
        <f>'All Nodes'!C39</f>
        <v>100001</v>
      </c>
      <c r="D39" s="1">
        <f>'All Nodes'!D39</f>
        <v>1.0423E-4</v>
      </c>
      <c r="E39" s="1">
        <f>'All Nodes'!E39</f>
        <v>-0.474999</v>
      </c>
      <c r="F39" s="1">
        <f>'All Nodes'!F39</f>
        <v>4.0234499999999999E-2</v>
      </c>
      <c r="G39">
        <f>'All Nodes'!G39</f>
        <v>100001</v>
      </c>
    </row>
    <row r="40" spans="1:7" x14ac:dyDescent="0.25">
      <c r="A40" t="str">
        <f>'All Nodes'!A40</f>
        <v>GRID</v>
      </c>
      <c r="B40">
        <f>'All Nodes'!B40</f>
        <v>100038</v>
      </c>
      <c r="C40">
        <f>'All Nodes'!C40</f>
        <v>100001</v>
      </c>
      <c r="D40" s="1">
        <f>'All Nodes'!D40</f>
        <v>-1.0450000000000001E-4</v>
      </c>
      <c r="E40" s="1">
        <f>'All Nodes'!E40</f>
        <v>0.474999</v>
      </c>
      <c r="F40" s="1">
        <f>'All Nodes'!F40</f>
        <v>4.0233499999999998E-2</v>
      </c>
      <c r="G40">
        <f>'All Nodes'!G40</f>
        <v>100001</v>
      </c>
    </row>
    <row r="41" spans="1:7" x14ac:dyDescent="0.25">
      <c r="A41" t="str">
        <f>'All Nodes'!A41</f>
        <v>GRID</v>
      </c>
      <c r="B41">
        <f>'All Nodes'!B41</f>
        <v>100039</v>
      </c>
      <c r="C41">
        <f>'All Nodes'!C41</f>
        <v>100001</v>
      </c>
      <c r="D41" s="1">
        <f>'All Nodes'!D41</f>
        <v>1.1294E-4</v>
      </c>
      <c r="E41" s="1">
        <f>'All Nodes'!E41</f>
        <v>-0.17501900000000001</v>
      </c>
      <c r="F41" s="1">
        <f>'All Nodes'!F41</f>
        <v>5.4301999999999996E-3</v>
      </c>
      <c r="G41">
        <f>'All Nodes'!G41</f>
        <v>100001</v>
      </c>
    </row>
    <row r="42" spans="1:7" x14ac:dyDescent="0.25">
      <c r="A42" t="str">
        <f>'All Nodes'!A42</f>
        <v>GRID</v>
      </c>
      <c r="B42">
        <f>'All Nodes'!B42</f>
        <v>100040</v>
      </c>
      <c r="C42">
        <f>'All Nodes'!C42</f>
        <v>100001</v>
      </c>
      <c r="D42" s="1">
        <f>'All Nodes'!D42</f>
        <v>-1.132E-4</v>
      </c>
      <c r="E42" s="1">
        <f>'All Nodes'!E42</f>
        <v>0.17501900000000001</v>
      </c>
      <c r="F42" s="1">
        <f>'All Nodes'!F42</f>
        <v>5.4298000000000003E-3</v>
      </c>
      <c r="G42">
        <f>'All Nodes'!G42</f>
        <v>100001</v>
      </c>
    </row>
    <row r="43" spans="1:7" x14ac:dyDescent="0.25">
      <c r="A43" t="str">
        <f>'All Nodes'!A43</f>
        <v>GRID</v>
      </c>
      <c r="B43">
        <f>'All Nodes'!B43</f>
        <v>100041</v>
      </c>
      <c r="C43">
        <f>'All Nodes'!C43</f>
        <v>100001</v>
      </c>
      <c r="D43" s="1">
        <f>'All Nodes'!D43</f>
        <v>1.1547E-4</v>
      </c>
      <c r="E43" s="1">
        <f>'All Nodes'!E43</f>
        <v>-0.42501100000000003</v>
      </c>
      <c r="F43" s="1">
        <f>'All Nodes'!F43</f>
        <v>3.2167500000000002E-2</v>
      </c>
      <c r="G43">
        <f>'All Nodes'!G43</f>
        <v>100001</v>
      </c>
    </row>
    <row r="44" spans="1:7" x14ac:dyDescent="0.25">
      <c r="A44" t="str">
        <f>'All Nodes'!A44</f>
        <v>GRID</v>
      </c>
      <c r="B44">
        <f>'All Nodes'!B44</f>
        <v>100042</v>
      </c>
      <c r="C44">
        <f>'All Nodes'!C44</f>
        <v>100001</v>
      </c>
      <c r="D44" s="1">
        <f>'All Nodes'!D44</f>
        <v>-1.1569999999999999E-4</v>
      </c>
      <c r="E44" s="1">
        <f>'All Nodes'!E44</f>
        <v>0.42501100000000003</v>
      </c>
      <c r="F44" s="1">
        <f>'All Nodes'!F44</f>
        <v>3.2166599999999997E-2</v>
      </c>
      <c r="G44">
        <f>'All Nodes'!G44</f>
        <v>100001</v>
      </c>
    </row>
    <row r="45" spans="1:7" x14ac:dyDescent="0.25">
      <c r="A45" t="str">
        <f>'All Nodes'!A45</f>
        <v>GRID</v>
      </c>
      <c r="B45">
        <f>'All Nodes'!B45</f>
        <v>100043</v>
      </c>
      <c r="C45">
        <f>'All Nodes'!C45</f>
        <v>100001</v>
      </c>
      <c r="D45" s="1">
        <f>'All Nodes'!D45</f>
        <v>1.1997000000000001E-4</v>
      </c>
      <c r="E45" s="1">
        <f>'All Nodes'!E45</f>
        <v>-0.200018</v>
      </c>
      <c r="F45" s="1">
        <f>'All Nodes'!F45</f>
        <v>7.0901999999999996E-3</v>
      </c>
      <c r="G45">
        <f>'All Nodes'!G45</f>
        <v>100001</v>
      </c>
    </row>
    <row r="46" spans="1:7" x14ac:dyDescent="0.25">
      <c r="A46" t="str">
        <f>'All Nodes'!A46</f>
        <v>GRID</v>
      </c>
      <c r="B46">
        <f>'All Nodes'!B46</f>
        <v>100044</v>
      </c>
      <c r="C46">
        <f>'All Nodes'!C46</f>
        <v>100001</v>
      </c>
      <c r="D46" s="1">
        <f>'All Nodes'!D46</f>
        <v>-1.2019999999999999E-4</v>
      </c>
      <c r="E46" s="1">
        <f>'All Nodes'!E46</f>
        <v>0.200018</v>
      </c>
      <c r="F46" s="1">
        <f>'All Nodes'!F46</f>
        <v>7.0898000000000003E-3</v>
      </c>
      <c r="G46">
        <f>'All Nodes'!G46</f>
        <v>100001</v>
      </c>
    </row>
    <row r="47" spans="1:7" x14ac:dyDescent="0.25">
      <c r="A47" t="str">
        <f>'All Nodes'!A47</f>
        <v>GRID</v>
      </c>
      <c r="B47">
        <f>'All Nodes'!B47</f>
        <v>100045</v>
      </c>
      <c r="C47">
        <f>'All Nodes'!C47</f>
        <v>100001</v>
      </c>
      <c r="D47" s="1">
        <f>'All Nodes'!D47</f>
        <v>1.2433E-4</v>
      </c>
      <c r="E47" s="1">
        <f>'All Nodes'!E47</f>
        <v>-0.374892</v>
      </c>
      <c r="F47" s="1">
        <f>'All Nodes'!F47</f>
        <v>2.49804E-2</v>
      </c>
      <c r="G47">
        <f>'All Nodes'!G47</f>
        <v>100001</v>
      </c>
    </row>
    <row r="48" spans="1:7" x14ac:dyDescent="0.25">
      <c r="A48" t="str">
        <f>'All Nodes'!A48</f>
        <v>GRID</v>
      </c>
      <c r="B48">
        <f>'All Nodes'!B48</f>
        <v>100046</v>
      </c>
      <c r="C48">
        <f>'All Nodes'!C48</f>
        <v>100001</v>
      </c>
      <c r="D48" s="1">
        <f>'All Nodes'!D48</f>
        <v>-1.2459999999999999E-4</v>
      </c>
      <c r="E48" s="1">
        <f>'All Nodes'!E48</f>
        <v>0.374892</v>
      </c>
      <c r="F48" s="1">
        <f>'All Nodes'!F48</f>
        <v>2.4979600000000001E-2</v>
      </c>
      <c r="G48">
        <f>'All Nodes'!G48</f>
        <v>100001</v>
      </c>
    </row>
    <row r="49" spans="1:7" x14ac:dyDescent="0.25">
      <c r="A49" t="str">
        <f>'All Nodes'!A49</f>
        <v>GRID</v>
      </c>
      <c r="B49">
        <f>'All Nodes'!B49</f>
        <v>100047</v>
      </c>
      <c r="C49">
        <f>'All Nodes'!C49</f>
        <v>100001</v>
      </c>
      <c r="D49" s="1">
        <f>'All Nodes'!D49</f>
        <v>1.2510000000000001E-4</v>
      </c>
      <c r="E49" s="1">
        <f>'All Nodes'!E49</f>
        <v>-0.22500800000000001</v>
      </c>
      <c r="F49" s="1">
        <f>'All Nodes'!F49</f>
        <v>8.9803000000000001E-3</v>
      </c>
      <c r="G49">
        <f>'All Nodes'!G49</f>
        <v>100001</v>
      </c>
    </row>
    <row r="50" spans="1:7" x14ac:dyDescent="0.25">
      <c r="A50" t="str">
        <f>'All Nodes'!A50</f>
        <v>GRID</v>
      </c>
      <c r="B50">
        <f>'All Nodes'!B50</f>
        <v>100048</v>
      </c>
      <c r="C50">
        <f>'All Nodes'!C50</f>
        <v>100001</v>
      </c>
      <c r="D50" s="1">
        <f>'All Nodes'!D50</f>
        <v>-1.2540000000000001E-4</v>
      </c>
      <c r="E50" s="1">
        <f>'All Nodes'!E50</f>
        <v>0.22500800000000001</v>
      </c>
      <c r="F50" s="1">
        <f>'All Nodes'!F50</f>
        <v>8.9799000000000007E-3</v>
      </c>
      <c r="G50">
        <f>'All Nodes'!G50</f>
        <v>100001</v>
      </c>
    </row>
    <row r="51" spans="1:7" x14ac:dyDescent="0.25">
      <c r="A51" t="str">
        <f>'All Nodes'!A51</f>
        <v>GRID</v>
      </c>
      <c r="B51">
        <f>'All Nodes'!B51</f>
        <v>100049</v>
      </c>
      <c r="C51">
        <f>'All Nodes'!C51</f>
        <v>100001</v>
      </c>
      <c r="D51" s="1">
        <f>'All Nodes'!D51</f>
        <v>1.2841999999999999E-4</v>
      </c>
      <c r="E51" s="1">
        <f>'All Nodes'!E51</f>
        <v>-0.25000099999999997</v>
      </c>
      <c r="F51" s="1">
        <f>'All Nodes'!F51</f>
        <v>1.1090300000000001E-2</v>
      </c>
      <c r="G51">
        <f>'All Nodes'!G51</f>
        <v>100001</v>
      </c>
    </row>
    <row r="52" spans="1:7" x14ac:dyDescent="0.25">
      <c r="A52" t="str">
        <f>'All Nodes'!A52</f>
        <v>GRID</v>
      </c>
      <c r="B52">
        <f>'All Nodes'!B52</f>
        <v>100050</v>
      </c>
      <c r="C52">
        <f>'All Nodes'!C52</f>
        <v>100001</v>
      </c>
      <c r="D52" s="1">
        <f>'All Nodes'!D52</f>
        <v>-1.2870000000000001E-4</v>
      </c>
      <c r="E52" s="1">
        <f>'All Nodes'!E52</f>
        <v>0.25000099999999997</v>
      </c>
      <c r="F52" s="1">
        <f>'All Nodes'!F52</f>
        <v>1.10899E-2</v>
      </c>
      <c r="G52">
        <f>'All Nodes'!G52</f>
        <v>100001</v>
      </c>
    </row>
    <row r="53" spans="1:7" x14ac:dyDescent="0.25">
      <c r="A53" t="str">
        <f>'All Nodes'!A53</f>
        <v>GRID</v>
      </c>
      <c r="B53">
        <f>'All Nodes'!B53</f>
        <v>100051</v>
      </c>
      <c r="C53">
        <f>'All Nodes'!C53</f>
        <v>100001</v>
      </c>
      <c r="D53" s="1">
        <f>'All Nodes'!D53</f>
        <v>1.2959000000000001E-4</v>
      </c>
      <c r="E53" s="1">
        <f>'All Nodes'!E53</f>
        <v>-0.32501099999999999</v>
      </c>
      <c r="F53" s="1">
        <f>'All Nodes'!F53</f>
        <v>1.87704E-2</v>
      </c>
      <c r="G53">
        <f>'All Nodes'!G53</f>
        <v>100001</v>
      </c>
    </row>
    <row r="54" spans="1:7" x14ac:dyDescent="0.25">
      <c r="A54" t="str">
        <f>'All Nodes'!A54</f>
        <v>GRID</v>
      </c>
      <c r="B54">
        <f>'All Nodes'!B54</f>
        <v>100052</v>
      </c>
      <c r="C54">
        <f>'All Nodes'!C54</f>
        <v>100001</v>
      </c>
      <c r="D54" s="1">
        <f>'All Nodes'!D54</f>
        <v>-1.2990000000000001E-4</v>
      </c>
      <c r="E54" s="1">
        <f>'All Nodes'!E54</f>
        <v>0.32501200000000002</v>
      </c>
      <c r="F54" s="1">
        <f>'All Nodes'!F54</f>
        <v>1.87697E-2</v>
      </c>
      <c r="G54">
        <f>'All Nodes'!G54</f>
        <v>100001</v>
      </c>
    </row>
    <row r="55" spans="1:7" x14ac:dyDescent="0.25">
      <c r="A55" t="str">
        <f>'All Nodes'!A55</f>
        <v>GRID</v>
      </c>
      <c r="B55">
        <f>'All Nodes'!B55</f>
        <v>100053</v>
      </c>
      <c r="C55">
        <f>'All Nodes'!C55</f>
        <v>100001</v>
      </c>
      <c r="D55" s="1">
        <f>'All Nodes'!D55</f>
        <v>1.3035E-4</v>
      </c>
      <c r="E55" s="1">
        <f>'All Nodes'!E55</f>
        <v>-0.27500599999999997</v>
      </c>
      <c r="F55" s="1">
        <f>'All Nodes'!F55</f>
        <v>1.34203E-2</v>
      </c>
      <c r="G55">
        <f>'All Nodes'!G55</f>
        <v>100001</v>
      </c>
    </row>
    <row r="56" spans="1:7" x14ac:dyDescent="0.25">
      <c r="A56" t="str">
        <f>'All Nodes'!A56</f>
        <v>GRID</v>
      </c>
      <c r="B56">
        <f>'All Nodes'!B56</f>
        <v>100054</v>
      </c>
      <c r="C56">
        <f>'All Nodes'!C56</f>
        <v>100001</v>
      </c>
      <c r="D56" s="1">
        <f>'All Nodes'!D56</f>
        <v>-1.306E-4</v>
      </c>
      <c r="E56" s="1">
        <f>'All Nodes'!E56</f>
        <v>0.27500599999999997</v>
      </c>
      <c r="F56" s="1">
        <f>'All Nodes'!F56</f>
        <v>1.34197E-2</v>
      </c>
      <c r="G56">
        <f>'All Nodes'!G56</f>
        <v>100001</v>
      </c>
    </row>
    <row r="57" spans="1:7" x14ac:dyDescent="0.25">
      <c r="A57" t="str">
        <f>'All Nodes'!A57</f>
        <v>GRID</v>
      </c>
      <c r="B57">
        <f>'All Nodes'!B57</f>
        <v>100055</v>
      </c>
      <c r="C57">
        <f>'All Nodes'!C57</f>
        <v>100001</v>
      </c>
      <c r="D57" s="1">
        <f>'All Nodes'!D57</f>
        <v>1.3066E-4</v>
      </c>
      <c r="E57" s="1">
        <f>'All Nodes'!E57</f>
        <v>-0.30000700000000002</v>
      </c>
      <c r="F57" s="1">
        <f>'All Nodes'!F57</f>
        <v>1.5980299999999999E-2</v>
      </c>
      <c r="G57">
        <f>'All Nodes'!G57</f>
        <v>100001</v>
      </c>
    </row>
    <row r="58" spans="1:7" x14ac:dyDescent="0.25">
      <c r="A58" t="str">
        <f>'All Nodes'!A58</f>
        <v>GRID</v>
      </c>
      <c r="B58">
        <f>'All Nodes'!B58</f>
        <v>100056</v>
      </c>
      <c r="C58">
        <f>'All Nodes'!C58</f>
        <v>100001</v>
      </c>
      <c r="D58" s="1">
        <f>'All Nodes'!D58</f>
        <v>-1.3090000000000001E-4</v>
      </c>
      <c r="E58" s="1">
        <f>'All Nodes'!E58</f>
        <v>0.30000700000000002</v>
      </c>
      <c r="F58" s="1">
        <f>'All Nodes'!F58</f>
        <v>1.5979699999999999E-2</v>
      </c>
      <c r="G58">
        <f>'All Nodes'!G58</f>
        <v>100001</v>
      </c>
    </row>
    <row r="59" spans="1:7" x14ac:dyDescent="0.25">
      <c r="A59" t="str">
        <f>'All Nodes'!A59</f>
        <v>GRID</v>
      </c>
      <c r="B59">
        <f>'All Nodes'!B59</f>
        <v>100057</v>
      </c>
      <c r="C59">
        <f>'All Nodes'!C59</f>
        <v>100001</v>
      </c>
      <c r="D59" s="1">
        <f>'All Nodes'!D59</f>
        <v>1.3145E-4</v>
      </c>
      <c r="E59" s="1">
        <f>'All Nodes'!E59</f>
        <v>0.64988699999999999</v>
      </c>
      <c r="F59" s="1">
        <f>'All Nodes'!F59</f>
        <v>7.5769400000000001E-2</v>
      </c>
      <c r="G59">
        <f>'All Nodes'!G59</f>
        <v>100001</v>
      </c>
    </row>
    <row r="60" spans="1:7" x14ac:dyDescent="0.25">
      <c r="A60" t="str">
        <f>'All Nodes'!A60</f>
        <v>GRID</v>
      </c>
      <c r="B60">
        <f>'All Nodes'!B60</f>
        <v>100058</v>
      </c>
      <c r="C60">
        <f>'All Nodes'!C60</f>
        <v>100001</v>
      </c>
      <c r="D60" s="1">
        <f>'All Nodes'!D60</f>
        <v>-1.317E-4</v>
      </c>
      <c r="E60" s="1">
        <f>'All Nodes'!E60</f>
        <v>-0.64988699999999999</v>
      </c>
      <c r="F60" s="1">
        <f>'All Nodes'!F60</f>
        <v>7.5770799999999999E-2</v>
      </c>
      <c r="G60">
        <f>'All Nodes'!G60</f>
        <v>100001</v>
      </c>
    </row>
    <row r="61" spans="1:7" x14ac:dyDescent="0.25">
      <c r="A61" t="str">
        <f>'All Nodes'!A61</f>
        <v>GRID</v>
      </c>
      <c r="B61">
        <f>'All Nodes'!B61</f>
        <v>100059</v>
      </c>
      <c r="C61">
        <f>'All Nodes'!C61</f>
        <v>100001</v>
      </c>
      <c r="D61" s="1">
        <f>'All Nodes'!D61</f>
        <v>2.49494E-2</v>
      </c>
      <c r="E61" s="1">
        <f>'All Nodes'!E61</f>
        <v>0.72499999999999998</v>
      </c>
      <c r="F61" s="1">
        <f>'All Nodes'!F61</f>
        <v>9.4763200000000006E-2</v>
      </c>
      <c r="G61">
        <f>'All Nodes'!G61</f>
        <v>100001</v>
      </c>
    </row>
    <row r="62" spans="1:7" x14ac:dyDescent="0.25">
      <c r="A62" t="str">
        <f>'All Nodes'!A62</f>
        <v>GRID</v>
      </c>
      <c r="B62">
        <f>'All Nodes'!B62</f>
        <v>100060</v>
      </c>
      <c r="C62">
        <f>'All Nodes'!C62</f>
        <v>100001</v>
      </c>
      <c r="D62" s="1">
        <f>'All Nodes'!D62</f>
        <v>-2.4948999999999999E-2</v>
      </c>
      <c r="E62" s="1">
        <f>'All Nodes'!E62</f>
        <v>-0.72499999999999998</v>
      </c>
      <c r="F62" s="1">
        <f>'All Nodes'!F62</f>
        <v>9.4764799999999996E-2</v>
      </c>
      <c r="G62">
        <f>'All Nodes'!G62</f>
        <v>100001</v>
      </c>
    </row>
    <row r="63" spans="1:7" x14ac:dyDescent="0.25">
      <c r="A63" t="str">
        <f>'All Nodes'!A63</f>
        <v>GRID</v>
      </c>
      <c r="B63">
        <f>'All Nodes'!B63</f>
        <v>100061</v>
      </c>
      <c r="C63">
        <f>'All Nodes'!C63</f>
        <v>100001</v>
      </c>
      <c r="D63" s="1">
        <f>'All Nodes'!D63</f>
        <v>2.49506E-2</v>
      </c>
      <c r="E63" s="1">
        <f>'All Nodes'!E63</f>
        <v>0.70000300000000004</v>
      </c>
      <c r="F63" s="1">
        <f>'All Nodes'!F63</f>
        <v>8.8244199999999995E-2</v>
      </c>
      <c r="G63">
        <f>'All Nodes'!G63</f>
        <v>100001</v>
      </c>
    </row>
    <row r="64" spans="1:7" x14ac:dyDescent="0.25">
      <c r="A64" t="str">
        <f>'All Nodes'!A64</f>
        <v>GRID</v>
      </c>
      <c r="B64">
        <f>'All Nodes'!B64</f>
        <v>100062</v>
      </c>
      <c r="C64">
        <f>'All Nodes'!C64</f>
        <v>100001</v>
      </c>
      <c r="D64" s="1">
        <f>'All Nodes'!D64</f>
        <v>-2.4951000000000001E-2</v>
      </c>
      <c r="E64" s="1">
        <f>'All Nodes'!E64</f>
        <v>-0.70000200000000001</v>
      </c>
      <c r="F64" s="1">
        <f>'All Nodes'!F64</f>
        <v>8.8245699999999996E-2</v>
      </c>
      <c r="G64">
        <f>'All Nodes'!G64</f>
        <v>100001</v>
      </c>
    </row>
    <row r="65" spans="1:7" x14ac:dyDescent="0.25">
      <c r="A65" t="str">
        <f>'All Nodes'!A65</f>
        <v>GRID</v>
      </c>
      <c r="B65">
        <f>'All Nodes'!B65</f>
        <v>100063</v>
      </c>
      <c r="C65">
        <f>'All Nodes'!C65</f>
        <v>100001</v>
      </c>
      <c r="D65" s="1">
        <f>'All Nodes'!D65</f>
        <v>2.49518E-2</v>
      </c>
      <c r="E65" s="1">
        <f>'All Nodes'!E65</f>
        <v>0.67500199999999999</v>
      </c>
      <c r="F65" s="1">
        <f>'All Nodes'!F65</f>
        <v>8.1969299999999995E-2</v>
      </c>
      <c r="G65">
        <f>'All Nodes'!G65</f>
        <v>100001</v>
      </c>
    </row>
    <row r="66" spans="1:7" x14ac:dyDescent="0.25">
      <c r="A66" t="str">
        <f>'All Nodes'!A66</f>
        <v>GRID</v>
      </c>
      <c r="B66">
        <f>'All Nodes'!B66</f>
        <v>100064</v>
      </c>
      <c r="C66">
        <f>'All Nodes'!C66</f>
        <v>100001</v>
      </c>
      <c r="D66" s="1">
        <f>'All Nodes'!D66</f>
        <v>-2.4951999999999998E-2</v>
      </c>
      <c r="E66" s="1">
        <f>'All Nodes'!E66</f>
        <v>-0.67500199999999999</v>
      </c>
      <c r="F66" s="1">
        <f>'All Nodes'!F66</f>
        <v>8.1970699999999994E-2</v>
      </c>
      <c r="G66">
        <f>'All Nodes'!G66</f>
        <v>100001</v>
      </c>
    </row>
    <row r="67" spans="1:7" x14ac:dyDescent="0.25">
      <c r="A67" t="str">
        <f>'All Nodes'!A67</f>
        <v>GRID</v>
      </c>
      <c r="B67">
        <f>'All Nodes'!B67</f>
        <v>100065</v>
      </c>
      <c r="C67">
        <f>'All Nodes'!C67</f>
        <v>100001</v>
      </c>
      <c r="D67" s="1">
        <f>'All Nodes'!D67</f>
        <v>2.49541E-2</v>
      </c>
      <c r="E67" s="1">
        <f>'All Nodes'!E67</f>
        <v>0.65000199999999997</v>
      </c>
      <c r="F67" s="1">
        <f>'All Nodes'!F67</f>
        <v>7.59354E-2</v>
      </c>
      <c r="G67">
        <f>'All Nodes'!G67</f>
        <v>100001</v>
      </c>
    </row>
    <row r="68" spans="1:7" x14ac:dyDescent="0.25">
      <c r="A68" t="str">
        <f>'All Nodes'!A68</f>
        <v>GRID</v>
      </c>
      <c r="B68">
        <f>'All Nodes'!B68</f>
        <v>100066</v>
      </c>
      <c r="C68">
        <f>'All Nodes'!C68</f>
        <v>100001</v>
      </c>
      <c r="D68" s="1">
        <f>'All Nodes'!D68</f>
        <v>-2.4954E-2</v>
      </c>
      <c r="E68" s="1">
        <f>'All Nodes'!E68</f>
        <v>-0.65000100000000005</v>
      </c>
      <c r="F68" s="1">
        <f>'All Nodes'!F68</f>
        <v>7.5936699999999996E-2</v>
      </c>
      <c r="G68">
        <f>'All Nodes'!G68</f>
        <v>100001</v>
      </c>
    </row>
    <row r="69" spans="1:7" x14ac:dyDescent="0.25">
      <c r="A69" t="str">
        <f>'All Nodes'!A69</f>
        <v>GRID</v>
      </c>
      <c r="B69">
        <f>'All Nodes'!B69</f>
        <v>100067</v>
      </c>
      <c r="C69">
        <f>'All Nodes'!C69</f>
        <v>100001</v>
      </c>
      <c r="D69" s="1">
        <f>'All Nodes'!D69</f>
        <v>2.49553E-2</v>
      </c>
      <c r="E69" s="1">
        <f>'All Nodes'!E69</f>
        <v>0.62500199999999995</v>
      </c>
      <c r="F69" s="1">
        <f>'All Nodes'!F69</f>
        <v>7.0142399999999994E-2</v>
      </c>
      <c r="G69">
        <f>'All Nodes'!G69</f>
        <v>100001</v>
      </c>
    </row>
    <row r="70" spans="1:7" x14ac:dyDescent="0.25">
      <c r="A70" t="str">
        <f>'All Nodes'!A70</f>
        <v>GRID</v>
      </c>
      <c r="B70">
        <f>'All Nodes'!B70</f>
        <v>100068</v>
      </c>
      <c r="C70">
        <f>'All Nodes'!C70</f>
        <v>100001</v>
      </c>
      <c r="D70" s="1">
        <f>'All Nodes'!D70</f>
        <v>-2.4955000000000001E-2</v>
      </c>
      <c r="E70" s="1">
        <f>'All Nodes'!E70</f>
        <v>-0.62500199999999995</v>
      </c>
      <c r="F70" s="1">
        <f>'All Nodes'!F70</f>
        <v>7.0143700000000003E-2</v>
      </c>
      <c r="G70">
        <f>'All Nodes'!G70</f>
        <v>100001</v>
      </c>
    </row>
    <row r="71" spans="1:7" x14ac:dyDescent="0.25">
      <c r="A71" t="str">
        <f>'All Nodes'!A71</f>
        <v>GRID</v>
      </c>
      <c r="B71">
        <f>'All Nodes'!B71</f>
        <v>100069</v>
      </c>
      <c r="C71">
        <f>'All Nodes'!C71</f>
        <v>100001</v>
      </c>
      <c r="D71" s="1">
        <f>'All Nodes'!D71</f>
        <v>2.4956599999999999E-2</v>
      </c>
      <c r="E71" s="1">
        <f>'All Nodes'!E71</f>
        <v>0.60000200000000004</v>
      </c>
      <c r="F71" s="1">
        <f>'All Nodes'!F71</f>
        <v>6.4586400000000002E-2</v>
      </c>
      <c r="G71">
        <f>'All Nodes'!G71</f>
        <v>100001</v>
      </c>
    </row>
    <row r="72" spans="1:7" x14ac:dyDescent="0.25">
      <c r="A72" t="str">
        <f>'All Nodes'!A72</f>
        <v>GRID</v>
      </c>
      <c r="B72">
        <f>'All Nodes'!B72</f>
        <v>100070</v>
      </c>
      <c r="C72">
        <f>'All Nodes'!C72</f>
        <v>100001</v>
      </c>
      <c r="D72" s="1">
        <f>'All Nodes'!D72</f>
        <v>-2.4957E-2</v>
      </c>
      <c r="E72" s="1">
        <f>'All Nodes'!E72</f>
        <v>-0.60000200000000004</v>
      </c>
      <c r="F72" s="1">
        <f>'All Nodes'!F72</f>
        <v>6.4587699999999998E-2</v>
      </c>
      <c r="G72">
        <f>'All Nodes'!G72</f>
        <v>100001</v>
      </c>
    </row>
    <row r="73" spans="1:7" x14ac:dyDescent="0.25">
      <c r="A73" t="str">
        <f>'All Nodes'!A73</f>
        <v>GRID</v>
      </c>
      <c r="B73">
        <f>'All Nodes'!B73</f>
        <v>100071</v>
      </c>
      <c r="C73">
        <f>'All Nodes'!C73</f>
        <v>100001</v>
      </c>
      <c r="D73" s="1">
        <f>'All Nodes'!D73</f>
        <v>2.49588E-2</v>
      </c>
      <c r="E73" s="1">
        <f>'All Nodes'!E73</f>
        <v>0.57500200000000001</v>
      </c>
      <c r="F73" s="1">
        <f>'All Nodes'!F73</f>
        <v>5.92694E-2</v>
      </c>
      <c r="G73">
        <f>'All Nodes'!G73</f>
        <v>100001</v>
      </c>
    </row>
    <row r="74" spans="1:7" x14ac:dyDescent="0.25">
      <c r="A74" t="str">
        <f>'All Nodes'!A74</f>
        <v>GRID</v>
      </c>
      <c r="B74">
        <f>'All Nodes'!B74</f>
        <v>100072</v>
      </c>
      <c r="C74">
        <f>'All Nodes'!C74</f>
        <v>100001</v>
      </c>
      <c r="D74" s="1">
        <f>'All Nodes'!D74</f>
        <v>-2.4958000000000001E-2</v>
      </c>
      <c r="E74" s="1">
        <f>'All Nodes'!E74</f>
        <v>-0.57500200000000001</v>
      </c>
      <c r="F74" s="1">
        <f>'All Nodes'!F74</f>
        <v>5.92706E-2</v>
      </c>
      <c r="G74">
        <f>'All Nodes'!G74</f>
        <v>100001</v>
      </c>
    </row>
    <row r="75" spans="1:7" x14ac:dyDescent="0.25">
      <c r="A75" t="str">
        <f>'All Nodes'!A75</f>
        <v>GRID</v>
      </c>
      <c r="B75">
        <f>'All Nodes'!B75</f>
        <v>100073</v>
      </c>
      <c r="C75">
        <f>'All Nodes'!C75</f>
        <v>100001</v>
      </c>
      <c r="D75" s="1">
        <f>'All Nodes'!D75</f>
        <v>2.49599E-2</v>
      </c>
      <c r="E75" s="1">
        <f>'All Nodes'!E75</f>
        <v>0.55000300000000002</v>
      </c>
      <c r="F75" s="1">
        <f>'All Nodes'!F75</f>
        <v>5.4187399999999997E-2</v>
      </c>
      <c r="G75">
        <f>'All Nodes'!G75</f>
        <v>100001</v>
      </c>
    </row>
    <row r="76" spans="1:7" x14ac:dyDescent="0.25">
      <c r="A76" t="str">
        <f>'All Nodes'!A76</f>
        <v>GRID</v>
      </c>
      <c r="B76">
        <f>'All Nodes'!B76</f>
        <v>100074</v>
      </c>
      <c r="C76">
        <f>'All Nodes'!C76</f>
        <v>100001</v>
      </c>
      <c r="D76" s="1">
        <f>'All Nodes'!D76</f>
        <v>-2.496E-2</v>
      </c>
      <c r="E76" s="1">
        <f>'All Nodes'!E76</f>
        <v>-0.55000300000000002</v>
      </c>
      <c r="F76" s="1">
        <f>'All Nodes'!F76</f>
        <v>5.4188600000000003E-2</v>
      </c>
      <c r="G76">
        <f>'All Nodes'!G76</f>
        <v>100001</v>
      </c>
    </row>
    <row r="77" spans="1:7" x14ac:dyDescent="0.25">
      <c r="A77" t="str">
        <f>'All Nodes'!A77</f>
        <v>GRID</v>
      </c>
      <c r="B77">
        <f>'All Nodes'!B77</f>
        <v>100075</v>
      </c>
      <c r="C77">
        <f>'All Nodes'!C77</f>
        <v>100001</v>
      </c>
      <c r="D77" s="1">
        <f>'All Nodes'!D77</f>
        <v>2.49611E-2</v>
      </c>
      <c r="E77" s="1">
        <f>'All Nodes'!E77</f>
        <v>0.525003</v>
      </c>
      <c r="F77" s="1">
        <f>'All Nodes'!F77</f>
        <v>4.9340500000000002E-2</v>
      </c>
      <c r="G77">
        <f>'All Nodes'!G77</f>
        <v>100001</v>
      </c>
    </row>
    <row r="78" spans="1:7" x14ac:dyDescent="0.25">
      <c r="A78" t="str">
        <f>'All Nodes'!A78</f>
        <v>GRID</v>
      </c>
      <c r="B78">
        <f>'All Nodes'!B78</f>
        <v>100076</v>
      </c>
      <c r="C78">
        <f>'All Nodes'!C78</f>
        <v>100001</v>
      </c>
      <c r="D78" s="1">
        <f>'All Nodes'!D78</f>
        <v>-2.4961000000000001E-2</v>
      </c>
      <c r="E78" s="1">
        <f>'All Nodes'!E78</f>
        <v>-0.52500199999999997</v>
      </c>
      <c r="F78" s="1">
        <f>'All Nodes'!F78</f>
        <v>4.9341599999999999E-2</v>
      </c>
      <c r="G78">
        <f>'All Nodes'!G78</f>
        <v>100001</v>
      </c>
    </row>
    <row r="79" spans="1:7" x14ac:dyDescent="0.25">
      <c r="A79" t="str">
        <f>'All Nodes'!A79</f>
        <v>GRID</v>
      </c>
      <c r="B79">
        <f>'All Nodes'!B79</f>
        <v>100077</v>
      </c>
      <c r="C79">
        <f>'All Nodes'!C79</f>
        <v>100001</v>
      </c>
      <c r="D79" s="1">
        <f>'All Nodes'!D79</f>
        <v>-2.4962999999999999E-2</v>
      </c>
      <c r="E79" s="1">
        <f>'All Nodes'!E79</f>
        <v>-0.50000299999999998</v>
      </c>
      <c r="F79" s="1">
        <f>'All Nodes'!F79</f>
        <v>4.4727500000000003E-2</v>
      </c>
      <c r="G79">
        <f>'All Nodes'!G79</f>
        <v>100001</v>
      </c>
    </row>
    <row r="80" spans="1:7" x14ac:dyDescent="0.25">
      <c r="A80" t="str">
        <f>'All Nodes'!A80</f>
        <v>GRID</v>
      </c>
      <c r="B80">
        <f>'All Nodes'!B80</f>
        <v>100078</v>
      </c>
      <c r="C80">
        <f>'All Nodes'!C80</f>
        <v>100001</v>
      </c>
      <c r="D80" s="1">
        <f>'All Nodes'!D80</f>
        <v>2.49634E-2</v>
      </c>
      <c r="E80" s="1">
        <f>'All Nodes'!E80</f>
        <v>0.50000299999999998</v>
      </c>
      <c r="F80" s="1">
        <f>'All Nodes'!F80</f>
        <v>4.4726500000000002E-2</v>
      </c>
      <c r="G80">
        <f>'All Nodes'!G80</f>
        <v>100001</v>
      </c>
    </row>
    <row r="81" spans="1:7" x14ac:dyDescent="0.25">
      <c r="A81" t="str">
        <f>'All Nodes'!A81</f>
        <v>GRID</v>
      </c>
      <c r="B81">
        <f>'All Nodes'!B81</f>
        <v>100079</v>
      </c>
      <c r="C81">
        <f>'All Nodes'!C81</f>
        <v>100001</v>
      </c>
      <c r="D81" s="1">
        <f>'All Nodes'!D81</f>
        <v>2.49646E-2</v>
      </c>
      <c r="E81" s="1">
        <f>'All Nodes'!E81</f>
        <v>0.47500199999999998</v>
      </c>
      <c r="F81" s="1">
        <f>'All Nodes'!F81</f>
        <v>4.0344600000000001E-2</v>
      </c>
      <c r="G81">
        <f>'All Nodes'!G81</f>
        <v>100001</v>
      </c>
    </row>
    <row r="82" spans="1:7" x14ac:dyDescent="0.25">
      <c r="A82" t="str">
        <f>'All Nodes'!A82</f>
        <v>GRID</v>
      </c>
      <c r="B82">
        <f>'All Nodes'!B82</f>
        <v>100080</v>
      </c>
      <c r="C82">
        <f>'All Nodes'!C82</f>
        <v>100001</v>
      </c>
      <c r="D82" s="1">
        <f>'All Nodes'!D82</f>
        <v>-2.4965000000000001E-2</v>
      </c>
      <c r="E82" s="1">
        <f>'All Nodes'!E82</f>
        <v>-0.47500199999999998</v>
      </c>
      <c r="F82" s="1">
        <f>'All Nodes'!F82</f>
        <v>4.0345600000000002E-2</v>
      </c>
      <c r="G82">
        <f>'All Nodes'!G82</f>
        <v>100001</v>
      </c>
    </row>
    <row r="83" spans="1:7" x14ac:dyDescent="0.25">
      <c r="A83" t="str">
        <f>'All Nodes'!A83</f>
        <v>GRID</v>
      </c>
      <c r="B83">
        <f>'All Nodes'!B83</f>
        <v>100081</v>
      </c>
      <c r="C83">
        <f>'All Nodes'!C83</f>
        <v>100001</v>
      </c>
      <c r="D83" s="1">
        <f>'All Nodes'!D83</f>
        <v>2.49669E-2</v>
      </c>
      <c r="E83" s="1">
        <f>'All Nodes'!E83</f>
        <v>0.44997999999999999</v>
      </c>
      <c r="F83" s="1">
        <f>'All Nodes'!F83</f>
        <v>3.61905E-2</v>
      </c>
      <c r="G83">
        <f>'All Nodes'!G83</f>
        <v>100001</v>
      </c>
    </row>
    <row r="84" spans="1:7" x14ac:dyDescent="0.25">
      <c r="A84" t="str">
        <f>'All Nodes'!A84</f>
        <v>GRID</v>
      </c>
      <c r="B84">
        <f>'All Nodes'!B84</f>
        <v>100082</v>
      </c>
      <c r="C84">
        <f>'All Nodes'!C84</f>
        <v>100001</v>
      </c>
      <c r="D84" s="1">
        <f>'All Nodes'!D84</f>
        <v>-2.4967E-2</v>
      </c>
      <c r="E84" s="1">
        <f>'All Nodes'!E84</f>
        <v>-0.44997999999999999</v>
      </c>
      <c r="F84" s="1">
        <f>'All Nodes'!F84</f>
        <v>3.6191399999999999E-2</v>
      </c>
      <c r="G84">
        <f>'All Nodes'!G84</f>
        <v>100001</v>
      </c>
    </row>
    <row r="85" spans="1:7" x14ac:dyDescent="0.25">
      <c r="A85" t="str">
        <f>'All Nodes'!A85</f>
        <v>GRID</v>
      </c>
      <c r="B85">
        <f>'All Nodes'!B85</f>
        <v>100083</v>
      </c>
      <c r="C85">
        <f>'All Nodes'!C85</f>
        <v>100001</v>
      </c>
      <c r="D85" s="1">
        <f>'All Nodes'!D85</f>
        <v>2.4969100000000001E-2</v>
      </c>
      <c r="E85" s="1">
        <f>'All Nodes'!E85</f>
        <v>0.42500199999999999</v>
      </c>
      <c r="F85" s="1">
        <f>'All Nodes'!F85</f>
        <v>3.22736E-2</v>
      </c>
      <c r="G85">
        <f>'All Nodes'!G85</f>
        <v>100001</v>
      </c>
    </row>
    <row r="86" spans="1:7" x14ac:dyDescent="0.25">
      <c r="A86" t="str">
        <f>'All Nodes'!A86</f>
        <v>GRID</v>
      </c>
      <c r="B86">
        <f>'All Nodes'!B86</f>
        <v>100084</v>
      </c>
      <c r="C86">
        <f>'All Nodes'!C86</f>
        <v>100001</v>
      </c>
      <c r="D86" s="1">
        <f>'All Nodes'!D86</f>
        <v>-2.4969000000000002E-2</v>
      </c>
      <c r="E86" s="1">
        <f>'All Nodes'!E86</f>
        <v>-0.42500199999999999</v>
      </c>
      <c r="F86" s="1">
        <f>'All Nodes'!F86</f>
        <v>3.2274499999999998E-2</v>
      </c>
      <c r="G86">
        <f>'All Nodes'!G86</f>
        <v>100001</v>
      </c>
    </row>
    <row r="87" spans="1:7" x14ac:dyDescent="0.25">
      <c r="A87" t="str">
        <f>'All Nodes'!A87</f>
        <v>GRID</v>
      </c>
      <c r="B87">
        <f>'All Nodes'!B87</f>
        <v>100085</v>
      </c>
      <c r="C87">
        <f>'All Nodes'!C87</f>
        <v>100001</v>
      </c>
      <c r="D87" s="1">
        <f>'All Nodes'!D87</f>
        <v>-2.4969000000000002E-2</v>
      </c>
      <c r="E87" s="1">
        <f>'All Nodes'!E87</f>
        <v>4.9999799999999997E-2</v>
      </c>
      <c r="F87" s="1">
        <f>'All Nodes'!F87</f>
        <v>5.5000999999999997E-4</v>
      </c>
      <c r="G87">
        <f>'All Nodes'!G87</f>
        <v>100001</v>
      </c>
    </row>
    <row r="88" spans="1:7" x14ac:dyDescent="0.25">
      <c r="A88" t="str">
        <f>'All Nodes'!A88</f>
        <v>GRID</v>
      </c>
      <c r="B88">
        <f>'All Nodes'!B88</f>
        <v>100086</v>
      </c>
      <c r="C88">
        <f>'All Nodes'!C88</f>
        <v>100001</v>
      </c>
      <c r="D88" s="1">
        <f>'All Nodes'!D88</f>
        <v>2.49693E-2</v>
      </c>
      <c r="E88" s="1">
        <f>'All Nodes'!E88</f>
        <v>-4.9999000000000002E-2</v>
      </c>
      <c r="F88" s="1">
        <f>'All Nodes'!F88</f>
        <v>5.5011000000000003E-4</v>
      </c>
      <c r="G88">
        <f>'All Nodes'!G88</f>
        <v>100001</v>
      </c>
    </row>
    <row r="89" spans="1:7" x14ac:dyDescent="0.25">
      <c r="A89" t="str">
        <f>'All Nodes'!A89</f>
        <v>GRID</v>
      </c>
      <c r="B89">
        <f>'All Nodes'!B89</f>
        <v>100087</v>
      </c>
      <c r="C89">
        <f>'All Nodes'!C89</f>
        <v>100001</v>
      </c>
      <c r="D89" s="1">
        <f>'All Nodes'!D89</f>
        <v>2.4970300000000001E-2</v>
      </c>
      <c r="E89" s="1">
        <f>'All Nodes'!E89</f>
        <v>0.4</v>
      </c>
      <c r="F89" s="1">
        <f>'All Nodes'!F89</f>
        <v>2.85796E-2</v>
      </c>
      <c r="G89">
        <f>'All Nodes'!G89</f>
        <v>100001</v>
      </c>
    </row>
    <row r="90" spans="1:7" x14ac:dyDescent="0.25">
      <c r="A90" t="str">
        <f>'All Nodes'!A90</f>
        <v>GRID</v>
      </c>
      <c r="B90">
        <f>'All Nodes'!B90</f>
        <v>100088</v>
      </c>
      <c r="C90">
        <f>'All Nodes'!C90</f>
        <v>100001</v>
      </c>
      <c r="D90" s="1">
        <f>'All Nodes'!D90</f>
        <v>-2.4969999999999999E-2</v>
      </c>
      <c r="E90" s="1">
        <f>'All Nodes'!E90</f>
        <v>-0.4</v>
      </c>
      <c r="F90" s="1">
        <f>'All Nodes'!F90</f>
        <v>2.8580399999999999E-2</v>
      </c>
      <c r="G90">
        <f>'All Nodes'!G90</f>
        <v>100001</v>
      </c>
    </row>
    <row r="91" spans="1:7" x14ac:dyDescent="0.25">
      <c r="A91" t="str">
        <f>'All Nodes'!A91</f>
        <v>GRID</v>
      </c>
      <c r="B91">
        <f>'All Nodes'!B91</f>
        <v>100089</v>
      </c>
      <c r="C91">
        <f>'All Nodes'!C91</f>
        <v>100001</v>
      </c>
      <c r="D91" s="1">
        <f>'All Nodes'!D91</f>
        <v>-2.4972000000000001E-2</v>
      </c>
      <c r="E91" s="1">
        <f>'All Nodes'!E91</f>
        <v>-0.37498500000000001</v>
      </c>
      <c r="F91" s="1">
        <f>'All Nodes'!F91</f>
        <v>2.5120400000000001E-2</v>
      </c>
      <c r="G91">
        <f>'All Nodes'!G91</f>
        <v>100001</v>
      </c>
    </row>
    <row r="92" spans="1:7" x14ac:dyDescent="0.25">
      <c r="A92" t="str">
        <f>'All Nodes'!A92</f>
        <v>GRID</v>
      </c>
      <c r="B92">
        <f>'All Nodes'!B92</f>
        <v>100090</v>
      </c>
      <c r="C92">
        <f>'All Nodes'!C92</f>
        <v>100001</v>
      </c>
      <c r="D92" s="1">
        <f>'All Nodes'!D92</f>
        <v>2.4972500000000002E-2</v>
      </c>
      <c r="E92" s="1">
        <f>'All Nodes'!E92</f>
        <v>0.37498500000000001</v>
      </c>
      <c r="F92" s="1">
        <f>'All Nodes'!F92</f>
        <v>2.5119699999999998E-2</v>
      </c>
      <c r="G92">
        <f>'All Nodes'!G92</f>
        <v>100001</v>
      </c>
    </row>
    <row r="93" spans="1:7" x14ac:dyDescent="0.25">
      <c r="A93" t="str">
        <f>'All Nodes'!A93</f>
        <v>GRID</v>
      </c>
      <c r="B93">
        <f>'All Nodes'!B93</f>
        <v>100091</v>
      </c>
      <c r="C93">
        <f>'All Nodes'!C93</f>
        <v>100001</v>
      </c>
      <c r="D93" s="1">
        <f>'All Nodes'!D93</f>
        <v>2.4973800000000001E-2</v>
      </c>
      <c r="E93" s="1">
        <f>'All Nodes'!E93</f>
        <v>0.35000300000000001</v>
      </c>
      <c r="F93" s="1">
        <f>'All Nodes'!F93</f>
        <v>2.1879699999999998E-2</v>
      </c>
      <c r="G93">
        <f>'All Nodes'!G93</f>
        <v>100001</v>
      </c>
    </row>
    <row r="94" spans="1:7" x14ac:dyDescent="0.25">
      <c r="A94" t="str">
        <f>'All Nodes'!A94</f>
        <v>GRID</v>
      </c>
      <c r="B94">
        <f>'All Nodes'!B94</f>
        <v>100092</v>
      </c>
      <c r="C94">
        <f>'All Nodes'!C94</f>
        <v>100001</v>
      </c>
      <c r="D94" s="1">
        <f>'All Nodes'!D94</f>
        <v>-2.4974E-2</v>
      </c>
      <c r="E94" s="1">
        <f>'All Nodes'!E94</f>
        <v>-0.35000300000000001</v>
      </c>
      <c r="F94" s="1">
        <f>'All Nodes'!F94</f>
        <v>2.1880500000000001E-2</v>
      </c>
      <c r="G94">
        <f>'All Nodes'!G94</f>
        <v>100001</v>
      </c>
    </row>
    <row r="95" spans="1:7" x14ac:dyDescent="0.25">
      <c r="A95" t="str">
        <f>'All Nodes'!A95</f>
        <v>GRID</v>
      </c>
      <c r="B95">
        <f>'All Nodes'!B95</f>
        <v>100093</v>
      </c>
      <c r="C95">
        <f>'All Nodes'!C95</f>
        <v>100001</v>
      </c>
      <c r="D95" s="1">
        <f>'All Nodes'!D95</f>
        <v>2.4975899999999999E-2</v>
      </c>
      <c r="E95" s="1">
        <f>'All Nodes'!E95</f>
        <v>0.32500200000000001</v>
      </c>
      <c r="F95" s="1">
        <f>'All Nodes'!F95</f>
        <v>1.88697E-2</v>
      </c>
      <c r="G95">
        <f>'All Nodes'!G95</f>
        <v>100001</v>
      </c>
    </row>
    <row r="96" spans="1:7" x14ac:dyDescent="0.25">
      <c r="A96" t="str">
        <f>'All Nodes'!A96</f>
        <v>GRID</v>
      </c>
      <c r="B96">
        <f>'All Nodes'!B96</f>
        <v>100094</v>
      </c>
      <c r="C96">
        <f>'All Nodes'!C96</f>
        <v>100001</v>
      </c>
      <c r="D96" s="1">
        <f>'All Nodes'!D96</f>
        <v>-2.4976000000000002E-2</v>
      </c>
      <c r="E96" s="1">
        <f>'All Nodes'!E96</f>
        <v>-0.32500200000000001</v>
      </c>
      <c r="F96" s="1">
        <f>'All Nodes'!F96</f>
        <v>1.8870399999999999E-2</v>
      </c>
      <c r="G96">
        <f>'All Nodes'!G96</f>
        <v>100001</v>
      </c>
    </row>
    <row r="97" spans="1:7" x14ac:dyDescent="0.25">
      <c r="A97" t="str">
        <f>'All Nodes'!A97</f>
        <v>GRID</v>
      </c>
      <c r="B97">
        <f>'All Nodes'!B97</f>
        <v>100095</v>
      </c>
      <c r="C97">
        <f>'All Nodes'!C97</f>
        <v>100001</v>
      </c>
      <c r="D97" s="1">
        <f>'All Nodes'!D97</f>
        <v>-2.4976999999999999E-2</v>
      </c>
      <c r="E97" s="1">
        <f>'All Nodes'!E97</f>
        <v>-0.29999100000000001</v>
      </c>
      <c r="F97" s="1">
        <f>'All Nodes'!F97</f>
        <v>1.6090299999999998E-2</v>
      </c>
      <c r="G97">
        <f>'All Nodes'!G97</f>
        <v>100001</v>
      </c>
    </row>
    <row r="98" spans="1:7" x14ac:dyDescent="0.25">
      <c r="A98" t="str">
        <f>'All Nodes'!A98</f>
        <v>GRID</v>
      </c>
      <c r="B98">
        <f>'All Nodes'!B98</f>
        <v>100096</v>
      </c>
      <c r="C98">
        <f>'All Nodes'!C98</f>
        <v>100001</v>
      </c>
      <c r="D98" s="1">
        <f>'All Nodes'!D98</f>
        <v>2.4978199999999999E-2</v>
      </c>
      <c r="E98" s="1">
        <f>'All Nodes'!E98</f>
        <v>0.29999100000000001</v>
      </c>
      <c r="F98" s="1">
        <f>'All Nodes'!F98</f>
        <v>1.6089699999999998E-2</v>
      </c>
      <c r="G98">
        <f>'All Nodes'!G98</f>
        <v>100001</v>
      </c>
    </row>
    <row r="99" spans="1:7" x14ac:dyDescent="0.25">
      <c r="A99" t="str">
        <f>'All Nodes'!A99</f>
        <v>GRID</v>
      </c>
      <c r="B99">
        <f>'All Nodes'!B99</f>
        <v>100097</v>
      </c>
      <c r="C99">
        <f>'All Nodes'!C99</f>
        <v>100001</v>
      </c>
      <c r="D99" s="1">
        <f>'All Nodes'!D99</f>
        <v>2.4979399999999999E-2</v>
      </c>
      <c r="E99" s="1">
        <f>'All Nodes'!E99</f>
        <v>0.275001</v>
      </c>
      <c r="F99" s="1">
        <f>'All Nodes'!F99</f>
        <v>1.35297E-2</v>
      </c>
      <c r="G99">
        <f>'All Nodes'!G99</f>
        <v>100001</v>
      </c>
    </row>
    <row r="100" spans="1:7" x14ac:dyDescent="0.25">
      <c r="A100" t="str">
        <f>'All Nodes'!A100</f>
        <v>GRID</v>
      </c>
      <c r="B100">
        <f>'All Nodes'!B100</f>
        <v>100098</v>
      </c>
      <c r="C100">
        <f>'All Nodes'!C100</f>
        <v>100001</v>
      </c>
      <c r="D100" s="1">
        <f>'All Nodes'!D100</f>
        <v>2.4979899999999999E-2</v>
      </c>
      <c r="E100" s="1">
        <f>'All Nodes'!E100</f>
        <v>2.7259000000000001E-5</v>
      </c>
      <c r="F100" s="1">
        <f>'All Nodes'!F100</f>
        <v>1.1006E-4</v>
      </c>
      <c r="G100">
        <f>'All Nodes'!G100</f>
        <v>100001</v>
      </c>
    </row>
    <row r="101" spans="1:7" x14ac:dyDescent="0.25">
      <c r="A101" t="str">
        <f>'All Nodes'!A101</f>
        <v>GRID</v>
      </c>
      <c r="B101">
        <f>'All Nodes'!B101</f>
        <v>100099</v>
      </c>
      <c r="C101">
        <f>'All Nodes'!C101</f>
        <v>100001</v>
      </c>
      <c r="D101" s="1">
        <f>'All Nodes'!D101</f>
        <v>-2.4979999999999999E-2</v>
      </c>
      <c r="E101" s="1">
        <f>'All Nodes'!E101</f>
        <v>-0.275001</v>
      </c>
      <c r="F101" s="1">
        <f>'All Nodes'!F101</f>
        <v>1.35303E-2</v>
      </c>
      <c r="G101">
        <f>'All Nodes'!G101</f>
        <v>100001</v>
      </c>
    </row>
    <row r="102" spans="1:7" x14ac:dyDescent="0.25">
      <c r="A102" t="str">
        <f>'All Nodes'!A102</f>
        <v>GRID</v>
      </c>
      <c r="B102">
        <f>'All Nodes'!B102</f>
        <v>100100</v>
      </c>
      <c r="C102">
        <f>'All Nodes'!C102</f>
        <v>100001</v>
      </c>
      <c r="D102" s="1">
        <f>'All Nodes'!D102</f>
        <v>-2.4979999999999999E-2</v>
      </c>
      <c r="E102" s="1">
        <f>'All Nodes'!E102</f>
        <v>2.4999799999999999E-2</v>
      </c>
      <c r="F102" s="1">
        <f>'All Nodes'!F102</f>
        <v>2.1994000000000001E-4</v>
      </c>
      <c r="G102">
        <f>'All Nodes'!G102</f>
        <v>100001</v>
      </c>
    </row>
    <row r="103" spans="1:7" x14ac:dyDescent="0.25">
      <c r="A103" t="str">
        <f>'All Nodes'!A103</f>
        <v>GRID</v>
      </c>
      <c r="B103">
        <f>'All Nodes'!B103</f>
        <v>100101</v>
      </c>
      <c r="C103">
        <f>'All Nodes'!C103</f>
        <v>100001</v>
      </c>
      <c r="D103" s="1">
        <f>'All Nodes'!D103</f>
        <v>2.4981099999999999E-2</v>
      </c>
      <c r="E103" s="1">
        <f>'All Nodes'!E103</f>
        <v>-2.5000000000000001E-2</v>
      </c>
      <c r="F103" s="1">
        <f>'All Nodes'!F103</f>
        <v>2.2000000000000001E-4</v>
      </c>
      <c r="G103">
        <f>'All Nodes'!G103</f>
        <v>100001</v>
      </c>
    </row>
    <row r="104" spans="1:7" x14ac:dyDescent="0.25">
      <c r="A104" t="str">
        <f>'All Nodes'!A104</f>
        <v>GRID</v>
      </c>
      <c r="B104">
        <f>'All Nodes'!B104</f>
        <v>100102</v>
      </c>
      <c r="C104">
        <f>'All Nodes'!C104</f>
        <v>100001</v>
      </c>
      <c r="D104" s="1">
        <f>'All Nodes'!D104</f>
        <v>2.4981699999999999E-2</v>
      </c>
      <c r="E104" s="1">
        <f>'All Nodes'!E104</f>
        <v>0.250002</v>
      </c>
      <c r="F104" s="1">
        <f>'All Nodes'!F104</f>
        <v>1.1199799999999999E-2</v>
      </c>
      <c r="G104">
        <f>'All Nodes'!G104</f>
        <v>100001</v>
      </c>
    </row>
    <row r="105" spans="1:7" x14ac:dyDescent="0.25">
      <c r="A105" t="str">
        <f>'All Nodes'!A105</f>
        <v>GRID</v>
      </c>
      <c r="B105">
        <f>'All Nodes'!B105</f>
        <v>100103</v>
      </c>
      <c r="C105">
        <f>'All Nodes'!C105</f>
        <v>100001</v>
      </c>
      <c r="D105" s="1">
        <f>'All Nodes'!D105</f>
        <v>-2.4982000000000001E-2</v>
      </c>
      <c r="E105" s="1">
        <f>'All Nodes'!E105</f>
        <v>-0.250002</v>
      </c>
      <c r="F105" s="1">
        <f>'All Nodes'!F105</f>
        <v>1.12002E-2</v>
      </c>
      <c r="G105">
        <f>'All Nodes'!G105</f>
        <v>100001</v>
      </c>
    </row>
    <row r="106" spans="1:7" x14ac:dyDescent="0.25">
      <c r="A106" t="str">
        <f>'All Nodes'!A106</f>
        <v>GRID</v>
      </c>
      <c r="B106">
        <f>'All Nodes'!B106</f>
        <v>100104</v>
      </c>
      <c r="C106">
        <f>'All Nodes'!C106</f>
        <v>100001</v>
      </c>
      <c r="D106" s="1">
        <f>'All Nodes'!D106</f>
        <v>-2.4983000000000002E-2</v>
      </c>
      <c r="E106" s="1">
        <f>'All Nodes'!E106</f>
        <v>-0.224997</v>
      </c>
      <c r="F106" s="1">
        <f>'All Nodes'!F106</f>
        <v>9.0901999999999997E-3</v>
      </c>
      <c r="G106">
        <f>'All Nodes'!G106</f>
        <v>100001</v>
      </c>
    </row>
    <row r="107" spans="1:7" x14ac:dyDescent="0.25">
      <c r="A107" t="str">
        <f>'All Nodes'!A107</f>
        <v>GRID</v>
      </c>
      <c r="B107">
        <f>'All Nodes'!B107</f>
        <v>100105</v>
      </c>
      <c r="C107">
        <f>'All Nodes'!C107</f>
        <v>100001</v>
      </c>
      <c r="D107" s="1">
        <f>'All Nodes'!D107</f>
        <v>2.49838E-2</v>
      </c>
      <c r="E107" s="1">
        <f>'All Nodes'!E107</f>
        <v>0.224997</v>
      </c>
      <c r="F107" s="1">
        <f>'All Nodes'!F107</f>
        <v>9.0898000000000003E-3</v>
      </c>
      <c r="G107">
        <f>'All Nodes'!G107</f>
        <v>100001</v>
      </c>
    </row>
    <row r="108" spans="1:7" x14ac:dyDescent="0.25">
      <c r="A108" t="str">
        <f>'All Nodes'!A108</f>
        <v>GRID</v>
      </c>
      <c r="B108">
        <f>'All Nodes'!B108</f>
        <v>100106</v>
      </c>
      <c r="C108">
        <f>'All Nodes'!C108</f>
        <v>100001</v>
      </c>
      <c r="D108" s="1">
        <f>'All Nodes'!D108</f>
        <v>2.49845E-2</v>
      </c>
      <c r="E108" s="1">
        <f>'All Nodes'!E108</f>
        <v>-7.5000999999999998E-2</v>
      </c>
      <c r="F108" s="1">
        <f>'All Nodes'!F108</f>
        <v>1.1100999999999999E-3</v>
      </c>
      <c r="G108">
        <f>'All Nodes'!G108</f>
        <v>100001</v>
      </c>
    </row>
    <row r="109" spans="1:7" x14ac:dyDescent="0.25">
      <c r="A109" t="str">
        <f>'All Nodes'!A109</f>
        <v>GRID</v>
      </c>
      <c r="B109">
        <f>'All Nodes'!B109</f>
        <v>100107</v>
      </c>
      <c r="C109">
        <f>'All Nodes'!C109</f>
        <v>100001</v>
      </c>
      <c r="D109" s="1">
        <f>'All Nodes'!D109</f>
        <v>-2.4983999999999999E-2</v>
      </c>
      <c r="E109" s="1">
        <f>'All Nodes'!E109</f>
        <v>7.5001799999999993E-2</v>
      </c>
      <c r="F109" s="1">
        <f>'All Nodes'!F109</f>
        <v>1.1099E-3</v>
      </c>
      <c r="G109">
        <f>'All Nodes'!G109</f>
        <v>100001</v>
      </c>
    </row>
    <row r="110" spans="1:7" x14ac:dyDescent="0.25">
      <c r="A110" t="str">
        <f>'All Nodes'!A110</f>
        <v>GRID</v>
      </c>
      <c r="B110">
        <f>'All Nodes'!B110</f>
        <v>100108</v>
      </c>
      <c r="C110">
        <f>'All Nodes'!C110</f>
        <v>100001</v>
      </c>
      <c r="D110" s="1">
        <f>'All Nodes'!D110</f>
        <v>2.4986100000000001E-2</v>
      </c>
      <c r="E110" s="1">
        <f>'All Nodes'!E110</f>
        <v>0.20000200000000001</v>
      </c>
      <c r="F110" s="1">
        <f>'All Nodes'!F110</f>
        <v>7.1998000000000001E-3</v>
      </c>
      <c r="G110">
        <f>'All Nodes'!G110</f>
        <v>100001</v>
      </c>
    </row>
    <row r="111" spans="1:7" x14ac:dyDescent="0.25">
      <c r="A111" t="str">
        <f>'All Nodes'!A111</f>
        <v>GRID</v>
      </c>
      <c r="B111">
        <f>'All Nodes'!B111</f>
        <v>100109</v>
      </c>
      <c r="C111">
        <f>'All Nodes'!C111</f>
        <v>100001</v>
      </c>
      <c r="D111" s="1">
        <f>'All Nodes'!D111</f>
        <v>-2.4986000000000001E-2</v>
      </c>
      <c r="E111" s="1">
        <f>'All Nodes'!E111</f>
        <v>-0.20000100000000001</v>
      </c>
      <c r="F111" s="1">
        <f>'All Nodes'!F111</f>
        <v>7.2002999999999998E-3</v>
      </c>
      <c r="G111">
        <f>'All Nodes'!G111</f>
        <v>100001</v>
      </c>
    </row>
    <row r="112" spans="1:7" x14ac:dyDescent="0.25">
      <c r="A112" t="str">
        <f>'All Nodes'!A112</f>
        <v>GRID</v>
      </c>
      <c r="B112">
        <f>'All Nodes'!B112</f>
        <v>100110</v>
      </c>
      <c r="C112">
        <f>'All Nodes'!C112</f>
        <v>100001</v>
      </c>
      <c r="D112" s="1">
        <f>'All Nodes'!D112</f>
        <v>2.49873E-2</v>
      </c>
      <c r="E112" s="1">
        <f>'All Nodes'!E112</f>
        <v>0.17500299999999999</v>
      </c>
      <c r="F112" s="1">
        <f>'All Nodes'!F112</f>
        <v>5.5399000000000004E-3</v>
      </c>
      <c r="G112">
        <f>'All Nodes'!G112</f>
        <v>100001</v>
      </c>
    </row>
    <row r="113" spans="1:7" x14ac:dyDescent="0.25">
      <c r="A113" t="str">
        <f>'All Nodes'!A113</f>
        <v>GRID</v>
      </c>
      <c r="B113">
        <f>'All Nodes'!B113</f>
        <v>100111</v>
      </c>
      <c r="C113">
        <f>'All Nodes'!C113</f>
        <v>100001</v>
      </c>
      <c r="D113" s="1">
        <f>'All Nodes'!D113</f>
        <v>-2.4986999999999999E-2</v>
      </c>
      <c r="E113" s="1">
        <f>'All Nodes'!E113</f>
        <v>-0.17500299999999999</v>
      </c>
      <c r="F113" s="1">
        <f>'All Nodes'!F113</f>
        <v>5.5402999999999997E-3</v>
      </c>
      <c r="G113">
        <f>'All Nodes'!G113</f>
        <v>100001</v>
      </c>
    </row>
    <row r="114" spans="1:7" x14ac:dyDescent="0.25">
      <c r="A114" t="str">
        <f>'All Nodes'!A114</f>
        <v>GRID</v>
      </c>
      <c r="B114">
        <f>'All Nodes'!B114</f>
        <v>100112</v>
      </c>
      <c r="C114">
        <f>'All Nodes'!C114</f>
        <v>100001</v>
      </c>
      <c r="D114" s="1">
        <f>'All Nodes'!D114</f>
        <v>2.4987800000000001E-2</v>
      </c>
      <c r="E114" s="1">
        <f>'All Nodes'!E114</f>
        <v>-0.100019</v>
      </c>
      <c r="F114" s="1">
        <f>'All Nodes'!F114</f>
        <v>1.8802000000000001E-3</v>
      </c>
      <c r="G114">
        <f>'All Nodes'!G114</f>
        <v>100001</v>
      </c>
    </row>
    <row r="115" spans="1:7" x14ac:dyDescent="0.25">
      <c r="A115" t="str">
        <f>'All Nodes'!A115</f>
        <v>GRID</v>
      </c>
      <c r="B115">
        <f>'All Nodes'!B115</f>
        <v>100113</v>
      </c>
      <c r="C115">
        <f>'All Nodes'!C115</f>
        <v>100001</v>
      </c>
      <c r="D115" s="1">
        <f>'All Nodes'!D115</f>
        <v>-2.4988E-2</v>
      </c>
      <c r="E115" s="1">
        <f>'All Nodes'!E115</f>
        <v>0.100019</v>
      </c>
      <c r="F115" s="1">
        <f>'All Nodes'!F115</f>
        <v>1.8799999999999999E-3</v>
      </c>
      <c r="G115">
        <f>'All Nodes'!G115</f>
        <v>100001</v>
      </c>
    </row>
    <row r="116" spans="1:7" x14ac:dyDescent="0.25">
      <c r="A116" t="str">
        <f>'All Nodes'!A116</f>
        <v>GRID</v>
      </c>
      <c r="B116">
        <f>'All Nodes'!B116</f>
        <v>100114</v>
      </c>
      <c r="C116">
        <f>'All Nodes'!C116</f>
        <v>100001</v>
      </c>
      <c r="D116" s="1">
        <f>'All Nodes'!D116</f>
        <v>2.4989600000000001E-2</v>
      </c>
      <c r="E116" s="1">
        <f>'All Nodes'!E116</f>
        <v>0.15</v>
      </c>
      <c r="F116" s="1">
        <f>'All Nodes'!F116</f>
        <v>4.0997999999999998E-3</v>
      </c>
      <c r="G116">
        <f>'All Nodes'!G116</f>
        <v>100001</v>
      </c>
    </row>
    <row r="117" spans="1:7" x14ac:dyDescent="0.25">
      <c r="A117" t="str">
        <f>'All Nodes'!A117</f>
        <v>GRID</v>
      </c>
      <c r="B117">
        <f>'All Nodes'!B117</f>
        <v>100115</v>
      </c>
      <c r="C117">
        <f>'All Nodes'!C117</f>
        <v>100001</v>
      </c>
      <c r="D117" s="1">
        <f>'All Nodes'!D117</f>
        <v>2.4989999999999998E-2</v>
      </c>
      <c r="E117" s="1">
        <f>'All Nodes'!E117</f>
        <v>-0.12501999999999999</v>
      </c>
      <c r="F117" s="1">
        <f>'All Nodes'!F117</f>
        <v>2.8801E-3</v>
      </c>
      <c r="G117">
        <f>'All Nodes'!G117</f>
        <v>100001</v>
      </c>
    </row>
    <row r="118" spans="1:7" x14ac:dyDescent="0.25">
      <c r="A118" t="str">
        <f>'All Nodes'!A118</f>
        <v>GRID</v>
      </c>
      <c r="B118">
        <f>'All Nodes'!B118</f>
        <v>100116</v>
      </c>
      <c r="C118">
        <f>'All Nodes'!C118</f>
        <v>100001</v>
      </c>
      <c r="D118" s="1">
        <f>'All Nodes'!D118</f>
        <v>-2.4989999999999998E-2</v>
      </c>
      <c r="E118" s="1">
        <f>'All Nodes'!E118</f>
        <v>0.12501999999999999</v>
      </c>
      <c r="F118" s="1">
        <f>'All Nodes'!F118</f>
        <v>2.8798999999999999E-3</v>
      </c>
      <c r="G118">
        <f>'All Nodes'!G118</f>
        <v>100001</v>
      </c>
    </row>
    <row r="119" spans="1:7" x14ac:dyDescent="0.25">
      <c r="A119" t="str">
        <f>'All Nodes'!A119</f>
        <v>GRID</v>
      </c>
      <c r="B119">
        <f>'All Nodes'!B119</f>
        <v>100117</v>
      </c>
      <c r="C119">
        <f>'All Nodes'!C119</f>
        <v>100001</v>
      </c>
      <c r="D119" s="1">
        <f>'All Nodes'!D119</f>
        <v>-2.4989999999999998E-2</v>
      </c>
      <c r="E119" s="1">
        <f>'All Nodes'!E119</f>
        <v>-0.15</v>
      </c>
      <c r="F119" s="1">
        <f>'All Nodes'!F119</f>
        <v>4.1000999999999998E-3</v>
      </c>
      <c r="G119">
        <f>'All Nodes'!G119</f>
        <v>100001</v>
      </c>
    </row>
    <row r="120" spans="1:7" x14ac:dyDescent="0.25">
      <c r="A120" t="str">
        <f>'All Nodes'!A120</f>
        <v>GRID</v>
      </c>
      <c r="B120">
        <f>'All Nodes'!B120</f>
        <v>100118</v>
      </c>
      <c r="C120">
        <f>'All Nodes'!C120</f>
        <v>100001</v>
      </c>
      <c r="D120" s="1">
        <f>'All Nodes'!D120</f>
        <v>2.4991800000000002E-2</v>
      </c>
      <c r="E120" s="1">
        <f>'All Nodes'!E120</f>
        <v>0.124984</v>
      </c>
      <c r="F120" s="1">
        <f>'All Nodes'!F120</f>
        <v>2.8798000000000001E-3</v>
      </c>
      <c r="G120">
        <f>'All Nodes'!G120</f>
        <v>100001</v>
      </c>
    </row>
    <row r="121" spans="1:7" x14ac:dyDescent="0.25">
      <c r="A121" t="str">
        <f>'All Nodes'!A121</f>
        <v>GRID</v>
      </c>
      <c r="B121">
        <f>'All Nodes'!B121</f>
        <v>100119</v>
      </c>
      <c r="C121">
        <f>'All Nodes'!C121</f>
        <v>100001</v>
      </c>
      <c r="D121" s="1">
        <f>'All Nodes'!D121</f>
        <v>-2.4992E-2</v>
      </c>
      <c r="E121" s="1">
        <f>'All Nodes'!E121</f>
        <v>-0.124984</v>
      </c>
      <c r="F121" s="1">
        <f>'All Nodes'!F121</f>
        <v>2.8801E-3</v>
      </c>
      <c r="G121">
        <f>'All Nodes'!G121</f>
        <v>100001</v>
      </c>
    </row>
    <row r="122" spans="1:7" x14ac:dyDescent="0.25">
      <c r="A122" t="str">
        <f>'All Nodes'!A122</f>
        <v>GRID</v>
      </c>
      <c r="B122">
        <f>'All Nodes'!B122</f>
        <v>100120</v>
      </c>
      <c r="C122">
        <f>'All Nodes'!C122</f>
        <v>100001</v>
      </c>
      <c r="D122" s="1">
        <f>'All Nodes'!D122</f>
        <v>2.4992199999999999E-2</v>
      </c>
      <c r="E122" s="1">
        <f>'All Nodes'!E122</f>
        <v>-0.15001900000000001</v>
      </c>
      <c r="F122" s="1">
        <f>'All Nodes'!F122</f>
        <v>4.1000999999999998E-3</v>
      </c>
      <c r="G122">
        <f>'All Nodes'!G122</f>
        <v>100001</v>
      </c>
    </row>
    <row r="123" spans="1:7" x14ac:dyDescent="0.25">
      <c r="A123" t="str">
        <f>'All Nodes'!A123</f>
        <v>GRID</v>
      </c>
      <c r="B123">
        <f>'All Nodes'!B123</f>
        <v>100121</v>
      </c>
      <c r="C123">
        <f>'All Nodes'!C123</f>
        <v>100001</v>
      </c>
      <c r="D123" s="1">
        <f>'All Nodes'!D123</f>
        <v>-2.4992E-2</v>
      </c>
      <c r="E123" s="1">
        <f>'All Nodes'!E123</f>
        <v>0.15001900000000001</v>
      </c>
      <c r="F123" s="1">
        <f>'All Nodes'!F123</f>
        <v>4.0997999999999998E-3</v>
      </c>
      <c r="G123">
        <f>'All Nodes'!G123</f>
        <v>100001</v>
      </c>
    </row>
    <row r="124" spans="1:7" x14ac:dyDescent="0.25">
      <c r="A124" t="str">
        <f>'All Nodes'!A124</f>
        <v>GRID</v>
      </c>
      <c r="B124">
        <f>'All Nodes'!B124</f>
        <v>100122</v>
      </c>
      <c r="C124">
        <f>'All Nodes'!C124</f>
        <v>100001</v>
      </c>
      <c r="D124" s="1">
        <f>'All Nodes'!D124</f>
        <v>2.4993000000000001E-2</v>
      </c>
      <c r="E124" s="1">
        <f>'All Nodes'!E124</f>
        <v>0.10000199999999999</v>
      </c>
      <c r="F124" s="1">
        <f>'All Nodes'!F124</f>
        <v>1.8799999999999999E-3</v>
      </c>
      <c r="G124">
        <f>'All Nodes'!G124</f>
        <v>100001</v>
      </c>
    </row>
    <row r="125" spans="1:7" x14ac:dyDescent="0.25">
      <c r="A125" t="str">
        <f>'All Nodes'!A125</f>
        <v>GRID</v>
      </c>
      <c r="B125">
        <f>'All Nodes'!B125</f>
        <v>100123</v>
      </c>
      <c r="C125">
        <f>'All Nodes'!C125</f>
        <v>100001</v>
      </c>
      <c r="D125" s="1">
        <f>'All Nodes'!D125</f>
        <v>-2.4993000000000001E-2</v>
      </c>
      <c r="E125" s="1">
        <f>'All Nodes'!E125</f>
        <v>0.200017</v>
      </c>
      <c r="F125" s="1">
        <f>'All Nodes'!F125</f>
        <v>7.1998000000000001E-3</v>
      </c>
      <c r="G125">
        <f>'All Nodes'!G125</f>
        <v>100001</v>
      </c>
    </row>
    <row r="126" spans="1:7" x14ac:dyDescent="0.25">
      <c r="A126" t="str">
        <f>'All Nodes'!A126</f>
        <v>GRID</v>
      </c>
      <c r="B126">
        <f>'All Nodes'!B126</f>
        <v>100124</v>
      </c>
      <c r="C126">
        <f>'All Nodes'!C126</f>
        <v>100001</v>
      </c>
      <c r="D126" s="1">
        <f>'All Nodes'!D126</f>
        <v>-2.4993000000000001E-2</v>
      </c>
      <c r="E126" s="1">
        <f>'All Nodes'!E126</f>
        <v>-0.10000199999999999</v>
      </c>
      <c r="F126" s="1">
        <f>'All Nodes'!F126</f>
        <v>1.8802000000000001E-3</v>
      </c>
      <c r="G126">
        <f>'All Nodes'!G126</f>
        <v>100001</v>
      </c>
    </row>
    <row r="127" spans="1:7" x14ac:dyDescent="0.25">
      <c r="A127" t="str">
        <f>'All Nodes'!A127</f>
        <v>GRID</v>
      </c>
      <c r="B127">
        <f>'All Nodes'!B127</f>
        <v>100125</v>
      </c>
      <c r="C127">
        <f>'All Nodes'!C127</f>
        <v>100001</v>
      </c>
      <c r="D127" s="1">
        <f>'All Nodes'!D127</f>
        <v>2.4993700000000001E-2</v>
      </c>
      <c r="E127" s="1">
        <f>'All Nodes'!E127</f>
        <v>-0.200017</v>
      </c>
      <c r="F127" s="1">
        <f>'All Nodes'!F127</f>
        <v>7.2002999999999998E-3</v>
      </c>
      <c r="G127">
        <f>'All Nodes'!G127</f>
        <v>100001</v>
      </c>
    </row>
    <row r="128" spans="1:7" x14ac:dyDescent="0.25">
      <c r="A128" t="str">
        <f>'All Nodes'!A128</f>
        <v>GRID</v>
      </c>
      <c r="B128">
        <f>'All Nodes'!B128</f>
        <v>100126</v>
      </c>
      <c r="C128">
        <f>'All Nodes'!C128</f>
        <v>100001</v>
      </c>
      <c r="D128" s="1">
        <f>'All Nodes'!D128</f>
        <v>2.4995199999999999E-2</v>
      </c>
      <c r="E128" s="1">
        <f>'All Nodes'!E128</f>
        <v>7.5001300000000007E-2</v>
      </c>
      <c r="F128" s="1">
        <f>'All Nodes'!F128</f>
        <v>1.1099E-3</v>
      </c>
      <c r="G128">
        <f>'All Nodes'!G128</f>
        <v>100001</v>
      </c>
    </row>
    <row r="129" spans="1:7" x14ac:dyDescent="0.25">
      <c r="A129" t="str">
        <f>'All Nodes'!A129</f>
        <v>GRID</v>
      </c>
      <c r="B129">
        <f>'All Nodes'!B129</f>
        <v>100127</v>
      </c>
      <c r="C129">
        <f>'All Nodes'!C129</f>
        <v>100001</v>
      </c>
      <c r="D129" s="1">
        <f>'All Nodes'!D129</f>
        <v>-2.4996000000000001E-2</v>
      </c>
      <c r="E129" s="1">
        <f>'All Nodes'!E129</f>
        <v>-7.4999999999999997E-2</v>
      </c>
      <c r="F129" s="1">
        <f>'All Nodes'!F129</f>
        <v>1.1100999999999999E-3</v>
      </c>
      <c r="G129">
        <f>'All Nodes'!G129</f>
        <v>100001</v>
      </c>
    </row>
    <row r="130" spans="1:7" x14ac:dyDescent="0.25">
      <c r="A130" t="str">
        <f>'All Nodes'!A130</f>
        <v>GRID</v>
      </c>
      <c r="B130">
        <f>'All Nodes'!B130</f>
        <v>100128</v>
      </c>
      <c r="C130">
        <f>'All Nodes'!C130</f>
        <v>100001</v>
      </c>
      <c r="D130" s="1">
        <f>'All Nodes'!D130</f>
        <v>2.4997499999999999E-2</v>
      </c>
      <c r="E130" s="1">
        <f>'All Nodes'!E130</f>
        <v>4.9990199999999999E-2</v>
      </c>
      <c r="F130" s="1">
        <f>'All Nodes'!F130</f>
        <v>5.5000999999999997E-4</v>
      </c>
      <c r="G130">
        <f>'All Nodes'!G130</f>
        <v>100001</v>
      </c>
    </row>
    <row r="131" spans="1:7" x14ac:dyDescent="0.25">
      <c r="A131" t="str">
        <f>'All Nodes'!A131</f>
        <v>GRID</v>
      </c>
      <c r="B131">
        <f>'All Nodes'!B131</f>
        <v>100129</v>
      </c>
      <c r="C131">
        <f>'All Nodes'!C131</f>
        <v>100001</v>
      </c>
      <c r="D131" s="1">
        <f>'All Nodes'!D131</f>
        <v>-2.4996999999999998E-2</v>
      </c>
      <c r="E131" s="1">
        <f>'All Nodes'!E131</f>
        <v>-4.9988999999999999E-2</v>
      </c>
      <c r="F131" s="1">
        <f>'All Nodes'!F131</f>
        <v>5.5011000000000003E-4</v>
      </c>
      <c r="G131">
        <f>'All Nodes'!G131</f>
        <v>100001</v>
      </c>
    </row>
    <row r="132" spans="1:7" x14ac:dyDescent="0.25">
      <c r="A132" t="str">
        <f>'All Nodes'!A132</f>
        <v>GRID</v>
      </c>
      <c r="B132">
        <f>'All Nodes'!B132</f>
        <v>100130</v>
      </c>
      <c r="C132">
        <f>'All Nodes'!C132</f>
        <v>100001</v>
      </c>
      <c r="D132" s="1">
        <f>'All Nodes'!D132</f>
        <v>2.4998900000000001E-2</v>
      </c>
      <c r="E132" s="1">
        <f>'All Nodes'!E132</f>
        <v>-0.22500700000000001</v>
      </c>
      <c r="F132" s="1">
        <f>'All Nodes'!F132</f>
        <v>9.0901999999999997E-3</v>
      </c>
      <c r="G132">
        <f>'All Nodes'!G132</f>
        <v>100001</v>
      </c>
    </row>
    <row r="133" spans="1:7" x14ac:dyDescent="0.25">
      <c r="A133" t="str">
        <f>'All Nodes'!A133</f>
        <v>GRID</v>
      </c>
      <c r="B133">
        <f>'All Nodes'!B133</f>
        <v>100131</v>
      </c>
      <c r="C133">
        <f>'All Nodes'!C133</f>
        <v>100001</v>
      </c>
      <c r="D133" s="1">
        <f>'All Nodes'!D133</f>
        <v>-2.4999E-2</v>
      </c>
      <c r="E133" s="1">
        <f>'All Nodes'!E133</f>
        <v>0.22500700000000001</v>
      </c>
      <c r="F133" s="1">
        <f>'All Nodes'!F133</f>
        <v>9.0898000000000003E-3</v>
      </c>
      <c r="G133">
        <f>'All Nodes'!G133</f>
        <v>100001</v>
      </c>
    </row>
    <row r="134" spans="1:7" x14ac:dyDescent="0.25">
      <c r="A134" t="str">
        <f>'All Nodes'!A134</f>
        <v>GRID</v>
      </c>
      <c r="B134">
        <f>'All Nodes'!B134</f>
        <v>100132</v>
      </c>
      <c r="C134">
        <f>'All Nodes'!C134</f>
        <v>100001</v>
      </c>
      <c r="D134" s="1">
        <f>'All Nodes'!D134</f>
        <v>2.49997E-2</v>
      </c>
      <c r="E134" s="1">
        <f>'All Nodes'!E134</f>
        <v>2.4981199999999999E-2</v>
      </c>
      <c r="F134" s="1">
        <f>'All Nodes'!F134</f>
        <v>2.1994000000000001E-4</v>
      </c>
      <c r="G134">
        <f>'All Nodes'!G134</f>
        <v>100001</v>
      </c>
    </row>
    <row r="135" spans="1:7" x14ac:dyDescent="0.25">
      <c r="A135" t="str">
        <f>'All Nodes'!A135</f>
        <v>GRID</v>
      </c>
      <c r="B135">
        <f>'All Nodes'!B135</f>
        <v>100133</v>
      </c>
      <c r="C135">
        <f>'All Nodes'!C135</f>
        <v>100001</v>
      </c>
      <c r="D135" s="1">
        <f>'All Nodes'!D135</f>
        <v>-2.5000000000000001E-2</v>
      </c>
      <c r="E135" s="1">
        <f>'All Nodes'!E135</f>
        <v>-2.4979999999999999E-2</v>
      </c>
      <c r="F135" s="1">
        <f>'All Nodes'!F135</f>
        <v>2.2000000000000001E-4</v>
      </c>
      <c r="G135">
        <f>'All Nodes'!G135</f>
        <v>100001</v>
      </c>
    </row>
    <row r="136" spans="1:7" x14ac:dyDescent="0.25">
      <c r="A136" t="str">
        <f>'All Nodes'!A136</f>
        <v>GRID</v>
      </c>
      <c r="B136">
        <f>'All Nodes'!B136</f>
        <v>100134</v>
      </c>
      <c r="C136">
        <f>'All Nodes'!C136</f>
        <v>100001</v>
      </c>
      <c r="D136" s="1">
        <f>'All Nodes'!D136</f>
        <v>2.50014E-2</v>
      </c>
      <c r="E136" s="1">
        <f>'All Nodes'!E136</f>
        <v>-0.275005</v>
      </c>
      <c r="F136" s="1">
        <f>'All Nodes'!F136</f>
        <v>1.35303E-2</v>
      </c>
      <c r="G136">
        <f>'All Nodes'!G136</f>
        <v>100001</v>
      </c>
    </row>
    <row r="137" spans="1:7" x14ac:dyDescent="0.25">
      <c r="A137" t="str">
        <f>'All Nodes'!A137</f>
        <v>GRID</v>
      </c>
      <c r="B137">
        <f>'All Nodes'!B137</f>
        <v>100135</v>
      </c>
      <c r="C137">
        <f>'All Nodes'!C137</f>
        <v>100001</v>
      </c>
      <c r="D137" s="1">
        <f>'All Nodes'!D137</f>
        <v>-2.5002E-2</v>
      </c>
      <c r="E137" s="1">
        <f>'All Nodes'!E137</f>
        <v>0.275005</v>
      </c>
      <c r="F137" s="1">
        <f>'All Nodes'!F137</f>
        <v>1.35298E-2</v>
      </c>
      <c r="G137">
        <f>'All Nodes'!G137</f>
        <v>100001</v>
      </c>
    </row>
    <row r="138" spans="1:7" x14ac:dyDescent="0.25">
      <c r="A138" t="str">
        <f>'All Nodes'!A138</f>
        <v>GRID</v>
      </c>
      <c r="B138">
        <f>'All Nodes'!B138</f>
        <v>100136</v>
      </c>
      <c r="C138">
        <f>'All Nodes'!C138</f>
        <v>100001</v>
      </c>
      <c r="D138" s="1">
        <f>'All Nodes'!D138</f>
        <v>-2.5002E-2</v>
      </c>
      <c r="E138" s="1">
        <f>'All Nodes'!E138</f>
        <v>-2.3969999999999999E-5</v>
      </c>
      <c r="F138" s="1">
        <f>'All Nodes'!F138</f>
        <v>1.1006E-4</v>
      </c>
      <c r="G138">
        <f>'All Nodes'!G138</f>
        <v>100001</v>
      </c>
    </row>
    <row r="139" spans="1:7" x14ac:dyDescent="0.25">
      <c r="A139" t="str">
        <f>'All Nodes'!A139</f>
        <v>GRID</v>
      </c>
      <c r="B139">
        <f>'All Nodes'!B139</f>
        <v>100137</v>
      </c>
      <c r="C139">
        <f>'All Nodes'!C139</f>
        <v>100001</v>
      </c>
      <c r="D139" s="1">
        <f>'All Nodes'!D139</f>
        <v>2.5002199999999999E-2</v>
      </c>
      <c r="E139" s="1">
        <f>'All Nodes'!E139</f>
        <v>-0.249999</v>
      </c>
      <c r="F139" s="1">
        <f>'All Nodes'!F139</f>
        <v>1.12003E-2</v>
      </c>
      <c r="G139">
        <f>'All Nodes'!G139</f>
        <v>100001</v>
      </c>
    </row>
    <row r="140" spans="1:7" x14ac:dyDescent="0.25">
      <c r="A140" t="str">
        <f>'All Nodes'!A140</f>
        <v>GRID</v>
      </c>
      <c r="B140">
        <f>'All Nodes'!B140</f>
        <v>100138</v>
      </c>
      <c r="C140">
        <f>'All Nodes'!C140</f>
        <v>100001</v>
      </c>
      <c r="D140" s="1">
        <f>'All Nodes'!D140</f>
        <v>-2.5002E-2</v>
      </c>
      <c r="E140" s="1">
        <f>'All Nodes'!E140</f>
        <v>0.249999</v>
      </c>
      <c r="F140" s="1">
        <f>'All Nodes'!F140</f>
        <v>1.1199799999999999E-2</v>
      </c>
      <c r="G140">
        <f>'All Nodes'!G140</f>
        <v>100001</v>
      </c>
    </row>
    <row r="141" spans="1:7" x14ac:dyDescent="0.25">
      <c r="A141" t="str">
        <f>'All Nodes'!A141</f>
        <v>GRID</v>
      </c>
      <c r="B141">
        <f>'All Nodes'!B141</f>
        <v>100139</v>
      </c>
      <c r="C141">
        <f>'All Nodes'!C141</f>
        <v>100001</v>
      </c>
      <c r="D141" s="1">
        <f>'All Nodes'!D141</f>
        <v>2.5006400000000002E-2</v>
      </c>
      <c r="E141" s="1">
        <f>'All Nodes'!E141</f>
        <v>-0.17501800000000001</v>
      </c>
      <c r="F141" s="1">
        <f>'All Nodes'!F141</f>
        <v>5.5402000000000003E-3</v>
      </c>
      <c r="G141">
        <f>'All Nodes'!G141</f>
        <v>100001</v>
      </c>
    </row>
    <row r="142" spans="1:7" x14ac:dyDescent="0.25">
      <c r="A142" t="str">
        <f>'All Nodes'!A142</f>
        <v>GRID</v>
      </c>
      <c r="B142">
        <f>'All Nodes'!B142</f>
        <v>100140</v>
      </c>
      <c r="C142">
        <f>'All Nodes'!C142</f>
        <v>100001</v>
      </c>
      <c r="D142" s="1">
        <f>'All Nodes'!D142</f>
        <v>-2.5007000000000001E-2</v>
      </c>
      <c r="E142" s="1">
        <f>'All Nodes'!E142</f>
        <v>0.17501800000000001</v>
      </c>
      <c r="F142" s="1">
        <f>'All Nodes'!F142</f>
        <v>5.5398000000000001E-3</v>
      </c>
      <c r="G142">
        <f>'All Nodes'!G142</f>
        <v>100001</v>
      </c>
    </row>
    <row r="143" spans="1:7" x14ac:dyDescent="0.25">
      <c r="A143" t="str">
        <f>'All Nodes'!A143</f>
        <v>GRID</v>
      </c>
      <c r="B143">
        <f>'All Nodes'!B143</f>
        <v>100141</v>
      </c>
      <c r="C143">
        <f>'All Nodes'!C143</f>
        <v>100001</v>
      </c>
      <c r="D143" s="1">
        <f>'All Nodes'!D143</f>
        <v>2.5007600000000001E-2</v>
      </c>
      <c r="E143" s="1">
        <f>'All Nodes'!E143</f>
        <v>-0.30000599999999999</v>
      </c>
      <c r="F143" s="1">
        <f>'All Nodes'!F143</f>
        <v>1.6090400000000001E-2</v>
      </c>
      <c r="G143">
        <f>'All Nodes'!G143</f>
        <v>100001</v>
      </c>
    </row>
    <row r="144" spans="1:7" x14ac:dyDescent="0.25">
      <c r="A144" t="str">
        <f>'All Nodes'!A144</f>
        <v>GRID</v>
      </c>
      <c r="B144">
        <f>'All Nodes'!B144</f>
        <v>100142</v>
      </c>
      <c r="C144">
        <f>'All Nodes'!C144</f>
        <v>100001</v>
      </c>
      <c r="D144" s="1">
        <f>'All Nodes'!D144</f>
        <v>-2.5007000000000001E-2</v>
      </c>
      <c r="E144" s="1">
        <f>'All Nodes'!E144</f>
        <v>0.30000599999999999</v>
      </c>
      <c r="F144" s="1">
        <f>'All Nodes'!F144</f>
        <v>1.6089699999999998E-2</v>
      </c>
      <c r="G144">
        <f>'All Nodes'!G144</f>
        <v>100001</v>
      </c>
    </row>
    <row r="145" spans="1:7" x14ac:dyDescent="0.25">
      <c r="A145" t="str">
        <f>'All Nodes'!A145</f>
        <v>GRID</v>
      </c>
      <c r="B145">
        <f>'All Nodes'!B145</f>
        <v>100143</v>
      </c>
      <c r="C145">
        <f>'All Nodes'!C145</f>
        <v>100001</v>
      </c>
      <c r="D145" s="1">
        <f>'All Nodes'!D145</f>
        <v>2.5008200000000001E-2</v>
      </c>
      <c r="E145" s="1">
        <f>'All Nodes'!E145</f>
        <v>-0.37489699999999998</v>
      </c>
      <c r="F145" s="1">
        <f>'All Nodes'!F145</f>
        <v>2.5090399999999999E-2</v>
      </c>
      <c r="G145">
        <f>'All Nodes'!G145</f>
        <v>100001</v>
      </c>
    </row>
    <row r="146" spans="1:7" x14ac:dyDescent="0.25">
      <c r="A146" t="str">
        <f>'All Nodes'!A146</f>
        <v>GRID</v>
      </c>
      <c r="B146">
        <f>'All Nodes'!B146</f>
        <v>100144</v>
      </c>
      <c r="C146">
        <f>'All Nodes'!C146</f>
        <v>100001</v>
      </c>
      <c r="D146" s="1">
        <f>'All Nodes'!D146</f>
        <v>-2.5007999999999999E-2</v>
      </c>
      <c r="E146" s="1">
        <f>'All Nodes'!E146</f>
        <v>0.37489699999999998</v>
      </c>
      <c r="F146" s="1">
        <f>'All Nodes'!F146</f>
        <v>2.50896E-2</v>
      </c>
      <c r="G146">
        <f>'All Nodes'!G146</f>
        <v>100001</v>
      </c>
    </row>
    <row r="147" spans="1:7" x14ac:dyDescent="0.25">
      <c r="A147" t="str">
        <f>'All Nodes'!A147</f>
        <v>GRID</v>
      </c>
      <c r="B147">
        <f>'All Nodes'!B147</f>
        <v>100145</v>
      </c>
      <c r="C147">
        <f>'All Nodes'!C147</f>
        <v>100001</v>
      </c>
      <c r="D147" s="1">
        <f>'All Nodes'!D147</f>
        <v>2.5009799999999999E-2</v>
      </c>
      <c r="E147" s="1">
        <f>'All Nodes'!E147</f>
        <v>-0.32500899999999999</v>
      </c>
      <c r="F147" s="1">
        <f>'All Nodes'!F147</f>
        <v>1.8880299999999999E-2</v>
      </c>
      <c r="G147">
        <f>'All Nodes'!G147</f>
        <v>100001</v>
      </c>
    </row>
    <row r="148" spans="1:7" x14ac:dyDescent="0.25">
      <c r="A148" t="str">
        <f>'All Nodes'!A148</f>
        <v>GRID</v>
      </c>
      <c r="B148">
        <f>'All Nodes'!B148</f>
        <v>100146</v>
      </c>
      <c r="C148">
        <f>'All Nodes'!C148</f>
        <v>100001</v>
      </c>
      <c r="D148" s="1">
        <f>'All Nodes'!D148</f>
        <v>-2.5010000000000001E-2</v>
      </c>
      <c r="E148" s="1">
        <f>'All Nodes'!E148</f>
        <v>0.32500899999999999</v>
      </c>
      <c r="F148" s="1">
        <f>'All Nodes'!F148</f>
        <v>1.8879699999999999E-2</v>
      </c>
      <c r="G148">
        <f>'All Nodes'!G148</f>
        <v>100001</v>
      </c>
    </row>
    <row r="149" spans="1:7" x14ac:dyDescent="0.25">
      <c r="A149" t="str">
        <f>'All Nodes'!A149</f>
        <v>GRID</v>
      </c>
      <c r="B149">
        <f>'All Nodes'!B149</f>
        <v>100147</v>
      </c>
      <c r="C149">
        <f>'All Nodes'!C149</f>
        <v>100001</v>
      </c>
      <c r="D149" s="1">
        <f>'All Nodes'!D149</f>
        <v>-2.5012E-2</v>
      </c>
      <c r="E149" s="1">
        <f>'All Nodes'!E149</f>
        <v>0.34989700000000001</v>
      </c>
      <c r="F149" s="1">
        <f>'All Nodes'!F149</f>
        <v>2.1859699999999999E-2</v>
      </c>
      <c r="G149">
        <f>'All Nodes'!G149</f>
        <v>100001</v>
      </c>
    </row>
    <row r="150" spans="1:7" x14ac:dyDescent="0.25">
      <c r="A150" t="str">
        <f>'All Nodes'!A150</f>
        <v>GRID</v>
      </c>
      <c r="B150">
        <f>'All Nodes'!B150</f>
        <v>100148</v>
      </c>
      <c r="C150">
        <f>'All Nodes'!C150</f>
        <v>100001</v>
      </c>
      <c r="D150" s="1">
        <f>'All Nodes'!D150</f>
        <v>2.50131E-2</v>
      </c>
      <c r="E150" s="1">
        <f>'All Nodes'!E150</f>
        <v>-0.34989700000000001</v>
      </c>
      <c r="F150" s="1">
        <f>'All Nodes'!F150</f>
        <v>2.1860399999999999E-2</v>
      </c>
      <c r="G150">
        <f>'All Nodes'!G150</f>
        <v>100001</v>
      </c>
    </row>
    <row r="151" spans="1:7" x14ac:dyDescent="0.25">
      <c r="A151" t="str">
        <f>'All Nodes'!A151</f>
        <v>GRID</v>
      </c>
      <c r="B151">
        <f>'All Nodes'!B151</f>
        <v>100149</v>
      </c>
      <c r="C151">
        <f>'All Nodes'!C151</f>
        <v>100001</v>
      </c>
      <c r="D151" s="1">
        <f>'All Nodes'!D151</f>
        <v>2.50207E-2</v>
      </c>
      <c r="E151" s="1">
        <f>'All Nodes'!E151</f>
        <v>-0.42500900000000003</v>
      </c>
      <c r="F151" s="1">
        <f>'All Nodes'!F151</f>
        <v>3.2279500000000003E-2</v>
      </c>
      <c r="G151">
        <f>'All Nodes'!G151</f>
        <v>100001</v>
      </c>
    </row>
    <row r="152" spans="1:7" x14ac:dyDescent="0.25">
      <c r="A152" t="str">
        <f>'All Nodes'!A152</f>
        <v>GRID</v>
      </c>
      <c r="B152">
        <f>'All Nodes'!B152</f>
        <v>100150</v>
      </c>
      <c r="C152">
        <f>'All Nodes'!C152</f>
        <v>100001</v>
      </c>
      <c r="D152" s="1">
        <f>'All Nodes'!D152</f>
        <v>-2.5020000000000001E-2</v>
      </c>
      <c r="E152" s="1">
        <f>'All Nodes'!E152</f>
        <v>0.42500900000000003</v>
      </c>
      <c r="F152" s="1">
        <f>'All Nodes'!F152</f>
        <v>3.22787E-2</v>
      </c>
      <c r="G152">
        <f>'All Nodes'!G152</f>
        <v>100001</v>
      </c>
    </row>
    <row r="153" spans="1:7" x14ac:dyDescent="0.25">
      <c r="A153" t="str">
        <f>'All Nodes'!A153</f>
        <v>GRID</v>
      </c>
      <c r="B153">
        <f>'All Nodes'!B153</f>
        <v>100151</v>
      </c>
      <c r="C153">
        <f>'All Nodes'!C153</f>
        <v>100001</v>
      </c>
      <c r="D153" s="1">
        <f>'All Nodes'!D153</f>
        <v>2.5021499999999999E-2</v>
      </c>
      <c r="E153" s="1">
        <f>'All Nodes'!E153</f>
        <v>-0.399897</v>
      </c>
      <c r="F153" s="1">
        <f>'All Nodes'!F153</f>
        <v>2.8550499999999999E-2</v>
      </c>
      <c r="G153">
        <f>'All Nodes'!G153</f>
        <v>100001</v>
      </c>
    </row>
    <row r="154" spans="1:7" x14ac:dyDescent="0.25">
      <c r="A154" t="str">
        <f>'All Nodes'!A154</f>
        <v>GRID</v>
      </c>
      <c r="B154">
        <f>'All Nodes'!B154</f>
        <v>100152</v>
      </c>
      <c r="C154">
        <f>'All Nodes'!C154</f>
        <v>100001</v>
      </c>
      <c r="D154" s="1">
        <f>'All Nodes'!D154</f>
        <v>-2.5021999999999999E-2</v>
      </c>
      <c r="E154" s="1">
        <f>'All Nodes'!E154</f>
        <v>0.399897</v>
      </c>
      <c r="F154" s="1">
        <f>'All Nodes'!F154</f>
        <v>2.8549700000000001E-2</v>
      </c>
      <c r="G154">
        <f>'All Nodes'!G154</f>
        <v>100001</v>
      </c>
    </row>
    <row r="155" spans="1:7" x14ac:dyDescent="0.25">
      <c r="A155" t="str">
        <f>'All Nodes'!A155</f>
        <v>GRID</v>
      </c>
      <c r="B155">
        <f>'All Nodes'!B155</f>
        <v>100153</v>
      </c>
      <c r="C155">
        <f>'All Nodes'!C155</f>
        <v>100001</v>
      </c>
      <c r="D155" s="1">
        <f>'All Nodes'!D155</f>
        <v>-2.5023E-2</v>
      </c>
      <c r="E155" s="1">
        <f>'All Nodes'!E155</f>
        <v>0.449901</v>
      </c>
      <c r="F155" s="1">
        <f>'All Nodes'!F155</f>
        <v>3.6163500000000001E-2</v>
      </c>
      <c r="G155">
        <f>'All Nodes'!G155</f>
        <v>100001</v>
      </c>
    </row>
    <row r="156" spans="1:7" x14ac:dyDescent="0.25">
      <c r="A156" t="str">
        <f>'All Nodes'!A156</f>
        <v>GRID</v>
      </c>
      <c r="B156">
        <f>'All Nodes'!B156</f>
        <v>100154</v>
      </c>
      <c r="C156">
        <f>'All Nodes'!C156</f>
        <v>100001</v>
      </c>
      <c r="D156" s="1">
        <f>'All Nodes'!D156</f>
        <v>2.5023900000000002E-2</v>
      </c>
      <c r="E156" s="1">
        <f>'All Nodes'!E156</f>
        <v>-0.449901</v>
      </c>
      <c r="F156" s="1">
        <f>'All Nodes'!F156</f>
        <v>3.6164500000000002E-2</v>
      </c>
      <c r="G156">
        <f>'All Nodes'!G156</f>
        <v>100001</v>
      </c>
    </row>
    <row r="157" spans="1:7" x14ac:dyDescent="0.25">
      <c r="A157" t="str">
        <f>'All Nodes'!A157</f>
        <v>GRID</v>
      </c>
      <c r="B157">
        <f>'All Nodes'!B157</f>
        <v>100155</v>
      </c>
      <c r="C157">
        <f>'All Nodes'!C157</f>
        <v>100001</v>
      </c>
      <c r="D157" s="1">
        <f>'All Nodes'!D157</f>
        <v>2.50271E-2</v>
      </c>
      <c r="E157" s="1">
        <f>'All Nodes'!E157</f>
        <v>-0.47499599999999997</v>
      </c>
      <c r="F157" s="1">
        <f>'All Nodes'!F157</f>
        <v>4.03465E-2</v>
      </c>
      <c r="G157">
        <f>'All Nodes'!G157</f>
        <v>100001</v>
      </c>
    </row>
    <row r="158" spans="1:7" x14ac:dyDescent="0.25">
      <c r="A158" t="str">
        <f>'All Nodes'!A158</f>
        <v>GRID</v>
      </c>
      <c r="B158">
        <f>'All Nodes'!B158</f>
        <v>100156</v>
      </c>
      <c r="C158">
        <f>'All Nodes'!C158</f>
        <v>100001</v>
      </c>
      <c r="D158" s="1">
        <f>'All Nodes'!D158</f>
        <v>-2.5027000000000001E-2</v>
      </c>
      <c r="E158" s="1">
        <f>'All Nodes'!E158</f>
        <v>0.47499599999999997</v>
      </c>
      <c r="F158" s="1">
        <f>'All Nodes'!F158</f>
        <v>4.0345600000000002E-2</v>
      </c>
      <c r="G158">
        <f>'All Nodes'!G158</f>
        <v>100001</v>
      </c>
    </row>
    <row r="159" spans="1:7" x14ac:dyDescent="0.25">
      <c r="A159" t="str">
        <f>'All Nodes'!A159</f>
        <v>GRID</v>
      </c>
      <c r="B159">
        <f>'All Nodes'!B159</f>
        <v>100157</v>
      </c>
      <c r="C159">
        <f>'All Nodes'!C159</f>
        <v>100001</v>
      </c>
      <c r="D159" s="1">
        <f>'All Nodes'!D159</f>
        <v>2.50294E-2</v>
      </c>
      <c r="E159" s="1">
        <f>'All Nodes'!E159</f>
        <v>-0.49990800000000002</v>
      </c>
      <c r="F159" s="1">
        <f>'All Nodes'!F159</f>
        <v>4.4696600000000003E-2</v>
      </c>
      <c r="G159">
        <f>'All Nodes'!G159</f>
        <v>100001</v>
      </c>
    </row>
    <row r="160" spans="1:7" x14ac:dyDescent="0.25">
      <c r="A160" t="str">
        <f>'All Nodes'!A160</f>
        <v>GRID</v>
      </c>
      <c r="B160">
        <f>'All Nodes'!B160</f>
        <v>100158</v>
      </c>
      <c r="C160">
        <f>'All Nodes'!C160</f>
        <v>100001</v>
      </c>
      <c r="D160" s="1">
        <f>'All Nodes'!D160</f>
        <v>-2.503E-2</v>
      </c>
      <c r="E160" s="1">
        <f>'All Nodes'!E160</f>
        <v>0.49990899999999999</v>
      </c>
      <c r="F160" s="1">
        <f>'All Nodes'!F160</f>
        <v>4.4695499999999999E-2</v>
      </c>
      <c r="G160">
        <f>'All Nodes'!G160</f>
        <v>100001</v>
      </c>
    </row>
    <row r="161" spans="1:7" x14ac:dyDescent="0.25">
      <c r="A161" t="str">
        <f>'All Nodes'!A161</f>
        <v>GRID</v>
      </c>
      <c r="B161">
        <f>'All Nodes'!B161</f>
        <v>100159</v>
      </c>
      <c r="C161">
        <f>'All Nodes'!C161</f>
        <v>100001</v>
      </c>
      <c r="D161" s="1">
        <f>'All Nodes'!D161</f>
        <v>2.5031600000000001E-2</v>
      </c>
      <c r="E161" s="1">
        <f>'All Nodes'!E161</f>
        <v>-0.52500999999999998</v>
      </c>
      <c r="F161" s="1">
        <f>'All Nodes'!F161</f>
        <v>4.9346599999999997E-2</v>
      </c>
      <c r="G161">
        <f>'All Nodes'!G161</f>
        <v>100001</v>
      </c>
    </row>
    <row r="162" spans="1:7" x14ac:dyDescent="0.25">
      <c r="A162" t="str">
        <f>'All Nodes'!A162</f>
        <v>GRID</v>
      </c>
      <c r="B162">
        <f>'All Nodes'!B162</f>
        <v>100160</v>
      </c>
      <c r="C162">
        <f>'All Nodes'!C162</f>
        <v>100001</v>
      </c>
      <c r="D162" s="1">
        <f>'All Nodes'!D162</f>
        <v>-2.5031999999999999E-2</v>
      </c>
      <c r="E162" s="1">
        <f>'All Nodes'!E162</f>
        <v>0.52500999999999998</v>
      </c>
      <c r="F162" s="1">
        <f>'All Nodes'!F162</f>
        <v>4.93455E-2</v>
      </c>
      <c r="G162">
        <f>'All Nodes'!G162</f>
        <v>100001</v>
      </c>
    </row>
    <row r="163" spans="1:7" x14ac:dyDescent="0.25">
      <c r="A163" t="str">
        <f>'All Nodes'!A163</f>
        <v>GRID</v>
      </c>
      <c r="B163">
        <f>'All Nodes'!B163</f>
        <v>100161</v>
      </c>
      <c r="C163">
        <f>'All Nodes'!C163</f>
        <v>100001</v>
      </c>
      <c r="D163" s="1">
        <f>'All Nodes'!D163</f>
        <v>2.5034799999999999E-2</v>
      </c>
      <c r="E163" s="1">
        <f>'All Nodes'!E163</f>
        <v>-0.55001100000000003</v>
      </c>
      <c r="F163" s="1">
        <f>'All Nodes'!F163</f>
        <v>5.4194600000000002E-2</v>
      </c>
      <c r="G163">
        <f>'All Nodes'!G163</f>
        <v>100001</v>
      </c>
    </row>
    <row r="164" spans="1:7" x14ac:dyDescent="0.25">
      <c r="A164" t="str">
        <f>'All Nodes'!A164</f>
        <v>GRID</v>
      </c>
      <c r="B164">
        <f>'All Nodes'!B164</f>
        <v>100162</v>
      </c>
      <c r="C164">
        <f>'All Nodes'!C164</f>
        <v>100001</v>
      </c>
      <c r="D164" s="1">
        <f>'All Nodes'!D164</f>
        <v>-2.5035000000000002E-2</v>
      </c>
      <c r="E164" s="1">
        <f>'All Nodes'!E164</f>
        <v>0.55001100000000003</v>
      </c>
      <c r="F164" s="1">
        <f>'All Nodes'!F164</f>
        <v>5.4193499999999999E-2</v>
      </c>
      <c r="G164">
        <f>'All Nodes'!G164</f>
        <v>100001</v>
      </c>
    </row>
    <row r="165" spans="1:7" x14ac:dyDescent="0.25">
      <c r="A165" t="str">
        <f>'All Nodes'!A165</f>
        <v>GRID</v>
      </c>
      <c r="B165">
        <f>'All Nodes'!B165</f>
        <v>100163</v>
      </c>
      <c r="C165">
        <f>'All Nodes'!C165</f>
        <v>100001</v>
      </c>
      <c r="D165" s="1">
        <f>'All Nodes'!D165</f>
        <v>2.5037E-2</v>
      </c>
      <c r="E165" s="1">
        <f>'All Nodes'!E165</f>
        <v>-0.57500799999999996</v>
      </c>
      <c r="F165" s="1">
        <f>'All Nodes'!F165</f>
        <v>5.9275599999999998E-2</v>
      </c>
      <c r="G165">
        <f>'All Nodes'!G165</f>
        <v>100001</v>
      </c>
    </row>
    <row r="166" spans="1:7" x14ac:dyDescent="0.25">
      <c r="A166" t="str">
        <f>'All Nodes'!A166</f>
        <v>GRID</v>
      </c>
      <c r="B166">
        <f>'All Nodes'!B166</f>
        <v>100164</v>
      </c>
      <c r="C166">
        <f>'All Nodes'!C166</f>
        <v>100001</v>
      </c>
      <c r="D166" s="1">
        <f>'All Nodes'!D166</f>
        <v>-2.5037E-2</v>
      </c>
      <c r="E166" s="1">
        <f>'All Nodes'!E166</f>
        <v>0.57500799999999996</v>
      </c>
      <c r="F166" s="1">
        <f>'All Nodes'!F166</f>
        <v>5.9274500000000001E-2</v>
      </c>
      <c r="G166">
        <f>'All Nodes'!G166</f>
        <v>100001</v>
      </c>
    </row>
    <row r="167" spans="1:7" x14ac:dyDescent="0.25">
      <c r="A167" t="str">
        <f>'All Nodes'!A167</f>
        <v>GRID</v>
      </c>
      <c r="B167">
        <f>'All Nodes'!B167</f>
        <v>100165</v>
      </c>
      <c r="C167">
        <f>'All Nodes'!C167</f>
        <v>100001</v>
      </c>
      <c r="D167" s="1">
        <f>'All Nodes'!D167</f>
        <v>2.5039200000000001E-2</v>
      </c>
      <c r="E167" s="1">
        <f>'All Nodes'!E167</f>
        <v>-0.60000699999999996</v>
      </c>
      <c r="F167" s="1">
        <f>'All Nodes'!F167</f>
        <v>6.45926E-2</v>
      </c>
      <c r="G167">
        <f>'All Nodes'!G167</f>
        <v>100001</v>
      </c>
    </row>
    <row r="168" spans="1:7" x14ac:dyDescent="0.25">
      <c r="A168" t="str">
        <f>'All Nodes'!A168</f>
        <v>GRID</v>
      </c>
      <c r="B168">
        <f>'All Nodes'!B168</f>
        <v>100166</v>
      </c>
      <c r="C168">
        <f>'All Nodes'!C168</f>
        <v>100001</v>
      </c>
      <c r="D168" s="1">
        <f>'All Nodes'!D168</f>
        <v>-2.5038999999999999E-2</v>
      </c>
      <c r="E168" s="1">
        <f>'All Nodes'!E168</f>
        <v>0.60000699999999996</v>
      </c>
      <c r="F168" s="1">
        <f>'All Nodes'!F168</f>
        <v>6.4591399999999993E-2</v>
      </c>
      <c r="G168">
        <f>'All Nodes'!G168</f>
        <v>100001</v>
      </c>
    </row>
    <row r="169" spans="1:7" x14ac:dyDescent="0.25">
      <c r="A169" t="str">
        <f>'All Nodes'!A169</f>
        <v>GRID</v>
      </c>
      <c r="B169">
        <f>'All Nodes'!B169</f>
        <v>100167</v>
      </c>
      <c r="C169">
        <f>'All Nodes'!C169</f>
        <v>100001</v>
      </c>
      <c r="D169" s="1">
        <f>'All Nodes'!D169</f>
        <v>2.5041500000000001E-2</v>
      </c>
      <c r="E169" s="1">
        <f>'All Nodes'!E169</f>
        <v>-0.62500100000000003</v>
      </c>
      <c r="F169" s="1">
        <f>'All Nodes'!F169</f>
        <v>7.0145600000000002E-2</v>
      </c>
      <c r="G169">
        <f>'All Nodes'!G169</f>
        <v>100001</v>
      </c>
    </row>
    <row r="170" spans="1:7" x14ac:dyDescent="0.25">
      <c r="A170" t="str">
        <f>'All Nodes'!A170</f>
        <v>GRID</v>
      </c>
      <c r="B170">
        <f>'All Nodes'!B170</f>
        <v>100168</v>
      </c>
      <c r="C170">
        <f>'All Nodes'!C170</f>
        <v>100001</v>
      </c>
      <c r="D170" s="1">
        <f>'All Nodes'!D170</f>
        <v>-2.5041999999999998E-2</v>
      </c>
      <c r="E170" s="1">
        <f>'All Nodes'!E170</f>
        <v>0.62500100000000003</v>
      </c>
      <c r="F170" s="1">
        <f>'All Nodes'!F170</f>
        <v>7.0144399999999996E-2</v>
      </c>
      <c r="G170">
        <f>'All Nodes'!G170</f>
        <v>100001</v>
      </c>
    </row>
    <row r="171" spans="1:7" x14ac:dyDescent="0.25">
      <c r="A171" t="str">
        <f>'All Nodes'!A171</f>
        <v>GRID</v>
      </c>
      <c r="B171">
        <f>'All Nodes'!B171</f>
        <v>100169</v>
      </c>
      <c r="C171">
        <f>'All Nodes'!C171</f>
        <v>100001</v>
      </c>
      <c r="D171" s="1">
        <f>'All Nodes'!D171</f>
        <v>-2.5044E-2</v>
      </c>
      <c r="E171" s="1">
        <f>'All Nodes'!E171</f>
        <v>0.64989399999999997</v>
      </c>
      <c r="F171" s="1">
        <f>'All Nodes'!F171</f>
        <v>7.5886400000000007E-2</v>
      </c>
      <c r="G171">
        <f>'All Nodes'!G171</f>
        <v>100001</v>
      </c>
    </row>
    <row r="172" spans="1:7" x14ac:dyDescent="0.25">
      <c r="A172" t="str">
        <f>'All Nodes'!A172</f>
        <v>GRID</v>
      </c>
      <c r="B172">
        <f>'All Nodes'!B172</f>
        <v>100170</v>
      </c>
      <c r="C172">
        <f>'All Nodes'!C172</f>
        <v>100001</v>
      </c>
      <c r="D172" s="1">
        <f>'All Nodes'!D172</f>
        <v>2.50447E-2</v>
      </c>
      <c r="E172" s="1">
        <f>'All Nodes'!E172</f>
        <v>-0.64989399999999997</v>
      </c>
      <c r="F172" s="1">
        <f>'All Nodes'!F172</f>
        <v>7.5887800000000005E-2</v>
      </c>
      <c r="G172">
        <f>'All Nodes'!G172</f>
        <v>100001</v>
      </c>
    </row>
    <row r="173" spans="1:7" x14ac:dyDescent="0.25">
      <c r="A173" t="str">
        <f>'All Nodes'!A173</f>
        <v>GRID</v>
      </c>
      <c r="B173">
        <f>'All Nodes'!B173</f>
        <v>100171</v>
      </c>
      <c r="C173">
        <f>'All Nodes'!C173</f>
        <v>100001</v>
      </c>
      <c r="D173" s="1">
        <f>'All Nodes'!D173</f>
        <v>2.5045899999999999E-2</v>
      </c>
      <c r="E173" s="1">
        <f>'All Nodes'!E173</f>
        <v>-0.67488700000000001</v>
      </c>
      <c r="F173" s="1">
        <f>'All Nodes'!F173</f>
        <v>8.1916699999999995E-2</v>
      </c>
      <c r="G173">
        <f>'All Nodes'!G173</f>
        <v>100001</v>
      </c>
    </row>
    <row r="174" spans="1:7" x14ac:dyDescent="0.25">
      <c r="A174" t="str">
        <f>'All Nodes'!A174</f>
        <v>GRID</v>
      </c>
      <c r="B174">
        <f>'All Nodes'!B174</f>
        <v>100172</v>
      </c>
      <c r="C174">
        <f>'All Nodes'!C174</f>
        <v>100001</v>
      </c>
      <c r="D174" s="1">
        <f>'All Nodes'!D174</f>
        <v>-2.5045999999999999E-2</v>
      </c>
      <c r="E174" s="1">
        <f>'All Nodes'!E174</f>
        <v>0.67488800000000004</v>
      </c>
      <c r="F174" s="1">
        <f>'All Nodes'!F174</f>
        <v>8.1915299999999996E-2</v>
      </c>
      <c r="G174">
        <f>'All Nodes'!G174</f>
        <v>100001</v>
      </c>
    </row>
    <row r="175" spans="1:7" x14ac:dyDescent="0.25">
      <c r="A175" t="str">
        <f>'All Nodes'!A175</f>
        <v>GRID</v>
      </c>
      <c r="B175">
        <f>'All Nodes'!B175</f>
        <v>100173</v>
      </c>
      <c r="C175">
        <f>'All Nodes'!C175</f>
        <v>100001</v>
      </c>
      <c r="D175" s="1">
        <f>'All Nodes'!D175</f>
        <v>2.5047099999999999E-2</v>
      </c>
      <c r="E175" s="1">
        <f>'All Nodes'!E175</f>
        <v>-0.69989000000000001</v>
      </c>
      <c r="F175" s="1">
        <f>'All Nodes'!F175</f>
        <v>8.81908E-2</v>
      </c>
      <c r="G175">
        <f>'All Nodes'!G175</f>
        <v>100001</v>
      </c>
    </row>
    <row r="176" spans="1:7" x14ac:dyDescent="0.25">
      <c r="A176" t="str">
        <f>'All Nodes'!A176</f>
        <v>GRID</v>
      </c>
      <c r="B176">
        <f>'All Nodes'!B176</f>
        <v>100174</v>
      </c>
      <c r="C176">
        <f>'All Nodes'!C176</f>
        <v>100001</v>
      </c>
      <c r="D176" s="1">
        <f>'All Nodes'!D176</f>
        <v>-2.5047E-2</v>
      </c>
      <c r="E176" s="1">
        <f>'All Nodes'!E176</f>
        <v>0.69989000000000001</v>
      </c>
      <c r="F176" s="1">
        <f>'All Nodes'!F176</f>
        <v>8.8189400000000001E-2</v>
      </c>
      <c r="G176">
        <f>'All Nodes'!G176</f>
        <v>100001</v>
      </c>
    </row>
    <row r="177" spans="1:7" x14ac:dyDescent="0.25">
      <c r="A177" t="str">
        <f>'All Nodes'!A177</f>
        <v>GRID</v>
      </c>
      <c r="B177">
        <f>'All Nodes'!B177</f>
        <v>100175</v>
      </c>
      <c r="C177">
        <f>'All Nodes'!C177</f>
        <v>100001</v>
      </c>
      <c r="D177" s="1">
        <f>'All Nodes'!D177</f>
        <v>2.50493E-2</v>
      </c>
      <c r="E177" s="1">
        <f>'All Nodes'!E177</f>
        <v>-0.72495200000000004</v>
      </c>
      <c r="F177" s="1">
        <f>'All Nodes'!F177</f>
        <v>9.4740699999999997E-2</v>
      </c>
      <c r="G177">
        <f>'All Nodes'!G177</f>
        <v>100001</v>
      </c>
    </row>
    <row r="178" spans="1:7" x14ac:dyDescent="0.25">
      <c r="A178" t="str">
        <f>'All Nodes'!A178</f>
        <v>GRID</v>
      </c>
      <c r="B178">
        <f>'All Nodes'!B178</f>
        <v>100176</v>
      </c>
      <c r="C178">
        <f>'All Nodes'!C178</f>
        <v>100001</v>
      </c>
      <c r="D178" s="1">
        <f>'All Nodes'!D178</f>
        <v>-2.5049999999999999E-2</v>
      </c>
      <c r="E178" s="1">
        <f>'All Nodes'!E178</f>
        <v>0.72495200000000004</v>
      </c>
      <c r="F178" s="1">
        <f>'All Nodes'!F178</f>
        <v>9.4739199999999996E-2</v>
      </c>
      <c r="G178">
        <f>'All Nodes'!G178</f>
        <v>100001</v>
      </c>
    </row>
    <row r="179" spans="1:7" x14ac:dyDescent="0.25">
      <c r="A179" t="str">
        <f>'All Nodes'!A179</f>
        <v>GRID</v>
      </c>
      <c r="B179">
        <f>'All Nodes'!B179</f>
        <v>100177</v>
      </c>
      <c r="C179">
        <f>'All Nodes'!C179</f>
        <v>100001</v>
      </c>
      <c r="D179" s="1">
        <f>'All Nodes'!D179</f>
        <v>4.9943399999999999E-2</v>
      </c>
      <c r="E179" s="1">
        <f>'All Nodes'!E179</f>
        <v>0.72500299999999995</v>
      </c>
      <c r="F179" s="1">
        <f>'All Nodes'!F179</f>
        <v>9.5106300000000005E-2</v>
      </c>
      <c r="G179">
        <f>'All Nodes'!G179</f>
        <v>100001</v>
      </c>
    </row>
    <row r="180" spans="1:7" x14ac:dyDescent="0.25">
      <c r="A180" t="str">
        <f>'All Nodes'!A180</f>
        <v>GRID</v>
      </c>
      <c r="B180">
        <f>'All Nodes'!B180</f>
        <v>100178</v>
      </c>
      <c r="C180">
        <f>'All Nodes'!C180</f>
        <v>100001</v>
      </c>
      <c r="D180" s="1">
        <f>'All Nodes'!D180</f>
        <v>-4.9943000000000001E-2</v>
      </c>
      <c r="E180" s="1">
        <f>'All Nodes'!E180</f>
        <v>-0.72500299999999995</v>
      </c>
      <c r="F180" s="1">
        <f>'All Nodes'!F180</f>
        <v>9.5107899999999995E-2</v>
      </c>
      <c r="G180">
        <f>'All Nodes'!G180</f>
        <v>100001</v>
      </c>
    </row>
    <row r="181" spans="1:7" x14ac:dyDescent="0.25">
      <c r="A181" t="str">
        <f>'All Nodes'!A181</f>
        <v>GRID</v>
      </c>
      <c r="B181">
        <f>'All Nodes'!B181</f>
        <v>100179</v>
      </c>
      <c r="C181">
        <f>'All Nodes'!C181</f>
        <v>100001</v>
      </c>
      <c r="D181" s="1">
        <f>'All Nodes'!D181</f>
        <v>4.9944599999999999E-2</v>
      </c>
      <c r="E181" s="1">
        <f>'All Nodes'!E181</f>
        <v>0.70000200000000001</v>
      </c>
      <c r="F181" s="1">
        <f>'All Nodes'!F181</f>
        <v>8.8587299999999994E-2</v>
      </c>
      <c r="G181">
        <f>'All Nodes'!G181</f>
        <v>100001</v>
      </c>
    </row>
    <row r="182" spans="1:7" x14ac:dyDescent="0.25">
      <c r="A182" t="str">
        <f>'All Nodes'!A182</f>
        <v>GRID</v>
      </c>
      <c r="B182">
        <f>'All Nodes'!B182</f>
        <v>100180</v>
      </c>
      <c r="C182">
        <f>'All Nodes'!C182</f>
        <v>100001</v>
      </c>
      <c r="D182" s="1">
        <f>'All Nodes'!D182</f>
        <v>-4.9945000000000003E-2</v>
      </c>
      <c r="E182" s="1">
        <f>'All Nodes'!E182</f>
        <v>-0.70000200000000001</v>
      </c>
      <c r="F182" s="1">
        <f>'All Nodes'!F182</f>
        <v>8.8588700000000006E-2</v>
      </c>
      <c r="G182">
        <f>'All Nodes'!G182</f>
        <v>100001</v>
      </c>
    </row>
    <row r="183" spans="1:7" x14ac:dyDescent="0.25">
      <c r="A183" t="str">
        <f>'All Nodes'!A183</f>
        <v>GRID</v>
      </c>
      <c r="B183">
        <f>'All Nodes'!B183</f>
        <v>100181</v>
      </c>
      <c r="C183">
        <f>'All Nodes'!C183</f>
        <v>100001</v>
      </c>
      <c r="D183" s="1">
        <f>'All Nodes'!D183</f>
        <v>-4.9945999999999997E-2</v>
      </c>
      <c r="E183" s="1">
        <f>'All Nodes'!E183</f>
        <v>-0.67500300000000002</v>
      </c>
      <c r="F183" s="1">
        <f>'All Nodes'!F183</f>
        <v>8.2311700000000002E-2</v>
      </c>
      <c r="G183">
        <f>'All Nodes'!G183</f>
        <v>100001</v>
      </c>
    </row>
    <row r="184" spans="1:7" x14ac:dyDescent="0.25">
      <c r="A184" t="str">
        <f>'All Nodes'!A184</f>
        <v>GRID</v>
      </c>
      <c r="B184">
        <f>'All Nodes'!B184</f>
        <v>100182</v>
      </c>
      <c r="C184">
        <f>'All Nodes'!C184</f>
        <v>100001</v>
      </c>
      <c r="D184" s="1">
        <f>'All Nodes'!D184</f>
        <v>4.99468E-2</v>
      </c>
      <c r="E184" s="1">
        <f>'All Nodes'!E184</f>
        <v>0.67500300000000002</v>
      </c>
      <c r="F184" s="1">
        <f>'All Nodes'!F184</f>
        <v>8.2310400000000006E-2</v>
      </c>
      <c r="G184">
        <f>'All Nodes'!G184</f>
        <v>100001</v>
      </c>
    </row>
    <row r="185" spans="1:7" x14ac:dyDescent="0.25">
      <c r="A185" t="str">
        <f>'All Nodes'!A185</f>
        <v>GRID</v>
      </c>
      <c r="B185">
        <f>'All Nodes'!B185</f>
        <v>100183</v>
      </c>
      <c r="C185">
        <f>'All Nodes'!C185</f>
        <v>100001</v>
      </c>
      <c r="D185" s="1">
        <f>'All Nodes'!D185</f>
        <v>4.9947999999999999E-2</v>
      </c>
      <c r="E185" s="1">
        <f>'All Nodes'!E185</f>
        <v>0.65000199999999997</v>
      </c>
      <c r="F185" s="1">
        <f>'All Nodes'!F185</f>
        <v>7.6276399999999994E-2</v>
      </c>
      <c r="G185">
        <f>'All Nodes'!G185</f>
        <v>100001</v>
      </c>
    </row>
    <row r="186" spans="1:7" x14ac:dyDescent="0.25">
      <c r="A186" t="str">
        <f>'All Nodes'!A186</f>
        <v>GRID</v>
      </c>
      <c r="B186">
        <f>'All Nodes'!B186</f>
        <v>100184</v>
      </c>
      <c r="C186">
        <f>'All Nodes'!C186</f>
        <v>100001</v>
      </c>
      <c r="D186" s="1">
        <f>'All Nodes'!D186</f>
        <v>-4.9947999999999999E-2</v>
      </c>
      <c r="E186" s="1">
        <f>'All Nodes'!E186</f>
        <v>-0.65000199999999997</v>
      </c>
      <c r="F186" s="1">
        <f>'All Nodes'!F186</f>
        <v>7.6277700000000004E-2</v>
      </c>
      <c r="G186">
        <f>'All Nodes'!G186</f>
        <v>100001</v>
      </c>
    </row>
    <row r="187" spans="1:7" x14ac:dyDescent="0.25">
      <c r="A187" t="str">
        <f>'All Nodes'!A187</f>
        <v>GRID</v>
      </c>
      <c r="B187">
        <f>'All Nodes'!B187</f>
        <v>100185</v>
      </c>
      <c r="C187">
        <f>'All Nodes'!C187</f>
        <v>100001</v>
      </c>
      <c r="D187" s="1">
        <f>'All Nodes'!D187</f>
        <v>4.9949300000000002E-2</v>
      </c>
      <c r="E187" s="1">
        <f>'All Nodes'!E187</f>
        <v>0.625004</v>
      </c>
      <c r="F187" s="1">
        <f>'All Nodes'!F187</f>
        <v>7.0482400000000001E-2</v>
      </c>
      <c r="G187">
        <f>'All Nodes'!G187</f>
        <v>100001</v>
      </c>
    </row>
    <row r="188" spans="1:7" x14ac:dyDescent="0.25">
      <c r="A188" t="str">
        <f>'All Nodes'!A188</f>
        <v>GRID</v>
      </c>
      <c r="B188">
        <f>'All Nodes'!B188</f>
        <v>100186</v>
      </c>
      <c r="C188">
        <f>'All Nodes'!C188</f>
        <v>100001</v>
      </c>
      <c r="D188" s="1">
        <f>'All Nodes'!D188</f>
        <v>-4.9949E-2</v>
      </c>
      <c r="E188" s="1">
        <f>'All Nodes'!E188</f>
        <v>-0.625004</v>
      </c>
      <c r="F188" s="1">
        <f>'All Nodes'!F188</f>
        <v>7.0483699999999996E-2</v>
      </c>
      <c r="G188">
        <f>'All Nodes'!G188</f>
        <v>100001</v>
      </c>
    </row>
    <row r="189" spans="1:7" x14ac:dyDescent="0.25">
      <c r="A189" t="str">
        <f>'All Nodes'!A189</f>
        <v>GRID</v>
      </c>
      <c r="B189">
        <f>'All Nodes'!B189</f>
        <v>100187</v>
      </c>
      <c r="C189">
        <f>'All Nodes'!C189</f>
        <v>100001</v>
      </c>
      <c r="D189" s="1">
        <f>'All Nodes'!D189</f>
        <v>-4.9951000000000002E-2</v>
      </c>
      <c r="E189" s="1">
        <f>'All Nodes'!E189</f>
        <v>-0.60000299999999995</v>
      </c>
      <c r="F189" s="1">
        <f>'All Nodes'!F189</f>
        <v>6.4927700000000005E-2</v>
      </c>
      <c r="G189">
        <f>'All Nodes'!G189</f>
        <v>100001</v>
      </c>
    </row>
    <row r="190" spans="1:7" x14ac:dyDescent="0.25">
      <c r="A190" t="str">
        <f>'All Nodes'!A190</f>
        <v>GRID</v>
      </c>
      <c r="B190">
        <f>'All Nodes'!B190</f>
        <v>100188</v>
      </c>
      <c r="C190">
        <f>'All Nodes'!C190</f>
        <v>100001</v>
      </c>
      <c r="D190" s="1">
        <f>'All Nodes'!D190</f>
        <v>4.9951599999999999E-2</v>
      </c>
      <c r="E190" s="1">
        <f>'All Nodes'!E190</f>
        <v>0.60000299999999995</v>
      </c>
      <c r="F190" s="1">
        <f>'All Nodes'!F190</f>
        <v>6.4926399999999995E-2</v>
      </c>
      <c r="G190">
        <f>'All Nodes'!G190</f>
        <v>100001</v>
      </c>
    </row>
    <row r="191" spans="1:7" x14ac:dyDescent="0.25">
      <c r="A191" t="str">
        <f>'All Nodes'!A191</f>
        <v>GRID</v>
      </c>
      <c r="B191">
        <f>'All Nodes'!B191</f>
        <v>100189</v>
      </c>
      <c r="C191">
        <f>'All Nodes'!C191</f>
        <v>100001</v>
      </c>
      <c r="D191" s="1">
        <f>'All Nodes'!D191</f>
        <v>4.9952799999999999E-2</v>
      </c>
      <c r="E191" s="1">
        <f>'All Nodes'!E191</f>
        <v>0.57500300000000004</v>
      </c>
      <c r="F191" s="1">
        <f>'All Nodes'!F191</f>
        <v>5.9607399999999998E-2</v>
      </c>
      <c r="G191">
        <f>'All Nodes'!G191</f>
        <v>100001</v>
      </c>
    </row>
    <row r="192" spans="1:7" x14ac:dyDescent="0.25">
      <c r="A192" t="str">
        <f>'All Nodes'!A192</f>
        <v>GRID</v>
      </c>
      <c r="B192">
        <f>'All Nodes'!B192</f>
        <v>100190</v>
      </c>
      <c r="C192">
        <f>'All Nodes'!C192</f>
        <v>100001</v>
      </c>
      <c r="D192" s="1">
        <f>'All Nodes'!D192</f>
        <v>-4.9952000000000003E-2</v>
      </c>
      <c r="E192" s="1">
        <f>'All Nodes'!E192</f>
        <v>-0.57500300000000004</v>
      </c>
      <c r="F192" s="1">
        <f>'All Nodes'!F192</f>
        <v>5.9608599999999998E-2</v>
      </c>
      <c r="G192">
        <f>'All Nodes'!G192</f>
        <v>100001</v>
      </c>
    </row>
    <row r="193" spans="1:7" x14ac:dyDescent="0.25">
      <c r="A193" t="str">
        <f>'All Nodes'!A193</f>
        <v>GRID</v>
      </c>
      <c r="B193">
        <f>'All Nodes'!B193</f>
        <v>100191</v>
      </c>
      <c r="C193">
        <f>'All Nodes'!C193</f>
        <v>100001</v>
      </c>
      <c r="D193" s="1">
        <f>'All Nodes'!D193</f>
        <v>4.9954899999999997E-2</v>
      </c>
      <c r="E193" s="1">
        <f>'All Nodes'!E193</f>
        <v>0.55000400000000005</v>
      </c>
      <c r="F193" s="1">
        <f>'All Nodes'!F193</f>
        <v>5.4525400000000002E-2</v>
      </c>
      <c r="G193">
        <f>'All Nodes'!G193</f>
        <v>100001</v>
      </c>
    </row>
    <row r="194" spans="1:7" x14ac:dyDescent="0.25">
      <c r="A194" t="str">
        <f>'All Nodes'!A194</f>
        <v>GRID</v>
      </c>
      <c r="B194">
        <f>'All Nodes'!B194</f>
        <v>100192</v>
      </c>
      <c r="C194">
        <f>'All Nodes'!C194</f>
        <v>100001</v>
      </c>
      <c r="D194" s="1">
        <f>'All Nodes'!D194</f>
        <v>-4.9954999999999999E-2</v>
      </c>
      <c r="E194" s="1">
        <f>'All Nodes'!E194</f>
        <v>-0.55000400000000005</v>
      </c>
      <c r="F194" s="1">
        <f>'All Nodes'!F194</f>
        <v>5.4526600000000001E-2</v>
      </c>
      <c r="G194">
        <f>'All Nodes'!G194</f>
        <v>100001</v>
      </c>
    </row>
    <row r="195" spans="1:7" x14ac:dyDescent="0.25">
      <c r="A195" t="str">
        <f>'All Nodes'!A195</f>
        <v>GRID</v>
      </c>
      <c r="B195">
        <f>'All Nodes'!B195</f>
        <v>100193</v>
      </c>
      <c r="C195">
        <f>'All Nodes'!C195</f>
        <v>100001</v>
      </c>
      <c r="D195" s="1">
        <f>'All Nodes'!D195</f>
        <v>4.9956100000000003E-2</v>
      </c>
      <c r="E195" s="1">
        <f>'All Nodes'!E195</f>
        <v>0.525003</v>
      </c>
      <c r="F195" s="1">
        <f>'All Nodes'!F195</f>
        <v>4.9677499999999999E-2</v>
      </c>
      <c r="G195">
        <f>'All Nodes'!G195</f>
        <v>100001</v>
      </c>
    </row>
    <row r="196" spans="1:7" x14ac:dyDescent="0.25">
      <c r="A196" t="str">
        <f>'All Nodes'!A196</f>
        <v>GRID</v>
      </c>
      <c r="B196">
        <f>'All Nodes'!B196</f>
        <v>100194</v>
      </c>
      <c r="C196">
        <f>'All Nodes'!C196</f>
        <v>100001</v>
      </c>
      <c r="D196" s="1">
        <f>'All Nodes'!D196</f>
        <v>-4.9956E-2</v>
      </c>
      <c r="E196" s="1">
        <f>'All Nodes'!E196</f>
        <v>-0.525003</v>
      </c>
      <c r="F196" s="1">
        <f>'All Nodes'!F196</f>
        <v>4.96785E-2</v>
      </c>
      <c r="G196">
        <f>'All Nodes'!G196</f>
        <v>100001</v>
      </c>
    </row>
    <row r="197" spans="1:7" x14ac:dyDescent="0.25">
      <c r="A197" t="str">
        <f>'All Nodes'!A197</f>
        <v>GRID</v>
      </c>
      <c r="B197">
        <f>'All Nodes'!B197</f>
        <v>100195</v>
      </c>
      <c r="C197">
        <f>'All Nodes'!C197</f>
        <v>100001</v>
      </c>
      <c r="D197" s="1">
        <f>'All Nodes'!D197</f>
        <v>4.99584E-2</v>
      </c>
      <c r="E197" s="1">
        <f>'All Nodes'!E197</f>
        <v>0.50000199999999995</v>
      </c>
      <c r="F197" s="1">
        <f>'All Nodes'!F197</f>
        <v>4.5063499999999999E-2</v>
      </c>
      <c r="G197">
        <f>'All Nodes'!G197</f>
        <v>100001</v>
      </c>
    </row>
    <row r="198" spans="1:7" x14ac:dyDescent="0.25">
      <c r="A198" t="str">
        <f>'All Nodes'!A198</f>
        <v>GRID</v>
      </c>
      <c r="B198">
        <f>'All Nodes'!B198</f>
        <v>100196</v>
      </c>
      <c r="C198">
        <f>'All Nodes'!C198</f>
        <v>100001</v>
      </c>
      <c r="D198" s="1">
        <f>'All Nodes'!D198</f>
        <v>-4.9958000000000002E-2</v>
      </c>
      <c r="E198" s="1">
        <f>'All Nodes'!E198</f>
        <v>-0.50000199999999995</v>
      </c>
      <c r="F198" s="1">
        <f>'All Nodes'!F198</f>
        <v>4.50645E-2</v>
      </c>
      <c r="G198">
        <f>'All Nodes'!G198</f>
        <v>100001</v>
      </c>
    </row>
    <row r="199" spans="1:7" x14ac:dyDescent="0.25">
      <c r="A199" t="str">
        <f>'All Nodes'!A199</f>
        <v>GRID</v>
      </c>
      <c r="B199">
        <f>'All Nodes'!B199</f>
        <v>100197</v>
      </c>
      <c r="C199">
        <f>'All Nodes'!C199</f>
        <v>100001</v>
      </c>
      <c r="D199" s="1">
        <f>'All Nodes'!D199</f>
        <v>4.9960600000000001E-2</v>
      </c>
      <c r="E199" s="1">
        <f>'All Nodes'!E199</f>
        <v>0.47500300000000001</v>
      </c>
      <c r="F199" s="1">
        <f>'All Nodes'!F199</f>
        <v>4.0680599999999997E-2</v>
      </c>
      <c r="G199">
        <f>'All Nodes'!G199</f>
        <v>100001</v>
      </c>
    </row>
    <row r="200" spans="1:7" x14ac:dyDescent="0.25">
      <c r="A200" t="str">
        <f>'All Nodes'!A200</f>
        <v>GRID</v>
      </c>
      <c r="B200">
        <f>'All Nodes'!B200</f>
        <v>100198</v>
      </c>
      <c r="C200">
        <f>'All Nodes'!C200</f>
        <v>100001</v>
      </c>
      <c r="D200" s="1">
        <f>'All Nodes'!D200</f>
        <v>-4.9960999999999998E-2</v>
      </c>
      <c r="E200" s="1">
        <f>'All Nodes'!E200</f>
        <v>-0.47500300000000001</v>
      </c>
      <c r="F200" s="1">
        <f>'All Nodes'!F200</f>
        <v>4.0681599999999998E-2</v>
      </c>
      <c r="G200">
        <f>'All Nodes'!G200</f>
        <v>100001</v>
      </c>
    </row>
    <row r="201" spans="1:7" x14ac:dyDescent="0.25">
      <c r="A201" t="str">
        <f>'All Nodes'!A201</f>
        <v>GRID</v>
      </c>
      <c r="B201">
        <f>'All Nodes'!B201</f>
        <v>100199</v>
      </c>
      <c r="C201">
        <f>'All Nodes'!C201</f>
        <v>100001</v>
      </c>
      <c r="D201" s="1">
        <f>'All Nodes'!D201</f>
        <v>4.9961899999999997E-2</v>
      </c>
      <c r="E201" s="1">
        <f>'All Nodes'!E201</f>
        <v>0.44997999999999999</v>
      </c>
      <c r="F201" s="1">
        <f>'All Nodes'!F201</f>
        <v>3.6526500000000003E-2</v>
      </c>
      <c r="G201">
        <f>'All Nodes'!G201</f>
        <v>100001</v>
      </c>
    </row>
    <row r="202" spans="1:7" x14ac:dyDescent="0.25">
      <c r="A202" t="str">
        <f>'All Nodes'!A202</f>
        <v>GRID</v>
      </c>
      <c r="B202">
        <f>'All Nodes'!B202</f>
        <v>100200</v>
      </c>
      <c r="C202">
        <f>'All Nodes'!C202</f>
        <v>100001</v>
      </c>
      <c r="D202" s="1">
        <f>'All Nodes'!D202</f>
        <v>-4.9961999999999999E-2</v>
      </c>
      <c r="E202" s="1">
        <f>'All Nodes'!E202</f>
        <v>-0.44997999999999999</v>
      </c>
      <c r="F202" s="1">
        <f>'All Nodes'!F202</f>
        <v>3.6527499999999997E-2</v>
      </c>
      <c r="G202">
        <f>'All Nodes'!G202</f>
        <v>100001</v>
      </c>
    </row>
    <row r="203" spans="1:7" x14ac:dyDescent="0.25">
      <c r="A203" t="str">
        <f>'All Nodes'!A203</f>
        <v>GRID</v>
      </c>
      <c r="B203">
        <f>'All Nodes'!B203</f>
        <v>100201</v>
      </c>
      <c r="C203">
        <f>'All Nodes'!C203</f>
        <v>100001</v>
      </c>
      <c r="D203" s="1">
        <f>'All Nodes'!D203</f>
        <v>4.9964099999999997E-2</v>
      </c>
      <c r="E203" s="1">
        <f>'All Nodes'!E203</f>
        <v>0.42500300000000002</v>
      </c>
      <c r="F203" s="1">
        <f>'All Nodes'!F203</f>
        <v>3.2608600000000001E-2</v>
      </c>
      <c r="G203">
        <f>'All Nodes'!G203</f>
        <v>100001</v>
      </c>
    </row>
    <row r="204" spans="1:7" x14ac:dyDescent="0.25">
      <c r="A204" t="str">
        <f>'All Nodes'!A204</f>
        <v>GRID</v>
      </c>
      <c r="B204">
        <f>'All Nodes'!B204</f>
        <v>100202</v>
      </c>
      <c r="C204">
        <f>'All Nodes'!C204</f>
        <v>100001</v>
      </c>
      <c r="D204" s="1">
        <f>'All Nodes'!D204</f>
        <v>-4.9964000000000001E-2</v>
      </c>
      <c r="E204" s="1">
        <f>'All Nodes'!E204</f>
        <v>-0.42500300000000002</v>
      </c>
      <c r="F204" s="1">
        <f>'All Nodes'!F204</f>
        <v>3.2609399999999997E-2</v>
      </c>
      <c r="G204">
        <f>'All Nodes'!G204</f>
        <v>100001</v>
      </c>
    </row>
    <row r="205" spans="1:7" x14ac:dyDescent="0.25">
      <c r="A205" t="str">
        <f>'All Nodes'!A205</f>
        <v>GRID</v>
      </c>
      <c r="B205">
        <f>'All Nodes'!B205</f>
        <v>100203</v>
      </c>
      <c r="C205">
        <f>'All Nodes'!C205</f>
        <v>100001</v>
      </c>
      <c r="D205" s="1">
        <f>'All Nodes'!D205</f>
        <v>4.9966299999999998E-2</v>
      </c>
      <c r="E205" s="1">
        <f>'All Nodes'!E205</f>
        <v>0.40000200000000002</v>
      </c>
      <c r="F205" s="1">
        <f>'All Nodes'!F205</f>
        <v>2.89196E-2</v>
      </c>
      <c r="G205">
        <f>'All Nodes'!G205</f>
        <v>100001</v>
      </c>
    </row>
    <row r="206" spans="1:7" x14ac:dyDescent="0.25">
      <c r="A206" t="str">
        <f>'All Nodes'!A206</f>
        <v>GRID</v>
      </c>
      <c r="B206">
        <f>'All Nodes'!B206</f>
        <v>100204</v>
      </c>
      <c r="C206">
        <f>'All Nodes'!C206</f>
        <v>100001</v>
      </c>
      <c r="D206" s="1">
        <f>'All Nodes'!D206</f>
        <v>-4.9966000000000003E-2</v>
      </c>
      <c r="E206" s="1">
        <f>'All Nodes'!E206</f>
        <v>-0.40000200000000002</v>
      </c>
      <c r="F206" s="1">
        <f>'All Nodes'!F206</f>
        <v>2.8920499999999998E-2</v>
      </c>
      <c r="G206">
        <f>'All Nodes'!G206</f>
        <v>100001</v>
      </c>
    </row>
    <row r="207" spans="1:7" x14ac:dyDescent="0.25">
      <c r="A207" t="str">
        <f>'All Nodes'!A207</f>
        <v>GRID</v>
      </c>
      <c r="B207">
        <f>'All Nodes'!B207</f>
        <v>100205</v>
      </c>
      <c r="C207">
        <f>'All Nodes'!C207</f>
        <v>100001</v>
      </c>
      <c r="D207" s="1">
        <f>'All Nodes'!D207</f>
        <v>-4.9967999999999999E-2</v>
      </c>
      <c r="E207" s="1">
        <f>'All Nodes'!E207</f>
        <v>-0.37498700000000001</v>
      </c>
      <c r="F207" s="1">
        <f>'All Nodes'!F207</f>
        <v>2.5450400000000001E-2</v>
      </c>
      <c r="G207">
        <f>'All Nodes'!G207</f>
        <v>100001</v>
      </c>
    </row>
    <row r="208" spans="1:7" x14ac:dyDescent="0.25">
      <c r="A208" t="str">
        <f>'All Nodes'!A208</f>
        <v>GRID</v>
      </c>
      <c r="B208">
        <f>'All Nodes'!B208</f>
        <v>100206</v>
      </c>
      <c r="C208">
        <f>'All Nodes'!C208</f>
        <v>100001</v>
      </c>
      <c r="D208" s="1">
        <f>'All Nodes'!D208</f>
        <v>4.9968499999999999E-2</v>
      </c>
      <c r="E208" s="1">
        <f>'All Nodes'!E208</f>
        <v>0.37498700000000001</v>
      </c>
      <c r="F208" s="1">
        <f>'All Nodes'!F208</f>
        <v>2.5449699999999999E-2</v>
      </c>
      <c r="G208">
        <f>'All Nodes'!G208</f>
        <v>100001</v>
      </c>
    </row>
    <row r="209" spans="1:7" x14ac:dyDescent="0.25">
      <c r="A209" t="str">
        <f>'All Nodes'!A209</f>
        <v>GRID</v>
      </c>
      <c r="B209">
        <f>'All Nodes'!B209</f>
        <v>100207</v>
      </c>
      <c r="C209">
        <f>'All Nodes'!C209</f>
        <v>100001</v>
      </c>
      <c r="D209" s="1">
        <f>'All Nodes'!D209</f>
        <v>-4.9970000000000001E-2</v>
      </c>
      <c r="E209" s="1">
        <f>'All Nodes'!E209</f>
        <v>-0.35000300000000001</v>
      </c>
      <c r="F209" s="1">
        <f>'All Nodes'!F209</f>
        <v>2.2220400000000001E-2</v>
      </c>
      <c r="G209">
        <f>'All Nodes'!G209</f>
        <v>100001</v>
      </c>
    </row>
    <row r="210" spans="1:7" x14ac:dyDescent="0.25">
      <c r="A210" t="str">
        <f>'All Nodes'!A210</f>
        <v>GRID</v>
      </c>
      <c r="B210">
        <f>'All Nodes'!B210</f>
        <v>100208</v>
      </c>
      <c r="C210">
        <f>'All Nodes'!C210</f>
        <v>100001</v>
      </c>
      <c r="D210" s="1">
        <f>'All Nodes'!D210</f>
        <v>4.9970800000000003E-2</v>
      </c>
      <c r="E210" s="1">
        <f>'All Nodes'!E210</f>
        <v>0.35000300000000001</v>
      </c>
      <c r="F210" s="1">
        <f>'All Nodes'!F210</f>
        <v>2.2219699999999998E-2</v>
      </c>
      <c r="G210">
        <f>'All Nodes'!G210</f>
        <v>100001</v>
      </c>
    </row>
    <row r="211" spans="1:7" x14ac:dyDescent="0.25">
      <c r="A211" t="str">
        <f>'All Nodes'!A211</f>
        <v>GRID</v>
      </c>
      <c r="B211">
        <f>'All Nodes'!B211</f>
        <v>100209</v>
      </c>
      <c r="C211">
        <f>'All Nodes'!C211</f>
        <v>100001</v>
      </c>
      <c r="D211" s="1">
        <f>'All Nodes'!D211</f>
        <v>4.9972000000000003E-2</v>
      </c>
      <c r="E211" s="1">
        <f>'All Nodes'!E211</f>
        <v>0.32500400000000002</v>
      </c>
      <c r="F211" s="1">
        <f>'All Nodes'!F211</f>
        <v>1.92097E-2</v>
      </c>
      <c r="G211">
        <f>'All Nodes'!G211</f>
        <v>100001</v>
      </c>
    </row>
    <row r="212" spans="1:7" x14ac:dyDescent="0.25">
      <c r="A212" t="str">
        <f>'All Nodes'!A212</f>
        <v>GRID</v>
      </c>
      <c r="B212">
        <f>'All Nodes'!B212</f>
        <v>100210</v>
      </c>
      <c r="C212">
        <f>'All Nodes'!C212</f>
        <v>100001</v>
      </c>
      <c r="D212" s="1">
        <f>'All Nodes'!D212</f>
        <v>-4.9972000000000003E-2</v>
      </c>
      <c r="E212" s="1">
        <f>'All Nodes'!E212</f>
        <v>-0.32500400000000002</v>
      </c>
      <c r="F212" s="1">
        <f>'All Nodes'!F212</f>
        <v>1.9210399999999999E-2</v>
      </c>
      <c r="G212">
        <f>'All Nodes'!G212</f>
        <v>100001</v>
      </c>
    </row>
    <row r="213" spans="1:7" x14ac:dyDescent="0.25">
      <c r="A213" t="str">
        <f>'All Nodes'!A213</f>
        <v>GRID</v>
      </c>
      <c r="B213">
        <f>'All Nodes'!B213</f>
        <v>100211</v>
      </c>
      <c r="C213">
        <f>'All Nodes'!C213</f>
        <v>100001</v>
      </c>
      <c r="D213" s="1">
        <f>'All Nodes'!D213</f>
        <v>4.9974200000000003E-2</v>
      </c>
      <c r="E213" s="1">
        <f>'All Nodes'!E213</f>
        <v>0.29999300000000001</v>
      </c>
      <c r="F213" s="1">
        <f>'All Nodes'!F213</f>
        <v>1.6419699999999999E-2</v>
      </c>
      <c r="G213">
        <f>'All Nodes'!G213</f>
        <v>100001</v>
      </c>
    </row>
    <row r="214" spans="1:7" x14ac:dyDescent="0.25">
      <c r="A214" t="str">
        <f>'All Nodes'!A214</f>
        <v>GRID</v>
      </c>
      <c r="B214">
        <f>'All Nodes'!B214</f>
        <v>100212</v>
      </c>
      <c r="C214">
        <f>'All Nodes'!C214</f>
        <v>100001</v>
      </c>
      <c r="D214" s="1">
        <f>'All Nodes'!D214</f>
        <v>-4.9973999999999998E-2</v>
      </c>
      <c r="E214" s="1">
        <f>'All Nodes'!E214</f>
        <v>-0.29999300000000001</v>
      </c>
      <c r="F214" s="1">
        <f>'All Nodes'!F214</f>
        <v>1.6420400000000002E-2</v>
      </c>
      <c r="G214">
        <f>'All Nodes'!G214</f>
        <v>100001</v>
      </c>
    </row>
    <row r="215" spans="1:7" x14ac:dyDescent="0.25">
      <c r="A215" t="str">
        <f>'All Nodes'!A215</f>
        <v>GRID</v>
      </c>
      <c r="B215">
        <f>'All Nodes'!B215</f>
        <v>100213</v>
      </c>
      <c r="C215">
        <f>'All Nodes'!C215</f>
        <v>100001</v>
      </c>
      <c r="D215" s="1">
        <f>'All Nodes'!D215</f>
        <v>4.9976399999999997E-2</v>
      </c>
      <c r="E215" s="1">
        <f>'All Nodes'!E215</f>
        <v>0.275005</v>
      </c>
      <c r="F215" s="1">
        <f>'All Nodes'!F215</f>
        <v>1.3859700000000001E-2</v>
      </c>
      <c r="G215">
        <f>'All Nodes'!G215</f>
        <v>100001</v>
      </c>
    </row>
    <row r="216" spans="1:7" x14ac:dyDescent="0.25">
      <c r="A216" t="str">
        <f>'All Nodes'!A216</f>
        <v>GRID</v>
      </c>
      <c r="B216">
        <f>'All Nodes'!B216</f>
        <v>100214</v>
      </c>
      <c r="C216">
        <f>'All Nodes'!C216</f>
        <v>100001</v>
      </c>
      <c r="D216" s="1">
        <f>'All Nodes'!D216</f>
        <v>-4.9976E-2</v>
      </c>
      <c r="E216" s="1">
        <f>'All Nodes'!E216</f>
        <v>-0.275005</v>
      </c>
      <c r="F216" s="1">
        <f>'All Nodes'!F216</f>
        <v>1.3860300000000001E-2</v>
      </c>
      <c r="G216">
        <f>'All Nodes'!G216</f>
        <v>100001</v>
      </c>
    </row>
    <row r="217" spans="1:7" x14ac:dyDescent="0.25">
      <c r="A217" t="str">
        <f>'All Nodes'!A217</f>
        <v>GRID</v>
      </c>
      <c r="B217">
        <f>'All Nodes'!B217</f>
        <v>100215</v>
      </c>
      <c r="C217">
        <f>'All Nodes'!C217</f>
        <v>100001</v>
      </c>
      <c r="D217" s="1">
        <f>'All Nodes'!D217</f>
        <v>4.9978700000000001E-2</v>
      </c>
      <c r="E217" s="1">
        <f>'All Nodes'!E217</f>
        <v>0.250002</v>
      </c>
      <c r="F217" s="1">
        <f>'All Nodes'!F217</f>
        <v>1.15298E-2</v>
      </c>
      <c r="G217">
        <f>'All Nodes'!G217</f>
        <v>100001</v>
      </c>
    </row>
    <row r="218" spans="1:7" x14ac:dyDescent="0.25">
      <c r="A218" t="str">
        <f>'All Nodes'!A218</f>
        <v>GRID</v>
      </c>
      <c r="B218">
        <f>'All Nodes'!B218</f>
        <v>100216</v>
      </c>
      <c r="C218">
        <f>'All Nodes'!C218</f>
        <v>100001</v>
      </c>
      <c r="D218" s="1">
        <f>'All Nodes'!D218</f>
        <v>-4.9979000000000003E-2</v>
      </c>
      <c r="E218" s="1">
        <f>'All Nodes'!E218</f>
        <v>-0.250002</v>
      </c>
      <c r="F218" s="1">
        <f>'All Nodes'!F218</f>
        <v>1.15303E-2</v>
      </c>
      <c r="G218">
        <f>'All Nodes'!G218</f>
        <v>100001</v>
      </c>
    </row>
    <row r="219" spans="1:7" x14ac:dyDescent="0.25">
      <c r="A219" t="str">
        <f>'All Nodes'!A219</f>
        <v>GRID</v>
      </c>
      <c r="B219">
        <f>'All Nodes'!B219</f>
        <v>100217</v>
      </c>
      <c r="C219">
        <f>'All Nodes'!C219</f>
        <v>100001</v>
      </c>
      <c r="D219" s="1">
        <f>'All Nodes'!D219</f>
        <v>4.9980799999999999E-2</v>
      </c>
      <c r="E219" s="1">
        <f>'All Nodes'!E219</f>
        <v>0.224999</v>
      </c>
      <c r="F219" s="1">
        <f>'All Nodes'!F219</f>
        <v>9.4199000000000001E-3</v>
      </c>
      <c r="G219">
        <f>'All Nodes'!G219</f>
        <v>100001</v>
      </c>
    </row>
    <row r="220" spans="1:7" x14ac:dyDescent="0.25">
      <c r="A220" t="str">
        <f>'All Nodes'!A220</f>
        <v>GRID</v>
      </c>
      <c r="B220">
        <f>'All Nodes'!B220</f>
        <v>100218</v>
      </c>
      <c r="C220">
        <f>'All Nodes'!C220</f>
        <v>100001</v>
      </c>
      <c r="D220" s="1">
        <f>'All Nodes'!D220</f>
        <v>-4.9980999999999998E-2</v>
      </c>
      <c r="E220" s="1">
        <f>'All Nodes'!E220</f>
        <v>-0.224998</v>
      </c>
      <c r="F220" s="1">
        <f>'All Nodes'!F220</f>
        <v>9.4202999999999995E-3</v>
      </c>
      <c r="G220">
        <f>'All Nodes'!G220</f>
        <v>100001</v>
      </c>
    </row>
    <row r="221" spans="1:7" x14ac:dyDescent="0.25">
      <c r="A221" t="str">
        <f>'All Nodes'!A221</f>
        <v>GRID</v>
      </c>
      <c r="B221">
        <f>'All Nodes'!B221</f>
        <v>100219</v>
      </c>
      <c r="C221">
        <f>'All Nodes'!C221</f>
        <v>100001</v>
      </c>
      <c r="D221" s="1">
        <f>'All Nodes'!D221</f>
        <v>4.9983100000000003E-2</v>
      </c>
      <c r="E221" s="1">
        <f>'All Nodes'!E221</f>
        <v>0.20000200000000001</v>
      </c>
      <c r="F221" s="1">
        <f>'All Nodes'!F221</f>
        <v>7.5297999999999997E-3</v>
      </c>
      <c r="G221">
        <f>'All Nodes'!G221</f>
        <v>100001</v>
      </c>
    </row>
    <row r="222" spans="1:7" x14ac:dyDescent="0.25">
      <c r="A222" t="str">
        <f>'All Nodes'!A222</f>
        <v>GRID</v>
      </c>
      <c r="B222">
        <f>'All Nodes'!B222</f>
        <v>100220</v>
      </c>
      <c r="C222">
        <f>'All Nodes'!C222</f>
        <v>100001</v>
      </c>
      <c r="D222" s="1">
        <f>'All Nodes'!D222</f>
        <v>-4.9983E-2</v>
      </c>
      <c r="E222" s="1">
        <f>'All Nodes'!E222</f>
        <v>-0.20000200000000001</v>
      </c>
      <c r="F222" s="1">
        <f>'All Nodes'!F222</f>
        <v>7.5301999999999999E-3</v>
      </c>
      <c r="G222">
        <f>'All Nodes'!G222</f>
        <v>100001</v>
      </c>
    </row>
    <row r="223" spans="1:7" x14ac:dyDescent="0.25">
      <c r="A223" t="str">
        <f>'All Nodes'!A223</f>
        <v>GRID</v>
      </c>
      <c r="B223">
        <f>'All Nodes'!B223</f>
        <v>100221</v>
      </c>
      <c r="C223">
        <f>'All Nodes'!C223</f>
        <v>100001</v>
      </c>
      <c r="D223" s="1">
        <f>'All Nodes'!D223</f>
        <v>4.9985300000000003E-2</v>
      </c>
      <c r="E223" s="1">
        <f>'All Nodes'!E223</f>
        <v>0.17500399999999999</v>
      </c>
      <c r="F223" s="1">
        <f>'All Nodes'!F223</f>
        <v>5.8697999999999997E-3</v>
      </c>
      <c r="G223">
        <f>'All Nodes'!G223</f>
        <v>100001</v>
      </c>
    </row>
    <row r="224" spans="1:7" x14ac:dyDescent="0.25">
      <c r="A224" t="str">
        <f>'All Nodes'!A224</f>
        <v>GRID</v>
      </c>
      <c r="B224">
        <f>'All Nodes'!B224</f>
        <v>100222</v>
      </c>
      <c r="C224">
        <f>'All Nodes'!C224</f>
        <v>100001</v>
      </c>
      <c r="D224" s="1">
        <f>'All Nodes'!D224</f>
        <v>4.9985300000000003E-2</v>
      </c>
      <c r="E224" s="1">
        <f>'All Nodes'!E224</f>
        <v>-4.9995999999999999E-2</v>
      </c>
      <c r="F224" s="1">
        <f>'All Nodes'!F224</f>
        <v>8.8007999999999999E-4</v>
      </c>
      <c r="G224">
        <f>'All Nodes'!G224</f>
        <v>100001</v>
      </c>
    </row>
    <row r="225" spans="1:7" x14ac:dyDescent="0.25">
      <c r="A225" t="str">
        <f>'All Nodes'!A225</f>
        <v>GRID</v>
      </c>
      <c r="B225">
        <f>'All Nodes'!B225</f>
        <v>100223</v>
      </c>
      <c r="C225">
        <f>'All Nodes'!C225</f>
        <v>100001</v>
      </c>
      <c r="D225" s="1">
        <f>'All Nodes'!D225</f>
        <v>-4.9985000000000002E-2</v>
      </c>
      <c r="E225" s="1">
        <f>'All Nodes'!E225</f>
        <v>-0.17500399999999999</v>
      </c>
      <c r="F225" s="1">
        <f>'All Nodes'!F225</f>
        <v>5.8701999999999999E-3</v>
      </c>
      <c r="G225">
        <f>'All Nodes'!G225</f>
        <v>100001</v>
      </c>
    </row>
    <row r="226" spans="1:7" x14ac:dyDescent="0.25">
      <c r="A226" t="str">
        <f>'All Nodes'!A226</f>
        <v>GRID</v>
      </c>
      <c r="B226">
        <f>'All Nodes'!B226</f>
        <v>100224</v>
      </c>
      <c r="C226">
        <f>'All Nodes'!C226</f>
        <v>100001</v>
      </c>
      <c r="D226" s="1">
        <f>'All Nodes'!D226</f>
        <v>-4.9986000000000003E-2</v>
      </c>
      <c r="E226" s="1">
        <f>'All Nodes'!E226</f>
        <v>4.9997600000000003E-2</v>
      </c>
      <c r="F226" s="1">
        <f>'All Nodes'!F226</f>
        <v>8.7998999999999998E-4</v>
      </c>
      <c r="G226">
        <f>'All Nodes'!G226</f>
        <v>100001</v>
      </c>
    </row>
    <row r="227" spans="1:7" x14ac:dyDescent="0.25">
      <c r="A227" t="str">
        <f>'All Nodes'!A227</f>
        <v>GRID</v>
      </c>
      <c r="B227">
        <f>'All Nodes'!B227</f>
        <v>100225</v>
      </c>
      <c r="C227">
        <f>'All Nodes'!C227</f>
        <v>100001</v>
      </c>
      <c r="D227" s="1">
        <f>'All Nodes'!D227</f>
        <v>4.99876E-2</v>
      </c>
      <c r="E227" s="1">
        <f>'All Nodes'!E227</f>
        <v>0.150002</v>
      </c>
      <c r="F227" s="1">
        <f>'All Nodes'!F227</f>
        <v>4.4298999999999996E-3</v>
      </c>
      <c r="G227">
        <f>'All Nodes'!G227</f>
        <v>100001</v>
      </c>
    </row>
    <row r="228" spans="1:7" x14ac:dyDescent="0.25">
      <c r="A228" t="str">
        <f>'All Nodes'!A228</f>
        <v>GRID</v>
      </c>
      <c r="B228">
        <f>'All Nodes'!B228</f>
        <v>100226</v>
      </c>
      <c r="C228">
        <f>'All Nodes'!C228</f>
        <v>100001</v>
      </c>
      <c r="D228" s="1">
        <f>'All Nodes'!D228</f>
        <v>4.9987900000000002E-2</v>
      </c>
      <c r="E228" s="1">
        <f>'All Nodes'!E228</f>
        <v>5.1283999999999999E-5</v>
      </c>
      <c r="F228" s="1">
        <f>'All Nodes'!F228</f>
        <v>4.4003E-4</v>
      </c>
      <c r="G228">
        <f>'All Nodes'!G228</f>
        <v>100001</v>
      </c>
    </row>
    <row r="229" spans="1:7" x14ac:dyDescent="0.25">
      <c r="A229" t="str">
        <f>'All Nodes'!A229</f>
        <v>GRID</v>
      </c>
      <c r="B229">
        <f>'All Nodes'!B229</f>
        <v>100227</v>
      </c>
      <c r="C229">
        <f>'All Nodes'!C229</f>
        <v>100001</v>
      </c>
      <c r="D229" s="1">
        <f>'All Nodes'!D229</f>
        <v>-4.9987999999999998E-2</v>
      </c>
      <c r="E229" s="1">
        <f>'All Nodes'!E229</f>
        <v>-0.150002</v>
      </c>
      <c r="F229" s="1">
        <f>'All Nodes'!F229</f>
        <v>4.4302999999999999E-3</v>
      </c>
      <c r="G229">
        <f>'All Nodes'!G229</f>
        <v>100001</v>
      </c>
    </row>
    <row r="230" spans="1:7" x14ac:dyDescent="0.25">
      <c r="A230" t="str">
        <f>'All Nodes'!A230</f>
        <v>GRID</v>
      </c>
      <c r="B230">
        <f>'All Nodes'!B230</f>
        <v>100228</v>
      </c>
      <c r="C230">
        <f>'All Nodes'!C230</f>
        <v>100001</v>
      </c>
      <c r="D230" s="1">
        <f>'All Nodes'!D230</f>
        <v>-4.9988999999999999E-2</v>
      </c>
      <c r="E230" s="1">
        <f>'All Nodes'!E230</f>
        <v>2.4997599999999998E-2</v>
      </c>
      <c r="F230" s="1">
        <f>'All Nodes'!F230</f>
        <v>5.5002999999999996E-4</v>
      </c>
      <c r="G230">
        <f>'All Nodes'!G230</f>
        <v>100001</v>
      </c>
    </row>
    <row r="231" spans="1:7" x14ac:dyDescent="0.25">
      <c r="A231" t="str">
        <f>'All Nodes'!A231</f>
        <v>GRID</v>
      </c>
      <c r="B231">
        <f>'All Nodes'!B231</f>
        <v>100229</v>
      </c>
      <c r="C231">
        <f>'All Nodes'!C231</f>
        <v>100001</v>
      </c>
      <c r="D231" s="1">
        <f>'All Nodes'!D231</f>
        <v>4.9989800000000001E-2</v>
      </c>
      <c r="E231" s="1">
        <f>'All Nodes'!E231</f>
        <v>0.124986</v>
      </c>
      <c r="F231" s="1">
        <f>'All Nodes'!F231</f>
        <v>3.2098000000000001E-3</v>
      </c>
      <c r="G231">
        <f>'All Nodes'!G231</f>
        <v>100001</v>
      </c>
    </row>
    <row r="232" spans="1:7" x14ac:dyDescent="0.25">
      <c r="A232" t="str">
        <f>'All Nodes'!A232</f>
        <v>GRID</v>
      </c>
      <c r="B232">
        <f>'All Nodes'!B232</f>
        <v>100230</v>
      </c>
      <c r="C232">
        <f>'All Nodes'!C232</f>
        <v>100001</v>
      </c>
      <c r="D232" s="1">
        <f>'All Nodes'!D232</f>
        <v>-4.999E-2</v>
      </c>
      <c r="E232" s="1">
        <f>'All Nodes'!E232</f>
        <v>-0.124986</v>
      </c>
      <c r="F232" s="1">
        <f>'All Nodes'!F232</f>
        <v>3.2101E-3</v>
      </c>
      <c r="G232">
        <f>'All Nodes'!G232</f>
        <v>100001</v>
      </c>
    </row>
    <row r="233" spans="1:7" x14ac:dyDescent="0.25">
      <c r="A233" t="str">
        <f>'All Nodes'!A233</f>
        <v>GRID</v>
      </c>
      <c r="B233">
        <f>'All Nodes'!B233</f>
        <v>100231</v>
      </c>
      <c r="C233">
        <f>'All Nodes'!C233</f>
        <v>100001</v>
      </c>
      <c r="D233" s="1">
        <f>'All Nodes'!D233</f>
        <v>4.9990100000000003E-2</v>
      </c>
      <c r="E233" s="1">
        <f>'All Nodes'!E233</f>
        <v>-2.4996999999999998E-2</v>
      </c>
      <c r="F233" s="1">
        <f>'All Nodes'!F233</f>
        <v>5.5009000000000004E-4</v>
      </c>
      <c r="G233">
        <f>'All Nodes'!G233</f>
        <v>100001</v>
      </c>
    </row>
    <row r="234" spans="1:7" x14ac:dyDescent="0.25">
      <c r="A234" t="str">
        <f>'All Nodes'!A234</f>
        <v>GRID</v>
      </c>
      <c r="B234">
        <f>'All Nodes'!B234</f>
        <v>100232</v>
      </c>
      <c r="C234">
        <f>'All Nodes'!C234</f>
        <v>100001</v>
      </c>
      <c r="D234" s="1">
        <f>'All Nodes'!D234</f>
        <v>4.9992000000000002E-2</v>
      </c>
      <c r="E234" s="1">
        <f>'All Nodes'!E234</f>
        <v>0.10000100000000001</v>
      </c>
      <c r="F234" s="1">
        <f>'All Nodes'!F234</f>
        <v>2.2098999999999999E-3</v>
      </c>
      <c r="G234">
        <f>'All Nodes'!G234</f>
        <v>100001</v>
      </c>
    </row>
    <row r="235" spans="1:7" x14ac:dyDescent="0.25">
      <c r="A235" t="str">
        <f>'All Nodes'!A235</f>
        <v>GRID</v>
      </c>
      <c r="B235">
        <f>'All Nodes'!B235</f>
        <v>100233</v>
      </c>
      <c r="C235">
        <f>'All Nodes'!C235</f>
        <v>100001</v>
      </c>
      <c r="D235" s="1">
        <f>'All Nodes'!D235</f>
        <v>-4.9992000000000002E-2</v>
      </c>
      <c r="E235" s="1">
        <f>'All Nodes'!E235</f>
        <v>-0.10000199999999999</v>
      </c>
      <c r="F235" s="1">
        <f>'All Nodes'!F235</f>
        <v>2.2101E-3</v>
      </c>
      <c r="G235">
        <f>'All Nodes'!G235</f>
        <v>100001</v>
      </c>
    </row>
    <row r="236" spans="1:7" x14ac:dyDescent="0.25">
      <c r="A236" t="str">
        <f>'All Nodes'!A236</f>
        <v>GRID</v>
      </c>
      <c r="B236">
        <f>'All Nodes'!B236</f>
        <v>100234</v>
      </c>
      <c r="C236">
        <f>'All Nodes'!C236</f>
        <v>100001</v>
      </c>
      <c r="D236" s="1">
        <f>'All Nodes'!D236</f>
        <v>4.99934E-2</v>
      </c>
      <c r="E236" s="1">
        <f>'All Nodes'!E236</f>
        <v>-0.17501700000000001</v>
      </c>
      <c r="F236" s="1">
        <f>'All Nodes'!F236</f>
        <v>5.8701999999999999E-3</v>
      </c>
      <c r="G236">
        <f>'All Nodes'!G236</f>
        <v>100001</v>
      </c>
    </row>
    <row r="237" spans="1:7" x14ac:dyDescent="0.25">
      <c r="A237" t="str">
        <f>'All Nodes'!A237</f>
        <v>GRID</v>
      </c>
      <c r="B237">
        <f>'All Nodes'!B237</f>
        <v>100235</v>
      </c>
      <c r="C237">
        <f>'All Nodes'!C237</f>
        <v>100001</v>
      </c>
      <c r="D237" s="1">
        <f>'All Nodes'!D237</f>
        <v>-4.9993999999999997E-2</v>
      </c>
      <c r="E237" s="1">
        <f>'All Nodes'!E237</f>
        <v>0.17501700000000001</v>
      </c>
      <c r="F237" s="1">
        <f>'All Nodes'!F237</f>
        <v>5.8697999999999997E-3</v>
      </c>
      <c r="G237">
        <f>'All Nodes'!G237</f>
        <v>100001</v>
      </c>
    </row>
    <row r="238" spans="1:7" x14ac:dyDescent="0.25">
      <c r="A238" t="str">
        <f>'All Nodes'!A238</f>
        <v>GRID</v>
      </c>
      <c r="B238">
        <f>'All Nodes'!B238</f>
        <v>100236</v>
      </c>
      <c r="C238">
        <f>'All Nodes'!C238</f>
        <v>100001</v>
      </c>
      <c r="D238" s="1">
        <f>'All Nodes'!D238</f>
        <v>4.9994999999999998E-2</v>
      </c>
      <c r="E238" s="1">
        <f>'All Nodes'!E238</f>
        <v>-0.12501899999999999</v>
      </c>
      <c r="F238" s="1">
        <f>'All Nodes'!F238</f>
        <v>3.2101E-3</v>
      </c>
      <c r="G238">
        <f>'All Nodes'!G238</f>
        <v>100001</v>
      </c>
    </row>
    <row r="239" spans="1:7" x14ac:dyDescent="0.25">
      <c r="A239" t="str">
        <f>'All Nodes'!A239</f>
        <v>GRID</v>
      </c>
      <c r="B239">
        <f>'All Nodes'!B239</f>
        <v>100237</v>
      </c>
      <c r="C239">
        <f>'All Nodes'!C239</f>
        <v>100001</v>
      </c>
      <c r="D239" s="1">
        <f>'All Nodes'!D239</f>
        <v>-4.9994999999999998E-2</v>
      </c>
      <c r="E239" s="1">
        <f>'All Nodes'!E239</f>
        <v>0.12501899999999999</v>
      </c>
      <c r="F239" s="1">
        <f>'All Nodes'!F239</f>
        <v>3.2098999999999999E-3</v>
      </c>
      <c r="G239">
        <f>'All Nodes'!G239</f>
        <v>100001</v>
      </c>
    </row>
    <row r="240" spans="1:7" x14ac:dyDescent="0.25">
      <c r="A240" t="str">
        <f>'All Nodes'!A240</f>
        <v>GRID</v>
      </c>
      <c r="B240">
        <f>'All Nodes'!B240</f>
        <v>100238</v>
      </c>
      <c r="C240">
        <f>'All Nodes'!C240</f>
        <v>100001</v>
      </c>
      <c r="D240" s="1">
        <f>'All Nodes'!D240</f>
        <v>-4.9994999999999998E-2</v>
      </c>
      <c r="E240" s="1">
        <f>'All Nodes'!E240</f>
        <v>-7.4995000000000006E-2</v>
      </c>
      <c r="F240" s="1">
        <f>'All Nodes'!F240</f>
        <v>1.4402E-3</v>
      </c>
      <c r="G240">
        <f>'All Nodes'!G240</f>
        <v>100001</v>
      </c>
    </row>
    <row r="241" spans="1:7" x14ac:dyDescent="0.25">
      <c r="A241" t="str">
        <f>'All Nodes'!A241</f>
        <v>GRID</v>
      </c>
      <c r="B241">
        <f>'All Nodes'!B241</f>
        <v>100239</v>
      </c>
      <c r="C241">
        <f>'All Nodes'!C241</f>
        <v>100001</v>
      </c>
      <c r="D241" s="1">
        <f>'All Nodes'!D241</f>
        <v>4.9995199999999997E-2</v>
      </c>
      <c r="E241" s="1">
        <f>'All Nodes'!E241</f>
        <v>7.4994500000000006E-2</v>
      </c>
      <c r="F241" s="1">
        <f>'All Nodes'!F241</f>
        <v>1.4400000000000001E-3</v>
      </c>
      <c r="G241">
        <f>'All Nodes'!G241</f>
        <v>100001</v>
      </c>
    </row>
    <row r="242" spans="1:7" x14ac:dyDescent="0.25">
      <c r="A242" t="str">
        <f>'All Nodes'!A242</f>
        <v>GRID</v>
      </c>
      <c r="B242">
        <f>'All Nodes'!B242</f>
        <v>100240</v>
      </c>
      <c r="C242">
        <f>'All Nodes'!C242</f>
        <v>100001</v>
      </c>
      <c r="D242" s="1">
        <f>'All Nodes'!D242</f>
        <v>4.9995499999999998E-2</v>
      </c>
      <c r="E242" s="1">
        <f>'All Nodes'!E242</f>
        <v>-7.4998999999999996E-2</v>
      </c>
      <c r="F242" s="1">
        <f>'All Nodes'!F242</f>
        <v>1.4402E-3</v>
      </c>
      <c r="G242">
        <f>'All Nodes'!G242</f>
        <v>100001</v>
      </c>
    </row>
    <row r="243" spans="1:7" x14ac:dyDescent="0.25">
      <c r="A243" t="str">
        <f>'All Nodes'!A243</f>
        <v>GRID</v>
      </c>
      <c r="B243">
        <f>'All Nodes'!B243</f>
        <v>100241</v>
      </c>
      <c r="C243">
        <f>'All Nodes'!C243</f>
        <v>100001</v>
      </c>
      <c r="D243" s="1">
        <f>'All Nodes'!D243</f>
        <v>-4.9994999999999998E-2</v>
      </c>
      <c r="E243" s="1">
        <f>'All Nodes'!E243</f>
        <v>0.15001800000000001</v>
      </c>
      <c r="F243" s="1">
        <f>'All Nodes'!F243</f>
        <v>4.4298999999999996E-3</v>
      </c>
      <c r="G243">
        <f>'All Nodes'!G243</f>
        <v>100001</v>
      </c>
    </row>
    <row r="244" spans="1:7" x14ac:dyDescent="0.25">
      <c r="A244" t="str">
        <f>'All Nodes'!A244</f>
        <v>GRID</v>
      </c>
      <c r="B244">
        <f>'All Nodes'!B244</f>
        <v>100242</v>
      </c>
      <c r="C244">
        <f>'All Nodes'!C244</f>
        <v>100001</v>
      </c>
      <c r="D244" s="1">
        <f>'All Nodes'!D244</f>
        <v>-4.9994999999999998E-2</v>
      </c>
      <c r="E244" s="1">
        <f>'All Nodes'!E244</f>
        <v>7.49996E-2</v>
      </c>
      <c r="F244" s="1">
        <f>'All Nodes'!F244</f>
        <v>1.4400000000000001E-3</v>
      </c>
      <c r="G244">
        <f>'All Nodes'!G244</f>
        <v>100001</v>
      </c>
    </row>
    <row r="245" spans="1:7" x14ac:dyDescent="0.25">
      <c r="A245" t="str">
        <f>'All Nodes'!A245</f>
        <v>GRID</v>
      </c>
      <c r="B245">
        <f>'All Nodes'!B245</f>
        <v>100243</v>
      </c>
      <c r="C245">
        <f>'All Nodes'!C245</f>
        <v>100001</v>
      </c>
      <c r="D245" s="1">
        <f>'All Nodes'!D245</f>
        <v>4.9996199999999998E-2</v>
      </c>
      <c r="E245" s="1">
        <f>'All Nodes'!E245</f>
        <v>-0.15001800000000001</v>
      </c>
      <c r="F245" s="1">
        <f>'All Nodes'!F245</f>
        <v>4.4301999999999996E-3</v>
      </c>
      <c r="G245">
        <f>'All Nodes'!G245</f>
        <v>100001</v>
      </c>
    </row>
    <row r="246" spans="1:7" x14ac:dyDescent="0.25">
      <c r="A246" t="str">
        <f>'All Nodes'!A246</f>
        <v>GRID</v>
      </c>
      <c r="B246">
        <f>'All Nodes'!B246</f>
        <v>100244</v>
      </c>
      <c r="C246">
        <f>'All Nodes'!C246</f>
        <v>100001</v>
      </c>
      <c r="D246" s="1">
        <f>'All Nodes'!D246</f>
        <v>-4.9995999999999999E-2</v>
      </c>
      <c r="E246" s="1">
        <f>'All Nodes'!E246</f>
        <v>-4.9986000000000003E-2</v>
      </c>
      <c r="F246" s="1">
        <f>'All Nodes'!F246</f>
        <v>8.8007999999999999E-4</v>
      </c>
      <c r="G246">
        <f>'All Nodes'!G246</f>
        <v>100001</v>
      </c>
    </row>
    <row r="247" spans="1:7" x14ac:dyDescent="0.25">
      <c r="A247" t="str">
        <f>'All Nodes'!A247</f>
        <v>GRID</v>
      </c>
      <c r="B247">
        <f>'All Nodes'!B247</f>
        <v>100245</v>
      </c>
      <c r="C247">
        <f>'All Nodes'!C247</f>
        <v>100001</v>
      </c>
      <c r="D247" s="1">
        <f>'All Nodes'!D247</f>
        <v>4.99975E-2</v>
      </c>
      <c r="E247" s="1">
        <f>'All Nodes'!E247</f>
        <v>4.9985500000000002E-2</v>
      </c>
      <c r="F247" s="1">
        <f>'All Nodes'!F247</f>
        <v>8.7998000000000004E-4</v>
      </c>
      <c r="G247">
        <f>'All Nodes'!G247</f>
        <v>100001</v>
      </c>
    </row>
    <row r="248" spans="1:7" x14ac:dyDescent="0.25">
      <c r="A248" t="str">
        <f>'All Nodes'!A248</f>
        <v>GRID</v>
      </c>
      <c r="B248">
        <f>'All Nodes'!B248</f>
        <v>100246</v>
      </c>
      <c r="C248">
        <f>'All Nodes'!C248</f>
        <v>100001</v>
      </c>
      <c r="D248" s="1">
        <f>'All Nodes'!D248</f>
        <v>-4.9998000000000001E-2</v>
      </c>
      <c r="E248" s="1">
        <f>'All Nodes'!E248</f>
        <v>0.100019</v>
      </c>
      <c r="F248" s="1">
        <f>'All Nodes'!F248</f>
        <v>2.2100000000000002E-3</v>
      </c>
      <c r="G248">
        <f>'All Nodes'!G248</f>
        <v>100001</v>
      </c>
    </row>
    <row r="249" spans="1:7" x14ac:dyDescent="0.25">
      <c r="A249" t="str">
        <f>'All Nodes'!A249</f>
        <v>GRID</v>
      </c>
      <c r="B249">
        <f>'All Nodes'!B249</f>
        <v>100247</v>
      </c>
      <c r="C249">
        <f>'All Nodes'!C249</f>
        <v>100001</v>
      </c>
      <c r="D249" s="1">
        <f>'All Nodes'!D249</f>
        <v>4.9998800000000003E-2</v>
      </c>
      <c r="E249" s="1">
        <f>'All Nodes'!E249</f>
        <v>-0.100019</v>
      </c>
      <c r="F249" s="1">
        <f>'All Nodes'!F249</f>
        <v>2.2101999999999998E-3</v>
      </c>
      <c r="G249">
        <f>'All Nodes'!G249</f>
        <v>100001</v>
      </c>
    </row>
    <row r="250" spans="1:7" x14ac:dyDescent="0.25">
      <c r="A250" t="str">
        <f>'All Nodes'!A250</f>
        <v>GRID</v>
      </c>
      <c r="B250">
        <f>'All Nodes'!B250</f>
        <v>100248</v>
      </c>
      <c r="C250">
        <f>'All Nodes'!C250</f>
        <v>100001</v>
      </c>
      <c r="D250" s="1">
        <f>'All Nodes'!D250</f>
        <v>-4.9999000000000002E-2</v>
      </c>
      <c r="E250" s="1">
        <f>'All Nodes'!E250</f>
        <v>-2.4969000000000002E-2</v>
      </c>
      <c r="F250" s="1">
        <f>'All Nodes'!F250</f>
        <v>5.5009000000000004E-4</v>
      </c>
      <c r="G250">
        <f>'All Nodes'!G250</f>
        <v>100001</v>
      </c>
    </row>
    <row r="251" spans="1:7" x14ac:dyDescent="0.25">
      <c r="A251" t="str">
        <f>'All Nodes'!A251</f>
        <v>GRID</v>
      </c>
      <c r="B251">
        <f>'All Nodes'!B251</f>
        <v>100249</v>
      </c>
      <c r="C251">
        <f>'All Nodes'!C251</f>
        <v>100001</v>
      </c>
      <c r="D251" s="1">
        <f>'All Nodes'!D251</f>
        <v>4.9999700000000001E-2</v>
      </c>
      <c r="E251" s="1">
        <f>'All Nodes'!E251</f>
        <v>2.4969499999999999E-2</v>
      </c>
      <c r="F251" s="1">
        <f>'All Nodes'!F251</f>
        <v>5.5002999999999996E-4</v>
      </c>
      <c r="G251">
        <f>'All Nodes'!G251</f>
        <v>100001</v>
      </c>
    </row>
    <row r="252" spans="1:7" x14ac:dyDescent="0.25">
      <c r="A252" t="str">
        <f>'All Nodes'!A252</f>
        <v>GRID</v>
      </c>
      <c r="B252">
        <f>'All Nodes'!B252</f>
        <v>100250</v>
      </c>
      <c r="C252">
        <f>'All Nodes'!C252</f>
        <v>100001</v>
      </c>
      <c r="D252" s="1">
        <f>'All Nodes'!D252</f>
        <v>5.0000700000000002E-2</v>
      </c>
      <c r="E252" s="1">
        <f>'All Nodes'!E252</f>
        <v>-0.200016</v>
      </c>
      <c r="F252" s="1">
        <f>'All Nodes'!F252</f>
        <v>7.5402000000000004E-3</v>
      </c>
      <c r="G252">
        <f>'All Nodes'!G252</f>
        <v>100001</v>
      </c>
    </row>
    <row r="253" spans="1:7" x14ac:dyDescent="0.25">
      <c r="A253" t="str">
        <f>'All Nodes'!A253</f>
        <v>GRID</v>
      </c>
      <c r="B253">
        <f>'All Nodes'!B253</f>
        <v>100251</v>
      </c>
      <c r="C253">
        <f>'All Nodes'!C253</f>
        <v>100001</v>
      </c>
      <c r="D253" s="1">
        <f>'All Nodes'!D253</f>
        <v>-5.0000999999999997E-2</v>
      </c>
      <c r="E253" s="1">
        <f>'All Nodes'!E253</f>
        <v>0.200016</v>
      </c>
      <c r="F253" s="1">
        <f>'All Nodes'!F253</f>
        <v>7.5398000000000001E-3</v>
      </c>
      <c r="G253">
        <f>'All Nodes'!G253</f>
        <v>100001</v>
      </c>
    </row>
    <row r="254" spans="1:7" x14ac:dyDescent="0.25">
      <c r="A254" t="str">
        <f>'All Nodes'!A254</f>
        <v>GRID</v>
      </c>
      <c r="B254">
        <f>'All Nodes'!B254</f>
        <v>100252</v>
      </c>
      <c r="C254">
        <f>'All Nodes'!C254</f>
        <v>100001</v>
      </c>
      <c r="D254" s="1">
        <f>'All Nodes'!D254</f>
        <v>-5.0001999999999998E-2</v>
      </c>
      <c r="E254" s="1">
        <f>'All Nodes'!E254</f>
        <v>-4.5099999999999998E-5</v>
      </c>
      <c r="F254" s="1">
        <f>'All Nodes'!F254</f>
        <v>4.4003E-4</v>
      </c>
      <c r="G254">
        <f>'All Nodes'!G254</f>
        <v>100001</v>
      </c>
    </row>
    <row r="255" spans="1:7" x14ac:dyDescent="0.25">
      <c r="A255" t="str">
        <f>'All Nodes'!A255</f>
        <v>GRID</v>
      </c>
      <c r="B255">
        <f>'All Nodes'!B255</f>
        <v>100253</v>
      </c>
      <c r="C255">
        <f>'All Nodes'!C255</f>
        <v>100001</v>
      </c>
      <c r="D255" s="1">
        <f>'All Nodes'!D255</f>
        <v>5.0009199999999997E-2</v>
      </c>
      <c r="E255" s="1">
        <f>'All Nodes'!E255</f>
        <v>-0.249998</v>
      </c>
      <c r="F255" s="1">
        <f>'All Nodes'!F255</f>
        <v>1.15304E-2</v>
      </c>
      <c r="G255">
        <f>'All Nodes'!G255</f>
        <v>100001</v>
      </c>
    </row>
    <row r="256" spans="1:7" x14ac:dyDescent="0.25">
      <c r="A256" t="str">
        <f>'All Nodes'!A256</f>
        <v>GRID</v>
      </c>
      <c r="B256">
        <f>'All Nodes'!B256</f>
        <v>100254</v>
      </c>
      <c r="C256">
        <f>'All Nodes'!C256</f>
        <v>100001</v>
      </c>
      <c r="D256" s="1">
        <f>'All Nodes'!D256</f>
        <v>-5.0008999999999998E-2</v>
      </c>
      <c r="E256" s="1">
        <f>'All Nodes'!E256</f>
        <v>0.249998</v>
      </c>
      <c r="F256" s="1">
        <f>'All Nodes'!F256</f>
        <v>1.15298E-2</v>
      </c>
      <c r="G256">
        <f>'All Nodes'!G256</f>
        <v>100001</v>
      </c>
    </row>
    <row r="257" spans="1:7" x14ac:dyDescent="0.25">
      <c r="A257" t="str">
        <f>'All Nodes'!A257</f>
        <v>GRID</v>
      </c>
      <c r="B257">
        <f>'All Nodes'!B257</f>
        <v>100255</v>
      </c>
      <c r="C257">
        <f>'All Nodes'!C257</f>
        <v>100001</v>
      </c>
      <c r="D257" s="1">
        <f>'All Nodes'!D257</f>
        <v>-5.0008999999999998E-2</v>
      </c>
      <c r="E257" s="1">
        <f>'All Nodes'!E257</f>
        <v>0.22500500000000001</v>
      </c>
      <c r="F257" s="1">
        <f>'All Nodes'!F257</f>
        <v>9.4198000000000007E-3</v>
      </c>
      <c r="G257">
        <f>'All Nodes'!G257</f>
        <v>100001</v>
      </c>
    </row>
    <row r="258" spans="1:7" x14ac:dyDescent="0.25">
      <c r="A258" t="str">
        <f>'All Nodes'!A258</f>
        <v>GRID</v>
      </c>
      <c r="B258">
        <f>'All Nodes'!B258</f>
        <v>100256</v>
      </c>
      <c r="C258">
        <f>'All Nodes'!C258</f>
        <v>100001</v>
      </c>
      <c r="D258" s="1">
        <f>'All Nodes'!D258</f>
        <v>5.0009900000000003E-2</v>
      </c>
      <c r="E258" s="1">
        <f>'All Nodes'!E258</f>
        <v>-0.22500500000000001</v>
      </c>
      <c r="F258" s="1">
        <f>'All Nodes'!F258</f>
        <v>9.4202999999999995E-3</v>
      </c>
      <c r="G258">
        <f>'All Nodes'!G258</f>
        <v>100001</v>
      </c>
    </row>
    <row r="259" spans="1:7" x14ac:dyDescent="0.25">
      <c r="A259" t="str">
        <f>'All Nodes'!A259</f>
        <v>GRID</v>
      </c>
      <c r="B259">
        <f>'All Nodes'!B259</f>
        <v>100257</v>
      </c>
      <c r="C259">
        <f>'All Nodes'!C259</f>
        <v>100001</v>
      </c>
      <c r="D259" s="1">
        <f>'All Nodes'!D259</f>
        <v>-5.0011E-2</v>
      </c>
      <c r="E259" s="1">
        <f>'All Nodes'!E259</f>
        <v>0.275003</v>
      </c>
      <c r="F259" s="1">
        <f>'All Nodes'!F259</f>
        <v>1.38698E-2</v>
      </c>
      <c r="G259">
        <f>'All Nodes'!G259</f>
        <v>100001</v>
      </c>
    </row>
    <row r="260" spans="1:7" x14ac:dyDescent="0.25">
      <c r="A260" t="str">
        <f>'All Nodes'!A260</f>
        <v>GRID</v>
      </c>
      <c r="B260">
        <f>'All Nodes'!B260</f>
        <v>100258</v>
      </c>
      <c r="C260">
        <f>'All Nodes'!C260</f>
        <v>100001</v>
      </c>
      <c r="D260" s="1">
        <f>'All Nodes'!D260</f>
        <v>5.0011300000000002E-2</v>
      </c>
      <c r="E260" s="1">
        <f>'All Nodes'!E260</f>
        <v>-0.275003</v>
      </c>
      <c r="F260" s="1">
        <f>'All Nodes'!F260</f>
        <v>1.38703E-2</v>
      </c>
      <c r="G260">
        <f>'All Nodes'!G260</f>
        <v>100001</v>
      </c>
    </row>
    <row r="261" spans="1:7" x14ac:dyDescent="0.25">
      <c r="A261" t="str">
        <f>'All Nodes'!A261</f>
        <v>GRID</v>
      </c>
      <c r="B261">
        <f>'All Nodes'!B261</f>
        <v>100259</v>
      </c>
      <c r="C261">
        <f>'All Nodes'!C261</f>
        <v>100001</v>
      </c>
      <c r="D261" s="1">
        <f>'All Nodes'!D261</f>
        <v>5.0013599999999998E-2</v>
      </c>
      <c r="E261" s="1">
        <f>'All Nodes'!E261</f>
        <v>-0.30000300000000002</v>
      </c>
      <c r="F261" s="1">
        <f>'All Nodes'!F261</f>
        <v>1.6430400000000001E-2</v>
      </c>
      <c r="G261">
        <f>'All Nodes'!G261</f>
        <v>100001</v>
      </c>
    </row>
    <row r="262" spans="1:7" x14ac:dyDescent="0.25">
      <c r="A262" t="str">
        <f>'All Nodes'!A262</f>
        <v>GRID</v>
      </c>
      <c r="B262">
        <f>'All Nodes'!B262</f>
        <v>100260</v>
      </c>
      <c r="C262">
        <f>'All Nodes'!C262</f>
        <v>100001</v>
      </c>
      <c r="D262" s="1">
        <f>'All Nodes'!D262</f>
        <v>-5.0013000000000002E-2</v>
      </c>
      <c r="E262" s="1">
        <f>'All Nodes'!E262</f>
        <v>0.30000300000000002</v>
      </c>
      <c r="F262" s="1">
        <f>'All Nodes'!F262</f>
        <v>1.6429699999999998E-2</v>
      </c>
      <c r="G262">
        <f>'All Nodes'!G262</f>
        <v>100001</v>
      </c>
    </row>
    <row r="263" spans="1:7" x14ac:dyDescent="0.25">
      <c r="A263" t="str">
        <f>'All Nodes'!A263</f>
        <v>GRID</v>
      </c>
      <c r="B263">
        <f>'All Nodes'!B263</f>
        <v>100261</v>
      </c>
      <c r="C263">
        <f>'All Nodes'!C263</f>
        <v>100001</v>
      </c>
      <c r="D263" s="1">
        <f>'All Nodes'!D263</f>
        <v>5.0014799999999998E-2</v>
      </c>
      <c r="E263" s="1">
        <f>'All Nodes'!E263</f>
        <v>-0.32500699999999999</v>
      </c>
      <c r="F263" s="1">
        <f>'All Nodes'!F263</f>
        <v>1.92103E-2</v>
      </c>
      <c r="G263">
        <f>'All Nodes'!G263</f>
        <v>100001</v>
      </c>
    </row>
    <row r="264" spans="1:7" x14ac:dyDescent="0.25">
      <c r="A264" t="str">
        <f>'All Nodes'!A264</f>
        <v>GRID</v>
      </c>
      <c r="B264">
        <f>'All Nodes'!B264</f>
        <v>100262</v>
      </c>
      <c r="C264">
        <f>'All Nodes'!C264</f>
        <v>100001</v>
      </c>
      <c r="D264" s="1">
        <f>'All Nodes'!D264</f>
        <v>-5.0014999999999997E-2</v>
      </c>
      <c r="E264" s="1">
        <f>'All Nodes'!E264</f>
        <v>0.32500699999999999</v>
      </c>
      <c r="F264" s="1">
        <f>'All Nodes'!F264</f>
        <v>1.92096E-2</v>
      </c>
      <c r="G264">
        <f>'All Nodes'!G264</f>
        <v>100001</v>
      </c>
    </row>
    <row r="265" spans="1:7" x14ac:dyDescent="0.25">
      <c r="A265" t="str">
        <f>'All Nodes'!A265</f>
        <v>GRID</v>
      </c>
      <c r="B265">
        <f>'All Nodes'!B265</f>
        <v>100263</v>
      </c>
      <c r="C265">
        <f>'All Nodes'!C265</f>
        <v>100001</v>
      </c>
      <c r="D265" s="1">
        <f>'All Nodes'!D265</f>
        <v>5.0016499999999998E-2</v>
      </c>
      <c r="E265" s="1">
        <f>'All Nodes'!E265</f>
        <v>-0.39990300000000001</v>
      </c>
      <c r="F265" s="1">
        <f>'All Nodes'!F265</f>
        <v>2.88905E-2</v>
      </c>
      <c r="G265">
        <f>'All Nodes'!G265</f>
        <v>100001</v>
      </c>
    </row>
    <row r="266" spans="1:7" x14ac:dyDescent="0.25">
      <c r="A266" t="str">
        <f>'All Nodes'!A266</f>
        <v>GRID</v>
      </c>
      <c r="B266">
        <f>'All Nodes'!B266</f>
        <v>100264</v>
      </c>
      <c r="C266">
        <f>'All Nodes'!C266</f>
        <v>100001</v>
      </c>
      <c r="D266" s="1">
        <f>'All Nodes'!D266</f>
        <v>-5.0015999999999998E-2</v>
      </c>
      <c r="E266" s="1">
        <f>'All Nodes'!E266</f>
        <v>0.34990100000000002</v>
      </c>
      <c r="F266" s="1">
        <f>'All Nodes'!F266</f>
        <v>2.21896E-2</v>
      </c>
      <c r="G266">
        <f>'All Nodes'!G266</f>
        <v>100001</v>
      </c>
    </row>
    <row r="267" spans="1:7" x14ac:dyDescent="0.25">
      <c r="A267" t="str">
        <f>'All Nodes'!A267</f>
        <v>GRID</v>
      </c>
      <c r="B267">
        <f>'All Nodes'!B267</f>
        <v>100265</v>
      </c>
      <c r="C267">
        <f>'All Nodes'!C267</f>
        <v>100001</v>
      </c>
      <c r="D267" s="1">
        <f>'All Nodes'!D267</f>
        <v>5.0017100000000002E-2</v>
      </c>
      <c r="E267" s="1">
        <f>'All Nodes'!E267</f>
        <v>-0.34990100000000002</v>
      </c>
      <c r="F267" s="1">
        <f>'All Nodes'!F267</f>
        <v>2.2190399999999999E-2</v>
      </c>
      <c r="G267">
        <f>'All Nodes'!G267</f>
        <v>100001</v>
      </c>
    </row>
    <row r="268" spans="1:7" x14ac:dyDescent="0.25">
      <c r="A268" t="str">
        <f>'All Nodes'!A268</f>
        <v>GRID</v>
      </c>
      <c r="B268">
        <f>'All Nodes'!B268</f>
        <v>100266</v>
      </c>
      <c r="C268">
        <f>'All Nodes'!C268</f>
        <v>100001</v>
      </c>
      <c r="D268" s="1">
        <f>'All Nodes'!D268</f>
        <v>-5.0016999999999999E-2</v>
      </c>
      <c r="E268" s="1">
        <f>'All Nodes'!E268</f>
        <v>0.39990300000000001</v>
      </c>
      <c r="F268" s="1">
        <f>'All Nodes'!F268</f>
        <v>2.8889700000000001E-2</v>
      </c>
      <c r="G268">
        <f>'All Nodes'!G268</f>
        <v>100001</v>
      </c>
    </row>
    <row r="269" spans="1:7" x14ac:dyDescent="0.25">
      <c r="A269" t="str">
        <f>'All Nodes'!A269</f>
        <v>GRID</v>
      </c>
      <c r="B269">
        <f>'All Nodes'!B269</f>
        <v>100267</v>
      </c>
      <c r="C269">
        <f>'All Nodes'!C269</f>
        <v>100001</v>
      </c>
      <c r="D269" s="1">
        <f>'All Nodes'!D269</f>
        <v>5.00192E-2</v>
      </c>
      <c r="E269" s="1">
        <f>'All Nodes'!E269</f>
        <v>-0.37490099999999998</v>
      </c>
      <c r="F269" s="1">
        <f>'All Nodes'!F269</f>
        <v>2.5430399999999999E-2</v>
      </c>
      <c r="G269">
        <f>'All Nodes'!G269</f>
        <v>100001</v>
      </c>
    </row>
    <row r="270" spans="1:7" x14ac:dyDescent="0.25">
      <c r="A270" t="str">
        <f>'All Nodes'!A270</f>
        <v>GRID</v>
      </c>
      <c r="B270">
        <f>'All Nodes'!B270</f>
        <v>100268</v>
      </c>
      <c r="C270">
        <f>'All Nodes'!C270</f>
        <v>100001</v>
      </c>
      <c r="D270" s="1">
        <f>'All Nodes'!D270</f>
        <v>-5.0019000000000001E-2</v>
      </c>
      <c r="E270" s="1">
        <f>'All Nodes'!E270</f>
        <v>0.37490099999999998</v>
      </c>
      <c r="F270" s="1">
        <f>'All Nodes'!F270</f>
        <v>2.54296E-2</v>
      </c>
      <c r="G270">
        <f>'All Nodes'!G270</f>
        <v>100001</v>
      </c>
    </row>
    <row r="271" spans="1:7" x14ac:dyDescent="0.25">
      <c r="A271" t="str">
        <f>'All Nodes'!A271</f>
        <v>GRID</v>
      </c>
      <c r="B271">
        <f>'All Nodes'!B271</f>
        <v>100269</v>
      </c>
      <c r="C271">
        <f>'All Nodes'!C271</f>
        <v>100001</v>
      </c>
      <c r="D271" s="1">
        <f>'All Nodes'!D271</f>
        <v>5.0023699999999997E-2</v>
      </c>
      <c r="E271" s="1">
        <f>'All Nodes'!E271</f>
        <v>-0.425008</v>
      </c>
      <c r="F271" s="1">
        <f>'All Nodes'!F271</f>
        <v>3.2614499999999998E-2</v>
      </c>
      <c r="G271">
        <f>'All Nodes'!G271</f>
        <v>100001</v>
      </c>
    </row>
    <row r="272" spans="1:7" x14ac:dyDescent="0.25">
      <c r="A272" t="str">
        <f>'All Nodes'!A272</f>
        <v>GRID</v>
      </c>
      <c r="B272">
        <f>'All Nodes'!B272</f>
        <v>100270</v>
      </c>
      <c r="C272">
        <f>'All Nodes'!C272</f>
        <v>100001</v>
      </c>
      <c r="D272" s="1">
        <f>'All Nodes'!D272</f>
        <v>-5.0023999999999999E-2</v>
      </c>
      <c r="E272" s="1">
        <f>'All Nodes'!E272</f>
        <v>0.425008</v>
      </c>
      <c r="F272" s="1">
        <f>'All Nodes'!F272</f>
        <v>3.26136E-2</v>
      </c>
      <c r="G272">
        <f>'All Nodes'!G272</f>
        <v>100001</v>
      </c>
    </row>
    <row r="273" spans="1:7" x14ac:dyDescent="0.25">
      <c r="A273" t="str">
        <f>'All Nodes'!A273</f>
        <v>GRID</v>
      </c>
      <c r="B273">
        <f>'All Nodes'!B273</f>
        <v>100271</v>
      </c>
      <c r="C273">
        <f>'All Nodes'!C273</f>
        <v>100001</v>
      </c>
      <c r="D273" s="1">
        <f>'All Nodes'!D273</f>
        <v>-5.0026000000000001E-2</v>
      </c>
      <c r="E273" s="1">
        <f>'All Nodes'!E273</f>
        <v>0.44990599999999997</v>
      </c>
      <c r="F273" s="1">
        <f>'All Nodes'!F273</f>
        <v>3.65025E-2</v>
      </c>
      <c r="G273">
        <f>'All Nodes'!G273</f>
        <v>100001</v>
      </c>
    </row>
    <row r="274" spans="1:7" x14ac:dyDescent="0.25">
      <c r="A274" t="str">
        <f>'All Nodes'!A274</f>
        <v>GRID</v>
      </c>
      <c r="B274">
        <f>'All Nodes'!B274</f>
        <v>100272</v>
      </c>
      <c r="C274">
        <f>'All Nodes'!C274</f>
        <v>100001</v>
      </c>
      <c r="D274" s="1">
        <f>'All Nodes'!D274</f>
        <v>5.0026899999999999E-2</v>
      </c>
      <c r="E274" s="1">
        <f>'All Nodes'!E274</f>
        <v>-0.44990599999999997</v>
      </c>
      <c r="F274" s="1">
        <f>'All Nodes'!F274</f>
        <v>3.6503500000000001E-2</v>
      </c>
      <c r="G274">
        <f>'All Nodes'!G274</f>
        <v>100001</v>
      </c>
    </row>
    <row r="275" spans="1:7" x14ac:dyDescent="0.25">
      <c r="A275" t="str">
        <f>'All Nodes'!A275</f>
        <v>GRID</v>
      </c>
      <c r="B275">
        <f>'All Nodes'!B275</f>
        <v>100273</v>
      </c>
      <c r="C275">
        <f>'All Nodes'!C275</f>
        <v>100001</v>
      </c>
      <c r="D275" s="1">
        <f>'All Nodes'!D275</f>
        <v>5.00291E-2</v>
      </c>
      <c r="E275" s="1">
        <f>'All Nodes'!E275</f>
        <v>-0.474995</v>
      </c>
      <c r="F275" s="1">
        <f>'All Nodes'!F275</f>
        <v>4.0683499999999997E-2</v>
      </c>
      <c r="G275">
        <f>'All Nodes'!G275</f>
        <v>100001</v>
      </c>
    </row>
    <row r="276" spans="1:7" x14ac:dyDescent="0.25">
      <c r="A276" t="str">
        <f>'All Nodes'!A276</f>
        <v>GRID</v>
      </c>
      <c r="B276">
        <f>'All Nodes'!B276</f>
        <v>100274</v>
      </c>
      <c r="C276">
        <f>'All Nodes'!C276</f>
        <v>100001</v>
      </c>
      <c r="D276" s="1">
        <f>'All Nodes'!D276</f>
        <v>-5.0028999999999997E-2</v>
      </c>
      <c r="E276" s="1">
        <f>'All Nodes'!E276</f>
        <v>0.474995</v>
      </c>
      <c r="F276" s="1">
        <f>'All Nodes'!F276</f>
        <v>4.0682500000000003E-2</v>
      </c>
      <c r="G276">
        <f>'All Nodes'!G276</f>
        <v>100001</v>
      </c>
    </row>
    <row r="277" spans="1:7" x14ac:dyDescent="0.25">
      <c r="A277" t="str">
        <f>'All Nodes'!A277</f>
        <v>GRID</v>
      </c>
      <c r="B277">
        <f>'All Nodes'!B277</f>
        <v>100275</v>
      </c>
      <c r="C277">
        <f>'All Nodes'!C277</f>
        <v>100001</v>
      </c>
      <c r="D277" s="1">
        <f>'All Nodes'!D277</f>
        <v>-5.0030999999999999E-2</v>
      </c>
      <c r="E277" s="1">
        <f>'All Nodes'!E277</f>
        <v>0.49991400000000003</v>
      </c>
      <c r="F277" s="1">
        <f>'All Nodes'!F277</f>
        <v>4.5035499999999999E-2</v>
      </c>
      <c r="G277">
        <f>'All Nodes'!G277</f>
        <v>100001</v>
      </c>
    </row>
    <row r="278" spans="1:7" x14ac:dyDescent="0.25">
      <c r="A278" t="str">
        <f>'All Nodes'!A278</f>
        <v>GRID</v>
      </c>
      <c r="B278">
        <f>'All Nodes'!B278</f>
        <v>100276</v>
      </c>
      <c r="C278">
        <f>'All Nodes'!C278</f>
        <v>100001</v>
      </c>
      <c r="D278" s="1">
        <f>'All Nodes'!D278</f>
        <v>5.0031399999999997E-2</v>
      </c>
      <c r="E278" s="1">
        <f>'All Nodes'!E278</f>
        <v>-0.49991400000000003</v>
      </c>
      <c r="F278" s="1">
        <f>'All Nodes'!F278</f>
        <v>4.5036600000000003E-2</v>
      </c>
      <c r="G278">
        <f>'All Nodes'!G278</f>
        <v>100001</v>
      </c>
    </row>
    <row r="279" spans="1:7" x14ac:dyDescent="0.25">
      <c r="A279" t="str">
        <f>'All Nodes'!A279</f>
        <v>GRID</v>
      </c>
      <c r="B279">
        <f>'All Nodes'!B279</f>
        <v>100277</v>
      </c>
      <c r="C279">
        <f>'All Nodes'!C279</f>
        <v>100001</v>
      </c>
      <c r="D279" s="1">
        <f>'All Nodes'!D279</f>
        <v>5.0033599999999998E-2</v>
      </c>
      <c r="E279" s="1">
        <f>'All Nodes'!E279</f>
        <v>-0.52500800000000003</v>
      </c>
      <c r="F279" s="1">
        <f>'All Nodes'!F279</f>
        <v>4.9684600000000002E-2</v>
      </c>
      <c r="G279">
        <f>'All Nodes'!G279</f>
        <v>100001</v>
      </c>
    </row>
    <row r="280" spans="1:7" x14ac:dyDescent="0.25">
      <c r="A280" t="str">
        <f>'All Nodes'!A280</f>
        <v>GRID</v>
      </c>
      <c r="B280">
        <f>'All Nodes'!B280</f>
        <v>100278</v>
      </c>
      <c r="C280">
        <f>'All Nodes'!C280</f>
        <v>100001</v>
      </c>
      <c r="D280" s="1">
        <f>'All Nodes'!D280</f>
        <v>-5.0033000000000001E-2</v>
      </c>
      <c r="E280" s="1">
        <f>'All Nodes'!E280</f>
        <v>0.52500800000000003</v>
      </c>
      <c r="F280" s="1">
        <f>'All Nodes'!F280</f>
        <v>4.9683499999999998E-2</v>
      </c>
      <c r="G280">
        <f>'All Nodes'!G280</f>
        <v>100001</v>
      </c>
    </row>
    <row r="281" spans="1:7" x14ac:dyDescent="0.25">
      <c r="A281" t="str">
        <f>'All Nodes'!A281</f>
        <v>GRID</v>
      </c>
      <c r="B281">
        <f>'All Nodes'!B281</f>
        <v>100279</v>
      </c>
      <c r="C281">
        <f>'All Nodes'!C281</f>
        <v>100001</v>
      </c>
      <c r="D281" s="1">
        <f>'All Nodes'!D281</f>
        <v>5.0036799999999999E-2</v>
      </c>
      <c r="E281" s="1">
        <f>'All Nodes'!E281</f>
        <v>-0.55000800000000005</v>
      </c>
      <c r="F281" s="1">
        <f>'All Nodes'!F281</f>
        <v>5.4532600000000001E-2</v>
      </c>
      <c r="G281">
        <f>'All Nodes'!G281</f>
        <v>100001</v>
      </c>
    </row>
    <row r="282" spans="1:7" x14ac:dyDescent="0.25">
      <c r="A282" t="str">
        <f>'All Nodes'!A282</f>
        <v>GRID</v>
      </c>
      <c r="B282">
        <f>'All Nodes'!B282</f>
        <v>100280</v>
      </c>
      <c r="C282">
        <f>'All Nodes'!C282</f>
        <v>100001</v>
      </c>
      <c r="D282" s="1">
        <f>'All Nodes'!D282</f>
        <v>5.0036999999999998E-2</v>
      </c>
      <c r="E282" s="1">
        <f>'All Nodes'!E282</f>
        <v>-0.57500499999999999</v>
      </c>
      <c r="F282" s="1">
        <f>'All Nodes'!F282</f>
        <v>5.9614599999999997E-2</v>
      </c>
      <c r="G282">
        <f>'All Nodes'!G282</f>
        <v>100001</v>
      </c>
    </row>
    <row r="283" spans="1:7" x14ac:dyDescent="0.25">
      <c r="A283" t="str">
        <f>'All Nodes'!A283</f>
        <v>GRID</v>
      </c>
      <c r="B283">
        <f>'All Nodes'!B283</f>
        <v>100281</v>
      </c>
      <c r="C283">
        <f>'All Nodes'!C283</f>
        <v>100001</v>
      </c>
      <c r="D283" s="1">
        <f>'All Nodes'!D283</f>
        <v>-5.0036999999999998E-2</v>
      </c>
      <c r="E283" s="1">
        <f>'All Nodes'!E283</f>
        <v>0.55000899999999997</v>
      </c>
      <c r="F283" s="1">
        <f>'All Nodes'!F283</f>
        <v>5.4531499999999997E-2</v>
      </c>
      <c r="G283">
        <f>'All Nodes'!G283</f>
        <v>100001</v>
      </c>
    </row>
    <row r="284" spans="1:7" x14ac:dyDescent="0.25">
      <c r="A284" t="str">
        <f>'All Nodes'!A284</f>
        <v>GRID</v>
      </c>
      <c r="B284">
        <f>'All Nodes'!B284</f>
        <v>100282</v>
      </c>
      <c r="C284">
        <f>'All Nodes'!C284</f>
        <v>100001</v>
      </c>
      <c r="D284" s="1">
        <f>'All Nodes'!D284</f>
        <v>-5.0037999999999999E-2</v>
      </c>
      <c r="E284" s="1">
        <f>'All Nodes'!E284</f>
        <v>0.57500499999999999</v>
      </c>
      <c r="F284" s="1">
        <f>'All Nodes'!F284</f>
        <v>5.96135E-2</v>
      </c>
      <c r="G284">
        <f>'All Nodes'!G284</f>
        <v>100001</v>
      </c>
    </row>
    <row r="285" spans="1:7" x14ac:dyDescent="0.25">
      <c r="A285" t="str">
        <f>'All Nodes'!A285</f>
        <v>GRID</v>
      </c>
      <c r="B285">
        <f>'All Nodes'!B285</f>
        <v>100283</v>
      </c>
      <c r="C285">
        <f>'All Nodes'!C285</f>
        <v>100001</v>
      </c>
      <c r="D285" s="1">
        <f>'All Nodes'!D285</f>
        <v>5.00402E-2</v>
      </c>
      <c r="E285" s="1">
        <f>'All Nodes'!E285</f>
        <v>-0.60000500000000001</v>
      </c>
      <c r="F285" s="1">
        <f>'All Nodes'!F285</f>
        <v>6.4932599999999993E-2</v>
      </c>
      <c r="G285">
        <f>'All Nodes'!G285</f>
        <v>100001</v>
      </c>
    </row>
    <row r="286" spans="1:7" x14ac:dyDescent="0.25">
      <c r="A286" t="str">
        <f>'All Nodes'!A286</f>
        <v>GRID</v>
      </c>
      <c r="B286">
        <f>'All Nodes'!B286</f>
        <v>100284</v>
      </c>
      <c r="C286">
        <f>'All Nodes'!C286</f>
        <v>100001</v>
      </c>
      <c r="D286" s="1">
        <f>'All Nodes'!D286</f>
        <v>-5.0040000000000001E-2</v>
      </c>
      <c r="E286" s="1">
        <f>'All Nodes'!E286</f>
        <v>0.625</v>
      </c>
      <c r="F286" s="1">
        <f>'All Nodes'!F286</f>
        <v>7.0484400000000003E-2</v>
      </c>
      <c r="G286">
        <f>'All Nodes'!G286</f>
        <v>100001</v>
      </c>
    </row>
    <row r="287" spans="1:7" x14ac:dyDescent="0.25">
      <c r="A287" t="str">
        <f>'All Nodes'!A287</f>
        <v>GRID</v>
      </c>
      <c r="B287">
        <f>'All Nodes'!B287</f>
        <v>100285</v>
      </c>
      <c r="C287">
        <f>'All Nodes'!C287</f>
        <v>100001</v>
      </c>
      <c r="D287" s="1">
        <f>'All Nodes'!D287</f>
        <v>5.0040500000000002E-2</v>
      </c>
      <c r="E287" s="1">
        <f>'All Nodes'!E287</f>
        <v>-0.62499899999999997</v>
      </c>
      <c r="F287" s="1">
        <f>'All Nodes'!F287</f>
        <v>7.0485599999999995E-2</v>
      </c>
      <c r="G287">
        <f>'All Nodes'!G287</f>
        <v>100001</v>
      </c>
    </row>
    <row r="288" spans="1:7" x14ac:dyDescent="0.25">
      <c r="A288" t="str">
        <f>'All Nodes'!A288</f>
        <v>GRID</v>
      </c>
      <c r="B288">
        <f>'All Nodes'!B288</f>
        <v>100286</v>
      </c>
      <c r="C288">
        <f>'All Nodes'!C288</f>
        <v>100001</v>
      </c>
      <c r="D288" s="1">
        <f>'All Nodes'!D288</f>
        <v>-5.0040000000000001E-2</v>
      </c>
      <c r="E288" s="1">
        <f>'All Nodes'!E288</f>
        <v>0.60000500000000001</v>
      </c>
      <c r="F288" s="1">
        <f>'All Nodes'!F288</f>
        <v>6.49314E-2</v>
      </c>
      <c r="G288">
        <f>'All Nodes'!G288</f>
        <v>100001</v>
      </c>
    </row>
    <row r="289" spans="1:7" x14ac:dyDescent="0.25">
      <c r="A289" t="str">
        <f>'All Nodes'!A289</f>
        <v>GRID</v>
      </c>
      <c r="B289">
        <f>'All Nodes'!B289</f>
        <v>100287</v>
      </c>
      <c r="C289">
        <f>'All Nodes'!C289</f>
        <v>100001</v>
      </c>
      <c r="D289" s="1">
        <f>'All Nodes'!D289</f>
        <v>5.0043700000000003E-2</v>
      </c>
      <c r="E289" s="1">
        <f>'All Nodes'!E289</f>
        <v>-0.64990099999999995</v>
      </c>
      <c r="F289" s="1">
        <f>'All Nodes'!F289</f>
        <v>7.6232800000000003E-2</v>
      </c>
      <c r="G289">
        <f>'All Nodes'!G289</f>
        <v>100001</v>
      </c>
    </row>
    <row r="290" spans="1:7" x14ac:dyDescent="0.25">
      <c r="A290" t="str">
        <f>'All Nodes'!A290</f>
        <v>GRID</v>
      </c>
      <c r="B290">
        <f>'All Nodes'!B290</f>
        <v>100288</v>
      </c>
      <c r="C290">
        <f>'All Nodes'!C290</f>
        <v>100001</v>
      </c>
      <c r="D290" s="1">
        <f>'All Nodes'!D290</f>
        <v>-5.0043999999999998E-2</v>
      </c>
      <c r="E290" s="1">
        <f>'All Nodes'!E290</f>
        <v>0.64990099999999995</v>
      </c>
      <c r="F290" s="1">
        <f>'All Nodes'!F290</f>
        <v>7.6231400000000005E-2</v>
      </c>
      <c r="G290">
        <f>'All Nodes'!G290</f>
        <v>100001</v>
      </c>
    </row>
    <row r="291" spans="1:7" x14ac:dyDescent="0.25">
      <c r="A291" t="str">
        <f>'All Nodes'!A291</f>
        <v>GRID</v>
      </c>
      <c r="B291">
        <f>'All Nodes'!B291</f>
        <v>100289</v>
      </c>
      <c r="C291">
        <f>'All Nodes'!C291</f>
        <v>100001</v>
      </c>
      <c r="D291" s="1">
        <f>'All Nodes'!D291</f>
        <v>-5.0043999999999998E-2</v>
      </c>
      <c r="E291" s="1">
        <f>'All Nodes'!E291</f>
        <v>0.67489900000000003</v>
      </c>
      <c r="F291" s="1">
        <f>'All Nodes'!F291</f>
        <v>8.2263299999999998E-2</v>
      </c>
      <c r="G291">
        <f>'All Nodes'!G291</f>
        <v>100001</v>
      </c>
    </row>
    <row r="292" spans="1:7" x14ac:dyDescent="0.25">
      <c r="A292" t="str">
        <f>'All Nodes'!A292</f>
        <v>GRID</v>
      </c>
      <c r="B292">
        <f>'All Nodes'!B292</f>
        <v>100290</v>
      </c>
      <c r="C292">
        <f>'All Nodes'!C292</f>
        <v>100001</v>
      </c>
      <c r="D292" s="1">
        <f>'All Nodes'!D292</f>
        <v>5.0044900000000003E-2</v>
      </c>
      <c r="E292" s="1">
        <f>'All Nodes'!E292</f>
        <v>-0.67489900000000003</v>
      </c>
      <c r="F292" s="1">
        <f>'All Nodes'!F292</f>
        <v>8.2264799999999999E-2</v>
      </c>
      <c r="G292">
        <f>'All Nodes'!G292</f>
        <v>100001</v>
      </c>
    </row>
    <row r="293" spans="1:7" x14ac:dyDescent="0.25">
      <c r="A293" t="str">
        <f>'All Nodes'!A293</f>
        <v>GRID</v>
      </c>
      <c r="B293">
        <f>'All Nodes'!B293</f>
        <v>100291</v>
      </c>
      <c r="C293">
        <f>'All Nodes'!C293</f>
        <v>100001</v>
      </c>
      <c r="D293" s="1">
        <f>'All Nodes'!D293</f>
        <v>5.0047099999999997E-2</v>
      </c>
      <c r="E293" s="1">
        <f>'All Nodes'!E293</f>
        <v>-0.69990200000000002</v>
      </c>
      <c r="F293" s="1">
        <f>'All Nodes'!F293</f>
        <v>8.8540800000000003E-2</v>
      </c>
      <c r="G293">
        <f>'All Nodes'!G293</f>
        <v>100001</v>
      </c>
    </row>
    <row r="294" spans="1:7" x14ac:dyDescent="0.25">
      <c r="A294" t="str">
        <f>'All Nodes'!A294</f>
        <v>GRID</v>
      </c>
      <c r="B294">
        <f>'All Nodes'!B294</f>
        <v>100292</v>
      </c>
      <c r="C294">
        <f>'All Nodes'!C294</f>
        <v>100001</v>
      </c>
      <c r="D294" s="1">
        <f>'All Nodes'!D294</f>
        <v>-5.0047000000000001E-2</v>
      </c>
      <c r="E294" s="1">
        <f>'All Nodes'!E294</f>
        <v>0.69990200000000002</v>
      </c>
      <c r="F294" s="1">
        <f>'All Nodes'!F294</f>
        <v>8.8539400000000004E-2</v>
      </c>
      <c r="G294">
        <f>'All Nodes'!G294</f>
        <v>100001</v>
      </c>
    </row>
    <row r="295" spans="1:7" x14ac:dyDescent="0.25">
      <c r="A295" t="str">
        <f>'All Nodes'!A295</f>
        <v>GRID</v>
      </c>
      <c r="B295">
        <f>'All Nodes'!B295</f>
        <v>100293</v>
      </c>
      <c r="C295">
        <f>'All Nodes'!C295</f>
        <v>100001</v>
      </c>
      <c r="D295" s="1">
        <f>'All Nodes'!D295</f>
        <v>-5.0048000000000002E-2</v>
      </c>
      <c r="E295" s="1">
        <f>'All Nodes'!E295</f>
        <v>0.72495500000000002</v>
      </c>
      <c r="F295" s="1">
        <f>'All Nodes'!F295</f>
        <v>9.5085299999999998E-2</v>
      </c>
      <c r="G295">
        <f>'All Nodes'!G295</f>
        <v>100001</v>
      </c>
    </row>
    <row r="296" spans="1:7" x14ac:dyDescent="0.25">
      <c r="A296" t="str">
        <f>'All Nodes'!A296</f>
        <v>GRID</v>
      </c>
      <c r="B296">
        <f>'All Nodes'!B296</f>
        <v>100294</v>
      </c>
      <c r="C296">
        <f>'All Nodes'!C296</f>
        <v>100001</v>
      </c>
      <c r="D296" s="1">
        <f>'All Nodes'!D296</f>
        <v>5.00484E-2</v>
      </c>
      <c r="E296" s="1">
        <f>'All Nodes'!E296</f>
        <v>-0.72495399999999999</v>
      </c>
      <c r="F296" s="1">
        <f>'All Nodes'!F296</f>
        <v>9.5086799999999999E-2</v>
      </c>
      <c r="G296">
        <f>'All Nodes'!G296</f>
        <v>100001</v>
      </c>
    </row>
    <row r="297" spans="1:7" x14ac:dyDescent="0.25">
      <c r="A297" t="str">
        <f>'All Nodes'!A297</f>
        <v>GRID</v>
      </c>
      <c r="B297">
        <f>'All Nodes'!B297</f>
        <v>100295</v>
      </c>
      <c r="C297">
        <f>'All Nodes'!C297</f>
        <v>100001</v>
      </c>
      <c r="D297" s="1">
        <f>'All Nodes'!D297</f>
        <v>7.4948399999999998E-2</v>
      </c>
      <c r="E297" s="1">
        <f>'All Nodes'!E297</f>
        <v>0.72499999999999998</v>
      </c>
      <c r="F297" s="1">
        <f>'All Nodes'!F297</f>
        <v>9.5678299999999994E-2</v>
      </c>
      <c r="G297">
        <f>'All Nodes'!G297</f>
        <v>100001</v>
      </c>
    </row>
    <row r="298" spans="1:7" x14ac:dyDescent="0.25">
      <c r="A298" t="str">
        <f>'All Nodes'!A298</f>
        <v>GRID</v>
      </c>
      <c r="B298">
        <f>'All Nodes'!B298</f>
        <v>100296</v>
      </c>
      <c r="C298">
        <f>'All Nodes'!C298</f>
        <v>100001</v>
      </c>
      <c r="D298" s="1">
        <f>'All Nodes'!D298</f>
        <v>-7.4948000000000001E-2</v>
      </c>
      <c r="E298" s="1">
        <f>'All Nodes'!E298</f>
        <v>-0.72499999999999998</v>
      </c>
      <c r="F298" s="1">
        <f>'All Nodes'!F298</f>
        <v>9.5679799999999995E-2</v>
      </c>
      <c r="G298">
        <f>'All Nodes'!G298</f>
        <v>100001</v>
      </c>
    </row>
    <row r="299" spans="1:7" x14ac:dyDescent="0.25">
      <c r="A299" t="str">
        <f>'All Nodes'!A299</f>
        <v>GRID</v>
      </c>
      <c r="B299">
        <f>'All Nodes'!B299</f>
        <v>100297</v>
      </c>
      <c r="C299">
        <f>'All Nodes'!C299</f>
        <v>100001</v>
      </c>
      <c r="D299" s="1">
        <f>'All Nodes'!D299</f>
        <v>7.4949600000000005E-2</v>
      </c>
      <c r="E299" s="1">
        <f>'All Nodes'!E299</f>
        <v>0.70000099999999998</v>
      </c>
      <c r="F299" s="1">
        <f>'All Nodes'!F299</f>
        <v>8.9157299999999995E-2</v>
      </c>
      <c r="G299">
        <f>'All Nodes'!G299</f>
        <v>100001</v>
      </c>
    </row>
    <row r="300" spans="1:7" x14ac:dyDescent="0.25">
      <c r="A300" t="str">
        <f>'All Nodes'!A300</f>
        <v>GRID</v>
      </c>
      <c r="B300">
        <f>'All Nodes'!B300</f>
        <v>100298</v>
      </c>
      <c r="C300">
        <f>'All Nodes'!C300</f>
        <v>100001</v>
      </c>
      <c r="D300" s="1">
        <f>'All Nodes'!D300</f>
        <v>-7.4950000000000003E-2</v>
      </c>
      <c r="E300" s="1">
        <f>'All Nodes'!E300</f>
        <v>-0.70000099999999998</v>
      </c>
      <c r="F300" s="1">
        <f>'All Nodes'!F300</f>
        <v>8.9158699999999994E-2</v>
      </c>
      <c r="G300">
        <f>'All Nodes'!G300</f>
        <v>100001</v>
      </c>
    </row>
    <row r="301" spans="1:7" x14ac:dyDescent="0.25">
      <c r="A301" t="str">
        <f>'All Nodes'!A301</f>
        <v>GRID</v>
      </c>
      <c r="B301">
        <f>'All Nodes'!B301</f>
        <v>100299</v>
      </c>
      <c r="C301">
        <f>'All Nodes'!C301</f>
        <v>100001</v>
      </c>
      <c r="D301" s="1">
        <f>'All Nodes'!D301</f>
        <v>-7.4951000000000004E-2</v>
      </c>
      <c r="E301" s="1">
        <f>'All Nodes'!E301</f>
        <v>-0.67500099999999996</v>
      </c>
      <c r="F301" s="1">
        <f>'All Nodes'!F301</f>
        <v>8.2880700000000002E-2</v>
      </c>
      <c r="G301">
        <f>'All Nodes'!G301</f>
        <v>100001</v>
      </c>
    </row>
    <row r="302" spans="1:7" x14ac:dyDescent="0.25">
      <c r="A302" t="str">
        <f>'All Nodes'!A302</f>
        <v>GRID</v>
      </c>
      <c r="B302">
        <f>'All Nodes'!B302</f>
        <v>100300</v>
      </c>
      <c r="C302">
        <f>'All Nodes'!C302</f>
        <v>100001</v>
      </c>
      <c r="D302" s="1">
        <f>'All Nodes'!D302</f>
        <v>7.4951799999999999E-2</v>
      </c>
      <c r="E302" s="1">
        <f>'All Nodes'!E302</f>
        <v>0.67500099999999996</v>
      </c>
      <c r="F302" s="1">
        <f>'All Nodes'!F302</f>
        <v>8.2879300000000003E-2</v>
      </c>
      <c r="G302">
        <f>'All Nodes'!G302</f>
        <v>100001</v>
      </c>
    </row>
    <row r="303" spans="1:7" x14ac:dyDescent="0.25">
      <c r="A303" t="str">
        <f>'All Nodes'!A303</f>
        <v>GRID</v>
      </c>
      <c r="B303">
        <f>'All Nodes'!B303</f>
        <v>100301</v>
      </c>
      <c r="C303">
        <f>'All Nodes'!C303</f>
        <v>100001</v>
      </c>
      <c r="D303" s="1">
        <f>'All Nodes'!D303</f>
        <v>7.4953000000000006E-2</v>
      </c>
      <c r="E303" s="1">
        <f>'All Nodes'!E303</f>
        <v>0.65000500000000005</v>
      </c>
      <c r="F303" s="1">
        <f>'All Nodes'!F303</f>
        <v>7.6844399999999993E-2</v>
      </c>
      <c r="G303">
        <f>'All Nodes'!G303</f>
        <v>100001</v>
      </c>
    </row>
    <row r="304" spans="1:7" x14ac:dyDescent="0.25">
      <c r="A304" t="str">
        <f>'All Nodes'!A304</f>
        <v>GRID</v>
      </c>
      <c r="B304">
        <f>'All Nodes'!B304</f>
        <v>100302</v>
      </c>
      <c r="C304">
        <f>'All Nodes'!C304</f>
        <v>100001</v>
      </c>
      <c r="D304" s="1">
        <f>'All Nodes'!D304</f>
        <v>-7.4953000000000006E-2</v>
      </c>
      <c r="E304" s="1">
        <f>'All Nodes'!E304</f>
        <v>-0.65000500000000005</v>
      </c>
      <c r="F304" s="1">
        <f>'All Nodes'!F304</f>
        <v>7.6845700000000003E-2</v>
      </c>
      <c r="G304">
        <f>'All Nodes'!G304</f>
        <v>100001</v>
      </c>
    </row>
    <row r="305" spans="1:7" x14ac:dyDescent="0.25">
      <c r="A305" t="str">
        <f>'All Nodes'!A305</f>
        <v>GRID</v>
      </c>
      <c r="B305">
        <f>'All Nodes'!B305</f>
        <v>100303</v>
      </c>
      <c r="C305">
        <f>'All Nodes'!C305</f>
        <v>100001</v>
      </c>
      <c r="D305" s="1">
        <f>'All Nodes'!D305</f>
        <v>7.4954199999999999E-2</v>
      </c>
      <c r="E305" s="1">
        <f>'All Nodes'!E305</f>
        <v>0.62500599999999995</v>
      </c>
      <c r="F305" s="1">
        <f>'All Nodes'!F305</f>
        <v>7.1049399999999999E-2</v>
      </c>
      <c r="G305">
        <f>'All Nodes'!G305</f>
        <v>100001</v>
      </c>
    </row>
    <row r="306" spans="1:7" x14ac:dyDescent="0.25">
      <c r="A306" t="str">
        <f>'All Nodes'!A306</f>
        <v>GRID</v>
      </c>
      <c r="B306">
        <f>'All Nodes'!B306</f>
        <v>100304</v>
      </c>
      <c r="C306">
        <f>'All Nodes'!C306</f>
        <v>100001</v>
      </c>
      <c r="D306" s="1">
        <f>'All Nodes'!D306</f>
        <v>-7.4954000000000007E-2</v>
      </c>
      <c r="E306" s="1">
        <f>'All Nodes'!E306</f>
        <v>-0.62500599999999995</v>
      </c>
      <c r="F306" s="1">
        <f>'All Nodes'!F306</f>
        <v>7.1050699999999994E-2</v>
      </c>
      <c r="G306">
        <f>'All Nodes'!G306</f>
        <v>100001</v>
      </c>
    </row>
    <row r="307" spans="1:7" x14ac:dyDescent="0.25">
      <c r="A307" t="str">
        <f>'All Nodes'!A307</f>
        <v>GRID</v>
      </c>
      <c r="B307">
        <f>'All Nodes'!B307</f>
        <v>100305</v>
      </c>
      <c r="C307">
        <f>'All Nodes'!C307</f>
        <v>100001</v>
      </c>
      <c r="D307" s="1">
        <f>'All Nodes'!D307</f>
        <v>-7.4955999999999995E-2</v>
      </c>
      <c r="E307" s="1">
        <f>'All Nodes'!E307</f>
        <v>-0.60000299999999995</v>
      </c>
      <c r="F307" s="1">
        <f>'All Nodes'!F307</f>
        <v>6.5493700000000002E-2</v>
      </c>
      <c r="G307">
        <f>'All Nodes'!G307</f>
        <v>100001</v>
      </c>
    </row>
    <row r="308" spans="1:7" x14ac:dyDescent="0.25">
      <c r="A308" t="str">
        <f>'All Nodes'!A308</f>
        <v>GRID</v>
      </c>
      <c r="B308">
        <f>'All Nodes'!B308</f>
        <v>100306</v>
      </c>
      <c r="C308">
        <f>'All Nodes'!C308</f>
        <v>100001</v>
      </c>
      <c r="D308" s="1">
        <f>'All Nodes'!D308</f>
        <v>7.4956499999999995E-2</v>
      </c>
      <c r="E308" s="1">
        <f>'All Nodes'!E308</f>
        <v>0.60000399999999998</v>
      </c>
      <c r="F308" s="1">
        <f>'All Nodes'!F308</f>
        <v>6.5492400000000006E-2</v>
      </c>
      <c r="G308">
        <f>'All Nodes'!G308</f>
        <v>100001</v>
      </c>
    </row>
    <row r="309" spans="1:7" x14ac:dyDescent="0.25">
      <c r="A309" t="str">
        <f>'All Nodes'!A309</f>
        <v>GRID</v>
      </c>
      <c r="B309">
        <f>'All Nodes'!B309</f>
        <v>100307</v>
      </c>
      <c r="C309">
        <f>'All Nodes'!C309</f>
        <v>100001</v>
      </c>
      <c r="D309" s="1">
        <f>'All Nodes'!D309</f>
        <v>7.4957700000000002E-2</v>
      </c>
      <c r="E309" s="1">
        <f>'All Nodes'!E309</f>
        <v>0.57500399999999996</v>
      </c>
      <c r="F309" s="1">
        <f>'All Nodes'!F309</f>
        <v>6.0173400000000002E-2</v>
      </c>
      <c r="G309">
        <f>'All Nodes'!G309</f>
        <v>100001</v>
      </c>
    </row>
    <row r="310" spans="1:7" x14ac:dyDescent="0.25">
      <c r="A310" t="str">
        <f>'All Nodes'!A310</f>
        <v>GRID</v>
      </c>
      <c r="B310">
        <f>'All Nodes'!B310</f>
        <v>100308</v>
      </c>
      <c r="C310">
        <f>'All Nodes'!C310</f>
        <v>100001</v>
      </c>
      <c r="D310" s="1">
        <f>'All Nodes'!D310</f>
        <v>-7.4956999999999996E-2</v>
      </c>
      <c r="E310" s="1">
        <f>'All Nodes'!E310</f>
        <v>-0.57500399999999996</v>
      </c>
      <c r="F310" s="1">
        <f>'All Nodes'!F310</f>
        <v>6.0174699999999998E-2</v>
      </c>
      <c r="G310">
        <f>'All Nodes'!G310</f>
        <v>100001</v>
      </c>
    </row>
    <row r="311" spans="1:7" x14ac:dyDescent="0.25">
      <c r="A311" t="str">
        <f>'All Nodes'!A311</f>
        <v>GRID</v>
      </c>
      <c r="B311">
        <f>'All Nodes'!B311</f>
        <v>100309</v>
      </c>
      <c r="C311">
        <f>'All Nodes'!C311</f>
        <v>100001</v>
      </c>
      <c r="D311" s="1">
        <f>'All Nodes'!D311</f>
        <v>-7.4958999999999998E-2</v>
      </c>
      <c r="E311" s="1">
        <f>'All Nodes'!E311</f>
        <v>-0.55000499999999997</v>
      </c>
      <c r="F311" s="1">
        <f>'All Nodes'!F311</f>
        <v>5.5090600000000003E-2</v>
      </c>
      <c r="G311">
        <f>'All Nodes'!G311</f>
        <v>100001</v>
      </c>
    </row>
    <row r="312" spans="1:7" x14ac:dyDescent="0.25">
      <c r="A312" t="str">
        <f>'All Nodes'!A312</f>
        <v>GRID</v>
      </c>
      <c r="B312">
        <f>'All Nodes'!B312</f>
        <v>100310</v>
      </c>
      <c r="C312">
        <f>'All Nodes'!C312</f>
        <v>100001</v>
      </c>
      <c r="D312" s="1">
        <f>'All Nodes'!D312</f>
        <v>7.4959899999999996E-2</v>
      </c>
      <c r="E312" s="1">
        <f>'All Nodes'!E312</f>
        <v>0.55000499999999997</v>
      </c>
      <c r="F312" s="1">
        <f>'All Nodes'!F312</f>
        <v>5.5089399999999997E-2</v>
      </c>
      <c r="G312">
        <f>'All Nodes'!G312</f>
        <v>100001</v>
      </c>
    </row>
    <row r="313" spans="1:7" x14ac:dyDescent="0.25">
      <c r="A313" t="str">
        <f>'All Nodes'!A313</f>
        <v>GRID</v>
      </c>
      <c r="B313">
        <f>'All Nodes'!B313</f>
        <v>100311</v>
      </c>
      <c r="C313">
        <f>'All Nodes'!C313</f>
        <v>100001</v>
      </c>
      <c r="D313" s="1">
        <f>'All Nodes'!D313</f>
        <v>7.4961200000000006E-2</v>
      </c>
      <c r="E313" s="1">
        <f>'All Nodes'!E313</f>
        <v>0.52500500000000005</v>
      </c>
      <c r="F313" s="1">
        <f>'All Nodes'!F313</f>
        <v>5.0240399999999998E-2</v>
      </c>
      <c r="G313">
        <f>'All Nodes'!G313</f>
        <v>100001</v>
      </c>
    </row>
    <row r="314" spans="1:7" x14ac:dyDescent="0.25">
      <c r="A314" t="str">
        <f>'All Nodes'!A314</f>
        <v>GRID</v>
      </c>
      <c r="B314">
        <f>'All Nodes'!B314</f>
        <v>100312</v>
      </c>
      <c r="C314">
        <f>'All Nodes'!C314</f>
        <v>100001</v>
      </c>
      <c r="D314" s="1">
        <f>'All Nodes'!D314</f>
        <v>-7.4961E-2</v>
      </c>
      <c r="E314" s="1">
        <f>'All Nodes'!E314</f>
        <v>-0.52500500000000005</v>
      </c>
      <c r="F314" s="1">
        <f>'All Nodes'!F314</f>
        <v>5.0241599999999997E-2</v>
      </c>
      <c r="G314">
        <f>'All Nodes'!G314</f>
        <v>100001</v>
      </c>
    </row>
    <row r="315" spans="1:7" x14ac:dyDescent="0.25">
      <c r="A315" t="str">
        <f>'All Nodes'!A315</f>
        <v>GRID</v>
      </c>
      <c r="B315">
        <f>'All Nodes'!B315</f>
        <v>100313</v>
      </c>
      <c r="C315">
        <f>'All Nodes'!C315</f>
        <v>100001</v>
      </c>
      <c r="D315" s="1">
        <f>'All Nodes'!D315</f>
        <v>7.4963399999999999E-2</v>
      </c>
      <c r="E315" s="1">
        <f>'All Nodes'!E315</f>
        <v>0.500004</v>
      </c>
      <c r="F315" s="1">
        <f>'All Nodes'!F315</f>
        <v>4.5625499999999999E-2</v>
      </c>
      <c r="G315">
        <f>'All Nodes'!G315</f>
        <v>100001</v>
      </c>
    </row>
    <row r="316" spans="1:7" x14ac:dyDescent="0.25">
      <c r="A316" t="str">
        <f>'All Nodes'!A316</f>
        <v>GRID</v>
      </c>
      <c r="B316">
        <f>'All Nodes'!B316</f>
        <v>100314</v>
      </c>
      <c r="C316">
        <f>'All Nodes'!C316</f>
        <v>100001</v>
      </c>
      <c r="D316" s="1">
        <f>'All Nodes'!D316</f>
        <v>-7.4963000000000002E-2</v>
      </c>
      <c r="E316" s="1">
        <f>'All Nodes'!E316</f>
        <v>-0.500004</v>
      </c>
      <c r="F316" s="1">
        <f>'All Nodes'!F316</f>
        <v>4.56265E-2</v>
      </c>
      <c r="G316">
        <f>'All Nodes'!G316</f>
        <v>100001</v>
      </c>
    </row>
    <row r="317" spans="1:7" x14ac:dyDescent="0.25">
      <c r="A317" t="str">
        <f>'All Nodes'!A317</f>
        <v>GRID</v>
      </c>
      <c r="B317">
        <f>'All Nodes'!B317</f>
        <v>100315</v>
      </c>
      <c r="C317">
        <f>'All Nodes'!C317</f>
        <v>100001</v>
      </c>
      <c r="D317" s="1">
        <f>'All Nodes'!D317</f>
        <v>7.4964600000000006E-2</v>
      </c>
      <c r="E317" s="1">
        <f>'All Nodes'!E317</f>
        <v>0.47500399999999998</v>
      </c>
      <c r="F317" s="1">
        <f>'All Nodes'!F317</f>
        <v>4.1242599999999997E-2</v>
      </c>
      <c r="G317">
        <f>'All Nodes'!G317</f>
        <v>100001</v>
      </c>
    </row>
    <row r="318" spans="1:7" x14ac:dyDescent="0.25">
      <c r="A318" t="str">
        <f>'All Nodes'!A318</f>
        <v>GRID</v>
      </c>
      <c r="B318">
        <f>'All Nodes'!B318</f>
        <v>100316</v>
      </c>
      <c r="C318">
        <f>'All Nodes'!C318</f>
        <v>100001</v>
      </c>
      <c r="D318" s="1">
        <f>'All Nodes'!D318</f>
        <v>-7.4965000000000004E-2</v>
      </c>
      <c r="E318" s="1">
        <f>'All Nodes'!E318</f>
        <v>-0.47500399999999998</v>
      </c>
      <c r="F318" s="1">
        <f>'All Nodes'!F318</f>
        <v>4.1243599999999998E-2</v>
      </c>
      <c r="G318">
        <f>'All Nodes'!G318</f>
        <v>100001</v>
      </c>
    </row>
    <row r="319" spans="1:7" x14ac:dyDescent="0.25">
      <c r="A319" t="str">
        <f>'All Nodes'!A319</f>
        <v>GRID</v>
      </c>
      <c r="B319">
        <f>'All Nodes'!B319</f>
        <v>100317</v>
      </c>
      <c r="C319">
        <f>'All Nodes'!C319</f>
        <v>100001</v>
      </c>
      <c r="D319" s="1">
        <f>'All Nodes'!D319</f>
        <v>-7.4966000000000005E-2</v>
      </c>
      <c r="E319" s="1">
        <f>'All Nodes'!E319</f>
        <v>-0.44998300000000002</v>
      </c>
      <c r="F319" s="1">
        <f>'All Nodes'!F319</f>
        <v>3.7087599999999998E-2</v>
      </c>
      <c r="G319">
        <f>'All Nodes'!G319</f>
        <v>100001</v>
      </c>
    </row>
    <row r="320" spans="1:7" x14ac:dyDescent="0.25">
      <c r="A320" t="str">
        <f>'All Nodes'!A320</f>
        <v>GRID</v>
      </c>
      <c r="B320">
        <f>'All Nodes'!B320</f>
        <v>100318</v>
      </c>
      <c r="C320">
        <f>'All Nodes'!C320</f>
        <v>100001</v>
      </c>
      <c r="D320" s="1">
        <f>'All Nodes'!D320</f>
        <v>7.4966900000000003E-2</v>
      </c>
      <c r="E320" s="1">
        <f>'All Nodes'!E320</f>
        <v>0.44998300000000002</v>
      </c>
      <c r="F320" s="1">
        <f>'All Nodes'!F320</f>
        <v>3.7086599999999997E-2</v>
      </c>
      <c r="G320">
        <f>'All Nodes'!G320</f>
        <v>100001</v>
      </c>
    </row>
    <row r="321" spans="1:7" x14ac:dyDescent="0.25">
      <c r="A321" t="str">
        <f>'All Nodes'!A321</f>
        <v>GRID</v>
      </c>
      <c r="B321">
        <f>'All Nodes'!B321</f>
        <v>100319</v>
      </c>
      <c r="C321">
        <f>'All Nodes'!C321</f>
        <v>100001</v>
      </c>
      <c r="D321" s="1">
        <f>'All Nodes'!D321</f>
        <v>7.4968000000000007E-2</v>
      </c>
      <c r="E321" s="1">
        <f>'All Nodes'!E321</f>
        <v>0.42500500000000002</v>
      </c>
      <c r="F321" s="1">
        <f>'All Nodes'!F321</f>
        <v>3.3168599999999999E-2</v>
      </c>
      <c r="G321">
        <f>'All Nodes'!G321</f>
        <v>100001</v>
      </c>
    </row>
    <row r="322" spans="1:7" x14ac:dyDescent="0.25">
      <c r="A322" t="str">
        <f>'All Nodes'!A322</f>
        <v>GRID</v>
      </c>
      <c r="B322">
        <f>'All Nodes'!B322</f>
        <v>100320</v>
      </c>
      <c r="C322">
        <f>'All Nodes'!C322</f>
        <v>100001</v>
      </c>
      <c r="D322" s="1">
        <f>'All Nodes'!D322</f>
        <v>-7.4968999999999994E-2</v>
      </c>
      <c r="E322" s="1">
        <f>'All Nodes'!E322</f>
        <v>-0.42500500000000002</v>
      </c>
      <c r="F322" s="1">
        <f>'All Nodes'!F322</f>
        <v>3.3169499999999998E-2</v>
      </c>
      <c r="G322">
        <f>'All Nodes'!G322</f>
        <v>100001</v>
      </c>
    </row>
    <row r="323" spans="1:7" x14ac:dyDescent="0.25">
      <c r="A323" t="str">
        <f>'All Nodes'!A323</f>
        <v>GRID</v>
      </c>
      <c r="B323">
        <f>'All Nodes'!B323</f>
        <v>100321</v>
      </c>
      <c r="C323">
        <f>'All Nodes'!C323</f>
        <v>100001</v>
      </c>
      <c r="D323" s="1">
        <f>'All Nodes'!D323</f>
        <v>7.4970300000000004E-2</v>
      </c>
      <c r="E323" s="1">
        <f>'All Nodes'!E323</f>
        <v>0.40000400000000003</v>
      </c>
      <c r="F323" s="1">
        <f>'All Nodes'!F323</f>
        <v>2.9479600000000002E-2</v>
      </c>
      <c r="G323">
        <f>'All Nodes'!G323</f>
        <v>100001</v>
      </c>
    </row>
    <row r="324" spans="1:7" x14ac:dyDescent="0.25">
      <c r="A324" t="str">
        <f>'All Nodes'!A324</f>
        <v>GRID</v>
      </c>
      <c r="B324">
        <f>'All Nodes'!B324</f>
        <v>100322</v>
      </c>
      <c r="C324">
        <f>'All Nodes'!C324</f>
        <v>100001</v>
      </c>
      <c r="D324" s="1">
        <f>'All Nodes'!D324</f>
        <v>-7.4969999999999995E-2</v>
      </c>
      <c r="E324" s="1">
        <f>'All Nodes'!E324</f>
        <v>-0.40000400000000003</v>
      </c>
      <c r="F324" s="1">
        <f>'All Nodes'!F324</f>
        <v>2.94804E-2</v>
      </c>
      <c r="G324">
        <f>'All Nodes'!G324</f>
        <v>100001</v>
      </c>
    </row>
    <row r="325" spans="1:7" x14ac:dyDescent="0.25">
      <c r="A325" t="str">
        <f>'All Nodes'!A325</f>
        <v>GRID</v>
      </c>
      <c r="B325">
        <f>'All Nodes'!B325</f>
        <v>100323</v>
      </c>
      <c r="C325">
        <f>'All Nodes'!C325</f>
        <v>100001</v>
      </c>
      <c r="D325" s="1">
        <f>'All Nodes'!D325</f>
        <v>-7.4971999999999997E-2</v>
      </c>
      <c r="E325" s="1">
        <f>'All Nodes'!E325</f>
        <v>-0.37498700000000001</v>
      </c>
      <c r="F325" s="1">
        <f>'All Nodes'!F325</f>
        <v>2.6010399999999999E-2</v>
      </c>
      <c r="G325">
        <f>'All Nodes'!G325</f>
        <v>100001</v>
      </c>
    </row>
    <row r="326" spans="1:7" x14ac:dyDescent="0.25">
      <c r="A326" t="str">
        <f>'All Nodes'!A326</f>
        <v>GRID</v>
      </c>
      <c r="B326">
        <f>'All Nodes'!B326</f>
        <v>100324</v>
      </c>
      <c r="C326">
        <f>'All Nodes'!C326</f>
        <v>100001</v>
      </c>
      <c r="D326" s="1">
        <f>'All Nodes'!D326</f>
        <v>7.4972499999999997E-2</v>
      </c>
      <c r="E326" s="1">
        <f>'All Nodes'!E326</f>
        <v>0.37498799999999999</v>
      </c>
      <c r="F326" s="1">
        <f>'All Nodes'!F326</f>
        <v>2.6009600000000001E-2</v>
      </c>
      <c r="G326">
        <f>'All Nodes'!G326</f>
        <v>100001</v>
      </c>
    </row>
    <row r="327" spans="1:7" x14ac:dyDescent="0.25">
      <c r="A327" t="str">
        <f>'All Nodes'!A327</f>
        <v>GRID</v>
      </c>
      <c r="B327">
        <f>'All Nodes'!B327</f>
        <v>100325</v>
      </c>
      <c r="C327">
        <f>'All Nodes'!C327</f>
        <v>100001</v>
      </c>
      <c r="D327" s="1">
        <f>'All Nodes'!D327</f>
        <v>7.4974799999999994E-2</v>
      </c>
      <c r="E327" s="1">
        <f>'All Nodes'!E327</f>
        <v>0.35000399999999998</v>
      </c>
      <c r="F327" s="1">
        <f>'All Nodes'!F327</f>
        <v>2.27698E-2</v>
      </c>
      <c r="G327">
        <f>'All Nodes'!G327</f>
        <v>100001</v>
      </c>
    </row>
    <row r="328" spans="1:7" x14ac:dyDescent="0.25">
      <c r="A328" t="str">
        <f>'All Nodes'!A328</f>
        <v>GRID</v>
      </c>
      <c r="B328">
        <f>'All Nodes'!B328</f>
        <v>100326</v>
      </c>
      <c r="C328">
        <f>'All Nodes'!C328</f>
        <v>100001</v>
      </c>
      <c r="D328" s="1">
        <f>'All Nodes'!D328</f>
        <v>-7.4973999999999999E-2</v>
      </c>
      <c r="E328" s="1">
        <f>'All Nodes'!E328</f>
        <v>-0.35000399999999998</v>
      </c>
      <c r="F328" s="1">
        <f>'All Nodes'!F328</f>
        <v>2.27704E-2</v>
      </c>
      <c r="G328">
        <f>'All Nodes'!G328</f>
        <v>100001</v>
      </c>
    </row>
    <row r="329" spans="1:7" x14ac:dyDescent="0.25">
      <c r="A329" t="str">
        <f>'All Nodes'!A329</f>
        <v>GRID</v>
      </c>
      <c r="B329">
        <f>'All Nodes'!B329</f>
        <v>100327</v>
      </c>
      <c r="C329">
        <f>'All Nodes'!C329</f>
        <v>100001</v>
      </c>
      <c r="D329" s="1">
        <f>'All Nodes'!D329</f>
        <v>7.4976000000000001E-2</v>
      </c>
      <c r="E329" s="1">
        <f>'All Nodes'!E329</f>
        <v>0.32500400000000002</v>
      </c>
      <c r="F329" s="1">
        <f>'All Nodes'!F329</f>
        <v>1.9759700000000002E-2</v>
      </c>
      <c r="G329">
        <f>'All Nodes'!G329</f>
        <v>100001</v>
      </c>
    </row>
    <row r="330" spans="1:7" x14ac:dyDescent="0.25">
      <c r="A330" t="str">
        <f>'All Nodes'!A330</f>
        <v>GRID</v>
      </c>
      <c r="B330">
        <f>'All Nodes'!B330</f>
        <v>100328</v>
      </c>
      <c r="C330">
        <f>'All Nodes'!C330</f>
        <v>100001</v>
      </c>
      <c r="D330" s="1">
        <f>'All Nodes'!D330</f>
        <v>-7.4976000000000001E-2</v>
      </c>
      <c r="E330" s="1">
        <f>'All Nodes'!E330</f>
        <v>-0.32500400000000002</v>
      </c>
      <c r="F330" s="1">
        <f>'All Nodes'!F330</f>
        <v>1.9760400000000001E-2</v>
      </c>
      <c r="G330">
        <f>'All Nodes'!G330</f>
        <v>100001</v>
      </c>
    </row>
    <row r="331" spans="1:7" x14ac:dyDescent="0.25">
      <c r="A331" t="str">
        <f>'All Nodes'!A331</f>
        <v>GRID</v>
      </c>
      <c r="B331">
        <f>'All Nodes'!B331</f>
        <v>100329</v>
      </c>
      <c r="C331">
        <f>'All Nodes'!C331</f>
        <v>100001</v>
      </c>
      <c r="D331" s="1">
        <f>'All Nodes'!D331</f>
        <v>7.4978199999999995E-2</v>
      </c>
      <c r="E331" s="1">
        <f>'All Nodes'!E331</f>
        <v>0.29999399999999998</v>
      </c>
      <c r="F331" s="1">
        <f>'All Nodes'!F331</f>
        <v>1.69798E-2</v>
      </c>
      <c r="G331">
        <f>'All Nodes'!G331</f>
        <v>100001</v>
      </c>
    </row>
    <row r="332" spans="1:7" x14ac:dyDescent="0.25">
      <c r="A332" t="str">
        <f>'All Nodes'!A332</f>
        <v>GRID</v>
      </c>
      <c r="B332">
        <f>'All Nodes'!B332</f>
        <v>100330</v>
      </c>
      <c r="C332">
        <f>'All Nodes'!C332</f>
        <v>100001</v>
      </c>
      <c r="D332" s="1">
        <f>'All Nodes'!D332</f>
        <v>-7.4978000000000003E-2</v>
      </c>
      <c r="E332" s="1">
        <f>'All Nodes'!E332</f>
        <v>-0.29999399999999998</v>
      </c>
      <c r="F332" s="1">
        <f>'All Nodes'!F332</f>
        <v>1.69804E-2</v>
      </c>
      <c r="G332">
        <f>'All Nodes'!G332</f>
        <v>100001</v>
      </c>
    </row>
    <row r="333" spans="1:7" x14ac:dyDescent="0.25">
      <c r="A333" t="str">
        <f>'All Nodes'!A333</f>
        <v>GRID</v>
      </c>
      <c r="B333">
        <f>'All Nodes'!B333</f>
        <v>100331</v>
      </c>
      <c r="C333">
        <f>'All Nodes'!C333</f>
        <v>100001</v>
      </c>
      <c r="D333" s="1">
        <f>'All Nodes'!D333</f>
        <v>7.4980400000000003E-2</v>
      </c>
      <c r="E333" s="1">
        <f>'All Nodes'!E333</f>
        <v>0.275005</v>
      </c>
      <c r="F333" s="1">
        <f>'All Nodes'!F333</f>
        <v>1.44198E-2</v>
      </c>
      <c r="G333">
        <f>'All Nodes'!G333</f>
        <v>100001</v>
      </c>
    </row>
    <row r="334" spans="1:7" x14ac:dyDescent="0.25">
      <c r="A334" t="str">
        <f>'All Nodes'!A334</f>
        <v>GRID</v>
      </c>
      <c r="B334">
        <f>'All Nodes'!B334</f>
        <v>100332</v>
      </c>
      <c r="C334">
        <f>'All Nodes'!C334</f>
        <v>100001</v>
      </c>
      <c r="D334" s="1">
        <f>'All Nodes'!D334</f>
        <v>-7.4980000000000005E-2</v>
      </c>
      <c r="E334" s="1">
        <f>'All Nodes'!E334</f>
        <v>-0.275005</v>
      </c>
      <c r="F334" s="1">
        <f>'All Nodes'!F334</f>
        <v>1.44204E-2</v>
      </c>
      <c r="G334">
        <f>'All Nodes'!G334</f>
        <v>100001</v>
      </c>
    </row>
    <row r="335" spans="1:7" x14ac:dyDescent="0.25">
      <c r="A335" t="str">
        <f>'All Nodes'!A335</f>
        <v>GRID</v>
      </c>
      <c r="B335">
        <f>'All Nodes'!B335</f>
        <v>100333</v>
      </c>
      <c r="C335">
        <f>'All Nodes'!C335</f>
        <v>100001</v>
      </c>
      <c r="D335" s="1">
        <f>'All Nodes'!D335</f>
        <v>7.4982699999999999E-2</v>
      </c>
      <c r="E335" s="1">
        <f>'All Nodes'!E335</f>
        <v>0.25000299999999998</v>
      </c>
      <c r="F335" s="1">
        <f>'All Nodes'!F335</f>
        <v>1.20897E-2</v>
      </c>
      <c r="G335">
        <f>'All Nodes'!G335</f>
        <v>100001</v>
      </c>
    </row>
    <row r="336" spans="1:7" x14ac:dyDescent="0.25">
      <c r="A336" t="str">
        <f>'All Nodes'!A336</f>
        <v>GRID</v>
      </c>
      <c r="B336">
        <f>'All Nodes'!B336</f>
        <v>100334</v>
      </c>
      <c r="C336">
        <f>'All Nodes'!C336</f>
        <v>100001</v>
      </c>
      <c r="D336" s="1">
        <f>'All Nodes'!D336</f>
        <v>-7.4982999999999994E-2</v>
      </c>
      <c r="E336" s="1">
        <f>'All Nodes'!E336</f>
        <v>-0.25000299999999998</v>
      </c>
      <c r="F336" s="1">
        <f>'All Nodes'!F336</f>
        <v>1.2090200000000001E-2</v>
      </c>
      <c r="G336">
        <f>'All Nodes'!G336</f>
        <v>100001</v>
      </c>
    </row>
    <row r="337" spans="1:7" x14ac:dyDescent="0.25">
      <c r="A337" t="str">
        <f>'All Nodes'!A337</f>
        <v>GRID</v>
      </c>
      <c r="B337">
        <f>'All Nodes'!B337</f>
        <v>100335</v>
      </c>
      <c r="C337">
        <f>'All Nodes'!C337</f>
        <v>100001</v>
      </c>
      <c r="D337" s="1">
        <f>'All Nodes'!D337</f>
        <v>-7.4983999999999995E-2</v>
      </c>
      <c r="E337" s="1">
        <f>'All Nodes'!E337</f>
        <v>-0.224998</v>
      </c>
      <c r="F337" s="1">
        <f>'All Nodes'!F337</f>
        <v>9.9801999999999998E-3</v>
      </c>
      <c r="G337">
        <f>'All Nodes'!G337</f>
        <v>100001</v>
      </c>
    </row>
    <row r="338" spans="1:7" x14ac:dyDescent="0.25">
      <c r="A338" t="str">
        <f>'All Nodes'!A338</f>
        <v>GRID</v>
      </c>
      <c r="B338">
        <f>'All Nodes'!B338</f>
        <v>100336</v>
      </c>
      <c r="C338">
        <f>'All Nodes'!C338</f>
        <v>100001</v>
      </c>
      <c r="D338" s="1">
        <f>'All Nodes'!D338</f>
        <v>7.4984899999999993E-2</v>
      </c>
      <c r="E338" s="1">
        <f>'All Nodes'!E338</f>
        <v>0.224998</v>
      </c>
      <c r="F338" s="1">
        <f>'All Nodes'!F338</f>
        <v>9.9796999999999993E-3</v>
      </c>
      <c r="G338">
        <f>'All Nodes'!G338</f>
        <v>100001</v>
      </c>
    </row>
    <row r="339" spans="1:7" x14ac:dyDescent="0.25">
      <c r="A339" t="str">
        <f>'All Nodes'!A339</f>
        <v>GRID</v>
      </c>
      <c r="B339">
        <f>'All Nodes'!B339</f>
        <v>100337</v>
      </c>
      <c r="C339">
        <f>'All Nodes'!C339</f>
        <v>100001</v>
      </c>
      <c r="D339" s="1">
        <f>'All Nodes'!D339</f>
        <v>7.4987100000000001E-2</v>
      </c>
      <c r="E339" s="1">
        <f>'All Nodes'!E339</f>
        <v>0.20000299999999999</v>
      </c>
      <c r="F339" s="1">
        <f>'All Nodes'!F339</f>
        <v>8.0899000000000006E-3</v>
      </c>
      <c r="G339">
        <f>'All Nodes'!G339</f>
        <v>100001</v>
      </c>
    </row>
    <row r="340" spans="1:7" x14ac:dyDescent="0.25">
      <c r="A340" t="str">
        <f>'All Nodes'!A340</f>
        <v>GRID</v>
      </c>
      <c r="B340">
        <f>'All Nodes'!B340</f>
        <v>100338</v>
      </c>
      <c r="C340">
        <f>'All Nodes'!C340</f>
        <v>100001</v>
      </c>
      <c r="D340" s="1">
        <f>'All Nodes'!D340</f>
        <v>-7.4986999999999998E-2</v>
      </c>
      <c r="E340" s="1">
        <f>'All Nodes'!E340</f>
        <v>-0.20000299999999999</v>
      </c>
      <c r="F340" s="1">
        <f>'All Nodes'!F340</f>
        <v>8.0902999999999999E-3</v>
      </c>
      <c r="G340">
        <f>'All Nodes'!G340</f>
        <v>100001</v>
      </c>
    </row>
    <row r="341" spans="1:7" x14ac:dyDescent="0.25">
      <c r="A341" t="str">
        <f>'All Nodes'!A341</f>
        <v>GRID</v>
      </c>
      <c r="B341">
        <f>'All Nodes'!B341</f>
        <v>100339</v>
      </c>
      <c r="C341">
        <f>'All Nodes'!C341</f>
        <v>100001</v>
      </c>
      <c r="D341" s="1">
        <f>'All Nodes'!D341</f>
        <v>7.4988299999999994E-2</v>
      </c>
      <c r="E341" s="1">
        <f>'All Nodes'!E341</f>
        <v>0.17500599999999999</v>
      </c>
      <c r="F341" s="1">
        <f>'All Nodes'!F341</f>
        <v>6.4199000000000001E-3</v>
      </c>
      <c r="G341">
        <f>'All Nodes'!G341</f>
        <v>100001</v>
      </c>
    </row>
    <row r="342" spans="1:7" x14ac:dyDescent="0.25">
      <c r="A342" t="str">
        <f>'All Nodes'!A342</f>
        <v>GRID</v>
      </c>
      <c r="B342">
        <f>'All Nodes'!B342</f>
        <v>100340</v>
      </c>
      <c r="C342">
        <f>'All Nodes'!C342</f>
        <v>100001</v>
      </c>
      <c r="D342" s="1">
        <f>'All Nodes'!D342</f>
        <v>-7.4987999999999999E-2</v>
      </c>
      <c r="E342" s="1">
        <f>'All Nodes'!E342</f>
        <v>-0.17500599999999999</v>
      </c>
      <c r="F342" s="1">
        <f>'All Nodes'!F342</f>
        <v>6.4203000000000003E-3</v>
      </c>
      <c r="G342">
        <f>'All Nodes'!G342</f>
        <v>100001</v>
      </c>
    </row>
    <row r="343" spans="1:7" x14ac:dyDescent="0.25">
      <c r="A343" t="str">
        <f>'All Nodes'!A343</f>
        <v>GRID</v>
      </c>
      <c r="B343">
        <f>'All Nodes'!B343</f>
        <v>100341</v>
      </c>
      <c r="C343">
        <f>'All Nodes'!C343</f>
        <v>100001</v>
      </c>
      <c r="D343" s="1">
        <f>'All Nodes'!D343</f>
        <v>7.4990500000000002E-2</v>
      </c>
      <c r="E343" s="1">
        <f>'All Nodes'!E343</f>
        <v>0.150004</v>
      </c>
      <c r="F343" s="1">
        <f>'All Nodes'!F343</f>
        <v>4.9798000000000004E-3</v>
      </c>
      <c r="G343">
        <f>'All Nodes'!G343</f>
        <v>100001</v>
      </c>
    </row>
    <row r="344" spans="1:7" x14ac:dyDescent="0.25">
      <c r="A344" t="str">
        <f>'All Nodes'!A344</f>
        <v>GRID</v>
      </c>
      <c r="B344">
        <f>'All Nodes'!B344</f>
        <v>100342</v>
      </c>
      <c r="C344">
        <f>'All Nodes'!C344</f>
        <v>100001</v>
      </c>
      <c r="D344" s="1">
        <f>'All Nodes'!D344</f>
        <v>-7.4991000000000002E-2</v>
      </c>
      <c r="E344" s="1">
        <f>'All Nodes'!E344</f>
        <v>-0.150004</v>
      </c>
      <c r="F344" s="1">
        <f>'All Nodes'!F344</f>
        <v>4.9801999999999997E-3</v>
      </c>
      <c r="G344">
        <f>'All Nodes'!G344</f>
        <v>100001</v>
      </c>
    </row>
    <row r="345" spans="1:7" x14ac:dyDescent="0.25">
      <c r="A345" t="str">
        <f>'All Nodes'!A345</f>
        <v>GRID</v>
      </c>
      <c r="B345">
        <f>'All Nodes'!B345</f>
        <v>100343</v>
      </c>
      <c r="C345">
        <f>'All Nodes'!C345</f>
        <v>100001</v>
      </c>
      <c r="D345" s="1">
        <f>'All Nodes'!D345</f>
        <v>7.4992799999999998E-2</v>
      </c>
      <c r="E345" s="1">
        <f>'All Nodes'!E345</f>
        <v>0.124988</v>
      </c>
      <c r="F345" s="1">
        <f>'All Nodes'!F345</f>
        <v>3.7599E-3</v>
      </c>
      <c r="G345">
        <f>'All Nodes'!G345</f>
        <v>100001</v>
      </c>
    </row>
    <row r="346" spans="1:7" x14ac:dyDescent="0.25">
      <c r="A346" t="str">
        <f>'All Nodes'!A346</f>
        <v>GRID</v>
      </c>
      <c r="B346">
        <f>'All Nodes'!B346</f>
        <v>100344</v>
      </c>
      <c r="C346">
        <f>'All Nodes'!C346</f>
        <v>100001</v>
      </c>
      <c r="D346" s="1">
        <f>'All Nodes'!D346</f>
        <v>-7.4993000000000004E-2</v>
      </c>
      <c r="E346" s="1">
        <f>'All Nodes'!E346</f>
        <v>-0.124988</v>
      </c>
      <c r="F346" s="1">
        <f>'All Nodes'!F346</f>
        <v>3.7601000000000002E-3</v>
      </c>
      <c r="G346">
        <f>'All Nodes'!G346</f>
        <v>100001</v>
      </c>
    </row>
    <row r="347" spans="1:7" x14ac:dyDescent="0.25">
      <c r="A347" t="str">
        <f>'All Nodes'!A347</f>
        <v>GRID</v>
      </c>
      <c r="B347">
        <f>'All Nodes'!B347</f>
        <v>100345</v>
      </c>
      <c r="C347">
        <f>'All Nodes'!C347</f>
        <v>100001</v>
      </c>
      <c r="D347" s="1">
        <f>'All Nodes'!D347</f>
        <v>7.49943E-2</v>
      </c>
      <c r="E347" s="1">
        <f>'All Nodes'!E347</f>
        <v>-4.9994999999999998E-2</v>
      </c>
      <c r="F347" s="1">
        <f>'All Nodes'!F347</f>
        <v>1.4400999999999999E-3</v>
      </c>
      <c r="G347">
        <f>'All Nodes'!G347</f>
        <v>100001</v>
      </c>
    </row>
    <row r="348" spans="1:7" x14ac:dyDescent="0.25">
      <c r="A348" t="str">
        <f>'All Nodes'!A348</f>
        <v>GRID</v>
      </c>
      <c r="B348">
        <f>'All Nodes'!B348</f>
        <v>100346</v>
      </c>
      <c r="C348">
        <f>'All Nodes'!C348</f>
        <v>100001</v>
      </c>
      <c r="D348" s="1">
        <f>'All Nodes'!D348</f>
        <v>7.4995000000000006E-2</v>
      </c>
      <c r="E348" s="1">
        <f>'All Nodes'!E348</f>
        <v>0.100005</v>
      </c>
      <c r="F348" s="1">
        <f>'All Nodes'!F348</f>
        <v>2.7698000000000002E-3</v>
      </c>
      <c r="G348">
        <f>'All Nodes'!G348</f>
        <v>100001</v>
      </c>
    </row>
    <row r="349" spans="1:7" x14ac:dyDescent="0.25">
      <c r="A349" t="str">
        <f>'All Nodes'!A349</f>
        <v>GRID</v>
      </c>
      <c r="B349">
        <f>'All Nodes'!B349</f>
        <v>100347</v>
      </c>
      <c r="C349">
        <f>'All Nodes'!C349</f>
        <v>100001</v>
      </c>
      <c r="D349" s="1">
        <f>'All Nodes'!D349</f>
        <v>-7.4995000000000006E-2</v>
      </c>
      <c r="E349" s="1">
        <f>'All Nodes'!E349</f>
        <v>4.9995299999999999E-2</v>
      </c>
      <c r="F349" s="1">
        <f>'All Nodes'!F349</f>
        <v>1.4400000000000001E-3</v>
      </c>
      <c r="G349">
        <f>'All Nodes'!G349</f>
        <v>100001</v>
      </c>
    </row>
    <row r="350" spans="1:7" x14ac:dyDescent="0.25">
      <c r="A350" t="str">
        <f>'All Nodes'!A350</f>
        <v>GRID</v>
      </c>
      <c r="B350">
        <f>'All Nodes'!B350</f>
        <v>100348</v>
      </c>
      <c r="C350">
        <f>'All Nodes'!C350</f>
        <v>100001</v>
      </c>
      <c r="D350" s="1">
        <f>'All Nodes'!D350</f>
        <v>-7.4995000000000006E-2</v>
      </c>
      <c r="E350" s="1">
        <f>'All Nodes'!E350</f>
        <v>-0.100005</v>
      </c>
      <c r="F350" s="1">
        <f>'All Nodes'!F350</f>
        <v>2.7701000000000002E-3</v>
      </c>
      <c r="G350">
        <f>'All Nodes'!G350</f>
        <v>100001</v>
      </c>
    </row>
    <row r="351" spans="1:7" x14ac:dyDescent="0.25">
      <c r="A351" t="str">
        <f>'All Nodes'!A351</f>
        <v>GRID</v>
      </c>
      <c r="B351">
        <f>'All Nodes'!B351</f>
        <v>100349</v>
      </c>
      <c r="C351">
        <f>'All Nodes'!C351</f>
        <v>100001</v>
      </c>
      <c r="D351" s="1">
        <f>'All Nodes'!D351</f>
        <v>7.4995900000000004E-2</v>
      </c>
      <c r="E351" s="1">
        <f>'All Nodes'!E351</f>
        <v>7.2208999999999999E-5</v>
      </c>
      <c r="F351" s="1">
        <f>'All Nodes'!F351</f>
        <v>1.0001000000000001E-3</v>
      </c>
      <c r="G351">
        <f>'All Nodes'!G351</f>
        <v>100001</v>
      </c>
    </row>
    <row r="352" spans="1:7" x14ac:dyDescent="0.25">
      <c r="A352" t="str">
        <f>'All Nodes'!A352</f>
        <v>GRID</v>
      </c>
      <c r="B352">
        <f>'All Nodes'!B352</f>
        <v>100350</v>
      </c>
      <c r="C352">
        <f>'All Nodes'!C352</f>
        <v>100001</v>
      </c>
      <c r="D352" s="1">
        <f>'All Nodes'!D352</f>
        <v>-7.4995999999999993E-2</v>
      </c>
      <c r="E352" s="1">
        <f>'All Nodes'!E352</f>
        <v>0.10001699999999999</v>
      </c>
      <c r="F352" s="1">
        <f>'All Nodes'!F352</f>
        <v>2.7699000000000001E-3</v>
      </c>
      <c r="G352">
        <f>'All Nodes'!G352</f>
        <v>100001</v>
      </c>
    </row>
    <row r="353" spans="1:7" x14ac:dyDescent="0.25">
      <c r="A353" t="str">
        <f>'All Nodes'!A353</f>
        <v>GRID</v>
      </c>
      <c r="B353">
        <f>'All Nodes'!B353</f>
        <v>100351</v>
      </c>
      <c r="C353">
        <f>'All Nodes'!C353</f>
        <v>100001</v>
      </c>
      <c r="D353" s="1">
        <f>'All Nodes'!D353</f>
        <v>7.4996800000000002E-2</v>
      </c>
      <c r="E353" s="1">
        <f>'All Nodes'!E353</f>
        <v>-0.10001699999999999</v>
      </c>
      <c r="F353" s="1">
        <f>'All Nodes'!F353</f>
        <v>2.7701000000000002E-3</v>
      </c>
      <c r="G353">
        <f>'All Nodes'!G353</f>
        <v>100001</v>
      </c>
    </row>
    <row r="354" spans="1:7" x14ac:dyDescent="0.25">
      <c r="A354" t="str">
        <f>'All Nodes'!A354</f>
        <v>GRID</v>
      </c>
      <c r="B354">
        <f>'All Nodes'!B354</f>
        <v>100352</v>
      </c>
      <c r="C354">
        <f>'All Nodes'!C354</f>
        <v>100001</v>
      </c>
      <c r="D354" s="1">
        <f>'All Nodes'!D354</f>
        <v>-7.4996999999999994E-2</v>
      </c>
      <c r="E354" s="1">
        <f>'All Nodes'!E354</f>
        <v>-7.5003E-2</v>
      </c>
      <c r="F354" s="1">
        <f>'All Nodes'!F354</f>
        <v>1.9900999999999999E-3</v>
      </c>
      <c r="G354">
        <f>'All Nodes'!G354</f>
        <v>100001</v>
      </c>
    </row>
    <row r="355" spans="1:7" x14ac:dyDescent="0.25">
      <c r="A355" t="str">
        <f>'All Nodes'!A355</f>
        <v>GRID</v>
      </c>
      <c r="B355">
        <f>'All Nodes'!B355</f>
        <v>100353</v>
      </c>
      <c r="C355">
        <f>'All Nodes'!C355</f>
        <v>100001</v>
      </c>
      <c r="D355" s="1">
        <f>'All Nodes'!D355</f>
        <v>7.49972E-2</v>
      </c>
      <c r="E355" s="1">
        <f>'All Nodes'!E355</f>
        <v>7.5003700000000006E-2</v>
      </c>
      <c r="F355" s="1">
        <f>'All Nodes'!F355</f>
        <v>1.9899000000000002E-3</v>
      </c>
      <c r="G355">
        <f>'All Nodes'!G355</f>
        <v>100001</v>
      </c>
    </row>
    <row r="356" spans="1:7" x14ac:dyDescent="0.25">
      <c r="A356" t="str">
        <f>'All Nodes'!A356</f>
        <v>GRID</v>
      </c>
      <c r="B356">
        <f>'All Nodes'!B356</f>
        <v>100354</v>
      </c>
      <c r="C356">
        <f>'All Nodes'!C356</f>
        <v>100001</v>
      </c>
      <c r="D356" s="1">
        <f>'All Nodes'!D356</f>
        <v>7.4999499999999997E-2</v>
      </c>
      <c r="E356" s="1">
        <f>'All Nodes'!E356</f>
        <v>4.9995699999999997E-2</v>
      </c>
      <c r="F356" s="1">
        <f>'All Nodes'!F356</f>
        <v>1.4400999999999999E-3</v>
      </c>
      <c r="G356">
        <f>'All Nodes'!G356</f>
        <v>100001</v>
      </c>
    </row>
    <row r="357" spans="1:7" x14ac:dyDescent="0.25">
      <c r="A357" t="str">
        <f>'All Nodes'!A357</f>
        <v>GRID</v>
      </c>
      <c r="B357">
        <f>'All Nodes'!B357</f>
        <v>100355</v>
      </c>
      <c r="C357">
        <f>'All Nodes'!C357</f>
        <v>100001</v>
      </c>
      <c r="D357" s="1">
        <f>'All Nodes'!D357</f>
        <v>-7.4998999999999996E-2</v>
      </c>
      <c r="E357" s="1">
        <f>'All Nodes'!E357</f>
        <v>-4.9994999999999998E-2</v>
      </c>
      <c r="F357" s="1">
        <f>'All Nodes'!F357</f>
        <v>1.4400999999999999E-3</v>
      </c>
      <c r="G357">
        <f>'All Nodes'!G357</f>
        <v>100001</v>
      </c>
    </row>
    <row r="358" spans="1:7" x14ac:dyDescent="0.25">
      <c r="A358" t="str">
        <f>'All Nodes'!A358</f>
        <v>GRID</v>
      </c>
      <c r="B358">
        <f>'All Nodes'!B358</f>
        <v>100356</v>
      </c>
      <c r="C358">
        <f>'All Nodes'!C358</f>
        <v>100001</v>
      </c>
      <c r="D358" s="1">
        <f>'All Nodes'!D358</f>
        <v>-7.4999999999999997E-2</v>
      </c>
      <c r="E358" s="1">
        <f>'All Nodes'!E358</f>
        <v>2.4995300000000002E-2</v>
      </c>
      <c r="F358" s="1">
        <f>'All Nodes'!F358</f>
        <v>1.1099E-3</v>
      </c>
      <c r="G358">
        <f>'All Nodes'!G358</f>
        <v>100001</v>
      </c>
    </row>
    <row r="359" spans="1:7" x14ac:dyDescent="0.25">
      <c r="A359" t="str">
        <f>'All Nodes'!A359</f>
        <v>GRID</v>
      </c>
      <c r="B359">
        <f>'All Nodes'!B359</f>
        <v>100357</v>
      </c>
      <c r="C359">
        <f>'All Nodes'!C359</f>
        <v>100001</v>
      </c>
      <c r="D359" s="1">
        <f>'All Nodes'!D359</f>
        <v>7.5001100000000001E-2</v>
      </c>
      <c r="E359" s="1">
        <f>'All Nodes'!E359</f>
        <v>-2.4996000000000001E-2</v>
      </c>
      <c r="F359" s="1">
        <f>'All Nodes'!F359</f>
        <v>1.1100000000000001E-3</v>
      </c>
      <c r="G359">
        <f>'All Nodes'!G359</f>
        <v>100001</v>
      </c>
    </row>
    <row r="360" spans="1:7" x14ac:dyDescent="0.25">
      <c r="A360" t="str">
        <f>'All Nodes'!A360</f>
        <v>GRID</v>
      </c>
      <c r="B360">
        <f>'All Nodes'!B360</f>
        <v>100358</v>
      </c>
      <c r="C360">
        <f>'All Nodes'!C360</f>
        <v>100001</v>
      </c>
      <c r="D360" s="1">
        <f>'All Nodes'!D360</f>
        <v>7.5001700000000004E-2</v>
      </c>
      <c r="E360" s="1">
        <f>'All Nodes'!E360</f>
        <v>2.4984699999999999E-2</v>
      </c>
      <c r="F360" s="1">
        <f>'All Nodes'!F360</f>
        <v>1.1100000000000001E-3</v>
      </c>
      <c r="G360">
        <f>'All Nodes'!G360</f>
        <v>100001</v>
      </c>
    </row>
    <row r="361" spans="1:7" x14ac:dyDescent="0.25">
      <c r="A361" t="str">
        <f>'All Nodes'!A361</f>
        <v>GRID</v>
      </c>
      <c r="B361">
        <f>'All Nodes'!B361</f>
        <v>100359</v>
      </c>
      <c r="C361">
        <f>'All Nodes'!C361</f>
        <v>100001</v>
      </c>
      <c r="D361" s="1">
        <f>'All Nodes'!D361</f>
        <v>-7.5001999999999999E-2</v>
      </c>
      <c r="E361" s="1">
        <f>'All Nodes'!E361</f>
        <v>-2.4983999999999999E-2</v>
      </c>
      <c r="F361" s="1">
        <f>'All Nodes'!F361</f>
        <v>1.1100000000000001E-3</v>
      </c>
      <c r="G361">
        <f>'All Nodes'!G361</f>
        <v>100001</v>
      </c>
    </row>
    <row r="362" spans="1:7" x14ac:dyDescent="0.25">
      <c r="A362" t="str">
        <f>'All Nodes'!A362</f>
        <v>GRID</v>
      </c>
      <c r="B362">
        <f>'All Nodes'!B362</f>
        <v>100360</v>
      </c>
      <c r="C362">
        <f>'All Nodes'!C362</f>
        <v>100001</v>
      </c>
      <c r="D362" s="1">
        <f>'All Nodes'!D362</f>
        <v>7.5003500000000001E-2</v>
      </c>
      <c r="E362" s="1">
        <f>'All Nodes'!E362</f>
        <v>-7.4996999999999994E-2</v>
      </c>
      <c r="F362" s="1">
        <f>'All Nodes'!F362</f>
        <v>1.9900999999999999E-3</v>
      </c>
      <c r="G362">
        <f>'All Nodes'!G362</f>
        <v>100001</v>
      </c>
    </row>
    <row r="363" spans="1:7" x14ac:dyDescent="0.25">
      <c r="A363" t="str">
        <f>'All Nodes'!A363</f>
        <v>GRID</v>
      </c>
      <c r="B363">
        <f>'All Nodes'!B363</f>
        <v>100361</v>
      </c>
      <c r="C363">
        <f>'All Nodes'!C363</f>
        <v>100001</v>
      </c>
      <c r="D363" s="1">
        <f>'All Nodes'!D363</f>
        <v>-7.5003E-2</v>
      </c>
      <c r="E363" s="1">
        <f>'All Nodes'!E363</f>
        <v>7.4997300000000003E-2</v>
      </c>
      <c r="F363" s="1">
        <f>'All Nodes'!F363</f>
        <v>1.9899000000000002E-3</v>
      </c>
      <c r="G363">
        <f>'All Nodes'!G363</f>
        <v>100001</v>
      </c>
    </row>
    <row r="364" spans="1:7" x14ac:dyDescent="0.25">
      <c r="A364" t="str">
        <f>'All Nodes'!A364</f>
        <v>GRID</v>
      </c>
      <c r="B364">
        <f>'All Nodes'!B364</f>
        <v>100362</v>
      </c>
      <c r="C364">
        <f>'All Nodes'!C364</f>
        <v>100001</v>
      </c>
      <c r="D364" s="1">
        <f>'All Nodes'!D364</f>
        <v>-7.5004000000000001E-2</v>
      </c>
      <c r="E364" s="1">
        <f>'All Nodes'!E364</f>
        <v>-6.3609999999999996E-5</v>
      </c>
      <c r="F364" s="1">
        <f>'All Nodes'!F364</f>
        <v>1.0001000000000001E-3</v>
      </c>
      <c r="G364">
        <f>'All Nodes'!G364</f>
        <v>100001</v>
      </c>
    </row>
    <row r="365" spans="1:7" x14ac:dyDescent="0.25">
      <c r="A365" t="str">
        <f>'All Nodes'!A365</f>
        <v>GRID</v>
      </c>
      <c r="B365">
        <f>'All Nodes'!B365</f>
        <v>100363</v>
      </c>
      <c r="C365">
        <f>'All Nodes'!C365</f>
        <v>100001</v>
      </c>
      <c r="D365" s="1">
        <f>'All Nodes'!D365</f>
        <v>7.5005000000000002E-2</v>
      </c>
      <c r="E365" s="1">
        <f>'All Nodes'!E365</f>
        <v>-0.12501699999999999</v>
      </c>
      <c r="F365" s="1">
        <f>'All Nodes'!F365</f>
        <v>3.7702E-3</v>
      </c>
      <c r="G365">
        <f>'All Nodes'!G365</f>
        <v>100001</v>
      </c>
    </row>
    <row r="366" spans="1:7" x14ac:dyDescent="0.25">
      <c r="A366" t="str">
        <f>'All Nodes'!A366</f>
        <v>GRID</v>
      </c>
      <c r="B366">
        <f>'All Nodes'!B366</f>
        <v>100364</v>
      </c>
      <c r="C366">
        <f>'All Nodes'!C366</f>
        <v>100001</v>
      </c>
      <c r="D366" s="1">
        <f>'All Nodes'!D366</f>
        <v>-7.5005000000000002E-2</v>
      </c>
      <c r="E366" s="1">
        <f>'All Nodes'!E366</f>
        <v>0.12501699999999999</v>
      </c>
      <c r="F366" s="1">
        <f>'All Nodes'!F366</f>
        <v>3.7699000000000001E-3</v>
      </c>
      <c r="G366">
        <f>'All Nodes'!G366</f>
        <v>100001</v>
      </c>
    </row>
    <row r="367" spans="1:7" x14ac:dyDescent="0.25">
      <c r="A367" t="str">
        <f>'All Nodes'!A367</f>
        <v>GRID</v>
      </c>
      <c r="B367">
        <f>'All Nodes'!B367</f>
        <v>100365</v>
      </c>
      <c r="C367">
        <f>'All Nodes'!C367</f>
        <v>100001</v>
      </c>
      <c r="D367" s="1">
        <f>'All Nodes'!D367</f>
        <v>7.5006199999999995E-2</v>
      </c>
      <c r="E367" s="1">
        <f>'All Nodes'!E367</f>
        <v>-0.15001600000000001</v>
      </c>
      <c r="F367" s="1">
        <f>'All Nodes'!F367</f>
        <v>4.9902000000000002E-3</v>
      </c>
      <c r="G367">
        <f>'All Nodes'!G367</f>
        <v>100001</v>
      </c>
    </row>
    <row r="368" spans="1:7" x14ac:dyDescent="0.25">
      <c r="A368" t="str">
        <f>'All Nodes'!A368</f>
        <v>GRID</v>
      </c>
      <c r="B368">
        <f>'All Nodes'!B368</f>
        <v>100366</v>
      </c>
      <c r="C368">
        <f>'All Nodes'!C368</f>
        <v>100001</v>
      </c>
      <c r="D368" s="1">
        <f>'All Nodes'!D368</f>
        <v>-7.5006000000000003E-2</v>
      </c>
      <c r="E368" s="1">
        <f>'All Nodes'!E368</f>
        <v>0.15001600000000001</v>
      </c>
      <c r="F368" s="1">
        <f>'All Nodes'!F368</f>
        <v>4.9899000000000002E-3</v>
      </c>
      <c r="G368">
        <f>'All Nodes'!G368</f>
        <v>100001</v>
      </c>
    </row>
    <row r="369" spans="1:7" x14ac:dyDescent="0.25">
      <c r="A369" t="str">
        <f>'All Nodes'!A369</f>
        <v>GRID</v>
      </c>
      <c r="B369">
        <f>'All Nodes'!B369</f>
        <v>100367</v>
      </c>
      <c r="C369">
        <f>'All Nodes'!C369</f>
        <v>100001</v>
      </c>
      <c r="D369" s="1">
        <f>'All Nodes'!D369</f>
        <v>7.5009500000000007E-2</v>
      </c>
      <c r="E369" s="1">
        <f>'All Nodes'!E369</f>
        <v>-0.175015</v>
      </c>
      <c r="F369" s="1">
        <f>'All Nodes'!F369</f>
        <v>6.4301999999999996E-3</v>
      </c>
      <c r="G369">
        <f>'All Nodes'!G369</f>
        <v>100001</v>
      </c>
    </row>
    <row r="370" spans="1:7" x14ac:dyDescent="0.25">
      <c r="A370" t="str">
        <f>'All Nodes'!A370</f>
        <v>GRID</v>
      </c>
      <c r="B370">
        <f>'All Nodes'!B370</f>
        <v>100368</v>
      </c>
      <c r="C370">
        <f>'All Nodes'!C370</f>
        <v>100001</v>
      </c>
      <c r="D370" s="1">
        <f>'All Nodes'!D370</f>
        <v>-7.5009999999999993E-2</v>
      </c>
      <c r="E370" s="1">
        <f>'All Nodes'!E370</f>
        <v>0.175015</v>
      </c>
      <c r="F370" s="1">
        <f>'All Nodes'!F370</f>
        <v>6.4298000000000003E-3</v>
      </c>
      <c r="G370">
        <f>'All Nodes'!G370</f>
        <v>100001</v>
      </c>
    </row>
    <row r="371" spans="1:7" x14ac:dyDescent="0.25">
      <c r="A371" t="str">
        <f>'All Nodes'!A371</f>
        <v>GRID</v>
      </c>
      <c r="B371">
        <f>'All Nodes'!B371</f>
        <v>100369</v>
      </c>
      <c r="C371">
        <f>'All Nodes'!C371</f>
        <v>100001</v>
      </c>
      <c r="D371" s="1">
        <f>'All Nodes'!D371</f>
        <v>7.50107E-2</v>
      </c>
      <c r="E371" s="1">
        <f>'All Nodes'!E371</f>
        <v>-0.200014</v>
      </c>
      <c r="F371" s="1">
        <f>'All Nodes'!F371</f>
        <v>8.0902000000000005E-3</v>
      </c>
      <c r="G371">
        <f>'All Nodes'!G371</f>
        <v>100001</v>
      </c>
    </row>
    <row r="372" spans="1:7" x14ac:dyDescent="0.25">
      <c r="A372" t="str">
        <f>'All Nodes'!A372</f>
        <v>GRID</v>
      </c>
      <c r="B372">
        <f>'All Nodes'!B372</f>
        <v>100370</v>
      </c>
      <c r="C372">
        <f>'All Nodes'!C372</f>
        <v>100001</v>
      </c>
      <c r="D372" s="1">
        <f>'All Nodes'!D372</f>
        <v>-7.5010999999999994E-2</v>
      </c>
      <c r="E372" s="1">
        <f>'All Nodes'!E372</f>
        <v>0.200014</v>
      </c>
      <c r="F372" s="1">
        <f>'All Nodes'!F372</f>
        <v>8.0897999999999994E-3</v>
      </c>
      <c r="G372">
        <f>'All Nodes'!G372</f>
        <v>100001</v>
      </c>
    </row>
    <row r="373" spans="1:7" x14ac:dyDescent="0.25">
      <c r="A373" t="str">
        <f>'All Nodes'!A373</f>
        <v>GRID</v>
      </c>
      <c r="B373">
        <f>'All Nodes'!B373</f>
        <v>100371</v>
      </c>
      <c r="C373">
        <f>'All Nodes'!C373</f>
        <v>100001</v>
      </c>
      <c r="D373" s="1">
        <f>'All Nodes'!D373</f>
        <v>-7.5013999999999997E-2</v>
      </c>
      <c r="E373" s="1">
        <f>'All Nodes'!E373</f>
        <v>0.22500300000000001</v>
      </c>
      <c r="F373" s="1">
        <f>'All Nodes'!F373</f>
        <v>9.9798000000000005E-3</v>
      </c>
      <c r="G373">
        <f>'All Nodes'!G373</f>
        <v>100001</v>
      </c>
    </row>
    <row r="374" spans="1:7" x14ac:dyDescent="0.25">
      <c r="A374" t="str">
        <f>'All Nodes'!A374</f>
        <v>GRID</v>
      </c>
      <c r="B374">
        <f>'All Nodes'!B374</f>
        <v>100372</v>
      </c>
      <c r="C374">
        <f>'All Nodes'!C374</f>
        <v>100001</v>
      </c>
      <c r="D374" s="1">
        <f>'All Nodes'!D374</f>
        <v>7.5014899999999995E-2</v>
      </c>
      <c r="E374" s="1">
        <f>'All Nodes'!E374</f>
        <v>-0.22500300000000001</v>
      </c>
      <c r="F374" s="1">
        <f>'All Nodes'!F374</f>
        <v>9.9802999999999992E-3</v>
      </c>
      <c r="G374">
        <f>'All Nodes'!G374</f>
        <v>100001</v>
      </c>
    </row>
    <row r="375" spans="1:7" x14ac:dyDescent="0.25">
      <c r="A375" t="str">
        <f>'All Nodes'!A375</f>
        <v>GRID</v>
      </c>
      <c r="B375">
        <f>'All Nodes'!B375</f>
        <v>100373</v>
      </c>
      <c r="C375">
        <f>'All Nodes'!C375</f>
        <v>100001</v>
      </c>
      <c r="D375" s="1">
        <f>'All Nodes'!D375</f>
        <v>7.5016200000000005E-2</v>
      </c>
      <c r="E375" s="1">
        <f>'All Nodes'!E375</f>
        <v>-0.249997</v>
      </c>
      <c r="F375" s="1">
        <f>'All Nodes'!F375</f>
        <v>1.20903E-2</v>
      </c>
      <c r="G375">
        <f>'All Nodes'!G375</f>
        <v>100001</v>
      </c>
    </row>
    <row r="376" spans="1:7" x14ac:dyDescent="0.25">
      <c r="A376" t="str">
        <f>'All Nodes'!A376</f>
        <v>GRID</v>
      </c>
      <c r="B376">
        <f>'All Nodes'!B376</f>
        <v>100374</v>
      </c>
      <c r="C376">
        <f>'All Nodes'!C376</f>
        <v>100001</v>
      </c>
      <c r="D376" s="1">
        <f>'All Nodes'!D376</f>
        <v>-7.5015999999999999E-2</v>
      </c>
      <c r="E376" s="1">
        <f>'All Nodes'!E376</f>
        <v>0.249997</v>
      </c>
      <c r="F376" s="1">
        <f>'All Nodes'!F376</f>
        <v>1.20898E-2</v>
      </c>
      <c r="G376">
        <f>'All Nodes'!G376</f>
        <v>100001</v>
      </c>
    </row>
    <row r="377" spans="1:7" x14ac:dyDescent="0.25">
      <c r="A377" t="str">
        <f>'All Nodes'!A377</f>
        <v>GRID</v>
      </c>
      <c r="B377">
        <f>'All Nodes'!B377</f>
        <v>100375</v>
      </c>
      <c r="C377">
        <f>'All Nodes'!C377</f>
        <v>100001</v>
      </c>
      <c r="D377" s="1">
        <f>'All Nodes'!D377</f>
        <v>7.5018299999999996E-2</v>
      </c>
      <c r="E377" s="1">
        <f>'All Nodes'!E377</f>
        <v>-0.27500200000000002</v>
      </c>
      <c r="F377" s="1">
        <f>'All Nodes'!F377</f>
        <v>1.44204E-2</v>
      </c>
      <c r="G377">
        <f>'All Nodes'!G377</f>
        <v>100001</v>
      </c>
    </row>
    <row r="378" spans="1:7" x14ac:dyDescent="0.25">
      <c r="A378" t="str">
        <f>'All Nodes'!A378</f>
        <v>GRID</v>
      </c>
      <c r="B378">
        <f>'All Nodes'!B378</f>
        <v>100376</v>
      </c>
      <c r="C378">
        <f>'All Nodes'!C378</f>
        <v>100001</v>
      </c>
      <c r="D378" s="1">
        <f>'All Nodes'!D378</f>
        <v>-7.5019000000000002E-2</v>
      </c>
      <c r="E378" s="1">
        <f>'All Nodes'!E378</f>
        <v>0.27500200000000002</v>
      </c>
      <c r="F378" s="1">
        <f>'All Nodes'!F378</f>
        <v>1.44198E-2</v>
      </c>
      <c r="G378">
        <f>'All Nodes'!G378</f>
        <v>100001</v>
      </c>
    </row>
    <row r="379" spans="1:7" x14ac:dyDescent="0.25">
      <c r="A379" t="str">
        <f>'All Nodes'!A379</f>
        <v>GRID</v>
      </c>
      <c r="B379">
        <f>'All Nodes'!B379</f>
        <v>100377</v>
      </c>
      <c r="C379">
        <f>'All Nodes'!C379</f>
        <v>100001</v>
      </c>
      <c r="D379" s="1">
        <f>'All Nodes'!D379</f>
        <v>7.5020600000000007E-2</v>
      </c>
      <c r="E379" s="1">
        <f>'All Nodes'!E379</f>
        <v>-0.30000300000000002</v>
      </c>
      <c r="F379" s="1">
        <f>'All Nodes'!F379</f>
        <v>1.69804E-2</v>
      </c>
      <c r="G379">
        <f>'All Nodes'!G379</f>
        <v>100001</v>
      </c>
    </row>
    <row r="380" spans="1:7" x14ac:dyDescent="0.25">
      <c r="A380" t="str">
        <f>'All Nodes'!A380</f>
        <v>GRID</v>
      </c>
      <c r="B380">
        <f>'All Nodes'!B380</f>
        <v>100378</v>
      </c>
      <c r="C380">
        <f>'All Nodes'!C380</f>
        <v>100001</v>
      </c>
      <c r="D380" s="1">
        <f>'All Nodes'!D380</f>
        <v>-7.5020000000000003E-2</v>
      </c>
      <c r="E380" s="1">
        <f>'All Nodes'!E380</f>
        <v>0.30000300000000002</v>
      </c>
      <c r="F380" s="1">
        <f>'All Nodes'!F380</f>
        <v>1.69798E-2</v>
      </c>
      <c r="G380">
        <f>'All Nodes'!G380</f>
        <v>100001</v>
      </c>
    </row>
    <row r="381" spans="1:7" x14ac:dyDescent="0.25">
      <c r="A381" t="str">
        <f>'All Nodes'!A381</f>
        <v>GRID</v>
      </c>
      <c r="B381">
        <f>'All Nodes'!B381</f>
        <v>100379</v>
      </c>
      <c r="C381">
        <f>'All Nodes'!C381</f>
        <v>100001</v>
      </c>
      <c r="D381" s="1">
        <f>'All Nodes'!D381</f>
        <v>-7.5022000000000005E-2</v>
      </c>
      <c r="E381" s="1">
        <f>'All Nodes'!E381</f>
        <v>0.32500600000000002</v>
      </c>
      <c r="F381" s="1">
        <f>'All Nodes'!F381</f>
        <v>1.9769700000000001E-2</v>
      </c>
      <c r="G381">
        <f>'All Nodes'!G381</f>
        <v>100001</v>
      </c>
    </row>
    <row r="382" spans="1:7" x14ac:dyDescent="0.25">
      <c r="A382" t="str">
        <f>'All Nodes'!A382</f>
        <v>GRID</v>
      </c>
      <c r="B382">
        <f>'All Nodes'!B382</f>
        <v>100380</v>
      </c>
      <c r="C382">
        <f>'All Nodes'!C382</f>
        <v>100001</v>
      </c>
      <c r="D382" s="1">
        <f>'All Nodes'!D382</f>
        <v>7.5022800000000001E-2</v>
      </c>
      <c r="E382" s="1">
        <f>'All Nodes'!E382</f>
        <v>-0.32500600000000002</v>
      </c>
      <c r="F382" s="1">
        <f>'All Nodes'!F382</f>
        <v>1.97704E-2</v>
      </c>
      <c r="G382">
        <f>'All Nodes'!G382</f>
        <v>100001</v>
      </c>
    </row>
    <row r="383" spans="1:7" x14ac:dyDescent="0.25">
      <c r="A383" t="str">
        <f>'All Nodes'!A383</f>
        <v>GRID</v>
      </c>
      <c r="B383">
        <f>'All Nodes'!B383</f>
        <v>100381</v>
      </c>
      <c r="C383">
        <f>'All Nodes'!C383</f>
        <v>100001</v>
      </c>
      <c r="D383" s="1">
        <f>'All Nodes'!D383</f>
        <v>-7.5029999999999999E-2</v>
      </c>
      <c r="E383" s="1">
        <f>'All Nodes'!E383</f>
        <v>0.39990799999999999</v>
      </c>
      <c r="F383" s="1">
        <f>'All Nodes'!F383</f>
        <v>2.9449599999999999E-2</v>
      </c>
      <c r="G383">
        <f>'All Nodes'!G383</f>
        <v>100001</v>
      </c>
    </row>
    <row r="384" spans="1:7" x14ac:dyDescent="0.25">
      <c r="A384" t="str">
        <f>'All Nodes'!A384</f>
        <v>GRID</v>
      </c>
      <c r="B384">
        <f>'All Nodes'!B384</f>
        <v>100382</v>
      </c>
      <c r="C384">
        <f>'All Nodes'!C384</f>
        <v>100001</v>
      </c>
      <c r="D384" s="1">
        <f>'All Nodes'!D384</f>
        <v>7.50305E-2</v>
      </c>
      <c r="E384" s="1">
        <f>'All Nodes'!E384</f>
        <v>-0.39990700000000001</v>
      </c>
      <c r="F384" s="1">
        <f>'All Nodes'!F384</f>
        <v>2.9450400000000002E-2</v>
      </c>
      <c r="G384">
        <f>'All Nodes'!G384</f>
        <v>100001</v>
      </c>
    </row>
    <row r="385" spans="1:7" x14ac:dyDescent="0.25">
      <c r="A385" t="str">
        <f>'All Nodes'!A385</f>
        <v>GRID</v>
      </c>
      <c r="B385">
        <f>'All Nodes'!B385</f>
        <v>100383</v>
      </c>
      <c r="C385">
        <f>'All Nodes'!C385</f>
        <v>100001</v>
      </c>
      <c r="D385" s="1">
        <f>'All Nodes'!D385</f>
        <v>7.5031700000000007E-2</v>
      </c>
      <c r="E385" s="1">
        <f>'All Nodes'!E385</f>
        <v>-0.42500500000000002</v>
      </c>
      <c r="F385" s="1">
        <f>'All Nodes'!F385</f>
        <v>3.3174500000000003E-2</v>
      </c>
      <c r="G385">
        <f>'All Nodes'!G385</f>
        <v>100001</v>
      </c>
    </row>
    <row r="386" spans="1:7" x14ac:dyDescent="0.25">
      <c r="A386" t="str">
        <f>'All Nodes'!A386</f>
        <v>GRID</v>
      </c>
      <c r="B386">
        <f>'All Nodes'!B386</f>
        <v>100384</v>
      </c>
      <c r="C386">
        <f>'All Nodes'!C386</f>
        <v>100001</v>
      </c>
      <c r="D386" s="1">
        <f>'All Nodes'!D386</f>
        <v>-7.5032000000000001E-2</v>
      </c>
      <c r="E386" s="1">
        <f>'All Nodes'!E386</f>
        <v>0.34990700000000002</v>
      </c>
      <c r="F386" s="1">
        <f>'All Nodes'!F386</f>
        <v>2.2749700000000001E-2</v>
      </c>
      <c r="G386">
        <f>'All Nodes'!G386</f>
        <v>100001</v>
      </c>
    </row>
    <row r="387" spans="1:7" x14ac:dyDescent="0.25">
      <c r="A387" t="str">
        <f>'All Nodes'!A387</f>
        <v>GRID</v>
      </c>
      <c r="B387">
        <f>'All Nodes'!B387</f>
        <v>100385</v>
      </c>
      <c r="C387">
        <f>'All Nodes'!C387</f>
        <v>100001</v>
      </c>
      <c r="D387" s="1">
        <f>'All Nodes'!D387</f>
        <v>-7.5032000000000001E-2</v>
      </c>
      <c r="E387" s="1">
        <f>'All Nodes'!E387</f>
        <v>0.42500500000000002</v>
      </c>
      <c r="F387" s="1">
        <f>'All Nodes'!F387</f>
        <v>3.3173599999999998E-2</v>
      </c>
      <c r="G387">
        <f>'All Nodes'!G387</f>
        <v>100001</v>
      </c>
    </row>
    <row r="388" spans="1:7" x14ac:dyDescent="0.25">
      <c r="A388" t="str">
        <f>'All Nodes'!A388</f>
        <v>GRID</v>
      </c>
      <c r="B388">
        <f>'All Nodes'!B388</f>
        <v>100386</v>
      </c>
      <c r="C388">
        <f>'All Nodes'!C388</f>
        <v>100001</v>
      </c>
      <c r="D388" s="1">
        <f>'All Nodes'!D388</f>
        <v>7.5032000000000001E-2</v>
      </c>
      <c r="E388" s="1">
        <f>'All Nodes'!E388</f>
        <v>-0.34990700000000002</v>
      </c>
      <c r="F388" s="1">
        <f>'All Nodes'!F388</f>
        <v>2.27504E-2</v>
      </c>
      <c r="G388">
        <f>'All Nodes'!G388</f>
        <v>100001</v>
      </c>
    </row>
    <row r="389" spans="1:7" x14ac:dyDescent="0.25">
      <c r="A389" t="str">
        <f>'All Nodes'!A389</f>
        <v>GRID</v>
      </c>
      <c r="B389">
        <f>'All Nodes'!B389</f>
        <v>100387</v>
      </c>
      <c r="C389">
        <f>'All Nodes'!C389</f>
        <v>100001</v>
      </c>
      <c r="D389" s="1">
        <f>'All Nodes'!D389</f>
        <v>-7.5034000000000003E-2</v>
      </c>
      <c r="E389" s="1">
        <f>'All Nodes'!E389</f>
        <v>0.44990999999999998</v>
      </c>
      <c r="F389" s="1">
        <f>'All Nodes'!F389</f>
        <v>3.7065599999999997E-2</v>
      </c>
      <c r="G389">
        <f>'All Nodes'!G389</f>
        <v>100001</v>
      </c>
    </row>
    <row r="390" spans="1:7" x14ac:dyDescent="0.25">
      <c r="A390" t="str">
        <f>'All Nodes'!A390</f>
        <v>GRID</v>
      </c>
      <c r="B390">
        <f>'All Nodes'!B390</f>
        <v>100388</v>
      </c>
      <c r="C390">
        <f>'All Nodes'!C390</f>
        <v>100001</v>
      </c>
      <c r="D390" s="1">
        <f>'All Nodes'!D390</f>
        <v>7.5034900000000002E-2</v>
      </c>
      <c r="E390" s="1">
        <f>'All Nodes'!E390</f>
        <v>-0.44990999999999998</v>
      </c>
      <c r="F390" s="1">
        <f>'All Nodes'!F390</f>
        <v>3.7066500000000002E-2</v>
      </c>
      <c r="G390">
        <f>'All Nodes'!G390</f>
        <v>100001</v>
      </c>
    </row>
    <row r="391" spans="1:7" x14ac:dyDescent="0.25">
      <c r="A391" t="str">
        <f>'All Nodes'!A391</f>
        <v>GRID</v>
      </c>
      <c r="B391">
        <f>'All Nodes'!B391</f>
        <v>100389</v>
      </c>
      <c r="C391">
        <f>'All Nodes'!C391</f>
        <v>100001</v>
      </c>
      <c r="D391" s="1">
        <f>'All Nodes'!D391</f>
        <v>7.5036099999999994E-2</v>
      </c>
      <c r="E391" s="1">
        <f>'All Nodes'!E391</f>
        <v>-0.47499200000000003</v>
      </c>
      <c r="F391" s="1">
        <f>'All Nodes'!F391</f>
        <v>4.1244500000000003E-2</v>
      </c>
      <c r="G391">
        <f>'All Nodes'!G391</f>
        <v>100001</v>
      </c>
    </row>
    <row r="392" spans="1:7" x14ac:dyDescent="0.25">
      <c r="A392" t="str">
        <f>'All Nodes'!A392</f>
        <v>GRID</v>
      </c>
      <c r="B392">
        <f>'All Nodes'!B392</f>
        <v>100390</v>
      </c>
      <c r="C392">
        <f>'All Nodes'!C392</f>
        <v>100001</v>
      </c>
      <c r="D392" s="1">
        <f>'All Nodes'!D392</f>
        <v>-7.5036000000000005E-2</v>
      </c>
      <c r="E392" s="1">
        <f>'All Nodes'!E392</f>
        <v>0.47499200000000003</v>
      </c>
      <c r="F392" s="1">
        <f>'All Nodes'!F392</f>
        <v>4.1243500000000002E-2</v>
      </c>
      <c r="G392">
        <f>'All Nodes'!G392</f>
        <v>100001</v>
      </c>
    </row>
    <row r="393" spans="1:7" x14ac:dyDescent="0.25">
      <c r="A393" t="str">
        <f>'All Nodes'!A393</f>
        <v>GRID</v>
      </c>
      <c r="B393">
        <f>'All Nodes'!B393</f>
        <v>100391</v>
      </c>
      <c r="C393">
        <f>'All Nodes'!C393</f>
        <v>100001</v>
      </c>
      <c r="D393" s="1">
        <f>'All Nodes'!D393</f>
        <v>7.5039400000000006E-2</v>
      </c>
      <c r="E393" s="1">
        <f>'All Nodes'!E393</f>
        <v>-0.49991799999999997</v>
      </c>
      <c r="F393" s="1">
        <f>'All Nodes'!F393</f>
        <v>4.5600500000000002E-2</v>
      </c>
      <c r="G393">
        <f>'All Nodes'!G393</f>
        <v>100001</v>
      </c>
    </row>
    <row r="394" spans="1:7" x14ac:dyDescent="0.25">
      <c r="A394" t="str">
        <f>'All Nodes'!A394</f>
        <v>GRID</v>
      </c>
      <c r="B394">
        <f>'All Nodes'!B394</f>
        <v>100392</v>
      </c>
      <c r="C394">
        <f>'All Nodes'!C394</f>
        <v>100001</v>
      </c>
      <c r="D394" s="1">
        <f>'All Nodes'!D394</f>
        <v>-7.5039999999999996E-2</v>
      </c>
      <c r="E394" s="1">
        <f>'All Nodes'!E394</f>
        <v>0.49991799999999997</v>
      </c>
      <c r="F394" s="1">
        <f>'All Nodes'!F394</f>
        <v>4.5599500000000001E-2</v>
      </c>
      <c r="G394">
        <f>'All Nodes'!G394</f>
        <v>100001</v>
      </c>
    </row>
    <row r="395" spans="1:7" x14ac:dyDescent="0.25">
      <c r="A395" t="str">
        <f>'All Nodes'!A395</f>
        <v>GRID</v>
      </c>
      <c r="B395">
        <f>'All Nodes'!B395</f>
        <v>100393</v>
      </c>
      <c r="C395">
        <f>'All Nodes'!C395</f>
        <v>100001</v>
      </c>
      <c r="D395" s="1">
        <f>'All Nodes'!D395</f>
        <v>7.5040599999999999E-2</v>
      </c>
      <c r="E395" s="1">
        <f>'All Nodes'!E395</f>
        <v>-0.52500500000000005</v>
      </c>
      <c r="F395" s="1">
        <f>'All Nodes'!F395</f>
        <v>5.0247600000000003E-2</v>
      </c>
      <c r="G395">
        <f>'All Nodes'!G395</f>
        <v>100001</v>
      </c>
    </row>
    <row r="396" spans="1:7" x14ac:dyDescent="0.25">
      <c r="A396" t="str">
        <f>'All Nodes'!A396</f>
        <v>GRID</v>
      </c>
      <c r="B396">
        <f>'All Nodes'!B396</f>
        <v>100394</v>
      </c>
      <c r="C396">
        <f>'All Nodes'!C396</f>
        <v>100001</v>
      </c>
      <c r="D396" s="1">
        <f>'All Nodes'!D396</f>
        <v>-7.5039999999999996E-2</v>
      </c>
      <c r="E396" s="1">
        <f>'All Nodes'!E396</f>
        <v>0.52500500000000005</v>
      </c>
      <c r="F396" s="1">
        <f>'All Nodes'!F396</f>
        <v>5.0246499999999999E-2</v>
      </c>
      <c r="G396">
        <f>'All Nodes'!G396</f>
        <v>100001</v>
      </c>
    </row>
    <row r="397" spans="1:7" x14ac:dyDescent="0.25">
      <c r="A397" t="str">
        <f>'All Nodes'!A397</f>
        <v>GRID</v>
      </c>
      <c r="B397">
        <f>'All Nodes'!B397</f>
        <v>100395</v>
      </c>
      <c r="C397">
        <f>'All Nodes'!C397</f>
        <v>100001</v>
      </c>
      <c r="D397" s="1">
        <f>'All Nodes'!D397</f>
        <v>7.5042899999999996E-2</v>
      </c>
      <c r="E397" s="1">
        <f>'All Nodes'!E397</f>
        <v>-0.55000700000000002</v>
      </c>
      <c r="F397" s="1">
        <f>'All Nodes'!F397</f>
        <v>5.5096600000000003E-2</v>
      </c>
      <c r="G397">
        <f>'All Nodes'!G397</f>
        <v>100001</v>
      </c>
    </row>
    <row r="398" spans="1:7" x14ac:dyDescent="0.25">
      <c r="A398" t="str">
        <f>'All Nodes'!A398</f>
        <v>GRID</v>
      </c>
      <c r="B398">
        <f>'All Nodes'!B398</f>
        <v>100396</v>
      </c>
      <c r="C398">
        <f>'All Nodes'!C398</f>
        <v>100001</v>
      </c>
      <c r="D398" s="1">
        <f>'All Nodes'!D398</f>
        <v>-7.5042999999999999E-2</v>
      </c>
      <c r="E398" s="1">
        <f>'All Nodes'!E398</f>
        <v>0.55000700000000002</v>
      </c>
      <c r="F398" s="1">
        <f>'All Nodes'!F398</f>
        <v>5.5095499999999999E-2</v>
      </c>
      <c r="G398">
        <f>'All Nodes'!G398</f>
        <v>100001</v>
      </c>
    </row>
    <row r="399" spans="1:7" x14ac:dyDescent="0.25">
      <c r="A399" t="str">
        <f>'All Nodes'!A399</f>
        <v>GRID</v>
      </c>
      <c r="B399">
        <f>'All Nodes'!B399</f>
        <v>100397</v>
      </c>
      <c r="C399">
        <f>'All Nodes'!C399</f>
        <v>100001</v>
      </c>
      <c r="D399" s="1">
        <f>'All Nodes'!D399</f>
        <v>-7.5046000000000002E-2</v>
      </c>
      <c r="E399" s="1">
        <f>'All Nodes'!E399</f>
        <v>0.60000399999999998</v>
      </c>
      <c r="F399" s="1">
        <f>'All Nodes'!F399</f>
        <v>6.54975E-2</v>
      </c>
      <c r="G399">
        <f>'All Nodes'!G399</f>
        <v>100001</v>
      </c>
    </row>
    <row r="400" spans="1:7" x14ac:dyDescent="0.25">
      <c r="A400" t="str">
        <f>'All Nodes'!A400</f>
        <v>GRID</v>
      </c>
      <c r="B400">
        <f>'All Nodes'!B400</f>
        <v>100398</v>
      </c>
      <c r="C400">
        <f>'All Nodes'!C400</f>
        <v>100001</v>
      </c>
      <c r="D400" s="1">
        <f>'All Nodes'!D400</f>
        <v>7.5047000000000003E-2</v>
      </c>
      <c r="E400" s="1">
        <f>'All Nodes'!E400</f>
        <v>-0.57500499999999999</v>
      </c>
      <c r="F400" s="1">
        <f>'All Nodes'!F400</f>
        <v>6.01796E-2</v>
      </c>
      <c r="G400">
        <f>'All Nodes'!G400</f>
        <v>100001</v>
      </c>
    </row>
    <row r="401" spans="1:7" x14ac:dyDescent="0.25">
      <c r="A401" t="str">
        <f>'All Nodes'!A401</f>
        <v>GRID</v>
      </c>
      <c r="B401">
        <f>'All Nodes'!B401</f>
        <v>100399</v>
      </c>
      <c r="C401">
        <f>'All Nodes'!C401</f>
        <v>100001</v>
      </c>
      <c r="D401" s="1">
        <f>'All Nodes'!D401</f>
        <v>-7.5047000000000003E-2</v>
      </c>
      <c r="E401" s="1">
        <f>'All Nodes'!E401</f>
        <v>0.57500499999999999</v>
      </c>
      <c r="F401" s="1">
        <f>'All Nodes'!F401</f>
        <v>6.0178500000000003E-2</v>
      </c>
      <c r="G401">
        <f>'All Nodes'!G401</f>
        <v>100001</v>
      </c>
    </row>
    <row r="402" spans="1:7" x14ac:dyDescent="0.25">
      <c r="A402" t="str">
        <f>'All Nodes'!A402</f>
        <v>GRID</v>
      </c>
      <c r="B402">
        <f>'All Nodes'!B402</f>
        <v>100400</v>
      </c>
      <c r="C402">
        <f>'All Nodes'!C402</f>
        <v>100001</v>
      </c>
      <c r="D402" s="1">
        <f>'All Nodes'!D402</f>
        <v>7.5047199999999994E-2</v>
      </c>
      <c r="E402" s="1">
        <f>'All Nodes'!E402</f>
        <v>-0.60000399999999998</v>
      </c>
      <c r="F402" s="1">
        <f>'All Nodes'!F402</f>
        <v>6.5498600000000004E-2</v>
      </c>
      <c r="G402">
        <f>'All Nodes'!G402</f>
        <v>100001</v>
      </c>
    </row>
    <row r="403" spans="1:7" x14ac:dyDescent="0.25">
      <c r="A403" t="str">
        <f>'All Nodes'!A403</f>
        <v>GRID</v>
      </c>
      <c r="B403">
        <f>'All Nodes'!B403</f>
        <v>100401</v>
      </c>
      <c r="C403">
        <f>'All Nodes'!C403</f>
        <v>100001</v>
      </c>
      <c r="D403" s="1">
        <f>'All Nodes'!D403</f>
        <v>7.5048500000000004E-2</v>
      </c>
      <c r="E403" s="1">
        <f>'All Nodes'!E403</f>
        <v>-0.62499800000000005</v>
      </c>
      <c r="F403" s="1">
        <f>'All Nodes'!F403</f>
        <v>7.1053599999999995E-2</v>
      </c>
      <c r="G403">
        <f>'All Nodes'!G403</f>
        <v>100001</v>
      </c>
    </row>
    <row r="404" spans="1:7" x14ac:dyDescent="0.25">
      <c r="A404" t="str">
        <f>'All Nodes'!A404</f>
        <v>GRID</v>
      </c>
      <c r="B404">
        <f>'All Nodes'!B404</f>
        <v>100402</v>
      </c>
      <c r="C404">
        <f>'All Nodes'!C404</f>
        <v>100001</v>
      </c>
      <c r="D404" s="1">
        <f>'All Nodes'!D404</f>
        <v>-7.5049000000000005E-2</v>
      </c>
      <c r="E404" s="1">
        <f>'All Nodes'!E404</f>
        <v>0.62499899999999997</v>
      </c>
      <c r="F404" s="1">
        <f>'All Nodes'!F404</f>
        <v>7.1052299999999999E-2</v>
      </c>
      <c r="G404">
        <f>'All Nodes'!G404</f>
        <v>100001</v>
      </c>
    </row>
    <row r="405" spans="1:7" x14ac:dyDescent="0.25">
      <c r="A405" t="str">
        <f>'All Nodes'!A405</f>
        <v>GRID</v>
      </c>
      <c r="B405">
        <f>'All Nodes'!B405</f>
        <v>100403</v>
      </c>
      <c r="C405">
        <f>'All Nodes'!C405</f>
        <v>100001</v>
      </c>
      <c r="D405" s="1">
        <f>'All Nodes'!D405</f>
        <v>7.5050699999999998E-2</v>
      </c>
      <c r="E405" s="1">
        <f>'All Nodes'!E405</f>
        <v>-0.64990700000000001</v>
      </c>
      <c r="F405" s="1">
        <f>'All Nodes'!F405</f>
        <v>7.6805700000000005E-2</v>
      </c>
      <c r="G405">
        <f>'All Nodes'!G405</f>
        <v>100001</v>
      </c>
    </row>
    <row r="406" spans="1:7" x14ac:dyDescent="0.25">
      <c r="A406" t="str">
        <f>'All Nodes'!A406</f>
        <v>GRID</v>
      </c>
      <c r="B406">
        <f>'All Nodes'!B406</f>
        <v>100404</v>
      </c>
      <c r="C406">
        <f>'All Nodes'!C406</f>
        <v>100001</v>
      </c>
      <c r="D406" s="1">
        <f>'All Nodes'!D406</f>
        <v>-7.5051000000000007E-2</v>
      </c>
      <c r="E406" s="1">
        <f>'All Nodes'!E406</f>
        <v>0.64990700000000001</v>
      </c>
      <c r="F406" s="1">
        <f>'All Nodes'!F406</f>
        <v>7.6804300000000006E-2</v>
      </c>
      <c r="G406">
        <f>'All Nodes'!G406</f>
        <v>100001</v>
      </c>
    </row>
    <row r="407" spans="1:7" x14ac:dyDescent="0.25">
      <c r="A407" t="str">
        <f>'All Nodes'!A407</f>
        <v>GRID</v>
      </c>
      <c r="B407">
        <f>'All Nodes'!B407</f>
        <v>100405</v>
      </c>
      <c r="C407">
        <f>'All Nodes'!C407</f>
        <v>100001</v>
      </c>
      <c r="D407" s="1">
        <f>'All Nodes'!D407</f>
        <v>-7.5051999999999994E-2</v>
      </c>
      <c r="E407" s="1">
        <f>'All Nodes'!E407</f>
        <v>0.67490899999999998</v>
      </c>
      <c r="F407" s="1">
        <f>'All Nodes'!F407</f>
        <v>8.2839399999999994E-2</v>
      </c>
      <c r="G407">
        <f>'All Nodes'!G407</f>
        <v>100001</v>
      </c>
    </row>
    <row r="408" spans="1:7" x14ac:dyDescent="0.25">
      <c r="A408" t="str">
        <f>'All Nodes'!A408</f>
        <v>GRID</v>
      </c>
      <c r="B408">
        <f>'All Nodes'!B408</f>
        <v>100406</v>
      </c>
      <c r="C408">
        <f>'All Nodes'!C408</f>
        <v>100001</v>
      </c>
      <c r="D408" s="1">
        <f>'All Nodes'!D408</f>
        <v>7.5052900000000006E-2</v>
      </c>
      <c r="E408" s="1">
        <f>'All Nodes'!E408</f>
        <v>-0.67490899999999998</v>
      </c>
      <c r="F408" s="1">
        <f>'All Nodes'!F408</f>
        <v>8.2840800000000006E-2</v>
      </c>
      <c r="G408">
        <f>'All Nodes'!G408</f>
        <v>100001</v>
      </c>
    </row>
    <row r="409" spans="1:7" x14ac:dyDescent="0.25">
      <c r="A409" t="str">
        <f>'All Nodes'!A409</f>
        <v>GRID</v>
      </c>
      <c r="B409">
        <f>'All Nodes'!B409</f>
        <v>100407</v>
      </c>
      <c r="C409">
        <f>'All Nodes'!C409</f>
        <v>100001</v>
      </c>
      <c r="D409" s="1">
        <f>'All Nodes'!D409</f>
        <v>-7.5052999999999995E-2</v>
      </c>
      <c r="E409" s="1">
        <f>'All Nodes'!E409</f>
        <v>0.69991400000000004</v>
      </c>
      <c r="F409" s="1">
        <f>'All Nodes'!F409</f>
        <v>8.9117299999999997E-2</v>
      </c>
      <c r="G409">
        <f>'All Nodes'!G409</f>
        <v>100001</v>
      </c>
    </row>
    <row r="410" spans="1:7" x14ac:dyDescent="0.25">
      <c r="A410" t="str">
        <f>'All Nodes'!A410</f>
        <v>GRID</v>
      </c>
      <c r="B410">
        <f>'All Nodes'!B410</f>
        <v>100408</v>
      </c>
      <c r="C410">
        <f>'All Nodes'!C410</f>
        <v>100001</v>
      </c>
      <c r="D410" s="1">
        <f>'All Nodes'!D410</f>
        <v>7.5054099999999999E-2</v>
      </c>
      <c r="E410" s="1">
        <f>'All Nodes'!E410</f>
        <v>-0.69991400000000004</v>
      </c>
      <c r="F410" s="1">
        <f>'All Nodes'!F410</f>
        <v>8.9118799999999998E-2</v>
      </c>
      <c r="G410">
        <f>'All Nodes'!G410</f>
        <v>100001</v>
      </c>
    </row>
    <row r="411" spans="1:7" x14ac:dyDescent="0.25">
      <c r="A411" t="str">
        <f>'All Nodes'!A411</f>
        <v>GRID</v>
      </c>
      <c r="B411">
        <f>'All Nodes'!B411</f>
        <v>100409</v>
      </c>
      <c r="C411">
        <f>'All Nodes'!C411</f>
        <v>100001</v>
      </c>
      <c r="D411" s="1">
        <f>'All Nodes'!D411</f>
        <v>7.5056399999999995E-2</v>
      </c>
      <c r="E411" s="1">
        <f>'All Nodes'!E411</f>
        <v>-0.72495699999999996</v>
      </c>
      <c r="F411" s="1">
        <f>'All Nodes'!F411</f>
        <v>9.5661800000000005E-2</v>
      </c>
      <c r="G411">
        <f>'All Nodes'!G411</f>
        <v>100001</v>
      </c>
    </row>
    <row r="412" spans="1:7" x14ac:dyDescent="0.25">
      <c r="A412" t="str">
        <f>'All Nodes'!A412</f>
        <v>GRID</v>
      </c>
      <c r="B412">
        <f>'All Nodes'!B412</f>
        <v>100410</v>
      </c>
      <c r="C412">
        <f>'All Nodes'!C412</f>
        <v>100001</v>
      </c>
      <c r="D412" s="1">
        <f>'All Nodes'!D412</f>
        <v>-7.5056999999999999E-2</v>
      </c>
      <c r="E412" s="1">
        <f>'All Nodes'!E412</f>
        <v>0.72495799999999999</v>
      </c>
      <c r="F412" s="1">
        <f>'All Nodes'!F412</f>
        <v>9.5660300000000004E-2</v>
      </c>
      <c r="G412">
        <f>'All Nodes'!G412</f>
        <v>100001</v>
      </c>
    </row>
    <row r="413" spans="1:7" x14ac:dyDescent="0.25">
      <c r="A413" t="str">
        <f>'All Nodes'!A413</f>
        <v>GRID</v>
      </c>
      <c r="B413">
        <f>'All Nodes'!B413</f>
        <v>100411</v>
      </c>
      <c r="C413">
        <f>'All Nodes'!C413</f>
        <v>100001</v>
      </c>
      <c r="D413" s="1">
        <f>'All Nodes'!D413</f>
        <v>-7.5095999999999996E-2</v>
      </c>
      <c r="E413" s="1">
        <f>'All Nodes'!E413</f>
        <v>0.37490699999999999</v>
      </c>
      <c r="F413" s="1">
        <f>'All Nodes'!F413</f>
        <v>2.5989700000000001E-2</v>
      </c>
      <c r="G413">
        <f>'All Nodes'!G413</f>
        <v>100001</v>
      </c>
    </row>
    <row r="414" spans="1:7" x14ac:dyDescent="0.25">
      <c r="A414" t="str">
        <f>'All Nodes'!A414</f>
        <v>GRID</v>
      </c>
      <c r="B414">
        <f>'All Nodes'!B414</f>
        <v>100412</v>
      </c>
      <c r="C414">
        <f>'All Nodes'!C414</f>
        <v>100001</v>
      </c>
      <c r="D414" s="1">
        <f>'All Nodes'!D414</f>
        <v>7.5097200000000003E-2</v>
      </c>
      <c r="E414" s="1">
        <f>'All Nodes'!E414</f>
        <v>-0.37490699999999999</v>
      </c>
      <c r="F414" s="1">
        <f>'All Nodes'!F414</f>
        <v>2.59905E-2</v>
      </c>
      <c r="G414">
        <f>'All Nodes'!G414</f>
        <v>100001</v>
      </c>
    </row>
    <row r="415" spans="1:7" x14ac:dyDescent="0.25">
      <c r="A415" t="str">
        <f>'All Nodes'!A415</f>
        <v>GRID</v>
      </c>
      <c r="B415">
        <f>'All Nodes'!B415</f>
        <v>100413</v>
      </c>
      <c r="C415">
        <f>'All Nodes'!C415</f>
        <v>100001</v>
      </c>
      <c r="D415" s="1">
        <f>'All Nodes'!D415</f>
        <v>9.9984699999999996E-2</v>
      </c>
      <c r="E415" s="1">
        <f>'All Nodes'!E415</f>
        <v>0.72498300000000004</v>
      </c>
      <c r="F415" s="1">
        <f>'All Nodes'!F415</f>
        <v>9.6477300000000002E-2</v>
      </c>
      <c r="G415">
        <f>'All Nodes'!G415</f>
        <v>100001</v>
      </c>
    </row>
    <row r="416" spans="1:7" x14ac:dyDescent="0.25">
      <c r="A416" t="str">
        <f>'All Nodes'!A416</f>
        <v>GRID</v>
      </c>
      <c r="B416">
        <f>'All Nodes'!B416</f>
        <v>100414</v>
      </c>
      <c r="C416">
        <f>'All Nodes'!C416</f>
        <v>100001</v>
      </c>
      <c r="D416" s="1">
        <f>'All Nodes'!D416</f>
        <v>-9.9984000000000003E-2</v>
      </c>
      <c r="E416" s="1">
        <f>'All Nodes'!E416</f>
        <v>-0.72498300000000004</v>
      </c>
      <c r="F416" s="1">
        <f>'All Nodes'!F416</f>
        <v>9.6478800000000003E-2</v>
      </c>
      <c r="G416">
        <f>'All Nodes'!G416</f>
        <v>100001</v>
      </c>
    </row>
    <row r="417" spans="1:7" x14ac:dyDescent="0.25">
      <c r="A417" t="str">
        <f>'All Nodes'!A417</f>
        <v>GRID</v>
      </c>
      <c r="B417">
        <f>'All Nodes'!B417</f>
        <v>100415</v>
      </c>
      <c r="C417">
        <f>'All Nodes'!C417</f>
        <v>100001</v>
      </c>
      <c r="D417" s="1">
        <f>'All Nodes'!D417</f>
        <v>9.9985400000000002E-2</v>
      </c>
      <c r="E417" s="1">
        <f>'All Nodes'!E417</f>
        <v>0.69998700000000003</v>
      </c>
      <c r="F417" s="1">
        <f>'All Nodes'!F417</f>
        <v>8.9955300000000002E-2</v>
      </c>
      <c r="G417">
        <f>'All Nodes'!G417</f>
        <v>100001</v>
      </c>
    </row>
    <row r="418" spans="1:7" x14ac:dyDescent="0.25">
      <c r="A418" t="str">
        <f>'All Nodes'!A418</f>
        <v>GRID</v>
      </c>
      <c r="B418">
        <f>'All Nodes'!B418</f>
        <v>100416</v>
      </c>
      <c r="C418">
        <f>'All Nodes'!C418</f>
        <v>100001</v>
      </c>
      <c r="D418" s="1">
        <f>'All Nodes'!D418</f>
        <v>-9.9986000000000005E-2</v>
      </c>
      <c r="E418" s="1">
        <f>'All Nodes'!E418</f>
        <v>-0.69998700000000003</v>
      </c>
      <c r="F418" s="1">
        <f>'All Nodes'!F418</f>
        <v>8.9956800000000003E-2</v>
      </c>
      <c r="G418">
        <f>'All Nodes'!G418</f>
        <v>100001</v>
      </c>
    </row>
    <row r="419" spans="1:7" x14ac:dyDescent="0.25">
      <c r="A419" t="str">
        <f>'All Nodes'!A419</f>
        <v>GRID</v>
      </c>
      <c r="B419">
        <f>'All Nodes'!B419</f>
        <v>100417</v>
      </c>
      <c r="C419">
        <f>'All Nodes'!C419</f>
        <v>100001</v>
      </c>
      <c r="D419" s="1">
        <f>'All Nodes'!D419</f>
        <v>-9.9986000000000005E-2</v>
      </c>
      <c r="E419" s="1">
        <f>'All Nodes'!E419</f>
        <v>-0.67498999999999998</v>
      </c>
      <c r="F419" s="1">
        <f>'All Nodes'!F419</f>
        <v>8.3678699999999995E-2</v>
      </c>
      <c r="G419">
        <f>'All Nodes'!G419</f>
        <v>100001</v>
      </c>
    </row>
    <row r="420" spans="1:7" x14ac:dyDescent="0.25">
      <c r="A420" t="str">
        <f>'All Nodes'!A420</f>
        <v>GRID</v>
      </c>
      <c r="B420">
        <f>'All Nodes'!B420</f>
        <v>100418</v>
      </c>
      <c r="C420">
        <f>'All Nodes'!C420</f>
        <v>100001</v>
      </c>
      <c r="D420" s="1">
        <f>'All Nodes'!D420</f>
        <v>9.9987099999999995E-2</v>
      </c>
      <c r="E420" s="1">
        <f>'All Nodes'!E420</f>
        <v>0.67499200000000004</v>
      </c>
      <c r="F420" s="1">
        <f>'All Nodes'!F420</f>
        <v>8.3677299999999996E-2</v>
      </c>
      <c r="G420">
        <f>'All Nodes'!G420</f>
        <v>100001</v>
      </c>
    </row>
    <row r="421" spans="1:7" x14ac:dyDescent="0.25">
      <c r="A421" t="str">
        <f>'All Nodes'!A421</f>
        <v>GRID</v>
      </c>
      <c r="B421">
        <f>'All Nodes'!B421</f>
        <v>100419</v>
      </c>
      <c r="C421">
        <f>'All Nodes'!C421</f>
        <v>100001</v>
      </c>
      <c r="D421" s="1">
        <f>'All Nodes'!D421</f>
        <v>9.9987800000000002E-2</v>
      </c>
      <c r="E421" s="1">
        <f>'All Nodes'!E421</f>
        <v>0.65000599999999997</v>
      </c>
      <c r="F421" s="1">
        <f>'All Nodes'!F421</f>
        <v>7.7643400000000001E-2</v>
      </c>
      <c r="G421">
        <f>'All Nodes'!G421</f>
        <v>100001</v>
      </c>
    </row>
    <row r="422" spans="1:7" x14ac:dyDescent="0.25">
      <c r="A422" t="str">
        <f>'All Nodes'!A422</f>
        <v>GRID</v>
      </c>
      <c r="B422">
        <f>'All Nodes'!B422</f>
        <v>100420</v>
      </c>
      <c r="C422">
        <f>'All Nodes'!C422</f>
        <v>100001</v>
      </c>
      <c r="D422" s="1">
        <f>'All Nodes'!D422</f>
        <v>-9.9987999999999994E-2</v>
      </c>
      <c r="E422" s="1">
        <f>'All Nodes'!E422</f>
        <v>-0.65000599999999997</v>
      </c>
      <c r="F422" s="1">
        <f>'All Nodes'!F422</f>
        <v>7.7644699999999997E-2</v>
      </c>
      <c r="G422">
        <f>'All Nodes'!G422</f>
        <v>100001</v>
      </c>
    </row>
    <row r="423" spans="1:7" x14ac:dyDescent="0.25">
      <c r="A423" t="str">
        <f>'All Nodes'!A423</f>
        <v>GRID</v>
      </c>
      <c r="B423">
        <f>'All Nodes'!B423</f>
        <v>100421</v>
      </c>
      <c r="C423">
        <f>'All Nodes'!C423</f>
        <v>100001</v>
      </c>
      <c r="D423" s="1">
        <f>'All Nodes'!D423</f>
        <v>9.9989499999999995E-2</v>
      </c>
      <c r="E423" s="1">
        <f>'All Nodes'!E423</f>
        <v>0.62500699999999998</v>
      </c>
      <c r="F423" s="1">
        <f>'All Nodes'!F423</f>
        <v>7.1846400000000005E-2</v>
      </c>
      <c r="G423">
        <f>'All Nodes'!G423</f>
        <v>100001</v>
      </c>
    </row>
    <row r="424" spans="1:7" x14ac:dyDescent="0.25">
      <c r="A424" t="str">
        <f>'All Nodes'!A424</f>
        <v>GRID</v>
      </c>
      <c r="B424">
        <f>'All Nodes'!B424</f>
        <v>100422</v>
      </c>
      <c r="C424">
        <f>'All Nodes'!C424</f>
        <v>100001</v>
      </c>
      <c r="D424" s="1">
        <f>'All Nodes'!D424</f>
        <v>-9.9988999999999995E-2</v>
      </c>
      <c r="E424" s="1">
        <f>'All Nodes'!E424</f>
        <v>-0.62500699999999998</v>
      </c>
      <c r="F424" s="1">
        <f>'All Nodes'!F424</f>
        <v>7.18477E-2</v>
      </c>
      <c r="G424">
        <f>'All Nodes'!G424</f>
        <v>100001</v>
      </c>
    </row>
    <row r="425" spans="1:7" x14ac:dyDescent="0.25">
      <c r="A425" t="str">
        <f>'All Nodes'!A425</f>
        <v>GRID</v>
      </c>
      <c r="B425">
        <f>'All Nodes'!B425</f>
        <v>100423</v>
      </c>
      <c r="C425">
        <f>'All Nodes'!C425</f>
        <v>100001</v>
      </c>
      <c r="D425" s="1">
        <f>'All Nodes'!D425</f>
        <v>9.9990200000000001E-2</v>
      </c>
      <c r="E425" s="1">
        <f>'All Nodes'!E425</f>
        <v>0.60000600000000004</v>
      </c>
      <c r="F425" s="1">
        <f>'All Nodes'!F425</f>
        <v>6.6288399999999997E-2</v>
      </c>
      <c r="G425">
        <f>'All Nodes'!G425</f>
        <v>100001</v>
      </c>
    </row>
    <row r="426" spans="1:7" x14ac:dyDescent="0.25">
      <c r="A426" t="str">
        <f>'All Nodes'!A426</f>
        <v>GRID</v>
      </c>
      <c r="B426">
        <f>'All Nodes'!B426</f>
        <v>100424</v>
      </c>
      <c r="C426">
        <f>'All Nodes'!C426</f>
        <v>100001</v>
      </c>
      <c r="D426" s="1">
        <f>'All Nodes'!D426</f>
        <v>-9.9989999999999996E-2</v>
      </c>
      <c r="E426" s="1">
        <f>'All Nodes'!E426</f>
        <v>-0.60000600000000004</v>
      </c>
      <c r="F426" s="1">
        <f>'All Nodes'!F426</f>
        <v>6.6289699999999993E-2</v>
      </c>
      <c r="G426">
        <f>'All Nodes'!G426</f>
        <v>100001</v>
      </c>
    </row>
    <row r="427" spans="1:7" x14ac:dyDescent="0.25">
      <c r="A427" t="str">
        <f>'All Nodes'!A427</f>
        <v>GRID</v>
      </c>
      <c r="B427">
        <f>'All Nodes'!B427</f>
        <v>100425</v>
      </c>
      <c r="C427">
        <f>'All Nodes'!C427</f>
        <v>100001</v>
      </c>
      <c r="D427" s="1">
        <f>'All Nodes'!D427</f>
        <v>-9.9990999999999997E-2</v>
      </c>
      <c r="E427" s="1">
        <f>'All Nodes'!E427</f>
        <v>-0.57500600000000002</v>
      </c>
      <c r="F427" s="1">
        <f>'All Nodes'!F427</f>
        <v>6.0968700000000001E-2</v>
      </c>
      <c r="G427">
        <f>'All Nodes'!G427</f>
        <v>100001</v>
      </c>
    </row>
    <row r="428" spans="1:7" x14ac:dyDescent="0.25">
      <c r="A428" t="str">
        <f>'All Nodes'!A428</f>
        <v>GRID</v>
      </c>
      <c r="B428">
        <f>'All Nodes'!B428</f>
        <v>100426</v>
      </c>
      <c r="C428">
        <f>'All Nodes'!C428</f>
        <v>100001</v>
      </c>
      <c r="D428" s="1">
        <f>'All Nodes'!D428</f>
        <v>9.9991899999999995E-2</v>
      </c>
      <c r="E428" s="1">
        <f>'All Nodes'!E428</f>
        <v>0.57500600000000002</v>
      </c>
      <c r="F428" s="1">
        <f>'All Nodes'!F428</f>
        <v>6.0967399999999998E-2</v>
      </c>
      <c r="G428">
        <f>'All Nodes'!G428</f>
        <v>100001</v>
      </c>
    </row>
    <row r="429" spans="1:7" x14ac:dyDescent="0.25">
      <c r="A429" t="str">
        <f>'All Nodes'!A429</f>
        <v>GRID</v>
      </c>
      <c r="B429">
        <f>'All Nodes'!B429</f>
        <v>100427</v>
      </c>
      <c r="C429">
        <f>'All Nodes'!C429</f>
        <v>100001</v>
      </c>
      <c r="D429" s="1">
        <f>'All Nodes'!D429</f>
        <v>9.9992600000000001E-2</v>
      </c>
      <c r="E429" s="1">
        <f>'All Nodes'!E429</f>
        <v>0.55000599999999999</v>
      </c>
      <c r="F429" s="1">
        <f>'All Nodes'!F429</f>
        <v>5.5882399999999999E-2</v>
      </c>
      <c r="G429">
        <f>'All Nodes'!G429</f>
        <v>100001</v>
      </c>
    </row>
    <row r="430" spans="1:7" x14ac:dyDescent="0.25">
      <c r="A430" t="str">
        <f>'All Nodes'!A430</f>
        <v>GRID</v>
      </c>
      <c r="B430">
        <f>'All Nodes'!B430</f>
        <v>100428</v>
      </c>
      <c r="C430">
        <f>'All Nodes'!C430</f>
        <v>100001</v>
      </c>
      <c r="D430" s="1">
        <f>'All Nodes'!D430</f>
        <v>-9.9992999999999999E-2</v>
      </c>
      <c r="E430" s="1">
        <f>'All Nodes'!E430</f>
        <v>-0.55000599999999999</v>
      </c>
      <c r="F430" s="1">
        <f>'All Nodes'!F430</f>
        <v>5.5883700000000001E-2</v>
      </c>
      <c r="G430">
        <f>'All Nodes'!G430</f>
        <v>100001</v>
      </c>
    </row>
    <row r="431" spans="1:7" x14ac:dyDescent="0.25">
      <c r="A431" t="str">
        <f>'All Nodes'!A431</f>
        <v>GRID</v>
      </c>
      <c r="B431">
        <f>'All Nodes'!B431</f>
        <v>100429</v>
      </c>
      <c r="C431">
        <f>'All Nodes'!C431</f>
        <v>100001</v>
      </c>
      <c r="D431" s="1">
        <f>'All Nodes'!D431</f>
        <v>9.9994299999999994E-2</v>
      </c>
      <c r="E431" s="1">
        <f>'All Nodes'!E431</f>
        <v>0.52500599999999997</v>
      </c>
      <c r="F431" s="1">
        <f>'All Nodes'!F431</f>
        <v>5.10315E-2</v>
      </c>
      <c r="G431">
        <f>'All Nodes'!G431</f>
        <v>100001</v>
      </c>
    </row>
    <row r="432" spans="1:7" x14ac:dyDescent="0.25">
      <c r="A432" t="str">
        <f>'All Nodes'!A432</f>
        <v>GRID</v>
      </c>
      <c r="B432">
        <f>'All Nodes'!B432</f>
        <v>100430</v>
      </c>
      <c r="C432">
        <f>'All Nodes'!C432</f>
        <v>100001</v>
      </c>
      <c r="D432" s="1">
        <f>'All Nodes'!D432</f>
        <v>-9.9994E-2</v>
      </c>
      <c r="E432" s="1">
        <f>'All Nodes'!E432</f>
        <v>-0.52500599999999997</v>
      </c>
      <c r="F432" s="1">
        <f>'All Nodes'!F432</f>
        <v>5.1032599999999997E-2</v>
      </c>
      <c r="G432">
        <f>'All Nodes'!G432</f>
        <v>100001</v>
      </c>
    </row>
    <row r="433" spans="1:7" x14ac:dyDescent="0.25">
      <c r="A433" t="str">
        <f>'All Nodes'!A433</f>
        <v>GRID</v>
      </c>
      <c r="B433">
        <f>'All Nodes'!B433</f>
        <v>100431</v>
      </c>
      <c r="C433">
        <f>'All Nodes'!C433</f>
        <v>100001</v>
      </c>
      <c r="D433" s="1">
        <f>'All Nodes'!D433</f>
        <v>9.9995000000000001E-2</v>
      </c>
      <c r="E433" s="1">
        <f>'All Nodes'!E433</f>
        <v>0.50000599999999995</v>
      </c>
      <c r="F433" s="1">
        <f>'All Nodes'!F433</f>
        <v>4.6415499999999998E-2</v>
      </c>
      <c r="G433">
        <f>'All Nodes'!G433</f>
        <v>100001</v>
      </c>
    </row>
    <row r="434" spans="1:7" x14ac:dyDescent="0.25">
      <c r="A434" t="str">
        <f>'All Nodes'!A434</f>
        <v>GRID</v>
      </c>
      <c r="B434">
        <f>'All Nodes'!B434</f>
        <v>100432</v>
      </c>
      <c r="C434">
        <f>'All Nodes'!C434</f>
        <v>100001</v>
      </c>
      <c r="D434" s="1">
        <f>'All Nodes'!D434</f>
        <v>-9.9995000000000001E-2</v>
      </c>
      <c r="E434" s="1">
        <f>'All Nodes'!E434</f>
        <v>-0.50000599999999995</v>
      </c>
      <c r="F434" s="1">
        <f>'All Nodes'!F434</f>
        <v>4.6416499999999999E-2</v>
      </c>
      <c r="G434">
        <f>'All Nodes'!G434</f>
        <v>100001</v>
      </c>
    </row>
    <row r="435" spans="1:7" x14ac:dyDescent="0.25">
      <c r="A435" t="str">
        <f>'All Nodes'!A435</f>
        <v>GRID</v>
      </c>
      <c r="B435">
        <f>'All Nodes'!B435</f>
        <v>100433</v>
      </c>
      <c r="C435">
        <f>'All Nodes'!C435</f>
        <v>100001</v>
      </c>
      <c r="D435" s="1">
        <f>'All Nodes'!D435</f>
        <v>9.9995899999999999E-2</v>
      </c>
      <c r="E435" s="1">
        <f>'All Nodes'!E435</f>
        <v>9.0193999999999997E-5</v>
      </c>
      <c r="F435" s="1">
        <f>'All Nodes'!F435</f>
        <v>1.7700999999999999E-3</v>
      </c>
      <c r="G435">
        <f>'All Nodes'!G435</f>
        <v>100001</v>
      </c>
    </row>
    <row r="436" spans="1:7" x14ac:dyDescent="0.25">
      <c r="A436" t="str">
        <f>'All Nodes'!A436</f>
        <v>GRID</v>
      </c>
      <c r="B436">
        <f>'All Nodes'!B436</f>
        <v>100434</v>
      </c>
      <c r="C436">
        <f>'All Nodes'!C436</f>
        <v>100001</v>
      </c>
      <c r="D436" s="1">
        <f>'All Nodes'!D436</f>
        <v>9.9996699999999994E-2</v>
      </c>
      <c r="E436" s="1">
        <f>'All Nodes'!E436</f>
        <v>0.47500700000000001</v>
      </c>
      <c r="F436" s="1">
        <f>'All Nodes'!F436</f>
        <v>4.2030600000000001E-2</v>
      </c>
      <c r="G436">
        <f>'All Nodes'!G436</f>
        <v>100001</v>
      </c>
    </row>
    <row r="437" spans="1:7" x14ac:dyDescent="0.25">
      <c r="A437" t="str">
        <f>'All Nodes'!A437</f>
        <v>GRID</v>
      </c>
      <c r="B437">
        <f>'All Nodes'!B437</f>
        <v>100435</v>
      </c>
      <c r="C437">
        <f>'All Nodes'!C437</f>
        <v>100001</v>
      </c>
      <c r="D437" s="1">
        <f>'All Nodes'!D437</f>
        <v>-9.9997000000000003E-2</v>
      </c>
      <c r="E437" s="1">
        <f>'All Nodes'!E437</f>
        <v>-0.47500500000000001</v>
      </c>
      <c r="F437" s="1">
        <f>'All Nodes'!F437</f>
        <v>4.2031499999999999E-2</v>
      </c>
      <c r="G437">
        <f>'All Nodes'!G437</f>
        <v>100001</v>
      </c>
    </row>
    <row r="438" spans="1:7" x14ac:dyDescent="0.25">
      <c r="A438" t="str">
        <f>'All Nodes'!A438</f>
        <v>GRID</v>
      </c>
      <c r="B438">
        <f>'All Nodes'!B438</f>
        <v>100436</v>
      </c>
      <c r="C438">
        <f>'All Nodes'!C438</f>
        <v>100001</v>
      </c>
      <c r="D438" s="1">
        <f>'All Nodes'!D438</f>
        <v>9.9998400000000001E-2</v>
      </c>
      <c r="E438" s="1">
        <f>'All Nodes'!E438</f>
        <v>0.449984</v>
      </c>
      <c r="F438" s="1">
        <f>'All Nodes'!F438</f>
        <v>3.7874600000000001E-2</v>
      </c>
      <c r="G438">
        <f>'All Nodes'!G438</f>
        <v>100001</v>
      </c>
    </row>
    <row r="439" spans="1:7" x14ac:dyDescent="0.25">
      <c r="A439" t="str">
        <f>'All Nodes'!A439</f>
        <v>GRID</v>
      </c>
      <c r="B439">
        <f>'All Nodes'!B439</f>
        <v>100437</v>
      </c>
      <c r="C439">
        <f>'All Nodes'!C439</f>
        <v>100001</v>
      </c>
      <c r="D439" s="1">
        <f>'All Nodes'!D439</f>
        <v>-9.9998000000000004E-2</v>
      </c>
      <c r="E439" s="1">
        <f>'All Nodes'!E439</f>
        <v>-0.449984</v>
      </c>
      <c r="F439" s="1">
        <f>'All Nodes'!F439</f>
        <v>3.7875499999999999E-2</v>
      </c>
      <c r="G439">
        <f>'All Nodes'!G439</f>
        <v>100001</v>
      </c>
    </row>
    <row r="440" spans="1:7" x14ac:dyDescent="0.25">
      <c r="A440" t="str">
        <f>'All Nodes'!A440</f>
        <v>GRID</v>
      </c>
      <c r="B440">
        <f>'All Nodes'!B440</f>
        <v>100438</v>
      </c>
      <c r="C440">
        <f>'All Nodes'!C440</f>
        <v>100001</v>
      </c>
      <c r="D440" s="1">
        <f>'All Nodes'!D440</f>
        <v>9.9999000000000005E-2</v>
      </c>
      <c r="E440" s="1">
        <f>'All Nodes'!E440</f>
        <v>0.42500599999999999</v>
      </c>
      <c r="F440" s="1">
        <f>'All Nodes'!F440</f>
        <v>3.3954600000000001E-2</v>
      </c>
      <c r="G440">
        <f>'All Nodes'!G440</f>
        <v>100001</v>
      </c>
    </row>
    <row r="441" spans="1:7" x14ac:dyDescent="0.25">
      <c r="A441" t="str">
        <f>'All Nodes'!A441</f>
        <v>GRID</v>
      </c>
      <c r="B441">
        <f>'All Nodes'!B441</f>
        <v>100439</v>
      </c>
      <c r="C441">
        <f>'All Nodes'!C441</f>
        <v>100001</v>
      </c>
      <c r="D441" s="1">
        <f>'All Nodes'!D441</f>
        <v>-9.9999000000000005E-2</v>
      </c>
      <c r="E441" s="1">
        <f>'All Nodes'!E441</f>
        <v>-0.42500599999999999</v>
      </c>
      <c r="F441" s="1">
        <f>'All Nodes'!F441</f>
        <v>3.39555E-2</v>
      </c>
      <c r="G441">
        <f>'All Nodes'!G441</f>
        <v>100001</v>
      </c>
    </row>
    <row r="442" spans="1:7" x14ac:dyDescent="0.25">
      <c r="A442" t="str">
        <f>'All Nodes'!A442</f>
        <v>GRID</v>
      </c>
      <c r="B442">
        <f>'All Nodes'!B442</f>
        <v>100440</v>
      </c>
      <c r="C442">
        <f>'All Nodes'!C442</f>
        <v>100001</v>
      </c>
      <c r="D442" s="1">
        <f>'All Nodes'!D442</f>
        <v>-0.10000100000000001</v>
      </c>
      <c r="E442" s="1">
        <f>'All Nodes'!E442</f>
        <v>-0.40000599999999997</v>
      </c>
      <c r="F442" s="1">
        <f>'All Nodes'!F442</f>
        <v>3.02604E-2</v>
      </c>
      <c r="G442">
        <f>'All Nodes'!G442</f>
        <v>100001</v>
      </c>
    </row>
    <row r="443" spans="1:7" x14ac:dyDescent="0.25">
      <c r="A443" t="str">
        <f>'All Nodes'!A443</f>
        <v>GRID</v>
      </c>
      <c r="B443">
        <f>'All Nodes'!B443</f>
        <v>100441</v>
      </c>
      <c r="C443">
        <f>'All Nodes'!C443</f>
        <v>100001</v>
      </c>
      <c r="D443" s="1">
        <f>'All Nodes'!D443</f>
        <v>0.10000100000000001</v>
      </c>
      <c r="E443" s="1">
        <f>'All Nodes'!E443</f>
        <v>0.40000599999999997</v>
      </c>
      <c r="F443" s="1">
        <f>'All Nodes'!F443</f>
        <v>3.0259600000000001E-2</v>
      </c>
      <c r="G443">
        <f>'All Nodes'!G443</f>
        <v>100001</v>
      </c>
    </row>
    <row r="444" spans="1:7" x14ac:dyDescent="0.25">
      <c r="A444" t="str">
        <f>'All Nodes'!A444</f>
        <v>GRID</v>
      </c>
      <c r="B444">
        <f>'All Nodes'!B444</f>
        <v>100442</v>
      </c>
      <c r="C444">
        <f>'All Nodes'!C444</f>
        <v>100001</v>
      </c>
      <c r="D444" s="1">
        <f>'All Nodes'!D444</f>
        <v>0.10000100000000001</v>
      </c>
      <c r="E444" s="1">
        <f>'All Nodes'!E444</f>
        <v>-4.9992000000000002E-2</v>
      </c>
      <c r="F444" s="1">
        <f>'All Nodes'!F444</f>
        <v>2.2101E-3</v>
      </c>
      <c r="G444">
        <f>'All Nodes'!G444</f>
        <v>100001</v>
      </c>
    </row>
    <row r="445" spans="1:7" x14ac:dyDescent="0.25">
      <c r="A445" t="str">
        <f>'All Nodes'!A445</f>
        <v>GRID</v>
      </c>
      <c r="B445">
        <f>'All Nodes'!B445</f>
        <v>100443</v>
      </c>
      <c r="C445">
        <f>'All Nodes'!C445</f>
        <v>100001</v>
      </c>
      <c r="D445" s="1">
        <f>'All Nodes'!D445</f>
        <v>0.10000100000000001</v>
      </c>
      <c r="E445" s="1">
        <f>'All Nodes'!E445</f>
        <v>0.37499100000000002</v>
      </c>
      <c r="F445" s="1">
        <f>'All Nodes'!F445</f>
        <v>2.67896E-2</v>
      </c>
      <c r="G445">
        <f>'All Nodes'!G445</f>
        <v>100001</v>
      </c>
    </row>
    <row r="446" spans="1:7" x14ac:dyDescent="0.25">
      <c r="A446" t="str">
        <f>'All Nodes'!A446</f>
        <v>GRID</v>
      </c>
      <c r="B446">
        <f>'All Nodes'!B446</f>
        <v>100444</v>
      </c>
      <c r="C446">
        <f>'All Nodes'!C446</f>
        <v>100001</v>
      </c>
      <c r="D446" s="1">
        <f>'All Nodes'!D446</f>
        <v>0.10000199999999999</v>
      </c>
      <c r="E446" s="1">
        <f>'All Nodes'!E446</f>
        <v>-2.4993000000000001E-2</v>
      </c>
      <c r="F446" s="1">
        <f>'All Nodes'!F446</f>
        <v>1.8801E-3</v>
      </c>
      <c r="G446">
        <f>'All Nodes'!G446</f>
        <v>100001</v>
      </c>
    </row>
    <row r="447" spans="1:7" x14ac:dyDescent="0.25">
      <c r="A447" t="str">
        <f>'All Nodes'!A447</f>
        <v>GRID</v>
      </c>
      <c r="B447">
        <f>'All Nodes'!B447</f>
        <v>100445</v>
      </c>
      <c r="C447">
        <f>'All Nodes'!C447</f>
        <v>100001</v>
      </c>
      <c r="D447" s="1">
        <f>'All Nodes'!D447</f>
        <v>-0.10000199999999999</v>
      </c>
      <c r="E447" s="1">
        <f>'All Nodes'!E447</f>
        <v>2.4993100000000001E-2</v>
      </c>
      <c r="F447" s="1">
        <f>'All Nodes'!F447</f>
        <v>1.8801E-3</v>
      </c>
      <c r="G447">
        <f>'All Nodes'!G447</f>
        <v>100001</v>
      </c>
    </row>
    <row r="448" spans="1:7" x14ac:dyDescent="0.25">
      <c r="A448" t="str">
        <f>'All Nodes'!A448</f>
        <v>GRID</v>
      </c>
      <c r="B448">
        <f>'All Nodes'!B448</f>
        <v>100446</v>
      </c>
      <c r="C448">
        <f>'All Nodes'!C448</f>
        <v>100001</v>
      </c>
      <c r="D448" s="1">
        <f>'All Nodes'!D448</f>
        <v>-0.10000199999999999</v>
      </c>
      <c r="E448" s="1">
        <f>'All Nodes'!E448</f>
        <v>-0.37499100000000002</v>
      </c>
      <c r="F448" s="1">
        <f>'All Nodes'!F448</f>
        <v>2.6790399999999999E-2</v>
      </c>
      <c r="G448">
        <f>'All Nodes'!G448</f>
        <v>100001</v>
      </c>
    </row>
    <row r="449" spans="1:7" x14ac:dyDescent="0.25">
      <c r="A449" t="str">
        <f>'All Nodes'!A449</f>
        <v>GRID</v>
      </c>
      <c r="B449">
        <f>'All Nodes'!B449</f>
        <v>100447</v>
      </c>
      <c r="C449">
        <f>'All Nodes'!C449</f>
        <v>100001</v>
      </c>
      <c r="D449" s="1">
        <f>'All Nodes'!D449</f>
        <v>-0.10000199999999999</v>
      </c>
      <c r="E449" s="1">
        <f>'All Nodes'!E449</f>
        <v>4.9992099999999998E-2</v>
      </c>
      <c r="F449" s="1">
        <f>'All Nodes'!F449</f>
        <v>2.2100000000000002E-3</v>
      </c>
      <c r="G449">
        <f>'All Nodes'!G449</f>
        <v>100001</v>
      </c>
    </row>
    <row r="450" spans="1:7" x14ac:dyDescent="0.25">
      <c r="A450" t="str">
        <f>'All Nodes'!A450</f>
        <v>GRID</v>
      </c>
      <c r="B450">
        <f>'All Nodes'!B450</f>
        <v>100448</v>
      </c>
      <c r="C450">
        <f>'All Nodes'!C450</f>
        <v>100001</v>
      </c>
      <c r="D450" s="1">
        <f>'All Nodes'!D450</f>
        <v>-0.10000299999999999</v>
      </c>
      <c r="E450" s="1">
        <f>'All Nodes'!E450</f>
        <v>-0.35000599999999998</v>
      </c>
      <c r="F450" s="1">
        <f>'All Nodes'!F450</f>
        <v>2.3560399999999999E-2</v>
      </c>
      <c r="G450">
        <f>'All Nodes'!G450</f>
        <v>100001</v>
      </c>
    </row>
    <row r="451" spans="1:7" x14ac:dyDescent="0.25">
      <c r="A451" t="str">
        <f>'All Nodes'!A451</f>
        <v>GRID</v>
      </c>
      <c r="B451">
        <f>'All Nodes'!B451</f>
        <v>100449</v>
      </c>
      <c r="C451">
        <f>'All Nodes'!C451</f>
        <v>100001</v>
      </c>
      <c r="D451" s="1">
        <f>'All Nodes'!D451</f>
        <v>0.10000299999999999</v>
      </c>
      <c r="E451" s="1">
        <f>'All Nodes'!E451</f>
        <v>0.35000599999999998</v>
      </c>
      <c r="F451" s="1">
        <f>'All Nodes'!F451</f>
        <v>2.3559799999999999E-2</v>
      </c>
      <c r="G451">
        <f>'All Nodes'!G451</f>
        <v>100001</v>
      </c>
    </row>
    <row r="452" spans="1:7" x14ac:dyDescent="0.25">
      <c r="A452" t="str">
        <f>'All Nodes'!A452</f>
        <v>GRID</v>
      </c>
      <c r="B452">
        <f>'All Nodes'!B452</f>
        <v>100450</v>
      </c>
      <c r="C452">
        <f>'All Nodes'!C452</f>
        <v>100001</v>
      </c>
      <c r="D452" s="1">
        <f>'All Nodes'!D452</f>
        <v>0.100004</v>
      </c>
      <c r="E452" s="1">
        <f>'All Nodes'!E452</f>
        <v>0.32500499999999999</v>
      </c>
      <c r="F452" s="1">
        <f>'All Nodes'!F452</f>
        <v>2.0549700000000001E-2</v>
      </c>
      <c r="G452">
        <f>'All Nodes'!G452</f>
        <v>100001</v>
      </c>
    </row>
    <row r="453" spans="1:7" x14ac:dyDescent="0.25">
      <c r="A453" t="str">
        <f>'All Nodes'!A453</f>
        <v>GRID</v>
      </c>
      <c r="B453">
        <f>'All Nodes'!B453</f>
        <v>100451</v>
      </c>
      <c r="C453">
        <f>'All Nodes'!C453</f>
        <v>100001</v>
      </c>
      <c r="D453" s="1">
        <f>'All Nodes'!D453</f>
        <v>-0.100004</v>
      </c>
      <c r="E453" s="1">
        <f>'All Nodes'!E453</f>
        <v>-0.32500499999999999</v>
      </c>
      <c r="F453" s="1">
        <f>'All Nodes'!F453</f>
        <v>2.05504E-2</v>
      </c>
      <c r="G453">
        <f>'All Nodes'!G453</f>
        <v>100001</v>
      </c>
    </row>
    <row r="454" spans="1:7" x14ac:dyDescent="0.25">
      <c r="A454" t="str">
        <f>'All Nodes'!A454</f>
        <v>GRID</v>
      </c>
      <c r="B454">
        <f>'All Nodes'!B454</f>
        <v>100452</v>
      </c>
      <c r="C454">
        <f>'All Nodes'!C454</f>
        <v>100001</v>
      </c>
      <c r="D454" s="1">
        <f>'All Nodes'!D454</f>
        <v>0.100005</v>
      </c>
      <c r="E454" s="1">
        <f>'All Nodes'!E454</f>
        <v>-7.4995000000000006E-2</v>
      </c>
      <c r="F454" s="1">
        <f>'All Nodes'!F454</f>
        <v>2.7699999999999999E-3</v>
      </c>
      <c r="G454">
        <f>'All Nodes'!G454</f>
        <v>100001</v>
      </c>
    </row>
    <row r="455" spans="1:7" x14ac:dyDescent="0.25">
      <c r="A455" t="str">
        <f>'All Nodes'!A455</f>
        <v>GRID</v>
      </c>
      <c r="B455">
        <f>'All Nodes'!B455</f>
        <v>100453</v>
      </c>
      <c r="C455">
        <f>'All Nodes'!C455</f>
        <v>100001</v>
      </c>
      <c r="D455" s="1">
        <f>'All Nodes'!D455</f>
        <v>-0.100005</v>
      </c>
      <c r="E455" s="1">
        <f>'All Nodes'!E455</f>
        <v>7.4995099999999995E-2</v>
      </c>
      <c r="F455" s="1">
        <f>'All Nodes'!F455</f>
        <v>2.7699000000000001E-3</v>
      </c>
      <c r="G455">
        <f>'All Nodes'!G455</f>
        <v>100001</v>
      </c>
    </row>
    <row r="456" spans="1:7" x14ac:dyDescent="0.25">
      <c r="A456" t="str">
        <f>'All Nodes'!A456</f>
        <v>GRID</v>
      </c>
      <c r="B456">
        <f>'All Nodes'!B456</f>
        <v>100454</v>
      </c>
      <c r="C456">
        <f>'All Nodes'!C456</f>
        <v>100001</v>
      </c>
      <c r="D456" s="1">
        <f>'All Nodes'!D456</f>
        <v>0.100005</v>
      </c>
      <c r="E456" s="1">
        <f>'All Nodes'!E456</f>
        <v>0.29999599999999998</v>
      </c>
      <c r="F456" s="1">
        <f>'All Nodes'!F456</f>
        <v>1.7759799999999999E-2</v>
      </c>
      <c r="G456">
        <f>'All Nodes'!G456</f>
        <v>100001</v>
      </c>
    </row>
    <row r="457" spans="1:7" x14ac:dyDescent="0.25">
      <c r="A457" t="str">
        <f>'All Nodes'!A457</f>
        <v>GRID</v>
      </c>
      <c r="B457">
        <f>'All Nodes'!B457</f>
        <v>100455</v>
      </c>
      <c r="C457">
        <f>'All Nodes'!C457</f>
        <v>100001</v>
      </c>
      <c r="D457" s="1">
        <f>'All Nodes'!D457</f>
        <v>0.100005</v>
      </c>
      <c r="E457" s="1">
        <f>'All Nodes'!E457</f>
        <v>-0.10001699999999999</v>
      </c>
      <c r="F457" s="1">
        <f>'All Nodes'!F457</f>
        <v>3.5401999999999999E-3</v>
      </c>
      <c r="G457">
        <f>'All Nodes'!G457</f>
        <v>100001</v>
      </c>
    </row>
    <row r="458" spans="1:7" x14ac:dyDescent="0.25">
      <c r="A458" t="str">
        <f>'All Nodes'!A458</f>
        <v>GRID</v>
      </c>
      <c r="B458">
        <f>'All Nodes'!B458</f>
        <v>100456</v>
      </c>
      <c r="C458">
        <f>'All Nodes'!C458</f>
        <v>100001</v>
      </c>
      <c r="D458" s="1">
        <f>'All Nodes'!D458</f>
        <v>-0.100006</v>
      </c>
      <c r="E458" s="1">
        <f>'All Nodes'!E458</f>
        <v>-0.29999599999999998</v>
      </c>
      <c r="F458" s="1">
        <f>'All Nodes'!F458</f>
        <v>1.7760399999999999E-2</v>
      </c>
      <c r="G458">
        <f>'All Nodes'!G458</f>
        <v>100001</v>
      </c>
    </row>
    <row r="459" spans="1:7" x14ac:dyDescent="0.25">
      <c r="A459" t="str">
        <f>'All Nodes'!A459</f>
        <v>GRID</v>
      </c>
      <c r="B459">
        <f>'All Nodes'!B459</f>
        <v>100457</v>
      </c>
      <c r="C459">
        <f>'All Nodes'!C459</f>
        <v>100001</v>
      </c>
      <c r="D459" s="1">
        <f>'All Nodes'!D459</f>
        <v>0.100006</v>
      </c>
      <c r="E459" s="1">
        <f>'All Nodes'!E459</f>
        <v>0.27500599999999997</v>
      </c>
      <c r="F459" s="1">
        <f>'All Nodes'!F459</f>
        <v>1.5199799999999999E-2</v>
      </c>
      <c r="G459">
        <f>'All Nodes'!G459</f>
        <v>100001</v>
      </c>
    </row>
    <row r="460" spans="1:7" x14ac:dyDescent="0.25">
      <c r="A460" t="str">
        <f>'All Nodes'!A460</f>
        <v>GRID</v>
      </c>
      <c r="B460">
        <f>'All Nodes'!B460</f>
        <v>100458</v>
      </c>
      <c r="C460">
        <f>'All Nodes'!C460</f>
        <v>100001</v>
      </c>
      <c r="D460" s="1">
        <f>'All Nodes'!D460</f>
        <v>-0.100007</v>
      </c>
      <c r="E460" s="1">
        <f>'All Nodes'!E460</f>
        <v>-0.27500599999999997</v>
      </c>
      <c r="F460" s="1">
        <f>'All Nodes'!F460</f>
        <v>1.5200399999999999E-2</v>
      </c>
      <c r="G460">
        <f>'All Nodes'!G460</f>
        <v>100001</v>
      </c>
    </row>
    <row r="461" spans="1:7" x14ac:dyDescent="0.25">
      <c r="A461" t="str">
        <f>'All Nodes'!A461</f>
        <v>GRID</v>
      </c>
      <c r="B461">
        <f>'All Nodes'!B461</f>
        <v>100459</v>
      </c>
      <c r="C461">
        <f>'All Nodes'!C461</f>
        <v>100001</v>
      </c>
      <c r="D461" s="1">
        <f>'All Nodes'!D461</f>
        <v>-0.100007</v>
      </c>
      <c r="E461" s="1">
        <f>'All Nodes'!E461</f>
        <v>0.10001699999999999</v>
      </c>
      <c r="F461" s="1">
        <f>'All Nodes'!F461</f>
        <v>3.5400000000000002E-3</v>
      </c>
      <c r="G461">
        <f>'All Nodes'!G461</f>
        <v>100001</v>
      </c>
    </row>
    <row r="462" spans="1:7" x14ac:dyDescent="0.25">
      <c r="A462" t="str">
        <f>'All Nodes'!A462</f>
        <v>GRID</v>
      </c>
      <c r="B462">
        <f>'All Nodes'!B462</f>
        <v>100460</v>
      </c>
      <c r="C462">
        <f>'All Nodes'!C462</f>
        <v>100001</v>
      </c>
      <c r="D462" s="1">
        <f>'All Nodes'!D462</f>
        <v>0.100007</v>
      </c>
      <c r="E462" s="1">
        <f>'All Nodes'!E462</f>
        <v>-0.175014</v>
      </c>
      <c r="F462" s="1">
        <f>'All Nodes'!F462</f>
        <v>7.2002000000000003E-3</v>
      </c>
      <c r="G462">
        <f>'All Nodes'!G462</f>
        <v>100001</v>
      </c>
    </row>
    <row r="463" spans="1:7" x14ac:dyDescent="0.25">
      <c r="A463" t="str">
        <f>'All Nodes'!A463</f>
        <v>GRID</v>
      </c>
      <c r="B463">
        <f>'All Nodes'!B463</f>
        <v>100461</v>
      </c>
      <c r="C463">
        <f>'All Nodes'!C463</f>
        <v>100001</v>
      </c>
      <c r="D463" s="1">
        <f>'All Nodes'!D463</f>
        <v>0.100008</v>
      </c>
      <c r="E463" s="1">
        <f>'All Nodes'!E463</f>
        <v>-0.12501599999999999</v>
      </c>
      <c r="F463" s="1">
        <f>'All Nodes'!F463</f>
        <v>4.5402000000000003E-3</v>
      </c>
      <c r="G463">
        <f>'All Nodes'!G463</f>
        <v>100001</v>
      </c>
    </row>
    <row r="464" spans="1:7" x14ac:dyDescent="0.25">
      <c r="A464" t="str">
        <f>'All Nodes'!A464</f>
        <v>GRID</v>
      </c>
      <c r="B464">
        <f>'All Nodes'!B464</f>
        <v>100462</v>
      </c>
      <c r="C464">
        <f>'All Nodes'!C464</f>
        <v>100001</v>
      </c>
      <c r="D464" s="1">
        <f>'All Nodes'!D464</f>
        <v>-0.100008</v>
      </c>
      <c r="E464" s="1">
        <f>'All Nodes'!E464</f>
        <v>0.12501599999999999</v>
      </c>
      <c r="F464" s="1">
        <f>'All Nodes'!F464</f>
        <v>4.5399000000000004E-3</v>
      </c>
      <c r="G464">
        <f>'All Nodes'!G464</f>
        <v>100001</v>
      </c>
    </row>
    <row r="465" spans="1:7" x14ac:dyDescent="0.25">
      <c r="A465" t="str">
        <f>'All Nodes'!A465</f>
        <v>GRID</v>
      </c>
      <c r="B465">
        <f>'All Nodes'!B465</f>
        <v>100463</v>
      </c>
      <c r="C465">
        <f>'All Nodes'!C465</f>
        <v>100001</v>
      </c>
      <c r="D465" s="1">
        <f>'All Nodes'!D465</f>
        <v>-0.100008</v>
      </c>
      <c r="E465" s="1">
        <f>'All Nodes'!E465</f>
        <v>0.175014</v>
      </c>
      <c r="F465" s="1">
        <f>'All Nodes'!F465</f>
        <v>7.1998000000000001E-3</v>
      </c>
      <c r="G465">
        <f>'All Nodes'!G465</f>
        <v>100001</v>
      </c>
    </row>
    <row r="466" spans="1:7" x14ac:dyDescent="0.25">
      <c r="A466" t="str">
        <f>'All Nodes'!A466</f>
        <v>GRID</v>
      </c>
      <c r="B466">
        <f>'All Nodes'!B466</f>
        <v>100464</v>
      </c>
      <c r="C466">
        <f>'All Nodes'!C466</f>
        <v>100001</v>
      </c>
      <c r="D466" s="1">
        <f>'All Nodes'!D466</f>
        <v>0.100009</v>
      </c>
      <c r="E466" s="1">
        <f>'All Nodes'!E466</f>
        <v>0.25000600000000001</v>
      </c>
      <c r="F466" s="1">
        <f>'All Nodes'!F466</f>
        <v>1.28697E-2</v>
      </c>
      <c r="G466">
        <f>'All Nodes'!G466</f>
        <v>100001</v>
      </c>
    </row>
    <row r="467" spans="1:7" x14ac:dyDescent="0.25">
      <c r="A467" t="str">
        <f>'All Nodes'!A467</f>
        <v>GRID</v>
      </c>
      <c r="B467">
        <f>'All Nodes'!B467</f>
        <v>100465</v>
      </c>
      <c r="C467">
        <f>'All Nodes'!C467</f>
        <v>100001</v>
      </c>
      <c r="D467" s="1">
        <f>'All Nodes'!D467</f>
        <v>-0.100009</v>
      </c>
      <c r="E467" s="1">
        <f>'All Nodes'!E467</f>
        <v>-0.25000600000000001</v>
      </c>
      <c r="F467" s="1">
        <f>'All Nodes'!F467</f>
        <v>1.28702E-2</v>
      </c>
      <c r="G467">
        <f>'All Nodes'!G467</f>
        <v>100001</v>
      </c>
    </row>
    <row r="468" spans="1:7" x14ac:dyDescent="0.25">
      <c r="A468" t="str">
        <f>'All Nodes'!A468</f>
        <v>GRID</v>
      </c>
      <c r="B468">
        <f>'All Nodes'!B468</f>
        <v>100466</v>
      </c>
      <c r="C468">
        <f>'All Nodes'!C468</f>
        <v>100001</v>
      </c>
      <c r="D468" s="1">
        <f>'All Nodes'!D468</f>
        <v>0.10001</v>
      </c>
      <c r="E468" s="1">
        <f>'All Nodes'!E468</f>
        <v>0.22500100000000001</v>
      </c>
      <c r="F468" s="1">
        <f>'All Nodes'!F468</f>
        <v>1.07498E-2</v>
      </c>
      <c r="G468">
        <f>'All Nodes'!G468</f>
        <v>100001</v>
      </c>
    </row>
    <row r="469" spans="1:7" x14ac:dyDescent="0.25">
      <c r="A469" t="str">
        <f>'All Nodes'!A469</f>
        <v>GRID</v>
      </c>
      <c r="B469">
        <f>'All Nodes'!B469</f>
        <v>100467</v>
      </c>
      <c r="C469">
        <f>'All Nodes'!C469</f>
        <v>100001</v>
      </c>
      <c r="D469" s="1">
        <f>'All Nodes'!D469</f>
        <v>-0.100011</v>
      </c>
      <c r="E469" s="1">
        <f>'All Nodes'!E469</f>
        <v>-0.22500100000000001</v>
      </c>
      <c r="F469" s="1">
        <f>'All Nodes'!F469</f>
        <v>1.0750300000000001E-2</v>
      </c>
      <c r="G469">
        <f>'All Nodes'!G469</f>
        <v>100001</v>
      </c>
    </row>
    <row r="470" spans="1:7" x14ac:dyDescent="0.25">
      <c r="A470" t="str">
        <f>'All Nodes'!A470</f>
        <v>GRID</v>
      </c>
      <c r="B470">
        <f>'All Nodes'!B470</f>
        <v>100468</v>
      </c>
      <c r="C470">
        <f>'All Nodes'!C470</f>
        <v>100001</v>
      </c>
      <c r="D470" s="1">
        <f>'All Nodes'!D470</f>
        <v>0.100011</v>
      </c>
      <c r="E470" s="1">
        <f>'All Nodes'!E470</f>
        <v>0.20000299999999999</v>
      </c>
      <c r="F470" s="1">
        <f>'All Nodes'!F470</f>
        <v>8.8699E-3</v>
      </c>
      <c r="G470">
        <f>'All Nodes'!G470</f>
        <v>100001</v>
      </c>
    </row>
    <row r="471" spans="1:7" x14ac:dyDescent="0.25">
      <c r="A471" t="str">
        <f>'All Nodes'!A471</f>
        <v>GRID</v>
      </c>
      <c r="B471">
        <f>'All Nodes'!B471</f>
        <v>100469</v>
      </c>
      <c r="C471">
        <f>'All Nodes'!C471</f>
        <v>100001</v>
      </c>
      <c r="D471" s="1">
        <f>'All Nodes'!D471</f>
        <v>-0.100011</v>
      </c>
      <c r="E471" s="1">
        <f>'All Nodes'!E471</f>
        <v>-0.20000299999999999</v>
      </c>
      <c r="F471" s="1">
        <f>'All Nodes'!F471</f>
        <v>8.8702E-3</v>
      </c>
      <c r="G471">
        <f>'All Nodes'!G471</f>
        <v>100001</v>
      </c>
    </row>
    <row r="472" spans="1:7" x14ac:dyDescent="0.25">
      <c r="A472" t="str">
        <f>'All Nodes'!A472</f>
        <v>GRID</v>
      </c>
      <c r="B472">
        <f>'All Nodes'!B472</f>
        <v>100470</v>
      </c>
      <c r="C472">
        <f>'All Nodes'!C472</f>
        <v>100001</v>
      </c>
      <c r="D472" s="1">
        <f>'All Nodes'!D472</f>
        <v>0.100013</v>
      </c>
      <c r="E472" s="1">
        <f>'All Nodes'!E472</f>
        <v>0.17500499999999999</v>
      </c>
      <c r="F472" s="1">
        <f>'All Nodes'!F472</f>
        <v>7.1999000000000004E-3</v>
      </c>
      <c r="G472">
        <f>'All Nodes'!G472</f>
        <v>100001</v>
      </c>
    </row>
    <row r="473" spans="1:7" x14ac:dyDescent="0.25">
      <c r="A473" t="str">
        <f>'All Nodes'!A473</f>
        <v>GRID</v>
      </c>
      <c r="B473">
        <f>'All Nodes'!B473</f>
        <v>100471</v>
      </c>
      <c r="C473">
        <f>'All Nodes'!C473</f>
        <v>100001</v>
      </c>
      <c r="D473" s="1">
        <f>'All Nodes'!D473</f>
        <v>0.100013</v>
      </c>
      <c r="E473" s="1">
        <f>'All Nodes'!E473</f>
        <v>-0.200013</v>
      </c>
      <c r="F473" s="1">
        <f>'All Nodes'!F473</f>
        <v>8.8702E-3</v>
      </c>
      <c r="G473">
        <f>'All Nodes'!G473</f>
        <v>100001</v>
      </c>
    </row>
    <row r="474" spans="1:7" x14ac:dyDescent="0.25">
      <c r="A474" t="str">
        <f>'All Nodes'!A474</f>
        <v>GRID</v>
      </c>
      <c r="B474">
        <f>'All Nodes'!B474</f>
        <v>100472</v>
      </c>
      <c r="C474">
        <f>'All Nodes'!C474</f>
        <v>100001</v>
      </c>
      <c r="D474" s="1">
        <f>'All Nodes'!D474</f>
        <v>-0.100013</v>
      </c>
      <c r="E474" s="1">
        <f>'All Nodes'!E474</f>
        <v>-0.17500499999999999</v>
      </c>
      <c r="F474" s="1">
        <f>'All Nodes'!F474</f>
        <v>7.2002000000000003E-3</v>
      </c>
      <c r="G474">
        <f>'All Nodes'!G474</f>
        <v>100001</v>
      </c>
    </row>
    <row r="475" spans="1:7" x14ac:dyDescent="0.25">
      <c r="A475" t="str">
        <f>'All Nodes'!A475</f>
        <v>GRID</v>
      </c>
      <c r="B475">
        <f>'All Nodes'!B475</f>
        <v>100473</v>
      </c>
      <c r="C475">
        <f>'All Nodes'!C475</f>
        <v>100001</v>
      </c>
      <c r="D475" s="1">
        <f>'All Nodes'!D475</f>
        <v>-0.100013</v>
      </c>
      <c r="E475" s="1">
        <f>'All Nodes'!E475</f>
        <v>0.200013</v>
      </c>
      <c r="F475" s="1">
        <f>'All Nodes'!F475</f>
        <v>8.8698000000000006E-3</v>
      </c>
      <c r="G475">
        <f>'All Nodes'!G475</f>
        <v>100001</v>
      </c>
    </row>
    <row r="476" spans="1:7" x14ac:dyDescent="0.25">
      <c r="A476" t="str">
        <f>'All Nodes'!A476</f>
        <v>GRID</v>
      </c>
      <c r="B476">
        <f>'All Nodes'!B476</f>
        <v>100474</v>
      </c>
      <c r="C476">
        <f>'All Nodes'!C476</f>
        <v>100001</v>
      </c>
      <c r="D476" s="1">
        <f>'All Nodes'!D476</f>
        <v>0.100013</v>
      </c>
      <c r="E476" s="1">
        <f>'All Nodes'!E476</f>
        <v>0.150004</v>
      </c>
      <c r="F476" s="1">
        <f>'All Nodes'!F476</f>
        <v>5.7597999999999998E-3</v>
      </c>
      <c r="G476">
        <f>'All Nodes'!G476</f>
        <v>100001</v>
      </c>
    </row>
    <row r="477" spans="1:7" x14ac:dyDescent="0.25">
      <c r="A477" t="str">
        <f>'All Nodes'!A477</f>
        <v>GRID</v>
      </c>
      <c r="B477">
        <f>'All Nodes'!B477</f>
        <v>100475</v>
      </c>
      <c r="C477">
        <f>'All Nodes'!C477</f>
        <v>100001</v>
      </c>
      <c r="D477" s="1">
        <f>'All Nodes'!D477</f>
        <v>-0.100013</v>
      </c>
      <c r="E477" s="1">
        <f>'All Nodes'!E477</f>
        <v>-0.150004</v>
      </c>
      <c r="F477" s="1">
        <f>'All Nodes'!F477</f>
        <v>5.7602E-3</v>
      </c>
      <c r="G477">
        <f>'All Nodes'!G477</f>
        <v>100001</v>
      </c>
    </row>
    <row r="478" spans="1:7" x14ac:dyDescent="0.25">
      <c r="A478" t="str">
        <f>'All Nodes'!A478</f>
        <v>GRID</v>
      </c>
      <c r="B478">
        <f>'All Nodes'!B478</f>
        <v>100476</v>
      </c>
      <c r="C478">
        <f>'All Nodes'!C478</f>
        <v>100001</v>
      </c>
      <c r="D478" s="1">
        <f>'All Nodes'!D478</f>
        <v>0.10001400000000001</v>
      </c>
      <c r="E478" s="1">
        <f>'All Nodes'!E478</f>
        <v>-0.15001500000000001</v>
      </c>
      <c r="F478" s="1">
        <f>'All Nodes'!F478</f>
        <v>5.7600999999999998E-3</v>
      </c>
      <c r="G478">
        <f>'All Nodes'!G478</f>
        <v>100001</v>
      </c>
    </row>
    <row r="479" spans="1:7" x14ac:dyDescent="0.25">
      <c r="A479" t="str">
        <f>'All Nodes'!A479</f>
        <v>GRID</v>
      </c>
      <c r="B479">
        <f>'All Nodes'!B479</f>
        <v>100477</v>
      </c>
      <c r="C479">
        <f>'All Nodes'!C479</f>
        <v>100001</v>
      </c>
      <c r="D479" s="1">
        <f>'All Nodes'!D479</f>
        <v>-0.10001400000000001</v>
      </c>
      <c r="E479" s="1">
        <f>'All Nodes'!E479</f>
        <v>0.22500100000000001</v>
      </c>
      <c r="F479" s="1">
        <f>'All Nodes'!F479</f>
        <v>1.07498E-2</v>
      </c>
      <c r="G479">
        <f>'All Nodes'!G479</f>
        <v>100001</v>
      </c>
    </row>
    <row r="480" spans="1:7" x14ac:dyDescent="0.25">
      <c r="A480" t="str">
        <f>'All Nodes'!A480</f>
        <v>GRID</v>
      </c>
      <c r="B480">
        <f>'All Nodes'!B480</f>
        <v>100478</v>
      </c>
      <c r="C480">
        <f>'All Nodes'!C480</f>
        <v>100001</v>
      </c>
      <c r="D480" s="1">
        <f>'All Nodes'!D480</f>
        <v>-0.10001400000000001</v>
      </c>
      <c r="E480" s="1">
        <f>'All Nodes'!E480</f>
        <v>0.15001500000000001</v>
      </c>
      <c r="F480" s="1">
        <f>'All Nodes'!F480</f>
        <v>5.7599000000000001E-3</v>
      </c>
      <c r="G480">
        <f>'All Nodes'!G480</f>
        <v>100001</v>
      </c>
    </row>
    <row r="481" spans="1:7" x14ac:dyDescent="0.25">
      <c r="A481" t="str">
        <f>'All Nodes'!A481</f>
        <v>GRID</v>
      </c>
      <c r="B481">
        <f>'All Nodes'!B481</f>
        <v>100479</v>
      </c>
      <c r="C481">
        <f>'All Nodes'!C481</f>
        <v>100001</v>
      </c>
      <c r="D481" s="1">
        <f>'All Nodes'!D481</f>
        <v>0.10001400000000001</v>
      </c>
      <c r="E481" s="1">
        <f>'All Nodes'!E481</f>
        <v>-0.22500100000000001</v>
      </c>
      <c r="F481" s="1">
        <f>'All Nodes'!F481</f>
        <v>1.0750300000000001E-2</v>
      </c>
      <c r="G481">
        <f>'All Nodes'!G481</f>
        <v>100001</v>
      </c>
    </row>
    <row r="482" spans="1:7" x14ac:dyDescent="0.25">
      <c r="A482" t="str">
        <f>'All Nodes'!A482</f>
        <v>GRID</v>
      </c>
      <c r="B482">
        <f>'All Nodes'!B482</f>
        <v>100480</v>
      </c>
      <c r="C482">
        <f>'All Nodes'!C482</f>
        <v>100001</v>
      </c>
      <c r="D482" s="1">
        <f>'All Nodes'!D482</f>
        <v>0.10001500000000001</v>
      </c>
      <c r="E482" s="1">
        <f>'All Nodes'!E482</f>
        <v>0.124986</v>
      </c>
      <c r="F482" s="1">
        <f>'All Nodes'!F482</f>
        <v>4.5399000000000004E-3</v>
      </c>
      <c r="G482">
        <f>'All Nodes'!G482</f>
        <v>100001</v>
      </c>
    </row>
    <row r="483" spans="1:7" x14ac:dyDescent="0.25">
      <c r="A483" t="str">
        <f>'All Nodes'!A483</f>
        <v>GRID</v>
      </c>
      <c r="B483">
        <f>'All Nodes'!B483</f>
        <v>100481</v>
      </c>
      <c r="C483">
        <f>'All Nodes'!C483</f>
        <v>100001</v>
      </c>
      <c r="D483" s="1">
        <f>'All Nodes'!D483</f>
        <v>0.10001500000000001</v>
      </c>
      <c r="E483" s="1">
        <f>'All Nodes'!E483</f>
        <v>-0.24999499999999999</v>
      </c>
      <c r="F483" s="1">
        <f>'All Nodes'!F483</f>
        <v>1.2870299999999999E-2</v>
      </c>
      <c r="G483">
        <f>'All Nodes'!G483</f>
        <v>100001</v>
      </c>
    </row>
    <row r="484" spans="1:7" x14ac:dyDescent="0.25">
      <c r="A484" t="str">
        <f>'All Nodes'!A484</f>
        <v>GRID</v>
      </c>
      <c r="B484">
        <f>'All Nodes'!B484</f>
        <v>100482</v>
      </c>
      <c r="C484">
        <f>'All Nodes'!C484</f>
        <v>100001</v>
      </c>
      <c r="D484" s="1">
        <f>'All Nodes'!D484</f>
        <v>-0.10001500000000001</v>
      </c>
      <c r="E484" s="1">
        <f>'All Nodes'!E484</f>
        <v>-0.124986</v>
      </c>
      <c r="F484" s="1">
        <f>'All Nodes'!F484</f>
        <v>4.5402000000000003E-3</v>
      </c>
      <c r="G484">
        <f>'All Nodes'!G484</f>
        <v>100001</v>
      </c>
    </row>
    <row r="485" spans="1:7" x14ac:dyDescent="0.25">
      <c r="A485" t="str">
        <f>'All Nodes'!A485</f>
        <v>GRID</v>
      </c>
      <c r="B485">
        <f>'All Nodes'!B485</f>
        <v>100483</v>
      </c>
      <c r="C485">
        <f>'All Nodes'!C485</f>
        <v>100001</v>
      </c>
      <c r="D485" s="1">
        <f>'All Nodes'!D485</f>
        <v>-0.10001500000000001</v>
      </c>
      <c r="E485" s="1">
        <f>'All Nodes'!E485</f>
        <v>0.24999499999999999</v>
      </c>
      <c r="F485" s="1">
        <f>'All Nodes'!F485</f>
        <v>1.28697E-2</v>
      </c>
      <c r="G485">
        <f>'All Nodes'!G485</f>
        <v>100001</v>
      </c>
    </row>
    <row r="486" spans="1:7" x14ac:dyDescent="0.25">
      <c r="A486" t="str">
        <f>'All Nodes'!A486</f>
        <v>GRID</v>
      </c>
      <c r="B486">
        <f>'All Nodes'!B486</f>
        <v>100484</v>
      </c>
      <c r="C486">
        <f>'All Nodes'!C486</f>
        <v>100001</v>
      </c>
      <c r="D486" s="1">
        <f>'All Nodes'!D486</f>
        <v>0.10001699999999999</v>
      </c>
      <c r="E486" s="1">
        <f>'All Nodes'!E486</f>
        <v>0.100006</v>
      </c>
      <c r="F486" s="1">
        <f>'All Nodes'!F486</f>
        <v>3.5398999999999999E-3</v>
      </c>
      <c r="G486">
        <f>'All Nodes'!G486</f>
        <v>100001</v>
      </c>
    </row>
    <row r="487" spans="1:7" x14ac:dyDescent="0.25">
      <c r="A487" t="str">
        <f>'All Nodes'!A487</f>
        <v>GRID</v>
      </c>
      <c r="B487">
        <f>'All Nodes'!B487</f>
        <v>100485</v>
      </c>
      <c r="C487">
        <f>'All Nodes'!C487</f>
        <v>100001</v>
      </c>
      <c r="D487" s="1">
        <f>'All Nodes'!D487</f>
        <v>-0.10001699999999999</v>
      </c>
      <c r="E487" s="1">
        <f>'All Nodes'!E487</f>
        <v>-0.100006</v>
      </c>
      <c r="F487" s="1">
        <f>'All Nodes'!F487</f>
        <v>3.5401E-3</v>
      </c>
      <c r="G487">
        <f>'All Nodes'!G487</f>
        <v>100001</v>
      </c>
    </row>
    <row r="488" spans="1:7" x14ac:dyDescent="0.25">
      <c r="A488" t="str">
        <f>'All Nodes'!A488</f>
        <v>GRID</v>
      </c>
      <c r="B488">
        <f>'All Nodes'!B488</f>
        <v>100486</v>
      </c>
      <c r="C488">
        <f>'All Nodes'!C488</f>
        <v>100001</v>
      </c>
      <c r="D488" s="1">
        <f>'All Nodes'!D488</f>
        <v>0.10001699999999999</v>
      </c>
      <c r="E488" s="1">
        <f>'All Nodes'!E488</f>
        <v>7.4996900000000005E-2</v>
      </c>
      <c r="F488" s="1">
        <f>'All Nodes'!F488</f>
        <v>2.7699000000000001E-3</v>
      </c>
      <c r="G488">
        <f>'All Nodes'!G488</f>
        <v>100001</v>
      </c>
    </row>
    <row r="489" spans="1:7" x14ac:dyDescent="0.25">
      <c r="A489" t="str">
        <f>'All Nodes'!A489</f>
        <v>GRID</v>
      </c>
      <c r="B489">
        <f>'All Nodes'!B489</f>
        <v>100487</v>
      </c>
      <c r="C489">
        <f>'All Nodes'!C489</f>
        <v>100001</v>
      </c>
      <c r="D489" s="1">
        <f>'All Nodes'!D489</f>
        <v>-0.10001699999999999</v>
      </c>
      <c r="E489" s="1">
        <f>'All Nodes'!E489</f>
        <v>-7.4995999999999993E-2</v>
      </c>
      <c r="F489" s="1">
        <f>'All Nodes'!F489</f>
        <v>2.7699999999999999E-3</v>
      </c>
      <c r="G489">
        <f>'All Nodes'!G489</f>
        <v>100001</v>
      </c>
    </row>
    <row r="490" spans="1:7" x14ac:dyDescent="0.25">
      <c r="A490" t="str">
        <f>'All Nodes'!A490</f>
        <v>GRID</v>
      </c>
      <c r="B490">
        <f>'All Nodes'!B490</f>
        <v>100488</v>
      </c>
      <c r="C490">
        <f>'All Nodes'!C490</f>
        <v>100001</v>
      </c>
      <c r="D490" s="1">
        <f>'All Nodes'!D490</f>
        <v>0.100018</v>
      </c>
      <c r="E490" s="1">
        <f>'All Nodes'!E490</f>
        <v>-0.27500000000000002</v>
      </c>
      <c r="F490" s="1">
        <f>'All Nodes'!F490</f>
        <v>1.5200399999999999E-2</v>
      </c>
      <c r="G490">
        <f>'All Nodes'!G490</f>
        <v>100001</v>
      </c>
    </row>
    <row r="491" spans="1:7" x14ac:dyDescent="0.25">
      <c r="A491" t="str">
        <f>'All Nodes'!A491</f>
        <v>GRID</v>
      </c>
      <c r="B491">
        <f>'All Nodes'!B491</f>
        <v>100489</v>
      </c>
      <c r="C491">
        <f>'All Nodes'!C491</f>
        <v>100001</v>
      </c>
      <c r="D491" s="1">
        <f>'All Nodes'!D491</f>
        <v>-0.100018</v>
      </c>
      <c r="E491" s="1">
        <f>'All Nodes'!E491</f>
        <v>0.27500000000000002</v>
      </c>
      <c r="F491" s="1">
        <f>'All Nodes'!F491</f>
        <v>1.5199799999999999E-2</v>
      </c>
      <c r="G491">
        <f>'All Nodes'!G491</f>
        <v>100001</v>
      </c>
    </row>
    <row r="492" spans="1:7" x14ac:dyDescent="0.25">
      <c r="A492" t="str">
        <f>'All Nodes'!A492</f>
        <v>GRID</v>
      </c>
      <c r="B492">
        <f>'All Nodes'!B492</f>
        <v>100490</v>
      </c>
      <c r="C492">
        <f>'All Nodes'!C492</f>
        <v>100001</v>
      </c>
      <c r="D492" s="1">
        <f>'All Nodes'!D492</f>
        <v>-0.100019</v>
      </c>
      <c r="E492" s="1">
        <f>'All Nodes'!E492</f>
        <v>0.30000100000000002</v>
      </c>
      <c r="F492" s="1">
        <f>'All Nodes'!F492</f>
        <v>1.7759799999999999E-2</v>
      </c>
      <c r="G492">
        <f>'All Nodes'!G492</f>
        <v>100001</v>
      </c>
    </row>
    <row r="493" spans="1:7" x14ac:dyDescent="0.25">
      <c r="A493" t="str">
        <f>'All Nodes'!A493</f>
        <v>GRID</v>
      </c>
      <c r="B493">
        <f>'All Nodes'!B493</f>
        <v>100491</v>
      </c>
      <c r="C493">
        <f>'All Nodes'!C493</f>
        <v>100001</v>
      </c>
      <c r="D493" s="1">
        <f>'All Nodes'!D493</f>
        <v>0.100019</v>
      </c>
      <c r="E493" s="1">
        <f>'All Nodes'!E493</f>
        <v>4.9998899999999999E-2</v>
      </c>
      <c r="F493" s="1">
        <f>'All Nodes'!F493</f>
        <v>2.2100000000000002E-3</v>
      </c>
      <c r="G493">
        <f>'All Nodes'!G493</f>
        <v>100001</v>
      </c>
    </row>
    <row r="494" spans="1:7" x14ac:dyDescent="0.25">
      <c r="A494" t="str">
        <f>'All Nodes'!A494</f>
        <v>GRID</v>
      </c>
      <c r="B494">
        <f>'All Nodes'!B494</f>
        <v>100492</v>
      </c>
      <c r="C494">
        <f>'All Nodes'!C494</f>
        <v>100001</v>
      </c>
      <c r="D494" s="1">
        <f>'All Nodes'!D494</f>
        <v>-0.100019</v>
      </c>
      <c r="E494" s="1">
        <f>'All Nodes'!E494</f>
        <v>-4.9998000000000001E-2</v>
      </c>
      <c r="F494" s="1">
        <f>'All Nodes'!F494</f>
        <v>2.2101E-3</v>
      </c>
      <c r="G494">
        <f>'All Nodes'!G494</f>
        <v>100001</v>
      </c>
    </row>
    <row r="495" spans="1:7" x14ac:dyDescent="0.25">
      <c r="A495" t="str">
        <f>'All Nodes'!A495</f>
        <v>GRID</v>
      </c>
      <c r="B495">
        <f>'All Nodes'!B495</f>
        <v>100493</v>
      </c>
      <c r="C495">
        <f>'All Nodes'!C495</f>
        <v>100001</v>
      </c>
      <c r="D495" s="1">
        <f>'All Nodes'!D495</f>
        <v>0.100019</v>
      </c>
      <c r="E495" s="1">
        <f>'All Nodes'!E495</f>
        <v>-0.30000100000000002</v>
      </c>
      <c r="F495" s="1">
        <f>'All Nodes'!F495</f>
        <v>1.7760399999999999E-2</v>
      </c>
      <c r="G495">
        <f>'All Nodes'!G495</f>
        <v>100001</v>
      </c>
    </row>
    <row r="496" spans="1:7" x14ac:dyDescent="0.25">
      <c r="A496" t="str">
        <f>'All Nodes'!A496</f>
        <v>GRID</v>
      </c>
      <c r="B496">
        <f>'All Nodes'!B496</f>
        <v>100494</v>
      </c>
      <c r="C496">
        <f>'All Nodes'!C496</f>
        <v>100001</v>
      </c>
      <c r="D496" s="1">
        <f>'All Nodes'!D496</f>
        <v>0.100019</v>
      </c>
      <c r="E496" s="1">
        <f>'All Nodes'!E496</f>
        <v>2.49879E-2</v>
      </c>
      <c r="F496" s="1">
        <f>'All Nodes'!F496</f>
        <v>1.8801E-3</v>
      </c>
      <c r="G496">
        <f>'All Nodes'!G496</f>
        <v>100001</v>
      </c>
    </row>
    <row r="497" spans="1:7" x14ac:dyDescent="0.25">
      <c r="A497" t="str">
        <f>'All Nodes'!A497</f>
        <v>GRID</v>
      </c>
      <c r="B497">
        <f>'All Nodes'!B497</f>
        <v>100495</v>
      </c>
      <c r="C497">
        <f>'All Nodes'!C497</f>
        <v>100001</v>
      </c>
      <c r="D497" s="1">
        <f>'All Nodes'!D497</f>
        <v>0.10002</v>
      </c>
      <c r="E497" s="1">
        <f>'All Nodes'!E497</f>
        <v>-0.32500400000000002</v>
      </c>
      <c r="F497" s="1">
        <f>'All Nodes'!F497</f>
        <v>2.05504E-2</v>
      </c>
      <c r="G497">
        <f>'All Nodes'!G497</f>
        <v>100001</v>
      </c>
    </row>
    <row r="498" spans="1:7" x14ac:dyDescent="0.25">
      <c r="A498" t="str">
        <f>'All Nodes'!A498</f>
        <v>GRID</v>
      </c>
      <c r="B498">
        <f>'All Nodes'!B498</f>
        <v>100496</v>
      </c>
      <c r="C498">
        <f>'All Nodes'!C498</f>
        <v>100001</v>
      </c>
      <c r="D498" s="1">
        <f>'All Nodes'!D498</f>
        <v>-0.10002</v>
      </c>
      <c r="E498" s="1">
        <f>'All Nodes'!E498</f>
        <v>0.32500400000000002</v>
      </c>
      <c r="F498" s="1">
        <f>'All Nodes'!F498</f>
        <v>2.05498E-2</v>
      </c>
      <c r="G498">
        <f>'All Nodes'!G498</f>
        <v>100001</v>
      </c>
    </row>
    <row r="499" spans="1:7" x14ac:dyDescent="0.25">
      <c r="A499" t="str">
        <f>'All Nodes'!A499</f>
        <v>GRID</v>
      </c>
      <c r="B499">
        <f>'All Nodes'!B499</f>
        <v>100497</v>
      </c>
      <c r="C499">
        <f>'All Nodes'!C499</f>
        <v>100001</v>
      </c>
      <c r="D499" s="1">
        <f>'All Nodes'!D499</f>
        <v>-0.10002</v>
      </c>
      <c r="E499" s="1">
        <f>'All Nodes'!E499</f>
        <v>-2.4988E-2</v>
      </c>
      <c r="F499" s="1">
        <f>'All Nodes'!F499</f>
        <v>1.8801E-3</v>
      </c>
      <c r="G499">
        <f>'All Nodes'!G499</f>
        <v>100001</v>
      </c>
    </row>
    <row r="500" spans="1:7" x14ac:dyDescent="0.25">
      <c r="A500" t="str">
        <f>'All Nodes'!A500</f>
        <v>GRID</v>
      </c>
      <c r="B500">
        <f>'All Nodes'!B500</f>
        <v>100498</v>
      </c>
      <c r="C500">
        <f>'All Nodes'!C500</f>
        <v>100001</v>
      </c>
      <c r="D500" s="1">
        <f>'All Nodes'!D500</f>
        <v>-0.100021</v>
      </c>
      <c r="E500" s="1">
        <f>'All Nodes'!E500</f>
        <v>-7.9430000000000004E-5</v>
      </c>
      <c r="F500" s="1">
        <f>'All Nodes'!F500</f>
        <v>1.7700999999999999E-3</v>
      </c>
      <c r="G500">
        <f>'All Nodes'!G500</f>
        <v>100001</v>
      </c>
    </row>
    <row r="501" spans="1:7" x14ac:dyDescent="0.25">
      <c r="A501" t="str">
        <f>'All Nodes'!A501</f>
        <v>GRID</v>
      </c>
      <c r="B501">
        <f>'All Nodes'!B501</f>
        <v>100499</v>
      </c>
      <c r="C501">
        <f>'All Nodes'!C501</f>
        <v>100001</v>
      </c>
      <c r="D501" s="1">
        <f>'All Nodes'!D501</f>
        <v>-0.100022</v>
      </c>
      <c r="E501" s="1">
        <f>'All Nodes'!E501</f>
        <v>0.34991100000000003</v>
      </c>
      <c r="F501" s="1">
        <f>'All Nodes'!F501</f>
        <v>2.35397E-2</v>
      </c>
      <c r="G501">
        <f>'All Nodes'!G501</f>
        <v>100001</v>
      </c>
    </row>
    <row r="502" spans="1:7" x14ac:dyDescent="0.25">
      <c r="A502" t="str">
        <f>'All Nodes'!A502</f>
        <v>GRID</v>
      </c>
      <c r="B502">
        <f>'All Nodes'!B502</f>
        <v>100500</v>
      </c>
      <c r="C502">
        <f>'All Nodes'!C502</f>
        <v>100001</v>
      </c>
      <c r="D502" s="1">
        <f>'All Nodes'!D502</f>
        <v>0.100022</v>
      </c>
      <c r="E502" s="1">
        <f>'All Nodes'!E502</f>
        <v>-0.34991100000000003</v>
      </c>
      <c r="F502" s="1">
        <f>'All Nodes'!F502</f>
        <v>2.35404E-2</v>
      </c>
      <c r="G502">
        <f>'All Nodes'!G502</f>
        <v>100001</v>
      </c>
    </row>
    <row r="503" spans="1:7" x14ac:dyDescent="0.25">
      <c r="A503" t="str">
        <f>'All Nodes'!A503</f>
        <v>GRID</v>
      </c>
      <c r="B503">
        <f>'All Nodes'!B503</f>
        <v>100501</v>
      </c>
      <c r="C503">
        <f>'All Nodes'!C503</f>
        <v>100001</v>
      </c>
      <c r="D503" s="1">
        <f>'All Nodes'!D503</f>
        <v>0.100025</v>
      </c>
      <c r="E503" s="1">
        <f>'All Nodes'!E503</f>
        <v>-0.42500300000000002</v>
      </c>
      <c r="F503" s="1">
        <f>'All Nodes'!F503</f>
        <v>3.3958500000000003E-2</v>
      </c>
      <c r="G503">
        <f>'All Nodes'!G503</f>
        <v>100001</v>
      </c>
    </row>
    <row r="504" spans="1:7" x14ac:dyDescent="0.25">
      <c r="A504" t="str">
        <f>'All Nodes'!A504</f>
        <v>GRID</v>
      </c>
      <c r="B504">
        <f>'All Nodes'!B504</f>
        <v>100502</v>
      </c>
      <c r="C504">
        <f>'All Nodes'!C504</f>
        <v>100001</v>
      </c>
      <c r="D504" s="1">
        <f>'All Nodes'!D504</f>
        <v>-0.100025</v>
      </c>
      <c r="E504" s="1">
        <f>'All Nodes'!E504</f>
        <v>0.42500300000000002</v>
      </c>
      <c r="F504" s="1">
        <f>'All Nodes'!F504</f>
        <v>3.3957599999999998E-2</v>
      </c>
      <c r="G504">
        <f>'All Nodes'!G504</f>
        <v>100001</v>
      </c>
    </row>
    <row r="505" spans="1:7" x14ac:dyDescent="0.25">
      <c r="A505" t="str">
        <f>'All Nodes'!A505</f>
        <v>GRID</v>
      </c>
      <c r="B505">
        <f>'All Nodes'!B505</f>
        <v>100503</v>
      </c>
      <c r="C505">
        <f>'All Nodes'!C505</f>
        <v>100001</v>
      </c>
      <c r="D505" s="1">
        <f>'All Nodes'!D505</f>
        <v>-0.100027</v>
      </c>
      <c r="E505" s="1">
        <f>'All Nodes'!E505</f>
        <v>0.39991100000000002</v>
      </c>
      <c r="F505" s="1">
        <f>'All Nodes'!F505</f>
        <v>3.0239599999999998E-2</v>
      </c>
      <c r="G505">
        <f>'All Nodes'!G505</f>
        <v>100001</v>
      </c>
    </row>
    <row r="506" spans="1:7" x14ac:dyDescent="0.25">
      <c r="A506" t="str">
        <f>'All Nodes'!A506</f>
        <v>GRID</v>
      </c>
      <c r="B506">
        <f>'All Nodes'!B506</f>
        <v>100504</v>
      </c>
      <c r="C506">
        <f>'All Nodes'!C506</f>
        <v>100001</v>
      </c>
      <c r="D506" s="1">
        <f>'All Nodes'!D506</f>
        <v>0.100027</v>
      </c>
      <c r="E506" s="1">
        <f>'All Nodes'!E506</f>
        <v>-0.39991100000000002</v>
      </c>
      <c r="F506" s="1">
        <f>'All Nodes'!F506</f>
        <v>3.0240400000000001E-2</v>
      </c>
      <c r="G506">
        <f>'All Nodes'!G506</f>
        <v>100001</v>
      </c>
    </row>
    <row r="507" spans="1:7" x14ac:dyDescent="0.25">
      <c r="A507" t="str">
        <f>'All Nodes'!A507</f>
        <v>GRID</v>
      </c>
      <c r="B507">
        <f>'All Nodes'!B507</f>
        <v>100505</v>
      </c>
      <c r="C507">
        <f>'All Nodes'!C507</f>
        <v>100001</v>
      </c>
      <c r="D507" s="1">
        <f>'All Nodes'!D507</f>
        <v>0.10003099999999999</v>
      </c>
      <c r="E507" s="1">
        <f>'All Nodes'!E507</f>
        <v>-0.44991500000000001</v>
      </c>
      <c r="F507" s="1">
        <f>'All Nodes'!F507</f>
        <v>3.7853499999999998E-2</v>
      </c>
      <c r="G507">
        <f>'All Nodes'!G507</f>
        <v>100001</v>
      </c>
    </row>
    <row r="508" spans="1:7" x14ac:dyDescent="0.25">
      <c r="A508" t="str">
        <f>'All Nodes'!A508</f>
        <v>GRID</v>
      </c>
      <c r="B508">
        <f>'All Nodes'!B508</f>
        <v>100506</v>
      </c>
      <c r="C508">
        <f>'All Nodes'!C508</f>
        <v>100001</v>
      </c>
      <c r="D508" s="1">
        <f>'All Nodes'!D508</f>
        <v>-0.100032</v>
      </c>
      <c r="E508" s="1">
        <f>'All Nodes'!E508</f>
        <v>0.44991599999999998</v>
      </c>
      <c r="F508" s="1">
        <f>'All Nodes'!F508</f>
        <v>3.78526E-2</v>
      </c>
      <c r="G508">
        <f>'All Nodes'!G508</f>
        <v>100001</v>
      </c>
    </row>
    <row r="509" spans="1:7" x14ac:dyDescent="0.25">
      <c r="A509" t="str">
        <f>'All Nodes'!A509</f>
        <v>GRID</v>
      </c>
      <c r="B509">
        <f>'All Nodes'!B509</f>
        <v>100507</v>
      </c>
      <c r="C509">
        <f>'All Nodes'!C509</f>
        <v>100001</v>
      </c>
      <c r="D509" s="1">
        <f>'All Nodes'!D509</f>
        <v>0.100032</v>
      </c>
      <c r="E509" s="1">
        <f>'All Nodes'!E509</f>
        <v>-0.37491099999999999</v>
      </c>
      <c r="F509" s="1">
        <f>'All Nodes'!F509</f>
        <v>2.67704E-2</v>
      </c>
      <c r="G509">
        <f>'All Nodes'!G509</f>
        <v>100001</v>
      </c>
    </row>
    <row r="510" spans="1:7" x14ac:dyDescent="0.25">
      <c r="A510" t="str">
        <f>'All Nodes'!A510</f>
        <v>GRID</v>
      </c>
      <c r="B510">
        <f>'All Nodes'!B510</f>
        <v>100508</v>
      </c>
      <c r="C510">
        <f>'All Nodes'!C510</f>
        <v>100001</v>
      </c>
      <c r="D510" s="1">
        <f>'All Nodes'!D510</f>
        <v>-0.100033</v>
      </c>
      <c r="E510" s="1">
        <f>'All Nodes'!E510</f>
        <v>0.37491099999999999</v>
      </c>
      <c r="F510" s="1">
        <f>'All Nodes'!F510</f>
        <v>2.6769600000000001E-2</v>
      </c>
      <c r="G510">
        <f>'All Nodes'!G510</f>
        <v>100001</v>
      </c>
    </row>
    <row r="511" spans="1:7" x14ac:dyDescent="0.25">
      <c r="A511" t="str">
        <f>'All Nodes'!A511</f>
        <v>GRID</v>
      </c>
      <c r="B511">
        <f>'All Nodes'!B511</f>
        <v>100509</v>
      </c>
      <c r="C511">
        <f>'All Nodes'!C511</f>
        <v>100001</v>
      </c>
      <c r="D511" s="1">
        <f>'All Nodes'!D511</f>
        <v>0.100033</v>
      </c>
      <c r="E511" s="1">
        <f>'All Nodes'!E511</f>
        <v>-0.474991</v>
      </c>
      <c r="F511" s="1">
        <f>'All Nodes'!F511</f>
        <v>4.2030499999999998E-2</v>
      </c>
      <c r="G511">
        <f>'All Nodes'!G511</f>
        <v>100001</v>
      </c>
    </row>
    <row r="512" spans="1:7" x14ac:dyDescent="0.25">
      <c r="A512" t="str">
        <f>'All Nodes'!A512</f>
        <v>GRID</v>
      </c>
      <c r="B512">
        <f>'All Nodes'!B512</f>
        <v>100510</v>
      </c>
      <c r="C512">
        <f>'All Nodes'!C512</f>
        <v>100001</v>
      </c>
      <c r="D512" s="1">
        <f>'All Nodes'!D512</f>
        <v>-0.100033</v>
      </c>
      <c r="E512" s="1">
        <f>'All Nodes'!E512</f>
        <v>0.474991</v>
      </c>
      <c r="F512" s="1">
        <f>'All Nodes'!F512</f>
        <v>4.2029499999999997E-2</v>
      </c>
      <c r="G512">
        <f>'All Nodes'!G512</f>
        <v>100001</v>
      </c>
    </row>
    <row r="513" spans="1:7" x14ac:dyDescent="0.25">
      <c r="A513" t="str">
        <f>'All Nodes'!A513</f>
        <v>GRID</v>
      </c>
      <c r="B513">
        <f>'All Nodes'!B513</f>
        <v>100511</v>
      </c>
      <c r="C513">
        <f>'All Nodes'!C513</f>
        <v>100001</v>
      </c>
      <c r="D513" s="1">
        <f>'All Nodes'!D513</f>
        <v>0.100036</v>
      </c>
      <c r="E513" s="1">
        <f>'All Nodes'!E513</f>
        <v>-0.49992300000000001</v>
      </c>
      <c r="F513" s="1">
        <f>'All Nodes'!F513</f>
        <v>4.6390500000000001E-2</v>
      </c>
      <c r="G513">
        <f>'All Nodes'!G513</f>
        <v>100001</v>
      </c>
    </row>
    <row r="514" spans="1:7" x14ac:dyDescent="0.25">
      <c r="A514" t="str">
        <f>'All Nodes'!A514</f>
        <v>GRID</v>
      </c>
      <c r="B514">
        <f>'All Nodes'!B514</f>
        <v>100512</v>
      </c>
      <c r="C514">
        <f>'All Nodes'!C514</f>
        <v>100001</v>
      </c>
      <c r="D514" s="1">
        <f>'All Nodes'!D514</f>
        <v>-0.100036</v>
      </c>
      <c r="E514" s="1">
        <f>'All Nodes'!E514</f>
        <v>0.49992399999999998</v>
      </c>
      <c r="F514" s="1">
        <f>'All Nodes'!F514</f>
        <v>4.63895E-2</v>
      </c>
      <c r="G514">
        <f>'All Nodes'!G514</f>
        <v>100001</v>
      </c>
    </row>
    <row r="515" spans="1:7" x14ac:dyDescent="0.25">
      <c r="A515" t="str">
        <f>'All Nodes'!A515</f>
        <v>GRID</v>
      </c>
      <c r="B515">
        <f>'All Nodes'!B515</f>
        <v>100513</v>
      </c>
      <c r="C515">
        <f>'All Nodes'!C515</f>
        <v>100001</v>
      </c>
      <c r="D515" s="1">
        <f>'All Nodes'!D515</f>
        <v>0.100037</v>
      </c>
      <c r="E515" s="1">
        <f>'All Nodes'!E515</f>
        <v>-0.55000400000000005</v>
      </c>
      <c r="F515" s="1">
        <f>'All Nodes'!F515</f>
        <v>5.5886600000000002E-2</v>
      </c>
      <c r="G515">
        <f>'All Nodes'!G515</f>
        <v>100001</v>
      </c>
    </row>
    <row r="516" spans="1:7" x14ac:dyDescent="0.25">
      <c r="A516" t="str">
        <f>'All Nodes'!A516</f>
        <v>GRID</v>
      </c>
      <c r="B516">
        <f>'All Nodes'!B516</f>
        <v>100514</v>
      </c>
      <c r="C516">
        <f>'All Nodes'!C516</f>
        <v>100001</v>
      </c>
      <c r="D516" s="1">
        <f>'All Nodes'!D516</f>
        <v>-0.100037</v>
      </c>
      <c r="E516" s="1">
        <f>'All Nodes'!E516</f>
        <v>0.525003</v>
      </c>
      <c r="F516" s="1">
        <f>'All Nodes'!F516</f>
        <v>5.1035499999999998E-2</v>
      </c>
      <c r="G516">
        <f>'All Nodes'!G516</f>
        <v>100001</v>
      </c>
    </row>
    <row r="517" spans="1:7" x14ac:dyDescent="0.25">
      <c r="A517" t="str">
        <f>'All Nodes'!A517</f>
        <v>GRID</v>
      </c>
      <c r="B517">
        <f>'All Nodes'!B517</f>
        <v>100515</v>
      </c>
      <c r="C517">
        <f>'All Nodes'!C517</f>
        <v>100001</v>
      </c>
      <c r="D517" s="1">
        <f>'All Nodes'!D517</f>
        <v>0.100037</v>
      </c>
      <c r="E517" s="1">
        <f>'All Nodes'!E517</f>
        <v>-0.525003</v>
      </c>
      <c r="F517" s="1">
        <f>'All Nodes'!F517</f>
        <v>5.1036600000000001E-2</v>
      </c>
      <c r="G517">
        <f>'All Nodes'!G517</f>
        <v>100001</v>
      </c>
    </row>
    <row r="518" spans="1:7" x14ac:dyDescent="0.25">
      <c r="A518" t="str">
        <f>'All Nodes'!A518</f>
        <v>GRID</v>
      </c>
      <c r="B518">
        <f>'All Nodes'!B518</f>
        <v>100516</v>
      </c>
      <c r="C518">
        <f>'All Nodes'!C518</f>
        <v>100001</v>
      </c>
      <c r="D518" s="1">
        <f>'All Nodes'!D518</f>
        <v>-0.100037</v>
      </c>
      <c r="E518" s="1">
        <f>'All Nodes'!E518</f>
        <v>0.55000400000000005</v>
      </c>
      <c r="F518" s="1">
        <f>'All Nodes'!F518</f>
        <v>5.5885400000000002E-2</v>
      </c>
      <c r="G518">
        <f>'All Nodes'!G518</f>
        <v>100001</v>
      </c>
    </row>
    <row r="519" spans="1:7" x14ac:dyDescent="0.25">
      <c r="A519" t="str">
        <f>'All Nodes'!A519</f>
        <v>GRID</v>
      </c>
      <c r="B519">
        <f>'All Nodes'!B519</f>
        <v>100517</v>
      </c>
      <c r="C519">
        <f>'All Nodes'!C519</f>
        <v>100001</v>
      </c>
      <c r="D519" s="1">
        <f>'All Nodes'!D519</f>
        <v>-0.10004</v>
      </c>
      <c r="E519" s="1">
        <f>'All Nodes'!E519</f>
        <v>0.57500200000000001</v>
      </c>
      <c r="F519" s="1">
        <f>'All Nodes'!F519</f>
        <v>6.0969500000000003E-2</v>
      </c>
      <c r="G519">
        <f>'All Nodes'!G519</f>
        <v>100001</v>
      </c>
    </row>
    <row r="520" spans="1:7" x14ac:dyDescent="0.25">
      <c r="A520" t="str">
        <f>'All Nodes'!A520</f>
        <v>GRID</v>
      </c>
      <c r="B520">
        <f>'All Nodes'!B520</f>
        <v>100518</v>
      </c>
      <c r="C520">
        <f>'All Nodes'!C520</f>
        <v>100001</v>
      </c>
      <c r="D520" s="1">
        <f>'All Nodes'!D520</f>
        <v>0.10004</v>
      </c>
      <c r="E520" s="1">
        <f>'All Nodes'!E520</f>
        <v>-0.57500200000000001</v>
      </c>
      <c r="F520" s="1">
        <f>'All Nodes'!F520</f>
        <v>6.0970700000000003E-2</v>
      </c>
      <c r="G520">
        <f>'All Nodes'!G520</f>
        <v>100001</v>
      </c>
    </row>
    <row r="521" spans="1:7" x14ac:dyDescent="0.25">
      <c r="A521" t="str">
        <f>'All Nodes'!A521</f>
        <v>GRID</v>
      </c>
      <c r="B521">
        <f>'All Nodes'!B521</f>
        <v>100519</v>
      </c>
      <c r="C521">
        <f>'All Nodes'!C521</f>
        <v>100001</v>
      </c>
      <c r="D521" s="1">
        <f>'All Nodes'!D521</f>
        <v>0.10004200000000001</v>
      </c>
      <c r="E521" s="1">
        <f>'All Nodes'!E521</f>
        <v>-0.60000100000000001</v>
      </c>
      <c r="F521" s="1">
        <f>'All Nodes'!F521</f>
        <v>6.6291600000000006E-2</v>
      </c>
      <c r="G521">
        <f>'All Nodes'!G521</f>
        <v>100001</v>
      </c>
    </row>
    <row r="522" spans="1:7" x14ac:dyDescent="0.25">
      <c r="A522" t="str">
        <f>'All Nodes'!A522</f>
        <v>GRID</v>
      </c>
      <c r="B522">
        <f>'All Nodes'!B522</f>
        <v>100520</v>
      </c>
      <c r="C522">
        <f>'All Nodes'!C522</f>
        <v>100001</v>
      </c>
      <c r="D522" s="1">
        <f>'All Nodes'!D522</f>
        <v>-0.10004200000000001</v>
      </c>
      <c r="E522" s="1">
        <f>'All Nodes'!E522</f>
        <v>0.60000100000000001</v>
      </c>
      <c r="F522" s="1">
        <f>'All Nodes'!F522</f>
        <v>6.6290399999999999E-2</v>
      </c>
      <c r="G522">
        <f>'All Nodes'!G522</f>
        <v>100001</v>
      </c>
    </row>
    <row r="523" spans="1:7" x14ac:dyDescent="0.25">
      <c r="A523" t="str">
        <f>'All Nodes'!A523</f>
        <v>GRID</v>
      </c>
      <c r="B523">
        <f>'All Nodes'!B523</f>
        <v>100521</v>
      </c>
      <c r="C523">
        <f>'All Nodes'!C523</f>
        <v>100001</v>
      </c>
      <c r="D523" s="1">
        <f>'All Nodes'!D523</f>
        <v>0.10004300000000001</v>
      </c>
      <c r="E523" s="1">
        <f>'All Nodes'!E523</f>
        <v>-0.62499700000000002</v>
      </c>
      <c r="F523" s="1">
        <f>'All Nodes'!F523</f>
        <v>7.18477E-2</v>
      </c>
      <c r="G523">
        <f>'All Nodes'!G523</f>
        <v>100001</v>
      </c>
    </row>
    <row r="524" spans="1:7" x14ac:dyDescent="0.25">
      <c r="A524" t="str">
        <f>'All Nodes'!A524</f>
        <v>GRID</v>
      </c>
      <c r="B524">
        <f>'All Nodes'!B524</f>
        <v>100522</v>
      </c>
      <c r="C524">
        <f>'All Nodes'!C524</f>
        <v>100001</v>
      </c>
      <c r="D524" s="1">
        <f>'All Nodes'!D524</f>
        <v>-0.10004399999999999</v>
      </c>
      <c r="E524" s="1">
        <f>'All Nodes'!E524</f>
        <v>0.62499700000000002</v>
      </c>
      <c r="F524" s="1">
        <f>'All Nodes'!F524</f>
        <v>7.1846400000000005E-2</v>
      </c>
      <c r="G524">
        <f>'All Nodes'!G524</f>
        <v>100001</v>
      </c>
    </row>
    <row r="525" spans="1:7" x14ac:dyDescent="0.25">
      <c r="A525" t="str">
        <f>'All Nodes'!A525</f>
        <v>GRID</v>
      </c>
      <c r="B525">
        <f>'All Nodes'!B525</f>
        <v>100523</v>
      </c>
      <c r="C525">
        <f>'All Nodes'!C525</f>
        <v>100001</v>
      </c>
      <c r="D525" s="1">
        <f>'All Nodes'!D525</f>
        <v>0.100045</v>
      </c>
      <c r="E525" s="1">
        <f>'All Nodes'!E525</f>
        <v>-0.64991299999999996</v>
      </c>
      <c r="F525" s="1">
        <f>'All Nodes'!F525</f>
        <v>7.76057E-2</v>
      </c>
      <c r="G525">
        <f>'All Nodes'!G525</f>
        <v>100001</v>
      </c>
    </row>
    <row r="526" spans="1:7" x14ac:dyDescent="0.25">
      <c r="A526" t="str">
        <f>'All Nodes'!A526</f>
        <v>GRID</v>
      </c>
      <c r="B526">
        <f>'All Nodes'!B526</f>
        <v>100524</v>
      </c>
      <c r="C526">
        <f>'All Nodes'!C526</f>
        <v>100001</v>
      </c>
      <c r="D526" s="1">
        <f>'All Nodes'!D526</f>
        <v>-0.100045</v>
      </c>
      <c r="E526" s="1">
        <f>'All Nodes'!E526</f>
        <v>0.64991399999999999</v>
      </c>
      <c r="F526" s="1">
        <f>'All Nodes'!F526</f>
        <v>7.7604300000000001E-2</v>
      </c>
      <c r="G526">
        <f>'All Nodes'!G526</f>
        <v>100001</v>
      </c>
    </row>
    <row r="527" spans="1:7" x14ac:dyDescent="0.25">
      <c r="A527" t="str">
        <f>'All Nodes'!A527</f>
        <v>GRID</v>
      </c>
      <c r="B527">
        <f>'All Nodes'!B527</f>
        <v>100525</v>
      </c>
      <c r="C527">
        <f>'All Nodes'!C527</f>
        <v>100001</v>
      </c>
      <c r="D527" s="1">
        <f>'All Nodes'!D527</f>
        <v>-0.100047</v>
      </c>
      <c r="E527" s="1">
        <f>'All Nodes'!E527</f>
        <v>0.67491999999999996</v>
      </c>
      <c r="F527" s="1">
        <f>'All Nodes'!F527</f>
        <v>8.3643300000000004E-2</v>
      </c>
      <c r="G527">
        <f>'All Nodes'!G527</f>
        <v>100001</v>
      </c>
    </row>
    <row r="528" spans="1:7" x14ac:dyDescent="0.25">
      <c r="A528" t="str">
        <f>'All Nodes'!A528</f>
        <v>GRID</v>
      </c>
      <c r="B528">
        <f>'All Nodes'!B528</f>
        <v>100526</v>
      </c>
      <c r="C528">
        <f>'All Nodes'!C528</f>
        <v>100001</v>
      </c>
      <c r="D528" s="1">
        <f>'All Nodes'!D528</f>
        <v>0.100047</v>
      </c>
      <c r="E528" s="1">
        <f>'All Nodes'!E528</f>
        <v>-0.67491999999999996</v>
      </c>
      <c r="F528" s="1">
        <f>'All Nodes'!F528</f>
        <v>8.3644800000000005E-2</v>
      </c>
      <c r="G528">
        <f>'All Nodes'!G528</f>
        <v>100001</v>
      </c>
    </row>
    <row r="529" spans="1:7" x14ac:dyDescent="0.25">
      <c r="A529" t="str">
        <f>'All Nodes'!A529</f>
        <v>GRID</v>
      </c>
      <c r="B529">
        <f>'All Nodes'!B529</f>
        <v>100527</v>
      </c>
      <c r="C529">
        <f>'All Nodes'!C529</f>
        <v>100001</v>
      </c>
      <c r="D529" s="1">
        <f>'All Nodes'!D529</f>
        <v>0.100048</v>
      </c>
      <c r="E529" s="1">
        <f>'All Nodes'!E529</f>
        <v>-0.69992600000000005</v>
      </c>
      <c r="F529" s="1">
        <f>'All Nodes'!F529</f>
        <v>8.99258E-2</v>
      </c>
      <c r="G529">
        <f>'All Nodes'!G529</f>
        <v>100001</v>
      </c>
    </row>
    <row r="530" spans="1:7" x14ac:dyDescent="0.25">
      <c r="A530" t="str">
        <f>'All Nodes'!A530</f>
        <v>GRID</v>
      </c>
      <c r="B530">
        <f>'All Nodes'!B530</f>
        <v>100528</v>
      </c>
      <c r="C530">
        <f>'All Nodes'!C530</f>
        <v>100001</v>
      </c>
      <c r="D530" s="1">
        <f>'All Nodes'!D530</f>
        <v>-0.100049</v>
      </c>
      <c r="E530" s="1">
        <f>'All Nodes'!E530</f>
        <v>0.69992600000000005</v>
      </c>
      <c r="F530" s="1">
        <f>'All Nodes'!F530</f>
        <v>8.9924299999999999E-2</v>
      </c>
      <c r="G530">
        <f>'All Nodes'!G530</f>
        <v>100001</v>
      </c>
    </row>
    <row r="531" spans="1:7" x14ac:dyDescent="0.25">
      <c r="A531" t="str">
        <f>'All Nodes'!A531</f>
        <v>GRID</v>
      </c>
      <c r="B531">
        <f>'All Nodes'!B531</f>
        <v>100529</v>
      </c>
      <c r="C531">
        <f>'All Nodes'!C531</f>
        <v>100001</v>
      </c>
      <c r="D531" s="1">
        <f>'All Nodes'!D531</f>
        <v>0.100049</v>
      </c>
      <c r="E531" s="1">
        <f>'All Nodes'!E531</f>
        <v>-0.72496000000000005</v>
      </c>
      <c r="F531" s="1">
        <f>'All Nodes'!F531</f>
        <v>9.6465800000000004E-2</v>
      </c>
      <c r="G531">
        <f>'All Nodes'!G531</f>
        <v>100001</v>
      </c>
    </row>
    <row r="532" spans="1:7" x14ac:dyDescent="0.25">
      <c r="A532" t="str">
        <f>'All Nodes'!A532</f>
        <v>GRID</v>
      </c>
      <c r="B532">
        <f>'All Nodes'!B532</f>
        <v>100530</v>
      </c>
      <c r="C532">
        <f>'All Nodes'!C532</f>
        <v>100001</v>
      </c>
      <c r="D532" s="1">
        <f>'All Nodes'!D532</f>
        <v>-0.100049</v>
      </c>
      <c r="E532" s="1">
        <f>'All Nodes'!E532</f>
        <v>0.72496000000000005</v>
      </c>
      <c r="F532" s="1">
        <f>'All Nodes'!F532</f>
        <v>9.6464300000000003E-2</v>
      </c>
      <c r="G532">
        <f>'All Nodes'!G532</f>
        <v>100001</v>
      </c>
    </row>
    <row r="533" spans="1:7" x14ac:dyDescent="0.25">
      <c r="A533" t="str">
        <f>'All Nodes'!A533</f>
        <v>GRID</v>
      </c>
      <c r="B533">
        <f>'All Nodes'!B533</f>
        <v>100531</v>
      </c>
      <c r="C533">
        <f>'All Nodes'!C533</f>
        <v>100001</v>
      </c>
      <c r="D533" s="1">
        <f>'All Nodes'!D533</f>
        <v>0.12497800000000001</v>
      </c>
      <c r="E533" s="1">
        <f>'All Nodes'!E533</f>
        <v>1.0539000000000001E-4</v>
      </c>
      <c r="F533" s="1">
        <f>'All Nodes'!F533</f>
        <v>2.7699999999999999E-3</v>
      </c>
      <c r="G533">
        <f>'All Nodes'!G533</f>
        <v>100001</v>
      </c>
    </row>
    <row r="534" spans="1:7" x14ac:dyDescent="0.25">
      <c r="A534" t="str">
        <f>'All Nodes'!A534</f>
        <v>GRID</v>
      </c>
      <c r="B534">
        <f>'All Nodes'!B534</f>
        <v>100532</v>
      </c>
      <c r="C534">
        <f>'All Nodes'!C534</f>
        <v>100001</v>
      </c>
      <c r="D534" s="1">
        <f>'All Nodes'!D534</f>
        <v>0.124984</v>
      </c>
      <c r="E534" s="1">
        <f>'All Nodes'!E534</f>
        <v>-2.4990999999999999E-2</v>
      </c>
      <c r="F534" s="1">
        <f>'All Nodes'!F534</f>
        <v>2.8800000000000002E-3</v>
      </c>
      <c r="G534">
        <f>'All Nodes'!G534</f>
        <v>100001</v>
      </c>
    </row>
    <row r="535" spans="1:7" x14ac:dyDescent="0.25">
      <c r="A535" t="str">
        <f>'All Nodes'!A535</f>
        <v>GRID</v>
      </c>
      <c r="B535">
        <f>'All Nodes'!B535</f>
        <v>100533</v>
      </c>
      <c r="C535">
        <f>'All Nodes'!C535</f>
        <v>100001</v>
      </c>
      <c r="D535" s="1">
        <f>'All Nodes'!D535</f>
        <v>-0.124984</v>
      </c>
      <c r="E535" s="1">
        <f>'All Nodes'!E535</f>
        <v>2.4991900000000001E-2</v>
      </c>
      <c r="F535" s="1">
        <f>'All Nodes'!F535</f>
        <v>2.8800000000000002E-3</v>
      </c>
      <c r="G535">
        <f>'All Nodes'!G535</f>
        <v>100001</v>
      </c>
    </row>
    <row r="536" spans="1:7" x14ac:dyDescent="0.25">
      <c r="A536" t="str">
        <f>'All Nodes'!A536</f>
        <v>GRID</v>
      </c>
      <c r="B536">
        <f>'All Nodes'!B536</f>
        <v>100534</v>
      </c>
      <c r="C536">
        <f>'All Nodes'!C536</f>
        <v>100001</v>
      </c>
      <c r="D536" s="1">
        <f>'All Nodes'!D536</f>
        <v>0.124985</v>
      </c>
      <c r="E536" s="1">
        <f>'All Nodes'!E536</f>
        <v>-0.10001500000000001</v>
      </c>
      <c r="F536" s="1">
        <f>'All Nodes'!F536</f>
        <v>4.5401E-3</v>
      </c>
      <c r="G536">
        <f>'All Nodes'!G536</f>
        <v>100001</v>
      </c>
    </row>
    <row r="537" spans="1:7" x14ac:dyDescent="0.25">
      <c r="A537" t="str">
        <f>'All Nodes'!A537</f>
        <v>GRID</v>
      </c>
      <c r="B537">
        <f>'All Nodes'!B537</f>
        <v>100535</v>
      </c>
      <c r="C537">
        <f>'All Nodes'!C537</f>
        <v>100001</v>
      </c>
      <c r="D537" s="1">
        <f>'All Nodes'!D537</f>
        <v>0.124986</v>
      </c>
      <c r="E537" s="1">
        <f>'All Nodes'!E537</f>
        <v>-4.9988999999999999E-2</v>
      </c>
      <c r="F537" s="1">
        <f>'All Nodes'!F537</f>
        <v>3.2100000000000002E-3</v>
      </c>
      <c r="G537">
        <f>'All Nodes'!G537</f>
        <v>100001</v>
      </c>
    </row>
    <row r="538" spans="1:7" x14ac:dyDescent="0.25">
      <c r="A538" t="str">
        <f>'All Nodes'!A538</f>
        <v>GRID</v>
      </c>
      <c r="B538">
        <f>'All Nodes'!B538</f>
        <v>100536</v>
      </c>
      <c r="C538">
        <f>'All Nodes'!C538</f>
        <v>100001</v>
      </c>
      <c r="D538" s="1">
        <f>'All Nodes'!D538</f>
        <v>-0.124986</v>
      </c>
      <c r="E538" s="1">
        <f>'All Nodes'!E538</f>
        <v>4.9989899999999997E-2</v>
      </c>
      <c r="F538" s="1">
        <f>'All Nodes'!F538</f>
        <v>3.2098999999999999E-3</v>
      </c>
      <c r="G538">
        <f>'All Nodes'!G538</f>
        <v>100001</v>
      </c>
    </row>
    <row r="539" spans="1:7" x14ac:dyDescent="0.25">
      <c r="A539" t="str">
        <f>'All Nodes'!A539</f>
        <v>GRID</v>
      </c>
      <c r="B539">
        <f>'All Nodes'!B539</f>
        <v>100537</v>
      </c>
      <c r="C539">
        <f>'All Nodes'!C539</f>
        <v>100001</v>
      </c>
      <c r="D539" s="1">
        <f>'All Nodes'!D539</f>
        <v>-0.124987</v>
      </c>
      <c r="E539" s="1">
        <f>'All Nodes'!E539</f>
        <v>0.10001500000000001</v>
      </c>
      <c r="F539" s="1">
        <f>'All Nodes'!F539</f>
        <v>4.5399000000000004E-3</v>
      </c>
      <c r="G539">
        <f>'All Nodes'!G539</f>
        <v>100001</v>
      </c>
    </row>
    <row r="540" spans="1:7" x14ac:dyDescent="0.25">
      <c r="A540" t="str">
        <f>'All Nodes'!A540</f>
        <v>GRID</v>
      </c>
      <c r="B540">
        <f>'All Nodes'!B540</f>
        <v>100538</v>
      </c>
      <c r="C540">
        <f>'All Nodes'!C540</f>
        <v>100001</v>
      </c>
      <c r="D540" s="1">
        <f>'All Nodes'!D540</f>
        <v>0.124987</v>
      </c>
      <c r="E540" s="1">
        <f>'All Nodes'!E540</f>
        <v>0.72495600000000004</v>
      </c>
      <c r="F540" s="1">
        <f>'All Nodes'!F540</f>
        <v>9.7501299999999999E-2</v>
      </c>
      <c r="G540">
        <f>'All Nodes'!G540</f>
        <v>100001</v>
      </c>
    </row>
    <row r="541" spans="1:7" x14ac:dyDescent="0.25">
      <c r="A541" t="str">
        <f>'All Nodes'!A541</f>
        <v>GRID</v>
      </c>
      <c r="B541">
        <f>'All Nodes'!B541</f>
        <v>100539</v>
      </c>
      <c r="C541">
        <f>'All Nodes'!C541</f>
        <v>100001</v>
      </c>
      <c r="D541" s="1">
        <f>'All Nodes'!D541</f>
        <v>-0.124987</v>
      </c>
      <c r="E541" s="1">
        <f>'All Nodes'!E541</f>
        <v>-0.72495500000000002</v>
      </c>
      <c r="F541" s="1">
        <f>'All Nodes'!F541</f>
        <v>9.7502800000000001E-2</v>
      </c>
      <c r="G541">
        <f>'All Nodes'!G541</f>
        <v>100001</v>
      </c>
    </row>
    <row r="542" spans="1:7" x14ac:dyDescent="0.25">
      <c r="A542" t="str">
        <f>'All Nodes'!A542</f>
        <v>GRID</v>
      </c>
      <c r="B542">
        <f>'All Nodes'!B542</f>
        <v>100540</v>
      </c>
      <c r="C542">
        <f>'All Nodes'!C542</f>
        <v>100001</v>
      </c>
      <c r="D542" s="1">
        <f>'All Nodes'!D542</f>
        <v>0.124987</v>
      </c>
      <c r="E542" s="1">
        <f>'All Nodes'!E542</f>
        <v>0.69996400000000003</v>
      </c>
      <c r="F542" s="1">
        <f>'All Nodes'!F542</f>
        <v>9.0979299999999999E-2</v>
      </c>
      <c r="G542">
        <f>'All Nodes'!G542</f>
        <v>100001</v>
      </c>
    </row>
    <row r="543" spans="1:7" x14ac:dyDescent="0.25">
      <c r="A543" t="str">
        <f>'All Nodes'!A543</f>
        <v>GRID</v>
      </c>
      <c r="B543">
        <f>'All Nodes'!B543</f>
        <v>100541</v>
      </c>
      <c r="C543">
        <f>'All Nodes'!C543</f>
        <v>100001</v>
      </c>
      <c r="D543" s="1">
        <f>'All Nodes'!D543</f>
        <v>0.124988</v>
      </c>
      <c r="E543" s="1">
        <f>'All Nodes'!E543</f>
        <v>-7.4992000000000003E-2</v>
      </c>
      <c r="F543" s="1">
        <f>'All Nodes'!F543</f>
        <v>3.7601000000000002E-3</v>
      </c>
      <c r="G543">
        <f>'All Nodes'!G543</f>
        <v>100001</v>
      </c>
    </row>
    <row r="544" spans="1:7" x14ac:dyDescent="0.25">
      <c r="A544" t="str">
        <f>'All Nodes'!A544</f>
        <v>GRID</v>
      </c>
      <c r="B544">
        <f>'All Nodes'!B544</f>
        <v>100542</v>
      </c>
      <c r="C544">
        <f>'All Nodes'!C544</f>
        <v>100001</v>
      </c>
      <c r="D544" s="1">
        <f>'All Nodes'!D544</f>
        <v>-0.124988</v>
      </c>
      <c r="E544" s="1">
        <f>'All Nodes'!E544</f>
        <v>7.4992900000000001E-2</v>
      </c>
      <c r="F544" s="1">
        <f>'All Nodes'!F544</f>
        <v>3.7599E-3</v>
      </c>
      <c r="G544">
        <f>'All Nodes'!G544</f>
        <v>100001</v>
      </c>
    </row>
    <row r="545" spans="1:7" x14ac:dyDescent="0.25">
      <c r="A545" t="str">
        <f>'All Nodes'!A545</f>
        <v>GRID</v>
      </c>
      <c r="B545">
        <f>'All Nodes'!B545</f>
        <v>100543</v>
      </c>
      <c r="C545">
        <f>'All Nodes'!C545</f>
        <v>100001</v>
      </c>
      <c r="D545" s="1">
        <f>'All Nodes'!D545</f>
        <v>-0.124988</v>
      </c>
      <c r="E545" s="1">
        <f>'All Nodes'!E545</f>
        <v>-0.69996400000000003</v>
      </c>
      <c r="F545" s="1">
        <f>'All Nodes'!F545</f>
        <v>9.0980800000000001E-2</v>
      </c>
      <c r="G545">
        <f>'All Nodes'!G545</f>
        <v>100001</v>
      </c>
    </row>
    <row r="546" spans="1:7" x14ac:dyDescent="0.25">
      <c r="A546" t="str">
        <f>'All Nodes'!A546</f>
        <v>GRID</v>
      </c>
      <c r="B546">
        <f>'All Nodes'!B546</f>
        <v>100544</v>
      </c>
      <c r="C546">
        <f>'All Nodes'!C546</f>
        <v>100001</v>
      </c>
      <c r="D546" s="1">
        <f>'All Nodes'!D546</f>
        <v>-0.124989</v>
      </c>
      <c r="E546" s="1">
        <f>'All Nodes'!E546</f>
        <v>-0.67497399999999996</v>
      </c>
      <c r="F546" s="1">
        <f>'All Nodes'!F546</f>
        <v>8.4701700000000005E-2</v>
      </c>
      <c r="G546">
        <f>'All Nodes'!G546</f>
        <v>100001</v>
      </c>
    </row>
    <row r="547" spans="1:7" x14ac:dyDescent="0.25">
      <c r="A547" t="str">
        <f>'All Nodes'!A547</f>
        <v>GRID</v>
      </c>
      <c r="B547">
        <f>'All Nodes'!B547</f>
        <v>100545</v>
      </c>
      <c r="C547">
        <f>'All Nodes'!C547</f>
        <v>100001</v>
      </c>
      <c r="D547" s="1">
        <f>'All Nodes'!D547</f>
        <v>0.124989</v>
      </c>
      <c r="E547" s="1">
        <f>'All Nodes'!E547</f>
        <v>0.67497399999999996</v>
      </c>
      <c r="F547" s="1">
        <f>'All Nodes'!F547</f>
        <v>8.4700300000000006E-2</v>
      </c>
      <c r="G547">
        <f>'All Nodes'!G547</f>
        <v>100001</v>
      </c>
    </row>
    <row r="548" spans="1:7" x14ac:dyDescent="0.25">
      <c r="A548" t="str">
        <f>'All Nodes'!A548</f>
        <v>GRID</v>
      </c>
      <c r="B548">
        <f>'All Nodes'!B548</f>
        <v>100546</v>
      </c>
      <c r="C548">
        <f>'All Nodes'!C548</f>
        <v>100001</v>
      </c>
      <c r="D548" s="1">
        <f>'All Nodes'!D548</f>
        <v>0.12499</v>
      </c>
      <c r="E548" s="1">
        <f>'All Nodes'!E548</f>
        <v>0.65000800000000003</v>
      </c>
      <c r="F548" s="1">
        <f>'All Nodes'!F548</f>
        <v>7.8668299999999997E-2</v>
      </c>
      <c r="G548">
        <f>'All Nodes'!G548</f>
        <v>100001</v>
      </c>
    </row>
    <row r="549" spans="1:7" x14ac:dyDescent="0.25">
      <c r="A549" t="str">
        <f>'All Nodes'!A549</f>
        <v>GRID</v>
      </c>
      <c r="B549">
        <f>'All Nodes'!B549</f>
        <v>100547</v>
      </c>
      <c r="C549">
        <f>'All Nodes'!C549</f>
        <v>100001</v>
      </c>
      <c r="D549" s="1">
        <f>'All Nodes'!D549</f>
        <v>-0.12499</v>
      </c>
      <c r="E549" s="1">
        <f>'All Nodes'!E549</f>
        <v>-0.65000800000000003</v>
      </c>
      <c r="F549" s="1">
        <f>'All Nodes'!F549</f>
        <v>7.8669699999999995E-2</v>
      </c>
      <c r="G549">
        <f>'All Nodes'!G549</f>
        <v>100001</v>
      </c>
    </row>
    <row r="550" spans="1:7" x14ac:dyDescent="0.25">
      <c r="A550" t="str">
        <f>'All Nodes'!A550</f>
        <v>GRID</v>
      </c>
      <c r="B550">
        <f>'All Nodes'!B550</f>
        <v>100548</v>
      </c>
      <c r="C550">
        <f>'All Nodes'!C550</f>
        <v>100001</v>
      </c>
      <c r="D550" s="1">
        <f>'All Nodes'!D550</f>
        <v>0.124991</v>
      </c>
      <c r="E550" s="1">
        <f>'All Nodes'!E550</f>
        <v>-0.12501499999999999</v>
      </c>
      <c r="F550" s="1">
        <f>'All Nodes'!F550</f>
        <v>5.5402000000000003E-3</v>
      </c>
      <c r="G550">
        <f>'All Nodes'!G550</f>
        <v>100001</v>
      </c>
    </row>
    <row r="551" spans="1:7" x14ac:dyDescent="0.25">
      <c r="A551" t="str">
        <f>'All Nodes'!A551</f>
        <v>GRID</v>
      </c>
      <c r="B551">
        <f>'All Nodes'!B551</f>
        <v>100549</v>
      </c>
      <c r="C551">
        <f>'All Nodes'!C551</f>
        <v>100001</v>
      </c>
      <c r="D551" s="1">
        <f>'All Nodes'!D551</f>
        <v>-0.124991</v>
      </c>
      <c r="E551" s="1">
        <f>'All Nodes'!E551</f>
        <v>0.12501499999999999</v>
      </c>
      <c r="F551" s="1">
        <f>'All Nodes'!F551</f>
        <v>5.5399000000000004E-3</v>
      </c>
      <c r="G551">
        <f>'All Nodes'!G551</f>
        <v>100001</v>
      </c>
    </row>
    <row r="552" spans="1:7" x14ac:dyDescent="0.25">
      <c r="A552" t="str">
        <f>'All Nodes'!A552</f>
        <v>GRID</v>
      </c>
      <c r="B552">
        <f>'All Nodes'!B552</f>
        <v>100550</v>
      </c>
      <c r="C552">
        <f>'All Nodes'!C552</f>
        <v>100001</v>
      </c>
      <c r="D552" s="1">
        <f>'All Nodes'!D552</f>
        <v>0.12499200000000001</v>
      </c>
      <c r="E552" s="1">
        <f>'All Nodes'!E552</f>
        <v>0.62500900000000004</v>
      </c>
      <c r="F552" s="1">
        <f>'All Nodes'!F552</f>
        <v>7.2869400000000001E-2</v>
      </c>
      <c r="G552">
        <f>'All Nodes'!G552</f>
        <v>100001</v>
      </c>
    </row>
    <row r="553" spans="1:7" x14ac:dyDescent="0.25">
      <c r="A553" t="str">
        <f>'All Nodes'!A553</f>
        <v>GRID</v>
      </c>
      <c r="B553">
        <f>'All Nodes'!B553</f>
        <v>100551</v>
      </c>
      <c r="C553">
        <f>'All Nodes'!C553</f>
        <v>100001</v>
      </c>
      <c r="D553" s="1">
        <f>'All Nodes'!D553</f>
        <v>-0.12499200000000001</v>
      </c>
      <c r="E553" s="1">
        <f>'All Nodes'!E553</f>
        <v>-0.62500900000000004</v>
      </c>
      <c r="F553" s="1">
        <f>'All Nodes'!F553</f>
        <v>7.2870699999999997E-2</v>
      </c>
      <c r="G553">
        <f>'All Nodes'!G553</f>
        <v>100001</v>
      </c>
    </row>
    <row r="554" spans="1:7" x14ac:dyDescent="0.25">
      <c r="A554" t="str">
        <f>'All Nodes'!A554</f>
        <v>GRID</v>
      </c>
      <c r="B554">
        <f>'All Nodes'!B554</f>
        <v>100552</v>
      </c>
      <c r="C554">
        <f>'All Nodes'!C554</f>
        <v>100001</v>
      </c>
      <c r="D554" s="1">
        <f>'All Nodes'!D554</f>
        <v>0.12499200000000001</v>
      </c>
      <c r="E554" s="1">
        <f>'All Nodes'!E554</f>
        <v>0.60000699999999996</v>
      </c>
      <c r="F554" s="1">
        <f>'All Nodes'!F554</f>
        <v>6.7308499999999993E-2</v>
      </c>
      <c r="G554">
        <f>'All Nodes'!G554</f>
        <v>100001</v>
      </c>
    </row>
    <row r="555" spans="1:7" x14ac:dyDescent="0.25">
      <c r="A555" t="str">
        <f>'All Nodes'!A555</f>
        <v>GRID</v>
      </c>
      <c r="B555">
        <f>'All Nodes'!B555</f>
        <v>100553</v>
      </c>
      <c r="C555">
        <f>'All Nodes'!C555</f>
        <v>100001</v>
      </c>
      <c r="D555" s="1">
        <f>'All Nodes'!D555</f>
        <v>-0.12499200000000001</v>
      </c>
      <c r="E555" s="1">
        <f>'All Nodes'!E555</f>
        <v>-0.60000699999999996</v>
      </c>
      <c r="F555" s="1">
        <f>'All Nodes'!F555</f>
        <v>6.73097E-2</v>
      </c>
      <c r="G555">
        <f>'All Nodes'!G555</f>
        <v>100001</v>
      </c>
    </row>
    <row r="556" spans="1:7" x14ac:dyDescent="0.25">
      <c r="A556" t="str">
        <f>'All Nodes'!A556</f>
        <v>GRID</v>
      </c>
      <c r="B556">
        <f>'All Nodes'!B556</f>
        <v>100554</v>
      </c>
      <c r="C556">
        <f>'All Nodes'!C556</f>
        <v>100001</v>
      </c>
      <c r="D556" s="1">
        <f>'All Nodes'!D556</f>
        <v>-0.12499399999999999</v>
      </c>
      <c r="E556" s="1">
        <f>'All Nodes'!E556</f>
        <v>-0.57500799999999996</v>
      </c>
      <c r="F556" s="1">
        <f>'All Nodes'!F556</f>
        <v>6.1986600000000003E-2</v>
      </c>
      <c r="G556">
        <f>'All Nodes'!G556</f>
        <v>100001</v>
      </c>
    </row>
    <row r="557" spans="1:7" x14ac:dyDescent="0.25">
      <c r="A557" t="str">
        <f>'All Nodes'!A557</f>
        <v>GRID</v>
      </c>
      <c r="B557">
        <f>'All Nodes'!B557</f>
        <v>100555</v>
      </c>
      <c r="C557">
        <f>'All Nodes'!C557</f>
        <v>100001</v>
      </c>
      <c r="D557" s="1">
        <f>'All Nodes'!D557</f>
        <v>0.12499399999999999</v>
      </c>
      <c r="E557" s="1">
        <f>'All Nodes'!E557</f>
        <v>0.57500799999999996</v>
      </c>
      <c r="F557" s="1">
        <f>'All Nodes'!F557</f>
        <v>6.1985400000000003E-2</v>
      </c>
      <c r="G557">
        <f>'All Nodes'!G557</f>
        <v>100001</v>
      </c>
    </row>
    <row r="558" spans="1:7" x14ac:dyDescent="0.25">
      <c r="A558" t="str">
        <f>'All Nodes'!A558</f>
        <v>GRID</v>
      </c>
      <c r="B558">
        <f>'All Nodes'!B558</f>
        <v>100556</v>
      </c>
      <c r="C558">
        <f>'All Nodes'!C558</f>
        <v>100001</v>
      </c>
      <c r="D558" s="1">
        <f>'All Nodes'!D558</f>
        <v>0.12499399999999999</v>
      </c>
      <c r="E558" s="1">
        <f>'All Nodes'!E558</f>
        <v>-0.175013</v>
      </c>
      <c r="F558" s="1">
        <f>'All Nodes'!F558</f>
        <v>8.2003000000000006E-3</v>
      </c>
      <c r="G558">
        <f>'All Nodes'!G558</f>
        <v>100001</v>
      </c>
    </row>
    <row r="559" spans="1:7" x14ac:dyDescent="0.25">
      <c r="A559" t="str">
        <f>'All Nodes'!A559</f>
        <v>GRID</v>
      </c>
      <c r="B559">
        <f>'All Nodes'!B559</f>
        <v>100557</v>
      </c>
      <c r="C559">
        <f>'All Nodes'!C559</f>
        <v>100001</v>
      </c>
      <c r="D559" s="1">
        <f>'All Nodes'!D559</f>
        <v>-0.12499399999999999</v>
      </c>
      <c r="E559" s="1">
        <f>'All Nodes'!E559</f>
        <v>0.175013</v>
      </c>
      <c r="F559" s="1">
        <f>'All Nodes'!F559</f>
        <v>8.1998999999999996E-3</v>
      </c>
      <c r="G559">
        <f>'All Nodes'!G559</f>
        <v>100001</v>
      </c>
    </row>
    <row r="560" spans="1:7" x14ac:dyDescent="0.25">
      <c r="A560" t="str">
        <f>'All Nodes'!A560</f>
        <v>GRID</v>
      </c>
      <c r="B560">
        <f>'All Nodes'!B560</f>
        <v>100558</v>
      </c>
      <c r="C560">
        <f>'All Nodes'!C560</f>
        <v>100001</v>
      </c>
      <c r="D560" s="1">
        <f>'All Nodes'!D560</f>
        <v>0.12499499999999999</v>
      </c>
      <c r="E560" s="1">
        <f>'All Nodes'!E560</f>
        <v>0.55000899999999997</v>
      </c>
      <c r="F560" s="1">
        <f>'All Nodes'!F560</f>
        <v>5.6899499999999999E-2</v>
      </c>
      <c r="G560">
        <f>'All Nodes'!G560</f>
        <v>100001</v>
      </c>
    </row>
    <row r="561" spans="1:7" x14ac:dyDescent="0.25">
      <c r="A561" t="str">
        <f>'All Nodes'!A561</f>
        <v>GRID</v>
      </c>
      <c r="B561">
        <f>'All Nodes'!B561</f>
        <v>100559</v>
      </c>
      <c r="C561">
        <f>'All Nodes'!C561</f>
        <v>100001</v>
      </c>
      <c r="D561" s="1">
        <f>'All Nodes'!D561</f>
        <v>-0.12499499999999999</v>
      </c>
      <c r="E561" s="1">
        <f>'All Nodes'!E561</f>
        <v>-0.55000800000000005</v>
      </c>
      <c r="F561" s="1">
        <f>'All Nodes'!F561</f>
        <v>5.6900699999999999E-2</v>
      </c>
      <c r="G561">
        <f>'All Nodes'!G561</f>
        <v>100001</v>
      </c>
    </row>
    <row r="562" spans="1:7" x14ac:dyDescent="0.25">
      <c r="A562" t="str">
        <f>'All Nodes'!A562</f>
        <v>GRID</v>
      </c>
      <c r="B562">
        <f>'All Nodes'!B562</f>
        <v>100560</v>
      </c>
      <c r="C562">
        <f>'All Nodes'!C562</f>
        <v>100001</v>
      </c>
      <c r="D562" s="1">
        <f>'All Nodes'!D562</f>
        <v>0.124996</v>
      </c>
      <c r="E562" s="1">
        <f>'All Nodes'!E562</f>
        <v>0.52500800000000003</v>
      </c>
      <c r="F562" s="1">
        <f>'All Nodes'!F562</f>
        <v>5.2047400000000001E-2</v>
      </c>
      <c r="G562">
        <f>'All Nodes'!G562</f>
        <v>100001</v>
      </c>
    </row>
    <row r="563" spans="1:7" x14ac:dyDescent="0.25">
      <c r="A563" t="str">
        <f>'All Nodes'!A563</f>
        <v>GRID</v>
      </c>
      <c r="B563">
        <f>'All Nodes'!B563</f>
        <v>100561</v>
      </c>
      <c r="C563">
        <f>'All Nodes'!C563</f>
        <v>100001</v>
      </c>
      <c r="D563" s="1">
        <f>'All Nodes'!D563</f>
        <v>0.124997</v>
      </c>
      <c r="E563" s="1">
        <f>'All Nodes'!E563</f>
        <v>-0.15001400000000001</v>
      </c>
      <c r="F563" s="1">
        <f>'All Nodes'!F563</f>
        <v>6.7602000000000001E-3</v>
      </c>
      <c r="G563">
        <f>'All Nodes'!G563</f>
        <v>100001</v>
      </c>
    </row>
    <row r="564" spans="1:7" x14ac:dyDescent="0.25">
      <c r="A564" t="str">
        <f>'All Nodes'!A564</f>
        <v>GRID</v>
      </c>
      <c r="B564">
        <f>'All Nodes'!B564</f>
        <v>100562</v>
      </c>
      <c r="C564">
        <f>'All Nodes'!C564</f>
        <v>100001</v>
      </c>
      <c r="D564" s="1">
        <f>'All Nodes'!D564</f>
        <v>-0.124997</v>
      </c>
      <c r="E564" s="1">
        <f>'All Nodes'!E564</f>
        <v>0.15001400000000001</v>
      </c>
      <c r="F564" s="1">
        <f>'All Nodes'!F564</f>
        <v>6.7599000000000001E-3</v>
      </c>
      <c r="G564">
        <f>'All Nodes'!G564</f>
        <v>100001</v>
      </c>
    </row>
    <row r="565" spans="1:7" x14ac:dyDescent="0.25">
      <c r="A565" t="str">
        <f>'All Nodes'!A565</f>
        <v>GRID</v>
      </c>
      <c r="B565">
        <f>'All Nodes'!B565</f>
        <v>100563</v>
      </c>
      <c r="C565">
        <f>'All Nodes'!C565</f>
        <v>100001</v>
      </c>
      <c r="D565" s="1">
        <f>'All Nodes'!D565</f>
        <v>-0.124997</v>
      </c>
      <c r="E565" s="1">
        <f>'All Nodes'!E565</f>
        <v>-0.52500800000000003</v>
      </c>
      <c r="F565" s="1">
        <f>'All Nodes'!F565</f>
        <v>5.2048499999999998E-2</v>
      </c>
      <c r="G565">
        <f>'All Nodes'!G565</f>
        <v>100001</v>
      </c>
    </row>
    <row r="566" spans="1:7" x14ac:dyDescent="0.25">
      <c r="A566" t="str">
        <f>'All Nodes'!A566</f>
        <v>GRID</v>
      </c>
      <c r="B566">
        <f>'All Nodes'!B566</f>
        <v>100564</v>
      </c>
      <c r="C566">
        <f>'All Nodes'!C566</f>
        <v>100001</v>
      </c>
      <c r="D566" s="1">
        <f>'All Nodes'!D566</f>
        <v>0.124997</v>
      </c>
      <c r="E566" s="1">
        <f>'All Nodes'!E566</f>
        <v>0.50000800000000001</v>
      </c>
      <c r="F566" s="1">
        <f>'All Nodes'!F566</f>
        <v>4.7428499999999998E-2</v>
      </c>
      <c r="G566">
        <f>'All Nodes'!G566</f>
        <v>100001</v>
      </c>
    </row>
    <row r="567" spans="1:7" x14ac:dyDescent="0.25">
      <c r="A567" t="str">
        <f>'All Nodes'!A567</f>
        <v>GRID</v>
      </c>
      <c r="B567">
        <f>'All Nodes'!B567</f>
        <v>100565</v>
      </c>
      <c r="C567">
        <f>'All Nodes'!C567</f>
        <v>100001</v>
      </c>
      <c r="D567" s="1">
        <f>'All Nodes'!D567</f>
        <v>-0.124998</v>
      </c>
      <c r="E567" s="1">
        <f>'All Nodes'!E567</f>
        <v>-0.50000800000000001</v>
      </c>
      <c r="F567" s="1">
        <f>'All Nodes'!F567</f>
        <v>4.7429600000000002E-2</v>
      </c>
      <c r="G567">
        <f>'All Nodes'!G567</f>
        <v>100001</v>
      </c>
    </row>
    <row r="568" spans="1:7" x14ac:dyDescent="0.25">
      <c r="A568" t="str">
        <f>'All Nodes'!A568</f>
        <v>GRID</v>
      </c>
      <c r="B568">
        <f>'All Nodes'!B568</f>
        <v>100566</v>
      </c>
      <c r="C568">
        <f>'All Nodes'!C568</f>
        <v>100001</v>
      </c>
      <c r="D568" s="1">
        <f>'All Nodes'!D568</f>
        <v>0.124998</v>
      </c>
      <c r="E568" s="1">
        <f>'All Nodes'!E568</f>
        <v>0.47500799999999999</v>
      </c>
      <c r="F568" s="1">
        <f>'All Nodes'!F568</f>
        <v>4.30426E-2</v>
      </c>
      <c r="G568">
        <f>'All Nodes'!G568</f>
        <v>100001</v>
      </c>
    </row>
    <row r="569" spans="1:7" x14ac:dyDescent="0.25">
      <c r="A569" t="str">
        <f>'All Nodes'!A569</f>
        <v>GRID</v>
      </c>
      <c r="B569">
        <f>'All Nodes'!B569</f>
        <v>100567</v>
      </c>
      <c r="C569">
        <f>'All Nodes'!C569</f>
        <v>100001</v>
      </c>
      <c r="D569" s="1">
        <f>'All Nodes'!D569</f>
        <v>-0.124998</v>
      </c>
      <c r="E569" s="1">
        <f>'All Nodes'!E569</f>
        <v>-0.47500799999999999</v>
      </c>
      <c r="F569" s="1">
        <f>'All Nodes'!F569</f>
        <v>4.3043499999999998E-2</v>
      </c>
      <c r="G569">
        <f>'All Nodes'!G569</f>
        <v>100001</v>
      </c>
    </row>
    <row r="570" spans="1:7" x14ac:dyDescent="0.25">
      <c r="A570" t="str">
        <f>'All Nodes'!A570</f>
        <v>GRID</v>
      </c>
      <c r="B570">
        <f>'All Nodes'!B570</f>
        <v>100568</v>
      </c>
      <c r="C570">
        <f>'All Nodes'!C570</f>
        <v>100001</v>
      </c>
      <c r="D570" s="1">
        <f>'All Nodes'!D570</f>
        <v>0.124999</v>
      </c>
      <c r="E570" s="1">
        <f>'All Nodes'!E570</f>
        <v>0.44998700000000003</v>
      </c>
      <c r="F570" s="1">
        <f>'All Nodes'!F570</f>
        <v>3.8884599999999998E-2</v>
      </c>
      <c r="G570">
        <f>'All Nodes'!G570</f>
        <v>100001</v>
      </c>
    </row>
    <row r="571" spans="1:7" x14ac:dyDescent="0.25">
      <c r="A571" t="str">
        <f>'All Nodes'!A571</f>
        <v>GRID</v>
      </c>
      <c r="B571">
        <f>'All Nodes'!B571</f>
        <v>100569</v>
      </c>
      <c r="C571">
        <f>'All Nodes'!C571</f>
        <v>100001</v>
      </c>
      <c r="D571" s="1">
        <f>'All Nodes'!D571</f>
        <v>-0.125</v>
      </c>
      <c r="E571" s="1">
        <f>'All Nodes'!E571</f>
        <v>-0.44998700000000003</v>
      </c>
      <c r="F571" s="1">
        <f>'All Nodes'!F571</f>
        <v>3.8885500000000003E-2</v>
      </c>
      <c r="G571">
        <f>'All Nodes'!G571</f>
        <v>100001</v>
      </c>
    </row>
    <row r="572" spans="1:7" x14ac:dyDescent="0.25">
      <c r="A572" t="str">
        <f>'All Nodes'!A572</f>
        <v>GRID</v>
      </c>
      <c r="B572">
        <f>'All Nodes'!B572</f>
        <v>100570</v>
      </c>
      <c r="C572">
        <f>'All Nodes'!C572</f>
        <v>100001</v>
      </c>
      <c r="D572" s="1">
        <f>'All Nodes'!D572</f>
        <v>-0.125</v>
      </c>
      <c r="E572" s="1">
        <f>'All Nodes'!E572</f>
        <v>0.22500000000000001</v>
      </c>
      <c r="F572" s="1">
        <f>'All Nodes'!F572</f>
        <v>1.1749799999999999E-2</v>
      </c>
      <c r="G572">
        <f>'All Nodes'!G572</f>
        <v>100001</v>
      </c>
    </row>
    <row r="573" spans="1:7" x14ac:dyDescent="0.25">
      <c r="A573" t="str">
        <f>'All Nodes'!A573</f>
        <v>GRID</v>
      </c>
      <c r="B573">
        <f>'All Nodes'!B573</f>
        <v>100571</v>
      </c>
      <c r="C573">
        <f>'All Nodes'!C573</f>
        <v>100001</v>
      </c>
      <c r="D573" s="1">
        <f>'All Nodes'!D573</f>
        <v>0.125</v>
      </c>
      <c r="E573" s="1">
        <f>'All Nodes'!E573</f>
        <v>0.42500599999999999</v>
      </c>
      <c r="F573" s="1">
        <f>'All Nodes'!F573</f>
        <v>3.4963599999999997E-2</v>
      </c>
      <c r="G573">
        <f>'All Nodes'!G573</f>
        <v>100001</v>
      </c>
    </row>
    <row r="574" spans="1:7" x14ac:dyDescent="0.25">
      <c r="A574" t="str">
        <f>'All Nodes'!A574</f>
        <v>GRID</v>
      </c>
      <c r="B574">
        <f>'All Nodes'!B574</f>
        <v>100572</v>
      </c>
      <c r="C574">
        <f>'All Nodes'!C574</f>
        <v>100001</v>
      </c>
      <c r="D574" s="1">
        <f>'All Nodes'!D574</f>
        <v>-0.125</v>
      </c>
      <c r="E574" s="1">
        <f>'All Nodes'!E574</f>
        <v>-0.42500599999999999</v>
      </c>
      <c r="F574" s="1">
        <f>'All Nodes'!F574</f>
        <v>3.4964500000000003E-2</v>
      </c>
      <c r="G574">
        <f>'All Nodes'!G574</f>
        <v>100001</v>
      </c>
    </row>
    <row r="575" spans="1:7" x14ac:dyDescent="0.25">
      <c r="A575" t="str">
        <f>'All Nodes'!A575</f>
        <v>GRID</v>
      </c>
      <c r="B575">
        <f>'All Nodes'!B575</f>
        <v>100573</v>
      </c>
      <c r="C575">
        <f>'All Nodes'!C575</f>
        <v>100001</v>
      </c>
      <c r="D575" s="1">
        <f>'All Nodes'!D575</f>
        <v>0.125</v>
      </c>
      <c r="E575" s="1">
        <f>'All Nodes'!E575</f>
        <v>-0.22500000000000001</v>
      </c>
      <c r="F575" s="1">
        <f>'All Nodes'!F575</f>
        <v>1.1750200000000001E-2</v>
      </c>
      <c r="G575">
        <f>'All Nodes'!G575</f>
        <v>100001</v>
      </c>
    </row>
    <row r="576" spans="1:7" x14ac:dyDescent="0.25">
      <c r="A576" t="str">
        <f>'All Nodes'!A576</f>
        <v>GRID</v>
      </c>
      <c r="B576">
        <f>'All Nodes'!B576</f>
        <v>100574</v>
      </c>
      <c r="C576">
        <f>'All Nodes'!C576</f>
        <v>100001</v>
      </c>
      <c r="D576" s="1">
        <f>'All Nodes'!D576</f>
        <v>0.125001</v>
      </c>
      <c r="E576" s="1">
        <f>'All Nodes'!E576</f>
        <v>-0.20001099999999999</v>
      </c>
      <c r="F576" s="1">
        <f>'All Nodes'!F576</f>
        <v>9.8703000000000003E-3</v>
      </c>
      <c r="G576">
        <f>'All Nodes'!G576</f>
        <v>100001</v>
      </c>
    </row>
    <row r="577" spans="1:7" x14ac:dyDescent="0.25">
      <c r="A577" t="str">
        <f>'All Nodes'!A577</f>
        <v>GRID</v>
      </c>
      <c r="B577">
        <f>'All Nodes'!B577</f>
        <v>100575</v>
      </c>
      <c r="C577">
        <f>'All Nodes'!C577</f>
        <v>100001</v>
      </c>
      <c r="D577" s="1">
        <f>'All Nodes'!D577</f>
        <v>-0.125001</v>
      </c>
      <c r="E577" s="1">
        <f>'All Nodes'!E577</f>
        <v>0.20001099999999999</v>
      </c>
      <c r="F577" s="1">
        <f>'All Nodes'!F577</f>
        <v>9.8697999999999998E-3</v>
      </c>
      <c r="G577">
        <f>'All Nodes'!G577</f>
        <v>100001</v>
      </c>
    </row>
    <row r="578" spans="1:7" x14ac:dyDescent="0.25">
      <c r="A578" t="str">
        <f>'All Nodes'!A578</f>
        <v>GRID</v>
      </c>
      <c r="B578">
        <f>'All Nodes'!B578</f>
        <v>100576</v>
      </c>
      <c r="C578">
        <f>'All Nodes'!C578</f>
        <v>100001</v>
      </c>
      <c r="D578" s="1">
        <f>'All Nodes'!D578</f>
        <v>-0.125002</v>
      </c>
      <c r="E578" s="1">
        <f>'All Nodes'!E578</f>
        <v>-0.40000799999999997</v>
      </c>
      <c r="F578" s="1">
        <f>'All Nodes'!F578</f>
        <v>3.12705E-2</v>
      </c>
      <c r="G578">
        <f>'All Nodes'!G578</f>
        <v>100001</v>
      </c>
    </row>
    <row r="579" spans="1:7" x14ac:dyDescent="0.25">
      <c r="A579" t="str">
        <f>'All Nodes'!A579</f>
        <v>GRID</v>
      </c>
      <c r="B579">
        <f>'All Nodes'!B579</f>
        <v>100577</v>
      </c>
      <c r="C579">
        <f>'All Nodes'!C579</f>
        <v>100001</v>
      </c>
      <c r="D579" s="1">
        <f>'All Nodes'!D579</f>
        <v>0.125002</v>
      </c>
      <c r="E579" s="1">
        <f>'All Nodes'!E579</f>
        <v>0.40000799999999997</v>
      </c>
      <c r="F579" s="1">
        <f>'All Nodes'!F579</f>
        <v>3.1269600000000002E-2</v>
      </c>
      <c r="G579">
        <f>'All Nodes'!G579</f>
        <v>100001</v>
      </c>
    </row>
    <row r="580" spans="1:7" x14ac:dyDescent="0.25">
      <c r="A580" t="str">
        <f>'All Nodes'!A580</f>
        <v>GRID</v>
      </c>
      <c r="B580">
        <f>'All Nodes'!B580</f>
        <v>100578</v>
      </c>
      <c r="C580">
        <f>'All Nodes'!C580</f>
        <v>100001</v>
      </c>
      <c r="D580" s="1">
        <f>'All Nodes'!D580</f>
        <v>0.125002</v>
      </c>
      <c r="E580" s="1">
        <f>'All Nodes'!E580</f>
        <v>0.37499300000000002</v>
      </c>
      <c r="F580" s="1">
        <f>'All Nodes'!F580</f>
        <v>2.7799600000000001E-2</v>
      </c>
      <c r="G580">
        <f>'All Nodes'!G580</f>
        <v>100001</v>
      </c>
    </row>
    <row r="581" spans="1:7" x14ac:dyDescent="0.25">
      <c r="A581" t="str">
        <f>'All Nodes'!A581</f>
        <v>GRID</v>
      </c>
      <c r="B581">
        <f>'All Nodes'!B581</f>
        <v>100579</v>
      </c>
      <c r="C581">
        <f>'All Nodes'!C581</f>
        <v>100001</v>
      </c>
      <c r="D581" s="1">
        <f>'All Nodes'!D581</f>
        <v>0.125003</v>
      </c>
      <c r="E581" s="1">
        <f>'All Nodes'!E581</f>
        <v>-0.24999399999999999</v>
      </c>
      <c r="F581" s="1">
        <f>'All Nodes'!F581</f>
        <v>1.38703E-2</v>
      </c>
      <c r="G581">
        <f>'All Nodes'!G581</f>
        <v>100001</v>
      </c>
    </row>
    <row r="582" spans="1:7" x14ac:dyDescent="0.25">
      <c r="A582" t="str">
        <f>'All Nodes'!A582</f>
        <v>GRID</v>
      </c>
      <c r="B582">
        <f>'All Nodes'!B582</f>
        <v>100580</v>
      </c>
      <c r="C582">
        <f>'All Nodes'!C582</f>
        <v>100001</v>
      </c>
      <c r="D582" s="1">
        <f>'All Nodes'!D582</f>
        <v>-0.125003</v>
      </c>
      <c r="E582" s="1">
        <f>'All Nodes'!E582</f>
        <v>-0.37499300000000002</v>
      </c>
      <c r="F582" s="1">
        <f>'All Nodes'!F582</f>
        <v>2.7800399999999999E-2</v>
      </c>
      <c r="G582">
        <f>'All Nodes'!G582</f>
        <v>100001</v>
      </c>
    </row>
    <row r="583" spans="1:7" x14ac:dyDescent="0.25">
      <c r="A583" t="str">
        <f>'All Nodes'!A583</f>
        <v>GRID</v>
      </c>
      <c r="B583">
        <f>'All Nodes'!B583</f>
        <v>100581</v>
      </c>
      <c r="C583">
        <f>'All Nodes'!C583</f>
        <v>100001</v>
      </c>
      <c r="D583" s="1">
        <f>'All Nodes'!D583</f>
        <v>-0.125003</v>
      </c>
      <c r="E583" s="1">
        <f>'All Nodes'!E583</f>
        <v>0.24999399999999999</v>
      </c>
      <c r="F583" s="1">
        <f>'All Nodes'!F583</f>
        <v>1.38698E-2</v>
      </c>
      <c r="G583">
        <f>'All Nodes'!G583</f>
        <v>100001</v>
      </c>
    </row>
    <row r="584" spans="1:7" x14ac:dyDescent="0.25">
      <c r="A584" t="str">
        <f>'All Nodes'!A584</f>
        <v>GRID</v>
      </c>
      <c r="B584">
        <f>'All Nodes'!B584</f>
        <v>100582</v>
      </c>
      <c r="C584">
        <f>'All Nodes'!C584</f>
        <v>100001</v>
      </c>
      <c r="D584" s="1">
        <f>'All Nodes'!D584</f>
        <v>-0.125004</v>
      </c>
      <c r="E584" s="1">
        <f>'All Nodes'!E584</f>
        <v>-0.35000700000000001</v>
      </c>
      <c r="F584" s="1">
        <f>'All Nodes'!F584</f>
        <v>2.45604E-2</v>
      </c>
      <c r="G584">
        <f>'All Nodes'!G584</f>
        <v>100001</v>
      </c>
    </row>
    <row r="585" spans="1:7" x14ac:dyDescent="0.25">
      <c r="A585" t="str">
        <f>'All Nodes'!A585</f>
        <v>GRID</v>
      </c>
      <c r="B585">
        <f>'All Nodes'!B585</f>
        <v>100583</v>
      </c>
      <c r="C585">
        <f>'All Nodes'!C585</f>
        <v>100001</v>
      </c>
      <c r="D585" s="1">
        <f>'All Nodes'!D585</f>
        <v>0.125004</v>
      </c>
      <c r="E585" s="1">
        <f>'All Nodes'!E585</f>
        <v>0.35000799999999999</v>
      </c>
      <c r="F585" s="1">
        <f>'All Nodes'!F585</f>
        <v>2.4559600000000001E-2</v>
      </c>
      <c r="G585">
        <f>'All Nodes'!G585</f>
        <v>100001</v>
      </c>
    </row>
    <row r="586" spans="1:7" x14ac:dyDescent="0.25">
      <c r="A586" t="str">
        <f>'All Nodes'!A586</f>
        <v>GRID</v>
      </c>
      <c r="B586">
        <f>'All Nodes'!B586</f>
        <v>100584</v>
      </c>
      <c r="C586">
        <f>'All Nodes'!C586</f>
        <v>100001</v>
      </c>
      <c r="D586" s="1">
        <f>'All Nodes'!D586</f>
        <v>0.12500500000000001</v>
      </c>
      <c r="E586" s="1">
        <f>'All Nodes'!E586</f>
        <v>0.32500899999999999</v>
      </c>
      <c r="F586" s="1">
        <f>'All Nodes'!F586</f>
        <v>2.1549700000000001E-2</v>
      </c>
      <c r="G586">
        <f>'All Nodes'!G586</f>
        <v>100001</v>
      </c>
    </row>
    <row r="587" spans="1:7" x14ac:dyDescent="0.25">
      <c r="A587" t="str">
        <f>'All Nodes'!A587</f>
        <v>GRID</v>
      </c>
      <c r="B587">
        <f>'All Nodes'!B587</f>
        <v>100585</v>
      </c>
      <c r="C587">
        <f>'All Nodes'!C587</f>
        <v>100001</v>
      </c>
      <c r="D587" s="1">
        <f>'All Nodes'!D587</f>
        <v>-0.12500500000000001</v>
      </c>
      <c r="E587" s="1">
        <f>'All Nodes'!E587</f>
        <v>-0.32500899999999999</v>
      </c>
      <c r="F587" s="1">
        <f>'All Nodes'!F587</f>
        <v>2.1550300000000001E-2</v>
      </c>
      <c r="G587">
        <f>'All Nodes'!G587</f>
        <v>100001</v>
      </c>
    </row>
    <row r="588" spans="1:7" x14ac:dyDescent="0.25">
      <c r="A588" t="str">
        <f>'All Nodes'!A588</f>
        <v>GRID</v>
      </c>
      <c r="B588">
        <f>'All Nodes'!B588</f>
        <v>100586</v>
      </c>
      <c r="C588">
        <f>'All Nodes'!C588</f>
        <v>100001</v>
      </c>
      <c r="D588" s="1">
        <f>'All Nodes'!D588</f>
        <v>0.12500600000000001</v>
      </c>
      <c r="E588" s="1">
        <f>'All Nodes'!E588</f>
        <v>-0.27499899999999999</v>
      </c>
      <c r="F588" s="1">
        <f>'All Nodes'!F588</f>
        <v>1.6200300000000001E-2</v>
      </c>
      <c r="G588">
        <f>'All Nodes'!G588</f>
        <v>100001</v>
      </c>
    </row>
    <row r="589" spans="1:7" x14ac:dyDescent="0.25">
      <c r="A589" t="str">
        <f>'All Nodes'!A589</f>
        <v>GRID</v>
      </c>
      <c r="B589">
        <f>'All Nodes'!B589</f>
        <v>100587</v>
      </c>
      <c r="C589">
        <f>'All Nodes'!C589</f>
        <v>100001</v>
      </c>
      <c r="D589" s="1">
        <f>'All Nodes'!D589</f>
        <v>-0.12500600000000001</v>
      </c>
      <c r="E589" s="1">
        <f>'All Nodes'!E589</f>
        <v>0.27499899999999999</v>
      </c>
      <c r="F589" s="1">
        <f>'All Nodes'!F589</f>
        <v>1.6199700000000001E-2</v>
      </c>
      <c r="G589">
        <f>'All Nodes'!G589</f>
        <v>100001</v>
      </c>
    </row>
    <row r="590" spans="1:7" x14ac:dyDescent="0.25">
      <c r="A590" t="str">
        <f>'All Nodes'!A590</f>
        <v>GRID</v>
      </c>
      <c r="B590">
        <f>'All Nodes'!B590</f>
        <v>100588</v>
      </c>
      <c r="C590">
        <f>'All Nodes'!C590</f>
        <v>100001</v>
      </c>
      <c r="D590" s="1">
        <f>'All Nodes'!D590</f>
        <v>0.12500600000000001</v>
      </c>
      <c r="E590" s="1">
        <f>'All Nodes'!E590</f>
        <v>0.29999700000000001</v>
      </c>
      <c r="F590" s="1">
        <f>'All Nodes'!F590</f>
        <v>1.8759700000000001E-2</v>
      </c>
      <c r="G590">
        <f>'All Nodes'!G590</f>
        <v>100001</v>
      </c>
    </row>
    <row r="591" spans="1:7" x14ac:dyDescent="0.25">
      <c r="A591" t="str">
        <f>'All Nodes'!A591</f>
        <v>GRID</v>
      </c>
      <c r="B591">
        <f>'All Nodes'!B591</f>
        <v>100589</v>
      </c>
      <c r="C591">
        <f>'All Nodes'!C591</f>
        <v>100001</v>
      </c>
      <c r="D591" s="1">
        <f>'All Nodes'!D591</f>
        <v>-0.12500700000000001</v>
      </c>
      <c r="E591" s="1">
        <f>'All Nodes'!E591</f>
        <v>-0.29999700000000001</v>
      </c>
      <c r="F591" s="1">
        <f>'All Nodes'!F591</f>
        <v>1.8760300000000001E-2</v>
      </c>
      <c r="G591">
        <f>'All Nodes'!G591</f>
        <v>100001</v>
      </c>
    </row>
    <row r="592" spans="1:7" x14ac:dyDescent="0.25">
      <c r="A592" t="str">
        <f>'All Nodes'!A592</f>
        <v>GRID</v>
      </c>
      <c r="B592">
        <f>'All Nodes'!B592</f>
        <v>100590</v>
      </c>
      <c r="C592">
        <f>'All Nodes'!C592</f>
        <v>100001</v>
      </c>
      <c r="D592" s="1">
        <f>'All Nodes'!D592</f>
        <v>0.12500700000000001</v>
      </c>
      <c r="E592" s="1">
        <f>'All Nodes'!E592</f>
        <v>0.27500799999999997</v>
      </c>
      <c r="F592" s="1">
        <f>'All Nodes'!F592</f>
        <v>1.6199700000000001E-2</v>
      </c>
      <c r="G592">
        <f>'All Nodes'!G592</f>
        <v>100001</v>
      </c>
    </row>
    <row r="593" spans="1:7" x14ac:dyDescent="0.25">
      <c r="A593" t="str">
        <f>'All Nodes'!A593</f>
        <v>GRID</v>
      </c>
      <c r="B593">
        <f>'All Nodes'!B593</f>
        <v>100591</v>
      </c>
      <c r="C593">
        <f>'All Nodes'!C593</f>
        <v>100001</v>
      </c>
      <c r="D593" s="1">
        <f>'All Nodes'!D593</f>
        <v>-0.12500800000000001</v>
      </c>
      <c r="E593" s="1">
        <f>'All Nodes'!E593</f>
        <v>-0.275007</v>
      </c>
      <c r="F593" s="1">
        <f>'All Nodes'!F593</f>
        <v>1.6200300000000001E-2</v>
      </c>
      <c r="G593">
        <f>'All Nodes'!G593</f>
        <v>100001</v>
      </c>
    </row>
    <row r="594" spans="1:7" x14ac:dyDescent="0.25">
      <c r="A594" t="str">
        <f>'All Nodes'!A594</f>
        <v>GRID</v>
      </c>
      <c r="B594">
        <f>'All Nodes'!B594</f>
        <v>100592</v>
      </c>
      <c r="C594">
        <f>'All Nodes'!C594</f>
        <v>100001</v>
      </c>
      <c r="D594" s="1">
        <f>'All Nodes'!D594</f>
        <v>0.12500900000000001</v>
      </c>
      <c r="E594" s="1">
        <f>'All Nodes'!E594</f>
        <v>0.25000699999999998</v>
      </c>
      <c r="F594" s="1">
        <f>'All Nodes'!F594</f>
        <v>1.38698E-2</v>
      </c>
      <c r="G594">
        <f>'All Nodes'!G594</f>
        <v>100001</v>
      </c>
    </row>
    <row r="595" spans="1:7" x14ac:dyDescent="0.25">
      <c r="A595" t="str">
        <f>'All Nodes'!A595</f>
        <v>GRID</v>
      </c>
      <c r="B595">
        <f>'All Nodes'!B595</f>
        <v>100593</v>
      </c>
      <c r="C595">
        <f>'All Nodes'!C595</f>
        <v>100001</v>
      </c>
      <c r="D595" s="1">
        <f>'All Nodes'!D595</f>
        <v>-0.12500900000000001</v>
      </c>
      <c r="E595" s="1">
        <f>'All Nodes'!E595</f>
        <v>-0.25000699999999998</v>
      </c>
      <c r="F595" s="1">
        <f>'All Nodes'!F595</f>
        <v>1.38703E-2</v>
      </c>
      <c r="G595">
        <f>'All Nodes'!G595</f>
        <v>100001</v>
      </c>
    </row>
    <row r="596" spans="1:7" x14ac:dyDescent="0.25">
      <c r="A596" t="str">
        <f>'All Nodes'!A596</f>
        <v>GRID</v>
      </c>
      <c r="B596">
        <f>'All Nodes'!B596</f>
        <v>100594</v>
      </c>
      <c r="C596">
        <f>'All Nodes'!C596</f>
        <v>100001</v>
      </c>
      <c r="D596" s="1">
        <f>'All Nodes'!D596</f>
        <v>0.12501000000000001</v>
      </c>
      <c r="E596" s="1">
        <f>'All Nodes'!E596</f>
        <v>0.22500100000000001</v>
      </c>
      <c r="F596" s="1">
        <f>'All Nodes'!F596</f>
        <v>1.1749799999999999E-2</v>
      </c>
      <c r="G596">
        <f>'All Nodes'!G596</f>
        <v>100001</v>
      </c>
    </row>
    <row r="597" spans="1:7" x14ac:dyDescent="0.25">
      <c r="A597" t="str">
        <f>'All Nodes'!A597</f>
        <v>GRID</v>
      </c>
      <c r="B597">
        <f>'All Nodes'!B597</f>
        <v>100595</v>
      </c>
      <c r="C597">
        <f>'All Nodes'!C597</f>
        <v>100001</v>
      </c>
      <c r="D597" s="1">
        <f>'All Nodes'!D597</f>
        <v>-0.12501100000000001</v>
      </c>
      <c r="E597" s="1">
        <f>'All Nodes'!E597</f>
        <v>-0.22500100000000001</v>
      </c>
      <c r="F597" s="1">
        <f>'All Nodes'!F597</f>
        <v>1.1750200000000001E-2</v>
      </c>
      <c r="G597">
        <f>'All Nodes'!G597</f>
        <v>100001</v>
      </c>
    </row>
    <row r="598" spans="1:7" x14ac:dyDescent="0.25">
      <c r="A598" t="str">
        <f>'All Nodes'!A598</f>
        <v>GRID</v>
      </c>
      <c r="B598">
        <f>'All Nodes'!B598</f>
        <v>100596</v>
      </c>
      <c r="C598">
        <f>'All Nodes'!C598</f>
        <v>100001</v>
      </c>
      <c r="D598" s="1">
        <f>'All Nodes'!D598</f>
        <v>-0.12501100000000001</v>
      </c>
      <c r="E598" s="1">
        <f>'All Nodes'!E598</f>
        <v>0.29999900000000002</v>
      </c>
      <c r="F598" s="1">
        <f>'All Nodes'!F598</f>
        <v>1.8759700000000001E-2</v>
      </c>
      <c r="G598">
        <f>'All Nodes'!G598</f>
        <v>100001</v>
      </c>
    </row>
    <row r="599" spans="1:7" x14ac:dyDescent="0.25">
      <c r="A599" t="str">
        <f>'All Nodes'!A599</f>
        <v>GRID</v>
      </c>
      <c r="B599">
        <f>'All Nodes'!B599</f>
        <v>100597</v>
      </c>
      <c r="C599">
        <f>'All Nodes'!C599</f>
        <v>100001</v>
      </c>
      <c r="D599" s="1">
        <f>'All Nodes'!D599</f>
        <v>0.12501100000000001</v>
      </c>
      <c r="E599" s="1">
        <f>'All Nodes'!E599</f>
        <v>0.20000799999999999</v>
      </c>
      <c r="F599" s="1">
        <f>'All Nodes'!F599</f>
        <v>9.8697999999999998E-3</v>
      </c>
      <c r="G599">
        <f>'All Nodes'!G599</f>
        <v>100001</v>
      </c>
    </row>
    <row r="600" spans="1:7" x14ac:dyDescent="0.25">
      <c r="A600" t="str">
        <f>'All Nodes'!A600</f>
        <v>GRID</v>
      </c>
      <c r="B600">
        <f>'All Nodes'!B600</f>
        <v>100598</v>
      </c>
      <c r="C600">
        <f>'All Nodes'!C600</f>
        <v>100001</v>
      </c>
      <c r="D600" s="1">
        <f>'All Nodes'!D600</f>
        <v>0.12501100000000001</v>
      </c>
      <c r="E600" s="1">
        <f>'All Nodes'!E600</f>
        <v>-0.29999900000000002</v>
      </c>
      <c r="F600" s="1">
        <f>'All Nodes'!F600</f>
        <v>1.8760300000000001E-2</v>
      </c>
      <c r="G600">
        <f>'All Nodes'!G600</f>
        <v>100001</v>
      </c>
    </row>
    <row r="601" spans="1:7" x14ac:dyDescent="0.25">
      <c r="A601" t="str">
        <f>'All Nodes'!A601</f>
        <v>GRID</v>
      </c>
      <c r="B601">
        <f>'All Nodes'!B601</f>
        <v>100599</v>
      </c>
      <c r="C601">
        <f>'All Nodes'!C601</f>
        <v>100001</v>
      </c>
      <c r="D601" s="1">
        <f>'All Nodes'!D601</f>
        <v>-0.12501100000000001</v>
      </c>
      <c r="E601" s="1">
        <f>'All Nodes'!E601</f>
        <v>-0.20000799999999999</v>
      </c>
      <c r="F601" s="1">
        <f>'All Nodes'!F601</f>
        <v>9.8703000000000003E-3</v>
      </c>
      <c r="G601">
        <f>'All Nodes'!G601</f>
        <v>100001</v>
      </c>
    </row>
    <row r="602" spans="1:7" x14ac:dyDescent="0.25">
      <c r="A602" t="str">
        <f>'All Nodes'!A602</f>
        <v>GRID</v>
      </c>
      <c r="B602">
        <f>'All Nodes'!B602</f>
        <v>100600</v>
      </c>
      <c r="C602">
        <f>'All Nodes'!C602</f>
        <v>100001</v>
      </c>
      <c r="D602" s="1">
        <f>'All Nodes'!D602</f>
        <v>0.12501300000000001</v>
      </c>
      <c r="E602" s="1">
        <f>'All Nodes'!E602</f>
        <v>0.175008</v>
      </c>
      <c r="F602" s="1">
        <f>'All Nodes'!F602</f>
        <v>8.1998999999999996E-3</v>
      </c>
      <c r="G602">
        <f>'All Nodes'!G602</f>
        <v>100001</v>
      </c>
    </row>
    <row r="603" spans="1:7" x14ac:dyDescent="0.25">
      <c r="A603" t="str">
        <f>'All Nodes'!A603</f>
        <v>GRID</v>
      </c>
      <c r="B603">
        <f>'All Nodes'!B603</f>
        <v>100601</v>
      </c>
      <c r="C603">
        <f>'All Nodes'!C603</f>
        <v>100001</v>
      </c>
      <c r="D603" s="1">
        <f>'All Nodes'!D603</f>
        <v>-0.12501300000000001</v>
      </c>
      <c r="E603" s="1">
        <f>'All Nodes'!E603</f>
        <v>-0.175008</v>
      </c>
      <c r="F603" s="1">
        <f>'All Nodes'!F603</f>
        <v>8.2003000000000006E-3</v>
      </c>
      <c r="G603">
        <f>'All Nodes'!G603</f>
        <v>100001</v>
      </c>
    </row>
    <row r="604" spans="1:7" x14ac:dyDescent="0.25">
      <c r="A604" t="str">
        <f>'All Nodes'!A604</f>
        <v>GRID</v>
      </c>
      <c r="B604">
        <f>'All Nodes'!B604</f>
        <v>100602</v>
      </c>
      <c r="C604">
        <f>'All Nodes'!C604</f>
        <v>100001</v>
      </c>
      <c r="D604" s="1">
        <f>'All Nodes'!D604</f>
        <v>0.12501300000000001</v>
      </c>
      <c r="E604" s="1">
        <f>'All Nodes'!E604</f>
        <v>0.150002</v>
      </c>
      <c r="F604" s="1">
        <f>'All Nodes'!F604</f>
        <v>6.7599000000000001E-3</v>
      </c>
      <c r="G604">
        <f>'All Nodes'!G604</f>
        <v>100001</v>
      </c>
    </row>
    <row r="605" spans="1:7" x14ac:dyDescent="0.25">
      <c r="A605" t="str">
        <f>'All Nodes'!A605</f>
        <v>GRID</v>
      </c>
      <c r="B605">
        <f>'All Nodes'!B605</f>
        <v>100603</v>
      </c>
      <c r="C605">
        <f>'All Nodes'!C605</f>
        <v>100001</v>
      </c>
      <c r="D605" s="1">
        <f>'All Nodes'!D605</f>
        <v>-0.12501300000000001</v>
      </c>
      <c r="E605" s="1">
        <f>'All Nodes'!E605</f>
        <v>-0.150002</v>
      </c>
      <c r="F605" s="1">
        <f>'All Nodes'!F605</f>
        <v>6.7602000000000001E-3</v>
      </c>
      <c r="G605">
        <f>'All Nodes'!G605</f>
        <v>100001</v>
      </c>
    </row>
    <row r="606" spans="1:7" x14ac:dyDescent="0.25">
      <c r="A606" t="str">
        <f>'All Nodes'!A606</f>
        <v>GRID</v>
      </c>
      <c r="B606">
        <f>'All Nodes'!B606</f>
        <v>100604</v>
      </c>
      <c r="C606">
        <f>'All Nodes'!C606</f>
        <v>100001</v>
      </c>
      <c r="D606" s="1">
        <f>'All Nodes'!D606</f>
        <v>0.12501399999999999</v>
      </c>
      <c r="E606" s="1">
        <f>'All Nodes'!E606</f>
        <v>-0.32500200000000001</v>
      </c>
      <c r="F606" s="1">
        <f>'All Nodes'!F606</f>
        <v>2.1550300000000001E-2</v>
      </c>
      <c r="G606">
        <f>'All Nodes'!G606</f>
        <v>100001</v>
      </c>
    </row>
    <row r="607" spans="1:7" x14ac:dyDescent="0.25">
      <c r="A607" t="str">
        <f>'All Nodes'!A607</f>
        <v>GRID</v>
      </c>
      <c r="B607">
        <f>'All Nodes'!B607</f>
        <v>100605</v>
      </c>
      <c r="C607">
        <f>'All Nodes'!C607</f>
        <v>100001</v>
      </c>
      <c r="D607" s="1">
        <f>'All Nodes'!D607</f>
        <v>-0.12501399999999999</v>
      </c>
      <c r="E607" s="1">
        <f>'All Nodes'!E607</f>
        <v>0.32500299999999999</v>
      </c>
      <c r="F607" s="1">
        <f>'All Nodes'!F607</f>
        <v>2.1549700000000001E-2</v>
      </c>
      <c r="G607">
        <f>'All Nodes'!G607</f>
        <v>100001</v>
      </c>
    </row>
    <row r="608" spans="1:7" x14ac:dyDescent="0.25">
      <c r="A608" t="str">
        <f>'All Nodes'!A608</f>
        <v>GRID</v>
      </c>
      <c r="B608">
        <f>'All Nodes'!B608</f>
        <v>100606</v>
      </c>
      <c r="C608">
        <f>'All Nodes'!C608</f>
        <v>100001</v>
      </c>
      <c r="D608" s="1">
        <f>'All Nodes'!D608</f>
        <v>0.12501499999999999</v>
      </c>
      <c r="E608" s="1">
        <f>'All Nodes'!E608</f>
        <v>0.124991</v>
      </c>
      <c r="F608" s="1">
        <f>'All Nodes'!F608</f>
        <v>5.5399000000000004E-3</v>
      </c>
      <c r="G608">
        <f>'All Nodes'!G608</f>
        <v>100001</v>
      </c>
    </row>
    <row r="609" spans="1:7" x14ac:dyDescent="0.25">
      <c r="A609" t="str">
        <f>'All Nodes'!A609</f>
        <v>GRID</v>
      </c>
      <c r="B609">
        <f>'All Nodes'!B609</f>
        <v>100607</v>
      </c>
      <c r="C609">
        <f>'All Nodes'!C609</f>
        <v>100001</v>
      </c>
      <c r="D609" s="1">
        <f>'All Nodes'!D609</f>
        <v>-0.12501499999999999</v>
      </c>
      <c r="E609" s="1">
        <f>'All Nodes'!E609</f>
        <v>-0.124991</v>
      </c>
      <c r="F609" s="1">
        <f>'All Nodes'!F609</f>
        <v>5.5402000000000003E-3</v>
      </c>
      <c r="G609">
        <f>'All Nodes'!G609</f>
        <v>100001</v>
      </c>
    </row>
    <row r="610" spans="1:7" x14ac:dyDescent="0.25">
      <c r="A610" t="str">
        <f>'All Nodes'!A610</f>
        <v>GRID</v>
      </c>
      <c r="B610">
        <f>'All Nodes'!B610</f>
        <v>100608</v>
      </c>
      <c r="C610">
        <f>'All Nodes'!C610</f>
        <v>100001</v>
      </c>
      <c r="D610" s="1">
        <f>'All Nodes'!D610</f>
        <v>0.12501699999999999</v>
      </c>
      <c r="E610" s="1">
        <f>'All Nodes'!E610</f>
        <v>0.100008</v>
      </c>
      <c r="F610" s="1">
        <f>'All Nodes'!F610</f>
        <v>4.5399000000000004E-3</v>
      </c>
      <c r="G610">
        <f>'All Nodes'!G610</f>
        <v>100001</v>
      </c>
    </row>
    <row r="611" spans="1:7" x14ac:dyDescent="0.25">
      <c r="A611" t="str">
        <f>'All Nodes'!A611</f>
        <v>GRID</v>
      </c>
      <c r="B611">
        <f>'All Nodes'!B611</f>
        <v>100609</v>
      </c>
      <c r="C611">
        <f>'All Nodes'!C611</f>
        <v>100001</v>
      </c>
      <c r="D611" s="1">
        <f>'All Nodes'!D611</f>
        <v>-0.12501699999999999</v>
      </c>
      <c r="E611" s="1">
        <f>'All Nodes'!E611</f>
        <v>-0.100008</v>
      </c>
      <c r="F611" s="1">
        <f>'All Nodes'!F611</f>
        <v>4.5401E-3</v>
      </c>
      <c r="G611">
        <f>'All Nodes'!G611</f>
        <v>100001</v>
      </c>
    </row>
    <row r="612" spans="1:7" x14ac:dyDescent="0.25">
      <c r="A612" t="str">
        <f>'All Nodes'!A612</f>
        <v>GRID</v>
      </c>
      <c r="B612">
        <f>'All Nodes'!B612</f>
        <v>100610</v>
      </c>
      <c r="C612">
        <f>'All Nodes'!C612</f>
        <v>100001</v>
      </c>
      <c r="D612" s="1">
        <f>'All Nodes'!D612</f>
        <v>0.12501699999999999</v>
      </c>
      <c r="E612" s="1">
        <f>'All Nodes'!E612</f>
        <v>7.5005199999999994E-2</v>
      </c>
      <c r="F612" s="1">
        <f>'All Nodes'!F612</f>
        <v>3.7699000000000001E-3</v>
      </c>
      <c r="G612">
        <f>'All Nodes'!G612</f>
        <v>100001</v>
      </c>
    </row>
    <row r="613" spans="1:7" x14ac:dyDescent="0.25">
      <c r="A613" t="str">
        <f>'All Nodes'!A613</f>
        <v>GRID</v>
      </c>
      <c r="B613">
        <f>'All Nodes'!B613</f>
        <v>100611</v>
      </c>
      <c r="C613">
        <f>'All Nodes'!C613</f>
        <v>100001</v>
      </c>
      <c r="D613" s="1">
        <f>'All Nodes'!D613</f>
        <v>-0.12501699999999999</v>
      </c>
      <c r="E613" s="1">
        <f>'All Nodes'!E613</f>
        <v>-7.5005000000000002E-2</v>
      </c>
      <c r="F613" s="1">
        <f>'All Nodes'!F613</f>
        <v>3.7701000000000002E-3</v>
      </c>
      <c r="G613">
        <f>'All Nodes'!G613</f>
        <v>100001</v>
      </c>
    </row>
    <row r="614" spans="1:7" x14ac:dyDescent="0.25">
      <c r="A614" t="str">
        <f>'All Nodes'!A614</f>
        <v>GRID</v>
      </c>
      <c r="B614">
        <f>'All Nodes'!B614</f>
        <v>100612</v>
      </c>
      <c r="C614">
        <f>'All Nodes'!C614</f>
        <v>100001</v>
      </c>
      <c r="D614" s="1">
        <f>'All Nodes'!D614</f>
        <v>-0.12501799999999999</v>
      </c>
      <c r="E614" s="1">
        <f>'All Nodes'!E614</f>
        <v>0.34991499999999998</v>
      </c>
      <c r="F614" s="1">
        <f>'All Nodes'!F614</f>
        <v>2.4539600000000002E-2</v>
      </c>
      <c r="G614">
        <f>'All Nodes'!G614</f>
        <v>100001</v>
      </c>
    </row>
    <row r="615" spans="1:7" x14ac:dyDescent="0.25">
      <c r="A615" t="str">
        <f>'All Nodes'!A615</f>
        <v>GRID</v>
      </c>
      <c r="B615">
        <f>'All Nodes'!B615</f>
        <v>100613</v>
      </c>
      <c r="C615">
        <f>'All Nodes'!C615</f>
        <v>100001</v>
      </c>
      <c r="D615" s="1">
        <f>'All Nodes'!D615</f>
        <v>0.12501799999999999</v>
      </c>
      <c r="E615" s="1">
        <f>'All Nodes'!E615</f>
        <v>-0.34991499999999998</v>
      </c>
      <c r="F615" s="1">
        <f>'All Nodes'!F615</f>
        <v>2.4540300000000001E-2</v>
      </c>
      <c r="G615">
        <f>'All Nodes'!G615</f>
        <v>100001</v>
      </c>
    </row>
    <row r="616" spans="1:7" x14ac:dyDescent="0.25">
      <c r="A616" t="str">
        <f>'All Nodes'!A616</f>
        <v>GRID</v>
      </c>
      <c r="B616">
        <f>'All Nodes'!B616</f>
        <v>100614</v>
      </c>
      <c r="C616">
        <f>'All Nodes'!C616</f>
        <v>100001</v>
      </c>
      <c r="D616" s="1">
        <f>'All Nodes'!D616</f>
        <v>0.12501899999999999</v>
      </c>
      <c r="E616" s="1">
        <f>'All Nodes'!E616</f>
        <v>4.9995199999999997E-2</v>
      </c>
      <c r="F616" s="1">
        <f>'All Nodes'!F616</f>
        <v>3.2098999999999999E-3</v>
      </c>
      <c r="G616">
        <f>'All Nodes'!G616</f>
        <v>100001</v>
      </c>
    </row>
    <row r="617" spans="1:7" x14ac:dyDescent="0.25">
      <c r="A617" t="str">
        <f>'All Nodes'!A617</f>
        <v>GRID</v>
      </c>
      <c r="B617">
        <f>'All Nodes'!B617</f>
        <v>100615</v>
      </c>
      <c r="C617">
        <f>'All Nodes'!C617</f>
        <v>100001</v>
      </c>
      <c r="D617" s="1">
        <f>'All Nodes'!D617</f>
        <v>-0.12501899999999999</v>
      </c>
      <c r="E617" s="1">
        <f>'All Nodes'!E617</f>
        <v>-4.9994999999999998E-2</v>
      </c>
      <c r="F617" s="1">
        <f>'All Nodes'!F617</f>
        <v>3.2100000000000002E-3</v>
      </c>
      <c r="G617">
        <f>'All Nodes'!G617</f>
        <v>100001</v>
      </c>
    </row>
    <row r="618" spans="1:7" x14ac:dyDescent="0.25">
      <c r="A618" t="str">
        <f>'All Nodes'!A618</f>
        <v>GRID</v>
      </c>
      <c r="B618">
        <f>'All Nodes'!B618</f>
        <v>100616</v>
      </c>
      <c r="C618">
        <f>'All Nodes'!C618</f>
        <v>100001</v>
      </c>
      <c r="D618" s="1">
        <f>'All Nodes'!D618</f>
        <v>-0.12501899999999999</v>
      </c>
      <c r="E618" s="1">
        <f>'All Nodes'!E618</f>
        <v>0.39991599999999999</v>
      </c>
      <c r="F618" s="1">
        <f>'All Nodes'!F618</f>
        <v>3.1249599999999999E-2</v>
      </c>
      <c r="G618">
        <f>'All Nodes'!G618</f>
        <v>100001</v>
      </c>
    </row>
    <row r="619" spans="1:7" x14ac:dyDescent="0.25">
      <c r="A619" t="str">
        <f>'All Nodes'!A619</f>
        <v>GRID</v>
      </c>
      <c r="B619">
        <f>'All Nodes'!B619</f>
        <v>100617</v>
      </c>
      <c r="C619">
        <f>'All Nodes'!C619</f>
        <v>100001</v>
      </c>
      <c r="D619" s="1">
        <f>'All Nodes'!D619</f>
        <v>0.12501899999999999</v>
      </c>
      <c r="E619" s="1">
        <f>'All Nodes'!E619</f>
        <v>2.4990200000000001E-2</v>
      </c>
      <c r="F619" s="1">
        <f>'All Nodes'!F619</f>
        <v>2.8800000000000002E-3</v>
      </c>
      <c r="G619">
        <f>'All Nodes'!G619</f>
        <v>100001</v>
      </c>
    </row>
    <row r="620" spans="1:7" x14ac:dyDescent="0.25">
      <c r="A620" t="str">
        <f>'All Nodes'!A620</f>
        <v>GRID</v>
      </c>
      <c r="B620">
        <f>'All Nodes'!B620</f>
        <v>100618</v>
      </c>
      <c r="C620">
        <f>'All Nodes'!C620</f>
        <v>100001</v>
      </c>
      <c r="D620" s="1">
        <f>'All Nodes'!D620</f>
        <v>0.12501899999999999</v>
      </c>
      <c r="E620" s="1">
        <f>'All Nodes'!E620</f>
        <v>-0.39991599999999999</v>
      </c>
      <c r="F620" s="1">
        <f>'All Nodes'!F620</f>
        <v>3.1250500000000001E-2</v>
      </c>
      <c r="G620">
        <f>'All Nodes'!G620</f>
        <v>100001</v>
      </c>
    </row>
    <row r="621" spans="1:7" x14ac:dyDescent="0.25">
      <c r="A621" t="str">
        <f>'All Nodes'!A621</f>
        <v>GRID</v>
      </c>
      <c r="B621">
        <f>'All Nodes'!B621</f>
        <v>100619</v>
      </c>
      <c r="C621">
        <f>'All Nodes'!C621</f>
        <v>100001</v>
      </c>
      <c r="D621" s="1">
        <f>'All Nodes'!D621</f>
        <v>-0.12501999999999999</v>
      </c>
      <c r="E621" s="1">
        <f>'All Nodes'!E621</f>
        <v>-2.4989999999999998E-2</v>
      </c>
      <c r="F621" s="1">
        <f>'All Nodes'!F621</f>
        <v>2.8800000000000002E-3</v>
      </c>
      <c r="G621">
        <f>'All Nodes'!G621</f>
        <v>100001</v>
      </c>
    </row>
    <row r="622" spans="1:7" x14ac:dyDescent="0.25">
      <c r="A622" t="str">
        <f>'All Nodes'!A622</f>
        <v>GRID</v>
      </c>
      <c r="B622">
        <f>'All Nodes'!B622</f>
        <v>100620</v>
      </c>
      <c r="C622">
        <f>'All Nodes'!C622</f>
        <v>100001</v>
      </c>
      <c r="D622" s="1">
        <f>'All Nodes'!D622</f>
        <v>-0.12502099999999999</v>
      </c>
      <c r="E622" s="1">
        <f>'All Nodes'!E622</f>
        <v>0.37491600000000003</v>
      </c>
      <c r="F622" s="1">
        <f>'All Nodes'!F622</f>
        <v>2.7779700000000001E-2</v>
      </c>
      <c r="G622">
        <f>'All Nodes'!G622</f>
        <v>100001</v>
      </c>
    </row>
    <row r="623" spans="1:7" x14ac:dyDescent="0.25">
      <c r="A623" t="str">
        <f>'All Nodes'!A623</f>
        <v>GRID</v>
      </c>
      <c r="B623">
        <f>'All Nodes'!B623</f>
        <v>100621</v>
      </c>
      <c r="C623">
        <f>'All Nodes'!C623</f>
        <v>100001</v>
      </c>
      <c r="D623" s="1">
        <f>'All Nodes'!D623</f>
        <v>0.12502099999999999</v>
      </c>
      <c r="E623" s="1">
        <f>'All Nodes'!E623</f>
        <v>-0.37491600000000003</v>
      </c>
      <c r="F623" s="1">
        <f>'All Nodes'!F623</f>
        <v>2.77804E-2</v>
      </c>
      <c r="G623">
        <f>'All Nodes'!G623</f>
        <v>100001</v>
      </c>
    </row>
    <row r="624" spans="1:7" x14ac:dyDescent="0.25">
      <c r="A624" t="str">
        <f>'All Nodes'!A624</f>
        <v>GRID</v>
      </c>
      <c r="B624">
        <f>'All Nodes'!B624</f>
        <v>100622</v>
      </c>
      <c r="C624">
        <f>'All Nodes'!C624</f>
        <v>100001</v>
      </c>
      <c r="D624" s="1">
        <f>'All Nodes'!D624</f>
        <v>0.12502099999999999</v>
      </c>
      <c r="E624" s="1">
        <f>'All Nodes'!E624</f>
        <v>-0.42500199999999999</v>
      </c>
      <c r="F624" s="1">
        <f>'All Nodes'!F624</f>
        <v>3.4965499999999997E-2</v>
      </c>
      <c r="G624">
        <f>'All Nodes'!G624</f>
        <v>100001</v>
      </c>
    </row>
    <row r="625" spans="1:7" x14ac:dyDescent="0.25">
      <c r="A625" t="str">
        <f>'All Nodes'!A625</f>
        <v>GRID</v>
      </c>
      <c r="B625">
        <f>'All Nodes'!B625</f>
        <v>100623</v>
      </c>
      <c r="C625">
        <f>'All Nodes'!C625</f>
        <v>100001</v>
      </c>
      <c r="D625" s="1">
        <f>'All Nodes'!D625</f>
        <v>-0.12502099999999999</v>
      </c>
      <c r="E625" s="1">
        <f>'All Nodes'!E625</f>
        <v>0.42500199999999999</v>
      </c>
      <c r="F625" s="1">
        <f>'All Nodes'!F625</f>
        <v>3.4964599999999998E-2</v>
      </c>
      <c r="G625">
        <f>'All Nodes'!G625</f>
        <v>100001</v>
      </c>
    </row>
    <row r="626" spans="1:7" x14ac:dyDescent="0.25">
      <c r="A626" t="str">
        <f>'All Nodes'!A626</f>
        <v>GRID</v>
      </c>
      <c r="B626">
        <f>'All Nodes'!B626</f>
        <v>100624</v>
      </c>
      <c r="C626">
        <f>'All Nodes'!C626</f>
        <v>100001</v>
      </c>
      <c r="D626" s="1">
        <f>'All Nodes'!D626</f>
        <v>-0.12502099999999999</v>
      </c>
      <c r="E626" s="1">
        <f>'All Nodes'!E626</f>
        <v>-9.2940000000000001E-5</v>
      </c>
      <c r="F626" s="1">
        <f>'All Nodes'!F626</f>
        <v>2.7699999999999999E-3</v>
      </c>
      <c r="G626">
        <f>'All Nodes'!G626</f>
        <v>100001</v>
      </c>
    </row>
    <row r="627" spans="1:7" x14ac:dyDescent="0.25">
      <c r="A627" t="str">
        <f>'All Nodes'!A627</f>
        <v>GRID</v>
      </c>
      <c r="B627">
        <f>'All Nodes'!B627</f>
        <v>100625</v>
      </c>
      <c r="C627">
        <f>'All Nodes'!C627</f>
        <v>100001</v>
      </c>
      <c r="D627" s="1">
        <f>'All Nodes'!D627</f>
        <v>0.125026</v>
      </c>
      <c r="E627" s="1">
        <f>'All Nodes'!E627</f>
        <v>-0.44991999999999999</v>
      </c>
      <c r="F627" s="1">
        <f>'All Nodes'!F627</f>
        <v>3.8864500000000003E-2</v>
      </c>
      <c r="G627">
        <f>'All Nodes'!G627</f>
        <v>100001</v>
      </c>
    </row>
    <row r="628" spans="1:7" x14ac:dyDescent="0.25">
      <c r="A628" t="str">
        <f>'All Nodes'!A628</f>
        <v>GRID</v>
      </c>
      <c r="B628">
        <f>'All Nodes'!B628</f>
        <v>100626</v>
      </c>
      <c r="C628">
        <f>'All Nodes'!C628</f>
        <v>100001</v>
      </c>
      <c r="D628" s="1">
        <f>'All Nodes'!D628</f>
        <v>-0.125026</v>
      </c>
      <c r="E628" s="1">
        <f>'All Nodes'!E628</f>
        <v>0.44991999999999999</v>
      </c>
      <c r="F628" s="1">
        <f>'All Nodes'!F628</f>
        <v>3.8863599999999998E-2</v>
      </c>
      <c r="G628">
        <f>'All Nodes'!G628</f>
        <v>100001</v>
      </c>
    </row>
    <row r="629" spans="1:7" x14ac:dyDescent="0.25">
      <c r="A629" t="str">
        <f>'All Nodes'!A629</f>
        <v>GRID</v>
      </c>
      <c r="B629">
        <f>'All Nodes'!B629</f>
        <v>100627</v>
      </c>
      <c r="C629">
        <f>'All Nodes'!C629</f>
        <v>100001</v>
      </c>
      <c r="D629" s="1">
        <f>'All Nodes'!D629</f>
        <v>0.125027</v>
      </c>
      <c r="E629" s="1">
        <f>'All Nodes'!E629</f>
        <v>-0.47498800000000002</v>
      </c>
      <c r="F629" s="1">
        <f>'All Nodes'!F629</f>
        <v>4.3040500000000002E-2</v>
      </c>
      <c r="G629">
        <f>'All Nodes'!G629</f>
        <v>100001</v>
      </c>
    </row>
    <row r="630" spans="1:7" x14ac:dyDescent="0.25">
      <c r="A630" t="str">
        <f>'All Nodes'!A630</f>
        <v>GRID</v>
      </c>
      <c r="B630">
        <f>'All Nodes'!B630</f>
        <v>100628</v>
      </c>
      <c r="C630">
        <f>'All Nodes'!C630</f>
        <v>100001</v>
      </c>
      <c r="D630" s="1">
        <f>'All Nodes'!D630</f>
        <v>-0.125027</v>
      </c>
      <c r="E630" s="1">
        <f>'All Nodes'!E630</f>
        <v>0.47498800000000002</v>
      </c>
      <c r="F630" s="1">
        <f>'All Nodes'!F630</f>
        <v>4.3039599999999997E-2</v>
      </c>
      <c r="G630">
        <f>'All Nodes'!G630</f>
        <v>100001</v>
      </c>
    </row>
    <row r="631" spans="1:7" x14ac:dyDescent="0.25">
      <c r="A631" t="str">
        <f>'All Nodes'!A631</f>
        <v>GRID</v>
      </c>
      <c r="B631">
        <f>'All Nodes'!B631</f>
        <v>100629</v>
      </c>
      <c r="C631">
        <f>'All Nodes'!C631</f>
        <v>100001</v>
      </c>
      <c r="D631" s="1">
        <f>'All Nodes'!D631</f>
        <v>0.125032</v>
      </c>
      <c r="E631" s="1">
        <f>'All Nodes'!E631</f>
        <v>-0.49992799999999998</v>
      </c>
      <c r="F631" s="1">
        <f>'All Nodes'!F631</f>
        <v>4.7405500000000003E-2</v>
      </c>
      <c r="G631">
        <f>'All Nodes'!G631</f>
        <v>100001</v>
      </c>
    </row>
    <row r="632" spans="1:7" x14ac:dyDescent="0.25">
      <c r="A632" t="str">
        <f>'All Nodes'!A632</f>
        <v>GRID</v>
      </c>
      <c r="B632">
        <f>'All Nodes'!B632</f>
        <v>100630</v>
      </c>
      <c r="C632">
        <f>'All Nodes'!C632</f>
        <v>100001</v>
      </c>
      <c r="D632" s="1">
        <f>'All Nodes'!D632</f>
        <v>-0.125032</v>
      </c>
      <c r="E632" s="1">
        <f>'All Nodes'!E632</f>
        <v>0.49992799999999998</v>
      </c>
      <c r="F632" s="1">
        <f>'All Nodes'!F632</f>
        <v>4.7404500000000002E-2</v>
      </c>
      <c r="G632">
        <f>'All Nodes'!G632</f>
        <v>100001</v>
      </c>
    </row>
    <row r="633" spans="1:7" x14ac:dyDescent="0.25">
      <c r="A633" t="str">
        <f>'All Nodes'!A633</f>
        <v>GRID</v>
      </c>
      <c r="B633">
        <f>'All Nodes'!B633</f>
        <v>100631</v>
      </c>
      <c r="C633">
        <f>'All Nodes'!C633</f>
        <v>100001</v>
      </c>
      <c r="D633" s="1">
        <f>'All Nodes'!D633</f>
        <v>-0.12503300000000001</v>
      </c>
      <c r="E633" s="1">
        <f>'All Nodes'!E633</f>
        <v>0.52500199999999997</v>
      </c>
      <c r="F633" s="1">
        <f>'All Nodes'!F633</f>
        <v>5.2049499999999999E-2</v>
      </c>
      <c r="G633">
        <f>'All Nodes'!G633</f>
        <v>100001</v>
      </c>
    </row>
    <row r="634" spans="1:7" x14ac:dyDescent="0.25">
      <c r="A634" t="str">
        <f>'All Nodes'!A634</f>
        <v>GRID</v>
      </c>
      <c r="B634">
        <f>'All Nodes'!B634</f>
        <v>100632</v>
      </c>
      <c r="C634">
        <f>'All Nodes'!C634</f>
        <v>100001</v>
      </c>
      <c r="D634" s="1">
        <f>'All Nodes'!D634</f>
        <v>0.12503300000000001</v>
      </c>
      <c r="E634" s="1">
        <f>'All Nodes'!E634</f>
        <v>-0.52500199999999997</v>
      </c>
      <c r="F634" s="1">
        <f>'All Nodes'!F634</f>
        <v>5.20505E-2</v>
      </c>
      <c r="G634">
        <f>'All Nodes'!G634</f>
        <v>100001</v>
      </c>
    </row>
    <row r="635" spans="1:7" x14ac:dyDescent="0.25">
      <c r="A635" t="str">
        <f>'All Nodes'!A635</f>
        <v>GRID</v>
      </c>
      <c r="B635">
        <f>'All Nodes'!B635</f>
        <v>100633</v>
      </c>
      <c r="C635">
        <f>'All Nodes'!C635</f>
        <v>100001</v>
      </c>
      <c r="D635" s="1">
        <f>'All Nodes'!D635</f>
        <v>0.12503600000000001</v>
      </c>
      <c r="E635" s="1">
        <f>'All Nodes'!E635</f>
        <v>-0.55000199999999999</v>
      </c>
      <c r="F635" s="1">
        <f>'All Nodes'!F635</f>
        <v>5.6902599999999998E-2</v>
      </c>
      <c r="G635">
        <f>'All Nodes'!G635</f>
        <v>100001</v>
      </c>
    </row>
    <row r="636" spans="1:7" x14ac:dyDescent="0.25">
      <c r="A636" t="str">
        <f>'All Nodes'!A636</f>
        <v>GRID</v>
      </c>
      <c r="B636">
        <f>'All Nodes'!B636</f>
        <v>100634</v>
      </c>
      <c r="C636">
        <f>'All Nodes'!C636</f>
        <v>100001</v>
      </c>
      <c r="D636" s="1">
        <f>'All Nodes'!D636</f>
        <v>-0.12503600000000001</v>
      </c>
      <c r="E636" s="1">
        <f>'All Nodes'!E636</f>
        <v>0.55000199999999999</v>
      </c>
      <c r="F636" s="1">
        <f>'All Nodes'!F636</f>
        <v>5.6901399999999998E-2</v>
      </c>
      <c r="G636">
        <f>'All Nodes'!G636</f>
        <v>100001</v>
      </c>
    </row>
    <row r="637" spans="1:7" x14ac:dyDescent="0.25">
      <c r="A637" t="str">
        <f>'All Nodes'!A637</f>
        <v>GRID</v>
      </c>
      <c r="B637">
        <f>'All Nodes'!B637</f>
        <v>100635</v>
      </c>
      <c r="C637">
        <f>'All Nodes'!C637</f>
        <v>100001</v>
      </c>
      <c r="D637" s="1">
        <f>'All Nodes'!D637</f>
        <v>-0.12503700000000001</v>
      </c>
      <c r="E637" s="1">
        <f>'All Nodes'!E637</f>
        <v>0.57500099999999998</v>
      </c>
      <c r="F637" s="1">
        <f>'All Nodes'!F637</f>
        <v>6.1987399999999998E-2</v>
      </c>
      <c r="G637">
        <f>'All Nodes'!G637</f>
        <v>100001</v>
      </c>
    </row>
    <row r="638" spans="1:7" x14ac:dyDescent="0.25">
      <c r="A638" t="str">
        <f>'All Nodes'!A638</f>
        <v>GRID</v>
      </c>
      <c r="B638">
        <f>'All Nodes'!B638</f>
        <v>100636</v>
      </c>
      <c r="C638">
        <f>'All Nodes'!C638</f>
        <v>100001</v>
      </c>
      <c r="D638" s="1">
        <f>'All Nodes'!D638</f>
        <v>0.12503700000000001</v>
      </c>
      <c r="E638" s="1">
        <f>'All Nodes'!E638</f>
        <v>-0.57499900000000004</v>
      </c>
      <c r="F638" s="1">
        <f>'All Nodes'!F638</f>
        <v>6.1988700000000001E-2</v>
      </c>
      <c r="G638">
        <f>'All Nodes'!G638</f>
        <v>100001</v>
      </c>
    </row>
    <row r="639" spans="1:7" x14ac:dyDescent="0.25">
      <c r="A639" t="str">
        <f>'All Nodes'!A639</f>
        <v>GRID</v>
      </c>
      <c r="B639">
        <f>'All Nodes'!B639</f>
        <v>100637</v>
      </c>
      <c r="C639">
        <f>'All Nodes'!C639</f>
        <v>100001</v>
      </c>
      <c r="D639" s="1">
        <f>'All Nodes'!D639</f>
        <v>0.12504100000000001</v>
      </c>
      <c r="E639" s="1">
        <f>'All Nodes'!E639</f>
        <v>-0.6</v>
      </c>
      <c r="F639" s="1">
        <f>'All Nodes'!F639</f>
        <v>6.7311700000000002E-2</v>
      </c>
      <c r="G639">
        <f>'All Nodes'!G639</f>
        <v>100001</v>
      </c>
    </row>
    <row r="640" spans="1:7" x14ac:dyDescent="0.25">
      <c r="A640" t="str">
        <f>'All Nodes'!A640</f>
        <v>GRID</v>
      </c>
      <c r="B640">
        <f>'All Nodes'!B640</f>
        <v>100638</v>
      </c>
      <c r="C640">
        <f>'All Nodes'!C640</f>
        <v>100001</v>
      </c>
      <c r="D640" s="1">
        <f>'All Nodes'!D640</f>
        <v>-0.12504100000000001</v>
      </c>
      <c r="E640" s="1">
        <f>'All Nodes'!E640</f>
        <v>0.6</v>
      </c>
      <c r="F640" s="1">
        <f>'All Nodes'!F640</f>
        <v>6.7310400000000006E-2</v>
      </c>
      <c r="G640">
        <f>'All Nodes'!G640</f>
        <v>100001</v>
      </c>
    </row>
    <row r="641" spans="1:7" x14ac:dyDescent="0.25">
      <c r="A641" t="str">
        <f>'All Nodes'!A641</f>
        <v>GRID</v>
      </c>
      <c r="B641">
        <f>'All Nodes'!B641</f>
        <v>100639</v>
      </c>
      <c r="C641">
        <f>'All Nodes'!C641</f>
        <v>100001</v>
      </c>
      <c r="D641" s="1">
        <f>'All Nodes'!D641</f>
        <v>0.12504199999999999</v>
      </c>
      <c r="E641" s="1">
        <f>'All Nodes'!E641</f>
        <v>-0.624996</v>
      </c>
      <c r="F641" s="1">
        <f>'All Nodes'!F641</f>
        <v>7.2869699999999996E-2</v>
      </c>
      <c r="G641">
        <f>'All Nodes'!G641</f>
        <v>100001</v>
      </c>
    </row>
    <row r="642" spans="1:7" x14ac:dyDescent="0.25">
      <c r="A642" t="str">
        <f>'All Nodes'!A642</f>
        <v>GRID</v>
      </c>
      <c r="B642">
        <f>'All Nodes'!B642</f>
        <v>100640</v>
      </c>
      <c r="C642">
        <f>'All Nodes'!C642</f>
        <v>100001</v>
      </c>
      <c r="D642" s="1">
        <f>'All Nodes'!D642</f>
        <v>-0.12504299999999999</v>
      </c>
      <c r="E642" s="1">
        <f>'All Nodes'!E642</f>
        <v>0.624996</v>
      </c>
      <c r="F642" s="1">
        <f>'All Nodes'!F642</f>
        <v>7.28684E-2</v>
      </c>
      <c r="G642">
        <f>'All Nodes'!G642</f>
        <v>100001</v>
      </c>
    </row>
    <row r="643" spans="1:7" x14ac:dyDescent="0.25">
      <c r="A643" t="str">
        <f>'All Nodes'!A643</f>
        <v>GRID</v>
      </c>
      <c r="B643">
        <f>'All Nodes'!B643</f>
        <v>100641</v>
      </c>
      <c r="C643">
        <f>'All Nodes'!C643</f>
        <v>100001</v>
      </c>
      <c r="D643" s="1">
        <f>'All Nodes'!D643</f>
        <v>0.12504599999999999</v>
      </c>
      <c r="E643" s="1">
        <f>'All Nodes'!E643</f>
        <v>-0.64992000000000005</v>
      </c>
      <c r="F643" s="1">
        <f>'All Nodes'!F643</f>
        <v>7.8633700000000001E-2</v>
      </c>
      <c r="G643">
        <f>'All Nodes'!G643</f>
        <v>100001</v>
      </c>
    </row>
    <row r="644" spans="1:7" x14ac:dyDescent="0.25">
      <c r="A644" t="str">
        <f>'All Nodes'!A644</f>
        <v>GRID</v>
      </c>
      <c r="B644">
        <f>'All Nodes'!B644</f>
        <v>100642</v>
      </c>
      <c r="C644">
        <f>'All Nodes'!C644</f>
        <v>100001</v>
      </c>
      <c r="D644" s="1">
        <f>'All Nodes'!D644</f>
        <v>-0.12504599999999999</v>
      </c>
      <c r="E644" s="1">
        <f>'All Nodes'!E644</f>
        <v>0.64992000000000005</v>
      </c>
      <c r="F644" s="1">
        <f>'All Nodes'!F644</f>
        <v>7.8632300000000002E-2</v>
      </c>
      <c r="G644">
        <f>'All Nodes'!G644</f>
        <v>100001</v>
      </c>
    </row>
    <row r="645" spans="1:7" x14ac:dyDescent="0.25">
      <c r="A645" t="str">
        <f>'All Nodes'!A645</f>
        <v>GRID</v>
      </c>
      <c r="B645">
        <f>'All Nodes'!B645</f>
        <v>100643</v>
      </c>
      <c r="C645">
        <f>'All Nodes'!C645</f>
        <v>100001</v>
      </c>
      <c r="D645" s="1">
        <f>'All Nodes'!D645</f>
        <v>0.12504899999999999</v>
      </c>
      <c r="E645" s="1">
        <f>'All Nodes'!E645</f>
        <v>-0.69993700000000003</v>
      </c>
      <c r="F645" s="1">
        <f>'All Nodes'!F645</f>
        <v>9.0960799999999994E-2</v>
      </c>
      <c r="G645">
        <f>'All Nodes'!G645</f>
        <v>100001</v>
      </c>
    </row>
    <row r="646" spans="1:7" x14ac:dyDescent="0.25">
      <c r="A646" t="str">
        <f>'All Nodes'!A646</f>
        <v>GRID</v>
      </c>
      <c r="B646">
        <f>'All Nodes'!B646</f>
        <v>100644</v>
      </c>
      <c r="C646">
        <f>'All Nodes'!C646</f>
        <v>100001</v>
      </c>
      <c r="D646" s="1">
        <f>'All Nodes'!D646</f>
        <v>0.12504899999999999</v>
      </c>
      <c r="E646" s="1">
        <f>'All Nodes'!E646</f>
        <v>-0.72496300000000002</v>
      </c>
      <c r="F646" s="1">
        <f>'All Nodes'!F646</f>
        <v>9.7498799999999997E-2</v>
      </c>
      <c r="G646">
        <f>'All Nodes'!G646</f>
        <v>100001</v>
      </c>
    </row>
    <row r="647" spans="1:7" x14ac:dyDescent="0.25">
      <c r="A647" t="str">
        <f>'All Nodes'!A647</f>
        <v>GRID</v>
      </c>
      <c r="B647">
        <f>'All Nodes'!B647</f>
        <v>100645</v>
      </c>
      <c r="C647">
        <f>'All Nodes'!C647</f>
        <v>100001</v>
      </c>
      <c r="D647" s="1">
        <f>'All Nodes'!D647</f>
        <v>-0.12504899999999999</v>
      </c>
      <c r="E647" s="1">
        <f>'All Nodes'!E647</f>
        <v>0.72496300000000002</v>
      </c>
      <c r="F647" s="1">
        <f>'All Nodes'!F647</f>
        <v>9.7497299999999995E-2</v>
      </c>
      <c r="G647">
        <f>'All Nodes'!G647</f>
        <v>100001</v>
      </c>
    </row>
    <row r="648" spans="1:7" x14ac:dyDescent="0.25">
      <c r="A648" t="str">
        <f>'All Nodes'!A648</f>
        <v>GRID</v>
      </c>
      <c r="B648">
        <f>'All Nodes'!B648</f>
        <v>100646</v>
      </c>
      <c r="C648">
        <f>'All Nodes'!C648</f>
        <v>100001</v>
      </c>
      <c r="D648" s="1">
        <f>'All Nodes'!D648</f>
        <v>-0.12504999999999999</v>
      </c>
      <c r="E648" s="1">
        <f>'All Nodes'!E648</f>
        <v>0.69993700000000003</v>
      </c>
      <c r="F648" s="1">
        <f>'All Nodes'!F648</f>
        <v>9.0959300000000007E-2</v>
      </c>
      <c r="G648">
        <f>'All Nodes'!G648</f>
        <v>100001</v>
      </c>
    </row>
    <row r="649" spans="1:7" x14ac:dyDescent="0.25">
      <c r="A649" t="str">
        <f>'All Nodes'!A649</f>
        <v>GRID</v>
      </c>
      <c r="B649">
        <f>'All Nodes'!B649</f>
        <v>100647</v>
      </c>
      <c r="C649">
        <f>'All Nodes'!C649</f>
        <v>100001</v>
      </c>
      <c r="D649" s="1">
        <f>'All Nodes'!D649</f>
        <v>-0.125052</v>
      </c>
      <c r="E649" s="1">
        <f>'All Nodes'!E649</f>
        <v>0.674929</v>
      </c>
      <c r="F649" s="1">
        <f>'All Nodes'!F649</f>
        <v>8.4675299999999995E-2</v>
      </c>
      <c r="G649">
        <f>'All Nodes'!G649</f>
        <v>100001</v>
      </c>
    </row>
    <row r="650" spans="1:7" x14ac:dyDescent="0.25">
      <c r="A650" t="str">
        <f>'All Nodes'!A650</f>
        <v>GRID</v>
      </c>
      <c r="B650">
        <f>'All Nodes'!B650</f>
        <v>100648</v>
      </c>
      <c r="C650">
        <f>'All Nodes'!C650</f>
        <v>100001</v>
      </c>
      <c r="D650" s="1">
        <f>'All Nodes'!D650</f>
        <v>0.125052</v>
      </c>
      <c r="E650" s="1">
        <f>'All Nodes'!E650</f>
        <v>-0.674929</v>
      </c>
      <c r="F650" s="1">
        <f>'All Nodes'!F650</f>
        <v>8.4676699999999994E-2</v>
      </c>
      <c r="G650">
        <f>'All Nodes'!G650</f>
        <v>100001</v>
      </c>
    </row>
    <row r="651" spans="1:7" x14ac:dyDescent="0.25">
      <c r="A651" t="str">
        <f>'All Nodes'!A651</f>
        <v>GRID</v>
      </c>
      <c r="B651">
        <f>'All Nodes'!B651</f>
        <v>100649</v>
      </c>
      <c r="C651">
        <f>'All Nodes'!C651</f>
        <v>100001</v>
      </c>
      <c r="D651" s="1">
        <f>'All Nodes'!D651</f>
        <v>0.14998700000000001</v>
      </c>
      <c r="E651" s="1">
        <f>'All Nodes'!E651</f>
        <v>0.72492100000000004</v>
      </c>
      <c r="F651" s="1">
        <f>'All Nodes'!F651</f>
        <v>9.8754300000000003E-2</v>
      </c>
      <c r="G651">
        <f>'All Nodes'!G651</f>
        <v>100001</v>
      </c>
    </row>
    <row r="652" spans="1:7" x14ac:dyDescent="0.25">
      <c r="A652" t="str">
        <f>'All Nodes'!A652</f>
        <v>GRID</v>
      </c>
      <c r="B652">
        <f>'All Nodes'!B652</f>
        <v>100650</v>
      </c>
      <c r="C652">
        <f>'All Nodes'!C652</f>
        <v>100001</v>
      </c>
      <c r="D652" s="1">
        <f>'All Nodes'!D652</f>
        <v>-0.14998700000000001</v>
      </c>
      <c r="E652" s="1">
        <f>'All Nodes'!E652</f>
        <v>-0.72492100000000004</v>
      </c>
      <c r="F652" s="1">
        <f>'All Nodes'!F652</f>
        <v>9.8755800000000005E-2</v>
      </c>
      <c r="G652">
        <f>'All Nodes'!G652</f>
        <v>100001</v>
      </c>
    </row>
    <row r="653" spans="1:7" x14ac:dyDescent="0.25">
      <c r="A653" t="str">
        <f>'All Nodes'!A653</f>
        <v>GRID</v>
      </c>
      <c r="B653">
        <f>'All Nodes'!B653</f>
        <v>100651</v>
      </c>
      <c r="C653">
        <f>'All Nodes'!C653</f>
        <v>100001</v>
      </c>
      <c r="D653" s="1">
        <f>'All Nodes'!D653</f>
        <v>0.14998700000000001</v>
      </c>
      <c r="E653" s="1">
        <f>'All Nodes'!E653</f>
        <v>0.69993700000000003</v>
      </c>
      <c r="F653" s="1">
        <f>'All Nodes'!F653</f>
        <v>9.2230300000000001E-2</v>
      </c>
      <c r="G653">
        <f>'All Nodes'!G653</f>
        <v>100001</v>
      </c>
    </row>
    <row r="654" spans="1:7" x14ac:dyDescent="0.25">
      <c r="A654" t="str">
        <f>'All Nodes'!A654</f>
        <v>GRID</v>
      </c>
      <c r="B654">
        <f>'All Nodes'!B654</f>
        <v>100652</v>
      </c>
      <c r="C654">
        <f>'All Nodes'!C654</f>
        <v>100001</v>
      </c>
      <c r="D654" s="1">
        <f>'All Nodes'!D654</f>
        <v>-0.14998800000000001</v>
      </c>
      <c r="E654" s="1">
        <f>'All Nodes'!E654</f>
        <v>-0.699936</v>
      </c>
      <c r="F654" s="1">
        <f>'All Nodes'!F654</f>
        <v>9.2231800000000003E-2</v>
      </c>
      <c r="G654">
        <f>'All Nodes'!G654</f>
        <v>100001</v>
      </c>
    </row>
    <row r="655" spans="1:7" x14ac:dyDescent="0.25">
      <c r="A655" t="str">
        <f>'All Nodes'!A655</f>
        <v>GRID</v>
      </c>
      <c r="B655">
        <f>'All Nodes'!B655</f>
        <v>100653</v>
      </c>
      <c r="C655">
        <f>'All Nodes'!C655</f>
        <v>100001</v>
      </c>
      <c r="D655" s="1">
        <f>'All Nodes'!D655</f>
        <v>-0.14998900000000001</v>
      </c>
      <c r="E655" s="1">
        <f>'All Nodes'!E655</f>
        <v>-0.67495300000000003</v>
      </c>
      <c r="F655" s="1">
        <f>'All Nodes'!F655</f>
        <v>8.5951799999999995E-2</v>
      </c>
      <c r="G655">
        <f>'All Nodes'!G655</f>
        <v>100001</v>
      </c>
    </row>
    <row r="656" spans="1:7" x14ac:dyDescent="0.25">
      <c r="A656" t="str">
        <f>'All Nodes'!A656</f>
        <v>GRID</v>
      </c>
      <c r="B656">
        <f>'All Nodes'!B656</f>
        <v>100654</v>
      </c>
      <c r="C656">
        <f>'All Nodes'!C656</f>
        <v>100001</v>
      </c>
      <c r="D656" s="1">
        <f>'All Nodes'!D656</f>
        <v>0.14998900000000001</v>
      </c>
      <c r="E656" s="1">
        <f>'All Nodes'!E656</f>
        <v>0.67495300000000003</v>
      </c>
      <c r="F656" s="1">
        <f>'All Nodes'!F656</f>
        <v>8.5950299999999993E-2</v>
      </c>
      <c r="G656">
        <f>'All Nodes'!G656</f>
        <v>100001</v>
      </c>
    </row>
    <row r="657" spans="1:7" x14ac:dyDescent="0.25">
      <c r="A657" t="str">
        <f>'All Nodes'!A657</f>
        <v>GRID</v>
      </c>
      <c r="B657">
        <f>'All Nodes'!B657</f>
        <v>100655</v>
      </c>
      <c r="C657">
        <f>'All Nodes'!C657</f>
        <v>100001</v>
      </c>
      <c r="D657" s="1">
        <f>'All Nodes'!D657</f>
        <v>0.14999000000000001</v>
      </c>
      <c r="E657" s="1">
        <f>'All Nodes'!E657</f>
        <v>0.65001100000000001</v>
      </c>
      <c r="F657" s="1">
        <f>'All Nodes'!F657</f>
        <v>7.9921300000000001E-2</v>
      </c>
      <c r="G657">
        <f>'All Nodes'!G657</f>
        <v>100001</v>
      </c>
    </row>
    <row r="658" spans="1:7" x14ac:dyDescent="0.25">
      <c r="A658" t="str">
        <f>'All Nodes'!A658</f>
        <v>GRID</v>
      </c>
      <c r="B658">
        <f>'All Nodes'!B658</f>
        <v>100656</v>
      </c>
      <c r="C658">
        <f>'All Nodes'!C658</f>
        <v>100001</v>
      </c>
      <c r="D658" s="1">
        <f>'All Nodes'!D658</f>
        <v>-0.14999000000000001</v>
      </c>
      <c r="E658" s="1">
        <f>'All Nodes'!E658</f>
        <v>-0.65001100000000001</v>
      </c>
      <c r="F658" s="1">
        <f>'All Nodes'!F658</f>
        <v>7.9922699999999999E-2</v>
      </c>
      <c r="G658">
        <f>'All Nodes'!G658</f>
        <v>100001</v>
      </c>
    </row>
    <row r="659" spans="1:7" x14ac:dyDescent="0.25">
      <c r="A659" t="str">
        <f>'All Nodes'!A659</f>
        <v>GRID</v>
      </c>
      <c r="B659">
        <f>'All Nodes'!B659</f>
        <v>100657</v>
      </c>
      <c r="C659">
        <f>'All Nodes'!C659</f>
        <v>100001</v>
      </c>
      <c r="D659" s="1">
        <f>'All Nodes'!D659</f>
        <v>0.14999199999999999</v>
      </c>
      <c r="E659" s="1">
        <f>'All Nodes'!E659</f>
        <v>0.62501200000000001</v>
      </c>
      <c r="F659" s="1">
        <f>'All Nodes'!F659</f>
        <v>7.41203E-2</v>
      </c>
      <c r="G659">
        <f>'All Nodes'!G659</f>
        <v>100001</v>
      </c>
    </row>
    <row r="660" spans="1:7" x14ac:dyDescent="0.25">
      <c r="A660" t="str">
        <f>'All Nodes'!A660</f>
        <v>GRID</v>
      </c>
      <c r="B660">
        <f>'All Nodes'!B660</f>
        <v>100658</v>
      </c>
      <c r="C660">
        <f>'All Nodes'!C660</f>
        <v>100001</v>
      </c>
      <c r="D660" s="1">
        <f>'All Nodes'!D660</f>
        <v>-0.14999199999999999</v>
      </c>
      <c r="E660" s="1">
        <f>'All Nodes'!E660</f>
        <v>-0.62501099999999998</v>
      </c>
      <c r="F660" s="1">
        <f>'All Nodes'!F660</f>
        <v>7.4121699999999999E-2</v>
      </c>
      <c r="G660">
        <f>'All Nodes'!G660</f>
        <v>100001</v>
      </c>
    </row>
    <row r="661" spans="1:7" x14ac:dyDescent="0.25">
      <c r="A661" t="str">
        <f>'All Nodes'!A661</f>
        <v>GRID</v>
      </c>
      <c r="B661">
        <f>'All Nodes'!B661</f>
        <v>100659</v>
      </c>
      <c r="C661">
        <f>'All Nodes'!C661</f>
        <v>100001</v>
      </c>
      <c r="D661" s="1">
        <f>'All Nodes'!D661</f>
        <v>0.14999199999999999</v>
      </c>
      <c r="E661" s="1">
        <f>'All Nodes'!E661</f>
        <v>0.60000900000000001</v>
      </c>
      <c r="F661" s="1">
        <f>'All Nodes'!F661</f>
        <v>6.8556500000000006E-2</v>
      </c>
      <c r="G661">
        <f>'All Nodes'!G661</f>
        <v>100001</v>
      </c>
    </row>
    <row r="662" spans="1:7" x14ac:dyDescent="0.25">
      <c r="A662" t="str">
        <f>'All Nodes'!A662</f>
        <v>GRID</v>
      </c>
      <c r="B662">
        <f>'All Nodes'!B662</f>
        <v>100660</v>
      </c>
      <c r="C662">
        <f>'All Nodes'!C662</f>
        <v>100001</v>
      </c>
      <c r="D662" s="1">
        <f>'All Nodes'!D662</f>
        <v>-0.14999199999999999</v>
      </c>
      <c r="E662" s="1">
        <f>'All Nodes'!E662</f>
        <v>-0.60000900000000001</v>
      </c>
      <c r="F662" s="1">
        <f>'All Nodes'!F662</f>
        <v>6.8557699999999999E-2</v>
      </c>
      <c r="G662">
        <f>'All Nodes'!G662</f>
        <v>100001</v>
      </c>
    </row>
    <row r="663" spans="1:7" x14ac:dyDescent="0.25">
      <c r="A663" t="str">
        <f>'All Nodes'!A663</f>
        <v>GRID</v>
      </c>
      <c r="B663">
        <f>'All Nodes'!B663</f>
        <v>100661</v>
      </c>
      <c r="C663">
        <f>'All Nodes'!C663</f>
        <v>100001</v>
      </c>
      <c r="D663" s="1">
        <f>'All Nodes'!D663</f>
        <v>-0.14999399999999999</v>
      </c>
      <c r="E663" s="1">
        <f>'All Nodes'!E663</f>
        <v>-0.57501000000000002</v>
      </c>
      <c r="F663" s="1">
        <f>'All Nodes'!F663</f>
        <v>6.3232700000000003E-2</v>
      </c>
      <c r="G663">
        <f>'All Nodes'!G663</f>
        <v>100001</v>
      </c>
    </row>
    <row r="664" spans="1:7" x14ac:dyDescent="0.25">
      <c r="A664" t="str">
        <f>'All Nodes'!A664</f>
        <v>GRID</v>
      </c>
      <c r="B664">
        <f>'All Nodes'!B664</f>
        <v>100662</v>
      </c>
      <c r="C664">
        <f>'All Nodes'!C664</f>
        <v>100001</v>
      </c>
      <c r="D664" s="1">
        <f>'All Nodes'!D664</f>
        <v>0.14999399999999999</v>
      </c>
      <c r="E664" s="1">
        <f>'All Nodes'!E664</f>
        <v>0.57501000000000002</v>
      </c>
      <c r="F664" s="1">
        <f>'All Nodes'!F664</f>
        <v>6.3231499999999996E-2</v>
      </c>
      <c r="G664">
        <f>'All Nodes'!G664</f>
        <v>100001</v>
      </c>
    </row>
    <row r="665" spans="1:7" x14ac:dyDescent="0.25">
      <c r="A665" t="str">
        <f>'All Nodes'!A665</f>
        <v>GRID</v>
      </c>
      <c r="B665">
        <f>'All Nodes'!B665</f>
        <v>100663</v>
      </c>
      <c r="C665">
        <f>'All Nodes'!C665</f>
        <v>100001</v>
      </c>
      <c r="D665" s="1">
        <f>'All Nodes'!D665</f>
        <v>0.14999499999999999</v>
      </c>
      <c r="E665" s="1">
        <f>'All Nodes'!E665</f>
        <v>0.55001</v>
      </c>
      <c r="F665" s="1">
        <f>'All Nodes'!F665</f>
        <v>5.81425E-2</v>
      </c>
      <c r="G665">
        <f>'All Nodes'!G665</f>
        <v>100001</v>
      </c>
    </row>
    <row r="666" spans="1:7" x14ac:dyDescent="0.25">
      <c r="A666" t="str">
        <f>'All Nodes'!A666</f>
        <v>GRID</v>
      </c>
      <c r="B666">
        <f>'All Nodes'!B666</f>
        <v>100664</v>
      </c>
      <c r="C666">
        <f>'All Nodes'!C666</f>
        <v>100001</v>
      </c>
      <c r="D666" s="1">
        <f>'All Nodes'!D666</f>
        <v>0.14999499999999999</v>
      </c>
      <c r="E666" s="1">
        <f>'All Nodes'!E666</f>
        <v>1.1805E-4</v>
      </c>
      <c r="F666" s="1">
        <f>'All Nodes'!F666</f>
        <v>3.9900999999999999E-3</v>
      </c>
      <c r="G666">
        <f>'All Nodes'!G666</f>
        <v>100001</v>
      </c>
    </row>
    <row r="667" spans="1:7" x14ac:dyDescent="0.25">
      <c r="A667" t="str">
        <f>'All Nodes'!A667</f>
        <v>GRID</v>
      </c>
      <c r="B667">
        <f>'All Nodes'!B667</f>
        <v>100665</v>
      </c>
      <c r="C667">
        <f>'All Nodes'!C667</f>
        <v>100001</v>
      </c>
      <c r="D667" s="1">
        <f>'All Nodes'!D667</f>
        <v>-0.14999499999999999</v>
      </c>
      <c r="E667" s="1">
        <f>'All Nodes'!E667</f>
        <v>-0.55001</v>
      </c>
      <c r="F667" s="1">
        <f>'All Nodes'!F667</f>
        <v>5.81437E-2</v>
      </c>
      <c r="G667">
        <f>'All Nodes'!G667</f>
        <v>100001</v>
      </c>
    </row>
    <row r="668" spans="1:7" x14ac:dyDescent="0.25">
      <c r="A668" t="str">
        <f>'All Nodes'!A668</f>
        <v>GRID</v>
      </c>
      <c r="B668">
        <f>'All Nodes'!B668</f>
        <v>100666</v>
      </c>
      <c r="C668">
        <f>'All Nodes'!C668</f>
        <v>100001</v>
      </c>
      <c r="D668" s="1">
        <f>'All Nodes'!D668</f>
        <v>0.14999599999999999</v>
      </c>
      <c r="E668" s="1">
        <f>'All Nodes'!E668</f>
        <v>0.52500999999999998</v>
      </c>
      <c r="F668" s="1">
        <f>'All Nodes'!F668</f>
        <v>5.3288500000000003E-2</v>
      </c>
      <c r="G668">
        <f>'All Nodes'!G668</f>
        <v>100001</v>
      </c>
    </row>
    <row r="669" spans="1:7" x14ac:dyDescent="0.25">
      <c r="A669" t="str">
        <f>'All Nodes'!A669</f>
        <v>GRID</v>
      </c>
      <c r="B669">
        <f>'All Nodes'!B669</f>
        <v>100667</v>
      </c>
      <c r="C669">
        <f>'All Nodes'!C669</f>
        <v>100001</v>
      </c>
      <c r="D669" s="1">
        <f>'All Nodes'!D669</f>
        <v>-0.14999699999999999</v>
      </c>
      <c r="E669" s="1">
        <f>'All Nodes'!E669</f>
        <v>-0.52500999999999998</v>
      </c>
      <c r="F669" s="1">
        <f>'All Nodes'!F669</f>
        <v>5.3289599999999999E-2</v>
      </c>
      <c r="G669">
        <f>'All Nodes'!G669</f>
        <v>100001</v>
      </c>
    </row>
    <row r="670" spans="1:7" x14ac:dyDescent="0.25">
      <c r="A670" t="str">
        <f>'All Nodes'!A670</f>
        <v>GRID</v>
      </c>
      <c r="B670">
        <f>'All Nodes'!B670</f>
        <v>100668</v>
      </c>
      <c r="C670">
        <f>'All Nodes'!C670</f>
        <v>100001</v>
      </c>
      <c r="D670" s="1">
        <f>'All Nodes'!D670</f>
        <v>0.14999699999999999</v>
      </c>
      <c r="E670" s="1">
        <f>'All Nodes'!E670</f>
        <v>0.50000999999999995</v>
      </c>
      <c r="F670" s="1">
        <f>'All Nodes'!F670</f>
        <v>4.8667500000000002E-2</v>
      </c>
      <c r="G670">
        <f>'All Nodes'!G670</f>
        <v>100001</v>
      </c>
    </row>
    <row r="671" spans="1:7" x14ac:dyDescent="0.25">
      <c r="A671" t="str">
        <f>'All Nodes'!A671</f>
        <v>GRID</v>
      </c>
      <c r="B671">
        <f>'All Nodes'!B671</f>
        <v>100669</v>
      </c>
      <c r="C671">
        <f>'All Nodes'!C671</f>
        <v>100001</v>
      </c>
      <c r="D671" s="1">
        <f>'All Nodes'!D671</f>
        <v>-0.14999799999999999</v>
      </c>
      <c r="E671" s="1">
        <f>'All Nodes'!E671</f>
        <v>-0.50000999999999995</v>
      </c>
      <c r="F671" s="1">
        <f>'All Nodes'!F671</f>
        <v>4.8668500000000003E-2</v>
      </c>
      <c r="G671">
        <f>'All Nodes'!G671</f>
        <v>100001</v>
      </c>
    </row>
    <row r="672" spans="1:7" x14ac:dyDescent="0.25">
      <c r="A672" t="str">
        <f>'All Nodes'!A672</f>
        <v>GRID</v>
      </c>
      <c r="B672">
        <f>'All Nodes'!B672</f>
        <v>100670</v>
      </c>
      <c r="C672">
        <f>'All Nodes'!C672</f>
        <v>100001</v>
      </c>
      <c r="D672" s="1">
        <f>'All Nodes'!D672</f>
        <v>0.14999899999999999</v>
      </c>
      <c r="E672" s="1">
        <f>'All Nodes'!E672</f>
        <v>0.47500999999999999</v>
      </c>
      <c r="F672" s="1">
        <f>'All Nodes'!F672</f>
        <v>4.4279600000000002E-2</v>
      </c>
      <c r="G672">
        <f>'All Nodes'!G672</f>
        <v>100001</v>
      </c>
    </row>
    <row r="673" spans="1:7" x14ac:dyDescent="0.25">
      <c r="A673" t="str">
        <f>'All Nodes'!A673</f>
        <v>GRID</v>
      </c>
      <c r="B673">
        <f>'All Nodes'!B673</f>
        <v>100671</v>
      </c>
      <c r="C673">
        <f>'All Nodes'!C673</f>
        <v>100001</v>
      </c>
      <c r="D673" s="1">
        <f>'All Nodes'!D673</f>
        <v>-0.14999899999999999</v>
      </c>
      <c r="E673" s="1">
        <f>'All Nodes'!E673</f>
        <v>-0.47500999999999999</v>
      </c>
      <c r="F673" s="1">
        <f>'All Nodes'!F673</f>
        <v>4.42805E-2</v>
      </c>
      <c r="G673">
        <f>'All Nodes'!G673</f>
        <v>100001</v>
      </c>
    </row>
    <row r="674" spans="1:7" x14ac:dyDescent="0.25">
      <c r="A674" t="str">
        <f>'All Nodes'!A674</f>
        <v>GRID</v>
      </c>
      <c r="B674">
        <f>'All Nodes'!B674</f>
        <v>100672</v>
      </c>
      <c r="C674">
        <f>'All Nodes'!C674</f>
        <v>100001</v>
      </c>
      <c r="D674" s="1">
        <f>'All Nodes'!D674</f>
        <v>0.15</v>
      </c>
      <c r="E674" s="1">
        <f>'All Nodes'!E674</f>
        <v>-2.4989999999999998E-2</v>
      </c>
      <c r="F674" s="1">
        <f>'All Nodes'!F674</f>
        <v>4.1000000000000003E-3</v>
      </c>
      <c r="G674">
        <f>'All Nodes'!G674</f>
        <v>100001</v>
      </c>
    </row>
    <row r="675" spans="1:7" x14ac:dyDescent="0.25">
      <c r="A675" t="str">
        <f>'All Nodes'!A675</f>
        <v>GRID</v>
      </c>
      <c r="B675">
        <f>'All Nodes'!B675</f>
        <v>100673</v>
      </c>
      <c r="C675">
        <f>'All Nodes'!C675</f>
        <v>100001</v>
      </c>
      <c r="D675" s="1">
        <f>'All Nodes'!D675</f>
        <v>-0.15</v>
      </c>
      <c r="E675" s="1">
        <f>'All Nodes'!E675</f>
        <v>2.4989600000000001E-2</v>
      </c>
      <c r="F675" s="1">
        <f>'All Nodes'!F675</f>
        <v>4.1000000000000003E-3</v>
      </c>
      <c r="G675">
        <f>'All Nodes'!G675</f>
        <v>100001</v>
      </c>
    </row>
    <row r="676" spans="1:7" x14ac:dyDescent="0.25">
      <c r="A676" t="str">
        <f>'All Nodes'!A676</f>
        <v>GRID</v>
      </c>
      <c r="B676">
        <f>'All Nodes'!B676</f>
        <v>100674</v>
      </c>
      <c r="C676">
        <f>'All Nodes'!C676</f>
        <v>100001</v>
      </c>
      <c r="D676" s="1">
        <f>'All Nodes'!D676</f>
        <v>0.15</v>
      </c>
      <c r="E676" s="1">
        <f>'All Nodes'!E676</f>
        <v>0.44999</v>
      </c>
      <c r="F676" s="1">
        <f>'All Nodes'!F676</f>
        <v>4.0119599999999998E-2</v>
      </c>
      <c r="G676">
        <f>'All Nodes'!G676</f>
        <v>100001</v>
      </c>
    </row>
    <row r="677" spans="1:7" x14ac:dyDescent="0.25">
      <c r="A677" t="str">
        <f>'All Nodes'!A677</f>
        <v>GRID</v>
      </c>
      <c r="B677">
        <f>'All Nodes'!B677</f>
        <v>100675</v>
      </c>
      <c r="C677">
        <f>'All Nodes'!C677</f>
        <v>100001</v>
      </c>
      <c r="D677" s="1">
        <f>'All Nodes'!D677</f>
        <v>-0.150001</v>
      </c>
      <c r="E677" s="1">
        <f>'All Nodes'!E677</f>
        <v>-0.44999</v>
      </c>
      <c r="F677" s="1">
        <f>'All Nodes'!F677</f>
        <v>4.0120500000000003E-2</v>
      </c>
      <c r="G677">
        <f>'All Nodes'!G677</f>
        <v>100001</v>
      </c>
    </row>
    <row r="678" spans="1:7" x14ac:dyDescent="0.25">
      <c r="A678" t="str">
        <f>'All Nodes'!A678</f>
        <v>GRID</v>
      </c>
      <c r="B678">
        <f>'All Nodes'!B678</f>
        <v>100676</v>
      </c>
      <c r="C678">
        <f>'All Nodes'!C678</f>
        <v>100001</v>
      </c>
      <c r="D678" s="1">
        <f>'All Nodes'!D678</f>
        <v>0.150001</v>
      </c>
      <c r="E678" s="1">
        <f>'All Nodes'!E678</f>
        <v>0.42500900000000003</v>
      </c>
      <c r="F678" s="1">
        <f>'All Nodes'!F678</f>
        <v>3.6196600000000002E-2</v>
      </c>
      <c r="G678">
        <f>'All Nodes'!G678</f>
        <v>100001</v>
      </c>
    </row>
    <row r="679" spans="1:7" x14ac:dyDescent="0.25">
      <c r="A679" t="str">
        <f>'All Nodes'!A679</f>
        <v>GRID</v>
      </c>
      <c r="B679">
        <f>'All Nodes'!B679</f>
        <v>100677</v>
      </c>
      <c r="C679">
        <f>'All Nodes'!C679</f>
        <v>100001</v>
      </c>
      <c r="D679" s="1">
        <f>'All Nodes'!D679</f>
        <v>-0.150001</v>
      </c>
      <c r="E679" s="1">
        <f>'All Nodes'!E679</f>
        <v>-0.42500900000000003</v>
      </c>
      <c r="F679" s="1">
        <f>'All Nodes'!F679</f>
        <v>3.6197500000000001E-2</v>
      </c>
      <c r="G679">
        <f>'All Nodes'!G679</f>
        <v>100001</v>
      </c>
    </row>
    <row r="680" spans="1:7" x14ac:dyDescent="0.25">
      <c r="A680" t="str">
        <f>'All Nodes'!A680</f>
        <v>GRID</v>
      </c>
      <c r="B680">
        <f>'All Nodes'!B680</f>
        <v>100678</v>
      </c>
      <c r="C680">
        <f>'All Nodes'!C680</f>
        <v>100001</v>
      </c>
      <c r="D680" s="1">
        <f>'All Nodes'!D680</f>
        <v>0.150002</v>
      </c>
      <c r="E680" s="1">
        <f>'All Nodes'!E680</f>
        <v>-0.12501399999999999</v>
      </c>
      <c r="F680" s="1">
        <f>'All Nodes'!F680</f>
        <v>6.7602000000000001E-3</v>
      </c>
      <c r="G680">
        <f>'All Nodes'!G680</f>
        <v>100001</v>
      </c>
    </row>
    <row r="681" spans="1:7" x14ac:dyDescent="0.25">
      <c r="A681" t="str">
        <f>'All Nodes'!A681</f>
        <v>GRID</v>
      </c>
      <c r="B681">
        <f>'All Nodes'!B681</f>
        <v>100679</v>
      </c>
      <c r="C681">
        <f>'All Nodes'!C681</f>
        <v>100001</v>
      </c>
      <c r="D681" s="1">
        <f>'All Nodes'!D681</f>
        <v>0.150002</v>
      </c>
      <c r="E681" s="1">
        <f>'All Nodes'!E681</f>
        <v>-4.9987999999999998E-2</v>
      </c>
      <c r="F681" s="1">
        <f>'All Nodes'!F681</f>
        <v>4.4301000000000002E-3</v>
      </c>
      <c r="G681">
        <f>'All Nodes'!G681</f>
        <v>100001</v>
      </c>
    </row>
    <row r="682" spans="1:7" x14ac:dyDescent="0.25">
      <c r="A682" t="str">
        <f>'All Nodes'!A682</f>
        <v>GRID</v>
      </c>
      <c r="B682">
        <f>'All Nodes'!B682</f>
        <v>100680</v>
      </c>
      <c r="C682">
        <f>'All Nodes'!C682</f>
        <v>100001</v>
      </c>
      <c r="D682" s="1">
        <f>'All Nodes'!D682</f>
        <v>-0.150002</v>
      </c>
      <c r="E682" s="1">
        <f>'All Nodes'!E682</f>
        <v>0.12501399999999999</v>
      </c>
      <c r="F682" s="1">
        <f>'All Nodes'!F682</f>
        <v>6.7599000000000001E-3</v>
      </c>
      <c r="G682">
        <f>'All Nodes'!G682</f>
        <v>100001</v>
      </c>
    </row>
    <row r="683" spans="1:7" x14ac:dyDescent="0.25">
      <c r="A683" t="str">
        <f>'All Nodes'!A683</f>
        <v>GRID</v>
      </c>
      <c r="B683">
        <f>'All Nodes'!B683</f>
        <v>100681</v>
      </c>
      <c r="C683">
        <f>'All Nodes'!C683</f>
        <v>100001</v>
      </c>
      <c r="D683" s="1">
        <f>'All Nodes'!D683</f>
        <v>-0.150002</v>
      </c>
      <c r="E683" s="1">
        <f>'All Nodes'!E683</f>
        <v>4.99876E-2</v>
      </c>
      <c r="F683" s="1">
        <f>'All Nodes'!F683</f>
        <v>4.4301000000000002E-3</v>
      </c>
      <c r="G683">
        <f>'All Nodes'!G683</f>
        <v>100001</v>
      </c>
    </row>
    <row r="684" spans="1:7" x14ac:dyDescent="0.25">
      <c r="A684" t="str">
        <f>'All Nodes'!A684</f>
        <v>GRID</v>
      </c>
      <c r="B684">
        <f>'All Nodes'!B684</f>
        <v>100682</v>
      </c>
      <c r="C684">
        <f>'All Nodes'!C684</f>
        <v>100001</v>
      </c>
      <c r="D684" s="1">
        <f>'All Nodes'!D684</f>
        <v>0.150002</v>
      </c>
      <c r="E684" s="1">
        <f>'All Nodes'!E684</f>
        <v>0.37499399999999999</v>
      </c>
      <c r="F684" s="1">
        <f>'All Nodes'!F684</f>
        <v>2.9029599999999999E-2</v>
      </c>
      <c r="G684">
        <f>'All Nodes'!G684</f>
        <v>100001</v>
      </c>
    </row>
    <row r="685" spans="1:7" x14ac:dyDescent="0.25">
      <c r="A685" t="str">
        <f>'All Nodes'!A685</f>
        <v>GRID</v>
      </c>
      <c r="B685">
        <f>'All Nodes'!B685</f>
        <v>100683</v>
      </c>
      <c r="C685">
        <f>'All Nodes'!C685</f>
        <v>100001</v>
      </c>
      <c r="D685" s="1">
        <f>'All Nodes'!D685</f>
        <v>0.150003</v>
      </c>
      <c r="E685" s="1">
        <f>'All Nodes'!E685</f>
        <v>0.40000999999999998</v>
      </c>
      <c r="F685" s="1">
        <f>'All Nodes'!F685</f>
        <v>3.2500599999999998E-2</v>
      </c>
      <c r="G685">
        <f>'All Nodes'!G685</f>
        <v>100001</v>
      </c>
    </row>
    <row r="686" spans="1:7" x14ac:dyDescent="0.25">
      <c r="A686" t="str">
        <f>'All Nodes'!A686</f>
        <v>GRID</v>
      </c>
      <c r="B686">
        <f>'All Nodes'!B686</f>
        <v>100684</v>
      </c>
      <c r="C686">
        <f>'All Nodes'!C686</f>
        <v>100001</v>
      </c>
      <c r="D686" s="1">
        <f>'All Nodes'!D686</f>
        <v>-0.150003</v>
      </c>
      <c r="E686" s="1">
        <f>'All Nodes'!E686</f>
        <v>-0.400009</v>
      </c>
      <c r="F686" s="1">
        <f>'All Nodes'!F686</f>
        <v>3.2501500000000003E-2</v>
      </c>
      <c r="G686">
        <f>'All Nodes'!G686</f>
        <v>100001</v>
      </c>
    </row>
    <row r="687" spans="1:7" x14ac:dyDescent="0.25">
      <c r="A687" t="str">
        <f>'All Nodes'!A687</f>
        <v>GRID</v>
      </c>
      <c r="B687">
        <f>'All Nodes'!B687</f>
        <v>100685</v>
      </c>
      <c r="C687">
        <f>'All Nodes'!C687</f>
        <v>100001</v>
      </c>
      <c r="D687" s="1">
        <f>'All Nodes'!D687</f>
        <v>-0.150003</v>
      </c>
      <c r="E687" s="1">
        <f>'All Nodes'!E687</f>
        <v>-0.37499399999999999</v>
      </c>
      <c r="F687" s="1">
        <f>'All Nodes'!F687</f>
        <v>2.9030299999999998E-2</v>
      </c>
      <c r="G687">
        <f>'All Nodes'!G687</f>
        <v>100001</v>
      </c>
    </row>
    <row r="688" spans="1:7" x14ac:dyDescent="0.25">
      <c r="A688" t="str">
        <f>'All Nodes'!A688</f>
        <v>GRID</v>
      </c>
      <c r="B688">
        <f>'All Nodes'!B688</f>
        <v>100686</v>
      </c>
      <c r="C688">
        <f>'All Nodes'!C688</f>
        <v>100001</v>
      </c>
      <c r="D688" s="1">
        <f>'All Nodes'!D688</f>
        <v>0.150003</v>
      </c>
      <c r="E688" s="1">
        <f>'All Nodes'!E688</f>
        <v>-0.10001400000000001</v>
      </c>
      <c r="F688" s="1">
        <f>'All Nodes'!F688</f>
        <v>5.7600000000000004E-3</v>
      </c>
      <c r="G688">
        <f>'All Nodes'!G688</f>
        <v>100001</v>
      </c>
    </row>
    <row r="689" spans="1:7" x14ac:dyDescent="0.25">
      <c r="A689" t="str">
        <f>'All Nodes'!A689</f>
        <v>GRID</v>
      </c>
      <c r="B689">
        <f>'All Nodes'!B689</f>
        <v>100687</v>
      </c>
      <c r="C689">
        <f>'All Nodes'!C689</f>
        <v>100001</v>
      </c>
      <c r="D689" s="1">
        <f>'All Nodes'!D689</f>
        <v>0.150004</v>
      </c>
      <c r="E689" s="1">
        <f>'All Nodes'!E689</f>
        <v>-7.4991000000000002E-2</v>
      </c>
      <c r="F689" s="1">
        <f>'All Nodes'!F689</f>
        <v>4.9801000000000003E-3</v>
      </c>
      <c r="G689">
        <f>'All Nodes'!G689</f>
        <v>100001</v>
      </c>
    </row>
    <row r="690" spans="1:7" x14ac:dyDescent="0.25">
      <c r="A690" t="str">
        <f>'All Nodes'!A690</f>
        <v>GRID</v>
      </c>
      <c r="B690">
        <f>'All Nodes'!B690</f>
        <v>100688</v>
      </c>
      <c r="C690">
        <f>'All Nodes'!C690</f>
        <v>100001</v>
      </c>
      <c r="D690" s="1">
        <f>'All Nodes'!D690</f>
        <v>-0.150004</v>
      </c>
      <c r="E690" s="1">
        <f>'All Nodes'!E690</f>
        <v>-0.35000799999999999</v>
      </c>
      <c r="F690" s="1">
        <f>'All Nodes'!F690</f>
        <v>2.5790299999999999E-2</v>
      </c>
      <c r="G690">
        <f>'All Nodes'!G690</f>
        <v>100001</v>
      </c>
    </row>
    <row r="691" spans="1:7" x14ac:dyDescent="0.25">
      <c r="A691" t="str">
        <f>'All Nodes'!A691</f>
        <v>GRID</v>
      </c>
      <c r="B691">
        <f>'All Nodes'!B691</f>
        <v>100689</v>
      </c>
      <c r="C691">
        <f>'All Nodes'!C691</f>
        <v>100001</v>
      </c>
      <c r="D691" s="1">
        <f>'All Nodes'!D691</f>
        <v>-0.150004</v>
      </c>
      <c r="E691" s="1">
        <f>'All Nodes'!E691</f>
        <v>7.4990699999999993E-2</v>
      </c>
      <c r="F691" s="1">
        <f>'All Nodes'!F691</f>
        <v>4.9798999999999998E-3</v>
      </c>
      <c r="G691">
        <f>'All Nodes'!G691</f>
        <v>100001</v>
      </c>
    </row>
    <row r="692" spans="1:7" x14ac:dyDescent="0.25">
      <c r="A692" t="str">
        <f>'All Nodes'!A692</f>
        <v>GRID</v>
      </c>
      <c r="B692">
        <f>'All Nodes'!B692</f>
        <v>100690</v>
      </c>
      <c r="C692">
        <f>'All Nodes'!C692</f>
        <v>100001</v>
      </c>
      <c r="D692" s="1">
        <f>'All Nodes'!D692</f>
        <v>0.150004</v>
      </c>
      <c r="E692" s="1">
        <f>'All Nodes'!E692</f>
        <v>0.35000799999999999</v>
      </c>
      <c r="F692" s="1">
        <f>'All Nodes'!F692</f>
        <v>2.5789599999999999E-2</v>
      </c>
      <c r="G692">
        <f>'All Nodes'!G692</f>
        <v>100001</v>
      </c>
    </row>
    <row r="693" spans="1:7" x14ac:dyDescent="0.25">
      <c r="A693" t="str">
        <f>'All Nodes'!A693</f>
        <v>GRID</v>
      </c>
      <c r="B693">
        <f>'All Nodes'!B693</f>
        <v>100691</v>
      </c>
      <c r="C693">
        <f>'All Nodes'!C693</f>
        <v>100001</v>
      </c>
      <c r="D693" s="1">
        <f>'All Nodes'!D693</f>
        <v>-0.150005</v>
      </c>
      <c r="E693" s="1">
        <f>'All Nodes'!E693</f>
        <v>0.10001400000000001</v>
      </c>
      <c r="F693" s="1">
        <f>'All Nodes'!F693</f>
        <v>5.7599000000000001E-3</v>
      </c>
      <c r="G693">
        <f>'All Nodes'!G693</f>
        <v>100001</v>
      </c>
    </row>
    <row r="694" spans="1:7" x14ac:dyDescent="0.25">
      <c r="A694" t="str">
        <f>'All Nodes'!A694</f>
        <v>GRID</v>
      </c>
      <c r="B694">
        <f>'All Nodes'!B694</f>
        <v>100692</v>
      </c>
      <c r="C694">
        <f>'All Nodes'!C694</f>
        <v>100001</v>
      </c>
      <c r="D694" s="1">
        <f>'All Nodes'!D694</f>
        <v>0.150005</v>
      </c>
      <c r="E694" s="1">
        <f>'All Nodes'!E694</f>
        <v>0.32500899999999999</v>
      </c>
      <c r="F694" s="1">
        <f>'All Nodes'!F694</f>
        <v>2.27797E-2</v>
      </c>
      <c r="G694">
        <f>'All Nodes'!G694</f>
        <v>100001</v>
      </c>
    </row>
    <row r="695" spans="1:7" x14ac:dyDescent="0.25">
      <c r="A695" t="str">
        <f>'All Nodes'!A695</f>
        <v>GRID</v>
      </c>
      <c r="B695">
        <f>'All Nodes'!B695</f>
        <v>100693</v>
      </c>
      <c r="C695">
        <f>'All Nodes'!C695</f>
        <v>100001</v>
      </c>
      <c r="D695" s="1">
        <f>'All Nodes'!D695</f>
        <v>-0.150005</v>
      </c>
      <c r="E695" s="1">
        <f>'All Nodes'!E695</f>
        <v>-0.32500899999999999</v>
      </c>
      <c r="F695" s="1">
        <f>'All Nodes'!F695</f>
        <v>2.27803E-2</v>
      </c>
      <c r="G695">
        <f>'All Nodes'!G695</f>
        <v>100001</v>
      </c>
    </row>
    <row r="696" spans="1:7" x14ac:dyDescent="0.25">
      <c r="A696" t="str">
        <f>'All Nodes'!A696</f>
        <v>GRID</v>
      </c>
      <c r="B696">
        <f>'All Nodes'!B696</f>
        <v>100694</v>
      </c>
      <c r="C696">
        <f>'All Nodes'!C696</f>
        <v>100001</v>
      </c>
      <c r="D696" s="1">
        <f>'All Nodes'!D696</f>
        <v>0.150006</v>
      </c>
      <c r="E696" s="1">
        <f>'All Nodes'!E696</f>
        <v>0.29999900000000002</v>
      </c>
      <c r="F696" s="1">
        <f>'All Nodes'!F696</f>
        <v>1.9989699999999999E-2</v>
      </c>
      <c r="G696">
        <f>'All Nodes'!G696</f>
        <v>100001</v>
      </c>
    </row>
    <row r="697" spans="1:7" x14ac:dyDescent="0.25">
      <c r="A697" t="str">
        <f>'All Nodes'!A697</f>
        <v>GRID</v>
      </c>
      <c r="B697">
        <f>'All Nodes'!B697</f>
        <v>100695</v>
      </c>
      <c r="C697">
        <f>'All Nodes'!C697</f>
        <v>100001</v>
      </c>
      <c r="D697" s="1">
        <f>'All Nodes'!D697</f>
        <v>0.150007</v>
      </c>
      <c r="E697" s="1">
        <f>'All Nodes'!E697</f>
        <v>-0.15001300000000001</v>
      </c>
      <c r="F697" s="1">
        <f>'All Nodes'!F697</f>
        <v>7.9801999999999998E-3</v>
      </c>
      <c r="G697">
        <f>'All Nodes'!G697</f>
        <v>100001</v>
      </c>
    </row>
    <row r="698" spans="1:7" x14ac:dyDescent="0.25">
      <c r="A698" t="str">
        <f>'All Nodes'!A698</f>
        <v>GRID</v>
      </c>
      <c r="B698">
        <f>'All Nodes'!B698</f>
        <v>100696</v>
      </c>
      <c r="C698">
        <f>'All Nodes'!C698</f>
        <v>100001</v>
      </c>
      <c r="D698" s="1">
        <f>'All Nodes'!D698</f>
        <v>-0.150007</v>
      </c>
      <c r="E698" s="1">
        <f>'All Nodes'!E698</f>
        <v>0.15001300000000001</v>
      </c>
      <c r="F698" s="1">
        <f>'All Nodes'!F698</f>
        <v>7.9798999999999998E-3</v>
      </c>
      <c r="G698">
        <f>'All Nodes'!G698</f>
        <v>100001</v>
      </c>
    </row>
    <row r="699" spans="1:7" x14ac:dyDescent="0.25">
      <c r="A699" t="str">
        <f>'All Nodes'!A699</f>
        <v>GRID</v>
      </c>
      <c r="B699">
        <f>'All Nodes'!B699</f>
        <v>100697</v>
      </c>
      <c r="C699">
        <f>'All Nodes'!C699</f>
        <v>100001</v>
      </c>
      <c r="D699" s="1">
        <f>'All Nodes'!D699</f>
        <v>-0.150007</v>
      </c>
      <c r="E699" s="1">
        <f>'All Nodes'!E699</f>
        <v>-0.29999900000000002</v>
      </c>
      <c r="F699" s="1">
        <f>'All Nodes'!F699</f>
        <v>1.9990299999999999E-2</v>
      </c>
      <c r="G699">
        <f>'All Nodes'!G699</f>
        <v>100001</v>
      </c>
    </row>
    <row r="700" spans="1:7" x14ac:dyDescent="0.25">
      <c r="A700" t="str">
        <f>'All Nodes'!A700</f>
        <v>GRID</v>
      </c>
      <c r="B700">
        <f>'All Nodes'!B700</f>
        <v>100698</v>
      </c>
      <c r="C700">
        <f>'All Nodes'!C700</f>
        <v>100001</v>
      </c>
      <c r="D700" s="1">
        <f>'All Nodes'!D700</f>
        <v>0.150007</v>
      </c>
      <c r="E700" s="1">
        <f>'All Nodes'!E700</f>
        <v>0.27500799999999997</v>
      </c>
      <c r="F700" s="1">
        <f>'All Nodes'!F700</f>
        <v>1.7429699999999999E-2</v>
      </c>
      <c r="G700">
        <f>'All Nodes'!G700</f>
        <v>100001</v>
      </c>
    </row>
    <row r="701" spans="1:7" x14ac:dyDescent="0.25">
      <c r="A701" t="str">
        <f>'All Nodes'!A701</f>
        <v>GRID</v>
      </c>
      <c r="B701">
        <f>'All Nodes'!B701</f>
        <v>100699</v>
      </c>
      <c r="C701">
        <f>'All Nodes'!C701</f>
        <v>100001</v>
      </c>
      <c r="D701" s="1">
        <f>'All Nodes'!D701</f>
        <v>-0.150008</v>
      </c>
      <c r="E701" s="1">
        <f>'All Nodes'!E701</f>
        <v>-0.27500799999999997</v>
      </c>
      <c r="F701" s="1">
        <f>'All Nodes'!F701</f>
        <v>1.7430299999999999E-2</v>
      </c>
      <c r="G701">
        <f>'All Nodes'!G701</f>
        <v>100001</v>
      </c>
    </row>
    <row r="702" spans="1:7" x14ac:dyDescent="0.25">
      <c r="A702" t="str">
        <f>'All Nodes'!A702</f>
        <v>GRID</v>
      </c>
      <c r="B702">
        <f>'All Nodes'!B702</f>
        <v>100700</v>
      </c>
      <c r="C702">
        <f>'All Nodes'!C702</f>
        <v>100001</v>
      </c>
      <c r="D702" s="1">
        <f>'All Nodes'!D702</f>
        <v>0.150008</v>
      </c>
      <c r="E702" s="1">
        <f>'All Nodes'!E702</f>
        <v>-0.20000999999999999</v>
      </c>
      <c r="F702" s="1">
        <f>'All Nodes'!F702</f>
        <v>1.1090300000000001E-2</v>
      </c>
      <c r="G702">
        <f>'All Nodes'!G702</f>
        <v>100001</v>
      </c>
    </row>
    <row r="703" spans="1:7" x14ac:dyDescent="0.25">
      <c r="A703" t="str">
        <f>'All Nodes'!A703</f>
        <v>GRID</v>
      </c>
      <c r="B703">
        <f>'All Nodes'!B703</f>
        <v>100701</v>
      </c>
      <c r="C703">
        <f>'All Nodes'!C703</f>
        <v>100001</v>
      </c>
      <c r="D703" s="1">
        <f>'All Nodes'!D703</f>
        <v>-0.150008</v>
      </c>
      <c r="E703" s="1">
        <f>'All Nodes'!E703</f>
        <v>0.20000999999999999</v>
      </c>
      <c r="F703" s="1">
        <f>'All Nodes'!F703</f>
        <v>1.10899E-2</v>
      </c>
      <c r="G703">
        <f>'All Nodes'!G703</f>
        <v>100001</v>
      </c>
    </row>
    <row r="704" spans="1:7" x14ac:dyDescent="0.25">
      <c r="A704" t="str">
        <f>'All Nodes'!A704</f>
        <v>GRID</v>
      </c>
      <c r="B704">
        <f>'All Nodes'!B704</f>
        <v>100702</v>
      </c>
      <c r="C704">
        <f>'All Nodes'!C704</f>
        <v>100001</v>
      </c>
      <c r="D704" s="1">
        <f>'All Nodes'!D704</f>
        <v>0.150008</v>
      </c>
      <c r="E704" s="1">
        <f>'All Nodes'!E704</f>
        <v>-0.175012</v>
      </c>
      <c r="F704" s="1">
        <f>'All Nodes'!F704</f>
        <v>9.4202999999999995E-3</v>
      </c>
      <c r="G704">
        <f>'All Nodes'!G704</f>
        <v>100001</v>
      </c>
    </row>
    <row r="705" spans="1:7" x14ac:dyDescent="0.25">
      <c r="A705" t="str">
        <f>'All Nodes'!A705</f>
        <v>GRID</v>
      </c>
      <c r="B705">
        <f>'All Nodes'!B705</f>
        <v>100703</v>
      </c>
      <c r="C705">
        <f>'All Nodes'!C705</f>
        <v>100001</v>
      </c>
      <c r="D705" s="1">
        <f>'All Nodes'!D705</f>
        <v>-0.150008</v>
      </c>
      <c r="E705" s="1">
        <f>'All Nodes'!E705</f>
        <v>0.175012</v>
      </c>
      <c r="F705" s="1">
        <f>'All Nodes'!F705</f>
        <v>9.4199000000000001E-3</v>
      </c>
      <c r="G705">
        <f>'All Nodes'!G705</f>
        <v>100001</v>
      </c>
    </row>
    <row r="706" spans="1:7" x14ac:dyDescent="0.25">
      <c r="A706" t="str">
        <f>'All Nodes'!A706</f>
        <v>GRID</v>
      </c>
      <c r="B706">
        <f>'All Nodes'!B706</f>
        <v>100704</v>
      </c>
      <c r="C706">
        <f>'All Nodes'!C706</f>
        <v>100001</v>
      </c>
      <c r="D706" s="1">
        <f>'All Nodes'!D706</f>
        <v>0.150009</v>
      </c>
      <c r="E706" s="1">
        <f>'All Nodes'!E706</f>
        <v>0.25000899999999998</v>
      </c>
      <c r="F706" s="1">
        <f>'All Nodes'!F706</f>
        <v>1.50898E-2</v>
      </c>
      <c r="G706">
        <f>'All Nodes'!G706</f>
        <v>100001</v>
      </c>
    </row>
    <row r="707" spans="1:7" x14ac:dyDescent="0.25">
      <c r="A707" t="str">
        <f>'All Nodes'!A707</f>
        <v>GRID</v>
      </c>
      <c r="B707">
        <f>'All Nodes'!B707</f>
        <v>100705</v>
      </c>
      <c r="C707">
        <f>'All Nodes'!C707</f>
        <v>100001</v>
      </c>
      <c r="D707" s="1">
        <f>'All Nodes'!D707</f>
        <v>-0.150009</v>
      </c>
      <c r="E707" s="1">
        <f>'All Nodes'!E707</f>
        <v>-0.25000899999999998</v>
      </c>
      <c r="F707" s="1">
        <f>'All Nodes'!F707</f>
        <v>1.5090299999999999E-2</v>
      </c>
      <c r="G707">
        <f>'All Nodes'!G707</f>
        <v>100001</v>
      </c>
    </row>
    <row r="708" spans="1:7" x14ac:dyDescent="0.25">
      <c r="A708" t="str">
        <f>'All Nodes'!A708</f>
        <v>GRID</v>
      </c>
      <c r="B708">
        <f>'All Nodes'!B708</f>
        <v>100706</v>
      </c>
      <c r="C708">
        <f>'All Nodes'!C708</f>
        <v>100001</v>
      </c>
      <c r="D708" s="1">
        <f>'All Nodes'!D708</f>
        <v>-0.15001</v>
      </c>
      <c r="E708" s="1">
        <f>'All Nodes'!E708</f>
        <v>-0.22500400000000001</v>
      </c>
      <c r="F708" s="1">
        <f>'All Nodes'!F708</f>
        <v>1.2980200000000001E-2</v>
      </c>
      <c r="G708">
        <f>'All Nodes'!G708</f>
        <v>100001</v>
      </c>
    </row>
    <row r="709" spans="1:7" x14ac:dyDescent="0.25">
      <c r="A709" t="str">
        <f>'All Nodes'!A709</f>
        <v>GRID</v>
      </c>
      <c r="B709">
        <f>'All Nodes'!B709</f>
        <v>100707</v>
      </c>
      <c r="C709">
        <f>'All Nodes'!C709</f>
        <v>100001</v>
      </c>
      <c r="D709" s="1">
        <f>'All Nodes'!D709</f>
        <v>0.15001</v>
      </c>
      <c r="E709" s="1">
        <f>'All Nodes'!E709</f>
        <v>0.22500400000000001</v>
      </c>
      <c r="F709" s="1">
        <f>'All Nodes'!F709</f>
        <v>1.29798E-2</v>
      </c>
      <c r="G709">
        <f>'All Nodes'!G709</f>
        <v>100001</v>
      </c>
    </row>
    <row r="710" spans="1:7" x14ac:dyDescent="0.25">
      <c r="A710" t="str">
        <f>'All Nodes'!A710</f>
        <v>GRID</v>
      </c>
      <c r="B710">
        <f>'All Nodes'!B710</f>
        <v>100708</v>
      </c>
      <c r="C710">
        <f>'All Nodes'!C710</f>
        <v>100001</v>
      </c>
      <c r="D710" s="1">
        <f>'All Nodes'!D710</f>
        <v>-0.15001100000000001</v>
      </c>
      <c r="E710" s="1">
        <f>'All Nodes'!E710</f>
        <v>0.224999</v>
      </c>
      <c r="F710" s="1">
        <f>'All Nodes'!F710</f>
        <v>1.29797E-2</v>
      </c>
      <c r="G710">
        <f>'All Nodes'!G710</f>
        <v>100001</v>
      </c>
    </row>
    <row r="711" spans="1:7" x14ac:dyDescent="0.25">
      <c r="A711" t="str">
        <f>'All Nodes'!A711</f>
        <v>GRID</v>
      </c>
      <c r="B711">
        <f>'All Nodes'!B711</f>
        <v>100709</v>
      </c>
      <c r="C711">
        <f>'All Nodes'!C711</f>
        <v>100001</v>
      </c>
      <c r="D711" s="1">
        <f>'All Nodes'!D711</f>
        <v>0.15001100000000001</v>
      </c>
      <c r="E711" s="1">
        <f>'All Nodes'!E711</f>
        <v>0.20000599999999999</v>
      </c>
      <c r="F711" s="1">
        <f>'All Nodes'!F711</f>
        <v>1.10898E-2</v>
      </c>
      <c r="G711">
        <f>'All Nodes'!G711</f>
        <v>100001</v>
      </c>
    </row>
    <row r="712" spans="1:7" x14ac:dyDescent="0.25">
      <c r="A712" t="str">
        <f>'All Nodes'!A712</f>
        <v>GRID</v>
      </c>
      <c r="B712">
        <f>'All Nodes'!B712</f>
        <v>100710</v>
      </c>
      <c r="C712">
        <f>'All Nodes'!C712</f>
        <v>100001</v>
      </c>
      <c r="D712" s="1">
        <f>'All Nodes'!D712</f>
        <v>-0.15001100000000001</v>
      </c>
      <c r="E712" s="1">
        <f>'All Nodes'!E712</f>
        <v>-0.20000599999999999</v>
      </c>
      <c r="F712" s="1">
        <f>'All Nodes'!F712</f>
        <v>1.1090300000000001E-2</v>
      </c>
      <c r="G712">
        <f>'All Nodes'!G712</f>
        <v>100001</v>
      </c>
    </row>
    <row r="713" spans="1:7" x14ac:dyDescent="0.25">
      <c r="A713" t="str">
        <f>'All Nodes'!A713</f>
        <v>GRID</v>
      </c>
      <c r="B713">
        <f>'All Nodes'!B713</f>
        <v>100711</v>
      </c>
      <c r="C713">
        <f>'All Nodes'!C713</f>
        <v>100001</v>
      </c>
      <c r="D713" s="1">
        <f>'All Nodes'!D713</f>
        <v>0.15001100000000001</v>
      </c>
      <c r="E713" s="1">
        <f>'All Nodes'!E713</f>
        <v>-0.224999</v>
      </c>
      <c r="F713" s="1">
        <f>'All Nodes'!F713</f>
        <v>1.2980200000000001E-2</v>
      </c>
      <c r="G713">
        <f>'All Nodes'!G713</f>
        <v>100001</v>
      </c>
    </row>
    <row r="714" spans="1:7" x14ac:dyDescent="0.25">
      <c r="A714" t="str">
        <f>'All Nodes'!A714</f>
        <v>GRID</v>
      </c>
      <c r="B714">
        <f>'All Nodes'!B714</f>
        <v>100712</v>
      </c>
      <c r="C714">
        <f>'All Nodes'!C714</f>
        <v>100001</v>
      </c>
      <c r="D714" s="1">
        <f>'All Nodes'!D714</f>
        <v>0.15001200000000001</v>
      </c>
      <c r="E714" s="1">
        <f>'All Nodes'!E714</f>
        <v>0.17500499999999999</v>
      </c>
      <c r="F714" s="1">
        <f>'All Nodes'!F714</f>
        <v>9.4199000000000001E-3</v>
      </c>
      <c r="G714">
        <f>'All Nodes'!G714</f>
        <v>100001</v>
      </c>
    </row>
    <row r="715" spans="1:7" x14ac:dyDescent="0.25">
      <c r="A715" t="str">
        <f>'All Nodes'!A715</f>
        <v>GRID</v>
      </c>
      <c r="B715">
        <f>'All Nodes'!B715</f>
        <v>100713</v>
      </c>
      <c r="C715">
        <f>'All Nodes'!C715</f>
        <v>100001</v>
      </c>
      <c r="D715" s="1">
        <f>'All Nodes'!D715</f>
        <v>-0.15001200000000001</v>
      </c>
      <c r="E715" s="1">
        <f>'All Nodes'!E715</f>
        <v>-0.17500599999999999</v>
      </c>
      <c r="F715" s="1">
        <f>'All Nodes'!F715</f>
        <v>9.4202000000000001E-3</v>
      </c>
      <c r="G715">
        <f>'All Nodes'!G715</f>
        <v>100001</v>
      </c>
    </row>
    <row r="716" spans="1:7" x14ac:dyDescent="0.25">
      <c r="A716" t="str">
        <f>'All Nodes'!A716</f>
        <v>GRID</v>
      </c>
      <c r="B716">
        <f>'All Nodes'!B716</f>
        <v>100714</v>
      </c>
      <c r="C716">
        <f>'All Nodes'!C716</f>
        <v>100001</v>
      </c>
      <c r="D716" s="1">
        <f>'All Nodes'!D716</f>
        <v>0.15001200000000001</v>
      </c>
      <c r="E716" s="1">
        <f>'All Nodes'!E716</f>
        <v>0.150007</v>
      </c>
      <c r="F716" s="1">
        <f>'All Nodes'!F716</f>
        <v>7.9798999999999998E-3</v>
      </c>
      <c r="G716">
        <f>'All Nodes'!G716</f>
        <v>100001</v>
      </c>
    </row>
    <row r="717" spans="1:7" x14ac:dyDescent="0.25">
      <c r="A717" t="str">
        <f>'All Nodes'!A717</f>
        <v>GRID</v>
      </c>
      <c r="B717">
        <f>'All Nodes'!B717</f>
        <v>100715</v>
      </c>
      <c r="C717">
        <f>'All Nodes'!C717</f>
        <v>100001</v>
      </c>
      <c r="D717" s="1">
        <f>'All Nodes'!D717</f>
        <v>-0.15001200000000001</v>
      </c>
      <c r="E717" s="1">
        <f>'All Nodes'!E717</f>
        <v>-0.150007</v>
      </c>
      <c r="F717" s="1">
        <f>'All Nodes'!F717</f>
        <v>7.9801999999999998E-3</v>
      </c>
      <c r="G717">
        <f>'All Nodes'!G717</f>
        <v>100001</v>
      </c>
    </row>
    <row r="718" spans="1:7" x14ac:dyDescent="0.25">
      <c r="A718" t="str">
        <f>'All Nodes'!A718</f>
        <v>GRID</v>
      </c>
      <c r="B718">
        <f>'All Nodes'!B718</f>
        <v>100716</v>
      </c>
      <c r="C718">
        <f>'All Nodes'!C718</f>
        <v>100001</v>
      </c>
      <c r="D718" s="1">
        <f>'All Nodes'!D718</f>
        <v>0.15001400000000001</v>
      </c>
      <c r="E718" s="1">
        <f>'All Nodes'!E718</f>
        <v>0.124997</v>
      </c>
      <c r="F718" s="1">
        <f>'All Nodes'!F718</f>
        <v>6.7599000000000001E-3</v>
      </c>
      <c r="G718">
        <f>'All Nodes'!G718</f>
        <v>100001</v>
      </c>
    </row>
    <row r="719" spans="1:7" x14ac:dyDescent="0.25">
      <c r="A719" t="str">
        <f>'All Nodes'!A719</f>
        <v>GRID</v>
      </c>
      <c r="B719">
        <f>'All Nodes'!B719</f>
        <v>100717</v>
      </c>
      <c r="C719">
        <f>'All Nodes'!C719</f>
        <v>100001</v>
      </c>
      <c r="D719" s="1">
        <f>'All Nodes'!D719</f>
        <v>0.15001400000000001</v>
      </c>
      <c r="E719" s="1">
        <f>'All Nodes'!E719</f>
        <v>-0.24999299999999999</v>
      </c>
      <c r="F719" s="1">
        <f>'All Nodes'!F719</f>
        <v>1.50902E-2</v>
      </c>
      <c r="G719">
        <f>'All Nodes'!G719</f>
        <v>100001</v>
      </c>
    </row>
    <row r="720" spans="1:7" x14ac:dyDescent="0.25">
      <c r="A720" t="str">
        <f>'All Nodes'!A720</f>
        <v>GRID</v>
      </c>
      <c r="B720">
        <f>'All Nodes'!B720</f>
        <v>100718</v>
      </c>
      <c r="C720">
        <f>'All Nodes'!C720</f>
        <v>100001</v>
      </c>
      <c r="D720" s="1">
        <f>'All Nodes'!D720</f>
        <v>-0.15001400000000001</v>
      </c>
      <c r="E720" s="1">
        <f>'All Nodes'!E720</f>
        <v>-0.124997</v>
      </c>
      <c r="F720" s="1">
        <f>'All Nodes'!F720</f>
        <v>6.7602000000000001E-3</v>
      </c>
      <c r="G720">
        <f>'All Nodes'!G720</f>
        <v>100001</v>
      </c>
    </row>
    <row r="721" spans="1:7" x14ac:dyDescent="0.25">
      <c r="A721" t="str">
        <f>'All Nodes'!A721</f>
        <v>GRID</v>
      </c>
      <c r="B721">
        <f>'All Nodes'!B721</f>
        <v>100719</v>
      </c>
      <c r="C721">
        <f>'All Nodes'!C721</f>
        <v>100001</v>
      </c>
      <c r="D721" s="1">
        <f>'All Nodes'!D721</f>
        <v>-0.15001400000000001</v>
      </c>
      <c r="E721" s="1">
        <f>'All Nodes'!E721</f>
        <v>0.24999299999999999</v>
      </c>
      <c r="F721" s="1">
        <f>'All Nodes'!F721</f>
        <v>1.5089699999999999E-2</v>
      </c>
      <c r="G721">
        <f>'All Nodes'!G721</f>
        <v>100001</v>
      </c>
    </row>
    <row r="722" spans="1:7" x14ac:dyDescent="0.25">
      <c r="A722" t="str">
        <f>'All Nodes'!A722</f>
        <v>GRID</v>
      </c>
      <c r="B722">
        <f>'All Nodes'!B722</f>
        <v>100720</v>
      </c>
      <c r="C722">
        <f>'All Nodes'!C722</f>
        <v>100001</v>
      </c>
      <c r="D722" s="1">
        <f>'All Nodes'!D722</f>
        <v>0.15001500000000001</v>
      </c>
      <c r="E722" s="1">
        <f>'All Nodes'!E722</f>
        <v>-0.27499699999999999</v>
      </c>
      <c r="F722" s="1">
        <f>'All Nodes'!F722</f>
        <v>1.7430299999999999E-2</v>
      </c>
      <c r="G722">
        <f>'All Nodes'!G722</f>
        <v>100001</v>
      </c>
    </row>
    <row r="723" spans="1:7" x14ac:dyDescent="0.25">
      <c r="A723" t="str">
        <f>'All Nodes'!A723</f>
        <v>GRID</v>
      </c>
      <c r="B723">
        <f>'All Nodes'!B723</f>
        <v>100721</v>
      </c>
      <c r="C723">
        <f>'All Nodes'!C723</f>
        <v>100001</v>
      </c>
      <c r="D723" s="1">
        <f>'All Nodes'!D723</f>
        <v>-0.15001500000000001</v>
      </c>
      <c r="E723" s="1">
        <f>'All Nodes'!E723</f>
        <v>0.27499699999999999</v>
      </c>
      <c r="F723" s="1">
        <f>'All Nodes'!F723</f>
        <v>1.7429699999999999E-2</v>
      </c>
      <c r="G723">
        <f>'All Nodes'!G723</f>
        <v>100001</v>
      </c>
    </row>
    <row r="724" spans="1:7" x14ac:dyDescent="0.25">
      <c r="A724" t="str">
        <f>'All Nodes'!A724</f>
        <v>GRID</v>
      </c>
      <c r="B724">
        <f>'All Nodes'!B724</f>
        <v>100722</v>
      </c>
      <c r="C724">
        <f>'All Nodes'!C724</f>
        <v>100001</v>
      </c>
      <c r="D724" s="1">
        <f>'All Nodes'!D724</f>
        <v>0.15001600000000001</v>
      </c>
      <c r="E724" s="1">
        <f>'All Nodes'!E724</f>
        <v>0.10001400000000001</v>
      </c>
      <c r="F724" s="1">
        <f>'All Nodes'!F724</f>
        <v>5.7599000000000001E-3</v>
      </c>
      <c r="G724">
        <f>'All Nodes'!G724</f>
        <v>100001</v>
      </c>
    </row>
    <row r="725" spans="1:7" x14ac:dyDescent="0.25">
      <c r="A725" t="str">
        <f>'All Nodes'!A725</f>
        <v>GRID</v>
      </c>
      <c r="B725">
        <f>'All Nodes'!B725</f>
        <v>100723</v>
      </c>
      <c r="C725">
        <f>'All Nodes'!C725</f>
        <v>100001</v>
      </c>
      <c r="D725" s="1">
        <f>'All Nodes'!D725</f>
        <v>-0.15001600000000001</v>
      </c>
      <c r="E725" s="1">
        <f>'All Nodes'!E725</f>
        <v>-0.10001400000000001</v>
      </c>
      <c r="F725" s="1">
        <f>'All Nodes'!F725</f>
        <v>5.7600999999999998E-3</v>
      </c>
      <c r="G725">
        <f>'All Nodes'!G725</f>
        <v>100001</v>
      </c>
    </row>
    <row r="726" spans="1:7" x14ac:dyDescent="0.25">
      <c r="A726" t="str">
        <f>'All Nodes'!A726</f>
        <v>GRID</v>
      </c>
      <c r="B726">
        <f>'All Nodes'!B726</f>
        <v>100724</v>
      </c>
      <c r="C726">
        <f>'All Nodes'!C726</f>
        <v>100001</v>
      </c>
      <c r="D726" s="1">
        <f>'All Nodes'!D726</f>
        <v>0.15001600000000001</v>
      </c>
      <c r="E726" s="1">
        <f>'All Nodes'!E726</f>
        <v>7.5006299999999998E-2</v>
      </c>
      <c r="F726" s="1">
        <f>'All Nodes'!F726</f>
        <v>4.9899000000000002E-3</v>
      </c>
      <c r="G726">
        <f>'All Nodes'!G726</f>
        <v>100001</v>
      </c>
    </row>
    <row r="727" spans="1:7" x14ac:dyDescent="0.25">
      <c r="A727" t="str">
        <f>'All Nodes'!A727</f>
        <v>GRID</v>
      </c>
      <c r="B727">
        <f>'All Nodes'!B727</f>
        <v>100725</v>
      </c>
      <c r="C727">
        <f>'All Nodes'!C727</f>
        <v>100001</v>
      </c>
      <c r="D727" s="1">
        <f>'All Nodes'!D727</f>
        <v>-0.15001600000000001</v>
      </c>
      <c r="E727" s="1">
        <f>'All Nodes'!E727</f>
        <v>-7.5006000000000003E-2</v>
      </c>
      <c r="F727" s="1">
        <f>'All Nodes'!F727</f>
        <v>4.9900999999999999E-3</v>
      </c>
      <c r="G727">
        <f>'All Nodes'!G727</f>
        <v>100001</v>
      </c>
    </row>
    <row r="728" spans="1:7" x14ac:dyDescent="0.25">
      <c r="A728" t="str">
        <f>'All Nodes'!A728</f>
        <v>GRID</v>
      </c>
      <c r="B728">
        <f>'All Nodes'!B728</f>
        <v>100726</v>
      </c>
      <c r="C728">
        <f>'All Nodes'!C728</f>
        <v>100001</v>
      </c>
      <c r="D728" s="1">
        <f>'All Nodes'!D728</f>
        <v>-0.15001700000000001</v>
      </c>
      <c r="E728" s="1">
        <f>'All Nodes'!E728</f>
        <v>0.29999799999999999</v>
      </c>
      <c r="F728" s="1">
        <f>'All Nodes'!F728</f>
        <v>1.9989699999999999E-2</v>
      </c>
      <c r="G728">
        <f>'All Nodes'!G728</f>
        <v>100001</v>
      </c>
    </row>
    <row r="729" spans="1:7" x14ac:dyDescent="0.25">
      <c r="A729" t="str">
        <f>'All Nodes'!A729</f>
        <v>GRID</v>
      </c>
      <c r="B729">
        <f>'All Nodes'!B729</f>
        <v>100727</v>
      </c>
      <c r="C729">
        <f>'All Nodes'!C729</f>
        <v>100001</v>
      </c>
      <c r="D729" s="1">
        <f>'All Nodes'!D729</f>
        <v>0.15001700000000001</v>
      </c>
      <c r="E729" s="1">
        <f>'All Nodes'!E729</f>
        <v>-0.29999799999999999</v>
      </c>
      <c r="F729" s="1">
        <f>'All Nodes'!F729</f>
        <v>1.9990299999999999E-2</v>
      </c>
      <c r="G729">
        <f>'All Nodes'!G729</f>
        <v>100001</v>
      </c>
    </row>
    <row r="730" spans="1:7" x14ac:dyDescent="0.25">
      <c r="A730" t="str">
        <f>'All Nodes'!A730</f>
        <v>GRID</v>
      </c>
      <c r="B730">
        <f>'All Nodes'!B730</f>
        <v>100728</v>
      </c>
      <c r="C730">
        <f>'All Nodes'!C730</f>
        <v>100001</v>
      </c>
      <c r="D730" s="1">
        <f>'All Nodes'!D730</f>
        <v>0.15001800000000001</v>
      </c>
      <c r="E730" s="1">
        <f>'All Nodes'!E730</f>
        <v>4.9996400000000003E-2</v>
      </c>
      <c r="F730" s="1">
        <f>'All Nodes'!F730</f>
        <v>4.4299999999999999E-3</v>
      </c>
      <c r="G730">
        <f>'All Nodes'!G730</f>
        <v>100001</v>
      </c>
    </row>
    <row r="731" spans="1:7" x14ac:dyDescent="0.25">
      <c r="A731" t="str">
        <f>'All Nodes'!A731</f>
        <v>GRID</v>
      </c>
      <c r="B731">
        <f>'All Nodes'!B731</f>
        <v>100729</v>
      </c>
      <c r="C731">
        <f>'All Nodes'!C731</f>
        <v>100001</v>
      </c>
      <c r="D731" s="1">
        <f>'All Nodes'!D731</f>
        <v>-0.15001800000000001</v>
      </c>
      <c r="E731" s="1">
        <f>'All Nodes'!E731</f>
        <v>-4.9994999999999998E-2</v>
      </c>
      <c r="F731" s="1">
        <f>'All Nodes'!F731</f>
        <v>4.4301000000000002E-3</v>
      </c>
      <c r="G731">
        <f>'All Nodes'!G731</f>
        <v>100001</v>
      </c>
    </row>
    <row r="732" spans="1:7" x14ac:dyDescent="0.25">
      <c r="A732" t="str">
        <f>'All Nodes'!A732</f>
        <v>GRID</v>
      </c>
      <c r="B732">
        <f>'All Nodes'!B732</f>
        <v>100730</v>
      </c>
      <c r="C732">
        <f>'All Nodes'!C732</f>
        <v>100001</v>
      </c>
      <c r="D732" s="1">
        <f>'All Nodes'!D732</f>
        <v>0.15001800000000001</v>
      </c>
      <c r="E732" s="1">
        <f>'All Nodes'!E732</f>
        <v>2.4992400000000001E-2</v>
      </c>
      <c r="F732" s="1">
        <f>'All Nodes'!F732</f>
        <v>4.1000000000000003E-3</v>
      </c>
      <c r="G732">
        <f>'All Nodes'!G732</f>
        <v>100001</v>
      </c>
    </row>
    <row r="733" spans="1:7" x14ac:dyDescent="0.25">
      <c r="A733" t="str">
        <f>'All Nodes'!A733</f>
        <v>GRID</v>
      </c>
      <c r="B733">
        <f>'All Nodes'!B733</f>
        <v>100731</v>
      </c>
      <c r="C733">
        <f>'All Nodes'!C733</f>
        <v>100001</v>
      </c>
      <c r="D733" s="1">
        <f>'All Nodes'!D733</f>
        <v>0.15001900000000001</v>
      </c>
      <c r="E733" s="1">
        <f>'All Nodes'!E733</f>
        <v>-0.32500099999999998</v>
      </c>
      <c r="F733" s="1">
        <f>'All Nodes'!F733</f>
        <v>2.27803E-2</v>
      </c>
      <c r="G733">
        <f>'All Nodes'!G733</f>
        <v>100001</v>
      </c>
    </row>
    <row r="734" spans="1:7" x14ac:dyDescent="0.25">
      <c r="A734" t="str">
        <f>'All Nodes'!A734</f>
        <v>GRID</v>
      </c>
      <c r="B734">
        <f>'All Nodes'!B734</f>
        <v>100732</v>
      </c>
      <c r="C734">
        <f>'All Nodes'!C734</f>
        <v>100001</v>
      </c>
      <c r="D734" s="1">
        <f>'All Nodes'!D734</f>
        <v>-0.15001900000000001</v>
      </c>
      <c r="E734" s="1">
        <f>'All Nodes'!E734</f>
        <v>0.34992000000000001</v>
      </c>
      <c r="F734" s="1">
        <f>'All Nodes'!F734</f>
        <v>2.57697E-2</v>
      </c>
      <c r="G734">
        <f>'All Nodes'!G734</f>
        <v>100001</v>
      </c>
    </row>
    <row r="735" spans="1:7" x14ac:dyDescent="0.25">
      <c r="A735" t="str">
        <f>'All Nodes'!A735</f>
        <v>GRID</v>
      </c>
      <c r="B735">
        <f>'All Nodes'!B735</f>
        <v>100733</v>
      </c>
      <c r="C735">
        <f>'All Nodes'!C735</f>
        <v>100001</v>
      </c>
      <c r="D735" s="1">
        <f>'All Nodes'!D735</f>
        <v>-0.15001900000000001</v>
      </c>
      <c r="E735" s="1">
        <f>'All Nodes'!E735</f>
        <v>-1.0399999999999999E-4</v>
      </c>
      <c r="F735" s="1">
        <f>'All Nodes'!F735</f>
        <v>3.9900999999999999E-3</v>
      </c>
      <c r="G735">
        <f>'All Nodes'!G735</f>
        <v>100001</v>
      </c>
    </row>
    <row r="736" spans="1:7" x14ac:dyDescent="0.25">
      <c r="A736" t="str">
        <f>'All Nodes'!A736</f>
        <v>GRID</v>
      </c>
      <c r="B736">
        <f>'All Nodes'!B736</f>
        <v>100734</v>
      </c>
      <c r="C736">
        <f>'All Nodes'!C736</f>
        <v>100001</v>
      </c>
      <c r="D736" s="1">
        <f>'All Nodes'!D736</f>
        <v>0.15001900000000001</v>
      </c>
      <c r="E736" s="1">
        <f>'All Nodes'!E736</f>
        <v>-0.34992000000000001</v>
      </c>
      <c r="F736" s="1">
        <f>'All Nodes'!F736</f>
        <v>2.5770299999999999E-2</v>
      </c>
      <c r="G736">
        <f>'All Nodes'!G736</f>
        <v>100001</v>
      </c>
    </row>
    <row r="737" spans="1:7" x14ac:dyDescent="0.25">
      <c r="A737" t="str">
        <f>'All Nodes'!A737</f>
        <v>GRID</v>
      </c>
      <c r="B737">
        <f>'All Nodes'!B737</f>
        <v>100735</v>
      </c>
      <c r="C737">
        <f>'All Nodes'!C737</f>
        <v>100001</v>
      </c>
      <c r="D737" s="1">
        <f>'All Nodes'!D737</f>
        <v>-0.15001900000000001</v>
      </c>
      <c r="E737" s="1">
        <f>'All Nodes'!E737</f>
        <v>0.32500099999999998</v>
      </c>
      <c r="F737" s="1">
        <f>'All Nodes'!F737</f>
        <v>2.27797E-2</v>
      </c>
      <c r="G737">
        <f>'All Nodes'!G737</f>
        <v>100001</v>
      </c>
    </row>
    <row r="738" spans="1:7" x14ac:dyDescent="0.25">
      <c r="A738" t="str">
        <f>'All Nodes'!A738</f>
        <v>GRID</v>
      </c>
      <c r="B738">
        <f>'All Nodes'!B738</f>
        <v>100736</v>
      </c>
      <c r="C738">
        <f>'All Nodes'!C738</f>
        <v>100001</v>
      </c>
      <c r="D738" s="1">
        <f>'All Nodes'!D738</f>
        <v>-0.15001999999999999</v>
      </c>
      <c r="E738" s="1">
        <f>'All Nodes'!E738</f>
        <v>-2.4992E-2</v>
      </c>
      <c r="F738" s="1">
        <f>'All Nodes'!F738</f>
        <v>4.1000000000000003E-3</v>
      </c>
      <c r="G738">
        <f>'All Nodes'!G738</f>
        <v>100001</v>
      </c>
    </row>
    <row r="739" spans="1:7" x14ac:dyDescent="0.25">
      <c r="A739" t="str">
        <f>'All Nodes'!A739</f>
        <v>GRID</v>
      </c>
      <c r="B739">
        <f>'All Nodes'!B739</f>
        <v>100737</v>
      </c>
      <c r="C739">
        <f>'All Nodes'!C739</f>
        <v>100001</v>
      </c>
      <c r="D739" s="1">
        <f>'All Nodes'!D739</f>
        <v>-0.15002299999999999</v>
      </c>
      <c r="E739" s="1">
        <f>'All Nodes'!E739</f>
        <v>0.37491999999999998</v>
      </c>
      <c r="F739" s="1">
        <f>'All Nodes'!F739</f>
        <v>2.9009500000000001E-2</v>
      </c>
      <c r="G739">
        <f>'All Nodes'!G739</f>
        <v>100001</v>
      </c>
    </row>
    <row r="740" spans="1:7" x14ac:dyDescent="0.25">
      <c r="A740" t="str">
        <f>'All Nodes'!A740</f>
        <v>GRID</v>
      </c>
      <c r="B740">
        <f>'All Nodes'!B740</f>
        <v>100738</v>
      </c>
      <c r="C740">
        <f>'All Nodes'!C740</f>
        <v>100001</v>
      </c>
      <c r="D740" s="1">
        <f>'All Nodes'!D740</f>
        <v>0.15002299999999999</v>
      </c>
      <c r="E740" s="1">
        <f>'All Nodes'!E740</f>
        <v>-0.37491999999999998</v>
      </c>
      <c r="F740" s="1">
        <f>'All Nodes'!F740</f>
        <v>2.9010299999999999E-2</v>
      </c>
      <c r="G740">
        <f>'All Nodes'!G740</f>
        <v>100001</v>
      </c>
    </row>
    <row r="741" spans="1:7" x14ac:dyDescent="0.25">
      <c r="A741" t="str">
        <f>'All Nodes'!A741</f>
        <v>GRID</v>
      </c>
      <c r="B741">
        <f>'All Nodes'!B741</f>
        <v>100739</v>
      </c>
      <c r="C741">
        <f>'All Nodes'!C741</f>
        <v>100001</v>
      </c>
      <c r="D741" s="1">
        <f>'All Nodes'!D741</f>
        <v>0.15002299999999999</v>
      </c>
      <c r="E741" s="1">
        <f>'All Nodes'!E741</f>
        <v>-0.39992100000000003</v>
      </c>
      <c r="F741" s="1">
        <f>'All Nodes'!F741</f>
        <v>3.2479399999999999E-2</v>
      </c>
      <c r="G741">
        <f>'All Nodes'!G741</f>
        <v>100001</v>
      </c>
    </row>
    <row r="742" spans="1:7" x14ac:dyDescent="0.25">
      <c r="A742" t="str">
        <f>'All Nodes'!A742</f>
        <v>GRID</v>
      </c>
      <c r="B742">
        <f>'All Nodes'!B742</f>
        <v>100740</v>
      </c>
      <c r="C742">
        <f>'All Nodes'!C742</f>
        <v>100001</v>
      </c>
      <c r="D742" s="1">
        <f>'All Nodes'!D742</f>
        <v>-0.15002299999999999</v>
      </c>
      <c r="E742" s="1">
        <f>'All Nodes'!E742</f>
        <v>0.39992100000000003</v>
      </c>
      <c r="F742" s="1">
        <f>'All Nodes'!F742</f>
        <v>3.2478600000000003E-2</v>
      </c>
      <c r="G742">
        <f>'All Nodes'!G742</f>
        <v>100001</v>
      </c>
    </row>
    <row r="743" spans="1:7" x14ac:dyDescent="0.25">
      <c r="A743" t="str">
        <f>'All Nodes'!A743</f>
        <v>GRID</v>
      </c>
      <c r="B743">
        <f>'All Nodes'!B743</f>
        <v>100741</v>
      </c>
      <c r="C743">
        <f>'All Nodes'!C743</f>
        <v>100001</v>
      </c>
      <c r="D743" s="1">
        <f>'All Nodes'!D743</f>
        <v>0.15002499999999999</v>
      </c>
      <c r="E743" s="1">
        <f>'All Nodes'!E743</f>
        <v>-0.42499900000000002</v>
      </c>
      <c r="F743" s="1">
        <f>'All Nodes'!F743</f>
        <v>3.6198500000000002E-2</v>
      </c>
      <c r="G743">
        <f>'All Nodes'!G743</f>
        <v>100001</v>
      </c>
    </row>
    <row r="744" spans="1:7" x14ac:dyDescent="0.25">
      <c r="A744" t="str">
        <f>'All Nodes'!A744</f>
        <v>GRID</v>
      </c>
      <c r="B744">
        <f>'All Nodes'!B744</f>
        <v>100742</v>
      </c>
      <c r="C744">
        <f>'All Nodes'!C744</f>
        <v>100001</v>
      </c>
      <c r="D744" s="1">
        <f>'All Nodes'!D744</f>
        <v>-0.15002499999999999</v>
      </c>
      <c r="E744" s="1">
        <f>'All Nodes'!E744</f>
        <v>0.42499999999999999</v>
      </c>
      <c r="F744" s="1">
        <f>'All Nodes'!F744</f>
        <v>3.6197600000000003E-2</v>
      </c>
      <c r="G744">
        <f>'All Nodes'!G744</f>
        <v>100001</v>
      </c>
    </row>
    <row r="745" spans="1:7" x14ac:dyDescent="0.25">
      <c r="A745" t="str">
        <f>'All Nodes'!A745</f>
        <v>GRID</v>
      </c>
      <c r="B745">
        <f>'All Nodes'!B745</f>
        <v>100743</v>
      </c>
      <c r="C745">
        <f>'All Nodes'!C745</f>
        <v>100001</v>
      </c>
      <c r="D745" s="1">
        <f>'All Nodes'!D745</f>
        <v>0.15002799999999999</v>
      </c>
      <c r="E745" s="1">
        <f>'All Nodes'!E745</f>
        <v>-0.44992399999999999</v>
      </c>
      <c r="F745" s="1">
        <f>'All Nodes'!F745</f>
        <v>4.0100499999999997E-2</v>
      </c>
      <c r="G745">
        <f>'All Nodes'!G745</f>
        <v>100001</v>
      </c>
    </row>
    <row r="746" spans="1:7" x14ac:dyDescent="0.25">
      <c r="A746" t="str">
        <f>'All Nodes'!A746</f>
        <v>GRID</v>
      </c>
      <c r="B746">
        <f>'All Nodes'!B746</f>
        <v>100744</v>
      </c>
      <c r="C746">
        <f>'All Nodes'!C746</f>
        <v>100001</v>
      </c>
      <c r="D746" s="1">
        <f>'All Nodes'!D746</f>
        <v>-0.150029</v>
      </c>
      <c r="E746" s="1">
        <f>'All Nodes'!E746</f>
        <v>0.44992399999999999</v>
      </c>
      <c r="F746" s="1">
        <f>'All Nodes'!F746</f>
        <v>4.0099599999999999E-2</v>
      </c>
      <c r="G746">
        <f>'All Nodes'!G746</f>
        <v>100001</v>
      </c>
    </row>
    <row r="747" spans="1:7" x14ac:dyDescent="0.25">
      <c r="A747" t="str">
        <f>'All Nodes'!A747</f>
        <v>GRID</v>
      </c>
      <c r="B747">
        <f>'All Nodes'!B747</f>
        <v>100745</v>
      </c>
      <c r="C747">
        <f>'All Nodes'!C747</f>
        <v>100001</v>
      </c>
      <c r="D747" s="1">
        <f>'All Nodes'!D747</f>
        <v>0.150029</v>
      </c>
      <c r="E747" s="1">
        <f>'All Nodes'!E747</f>
        <v>-0.47498499999999999</v>
      </c>
      <c r="F747" s="1">
        <f>'All Nodes'!F747</f>
        <v>4.4276500000000003E-2</v>
      </c>
      <c r="G747">
        <f>'All Nodes'!G747</f>
        <v>100001</v>
      </c>
    </row>
    <row r="748" spans="1:7" x14ac:dyDescent="0.25">
      <c r="A748" t="str">
        <f>'All Nodes'!A748</f>
        <v>GRID</v>
      </c>
      <c r="B748">
        <f>'All Nodes'!B748</f>
        <v>100746</v>
      </c>
      <c r="C748">
        <f>'All Nodes'!C748</f>
        <v>100001</v>
      </c>
      <c r="D748" s="1">
        <f>'All Nodes'!D748</f>
        <v>-0.150029</v>
      </c>
      <c r="E748" s="1">
        <f>'All Nodes'!E748</f>
        <v>0.47498499999999999</v>
      </c>
      <c r="F748" s="1">
        <f>'All Nodes'!F748</f>
        <v>4.4275599999999998E-2</v>
      </c>
      <c r="G748">
        <f>'All Nodes'!G748</f>
        <v>100001</v>
      </c>
    </row>
    <row r="749" spans="1:7" x14ac:dyDescent="0.25">
      <c r="A749" t="str">
        <f>'All Nodes'!A749</f>
        <v>GRID</v>
      </c>
      <c r="B749">
        <f>'All Nodes'!B749</f>
        <v>100747</v>
      </c>
      <c r="C749">
        <f>'All Nodes'!C749</f>
        <v>100001</v>
      </c>
      <c r="D749" s="1">
        <f>'All Nodes'!D749</f>
        <v>0.150032</v>
      </c>
      <c r="E749" s="1">
        <f>'All Nodes'!E749</f>
        <v>-0.49993199999999999</v>
      </c>
      <c r="F749" s="1">
        <f>'All Nodes'!F749</f>
        <v>4.8645599999999997E-2</v>
      </c>
      <c r="G749">
        <f>'All Nodes'!G749</f>
        <v>100001</v>
      </c>
    </row>
    <row r="750" spans="1:7" x14ac:dyDescent="0.25">
      <c r="A750" t="str">
        <f>'All Nodes'!A750</f>
        <v>GRID</v>
      </c>
      <c r="B750">
        <f>'All Nodes'!B750</f>
        <v>100748</v>
      </c>
      <c r="C750">
        <f>'All Nodes'!C750</f>
        <v>100001</v>
      </c>
      <c r="D750" s="1">
        <f>'All Nodes'!D750</f>
        <v>-0.150032</v>
      </c>
      <c r="E750" s="1">
        <f>'All Nodes'!E750</f>
        <v>0.49993199999999999</v>
      </c>
      <c r="F750" s="1">
        <f>'All Nodes'!F750</f>
        <v>4.8644600000000003E-2</v>
      </c>
      <c r="G750">
        <f>'All Nodes'!G750</f>
        <v>100001</v>
      </c>
    </row>
    <row r="751" spans="1:7" x14ac:dyDescent="0.25">
      <c r="A751" t="str">
        <f>'All Nodes'!A751</f>
        <v>GRID</v>
      </c>
      <c r="B751">
        <f>'All Nodes'!B751</f>
        <v>100749</v>
      </c>
      <c r="C751">
        <f>'All Nodes'!C751</f>
        <v>100001</v>
      </c>
      <c r="D751" s="1">
        <f>'All Nodes'!D751</f>
        <v>0.150033</v>
      </c>
      <c r="E751" s="1">
        <f>'All Nodes'!E751</f>
        <v>-0.55000099999999996</v>
      </c>
      <c r="F751" s="1">
        <f>'All Nodes'!F751</f>
        <v>5.8144599999999998E-2</v>
      </c>
      <c r="G751">
        <f>'All Nodes'!G751</f>
        <v>100001</v>
      </c>
    </row>
    <row r="752" spans="1:7" x14ac:dyDescent="0.25">
      <c r="A752" t="str">
        <f>'All Nodes'!A752</f>
        <v>GRID</v>
      </c>
      <c r="B752">
        <f>'All Nodes'!B752</f>
        <v>100750</v>
      </c>
      <c r="C752">
        <f>'All Nodes'!C752</f>
        <v>100001</v>
      </c>
      <c r="D752" s="1">
        <f>'All Nodes'!D752</f>
        <v>-0.150033</v>
      </c>
      <c r="E752" s="1">
        <f>'All Nodes'!E752</f>
        <v>0.55000099999999996</v>
      </c>
      <c r="F752" s="1">
        <f>'All Nodes'!F752</f>
        <v>5.8143399999999998E-2</v>
      </c>
      <c r="G752">
        <f>'All Nodes'!G752</f>
        <v>100001</v>
      </c>
    </row>
    <row r="753" spans="1:7" x14ac:dyDescent="0.25">
      <c r="A753" t="str">
        <f>'All Nodes'!A753</f>
        <v>GRID</v>
      </c>
      <c r="B753">
        <f>'All Nodes'!B753</f>
        <v>100751</v>
      </c>
      <c r="C753">
        <f>'All Nodes'!C753</f>
        <v>100001</v>
      </c>
      <c r="D753" s="1">
        <f>'All Nodes'!D753</f>
        <v>-0.150035</v>
      </c>
      <c r="E753" s="1">
        <f>'All Nodes'!E753</f>
        <v>0.52500000000000002</v>
      </c>
      <c r="F753" s="1">
        <f>'All Nodes'!F753</f>
        <v>5.3289499999999997E-2</v>
      </c>
      <c r="G753">
        <f>'All Nodes'!G753</f>
        <v>100001</v>
      </c>
    </row>
    <row r="754" spans="1:7" x14ac:dyDescent="0.25">
      <c r="A754" t="str">
        <f>'All Nodes'!A754</f>
        <v>GRID</v>
      </c>
      <c r="B754">
        <f>'All Nodes'!B754</f>
        <v>100752</v>
      </c>
      <c r="C754">
        <f>'All Nodes'!C754</f>
        <v>100001</v>
      </c>
      <c r="D754" s="1">
        <f>'All Nodes'!D754</f>
        <v>0.150035</v>
      </c>
      <c r="E754" s="1">
        <f>'All Nodes'!E754</f>
        <v>-0.52500000000000002</v>
      </c>
      <c r="F754" s="1">
        <f>'All Nodes'!F754</f>
        <v>5.32906E-2</v>
      </c>
      <c r="G754">
        <f>'All Nodes'!G754</f>
        <v>100001</v>
      </c>
    </row>
    <row r="755" spans="1:7" x14ac:dyDescent="0.25">
      <c r="A755" t="str">
        <f>'All Nodes'!A755</f>
        <v>GRID</v>
      </c>
      <c r="B755">
        <f>'All Nodes'!B755</f>
        <v>100753</v>
      </c>
      <c r="C755">
        <f>'All Nodes'!C755</f>
        <v>100001</v>
      </c>
      <c r="D755" s="1">
        <f>'All Nodes'!D755</f>
        <v>-0.150035</v>
      </c>
      <c r="E755" s="1">
        <f>'All Nodes'!E755</f>
        <v>0.57499900000000004</v>
      </c>
      <c r="F755" s="1">
        <f>'All Nodes'!F755</f>
        <v>6.3232499999999997E-2</v>
      </c>
      <c r="G755">
        <f>'All Nodes'!G755</f>
        <v>100001</v>
      </c>
    </row>
    <row r="756" spans="1:7" x14ac:dyDescent="0.25">
      <c r="A756" t="str">
        <f>'All Nodes'!A756</f>
        <v>GRID</v>
      </c>
      <c r="B756">
        <f>'All Nodes'!B756</f>
        <v>100754</v>
      </c>
      <c r="C756">
        <f>'All Nodes'!C756</f>
        <v>100001</v>
      </c>
      <c r="D756" s="1">
        <f>'All Nodes'!D756</f>
        <v>0.150035</v>
      </c>
      <c r="E756" s="1">
        <f>'All Nodes'!E756</f>
        <v>-0.57499900000000004</v>
      </c>
      <c r="F756" s="1">
        <f>'All Nodes'!F756</f>
        <v>6.3233700000000004E-2</v>
      </c>
      <c r="G756">
        <f>'All Nodes'!G756</f>
        <v>100001</v>
      </c>
    </row>
    <row r="757" spans="1:7" x14ac:dyDescent="0.25">
      <c r="A757" t="str">
        <f>'All Nodes'!A757</f>
        <v>GRID</v>
      </c>
      <c r="B757">
        <f>'All Nodes'!B757</f>
        <v>100755</v>
      </c>
      <c r="C757">
        <f>'All Nodes'!C757</f>
        <v>100001</v>
      </c>
      <c r="D757" s="1">
        <f>'All Nodes'!D757</f>
        <v>0.150037</v>
      </c>
      <c r="E757" s="1">
        <f>'All Nodes'!E757</f>
        <v>-0.59999800000000003</v>
      </c>
      <c r="F757" s="1">
        <f>'All Nodes'!F757</f>
        <v>6.85587E-2</v>
      </c>
      <c r="G757">
        <f>'All Nodes'!G757</f>
        <v>100001</v>
      </c>
    </row>
    <row r="758" spans="1:7" x14ac:dyDescent="0.25">
      <c r="A758" t="str">
        <f>'All Nodes'!A758</f>
        <v>GRID</v>
      </c>
      <c r="B758">
        <f>'All Nodes'!B758</f>
        <v>100756</v>
      </c>
      <c r="C758">
        <f>'All Nodes'!C758</f>
        <v>100001</v>
      </c>
      <c r="D758" s="1">
        <f>'All Nodes'!D758</f>
        <v>-0.150037</v>
      </c>
      <c r="E758" s="1">
        <f>'All Nodes'!E758</f>
        <v>0.59999800000000003</v>
      </c>
      <c r="F758" s="1">
        <f>'All Nodes'!F758</f>
        <v>6.8557400000000004E-2</v>
      </c>
      <c r="G758">
        <f>'All Nodes'!G758</f>
        <v>100001</v>
      </c>
    </row>
    <row r="759" spans="1:7" x14ac:dyDescent="0.25">
      <c r="A759" t="str">
        <f>'All Nodes'!A759</f>
        <v>GRID</v>
      </c>
      <c r="B759">
        <f>'All Nodes'!B759</f>
        <v>100757</v>
      </c>
      <c r="C759">
        <f>'All Nodes'!C759</f>
        <v>100001</v>
      </c>
      <c r="D759" s="1">
        <f>'All Nodes'!D759</f>
        <v>0.150038</v>
      </c>
      <c r="E759" s="1">
        <f>'All Nodes'!E759</f>
        <v>-0.62499499999999997</v>
      </c>
      <c r="F759" s="1">
        <f>'All Nodes'!F759</f>
        <v>7.4119699999999997E-2</v>
      </c>
      <c r="G759">
        <f>'All Nodes'!G759</f>
        <v>100001</v>
      </c>
    </row>
    <row r="760" spans="1:7" x14ac:dyDescent="0.25">
      <c r="A760" t="str">
        <f>'All Nodes'!A760</f>
        <v>GRID</v>
      </c>
      <c r="B760">
        <f>'All Nodes'!B760</f>
        <v>100758</v>
      </c>
      <c r="C760">
        <f>'All Nodes'!C760</f>
        <v>100001</v>
      </c>
      <c r="D760" s="1">
        <f>'All Nodes'!D760</f>
        <v>-0.15003900000000001</v>
      </c>
      <c r="E760" s="1">
        <f>'All Nodes'!E760</f>
        <v>0.62499499999999997</v>
      </c>
      <c r="F760" s="1">
        <f>'All Nodes'!F760</f>
        <v>7.4118400000000001E-2</v>
      </c>
      <c r="G760">
        <f>'All Nodes'!G760</f>
        <v>100001</v>
      </c>
    </row>
    <row r="761" spans="1:7" x14ac:dyDescent="0.25">
      <c r="A761" t="str">
        <f>'All Nodes'!A761</f>
        <v>GRID</v>
      </c>
      <c r="B761">
        <f>'All Nodes'!B761</f>
        <v>100759</v>
      </c>
      <c r="C761">
        <f>'All Nodes'!C761</f>
        <v>100001</v>
      </c>
      <c r="D761" s="1">
        <f>'All Nodes'!D761</f>
        <v>0.15004100000000001</v>
      </c>
      <c r="E761" s="1">
        <f>'All Nodes'!E761</f>
        <v>-0.64992499999999997</v>
      </c>
      <c r="F761" s="1">
        <f>'All Nodes'!F761</f>
        <v>7.9889699999999994E-2</v>
      </c>
      <c r="G761">
        <f>'All Nodes'!G761</f>
        <v>100001</v>
      </c>
    </row>
    <row r="762" spans="1:7" x14ac:dyDescent="0.25">
      <c r="A762" t="str">
        <f>'All Nodes'!A762</f>
        <v>GRID</v>
      </c>
      <c r="B762">
        <f>'All Nodes'!B762</f>
        <v>100760</v>
      </c>
      <c r="C762">
        <f>'All Nodes'!C762</f>
        <v>100001</v>
      </c>
      <c r="D762" s="1">
        <f>'All Nodes'!D762</f>
        <v>-0.15004100000000001</v>
      </c>
      <c r="E762" s="1">
        <f>'All Nodes'!E762</f>
        <v>0.64992499999999997</v>
      </c>
      <c r="F762" s="1">
        <f>'All Nodes'!F762</f>
        <v>7.9888299999999995E-2</v>
      </c>
      <c r="G762">
        <f>'All Nodes'!G762</f>
        <v>100001</v>
      </c>
    </row>
    <row r="763" spans="1:7" x14ac:dyDescent="0.25">
      <c r="A763" t="str">
        <f>'All Nodes'!A763</f>
        <v>GRID</v>
      </c>
      <c r="B763">
        <f>'All Nodes'!B763</f>
        <v>100761</v>
      </c>
      <c r="C763">
        <f>'All Nodes'!C763</f>
        <v>100001</v>
      </c>
      <c r="D763" s="1">
        <f>'All Nodes'!D763</f>
        <v>-0.15004300000000001</v>
      </c>
      <c r="E763" s="1">
        <f>'All Nodes'!E763</f>
        <v>0.67493800000000004</v>
      </c>
      <c r="F763" s="1">
        <f>'All Nodes'!F763</f>
        <v>8.5935300000000006E-2</v>
      </c>
      <c r="G763">
        <f>'All Nodes'!G763</f>
        <v>100001</v>
      </c>
    </row>
    <row r="764" spans="1:7" x14ac:dyDescent="0.25">
      <c r="A764" t="str">
        <f>'All Nodes'!A764</f>
        <v>GRID</v>
      </c>
      <c r="B764">
        <f>'All Nodes'!B764</f>
        <v>100762</v>
      </c>
      <c r="C764">
        <f>'All Nodes'!C764</f>
        <v>100001</v>
      </c>
      <c r="D764" s="1">
        <f>'All Nodes'!D764</f>
        <v>0.15004300000000001</v>
      </c>
      <c r="E764" s="1">
        <f>'All Nodes'!E764</f>
        <v>-0.67493800000000004</v>
      </c>
      <c r="F764" s="1">
        <f>'All Nodes'!F764</f>
        <v>8.5936700000000005E-2</v>
      </c>
      <c r="G764">
        <f>'All Nodes'!G764</f>
        <v>100001</v>
      </c>
    </row>
    <row r="765" spans="1:7" x14ac:dyDescent="0.25">
      <c r="A765" t="str">
        <f>'All Nodes'!A765</f>
        <v>GRID</v>
      </c>
      <c r="B765">
        <f>'All Nodes'!B765</f>
        <v>100763</v>
      </c>
      <c r="C765">
        <f>'All Nodes'!C765</f>
        <v>100001</v>
      </c>
      <c r="D765" s="1">
        <f>'All Nodes'!D765</f>
        <v>0.15004400000000001</v>
      </c>
      <c r="E765" s="1">
        <f>'All Nodes'!E765</f>
        <v>-0.69994800000000001</v>
      </c>
      <c r="F765" s="1">
        <f>'All Nodes'!F765</f>
        <v>9.2224799999999996E-2</v>
      </c>
      <c r="G765">
        <f>'All Nodes'!G765</f>
        <v>100001</v>
      </c>
    </row>
    <row r="766" spans="1:7" x14ac:dyDescent="0.25">
      <c r="A766" t="str">
        <f>'All Nodes'!A766</f>
        <v>GRID</v>
      </c>
      <c r="B766">
        <f>'All Nodes'!B766</f>
        <v>100764</v>
      </c>
      <c r="C766">
        <f>'All Nodes'!C766</f>
        <v>100001</v>
      </c>
      <c r="D766" s="1">
        <f>'All Nodes'!D766</f>
        <v>-0.15004500000000001</v>
      </c>
      <c r="E766" s="1">
        <f>'All Nodes'!E766</f>
        <v>0.69994800000000001</v>
      </c>
      <c r="F766" s="1">
        <f>'All Nodes'!F766</f>
        <v>9.2223299999999994E-2</v>
      </c>
      <c r="G766">
        <f>'All Nodes'!G766</f>
        <v>100001</v>
      </c>
    </row>
    <row r="767" spans="1:7" x14ac:dyDescent="0.25">
      <c r="A767" t="str">
        <f>'All Nodes'!A767</f>
        <v>GRID</v>
      </c>
      <c r="B767">
        <f>'All Nodes'!B767</f>
        <v>100765</v>
      </c>
      <c r="C767">
        <f>'All Nodes'!C767</f>
        <v>100001</v>
      </c>
      <c r="D767" s="1">
        <f>'All Nodes'!D767</f>
        <v>0.15004500000000001</v>
      </c>
      <c r="E767" s="1">
        <f>'All Nodes'!E767</f>
        <v>-0.72496499999999997</v>
      </c>
      <c r="F767" s="1">
        <f>'All Nodes'!F767</f>
        <v>9.8761799999999997E-2</v>
      </c>
      <c r="G767">
        <f>'All Nodes'!G767</f>
        <v>100001</v>
      </c>
    </row>
    <row r="768" spans="1:7" x14ac:dyDescent="0.25">
      <c r="A768" t="str">
        <f>'All Nodes'!A768</f>
        <v>GRID</v>
      </c>
      <c r="B768">
        <f>'All Nodes'!B768</f>
        <v>100766</v>
      </c>
      <c r="C768">
        <f>'All Nodes'!C768</f>
        <v>100001</v>
      </c>
      <c r="D768" s="1">
        <f>'All Nodes'!D768</f>
        <v>-0.15004500000000001</v>
      </c>
      <c r="E768" s="1">
        <f>'All Nodes'!E768</f>
        <v>0.72496499999999997</v>
      </c>
      <c r="F768" s="1">
        <f>'All Nodes'!F768</f>
        <v>9.8760299999999995E-2</v>
      </c>
      <c r="G768">
        <f>'All Nodes'!G768</f>
        <v>100001</v>
      </c>
    </row>
    <row r="769" spans="1:7" x14ac:dyDescent="0.25">
      <c r="A769" t="str">
        <f>'All Nodes'!A769</f>
        <v>GRID</v>
      </c>
      <c r="B769">
        <f>'All Nodes'!B769</f>
        <v>100767</v>
      </c>
      <c r="C769">
        <f>'All Nodes'!C769</f>
        <v>100001</v>
      </c>
      <c r="D769" s="1">
        <f>'All Nodes'!D769</f>
        <v>0.174983</v>
      </c>
      <c r="E769" s="1">
        <f>'All Nodes'!E769</f>
        <v>0.699905</v>
      </c>
      <c r="F769" s="1">
        <f>'All Nodes'!F769</f>
        <v>9.3709299999999995E-2</v>
      </c>
      <c r="G769">
        <f>'All Nodes'!G769</f>
        <v>100001</v>
      </c>
    </row>
    <row r="770" spans="1:7" x14ac:dyDescent="0.25">
      <c r="A770" t="str">
        <f>'All Nodes'!A770</f>
        <v>GRID</v>
      </c>
      <c r="B770">
        <f>'All Nodes'!B770</f>
        <v>100768</v>
      </c>
      <c r="C770">
        <f>'All Nodes'!C770</f>
        <v>100001</v>
      </c>
      <c r="D770" s="1">
        <f>'All Nodes'!D770</f>
        <v>-0.174984</v>
      </c>
      <c r="E770" s="1">
        <f>'All Nodes'!E770</f>
        <v>-0.699905</v>
      </c>
      <c r="F770" s="1">
        <f>'All Nodes'!F770</f>
        <v>9.3710799999999997E-2</v>
      </c>
      <c r="G770">
        <f>'All Nodes'!G770</f>
        <v>100001</v>
      </c>
    </row>
    <row r="771" spans="1:7" x14ac:dyDescent="0.25">
      <c r="A771" t="str">
        <f>'All Nodes'!A771</f>
        <v>GRID</v>
      </c>
      <c r="B771">
        <f>'All Nodes'!B771</f>
        <v>100769</v>
      </c>
      <c r="C771">
        <f>'All Nodes'!C771</f>
        <v>100001</v>
      </c>
      <c r="D771" s="1">
        <f>'All Nodes'!D771</f>
        <v>-0.174985</v>
      </c>
      <c r="E771" s="1">
        <f>'All Nodes'!E771</f>
        <v>-0.67492700000000005</v>
      </c>
      <c r="F771" s="1">
        <f>'All Nodes'!F771</f>
        <v>8.7428800000000001E-2</v>
      </c>
      <c r="G771">
        <f>'All Nodes'!G771</f>
        <v>100001</v>
      </c>
    </row>
    <row r="772" spans="1:7" x14ac:dyDescent="0.25">
      <c r="A772" t="str">
        <f>'All Nodes'!A772</f>
        <v>GRID</v>
      </c>
      <c r="B772">
        <f>'All Nodes'!B772</f>
        <v>100770</v>
      </c>
      <c r="C772">
        <f>'All Nodes'!C772</f>
        <v>100001</v>
      </c>
      <c r="D772" s="1">
        <f>'All Nodes'!D772</f>
        <v>0.174985</v>
      </c>
      <c r="E772" s="1">
        <f>'All Nodes'!E772</f>
        <v>0.67492799999999997</v>
      </c>
      <c r="F772" s="1">
        <f>'All Nodes'!F772</f>
        <v>8.7427299999999999E-2</v>
      </c>
      <c r="G772">
        <f>'All Nodes'!G772</f>
        <v>100001</v>
      </c>
    </row>
    <row r="773" spans="1:7" x14ac:dyDescent="0.25">
      <c r="A773" t="str">
        <f>'All Nodes'!A773</f>
        <v>GRID</v>
      </c>
      <c r="B773">
        <f>'All Nodes'!B773</f>
        <v>100771</v>
      </c>
      <c r="C773">
        <f>'All Nodes'!C773</f>
        <v>100001</v>
      </c>
      <c r="D773" s="1">
        <f>'All Nodes'!D773</f>
        <v>0.174986</v>
      </c>
      <c r="E773" s="1">
        <f>'All Nodes'!E773</f>
        <v>0.65001200000000003</v>
      </c>
      <c r="F773" s="1">
        <f>'All Nodes'!F773</f>
        <v>8.14024E-2</v>
      </c>
      <c r="G773">
        <f>'All Nodes'!G773</f>
        <v>100001</v>
      </c>
    </row>
    <row r="774" spans="1:7" x14ac:dyDescent="0.25">
      <c r="A774" t="str">
        <f>'All Nodes'!A774</f>
        <v>GRID</v>
      </c>
      <c r="B774">
        <f>'All Nodes'!B774</f>
        <v>100772</v>
      </c>
      <c r="C774">
        <f>'All Nodes'!C774</f>
        <v>100001</v>
      </c>
      <c r="D774" s="1">
        <f>'All Nodes'!D774</f>
        <v>-0.174986</v>
      </c>
      <c r="E774" s="1">
        <f>'All Nodes'!E774</f>
        <v>-0.65001200000000003</v>
      </c>
      <c r="F774" s="1">
        <f>'All Nodes'!F774</f>
        <v>8.1403699999999996E-2</v>
      </c>
      <c r="G774">
        <f>'All Nodes'!G774</f>
        <v>100001</v>
      </c>
    </row>
    <row r="775" spans="1:7" x14ac:dyDescent="0.25">
      <c r="A775" t="str">
        <f>'All Nodes'!A775</f>
        <v>GRID</v>
      </c>
      <c r="B775">
        <f>'All Nodes'!B775</f>
        <v>100773</v>
      </c>
      <c r="C775">
        <f>'All Nodes'!C775</f>
        <v>100001</v>
      </c>
      <c r="D775" s="1">
        <f>'All Nodes'!D775</f>
        <v>0.174988</v>
      </c>
      <c r="E775" s="1">
        <f>'All Nodes'!E775</f>
        <v>0.62501399999999996</v>
      </c>
      <c r="F775" s="1">
        <f>'All Nodes'!F775</f>
        <v>7.5598399999999996E-2</v>
      </c>
      <c r="G775">
        <f>'All Nodes'!G775</f>
        <v>100001</v>
      </c>
    </row>
    <row r="776" spans="1:7" x14ac:dyDescent="0.25">
      <c r="A776" t="str">
        <f>'All Nodes'!A776</f>
        <v>GRID</v>
      </c>
      <c r="B776">
        <f>'All Nodes'!B776</f>
        <v>100774</v>
      </c>
      <c r="C776">
        <f>'All Nodes'!C776</f>
        <v>100001</v>
      </c>
      <c r="D776" s="1">
        <f>'All Nodes'!D776</f>
        <v>-0.174988</v>
      </c>
      <c r="E776" s="1">
        <f>'All Nodes'!E776</f>
        <v>-0.62501300000000004</v>
      </c>
      <c r="F776" s="1">
        <f>'All Nodes'!F776</f>
        <v>7.5599700000000006E-2</v>
      </c>
      <c r="G776">
        <f>'All Nodes'!G776</f>
        <v>100001</v>
      </c>
    </row>
    <row r="777" spans="1:7" x14ac:dyDescent="0.25">
      <c r="A777" t="str">
        <f>'All Nodes'!A777</f>
        <v>GRID</v>
      </c>
      <c r="B777">
        <f>'All Nodes'!B777</f>
        <v>100775</v>
      </c>
      <c r="C777">
        <f>'All Nodes'!C777</f>
        <v>100001</v>
      </c>
      <c r="D777" s="1">
        <f>'All Nodes'!D777</f>
        <v>0.174988</v>
      </c>
      <c r="E777" s="1">
        <f>'All Nodes'!E777</f>
        <v>0.60001199999999999</v>
      </c>
      <c r="F777" s="1">
        <f>'All Nodes'!F777</f>
        <v>7.0031499999999997E-2</v>
      </c>
      <c r="G777">
        <f>'All Nodes'!G777</f>
        <v>100001</v>
      </c>
    </row>
    <row r="778" spans="1:7" x14ac:dyDescent="0.25">
      <c r="A778" t="str">
        <f>'All Nodes'!A778</f>
        <v>GRID</v>
      </c>
      <c r="B778">
        <f>'All Nodes'!B778</f>
        <v>100776</v>
      </c>
      <c r="C778">
        <f>'All Nodes'!C778</f>
        <v>100001</v>
      </c>
      <c r="D778" s="1">
        <f>'All Nodes'!D778</f>
        <v>-0.174988</v>
      </c>
      <c r="E778" s="1">
        <f>'All Nodes'!E778</f>
        <v>-0.60001199999999999</v>
      </c>
      <c r="F778" s="1">
        <f>'All Nodes'!F778</f>
        <v>7.0032700000000003E-2</v>
      </c>
      <c r="G778">
        <f>'All Nodes'!G778</f>
        <v>100001</v>
      </c>
    </row>
    <row r="779" spans="1:7" x14ac:dyDescent="0.25">
      <c r="A779" t="str">
        <f>'All Nodes'!A779</f>
        <v>GRID</v>
      </c>
      <c r="B779">
        <f>'All Nodes'!B779</f>
        <v>100777</v>
      </c>
      <c r="C779">
        <f>'All Nodes'!C779</f>
        <v>100001</v>
      </c>
      <c r="D779" s="1">
        <f>'All Nodes'!D779</f>
        <v>0.17499000000000001</v>
      </c>
      <c r="E779" s="1">
        <f>'All Nodes'!E779</f>
        <v>0.57501199999999997</v>
      </c>
      <c r="F779" s="1">
        <f>'All Nodes'!F779</f>
        <v>6.4703499999999997E-2</v>
      </c>
      <c r="G779">
        <f>'All Nodes'!G779</f>
        <v>100001</v>
      </c>
    </row>
    <row r="780" spans="1:7" x14ac:dyDescent="0.25">
      <c r="A780" t="str">
        <f>'All Nodes'!A780</f>
        <v>GRID</v>
      </c>
      <c r="B780">
        <f>'All Nodes'!B780</f>
        <v>100778</v>
      </c>
      <c r="C780">
        <f>'All Nodes'!C780</f>
        <v>100001</v>
      </c>
      <c r="D780" s="1">
        <f>'All Nodes'!D780</f>
        <v>-0.17499000000000001</v>
      </c>
      <c r="E780" s="1">
        <f>'All Nodes'!E780</f>
        <v>-0.57501199999999997</v>
      </c>
      <c r="F780" s="1">
        <f>'All Nodes'!F780</f>
        <v>6.4704600000000001E-2</v>
      </c>
      <c r="G780">
        <f>'All Nodes'!G780</f>
        <v>100001</v>
      </c>
    </row>
    <row r="781" spans="1:7" x14ac:dyDescent="0.25">
      <c r="A781" t="str">
        <f>'All Nodes'!A781</f>
        <v>GRID</v>
      </c>
      <c r="B781">
        <f>'All Nodes'!B781</f>
        <v>100779</v>
      </c>
      <c r="C781">
        <f>'All Nodes'!C781</f>
        <v>100001</v>
      </c>
      <c r="D781" s="1">
        <f>'All Nodes'!D781</f>
        <v>0.17499100000000001</v>
      </c>
      <c r="E781" s="1">
        <f>'All Nodes'!E781</f>
        <v>0.55001299999999997</v>
      </c>
      <c r="F781" s="1">
        <f>'All Nodes'!F781</f>
        <v>5.9611499999999998E-2</v>
      </c>
      <c r="G781">
        <f>'All Nodes'!G781</f>
        <v>100001</v>
      </c>
    </row>
    <row r="782" spans="1:7" x14ac:dyDescent="0.25">
      <c r="A782" t="str">
        <f>'All Nodes'!A782</f>
        <v>GRID</v>
      </c>
      <c r="B782">
        <f>'All Nodes'!B782</f>
        <v>100780</v>
      </c>
      <c r="C782">
        <f>'All Nodes'!C782</f>
        <v>100001</v>
      </c>
      <c r="D782" s="1">
        <f>'All Nodes'!D782</f>
        <v>-0.17499100000000001</v>
      </c>
      <c r="E782" s="1">
        <f>'All Nodes'!E782</f>
        <v>-0.55001299999999997</v>
      </c>
      <c r="F782" s="1">
        <f>'All Nodes'!F782</f>
        <v>5.9612600000000002E-2</v>
      </c>
      <c r="G782">
        <f>'All Nodes'!G782</f>
        <v>100001</v>
      </c>
    </row>
    <row r="783" spans="1:7" x14ac:dyDescent="0.25">
      <c r="A783" t="str">
        <f>'All Nodes'!A783</f>
        <v>GRID</v>
      </c>
      <c r="B783">
        <f>'All Nodes'!B783</f>
        <v>100781</v>
      </c>
      <c r="C783">
        <f>'All Nodes'!C783</f>
        <v>100001</v>
      </c>
      <c r="D783" s="1">
        <f>'All Nodes'!D783</f>
        <v>0.17499200000000001</v>
      </c>
      <c r="E783" s="1">
        <f>'All Nodes'!E783</f>
        <v>0.52501200000000003</v>
      </c>
      <c r="F783" s="1">
        <f>'All Nodes'!F783</f>
        <v>5.4754499999999998E-2</v>
      </c>
      <c r="G783">
        <f>'All Nodes'!G783</f>
        <v>100001</v>
      </c>
    </row>
    <row r="784" spans="1:7" x14ac:dyDescent="0.25">
      <c r="A784" t="str">
        <f>'All Nodes'!A784</f>
        <v>GRID</v>
      </c>
      <c r="B784">
        <f>'All Nodes'!B784</f>
        <v>100782</v>
      </c>
      <c r="C784">
        <f>'All Nodes'!C784</f>
        <v>100001</v>
      </c>
      <c r="D784" s="1">
        <f>'All Nodes'!D784</f>
        <v>-0.17499300000000001</v>
      </c>
      <c r="E784" s="1">
        <f>'All Nodes'!E784</f>
        <v>-0.52501200000000003</v>
      </c>
      <c r="F784" s="1">
        <f>'All Nodes'!F784</f>
        <v>5.4755600000000001E-2</v>
      </c>
      <c r="G784">
        <f>'All Nodes'!G784</f>
        <v>100001</v>
      </c>
    </row>
    <row r="785" spans="1:7" x14ac:dyDescent="0.25">
      <c r="A785" t="str">
        <f>'All Nodes'!A785</f>
        <v>GRID</v>
      </c>
      <c r="B785">
        <f>'All Nodes'!B785</f>
        <v>100783</v>
      </c>
      <c r="C785">
        <f>'All Nodes'!C785</f>
        <v>100001</v>
      </c>
      <c r="D785" s="1">
        <f>'All Nodes'!D785</f>
        <v>-0.17499400000000001</v>
      </c>
      <c r="E785" s="1">
        <f>'All Nodes'!E785</f>
        <v>-0.50001300000000004</v>
      </c>
      <c r="F785" s="1">
        <f>'All Nodes'!F785</f>
        <v>5.0132500000000003E-2</v>
      </c>
      <c r="G785">
        <f>'All Nodes'!G785</f>
        <v>100001</v>
      </c>
    </row>
    <row r="786" spans="1:7" x14ac:dyDescent="0.25">
      <c r="A786" t="str">
        <f>'All Nodes'!A786</f>
        <v>GRID</v>
      </c>
      <c r="B786">
        <f>'All Nodes'!B786</f>
        <v>100784</v>
      </c>
      <c r="C786">
        <f>'All Nodes'!C786</f>
        <v>100001</v>
      </c>
      <c r="D786" s="1">
        <f>'All Nodes'!D786</f>
        <v>0.17499400000000001</v>
      </c>
      <c r="E786" s="1">
        <f>'All Nodes'!E786</f>
        <v>0.50001300000000004</v>
      </c>
      <c r="F786" s="1">
        <f>'All Nodes'!F786</f>
        <v>5.0131500000000002E-2</v>
      </c>
      <c r="G786">
        <f>'All Nodes'!G786</f>
        <v>100001</v>
      </c>
    </row>
    <row r="787" spans="1:7" x14ac:dyDescent="0.25">
      <c r="A787" t="str">
        <f>'All Nodes'!A787</f>
        <v>GRID</v>
      </c>
      <c r="B787">
        <f>'All Nodes'!B787</f>
        <v>100785</v>
      </c>
      <c r="C787">
        <f>'All Nodes'!C787</f>
        <v>100001</v>
      </c>
      <c r="D787" s="1">
        <f>'All Nodes'!D787</f>
        <v>0.17499500000000001</v>
      </c>
      <c r="E787" s="1">
        <f>'All Nodes'!E787</f>
        <v>0.47500999999999999</v>
      </c>
      <c r="F787" s="1">
        <f>'All Nodes'!F787</f>
        <v>4.5741499999999997E-2</v>
      </c>
      <c r="G787">
        <f>'All Nodes'!G787</f>
        <v>100001</v>
      </c>
    </row>
    <row r="788" spans="1:7" x14ac:dyDescent="0.25">
      <c r="A788" t="str">
        <f>'All Nodes'!A788</f>
        <v>GRID</v>
      </c>
      <c r="B788">
        <f>'All Nodes'!B788</f>
        <v>100786</v>
      </c>
      <c r="C788">
        <f>'All Nodes'!C788</f>
        <v>100001</v>
      </c>
      <c r="D788" s="1">
        <f>'All Nodes'!D788</f>
        <v>-0.17499500000000001</v>
      </c>
      <c r="E788" s="1">
        <f>'All Nodes'!E788</f>
        <v>-0.47500999999999999</v>
      </c>
      <c r="F788" s="1">
        <f>'All Nodes'!F788</f>
        <v>4.5742499999999998E-2</v>
      </c>
      <c r="G788">
        <f>'All Nodes'!G788</f>
        <v>100001</v>
      </c>
    </row>
    <row r="789" spans="1:7" x14ac:dyDescent="0.25">
      <c r="A789" t="str">
        <f>'All Nodes'!A789</f>
        <v>GRID</v>
      </c>
      <c r="B789">
        <f>'All Nodes'!B789</f>
        <v>100787</v>
      </c>
      <c r="C789">
        <f>'All Nodes'!C789</f>
        <v>100001</v>
      </c>
      <c r="D789" s="1">
        <f>'All Nodes'!D789</f>
        <v>0.17499600000000001</v>
      </c>
      <c r="E789" s="1">
        <f>'All Nodes'!E789</f>
        <v>0.44999299999999998</v>
      </c>
      <c r="F789" s="1">
        <f>'All Nodes'!F789</f>
        <v>4.1579600000000001E-2</v>
      </c>
      <c r="G789">
        <f>'All Nodes'!G789</f>
        <v>100001</v>
      </c>
    </row>
    <row r="790" spans="1:7" x14ac:dyDescent="0.25">
      <c r="A790" t="str">
        <f>'All Nodes'!A790</f>
        <v>GRID</v>
      </c>
      <c r="B790">
        <f>'All Nodes'!B790</f>
        <v>100788</v>
      </c>
      <c r="C790">
        <f>'All Nodes'!C790</f>
        <v>100001</v>
      </c>
      <c r="D790" s="1">
        <f>'All Nodes'!D790</f>
        <v>-0.17499700000000001</v>
      </c>
      <c r="E790" s="1">
        <f>'All Nodes'!E790</f>
        <v>-0.44999299999999998</v>
      </c>
      <c r="F790" s="1">
        <f>'All Nodes'!F790</f>
        <v>4.1580499999999999E-2</v>
      </c>
      <c r="G790">
        <f>'All Nodes'!G790</f>
        <v>100001</v>
      </c>
    </row>
    <row r="791" spans="1:7" x14ac:dyDescent="0.25">
      <c r="A791" t="str">
        <f>'All Nodes'!A791</f>
        <v>GRID</v>
      </c>
      <c r="B791">
        <f>'All Nodes'!B791</f>
        <v>100789</v>
      </c>
      <c r="C791">
        <f>'All Nodes'!C791</f>
        <v>100001</v>
      </c>
      <c r="D791" s="1">
        <f>'All Nodes'!D791</f>
        <v>0.17499700000000001</v>
      </c>
      <c r="E791" s="1">
        <f>'All Nodes'!E791</f>
        <v>0.42501100000000003</v>
      </c>
      <c r="F791" s="1">
        <f>'All Nodes'!F791</f>
        <v>3.7654600000000003E-2</v>
      </c>
      <c r="G791">
        <f>'All Nodes'!G791</f>
        <v>100001</v>
      </c>
    </row>
    <row r="792" spans="1:7" x14ac:dyDescent="0.25">
      <c r="A792" t="str">
        <f>'All Nodes'!A792</f>
        <v>GRID</v>
      </c>
      <c r="B792">
        <f>'All Nodes'!B792</f>
        <v>100790</v>
      </c>
      <c r="C792">
        <f>'All Nodes'!C792</f>
        <v>100001</v>
      </c>
      <c r="D792" s="1">
        <f>'All Nodes'!D792</f>
        <v>-0.17499700000000001</v>
      </c>
      <c r="E792" s="1">
        <f>'All Nodes'!E792</f>
        <v>-0.42501100000000003</v>
      </c>
      <c r="F792" s="1">
        <f>'All Nodes'!F792</f>
        <v>3.7655500000000001E-2</v>
      </c>
      <c r="G792">
        <f>'All Nodes'!G792</f>
        <v>100001</v>
      </c>
    </row>
    <row r="793" spans="1:7" x14ac:dyDescent="0.25">
      <c r="A793" t="str">
        <f>'All Nodes'!A793</f>
        <v>GRID</v>
      </c>
      <c r="B793">
        <f>'All Nodes'!B793</f>
        <v>100791</v>
      </c>
      <c r="C793">
        <f>'All Nodes'!C793</f>
        <v>100001</v>
      </c>
      <c r="D793" s="1">
        <f>'All Nodes'!D793</f>
        <v>0.17499899999999999</v>
      </c>
      <c r="E793" s="1">
        <f>'All Nodes'!E793</f>
        <v>0.40001300000000001</v>
      </c>
      <c r="F793" s="1">
        <f>'All Nodes'!F793</f>
        <v>3.3956600000000003E-2</v>
      </c>
      <c r="G793">
        <f>'All Nodes'!G793</f>
        <v>100001</v>
      </c>
    </row>
    <row r="794" spans="1:7" x14ac:dyDescent="0.25">
      <c r="A794" t="str">
        <f>'All Nodes'!A794</f>
        <v>GRID</v>
      </c>
      <c r="B794">
        <f>'All Nodes'!B794</f>
        <v>100792</v>
      </c>
      <c r="C794">
        <f>'All Nodes'!C794</f>
        <v>100001</v>
      </c>
      <c r="D794" s="1">
        <f>'All Nodes'!D794</f>
        <v>-0.17499899999999999</v>
      </c>
      <c r="E794" s="1">
        <f>'All Nodes'!E794</f>
        <v>-0.40001300000000001</v>
      </c>
      <c r="F794" s="1">
        <f>'All Nodes'!F794</f>
        <v>3.3957500000000002E-2</v>
      </c>
      <c r="G794">
        <f>'All Nodes'!G794</f>
        <v>100001</v>
      </c>
    </row>
    <row r="795" spans="1:7" x14ac:dyDescent="0.25">
      <c r="A795" t="str">
        <f>'All Nodes'!A795</f>
        <v>GRID</v>
      </c>
      <c r="B795">
        <f>'All Nodes'!B795</f>
        <v>100793</v>
      </c>
      <c r="C795">
        <f>'All Nodes'!C795</f>
        <v>100001</v>
      </c>
      <c r="D795" s="1">
        <f>'All Nodes'!D795</f>
        <v>0.17499899999999999</v>
      </c>
      <c r="E795" s="1">
        <f>'All Nodes'!E795</f>
        <v>0.37499700000000002</v>
      </c>
      <c r="F795" s="1">
        <f>'All Nodes'!F795</f>
        <v>3.0479699999999998E-2</v>
      </c>
      <c r="G795">
        <f>'All Nodes'!G795</f>
        <v>100001</v>
      </c>
    </row>
    <row r="796" spans="1:7" x14ac:dyDescent="0.25">
      <c r="A796" t="str">
        <f>'All Nodes'!A796</f>
        <v>GRID</v>
      </c>
      <c r="B796">
        <f>'All Nodes'!B796</f>
        <v>100794</v>
      </c>
      <c r="C796">
        <f>'All Nodes'!C796</f>
        <v>100001</v>
      </c>
      <c r="D796" s="1">
        <f>'All Nodes'!D796</f>
        <v>0.17499999999999999</v>
      </c>
      <c r="E796" s="1">
        <f>'All Nodes'!E796</f>
        <v>1.2818000000000001E-4</v>
      </c>
      <c r="F796" s="1">
        <f>'All Nodes'!F796</f>
        <v>5.4301000000000002E-3</v>
      </c>
      <c r="G796">
        <f>'All Nodes'!G796</f>
        <v>100001</v>
      </c>
    </row>
    <row r="797" spans="1:7" x14ac:dyDescent="0.25">
      <c r="A797" t="str">
        <f>'All Nodes'!A797</f>
        <v>GRID</v>
      </c>
      <c r="B797">
        <f>'All Nodes'!B797</f>
        <v>100795</v>
      </c>
      <c r="C797">
        <f>'All Nodes'!C797</f>
        <v>100001</v>
      </c>
      <c r="D797" s="1">
        <f>'All Nodes'!D797</f>
        <v>-0.17499999999999999</v>
      </c>
      <c r="E797" s="1">
        <f>'All Nodes'!E797</f>
        <v>-0.37499700000000002</v>
      </c>
      <c r="F797" s="1">
        <f>'All Nodes'!F797</f>
        <v>3.0480500000000001E-2</v>
      </c>
      <c r="G797">
        <f>'All Nodes'!G797</f>
        <v>100001</v>
      </c>
    </row>
    <row r="798" spans="1:7" x14ac:dyDescent="0.25">
      <c r="A798" t="str">
        <f>'All Nodes'!A798</f>
        <v>GRID</v>
      </c>
      <c r="B798">
        <f>'All Nodes'!B798</f>
        <v>100796</v>
      </c>
      <c r="C798">
        <f>'All Nodes'!C798</f>
        <v>100001</v>
      </c>
      <c r="D798" s="1">
        <f>'All Nodes'!D798</f>
        <v>-0.17500199999999999</v>
      </c>
      <c r="E798" s="1">
        <f>'All Nodes'!E798</f>
        <v>-0.35001100000000002</v>
      </c>
      <c r="F798" s="1">
        <f>'All Nodes'!F798</f>
        <v>2.7240400000000001E-2</v>
      </c>
      <c r="G798">
        <f>'All Nodes'!G798</f>
        <v>100001</v>
      </c>
    </row>
    <row r="799" spans="1:7" x14ac:dyDescent="0.25">
      <c r="A799" t="str">
        <f>'All Nodes'!A799</f>
        <v>GRID</v>
      </c>
      <c r="B799">
        <f>'All Nodes'!B799</f>
        <v>100797</v>
      </c>
      <c r="C799">
        <f>'All Nodes'!C799</f>
        <v>100001</v>
      </c>
      <c r="D799" s="1">
        <f>'All Nodes'!D799</f>
        <v>0.17500199999999999</v>
      </c>
      <c r="E799" s="1">
        <f>'All Nodes'!E799</f>
        <v>0.35001100000000002</v>
      </c>
      <c r="F799" s="1">
        <f>'All Nodes'!F799</f>
        <v>2.7239699999999999E-2</v>
      </c>
      <c r="G799">
        <f>'All Nodes'!G799</f>
        <v>100001</v>
      </c>
    </row>
    <row r="800" spans="1:7" x14ac:dyDescent="0.25">
      <c r="A800" t="str">
        <f>'All Nodes'!A800</f>
        <v>GRID</v>
      </c>
      <c r="B800">
        <f>'All Nodes'!B800</f>
        <v>100798</v>
      </c>
      <c r="C800">
        <f>'All Nodes'!C800</f>
        <v>100001</v>
      </c>
      <c r="D800" s="1">
        <f>'All Nodes'!D800</f>
        <v>0.17500299999999999</v>
      </c>
      <c r="E800" s="1">
        <f>'All Nodes'!E800</f>
        <v>-2.4986999999999999E-2</v>
      </c>
      <c r="F800" s="1">
        <f>'All Nodes'!F800</f>
        <v>5.5401000000000001E-3</v>
      </c>
      <c r="G800">
        <f>'All Nodes'!G800</f>
        <v>100001</v>
      </c>
    </row>
    <row r="801" spans="1:7" x14ac:dyDescent="0.25">
      <c r="A801" t="str">
        <f>'All Nodes'!A801</f>
        <v>GRID</v>
      </c>
      <c r="B801">
        <f>'All Nodes'!B801</f>
        <v>100799</v>
      </c>
      <c r="C801">
        <f>'All Nodes'!C801</f>
        <v>100001</v>
      </c>
      <c r="D801" s="1">
        <f>'All Nodes'!D801</f>
        <v>0.17500299999999999</v>
      </c>
      <c r="E801" s="1">
        <f>'All Nodes'!E801</f>
        <v>0.325013</v>
      </c>
      <c r="F801" s="1">
        <f>'All Nodes'!F801</f>
        <v>2.42297E-2</v>
      </c>
      <c r="G801">
        <f>'All Nodes'!G801</f>
        <v>100001</v>
      </c>
    </row>
    <row r="802" spans="1:7" x14ac:dyDescent="0.25">
      <c r="A802" t="str">
        <f>'All Nodes'!A802</f>
        <v>GRID</v>
      </c>
      <c r="B802">
        <f>'All Nodes'!B802</f>
        <v>100800</v>
      </c>
      <c r="C802">
        <f>'All Nodes'!C802</f>
        <v>100001</v>
      </c>
      <c r="D802" s="1">
        <f>'All Nodes'!D802</f>
        <v>-0.17500299999999999</v>
      </c>
      <c r="E802" s="1">
        <f>'All Nodes'!E802</f>
        <v>2.49874E-2</v>
      </c>
      <c r="F802" s="1">
        <f>'All Nodes'!F802</f>
        <v>5.5399999999999998E-3</v>
      </c>
      <c r="G802">
        <f>'All Nodes'!G802</f>
        <v>100001</v>
      </c>
    </row>
    <row r="803" spans="1:7" x14ac:dyDescent="0.25">
      <c r="A803" t="str">
        <f>'All Nodes'!A803</f>
        <v>GRID</v>
      </c>
      <c r="B803">
        <f>'All Nodes'!B803</f>
        <v>100801</v>
      </c>
      <c r="C803">
        <f>'All Nodes'!C803</f>
        <v>100001</v>
      </c>
      <c r="D803" s="1">
        <f>'All Nodes'!D803</f>
        <v>-0.17500299999999999</v>
      </c>
      <c r="E803" s="1">
        <f>'All Nodes'!E803</f>
        <v>-0.325013</v>
      </c>
      <c r="F803" s="1">
        <f>'All Nodes'!F803</f>
        <v>2.4230399999999999E-2</v>
      </c>
      <c r="G803">
        <f>'All Nodes'!G803</f>
        <v>100001</v>
      </c>
    </row>
    <row r="804" spans="1:7" x14ac:dyDescent="0.25">
      <c r="A804" t="str">
        <f>'All Nodes'!A804</f>
        <v>GRID</v>
      </c>
      <c r="B804">
        <f>'All Nodes'!B804</f>
        <v>100802</v>
      </c>
      <c r="C804">
        <f>'All Nodes'!C804</f>
        <v>100001</v>
      </c>
      <c r="D804" s="1">
        <f>'All Nodes'!D804</f>
        <v>0.17500399999999999</v>
      </c>
      <c r="E804" s="1">
        <f>'All Nodes'!E804</f>
        <v>-4.9985000000000002E-2</v>
      </c>
      <c r="F804" s="1">
        <f>'All Nodes'!F804</f>
        <v>5.8700999999999996E-3</v>
      </c>
      <c r="G804">
        <f>'All Nodes'!G804</f>
        <v>100001</v>
      </c>
    </row>
    <row r="805" spans="1:7" x14ac:dyDescent="0.25">
      <c r="A805" t="str">
        <f>'All Nodes'!A805</f>
        <v>GRID</v>
      </c>
      <c r="B805">
        <f>'All Nodes'!B805</f>
        <v>100803</v>
      </c>
      <c r="C805">
        <f>'All Nodes'!C805</f>
        <v>100001</v>
      </c>
      <c r="D805" s="1">
        <f>'All Nodes'!D805</f>
        <v>0.17500399999999999</v>
      </c>
      <c r="E805" s="1">
        <f>'All Nodes'!E805</f>
        <v>0.30000300000000002</v>
      </c>
      <c r="F805" s="1">
        <f>'All Nodes'!F805</f>
        <v>2.1439799999999998E-2</v>
      </c>
      <c r="G805">
        <f>'All Nodes'!G805</f>
        <v>100001</v>
      </c>
    </row>
    <row r="806" spans="1:7" x14ac:dyDescent="0.25">
      <c r="A806" t="str">
        <f>'All Nodes'!A806</f>
        <v>GRID</v>
      </c>
      <c r="B806">
        <f>'All Nodes'!B806</f>
        <v>100804</v>
      </c>
      <c r="C806">
        <f>'All Nodes'!C806</f>
        <v>100001</v>
      </c>
      <c r="D806" s="1">
        <f>'All Nodes'!D806</f>
        <v>-0.17500399999999999</v>
      </c>
      <c r="E806" s="1">
        <f>'All Nodes'!E806</f>
        <v>4.9985500000000002E-2</v>
      </c>
      <c r="F806" s="1">
        <f>'All Nodes'!F806</f>
        <v>5.8700000000000002E-3</v>
      </c>
      <c r="G806">
        <f>'All Nodes'!G806</f>
        <v>100001</v>
      </c>
    </row>
    <row r="807" spans="1:7" x14ac:dyDescent="0.25">
      <c r="A807" t="str">
        <f>'All Nodes'!A807</f>
        <v>GRID</v>
      </c>
      <c r="B807">
        <f>'All Nodes'!B807</f>
        <v>100805</v>
      </c>
      <c r="C807">
        <f>'All Nodes'!C807</f>
        <v>100001</v>
      </c>
      <c r="D807" s="1">
        <f>'All Nodes'!D807</f>
        <v>0.17500399999999999</v>
      </c>
      <c r="E807" s="1">
        <f>'All Nodes'!E807</f>
        <v>-0.100013</v>
      </c>
      <c r="F807" s="1">
        <f>'All Nodes'!F807</f>
        <v>7.2001000000000001E-3</v>
      </c>
      <c r="G807">
        <f>'All Nodes'!G807</f>
        <v>100001</v>
      </c>
    </row>
    <row r="808" spans="1:7" x14ac:dyDescent="0.25">
      <c r="A808" t="str">
        <f>'All Nodes'!A808</f>
        <v>GRID</v>
      </c>
      <c r="B808">
        <f>'All Nodes'!B808</f>
        <v>100806</v>
      </c>
      <c r="C808">
        <f>'All Nodes'!C808</f>
        <v>100001</v>
      </c>
      <c r="D808" s="1">
        <f>'All Nodes'!D808</f>
        <v>-0.17500499999999999</v>
      </c>
      <c r="E808" s="1">
        <f>'All Nodes'!E808</f>
        <v>0.100013</v>
      </c>
      <c r="F808" s="1">
        <f>'All Nodes'!F808</f>
        <v>7.1999000000000004E-3</v>
      </c>
      <c r="G808">
        <f>'All Nodes'!G808</f>
        <v>100001</v>
      </c>
    </row>
    <row r="809" spans="1:7" x14ac:dyDescent="0.25">
      <c r="A809" t="str">
        <f>'All Nodes'!A809</f>
        <v>GRID</v>
      </c>
      <c r="B809">
        <f>'All Nodes'!B809</f>
        <v>100807</v>
      </c>
      <c r="C809">
        <f>'All Nodes'!C809</f>
        <v>100001</v>
      </c>
      <c r="D809" s="1">
        <f>'All Nodes'!D809</f>
        <v>-0.17500499999999999</v>
      </c>
      <c r="E809" s="1">
        <f>'All Nodes'!E809</f>
        <v>-0.30000300000000002</v>
      </c>
      <c r="F809" s="1">
        <f>'All Nodes'!F809</f>
        <v>2.1440399999999998E-2</v>
      </c>
      <c r="G809">
        <f>'All Nodes'!G809</f>
        <v>100001</v>
      </c>
    </row>
    <row r="810" spans="1:7" x14ac:dyDescent="0.25">
      <c r="A810" t="str">
        <f>'All Nodes'!A810</f>
        <v>GRID</v>
      </c>
      <c r="B810">
        <f>'All Nodes'!B810</f>
        <v>100808</v>
      </c>
      <c r="C810">
        <f>'All Nodes'!C810</f>
        <v>100001</v>
      </c>
      <c r="D810" s="1">
        <f>'All Nodes'!D810</f>
        <v>-0.17500599999999999</v>
      </c>
      <c r="E810" s="1">
        <f>'All Nodes'!E810</f>
        <v>-0.27500999999999998</v>
      </c>
      <c r="F810" s="1">
        <f>'All Nodes'!F810</f>
        <v>1.8880299999999999E-2</v>
      </c>
      <c r="G810">
        <f>'All Nodes'!G810</f>
        <v>100001</v>
      </c>
    </row>
    <row r="811" spans="1:7" x14ac:dyDescent="0.25">
      <c r="A811" t="str">
        <f>'All Nodes'!A811</f>
        <v>GRID</v>
      </c>
      <c r="B811">
        <f>'All Nodes'!B811</f>
        <v>100809</v>
      </c>
      <c r="C811">
        <f>'All Nodes'!C811</f>
        <v>100001</v>
      </c>
      <c r="D811" s="1">
        <f>'All Nodes'!D811</f>
        <v>0.17500599999999999</v>
      </c>
      <c r="E811" s="1">
        <f>'All Nodes'!E811</f>
        <v>-0.15001200000000001</v>
      </c>
      <c r="F811" s="1">
        <f>'All Nodes'!F811</f>
        <v>9.4202999999999995E-3</v>
      </c>
      <c r="G811">
        <f>'All Nodes'!G811</f>
        <v>100001</v>
      </c>
    </row>
    <row r="812" spans="1:7" x14ac:dyDescent="0.25">
      <c r="A812" t="str">
        <f>'All Nodes'!A812</f>
        <v>GRID</v>
      </c>
      <c r="B812">
        <f>'All Nodes'!B812</f>
        <v>100810</v>
      </c>
      <c r="C812">
        <f>'All Nodes'!C812</f>
        <v>100001</v>
      </c>
      <c r="D812" s="1">
        <f>'All Nodes'!D812</f>
        <v>0.17500599999999999</v>
      </c>
      <c r="E812" s="1">
        <f>'All Nodes'!E812</f>
        <v>-7.4987999999999999E-2</v>
      </c>
      <c r="F812" s="1">
        <f>'All Nodes'!F812</f>
        <v>6.4200999999999998E-3</v>
      </c>
      <c r="G812">
        <f>'All Nodes'!G812</f>
        <v>100001</v>
      </c>
    </row>
    <row r="813" spans="1:7" x14ac:dyDescent="0.25">
      <c r="A813" t="str">
        <f>'All Nodes'!A813</f>
        <v>GRID</v>
      </c>
      <c r="B813">
        <f>'All Nodes'!B813</f>
        <v>100811</v>
      </c>
      <c r="C813">
        <f>'All Nodes'!C813</f>
        <v>100001</v>
      </c>
      <c r="D813" s="1">
        <f>'All Nodes'!D813</f>
        <v>-0.17500599999999999</v>
      </c>
      <c r="E813" s="1">
        <f>'All Nodes'!E813</f>
        <v>0.15001200000000001</v>
      </c>
      <c r="F813" s="1">
        <f>'All Nodes'!F813</f>
        <v>9.4199000000000001E-3</v>
      </c>
      <c r="G813">
        <f>'All Nodes'!G813</f>
        <v>100001</v>
      </c>
    </row>
    <row r="814" spans="1:7" x14ac:dyDescent="0.25">
      <c r="A814" t="str">
        <f>'All Nodes'!A814</f>
        <v>GRID</v>
      </c>
      <c r="B814">
        <f>'All Nodes'!B814</f>
        <v>100812</v>
      </c>
      <c r="C814">
        <f>'All Nodes'!C814</f>
        <v>100001</v>
      </c>
      <c r="D814" s="1">
        <f>'All Nodes'!D814</f>
        <v>-0.17500599999999999</v>
      </c>
      <c r="E814" s="1">
        <f>'All Nodes'!E814</f>
        <v>7.49885E-2</v>
      </c>
      <c r="F814" s="1">
        <f>'All Nodes'!F814</f>
        <v>6.4199000000000001E-3</v>
      </c>
      <c r="G814">
        <f>'All Nodes'!G814</f>
        <v>100001</v>
      </c>
    </row>
    <row r="815" spans="1:7" x14ac:dyDescent="0.25">
      <c r="A815" t="str">
        <f>'All Nodes'!A815</f>
        <v>GRID</v>
      </c>
      <c r="B815">
        <f>'All Nodes'!B815</f>
        <v>100813</v>
      </c>
      <c r="C815">
        <f>'All Nodes'!C815</f>
        <v>100001</v>
      </c>
      <c r="D815" s="1">
        <f>'All Nodes'!D815</f>
        <v>0.17500599999999999</v>
      </c>
      <c r="E815" s="1">
        <f>'All Nodes'!E815</f>
        <v>0.27500999999999998</v>
      </c>
      <c r="F815" s="1">
        <f>'All Nodes'!F815</f>
        <v>1.8879799999999999E-2</v>
      </c>
      <c r="G815">
        <f>'All Nodes'!G815</f>
        <v>100001</v>
      </c>
    </row>
    <row r="816" spans="1:7" x14ac:dyDescent="0.25">
      <c r="A816" t="str">
        <f>'All Nodes'!A816</f>
        <v>GRID</v>
      </c>
      <c r="B816">
        <f>'All Nodes'!B816</f>
        <v>100814</v>
      </c>
      <c r="C816">
        <f>'All Nodes'!C816</f>
        <v>100001</v>
      </c>
      <c r="D816" s="1">
        <f>'All Nodes'!D816</f>
        <v>0.175007</v>
      </c>
      <c r="E816" s="1">
        <f>'All Nodes'!E816</f>
        <v>0.25001299999999999</v>
      </c>
      <c r="F816" s="1">
        <f>'All Nodes'!F816</f>
        <v>1.65398E-2</v>
      </c>
      <c r="G816">
        <f>'All Nodes'!G816</f>
        <v>100001</v>
      </c>
    </row>
    <row r="817" spans="1:7" x14ac:dyDescent="0.25">
      <c r="A817" t="str">
        <f>'All Nodes'!A817</f>
        <v>GRID</v>
      </c>
      <c r="B817">
        <f>'All Nodes'!B817</f>
        <v>100815</v>
      </c>
      <c r="C817">
        <f>'All Nodes'!C817</f>
        <v>100001</v>
      </c>
      <c r="D817" s="1">
        <f>'All Nodes'!D817</f>
        <v>-0.175007</v>
      </c>
      <c r="E817" s="1">
        <f>'All Nodes'!E817</f>
        <v>-0.25001299999999999</v>
      </c>
      <c r="F817" s="1">
        <f>'All Nodes'!F817</f>
        <v>1.65404E-2</v>
      </c>
      <c r="G817">
        <f>'All Nodes'!G817</f>
        <v>100001</v>
      </c>
    </row>
    <row r="818" spans="1:7" x14ac:dyDescent="0.25">
      <c r="A818" t="str">
        <f>'All Nodes'!A818</f>
        <v>GRID</v>
      </c>
      <c r="B818">
        <f>'All Nodes'!B818</f>
        <v>100816</v>
      </c>
      <c r="C818">
        <f>'All Nodes'!C818</f>
        <v>100001</v>
      </c>
      <c r="D818" s="1">
        <f>'All Nodes'!D818</f>
        <v>-0.175008</v>
      </c>
      <c r="E818" s="1">
        <f>'All Nodes'!E818</f>
        <v>-0.22500600000000001</v>
      </c>
      <c r="F818" s="1">
        <f>'All Nodes'!F818</f>
        <v>1.44204E-2</v>
      </c>
      <c r="G818">
        <f>'All Nodes'!G818</f>
        <v>100001</v>
      </c>
    </row>
    <row r="819" spans="1:7" x14ac:dyDescent="0.25">
      <c r="A819" t="str">
        <f>'All Nodes'!A819</f>
        <v>GRID</v>
      </c>
      <c r="B819">
        <f>'All Nodes'!B819</f>
        <v>100817</v>
      </c>
      <c r="C819">
        <f>'All Nodes'!C819</f>
        <v>100001</v>
      </c>
      <c r="D819" s="1">
        <f>'All Nodes'!D819</f>
        <v>0.175008</v>
      </c>
      <c r="E819" s="1">
        <f>'All Nodes'!E819</f>
        <v>-0.12501300000000001</v>
      </c>
      <c r="F819" s="1">
        <f>'All Nodes'!F819</f>
        <v>8.2001999999999995E-3</v>
      </c>
      <c r="G819">
        <f>'All Nodes'!G819</f>
        <v>100001</v>
      </c>
    </row>
    <row r="820" spans="1:7" x14ac:dyDescent="0.25">
      <c r="A820" t="str">
        <f>'All Nodes'!A820</f>
        <v>GRID</v>
      </c>
      <c r="B820">
        <f>'All Nodes'!B820</f>
        <v>100818</v>
      </c>
      <c r="C820">
        <f>'All Nodes'!C820</f>
        <v>100001</v>
      </c>
      <c r="D820" s="1">
        <f>'All Nodes'!D820</f>
        <v>0.175008</v>
      </c>
      <c r="E820" s="1">
        <f>'All Nodes'!E820</f>
        <v>-0.17501</v>
      </c>
      <c r="F820" s="1">
        <f>'All Nodes'!F820</f>
        <v>1.08702E-2</v>
      </c>
      <c r="G820">
        <f>'All Nodes'!G820</f>
        <v>100001</v>
      </c>
    </row>
    <row r="821" spans="1:7" x14ac:dyDescent="0.25">
      <c r="A821" t="str">
        <f>'All Nodes'!A821</f>
        <v>GRID</v>
      </c>
      <c r="B821">
        <f>'All Nodes'!B821</f>
        <v>100819</v>
      </c>
      <c r="C821">
        <f>'All Nodes'!C821</f>
        <v>100001</v>
      </c>
      <c r="D821" s="1">
        <f>'All Nodes'!D821</f>
        <v>-0.175008</v>
      </c>
      <c r="E821" s="1">
        <f>'All Nodes'!E821</f>
        <v>0.12501300000000001</v>
      </c>
      <c r="F821" s="1">
        <f>'All Nodes'!F821</f>
        <v>8.1998999999999996E-3</v>
      </c>
      <c r="G821">
        <f>'All Nodes'!G821</f>
        <v>100001</v>
      </c>
    </row>
    <row r="822" spans="1:7" x14ac:dyDescent="0.25">
      <c r="A822" t="str">
        <f>'All Nodes'!A822</f>
        <v>GRID</v>
      </c>
      <c r="B822">
        <f>'All Nodes'!B822</f>
        <v>100820</v>
      </c>
      <c r="C822">
        <f>'All Nodes'!C822</f>
        <v>100001</v>
      </c>
      <c r="D822" s="1">
        <f>'All Nodes'!D822</f>
        <v>0.175008</v>
      </c>
      <c r="E822" s="1">
        <f>'All Nodes'!E822</f>
        <v>0.22500600000000001</v>
      </c>
      <c r="F822" s="1">
        <f>'All Nodes'!F822</f>
        <v>1.44198E-2</v>
      </c>
      <c r="G822">
        <f>'All Nodes'!G822</f>
        <v>100001</v>
      </c>
    </row>
    <row r="823" spans="1:7" x14ac:dyDescent="0.25">
      <c r="A823" t="str">
        <f>'All Nodes'!A823</f>
        <v>GRID</v>
      </c>
      <c r="B823">
        <f>'All Nodes'!B823</f>
        <v>100821</v>
      </c>
      <c r="C823">
        <f>'All Nodes'!C823</f>
        <v>100001</v>
      </c>
      <c r="D823" s="1">
        <f>'All Nodes'!D823</f>
        <v>-0.175009</v>
      </c>
      <c r="E823" s="1">
        <f>'All Nodes'!E823</f>
        <v>0.175011</v>
      </c>
      <c r="F823" s="1">
        <f>'All Nodes'!F823</f>
        <v>1.08699E-2</v>
      </c>
      <c r="G823">
        <f>'All Nodes'!G823</f>
        <v>100001</v>
      </c>
    </row>
    <row r="824" spans="1:7" x14ac:dyDescent="0.25">
      <c r="A824" t="str">
        <f>'All Nodes'!A824</f>
        <v>GRID</v>
      </c>
      <c r="B824">
        <f>'All Nodes'!B824</f>
        <v>100822</v>
      </c>
      <c r="C824">
        <f>'All Nodes'!C824</f>
        <v>100001</v>
      </c>
      <c r="D824" s="1">
        <f>'All Nodes'!D824</f>
        <v>0.175009</v>
      </c>
      <c r="E824" s="1">
        <f>'All Nodes'!E824</f>
        <v>0.20000999999999999</v>
      </c>
      <c r="F824" s="1">
        <f>'All Nodes'!F824</f>
        <v>1.2529800000000001E-2</v>
      </c>
      <c r="G824">
        <f>'All Nodes'!G824</f>
        <v>100001</v>
      </c>
    </row>
    <row r="825" spans="1:7" x14ac:dyDescent="0.25">
      <c r="A825" t="str">
        <f>'All Nodes'!A825</f>
        <v>GRID</v>
      </c>
      <c r="B825">
        <f>'All Nodes'!B825</f>
        <v>100823</v>
      </c>
      <c r="C825">
        <f>'All Nodes'!C825</f>
        <v>100001</v>
      </c>
      <c r="D825" s="1">
        <f>'All Nodes'!D825</f>
        <v>-0.175009</v>
      </c>
      <c r="E825" s="1">
        <f>'All Nodes'!E825</f>
        <v>-0.20000999999999999</v>
      </c>
      <c r="F825" s="1">
        <f>'All Nodes'!F825</f>
        <v>1.25302E-2</v>
      </c>
      <c r="G825">
        <f>'All Nodes'!G825</f>
        <v>100001</v>
      </c>
    </row>
    <row r="826" spans="1:7" x14ac:dyDescent="0.25">
      <c r="A826" t="str">
        <f>'All Nodes'!A826</f>
        <v>GRID</v>
      </c>
      <c r="B826">
        <f>'All Nodes'!B826</f>
        <v>100824</v>
      </c>
      <c r="C826">
        <f>'All Nodes'!C826</f>
        <v>100001</v>
      </c>
      <c r="D826" s="1">
        <f>'All Nodes'!D826</f>
        <v>0.17501</v>
      </c>
      <c r="E826" s="1">
        <f>'All Nodes'!E826</f>
        <v>-0.20000799999999999</v>
      </c>
      <c r="F826" s="1">
        <f>'All Nodes'!F826</f>
        <v>1.25302E-2</v>
      </c>
      <c r="G826">
        <f>'All Nodes'!G826</f>
        <v>100001</v>
      </c>
    </row>
    <row r="827" spans="1:7" x14ac:dyDescent="0.25">
      <c r="A827" t="str">
        <f>'All Nodes'!A827</f>
        <v>GRID</v>
      </c>
      <c r="B827">
        <f>'All Nodes'!B827</f>
        <v>100825</v>
      </c>
      <c r="C827">
        <f>'All Nodes'!C827</f>
        <v>100001</v>
      </c>
      <c r="D827" s="1">
        <f>'All Nodes'!D827</f>
        <v>-0.17501</v>
      </c>
      <c r="E827" s="1">
        <f>'All Nodes'!E827</f>
        <v>0.20000799999999999</v>
      </c>
      <c r="F827" s="1">
        <f>'All Nodes'!F827</f>
        <v>1.2529800000000001E-2</v>
      </c>
      <c r="G827">
        <f>'All Nodes'!G827</f>
        <v>100001</v>
      </c>
    </row>
    <row r="828" spans="1:7" x14ac:dyDescent="0.25">
      <c r="A828" t="str">
        <f>'All Nodes'!A828</f>
        <v>GRID</v>
      </c>
      <c r="B828">
        <f>'All Nodes'!B828</f>
        <v>100826</v>
      </c>
      <c r="C828">
        <f>'All Nodes'!C828</f>
        <v>100001</v>
      </c>
      <c r="D828" s="1">
        <f>'All Nodes'!D828</f>
        <v>0.175011</v>
      </c>
      <c r="E828" s="1">
        <f>'All Nodes'!E828</f>
        <v>0.175009</v>
      </c>
      <c r="F828" s="1">
        <f>'All Nodes'!F828</f>
        <v>1.0869800000000001E-2</v>
      </c>
      <c r="G828">
        <f>'All Nodes'!G828</f>
        <v>100001</v>
      </c>
    </row>
    <row r="829" spans="1:7" x14ac:dyDescent="0.25">
      <c r="A829" t="str">
        <f>'All Nodes'!A829</f>
        <v>GRID</v>
      </c>
      <c r="B829">
        <f>'All Nodes'!B829</f>
        <v>100827</v>
      </c>
      <c r="C829">
        <f>'All Nodes'!C829</f>
        <v>100001</v>
      </c>
      <c r="D829" s="1">
        <f>'All Nodes'!D829</f>
        <v>-0.175011</v>
      </c>
      <c r="E829" s="1">
        <f>'All Nodes'!E829</f>
        <v>-0.175009</v>
      </c>
      <c r="F829" s="1">
        <f>'All Nodes'!F829</f>
        <v>1.08702E-2</v>
      </c>
      <c r="G829">
        <f>'All Nodes'!G829</f>
        <v>100001</v>
      </c>
    </row>
    <row r="830" spans="1:7" x14ac:dyDescent="0.25">
      <c r="A830" t="str">
        <f>'All Nodes'!A830</f>
        <v>GRID</v>
      </c>
      <c r="B830">
        <f>'All Nodes'!B830</f>
        <v>100828</v>
      </c>
      <c r="C830">
        <f>'All Nodes'!C830</f>
        <v>100001</v>
      </c>
      <c r="D830" s="1">
        <f>'All Nodes'!D830</f>
        <v>0.175011</v>
      </c>
      <c r="E830" s="1">
        <f>'All Nodes'!E830</f>
        <v>0.150009</v>
      </c>
      <c r="F830" s="1">
        <f>'All Nodes'!F830</f>
        <v>9.4199999999999996E-3</v>
      </c>
      <c r="G830">
        <f>'All Nodes'!G830</f>
        <v>100001</v>
      </c>
    </row>
    <row r="831" spans="1:7" x14ac:dyDescent="0.25">
      <c r="A831" t="str">
        <f>'All Nodes'!A831</f>
        <v>GRID</v>
      </c>
      <c r="B831">
        <f>'All Nodes'!B831</f>
        <v>100829</v>
      </c>
      <c r="C831">
        <f>'All Nodes'!C831</f>
        <v>100001</v>
      </c>
      <c r="D831" s="1">
        <f>'All Nodes'!D831</f>
        <v>-0.175012</v>
      </c>
      <c r="E831" s="1">
        <f>'All Nodes'!E831</f>
        <v>-0.150009</v>
      </c>
      <c r="F831" s="1">
        <f>'All Nodes'!F831</f>
        <v>9.4202000000000001E-3</v>
      </c>
      <c r="G831">
        <f>'All Nodes'!G831</f>
        <v>100001</v>
      </c>
    </row>
    <row r="832" spans="1:7" x14ac:dyDescent="0.25">
      <c r="A832" t="str">
        <f>'All Nodes'!A832</f>
        <v>GRID</v>
      </c>
      <c r="B832">
        <f>'All Nodes'!B832</f>
        <v>100830</v>
      </c>
      <c r="C832">
        <f>'All Nodes'!C832</f>
        <v>100001</v>
      </c>
      <c r="D832" s="1">
        <f>'All Nodes'!D832</f>
        <v>-0.175012</v>
      </c>
      <c r="E832" s="1">
        <f>'All Nodes'!E832</f>
        <v>0.224996</v>
      </c>
      <c r="F832" s="1">
        <f>'All Nodes'!F832</f>
        <v>1.44198E-2</v>
      </c>
      <c r="G832">
        <f>'All Nodes'!G832</f>
        <v>100001</v>
      </c>
    </row>
    <row r="833" spans="1:7" x14ac:dyDescent="0.25">
      <c r="A833" t="str">
        <f>'All Nodes'!A833</f>
        <v>GRID</v>
      </c>
      <c r="B833">
        <f>'All Nodes'!B833</f>
        <v>100831</v>
      </c>
      <c r="C833">
        <f>'All Nodes'!C833</f>
        <v>100001</v>
      </c>
      <c r="D833" s="1">
        <f>'All Nodes'!D833</f>
        <v>0.175012</v>
      </c>
      <c r="E833" s="1">
        <f>'All Nodes'!E833</f>
        <v>-0.24999099999999999</v>
      </c>
      <c r="F833" s="1">
        <f>'All Nodes'!F833</f>
        <v>1.6540300000000001E-2</v>
      </c>
      <c r="G833">
        <f>'All Nodes'!G833</f>
        <v>100001</v>
      </c>
    </row>
    <row r="834" spans="1:7" x14ac:dyDescent="0.25">
      <c r="A834" t="str">
        <f>'All Nodes'!A834</f>
        <v>GRID</v>
      </c>
      <c r="B834">
        <f>'All Nodes'!B834</f>
        <v>100832</v>
      </c>
      <c r="C834">
        <f>'All Nodes'!C834</f>
        <v>100001</v>
      </c>
      <c r="D834" s="1">
        <f>'All Nodes'!D834</f>
        <v>0.175012</v>
      </c>
      <c r="E834" s="1">
        <f>'All Nodes'!E834</f>
        <v>-0.224996</v>
      </c>
      <c r="F834" s="1">
        <f>'All Nodes'!F834</f>
        <v>1.44203E-2</v>
      </c>
      <c r="G834">
        <f>'All Nodes'!G834</f>
        <v>100001</v>
      </c>
    </row>
    <row r="835" spans="1:7" x14ac:dyDescent="0.25">
      <c r="A835" t="str">
        <f>'All Nodes'!A835</f>
        <v>GRID</v>
      </c>
      <c r="B835">
        <f>'All Nodes'!B835</f>
        <v>100833</v>
      </c>
      <c r="C835">
        <f>'All Nodes'!C835</f>
        <v>100001</v>
      </c>
      <c r="D835" s="1">
        <f>'All Nodes'!D835</f>
        <v>-0.175012</v>
      </c>
      <c r="E835" s="1">
        <f>'All Nodes'!E835</f>
        <v>0.24999099999999999</v>
      </c>
      <c r="F835" s="1">
        <f>'All Nodes'!F835</f>
        <v>1.65398E-2</v>
      </c>
      <c r="G835">
        <f>'All Nodes'!G835</f>
        <v>100001</v>
      </c>
    </row>
    <row r="836" spans="1:7" x14ac:dyDescent="0.25">
      <c r="A836" t="str">
        <f>'All Nodes'!A836</f>
        <v>GRID</v>
      </c>
      <c r="B836">
        <f>'All Nodes'!B836</f>
        <v>100834</v>
      </c>
      <c r="C836">
        <f>'All Nodes'!C836</f>
        <v>100001</v>
      </c>
      <c r="D836" s="1">
        <f>'All Nodes'!D836</f>
        <v>0.175013</v>
      </c>
      <c r="E836" s="1">
        <f>'All Nodes'!E836</f>
        <v>0.12499499999999999</v>
      </c>
      <c r="F836" s="1">
        <f>'All Nodes'!F836</f>
        <v>8.2000000000000007E-3</v>
      </c>
      <c r="G836">
        <f>'All Nodes'!G836</f>
        <v>100001</v>
      </c>
    </row>
    <row r="837" spans="1:7" x14ac:dyDescent="0.25">
      <c r="A837" t="str">
        <f>'All Nodes'!A837</f>
        <v>GRID</v>
      </c>
      <c r="B837">
        <f>'All Nodes'!B837</f>
        <v>100835</v>
      </c>
      <c r="C837">
        <f>'All Nodes'!C837</f>
        <v>100001</v>
      </c>
      <c r="D837" s="1">
        <f>'All Nodes'!D837</f>
        <v>-0.175013</v>
      </c>
      <c r="E837" s="1">
        <f>'All Nodes'!E837</f>
        <v>-0.12499499999999999</v>
      </c>
      <c r="F837" s="1">
        <f>'All Nodes'!F837</f>
        <v>8.2001999999999995E-3</v>
      </c>
      <c r="G837">
        <f>'All Nodes'!G837</f>
        <v>100001</v>
      </c>
    </row>
    <row r="838" spans="1:7" x14ac:dyDescent="0.25">
      <c r="A838" t="str">
        <f>'All Nodes'!A838</f>
        <v>GRID</v>
      </c>
      <c r="B838">
        <f>'All Nodes'!B838</f>
        <v>100836</v>
      </c>
      <c r="C838">
        <f>'All Nodes'!C838</f>
        <v>100001</v>
      </c>
      <c r="D838" s="1">
        <f>'All Nodes'!D838</f>
        <v>0.175014</v>
      </c>
      <c r="E838" s="1">
        <f>'All Nodes'!E838</f>
        <v>-0.27499499999999999</v>
      </c>
      <c r="F838" s="1">
        <f>'All Nodes'!F838</f>
        <v>1.8870399999999999E-2</v>
      </c>
      <c r="G838">
        <f>'All Nodes'!G838</f>
        <v>100001</v>
      </c>
    </row>
    <row r="839" spans="1:7" x14ac:dyDescent="0.25">
      <c r="A839" t="str">
        <f>'All Nodes'!A839</f>
        <v>GRID</v>
      </c>
      <c r="B839">
        <f>'All Nodes'!B839</f>
        <v>100837</v>
      </c>
      <c r="C839">
        <f>'All Nodes'!C839</f>
        <v>100001</v>
      </c>
      <c r="D839" s="1">
        <f>'All Nodes'!D839</f>
        <v>-0.175014</v>
      </c>
      <c r="E839" s="1">
        <f>'All Nodes'!E839</f>
        <v>0.27499499999999999</v>
      </c>
      <c r="F839" s="1">
        <f>'All Nodes'!F839</f>
        <v>1.88697E-2</v>
      </c>
      <c r="G839">
        <f>'All Nodes'!G839</f>
        <v>100001</v>
      </c>
    </row>
    <row r="840" spans="1:7" x14ac:dyDescent="0.25">
      <c r="A840" t="str">
        <f>'All Nodes'!A840</f>
        <v>GRID</v>
      </c>
      <c r="B840">
        <f>'All Nodes'!B840</f>
        <v>100838</v>
      </c>
      <c r="C840">
        <f>'All Nodes'!C840</f>
        <v>100001</v>
      </c>
      <c r="D840" s="1">
        <f>'All Nodes'!D840</f>
        <v>0.175014</v>
      </c>
      <c r="E840" s="1">
        <f>'All Nodes'!E840</f>
        <v>0.100008</v>
      </c>
      <c r="F840" s="1">
        <f>'All Nodes'!F840</f>
        <v>7.1999000000000004E-3</v>
      </c>
      <c r="G840">
        <f>'All Nodes'!G840</f>
        <v>100001</v>
      </c>
    </row>
    <row r="841" spans="1:7" x14ac:dyDescent="0.25">
      <c r="A841" t="str">
        <f>'All Nodes'!A841</f>
        <v>GRID</v>
      </c>
      <c r="B841">
        <f>'All Nodes'!B841</f>
        <v>100839</v>
      </c>
      <c r="C841">
        <f>'All Nodes'!C841</f>
        <v>100001</v>
      </c>
      <c r="D841" s="1">
        <f>'All Nodes'!D841</f>
        <v>-0.175015</v>
      </c>
      <c r="E841" s="1">
        <f>'All Nodes'!E841</f>
        <v>-0.100008</v>
      </c>
      <c r="F841" s="1">
        <f>'All Nodes'!F841</f>
        <v>7.2002000000000003E-3</v>
      </c>
      <c r="G841">
        <f>'All Nodes'!G841</f>
        <v>100001</v>
      </c>
    </row>
    <row r="842" spans="1:7" x14ac:dyDescent="0.25">
      <c r="A842" t="str">
        <f>'All Nodes'!A842</f>
        <v>GRID</v>
      </c>
      <c r="B842">
        <f>'All Nodes'!B842</f>
        <v>100840</v>
      </c>
      <c r="C842">
        <f>'All Nodes'!C842</f>
        <v>100001</v>
      </c>
      <c r="D842" s="1">
        <f>'All Nodes'!D842</f>
        <v>-0.175015</v>
      </c>
      <c r="E842" s="1">
        <f>'All Nodes'!E842</f>
        <v>0.29999599999999998</v>
      </c>
      <c r="F842" s="1">
        <f>'All Nodes'!F842</f>
        <v>2.1439799999999998E-2</v>
      </c>
      <c r="G842">
        <f>'All Nodes'!G842</f>
        <v>100001</v>
      </c>
    </row>
    <row r="843" spans="1:7" x14ac:dyDescent="0.25">
      <c r="A843" t="str">
        <f>'All Nodes'!A843</f>
        <v>GRID</v>
      </c>
      <c r="B843">
        <f>'All Nodes'!B843</f>
        <v>100841</v>
      </c>
      <c r="C843">
        <f>'All Nodes'!C843</f>
        <v>100001</v>
      </c>
      <c r="D843" s="1">
        <f>'All Nodes'!D843</f>
        <v>0.175015</v>
      </c>
      <c r="E843" s="1">
        <f>'All Nodes'!E843</f>
        <v>-0.29999599999999998</v>
      </c>
      <c r="F843" s="1">
        <f>'All Nodes'!F843</f>
        <v>2.1440399999999998E-2</v>
      </c>
      <c r="G843">
        <f>'All Nodes'!G843</f>
        <v>100001</v>
      </c>
    </row>
    <row r="844" spans="1:7" x14ac:dyDescent="0.25">
      <c r="A844" t="str">
        <f>'All Nodes'!A844</f>
        <v>GRID</v>
      </c>
      <c r="B844">
        <f>'All Nodes'!B844</f>
        <v>100842</v>
      </c>
      <c r="C844">
        <f>'All Nodes'!C844</f>
        <v>100001</v>
      </c>
      <c r="D844" s="1">
        <f>'All Nodes'!D844</f>
        <v>0.175015</v>
      </c>
      <c r="E844" s="1">
        <f>'All Nodes'!E844</f>
        <v>7.5009599999999996E-2</v>
      </c>
      <c r="F844" s="1">
        <f>'All Nodes'!F844</f>
        <v>6.43E-3</v>
      </c>
      <c r="G844">
        <f>'All Nodes'!G844</f>
        <v>100001</v>
      </c>
    </row>
    <row r="845" spans="1:7" x14ac:dyDescent="0.25">
      <c r="A845" t="str">
        <f>'All Nodes'!A845</f>
        <v>GRID</v>
      </c>
      <c r="B845">
        <f>'All Nodes'!B845</f>
        <v>100843</v>
      </c>
      <c r="C845">
        <f>'All Nodes'!C845</f>
        <v>100001</v>
      </c>
      <c r="D845" s="1">
        <f>'All Nodes'!D845</f>
        <v>-0.175015</v>
      </c>
      <c r="E845" s="1">
        <f>'All Nodes'!E845</f>
        <v>-7.5009999999999993E-2</v>
      </c>
      <c r="F845" s="1">
        <f>'All Nodes'!F845</f>
        <v>6.4301000000000002E-3</v>
      </c>
      <c r="G845">
        <f>'All Nodes'!G845</f>
        <v>100001</v>
      </c>
    </row>
    <row r="846" spans="1:7" x14ac:dyDescent="0.25">
      <c r="A846" t="str">
        <f>'All Nodes'!A846</f>
        <v>GRID</v>
      </c>
      <c r="B846">
        <f>'All Nodes'!B846</f>
        <v>100844</v>
      </c>
      <c r="C846">
        <f>'All Nodes'!C846</f>
        <v>100001</v>
      </c>
      <c r="D846" s="1">
        <f>'All Nodes'!D846</f>
        <v>0.175016</v>
      </c>
      <c r="E846" s="1">
        <f>'All Nodes'!E846</f>
        <v>-0.32499800000000001</v>
      </c>
      <c r="F846" s="1">
        <f>'All Nodes'!F846</f>
        <v>2.4230399999999999E-2</v>
      </c>
      <c r="G846">
        <f>'All Nodes'!G846</f>
        <v>100001</v>
      </c>
    </row>
    <row r="847" spans="1:7" x14ac:dyDescent="0.25">
      <c r="A847" t="str">
        <f>'All Nodes'!A847</f>
        <v>GRID</v>
      </c>
      <c r="B847">
        <f>'All Nodes'!B847</f>
        <v>100845</v>
      </c>
      <c r="C847">
        <f>'All Nodes'!C847</f>
        <v>100001</v>
      </c>
      <c r="D847" s="1">
        <f>'All Nodes'!D847</f>
        <v>-0.175016</v>
      </c>
      <c r="E847" s="1">
        <f>'All Nodes'!E847</f>
        <v>0.32499800000000001</v>
      </c>
      <c r="F847" s="1">
        <f>'All Nodes'!F847</f>
        <v>2.42297E-2</v>
      </c>
      <c r="G847">
        <f>'All Nodes'!G847</f>
        <v>100001</v>
      </c>
    </row>
    <row r="848" spans="1:7" x14ac:dyDescent="0.25">
      <c r="A848" t="str">
        <f>'All Nodes'!A848</f>
        <v>GRID</v>
      </c>
      <c r="B848">
        <f>'All Nodes'!B848</f>
        <v>100846</v>
      </c>
      <c r="C848">
        <f>'All Nodes'!C848</f>
        <v>100001</v>
      </c>
      <c r="D848" s="1">
        <f>'All Nodes'!D848</f>
        <v>0.17501700000000001</v>
      </c>
      <c r="E848" s="1">
        <f>'All Nodes'!E848</f>
        <v>4.9993599999999999E-2</v>
      </c>
      <c r="F848" s="1">
        <f>'All Nodes'!F848</f>
        <v>5.8698999999999999E-3</v>
      </c>
      <c r="G848">
        <f>'All Nodes'!G848</f>
        <v>100001</v>
      </c>
    </row>
    <row r="849" spans="1:7" x14ac:dyDescent="0.25">
      <c r="A849" t="str">
        <f>'All Nodes'!A849</f>
        <v>GRID</v>
      </c>
      <c r="B849">
        <f>'All Nodes'!B849</f>
        <v>100847</v>
      </c>
      <c r="C849">
        <f>'All Nodes'!C849</f>
        <v>100001</v>
      </c>
      <c r="D849" s="1">
        <f>'All Nodes'!D849</f>
        <v>-0.17501700000000001</v>
      </c>
      <c r="E849" s="1">
        <f>'All Nodes'!E849</f>
        <v>-4.9993999999999997E-2</v>
      </c>
      <c r="F849" s="1">
        <f>'All Nodes'!F849</f>
        <v>5.8700000000000002E-3</v>
      </c>
      <c r="G849">
        <f>'All Nodes'!G849</f>
        <v>100001</v>
      </c>
    </row>
    <row r="850" spans="1:7" x14ac:dyDescent="0.25">
      <c r="A850" t="str">
        <f>'All Nodes'!A850</f>
        <v>GRID</v>
      </c>
      <c r="B850">
        <f>'All Nodes'!B850</f>
        <v>100848</v>
      </c>
      <c r="C850">
        <f>'All Nodes'!C850</f>
        <v>100001</v>
      </c>
      <c r="D850" s="1">
        <f>'All Nodes'!D850</f>
        <v>0.17501700000000001</v>
      </c>
      <c r="E850" s="1">
        <f>'All Nodes'!E850</f>
        <v>2.5006500000000001E-2</v>
      </c>
      <c r="F850" s="1">
        <f>'All Nodes'!F850</f>
        <v>5.5399999999999998E-3</v>
      </c>
      <c r="G850">
        <f>'All Nodes'!G850</f>
        <v>100001</v>
      </c>
    </row>
    <row r="851" spans="1:7" x14ac:dyDescent="0.25">
      <c r="A851" t="str">
        <f>'All Nodes'!A851</f>
        <v>GRID</v>
      </c>
      <c r="B851">
        <f>'All Nodes'!B851</f>
        <v>100849</v>
      </c>
      <c r="C851">
        <f>'All Nodes'!C851</f>
        <v>100001</v>
      </c>
      <c r="D851" s="1">
        <f>'All Nodes'!D851</f>
        <v>-0.17501800000000001</v>
      </c>
      <c r="E851" s="1">
        <f>'All Nodes'!E851</f>
        <v>-2.5007000000000001E-2</v>
      </c>
      <c r="F851" s="1">
        <f>'All Nodes'!F851</f>
        <v>5.5401000000000001E-3</v>
      </c>
      <c r="G851">
        <f>'All Nodes'!G851</f>
        <v>100001</v>
      </c>
    </row>
    <row r="852" spans="1:7" x14ac:dyDescent="0.25">
      <c r="A852" t="str">
        <f>'All Nodes'!A852</f>
        <v>GRID</v>
      </c>
      <c r="B852">
        <f>'All Nodes'!B852</f>
        <v>100850</v>
      </c>
      <c r="C852">
        <f>'All Nodes'!C852</f>
        <v>100001</v>
      </c>
      <c r="D852" s="1">
        <f>'All Nodes'!D852</f>
        <v>-0.17501800000000001</v>
      </c>
      <c r="E852" s="1">
        <f>'All Nodes'!E852</f>
        <v>0.34992299999999998</v>
      </c>
      <c r="F852" s="1">
        <f>'All Nodes'!F852</f>
        <v>2.7229699999999999E-2</v>
      </c>
      <c r="G852">
        <f>'All Nodes'!G852</f>
        <v>100001</v>
      </c>
    </row>
    <row r="853" spans="1:7" x14ac:dyDescent="0.25">
      <c r="A853" t="str">
        <f>'All Nodes'!A853</f>
        <v>GRID</v>
      </c>
      <c r="B853">
        <f>'All Nodes'!B853</f>
        <v>100851</v>
      </c>
      <c r="C853">
        <f>'All Nodes'!C853</f>
        <v>100001</v>
      </c>
      <c r="D853" s="1">
        <f>'All Nodes'!D853</f>
        <v>0.17501800000000001</v>
      </c>
      <c r="E853" s="1">
        <f>'All Nodes'!E853</f>
        <v>-0.34992299999999998</v>
      </c>
      <c r="F853" s="1">
        <f>'All Nodes'!F853</f>
        <v>2.7230399999999998E-2</v>
      </c>
      <c r="G853">
        <f>'All Nodes'!G853</f>
        <v>100001</v>
      </c>
    </row>
    <row r="854" spans="1:7" x14ac:dyDescent="0.25">
      <c r="A854" t="str">
        <f>'All Nodes'!A854</f>
        <v>GRID</v>
      </c>
      <c r="B854">
        <f>'All Nodes'!B854</f>
        <v>100852</v>
      </c>
      <c r="C854">
        <f>'All Nodes'!C854</f>
        <v>100001</v>
      </c>
      <c r="D854" s="1">
        <f>'All Nodes'!D854</f>
        <v>-0.17501900000000001</v>
      </c>
      <c r="E854" s="1">
        <f>'All Nodes'!E854</f>
        <v>0.37492500000000001</v>
      </c>
      <c r="F854" s="1">
        <f>'All Nodes'!F854</f>
        <v>3.0469599999999999E-2</v>
      </c>
      <c r="G854">
        <f>'All Nodes'!G854</f>
        <v>100001</v>
      </c>
    </row>
    <row r="855" spans="1:7" x14ac:dyDescent="0.25">
      <c r="A855" t="str">
        <f>'All Nodes'!A855</f>
        <v>GRID</v>
      </c>
      <c r="B855">
        <f>'All Nodes'!B855</f>
        <v>100853</v>
      </c>
      <c r="C855">
        <f>'All Nodes'!C855</f>
        <v>100001</v>
      </c>
      <c r="D855" s="1">
        <f>'All Nodes'!D855</f>
        <v>0.17501900000000001</v>
      </c>
      <c r="E855" s="1">
        <f>'All Nodes'!E855</f>
        <v>-0.37492500000000001</v>
      </c>
      <c r="F855" s="1">
        <f>'All Nodes'!F855</f>
        <v>3.0470400000000002E-2</v>
      </c>
      <c r="G855">
        <f>'All Nodes'!G855</f>
        <v>100001</v>
      </c>
    </row>
    <row r="856" spans="1:7" x14ac:dyDescent="0.25">
      <c r="A856" t="str">
        <f>'All Nodes'!A856</f>
        <v>GRID</v>
      </c>
      <c r="B856">
        <f>'All Nodes'!B856</f>
        <v>100854</v>
      </c>
      <c r="C856">
        <f>'All Nodes'!C856</f>
        <v>100001</v>
      </c>
      <c r="D856" s="1">
        <f>'All Nodes'!D856</f>
        <v>-0.17501900000000001</v>
      </c>
      <c r="E856" s="1">
        <f>'All Nodes'!E856</f>
        <v>-1.131E-4</v>
      </c>
      <c r="F856" s="1">
        <f>'All Nodes'!F856</f>
        <v>5.4299999999999999E-3</v>
      </c>
      <c r="G856">
        <f>'All Nodes'!G856</f>
        <v>100001</v>
      </c>
    </row>
    <row r="857" spans="1:7" x14ac:dyDescent="0.25">
      <c r="A857" t="str">
        <f>'All Nodes'!A857</f>
        <v>GRID</v>
      </c>
      <c r="B857">
        <f>'All Nodes'!B857</f>
        <v>100855</v>
      </c>
      <c r="C857">
        <f>'All Nodes'!C857</f>
        <v>100001</v>
      </c>
      <c r="D857" s="1">
        <f>'All Nodes'!D857</f>
        <v>0.17502000000000001</v>
      </c>
      <c r="E857" s="1">
        <f>'All Nodes'!E857</f>
        <v>-0.399926</v>
      </c>
      <c r="F857" s="1">
        <f>'All Nodes'!F857</f>
        <v>3.3936399999999999E-2</v>
      </c>
      <c r="G857">
        <f>'All Nodes'!G857</f>
        <v>100001</v>
      </c>
    </row>
    <row r="858" spans="1:7" x14ac:dyDescent="0.25">
      <c r="A858" t="str">
        <f>'All Nodes'!A858</f>
        <v>GRID</v>
      </c>
      <c r="B858">
        <f>'All Nodes'!B858</f>
        <v>100856</v>
      </c>
      <c r="C858">
        <f>'All Nodes'!C858</f>
        <v>100001</v>
      </c>
      <c r="D858" s="1">
        <f>'All Nodes'!D858</f>
        <v>-0.17502000000000001</v>
      </c>
      <c r="E858" s="1">
        <f>'All Nodes'!E858</f>
        <v>0.399926</v>
      </c>
      <c r="F858" s="1">
        <f>'All Nodes'!F858</f>
        <v>3.3935600000000003E-2</v>
      </c>
      <c r="G858">
        <f>'All Nodes'!G858</f>
        <v>100001</v>
      </c>
    </row>
    <row r="859" spans="1:7" x14ac:dyDescent="0.25">
      <c r="A859" t="str">
        <f>'All Nodes'!A859</f>
        <v>GRID</v>
      </c>
      <c r="B859">
        <f>'All Nodes'!B859</f>
        <v>100857</v>
      </c>
      <c r="C859">
        <f>'All Nodes'!C859</f>
        <v>100001</v>
      </c>
      <c r="D859" s="1">
        <f>'All Nodes'!D859</f>
        <v>0.17502100000000001</v>
      </c>
      <c r="E859" s="1">
        <f>'All Nodes'!E859</f>
        <v>-0.42499900000000002</v>
      </c>
      <c r="F859" s="1">
        <f>'All Nodes'!F859</f>
        <v>3.7655500000000001E-2</v>
      </c>
      <c r="G859">
        <f>'All Nodes'!G859</f>
        <v>100001</v>
      </c>
    </row>
    <row r="860" spans="1:7" x14ac:dyDescent="0.25">
      <c r="A860" t="str">
        <f>'All Nodes'!A860</f>
        <v>GRID</v>
      </c>
      <c r="B860">
        <f>'All Nodes'!B860</f>
        <v>100858</v>
      </c>
      <c r="C860">
        <f>'All Nodes'!C860</f>
        <v>100001</v>
      </c>
      <c r="D860" s="1">
        <f>'All Nodes'!D860</f>
        <v>-0.17502100000000001</v>
      </c>
      <c r="E860" s="1">
        <f>'All Nodes'!E860</f>
        <v>0.42499900000000002</v>
      </c>
      <c r="F860" s="1">
        <f>'All Nodes'!F860</f>
        <v>3.7654600000000003E-2</v>
      </c>
      <c r="G860">
        <f>'All Nodes'!G860</f>
        <v>100001</v>
      </c>
    </row>
    <row r="861" spans="1:7" x14ac:dyDescent="0.25">
      <c r="A861" t="str">
        <f>'All Nodes'!A861</f>
        <v>GRID</v>
      </c>
      <c r="B861">
        <f>'All Nodes'!B861</f>
        <v>100859</v>
      </c>
      <c r="C861">
        <f>'All Nodes'!C861</f>
        <v>100001</v>
      </c>
      <c r="D861" s="1">
        <f>'All Nodes'!D861</f>
        <v>-0.17502300000000001</v>
      </c>
      <c r="E861" s="1">
        <f>'All Nodes'!E861</f>
        <v>0.44993</v>
      </c>
      <c r="F861" s="1">
        <f>'All Nodes'!F861</f>
        <v>4.1561599999999997E-2</v>
      </c>
      <c r="G861">
        <f>'All Nodes'!G861</f>
        <v>100001</v>
      </c>
    </row>
    <row r="862" spans="1:7" x14ac:dyDescent="0.25">
      <c r="A862" t="str">
        <f>'All Nodes'!A862</f>
        <v>GRID</v>
      </c>
      <c r="B862">
        <f>'All Nodes'!B862</f>
        <v>100860</v>
      </c>
      <c r="C862">
        <f>'All Nodes'!C862</f>
        <v>100001</v>
      </c>
      <c r="D862" s="1">
        <f>'All Nodes'!D862</f>
        <v>0.17502300000000001</v>
      </c>
      <c r="E862" s="1">
        <f>'All Nodes'!E862</f>
        <v>-0.47498499999999999</v>
      </c>
      <c r="F862" s="1">
        <f>'All Nodes'!F862</f>
        <v>4.5738500000000001E-2</v>
      </c>
      <c r="G862">
        <f>'All Nodes'!G862</f>
        <v>100001</v>
      </c>
    </row>
    <row r="863" spans="1:7" x14ac:dyDescent="0.25">
      <c r="A863" t="str">
        <f>'All Nodes'!A863</f>
        <v>GRID</v>
      </c>
      <c r="B863">
        <f>'All Nodes'!B863</f>
        <v>100861</v>
      </c>
      <c r="C863">
        <f>'All Nodes'!C863</f>
        <v>100001</v>
      </c>
      <c r="D863" s="1">
        <f>'All Nodes'!D863</f>
        <v>-0.17502300000000001</v>
      </c>
      <c r="E863" s="1">
        <f>'All Nodes'!E863</f>
        <v>0.47498499999999999</v>
      </c>
      <c r="F863" s="1">
        <f>'All Nodes'!F863</f>
        <v>4.57375E-2</v>
      </c>
      <c r="G863">
        <f>'All Nodes'!G863</f>
        <v>100001</v>
      </c>
    </row>
    <row r="864" spans="1:7" x14ac:dyDescent="0.25">
      <c r="A864" t="str">
        <f>'All Nodes'!A864</f>
        <v>GRID</v>
      </c>
      <c r="B864">
        <f>'All Nodes'!B864</f>
        <v>100862</v>
      </c>
      <c r="C864">
        <f>'All Nodes'!C864</f>
        <v>100001</v>
      </c>
      <c r="D864" s="1">
        <f>'All Nodes'!D864</f>
        <v>0.17502300000000001</v>
      </c>
      <c r="E864" s="1">
        <f>'All Nodes'!E864</f>
        <v>-0.44993</v>
      </c>
      <c r="F864" s="1">
        <f>'All Nodes'!F864</f>
        <v>4.1562599999999998E-2</v>
      </c>
      <c r="G864">
        <f>'All Nodes'!G864</f>
        <v>100001</v>
      </c>
    </row>
    <row r="865" spans="1:7" x14ac:dyDescent="0.25">
      <c r="A865" t="str">
        <f>'All Nodes'!A865</f>
        <v>GRID</v>
      </c>
      <c r="B865">
        <f>'All Nodes'!B865</f>
        <v>100863</v>
      </c>
      <c r="C865">
        <f>'All Nodes'!C865</f>
        <v>100001</v>
      </c>
      <c r="D865" s="1">
        <f>'All Nodes'!D865</f>
        <v>0.17502599999999999</v>
      </c>
      <c r="E865" s="1">
        <f>'All Nodes'!E865</f>
        <v>-0.49993700000000002</v>
      </c>
      <c r="F865" s="1">
        <f>'All Nodes'!F865</f>
        <v>5.0111500000000003E-2</v>
      </c>
      <c r="G865">
        <f>'All Nodes'!G865</f>
        <v>100001</v>
      </c>
    </row>
    <row r="866" spans="1:7" x14ac:dyDescent="0.25">
      <c r="A866" t="str">
        <f>'All Nodes'!A866</f>
        <v>GRID</v>
      </c>
      <c r="B866">
        <f>'All Nodes'!B866</f>
        <v>100864</v>
      </c>
      <c r="C866">
        <f>'All Nodes'!C866</f>
        <v>100001</v>
      </c>
      <c r="D866" s="1">
        <f>'All Nodes'!D866</f>
        <v>0.17502599999999999</v>
      </c>
      <c r="E866" s="1">
        <f>'All Nodes'!E866</f>
        <v>-0.54999799999999999</v>
      </c>
      <c r="F866" s="1">
        <f>'All Nodes'!F866</f>
        <v>5.9613600000000003E-2</v>
      </c>
      <c r="G866">
        <f>'All Nodes'!G866</f>
        <v>100001</v>
      </c>
    </row>
    <row r="867" spans="1:7" x14ac:dyDescent="0.25">
      <c r="A867" t="str">
        <f>'All Nodes'!A867</f>
        <v>GRID</v>
      </c>
      <c r="B867">
        <f>'All Nodes'!B867</f>
        <v>100865</v>
      </c>
      <c r="C867">
        <f>'All Nodes'!C867</f>
        <v>100001</v>
      </c>
      <c r="D867" s="1">
        <f>'All Nodes'!D867</f>
        <v>-0.17502599999999999</v>
      </c>
      <c r="E867" s="1">
        <f>'All Nodes'!E867</f>
        <v>0.52499799999999996</v>
      </c>
      <c r="F867" s="1">
        <f>'All Nodes'!F867</f>
        <v>5.4755400000000003E-2</v>
      </c>
      <c r="G867">
        <f>'All Nodes'!G867</f>
        <v>100001</v>
      </c>
    </row>
    <row r="868" spans="1:7" x14ac:dyDescent="0.25">
      <c r="A868" t="str">
        <f>'All Nodes'!A868</f>
        <v>GRID</v>
      </c>
      <c r="B868">
        <f>'All Nodes'!B868</f>
        <v>100866</v>
      </c>
      <c r="C868">
        <f>'All Nodes'!C868</f>
        <v>100001</v>
      </c>
      <c r="D868" s="1">
        <f>'All Nodes'!D868</f>
        <v>0.17502599999999999</v>
      </c>
      <c r="E868" s="1">
        <f>'All Nodes'!E868</f>
        <v>-0.52499700000000005</v>
      </c>
      <c r="F868" s="1">
        <f>'All Nodes'!F868</f>
        <v>5.47565E-2</v>
      </c>
      <c r="G868">
        <f>'All Nodes'!G868</f>
        <v>100001</v>
      </c>
    </row>
    <row r="869" spans="1:7" x14ac:dyDescent="0.25">
      <c r="A869" t="str">
        <f>'All Nodes'!A869</f>
        <v>GRID</v>
      </c>
      <c r="B869">
        <f>'All Nodes'!B869</f>
        <v>100867</v>
      </c>
      <c r="C869">
        <f>'All Nodes'!C869</f>
        <v>100001</v>
      </c>
      <c r="D869" s="1">
        <f>'All Nodes'!D869</f>
        <v>-0.17502599999999999</v>
      </c>
      <c r="E869" s="1">
        <f>'All Nodes'!E869</f>
        <v>0.49993700000000002</v>
      </c>
      <c r="F869" s="1">
        <f>'All Nodes'!F869</f>
        <v>5.0110599999999998E-2</v>
      </c>
      <c r="G869">
        <f>'All Nodes'!G869</f>
        <v>100001</v>
      </c>
    </row>
    <row r="870" spans="1:7" x14ac:dyDescent="0.25">
      <c r="A870" t="str">
        <f>'All Nodes'!A870</f>
        <v>GRID</v>
      </c>
      <c r="B870">
        <f>'All Nodes'!B870</f>
        <v>100868</v>
      </c>
      <c r="C870">
        <f>'All Nodes'!C870</f>
        <v>100001</v>
      </c>
      <c r="D870" s="1">
        <f>'All Nodes'!D870</f>
        <v>-0.17502599999999999</v>
      </c>
      <c r="E870" s="1">
        <f>'All Nodes'!E870</f>
        <v>0.54999799999999999</v>
      </c>
      <c r="F870" s="1">
        <f>'All Nodes'!F870</f>
        <v>5.9612400000000003E-2</v>
      </c>
      <c r="G870">
        <f>'All Nodes'!G870</f>
        <v>100001</v>
      </c>
    </row>
    <row r="871" spans="1:7" x14ac:dyDescent="0.25">
      <c r="A871" t="str">
        <f>'All Nodes'!A871</f>
        <v>GRID</v>
      </c>
      <c r="B871">
        <f>'All Nodes'!B871</f>
        <v>100869</v>
      </c>
      <c r="C871">
        <f>'All Nodes'!C871</f>
        <v>100001</v>
      </c>
      <c r="D871" s="1">
        <f>'All Nodes'!D871</f>
        <v>0.17502799999999999</v>
      </c>
      <c r="E871" s="1">
        <f>'All Nodes'!E871</f>
        <v>-0.57499599999999995</v>
      </c>
      <c r="F871" s="1">
        <f>'All Nodes'!F871</f>
        <v>6.4704700000000004E-2</v>
      </c>
      <c r="G871">
        <f>'All Nodes'!G871</f>
        <v>100001</v>
      </c>
    </row>
    <row r="872" spans="1:7" x14ac:dyDescent="0.25">
      <c r="A872" t="str">
        <f>'All Nodes'!A872</f>
        <v>GRID</v>
      </c>
      <c r="B872">
        <f>'All Nodes'!B872</f>
        <v>100870</v>
      </c>
      <c r="C872">
        <f>'All Nodes'!C872</f>
        <v>100001</v>
      </c>
      <c r="D872" s="1">
        <f>'All Nodes'!D872</f>
        <v>-0.17502799999999999</v>
      </c>
      <c r="E872" s="1">
        <f>'All Nodes'!E872</f>
        <v>0.57499599999999995</v>
      </c>
      <c r="F872" s="1">
        <f>'All Nodes'!F872</f>
        <v>6.4703399999999994E-2</v>
      </c>
      <c r="G872">
        <f>'All Nodes'!G872</f>
        <v>100001</v>
      </c>
    </row>
    <row r="873" spans="1:7" x14ac:dyDescent="0.25">
      <c r="A873" t="str">
        <f>'All Nodes'!A873</f>
        <v>GRID</v>
      </c>
      <c r="B873">
        <f>'All Nodes'!B873</f>
        <v>100871</v>
      </c>
      <c r="C873">
        <f>'All Nodes'!C873</f>
        <v>100001</v>
      </c>
      <c r="D873" s="1">
        <f>'All Nodes'!D873</f>
        <v>0.17502999999999999</v>
      </c>
      <c r="E873" s="1">
        <f>'All Nodes'!E873</f>
        <v>-0.59999599999999997</v>
      </c>
      <c r="F873" s="1">
        <f>'All Nodes'!F873</f>
        <v>7.0032700000000003E-2</v>
      </c>
      <c r="G873">
        <f>'All Nodes'!G873</f>
        <v>100001</v>
      </c>
    </row>
    <row r="874" spans="1:7" x14ac:dyDescent="0.25">
      <c r="A874" t="str">
        <f>'All Nodes'!A874</f>
        <v>GRID</v>
      </c>
      <c r="B874">
        <f>'All Nodes'!B874</f>
        <v>100872</v>
      </c>
      <c r="C874">
        <f>'All Nodes'!C874</f>
        <v>100001</v>
      </c>
      <c r="D874" s="1">
        <f>'All Nodes'!D874</f>
        <v>-0.17502999999999999</v>
      </c>
      <c r="E874" s="1">
        <f>'All Nodes'!E874</f>
        <v>0.59999599999999997</v>
      </c>
      <c r="F874" s="1">
        <f>'All Nodes'!F874</f>
        <v>7.0031399999999994E-2</v>
      </c>
      <c r="G874">
        <f>'All Nodes'!G874</f>
        <v>100001</v>
      </c>
    </row>
    <row r="875" spans="1:7" x14ac:dyDescent="0.25">
      <c r="A875" t="str">
        <f>'All Nodes'!A875</f>
        <v>GRID</v>
      </c>
      <c r="B875">
        <f>'All Nodes'!B875</f>
        <v>100873</v>
      </c>
      <c r="C875">
        <f>'All Nodes'!C875</f>
        <v>100001</v>
      </c>
      <c r="D875" s="1">
        <f>'All Nodes'!D875</f>
        <v>0.17503099999999999</v>
      </c>
      <c r="E875" s="1">
        <f>'All Nodes'!E875</f>
        <v>-0.62499300000000002</v>
      </c>
      <c r="F875" s="1">
        <f>'All Nodes'!F875</f>
        <v>7.5596700000000003E-2</v>
      </c>
      <c r="G875">
        <f>'All Nodes'!G875</f>
        <v>100001</v>
      </c>
    </row>
    <row r="876" spans="1:7" x14ac:dyDescent="0.25">
      <c r="A876" t="str">
        <f>'All Nodes'!A876</f>
        <v>GRID</v>
      </c>
      <c r="B876">
        <f>'All Nodes'!B876</f>
        <v>100874</v>
      </c>
      <c r="C876">
        <f>'All Nodes'!C876</f>
        <v>100001</v>
      </c>
      <c r="D876" s="1">
        <f>'All Nodes'!D876</f>
        <v>-0.17503199999999999</v>
      </c>
      <c r="E876" s="1">
        <f>'All Nodes'!E876</f>
        <v>0.62499300000000002</v>
      </c>
      <c r="F876" s="1">
        <f>'All Nodes'!F876</f>
        <v>7.5595399999999993E-2</v>
      </c>
      <c r="G876">
        <f>'All Nodes'!G876</f>
        <v>100001</v>
      </c>
    </row>
    <row r="877" spans="1:7" x14ac:dyDescent="0.25">
      <c r="A877" t="str">
        <f>'All Nodes'!A877</f>
        <v>GRID</v>
      </c>
      <c r="B877">
        <f>'All Nodes'!B877</f>
        <v>100875</v>
      </c>
      <c r="C877">
        <f>'All Nodes'!C877</f>
        <v>100001</v>
      </c>
      <c r="D877" s="1">
        <f>'All Nodes'!D877</f>
        <v>0.175034</v>
      </c>
      <c r="E877" s="1">
        <f>'All Nodes'!E877</f>
        <v>-0.64993199999999995</v>
      </c>
      <c r="F877" s="1">
        <f>'All Nodes'!F877</f>
        <v>8.1372700000000006E-2</v>
      </c>
      <c r="G877">
        <f>'All Nodes'!G877</f>
        <v>100001</v>
      </c>
    </row>
    <row r="878" spans="1:7" x14ac:dyDescent="0.25">
      <c r="A878" t="str">
        <f>'All Nodes'!A878</f>
        <v>GRID</v>
      </c>
      <c r="B878">
        <f>'All Nodes'!B878</f>
        <v>100876</v>
      </c>
      <c r="C878">
        <f>'All Nodes'!C878</f>
        <v>100001</v>
      </c>
      <c r="D878" s="1">
        <f>'All Nodes'!D878</f>
        <v>0.175034</v>
      </c>
      <c r="E878" s="1">
        <f>'All Nodes'!E878</f>
        <v>-0.69995600000000002</v>
      </c>
      <c r="F878" s="1">
        <f>'All Nodes'!F878</f>
        <v>9.3717700000000001E-2</v>
      </c>
      <c r="G878">
        <f>'All Nodes'!G878</f>
        <v>100001</v>
      </c>
    </row>
    <row r="879" spans="1:7" x14ac:dyDescent="0.25">
      <c r="A879" t="str">
        <f>'All Nodes'!A879</f>
        <v>GRID</v>
      </c>
      <c r="B879">
        <f>'All Nodes'!B879</f>
        <v>100877</v>
      </c>
      <c r="C879">
        <f>'All Nodes'!C879</f>
        <v>100001</v>
      </c>
      <c r="D879" s="1">
        <f>'All Nodes'!D879</f>
        <v>-0.175034</v>
      </c>
      <c r="E879" s="1">
        <f>'All Nodes'!E879</f>
        <v>0.67494799999999999</v>
      </c>
      <c r="F879" s="1">
        <f>'All Nodes'!F879</f>
        <v>8.7424299999999996E-2</v>
      </c>
      <c r="G879">
        <f>'All Nodes'!G879</f>
        <v>100001</v>
      </c>
    </row>
    <row r="880" spans="1:7" x14ac:dyDescent="0.25">
      <c r="A880" t="str">
        <f>'All Nodes'!A880</f>
        <v>GRID</v>
      </c>
      <c r="B880">
        <f>'All Nodes'!B880</f>
        <v>100878</v>
      </c>
      <c r="C880">
        <f>'All Nodes'!C880</f>
        <v>100001</v>
      </c>
      <c r="D880" s="1">
        <f>'All Nodes'!D880</f>
        <v>0.175034</v>
      </c>
      <c r="E880" s="1">
        <f>'All Nodes'!E880</f>
        <v>-0.67494799999999999</v>
      </c>
      <c r="F880" s="1">
        <f>'All Nodes'!F880</f>
        <v>8.7425699999999995E-2</v>
      </c>
      <c r="G880">
        <f>'All Nodes'!G880</f>
        <v>100001</v>
      </c>
    </row>
    <row r="881" spans="1:7" x14ac:dyDescent="0.25">
      <c r="A881" t="str">
        <f>'All Nodes'!A881</f>
        <v>GRID</v>
      </c>
      <c r="B881">
        <f>'All Nodes'!B881</f>
        <v>100879</v>
      </c>
      <c r="C881">
        <f>'All Nodes'!C881</f>
        <v>100001</v>
      </c>
      <c r="D881" s="1">
        <f>'All Nodes'!D881</f>
        <v>-0.175034</v>
      </c>
      <c r="E881" s="1">
        <f>'All Nodes'!E881</f>
        <v>0.64993199999999995</v>
      </c>
      <c r="F881" s="1">
        <f>'All Nodes'!F881</f>
        <v>8.1371399999999997E-2</v>
      </c>
      <c r="G881">
        <f>'All Nodes'!G881</f>
        <v>100001</v>
      </c>
    </row>
    <row r="882" spans="1:7" x14ac:dyDescent="0.25">
      <c r="A882" t="str">
        <f>'All Nodes'!A882</f>
        <v>GRID</v>
      </c>
      <c r="B882">
        <f>'All Nodes'!B882</f>
        <v>100880</v>
      </c>
      <c r="C882">
        <f>'All Nodes'!C882</f>
        <v>100001</v>
      </c>
      <c r="D882" s="1">
        <f>'All Nodes'!D882</f>
        <v>-0.175035</v>
      </c>
      <c r="E882" s="1">
        <f>'All Nodes'!E882</f>
        <v>0.69995700000000005</v>
      </c>
      <c r="F882" s="1">
        <f>'All Nodes'!F882</f>
        <v>9.3716300000000002E-2</v>
      </c>
      <c r="G882">
        <f>'All Nodes'!G882</f>
        <v>100001</v>
      </c>
    </row>
    <row r="883" spans="1:7" x14ac:dyDescent="0.25">
      <c r="A883" t="str">
        <f>'All Nodes'!A883</f>
        <v>GRID</v>
      </c>
      <c r="B883">
        <f>'All Nodes'!B883</f>
        <v>100881</v>
      </c>
      <c r="C883">
        <f>'All Nodes'!C883</f>
        <v>100001</v>
      </c>
      <c r="D883" s="1">
        <f>'All Nodes'!D883</f>
        <v>0.19998099999999999</v>
      </c>
      <c r="E883" s="1">
        <f>'All Nodes'!E883</f>
        <v>0.69986999999999999</v>
      </c>
      <c r="F883" s="1">
        <f>'All Nodes'!F883</f>
        <v>9.5417299999999997E-2</v>
      </c>
      <c r="G883">
        <f>'All Nodes'!G883</f>
        <v>100001</v>
      </c>
    </row>
    <row r="884" spans="1:7" x14ac:dyDescent="0.25">
      <c r="A884" t="str">
        <f>'All Nodes'!A884</f>
        <v>GRID</v>
      </c>
      <c r="B884">
        <f>'All Nodes'!B884</f>
        <v>100882</v>
      </c>
      <c r="C884">
        <f>'All Nodes'!C884</f>
        <v>100001</v>
      </c>
      <c r="D884" s="1">
        <f>'All Nodes'!D884</f>
        <v>-0.19998199999999999</v>
      </c>
      <c r="E884" s="1">
        <f>'All Nodes'!E884</f>
        <v>-0.69986999999999999</v>
      </c>
      <c r="F884" s="1">
        <f>'All Nodes'!F884</f>
        <v>9.5418799999999998E-2</v>
      </c>
      <c r="G884">
        <f>'All Nodes'!G884</f>
        <v>100001</v>
      </c>
    </row>
    <row r="885" spans="1:7" x14ac:dyDescent="0.25">
      <c r="A885" t="str">
        <f>'All Nodes'!A885</f>
        <v>GRID</v>
      </c>
      <c r="B885">
        <f>'All Nodes'!B885</f>
        <v>100883</v>
      </c>
      <c r="C885">
        <f>'All Nodes'!C885</f>
        <v>100001</v>
      </c>
      <c r="D885" s="1">
        <f>'All Nodes'!D885</f>
        <v>-0.19998299999999999</v>
      </c>
      <c r="E885" s="1">
        <f>'All Nodes'!E885</f>
        <v>-0.67490000000000006</v>
      </c>
      <c r="F885" s="1">
        <f>'All Nodes'!F885</f>
        <v>8.9135800000000001E-2</v>
      </c>
      <c r="G885">
        <f>'All Nodes'!G885</f>
        <v>100001</v>
      </c>
    </row>
    <row r="886" spans="1:7" x14ac:dyDescent="0.25">
      <c r="A886" t="str">
        <f>'All Nodes'!A886</f>
        <v>GRID</v>
      </c>
      <c r="B886">
        <f>'All Nodes'!B886</f>
        <v>100884</v>
      </c>
      <c r="C886">
        <f>'All Nodes'!C886</f>
        <v>100001</v>
      </c>
      <c r="D886" s="1">
        <f>'All Nodes'!D886</f>
        <v>0.19998299999999999</v>
      </c>
      <c r="E886" s="1">
        <f>'All Nodes'!E886</f>
        <v>0.67490000000000006</v>
      </c>
      <c r="F886" s="1">
        <f>'All Nodes'!F886</f>
        <v>8.91343E-2</v>
      </c>
      <c r="G886">
        <f>'All Nodes'!G886</f>
        <v>100001</v>
      </c>
    </row>
    <row r="887" spans="1:7" x14ac:dyDescent="0.25">
      <c r="A887" t="str">
        <f>'All Nodes'!A887</f>
        <v>GRID</v>
      </c>
      <c r="B887">
        <f>'All Nodes'!B887</f>
        <v>100885</v>
      </c>
      <c r="C887">
        <f>'All Nodes'!C887</f>
        <v>100001</v>
      </c>
      <c r="D887" s="1">
        <f>'All Nodes'!D887</f>
        <v>0.199984</v>
      </c>
      <c r="E887" s="1">
        <f>'All Nodes'!E887</f>
        <v>0.65001500000000001</v>
      </c>
      <c r="F887" s="1">
        <f>'All Nodes'!F887</f>
        <v>8.3112400000000003E-2</v>
      </c>
      <c r="G887">
        <f>'All Nodes'!G887</f>
        <v>100001</v>
      </c>
    </row>
    <row r="888" spans="1:7" x14ac:dyDescent="0.25">
      <c r="A888" t="str">
        <f>'All Nodes'!A888</f>
        <v>GRID</v>
      </c>
      <c r="B888">
        <f>'All Nodes'!B888</f>
        <v>100886</v>
      </c>
      <c r="C888">
        <f>'All Nodes'!C888</f>
        <v>100001</v>
      </c>
      <c r="D888" s="1">
        <f>'All Nodes'!D888</f>
        <v>-0.199984</v>
      </c>
      <c r="E888" s="1">
        <f>'All Nodes'!E888</f>
        <v>-0.65001500000000001</v>
      </c>
      <c r="F888" s="1">
        <f>'All Nodes'!F888</f>
        <v>8.3113800000000002E-2</v>
      </c>
      <c r="G888">
        <f>'All Nodes'!G888</f>
        <v>100001</v>
      </c>
    </row>
    <row r="889" spans="1:7" x14ac:dyDescent="0.25">
      <c r="A889" t="str">
        <f>'All Nodes'!A889</f>
        <v>GRID</v>
      </c>
      <c r="B889">
        <f>'All Nodes'!B889</f>
        <v>100887</v>
      </c>
      <c r="C889">
        <f>'All Nodes'!C889</f>
        <v>100001</v>
      </c>
      <c r="D889" s="1">
        <f>'All Nodes'!D889</f>
        <v>0.199985</v>
      </c>
      <c r="E889" s="1">
        <f>'All Nodes'!E889</f>
        <v>0.62501700000000004</v>
      </c>
      <c r="F889" s="1">
        <f>'All Nodes'!F889</f>
        <v>7.7304399999999995E-2</v>
      </c>
      <c r="G889">
        <f>'All Nodes'!G889</f>
        <v>100001</v>
      </c>
    </row>
    <row r="890" spans="1:7" x14ac:dyDescent="0.25">
      <c r="A890" t="str">
        <f>'All Nodes'!A890</f>
        <v>GRID</v>
      </c>
      <c r="B890">
        <f>'All Nodes'!B890</f>
        <v>100888</v>
      </c>
      <c r="C890">
        <f>'All Nodes'!C890</f>
        <v>100001</v>
      </c>
      <c r="D890" s="1">
        <f>'All Nodes'!D890</f>
        <v>-0.199986</v>
      </c>
      <c r="E890" s="1">
        <f>'All Nodes'!E890</f>
        <v>-0.62501700000000004</v>
      </c>
      <c r="F890" s="1">
        <f>'All Nodes'!F890</f>
        <v>7.7305700000000005E-2</v>
      </c>
      <c r="G890">
        <f>'All Nodes'!G890</f>
        <v>100001</v>
      </c>
    </row>
    <row r="891" spans="1:7" x14ac:dyDescent="0.25">
      <c r="A891" t="str">
        <f>'All Nodes'!A891</f>
        <v>GRID</v>
      </c>
      <c r="B891">
        <f>'All Nodes'!B891</f>
        <v>100889</v>
      </c>
      <c r="C891">
        <f>'All Nodes'!C891</f>
        <v>100001</v>
      </c>
      <c r="D891" s="1">
        <f>'All Nodes'!D891</f>
        <v>0.199986</v>
      </c>
      <c r="E891" s="1">
        <f>'All Nodes'!E891</f>
        <v>0.60001400000000005</v>
      </c>
      <c r="F891" s="1">
        <f>'All Nodes'!F891</f>
        <v>7.1734400000000004E-2</v>
      </c>
      <c r="G891">
        <f>'All Nodes'!G891</f>
        <v>100001</v>
      </c>
    </row>
    <row r="892" spans="1:7" x14ac:dyDescent="0.25">
      <c r="A892" t="str">
        <f>'All Nodes'!A892</f>
        <v>GRID</v>
      </c>
      <c r="B892">
        <f>'All Nodes'!B892</f>
        <v>100890</v>
      </c>
      <c r="C892">
        <f>'All Nodes'!C892</f>
        <v>100001</v>
      </c>
      <c r="D892" s="1">
        <f>'All Nodes'!D892</f>
        <v>-0.199986</v>
      </c>
      <c r="E892" s="1">
        <f>'All Nodes'!E892</f>
        <v>-0.60001400000000005</v>
      </c>
      <c r="F892" s="1">
        <f>'All Nodes'!F892</f>
        <v>7.1735699999999999E-2</v>
      </c>
      <c r="G892">
        <f>'All Nodes'!G892</f>
        <v>100001</v>
      </c>
    </row>
    <row r="893" spans="1:7" x14ac:dyDescent="0.25">
      <c r="A893" t="str">
        <f>'All Nodes'!A893</f>
        <v>GRID</v>
      </c>
      <c r="B893">
        <f>'All Nodes'!B893</f>
        <v>100891</v>
      </c>
      <c r="C893">
        <f>'All Nodes'!C893</f>
        <v>100001</v>
      </c>
      <c r="D893" s="1">
        <f>'All Nodes'!D893</f>
        <v>0.199988</v>
      </c>
      <c r="E893" s="1">
        <f>'All Nodes'!E893</f>
        <v>0.57501400000000003</v>
      </c>
      <c r="F893" s="1">
        <f>'All Nodes'!F893</f>
        <v>6.6403500000000004E-2</v>
      </c>
      <c r="G893">
        <f>'All Nodes'!G893</f>
        <v>100001</v>
      </c>
    </row>
    <row r="894" spans="1:7" x14ac:dyDescent="0.25">
      <c r="A894" t="str">
        <f>'All Nodes'!A894</f>
        <v>GRID</v>
      </c>
      <c r="B894">
        <f>'All Nodes'!B894</f>
        <v>100892</v>
      </c>
      <c r="C894">
        <f>'All Nodes'!C894</f>
        <v>100001</v>
      </c>
      <c r="D894" s="1">
        <f>'All Nodes'!D894</f>
        <v>-0.199988</v>
      </c>
      <c r="E894" s="1">
        <f>'All Nodes'!E894</f>
        <v>-0.575013</v>
      </c>
      <c r="F894" s="1">
        <f>'All Nodes'!F894</f>
        <v>6.6404599999999994E-2</v>
      </c>
      <c r="G894">
        <f>'All Nodes'!G894</f>
        <v>100001</v>
      </c>
    </row>
    <row r="895" spans="1:7" x14ac:dyDescent="0.25">
      <c r="A895" t="str">
        <f>'All Nodes'!A895</f>
        <v>GRID</v>
      </c>
      <c r="B895">
        <f>'All Nodes'!B895</f>
        <v>100893</v>
      </c>
      <c r="C895">
        <f>'All Nodes'!C895</f>
        <v>100001</v>
      </c>
      <c r="D895" s="1">
        <f>'All Nodes'!D895</f>
        <v>0.199989</v>
      </c>
      <c r="E895" s="1">
        <f>'All Nodes'!E895</f>
        <v>0.550014</v>
      </c>
      <c r="F895" s="1">
        <f>'All Nodes'!F895</f>
        <v>6.1307500000000001E-2</v>
      </c>
      <c r="G895">
        <f>'All Nodes'!G895</f>
        <v>100001</v>
      </c>
    </row>
    <row r="896" spans="1:7" x14ac:dyDescent="0.25">
      <c r="A896" t="str">
        <f>'All Nodes'!A896</f>
        <v>GRID</v>
      </c>
      <c r="B896">
        <f>'All Nodes'!B896</f>
        <v>100894</v>
      </c>
      <c r="C896">
        <f>'All Nodes'!C896</f>
        <v>100001</v>
      </c>
      <c r="D896" s="1">
        <f>'All Nodes'!D896</f>
        <v>-0.19999</v>
      </c>
      <c r="E896" s="1">
        <f>'All Nodes'!E896</f>
        <v>-0.55001299999999997</v>
      </c>
      <c r="F896" s="1">
        <f>'All Nodes'!F896</f>
        <v>6.1308700000000001E-2</v>
      </c>
      <c r="G896">
        <f>'All Nodes'!G896</f>
        <v>100001</v>
      </c>
    </row>
    <row r="897" spans="1:7" x14ac:dyDescent="0.25">
      <c r="A897" t="str">
        <f>'All Nodes'!A897</f>
        <v>GRID</v>
      </c>
      <c r="B897">
        <f>'All Nodes'!B897</f>
        <v>100895</v>
      </c>
      <c r="C897">
        <f>'All Nodes'!C897</f>
        <v>100001</v>
      </c>
      <c r="D897" s="1">
        <f>'All Nodes'!D897</f>
        <v>-0.19999</v>
      </c>
      <c r="E897" s="1">
        <f>'All Nodes'!E897</f>
        <v>-0.52501500000000001</v>
      </c>
      <c r="F897" s="1">
        <f>'All Nodes'!F897</f>
        <v>5.6449600000000003E-2</v>
      </c>
      <c r="G897">
        <f>'All Nodes'!G897</f>
        <v>100001</v>
      </c>
    </row>
    <row r="898" spans="1:7" x14ac:dyDescent="0.25">
      <c r="A898" t="str">
        <f>'All Nodes'!A898</f>
        <v>GRID</v>
      </c>
      <c r="B898">
        <f>'All Nodes'!B898</f>
        <v>100896</v>
      </c>
      <c r="C898">
        <f>'All Nodes'!C898</f>
        <v>100001</v>
      </c>
      <c r="D898" s="1">
        <f>'All Nodes'!D898</f>
        <v>0.19999</v>
      </c>
      <c r="E898" s="1">
        <f>'All Nodes'!E898</f>
        <v>0.52501500000000001</v>
      </c>
      <c r="F898" s="1">
        <f>'All Nodes'!F898</f>
        <v>5.6448499999999999E-2</v>
      </c>
      <c r="G898">
        <f>'All Nodes'!G898</f>
        <v>100001</v>
      </c>
    </row>
    <row r="899" spans="1:7" x14ac:dyDescent="0.25">
      <c r="A899" t="str">
        <f>'All Nodes'!A899</f>
        <v>GRID</v>
      </c>
      <c r="B899">
        <f>'All Nodes'!B899</f>
        <v>100897</v>
      </c>
      <c r="C899">
        <f>'All Nodes'!C899</f>
        <v>100001</v>
      </c>
      <c r="D899" s="1">
        <f>'All Nodes'!D899</f>
        <v>-0.199992</v>
      </c>
      <c r="E899" s="1">
        <f>'All Nodes'!E899</f>
        <v>-0.50001300000000004</v>
      </c>
      <c r="F899" s="1">
        <f>'All Nodes'!F899</f>
        <v>5.1823599999999997E-2</v>
      </c>
      <c r="G899">
        <f>'All Nodes'!G899</f>
        <v>100001</v>
      </c>
    </row>
    <row r="900" spans="1:7" x14ac:dyDescent="0.25">
      <c r="A900" t="str">
        <f>'All Nodes'!A900</f>
        <v>GRID</v>
      </c>
      <c r="B900">
        <f>'All Nodes'!B900</f>
        <v>100898</v>
      </c>
      <c r="C900">
        <f>'All Nodes'!C900</f>
        <v>100001</v>
      </c>
      <c r="D900" s="1">
        <f>'All Nodes'!D900</f>
        <v>0.199992</v>
      </c>
      <c r="E900" s="1">
        <f>'All Nodes'!E900</f>
        <v>0.50001300000000004</v>
      </c>
      <c r="F900" s="1">
        <f>'All Nodes'!F900</f>
        <v>5.1822500000000001E-2</v>
      </c>
      <c r="G900">
        <f>'All Nodes'!G900</f>
        <v>100001</v>
      </c>
    </row>
    <row r="901" spans="1:7" x14ac:dyDescent="0.25">
      <c r="A901" t="str">
        <f>'All Nodes'!A901</f>
        <v>GRID</v>
      </c>
      <c r="B901">
        <f>'All Nodes'!B901</f>
        <v>100899</v>
      </c>
      <c r="C901">
        <f>'All Nodes'!C901</f>
        <v>100001</v>
      </c>
      <c r="D901" s="1">
        <f>'All Nodes'!D901</f>
        <v>0.199993</v>
      </c>
      <c r="E901" s="1">
        <f>'All Nodes'!E901</f>
        <v>0.47501300000000002</v>
      </c>
      <c r="F901" s="1">
        <f>'All Nodes'!F901</f>
        <v>4.7429499999999999E-2</v>
      </c>
      <c r="G901">
        <f>'All Nodes'!G901</f>
        <v>100001</v>
      </c>
    </row>
    <row r="902" spans="1:7" x14ac:dyDescent="0.25">
      <c r="A902" t="str">
        <f>'All Nodes'!A902</f>
        <v>GRID</v>
      </c>
      <c r="B902">
        <f>'All Nodes'!B902</f>
        <v>100900</v>
      </c>
      <c r="C902">
        <f>'All Nodes'!C902</f>
        <v>100001</v>
      </c>
      <c r="D902" s="1">
        <f>'All Nodes'!D902</f>
        <v>-0.199993</v>
      </c>
      <c r="E902" s="1">
        <f>'All Nodes'!E902</f>
        <v>-0.47501300000000002</v>
      </c>
      <c r="F902" s="1">
        <f>'All Nodes'!F902</f>
        <v>4.74305E-2</v>
      </c>
      <c r="G902">
        <f>'All Nodes'!G902</f>
        <v>100001</v>
      </c>
    </row>
    <row r="903" spans="1:7" x14ac:dyDescent="0.25">
      <c r="A903" t="str">
        <f>'All Nodes'!A903</f>
        <v>GRID</v>
      </c>
      <c r="B903">
        <f>'All Nodes'!B903</f>
        <v>100901</v>
      </c>
      <c r="C903">
        <f>'All Nodes'!C903</f>
        <v>100001</v>
      </c>
      <c r="D903" s="1">
        <f>'All Nodes'!D903</f>
        <v>0.19999400000000001</v>
      </c>
      <c r="E903" s="1">
        <f>'All Nodes'!E903</f>
        <v>0.44999600000000001</v>
      </c>
      <c r="F903" s="1">
        <f>'All Nodes'!F903</f>
        <v>4.3265499999999998E-2</v>
      </c>
      <c r="G903">
        <f>'All Nodes'!G903</f>
        <v>100001</v>
      </c>
    </row>
    <row r="904" spans="1:7" x14ac:dyDescent="0.25">
      <c r="A904" t="str">
        <f>'All Nodes'!A904</f>
        <v>GRID</v>
      </c>
      <c r="B904">
        <f>'All Nodes'!B904</f>
        <v>100902</v>
      </c>
      <c r="C904">
        <f>'All Nodes'!C904</f>
        <v>100001</v>
      </c>
      <c r="D904" s="1">
        <f>'All Nodes'!D904</f>
        <v>-0.19999500000000001</v>
      </c>
      <c r="E904" s="1">
        <f>'All Nodes'!E904</f>
        <v>-0.44999600000000001</v>
      </c>
      <c r="F904" s="1">
        <f>'All Nodes'!F904</f>
        <v>4.3266499999999999E-2</v>
      </c>
      <c r="G904">
        <f>'All Nodes'!G904</f>
        <v>100001</v>
      </c>
    </row>
    <row r="905" spans="1:7" x14ac:dyDescent="0.25">
      <c r="A905" t="str">
        <f>'All Nodes'!A905</f>
        <v>GRID</v>
      </c>
      <c r="B905">
        <f>'All Nodes'!B905</f>
        <v>100903</v>
      </c>
      <c r="C905">
        <f>'All Nodes'!C905</f>
        <v>100001</v>
      </c>
      <c r="D905" s="1">
        <f>'All Nodes'!D905</f>
        <v>0.19999500000000001</v>
      </c>
      <c r="E905" s="1">
        <f>'All Nodes'!E905</f>
        <v>0.425012</v>
      </c>
      <c r="F905" s="1">
        <f>'All Nodes'!F905</f>
        <v>3.93376E-2</v>
      </c>
      <c r="G905">
        <f>'All Nodes'!G905</f>
        <v>100001</v>
      </c>
    </row>
    <row r="906" spans="1:7" x14ac:dyDescent="0.25">
      <c r="A906" t="str">
        <f>'All Nodes'!A906</f>
        <v>GRID</v>
      </c>
      <c r="B906">
        <f>'All Nodes'!B906</f>
        <v>100904</v>
      </c>
      <c r="C906">
        <f>'All Nodes'!C906</f>
        <v>100001</v>
      </c>
      <c r="D906" s="1">
        <f>'All Nodes'!D906</f>
        <v>-0.19999500000000001</v>
      </c>
      <c r="E906" s="1">
        <f>'All Nodes'!E906</f>
        <v>-0.425012</v>
      </c>
      <c r="F906" s="1">
        <f>'All Nodes'!F906</f>
        <v>3.9338499999999998E-2</v>
      </c>
      <c r="G906">
        <f>'All Nodes'!G906</f>
        <v>100001</v>
      </c>
    </row>
    <row r="907" spans="1:7" x14ac:dyDescent="0.25">
      <c r="A907" t="str">
        <f>'All Nodes'!A907</f>
        <v>GRID</v>
      </c>
      <c r="B907">
        <f>'All Nodes'!B907</f>
        <v>100905</v>
      </c>
      <c r="C907">
        <f>'All Nodes'!C907</f>
        <v>100001</v>
      </c>
      <c r="D907" s="1">
        <f>'All Nodes'!D907</f>
        <v>0.19999700000000001</v>
      </c>
      <c r="E907" s="1">
        <f>'All Nodes'!E907</f>
        <v>0.40001399999999998</v>
      </c>
      <c r="F907" s="1">
        <f>'All Nodes'!F907</f>
        <v>3.56367E-2</v>
      </c>
      <c r="G907">
        <f>'All Nodes'!G907</f>
        <v>100001</v>
      </c>
    </row>
    <row r="908" spans="1:7" x14ac:dyDescent="0.25">
      <c r="A908" t="str">
        <f>'All Nodes'!A908</f>
        <v>GRID</v>
      </c>
      <c r="B908">
        <f>'All Nodes'!B908</f>
        <v>100906</v>
      </c>
      <c r="C908">
        <f>'All Nodes'!C908</f>
        <v>100001</v>
      </c>
      <c r="D908" s="1">
        <f>'All Nodes'!D908</f>
        <v>-0.19999700000000001</v>
      </c>
      <c r="E908" s="1">
        <f>'All Nodes'!E908</f>
        <v>-0.40001399999999998</v>
      </c>
      <c r="F908" s="1">
        <f>'All Nodes'!F908</f>
        <v>3.5637500000000003E-2</v>
      </c>
      <c r="G908">
        <f>'All Nodes'!G908</f>
        <v>100001</v>
      </c>
    </row>
    <row r="909" spans="1:7" x14ac:dyDescent="0.25">
      <c r="A909" t="str">
        <f>'All Nodes'!A909</f>
        <v>GRID</v>
      </c>
      <c r="B909">
        <f>'All Nodes'!B909</f>
        <v>100907</v>
      </c>
      <c r="C909">
        <f>'All Nodes'!C909</f>
        <v>100001</v>
      </c>
      <c r="D909" s="1">
        <f>'All Nodes'!D909</f>
        <v>0.19999700000000001</v>
      </c>
      <c r="E909" s="1">
        <f>'All Nodes'!E909</f>
        <v>0.37500099999999997</v>
      </c>
      <c r="F909" s="1">
        <f>'All Nodes'!F909</f>
        <v>3.2162700000000002E-2</v>
      </c>
      <c r="G909">
        <f>'All Nodes'!G909</f>
        <v>100001</v>
      </c>
    </row>
    <row r="910" spans="1:7" x14ac:dyDescent="0.25">
      <c r="A910" t="str">
        <f>'All Nodes'!A910</f>
        <v>GRID</v>
      </c>
      <c r="B910">
        <f>'All Nodes'!B910</f>
        <v>100908</v>
      </c>
      <c r="C910">
        <f>'All Nodes'!C910</f>
        <v>100001</v>
      </c>
      <c r="D910" s="1">
        <f>'All Nodes'!D910</f>
        <v>-0.19999800000000001</v>
      </c>
      <c r="E910" s="1">
        <f>'All Nodes'!E910</f>
        <v>-0.37500099999999997</v>
      </c>
      <c r="F910" s="1">
        <f>'All Nodes'!F910</f>
        <v>3.2163499999999998E-2</v>
      </c>
      <c r="G910">
        <f>'All Nodes'!G910</f>
        <v>100001</v>
      </c>
    </row>
    <row r="911" spans="1:7" x14ac:dyDescent="0.25">
      <c r="A911" t="str">
        <f>'All Nodes'!A911</f>
        <v>GRID</v>
      </c>
      <c r="B911">
        <f>'All Nodes'!B911</f>
        <v>100909</v>
      </c>
      <c r="C911">
        <f>'All Nodes'!C911</f>
        <v>100001</v>
      </c>
      <c r="D911" s="1">
        <f>'All Nodes'!D911</f>
        <v>-0.2</v>
      </c>
      <c r="E911" s="1">
        <f>'All Nodes'!E911</f>
        <v>-0.35001300000000002</v>
      </c>
      <c r="F911" s="1">
        <f>'All Nodes'!F911</f>
        <v>2.8920499999999998E-2</v>
      </c>
      <c r="G911">
        <f>'All Nodes'!G911</f>
        <v>100001</v>
      </c>
    </row>
    <row r="912" spans="1:7" x14ac:dyDescent="0.25">
      <c r="A912" t="str">
        <f>'All Nodes'!A912</f>
        <v>GRID</v>
      </c>
      <c r="B912">
        <f>'All Nodes'!B912</f>
        <v>100910</v>
      </c>
      <c r="C912">
        <f>'All Nodes'!C912</f>
        <v>100001</v>
      </c>
      <c r="D912" s="1">
        <f>'All Nodes'!D912</f>
        <v>0.2</v>
      </c>
      <c r="E912" s="1">
        <f>'All Nodes'!E912</f>
        <v>1.36E-4</v>
      </c>
      <c r="F912" s="1">
        <f>'All Nodes'!F912</f>
        <v>7.0899999999999999E-3</v>
      </c>
      <c r="G912">
        <f>'All Nodes'!G912</f>
        <v>100001</v>
      </c>
    </row>
    <row r="913" spans="1:7" x14ac:dyDescent="0.25">
      <c r="A913" t="str">
        <f>'All Nodes'!A913</f>
        <v>GRID</v>
      </c>
      <c r="B913">
        <f>'All Nodes'!B913</f>
        <v>100911</v>
      </c>
      <c r="C913">
        <f>'All Nodes'!C913</f>
        <v>100001</v>
      </c>
      <c r="D913" s="1">
        <f>'All Nodes'!D913</f>
        <v>0.2</v>
      </c>
      <c r="E913" s="1">
        <f>'All Nodes'!E913</f>
        <v>0.35001300000000002</v>
      </c>
      <c r="F913" s="1">
        <f>'All Nodes'!F913</f>
        <v>2.89197E-2</v>
      </c>
      <c r="G913">
        <f>'All Nodes'!G913</f>
        <v>100001</v>
      </c>
    </row>
    <row r="914" spans="1:7" x14ac:dyDescent="0.25">
      <c r="A914" t="str">
        <f>'All Nodes'!A914</f>
        <v>GRID</v>
      </c>
      <c r="B914">
        <f>'All Nodes'!B914</f>
        <v>100912</v>
      </c>
      <c r="C914">
        <f>'All Nodes'!C914</f>
        <v>100001</v>
      </c>
      <c r="D914" s="1">
        <f>'All Nodes'!D914</f>
        <v>0.20000100000000001</v>
      </c>
      <c r="E914" s="1">
        <f>'All Nodes'!E914</f>
        <v>0.32501200000000002</v>
      </c>
      <c r="F914" s="1">
        <f>'All Nodes'!F914</f>
        <v>2.5899700000000001E-2</v>
      </c>
      <c r="G914">
        <f>'All Nodes'!G914</f>
        <v>100001</v>
      </c>
    </row>
    <row r="915" spans="1:7" x14ac:dyDescent="0.25">
      <c r="A915" t="str">
        <f>'All Nodes'!A915</f>
        <v>GRID</v>
      </c>
      <c r="B915">
        <f>'All Nodes'!B915</f>
        <v>100913</v>
      </c>
      <c r="C915">
        <f>'All Nodes'!C915</f>
        <v>100001</v>
      </c>
      <c r="D915" s="1">
        <f>'All Nodes'!D915</f>
        <v>-0.20000100000000001</v>
      </c>
      <c r="E915" s="1">
        <f>'All Nodes'!E915</f>
        <v>-0.32501200000000002</v>
      </c>
      <c r="F915" s="1">
        <f>'All Nodes'!F915</f>
        <v>2.5900300000000001E-2</v>
      </c>
      <c r="G915">
        <f>'All Nodes'!G915</f>
        <v>100001</v>
      </c>
    </row>
    <row r="916" spans="1:7" x14ac:dyDescent="0.25">
      <c r="A916" t="str">
        <f>'All Nodes'!A916</f>
        <v>GRID</v>
      </c>
      <c r="B916">
        <f>'All Nodes'!B916</f>
        <v>100914</v>
      </c>
      <c r="C916">
        <f>'All Nodes'!C916</f>
        <v>100001</v>
      </c>
      <c r="D916" s="1">
        <f>'All Nodes'!D916</f>
        <v>0.20000200000000001</v>
      </c>
      <c r="E916" s="1">
        <f>'All Nodes'!E916</f>
        <v>-2.4985E-2</v>
      </c>
      <c r="F916" s="1">
        <f>'All Nodes'!F916</f>
        <v>7.2001000000000001E-3</v>
      </c>
      <c r="G916">
        <f>'All Nodes'!G916</f>
        <v>100001</v>
      </c>
    </row>
    <row r="917" spans="1:7" x14ac:dyDescent="0.25">
      <c r="A917" t="str">
        <f>'All Nodes'!A917</f>
        <v>GRID</v>
      </c>
      <c r="B917">
        <f>'All Nodes'!B917</f>
        <v>100915</v>
      </c>
      <c r="C917">
        <f>'All Nodes'!C917</f>
        <v>100001</v>
      </c>
      <c r="D917" s="1">
        <f>'All Nodes'!D917</f>
        <v>-0.20000200000000001</v>
      </c>
      <c r="E917" s="1">
        <f>'All Nodes'!E917</f>
        <v>2.4986299999999999E-2</v>
      </c>
      <c r="F917" s="1">
        <f>'All Nodes'!F917</f>
        <v>7.1999999999999998E-3</v>
      </c>
      <c r="G917">
        <f>'All Nodes'!G917</f>
        <v>100001</v>
      </c>
    </row>
    <row r="918" spans="1:7" x14ac:dyDescent="0.25">
      <c r="A918" t="str">
        <f>'All Nodes'!A918</f>
        <v>GRID</v>
      </c>
      <c r="B918">
        <f>'All Nodes'!B918</f>
        <v>100916</v>
      </c>
      <c r="C918">
        <f>'All Nodes'!C918</f>
        <v>100001</v>
      </c>
      <c r="D918" s="1">
        <f>'All Nodes'!D918</f>
        <v>0.20000200000000001</v>
      </c>
      <c r="E918" s="1">
        <f>'All Nodes'!E918</f>
        <v>-4.9983E-2</v>
      </c>
      <c r="F918" s="1">
        <f>'All Nodes'!F918</f>
        <v>7.5300999999999996E-3</v>
      </c>
      <c r="G918">
        <f>'All Nodes'!G918</f>
        <v>100001</v>
      </c>
    </row>
    <row r="919" spans="1:7" x14ac:dyDescent="0.25">
      <c r="A919" t="str">
        <f>'All Nodes'!A919</f>
        <v>GRID</v>
      </c>
      <c r="B919">
        <f>'All Nodes'!B919</f>
        <v>100917</v>
      </c>
      <c r="C919">
        <f>'All Nodes'!C919</f>
        <v>100001</v>
      </c>
      <c r="D919" s="1">
        <f>'All Nodes'!D919</f>
        <v>0.20000200000000001</v>
      </c>
      <c r="E919" s="1">
        <f>'All Nodes'!E919</f>
        <v>0.30000500000000002</v>
      </c>
      <c r="F919" s="1">
        <f>'All Nodes'!F919</f>
        <v>2.31098E-2</v>
      </c>
      <c r="G919">
        <f>'All Nodes'!G919</f>
        <v>100001</v>
      </c>
    </row>
    <row r="920" spans="1:7" x14ac:dyDescent="0.25">
      <c r="A920" t="str">
        <f>'All Nodes'!A920</f>
        <v>GRID</v>
      </c>
      <c r="B920">
        <f>'All Nodes'!B920</f>
        <v>100918</v>
      </c>
      <c r="C920">
        <f>'All Nodes'!C920</f>
        <v>100001</v>
      </c>
      <c r="D920" s="1">
        <f>'All Nodes'!D920</f>
        <v>-0.20000200000000001</v>
      </c>
      <c r="E920" s="1">
        <f>'All Nodes'!E920</f>
        <v>4.9983199999999998E-2</v>
      </c>
      <c r="F920" s="1">
        <f>'All Nodes'!F920</f>
        <v>7.5300000000000002E-3</v>
      </c>
      <c r="G920">
        <f>'All Nodes'!G920</f>
        <v>100001</v>
      </c>
    </row>
    <row r="921" spans="1:7" x14ac:dyDescent="0.25">
      <c r="A921" t="str">
        <f>'All Nodes'!A921</f>
        <v>GRID</v>
      </c>
      <c r="B921">
        <f>'All Nodes'!B921</f>
        <v>100919</v>
      </c>
      <c r="C921">
        <f>'All Nodes'!C921</f>
        <v>100001</v>
      </c>
      <c r="D921" s="1">
        <f>'All Nodes'!D921</f>
        <v>-0.20000299999999999</v>
      </c>
      <c r="E921" s="1">
        <f>'All Nodes'!E921</f>
        <v>0.100011</v>
      </c>
      <c r="F921" s="1">
        <f>'All Nodes'!F921</f>
        <v>8.8699E-3</v>
      </c>
      <c r="G921">
        <f>'All Nodes'!G921</f>
        <v>100001</v>
      </c>
    </row>
    <row r="922" spans="1:7" x14ac:dyDescent="0.25">
      <c r="A922" t="str">
        <f>'All Nodes'!A922</f>
        <v>GRID</v>
      </c>
      <c r="B922">
        <f>'All Nodes'!B922</f>
        <v>100920</v>
      </c>
      <c r="C922">
        <f>'All Nodes'!C922</f>
        <v>100001</v>
      </c>
      <c r="D922" s="1">
        <f>'All Nodes'!D922</f>
        <v>0.20000299999999999</v>
      </c>
      <c r="E922" s="1">
        <f>'All Nodes'!E922</f>
        <v>-7.4985999999999997E-2</v>
      </c>
      <c r="F922" s="1">
        <f>'All Nodes'!F922</f>
        <v>8.0900999999999994E-3</v>
      </c>
      <c r="G922">
        <f>'All Nodes'!G922</f>
        <v>100001</v>
      </c>
    </row>
    <row r="923" spans="1:7" x14ac:dyDescent="0.25">
      <c r="A923" t="str">
        <f>'All Nodes'!A923</f>
        <v>GRID</v>
      </c>
      <c r="B923">
        <f>'All Nodes'!B923</f>
        <v>100921</v>
      </c>
      <c r="C923">
        <f>'All Nodes'!C923</f>
        <v>100001</v>
      </c>
      <c r="D923" s="1">
        <f>'All Nodes'!D923</f>
        <v>-0.20000299999999999</v>
      </c>
      <c r="E923" s="1">
        <f>'All Nodes'!E923</f>
        <v>7.4987200000000004E-2</v>
      </c>
      <c r="F923" s="1">
        <f>'All Nodes'!F923</f>
        <v>8.09E-3</v>
      </c>
      <c r="G923">
        <f>'All Nodes'!G923</f>
        <v>100001</v>
      </c>
    </row>
    <row r="924" spans="1:7" x14ac:dyDescent="0.25">
      <c r="A924" t="str">
        <f>'All Nodes'!A924</f>
        <v>GRID</v>
      </c>
      <c r="B924">
        <f>'All Nodes'!B924</f>
        <v>100922</v>
      </c>
      <c r="C924">
        <f>'All Nodes'!C924</f>
        <v>100001</v>
      </c>
      <c r="D924" s="1">
        <f>'All Nodes'!D924</f>
        <v>-0.20000299999999999</v>
      </c>
      <c r="E924" s="1">
        <f>'All Nodes'!E924</f>
        <v>-0.30000399999999999</v>
      </c>
      <c r="F924" s="1">
        <f>'All Nodes'!F924</f>
        <v>2.31104E-2</v>
      </c>
      <c r="G924">
        <f>'All Nodes'!G924</f>
        <v>100001</v>
      </c>
    </row>
    <row r="925" spans="1:7" x14ac:dyDescent="0.25">
      <c r="A925" t="str">
        <f>'All Nodes'!A925</f>
        <v>GRID</v>
      </c>
      <c r="B925">
        <f>'All Nodes'!B925</f>
        <v>100923</v>
      </c>
      <c r="C925">
        <f>'All Nodes'!C925</f>
        <v>100001</v>
      </c>
      <c r="D925" s="1">
        <f>'All Nodes'!D925</f>
        <v>0.20000299999999999</v>
      </c>
      <c r="E925" s="1">
        <f>'All Nodes'!E925</f>
        <v>-0.100011</v>
      </c>
      <c r="F925" s="1">
        <f>'All Nodes'!F925</f>
        <v>8.8701000000000006E-3</v>
      </c>
      <c r="G925">
        <f>'All Nodes'!G925</f>
        <v>100001</v>
      </c>
    </row>
    <row r="926" spans="1:7" x14ac:dyDescent="0.25">
      <c r="A926" t="str">
        <f>'All Nodes'!A926</f>
        <v>GRID</v>
      </c>
      <c r="B926">
        <f>'All Nodes'!B926</f>
        <v>100924</v>
      </c>
      <c r="C926">
        <f>'All Nodes'!C926</f>
        <v>100001</v>
      </c>
      <c r="D926" s="1">
        <f>'All Nodes'!D926</f>
        <v>-0.20000399999999999</v>
      </c>
      <c r="E926" s="1">
        <f>'All Nodes'!E926</f>
        <v>-0.27501100000000001</v>
      </c>
      <c r="F926" s="1">
        <f>'All Nodes'!F926</f>
        <v>2.0550300000000001E-2</v>
      </c>
      <c r="G926">
        <f>'All Nodes'!G926</f>
        <v>100001</v>
      </c>
    </row>
    <row r="927" spans="1:7" x14ac:dyDescent="0.25">
      <c r="A927" t="str">
        <f>'All Nodes'!A927</f>
        <v>GRID</v>
      </c>
      <c r="B927">
        <f>'All Nodes'!B927</f>
        <v>100925</v>
      </c>
      <c r="C927">
        <f>'All Nodes'!C927</f>
        <v>100001</v>
      </c>
      <c r="D927" s="1">
        <f>'All Nodes'!D927</f>
        <v>0.20000399999999999</v>
      </c>
      <c r="E927" s="1">
        <f>'All Nodes'!E927</f>
        <v>0.27501100000000001</v>
      </c>
      <c r="F927" s="1">
        <f>'All Nodes'!F927</f>
        <v>2.05498E-2</v>
      </c>
      <c r="G927">
        <f>'All Nodes'!G927</f>
        <v>100001</v>
      </c>
    </row>
    <row r="928" spans="1:7" x14ac:dyDescent="0.25">
      <c r="A928" t="str">
        <f>'All Nodes'!A928</f>
        <v>GRID</v>
      </c>
      <c r="B928">
        <f>'All Nodes'!B928</f>
        <v>100926</v>
      </c>
      <c r="C928">
        <f>'All Nodes'!C928</f>
        <v>100001</v>
      </c>
      <c r="D928" s="1">
        <f>'All Nodes'!D928</f>
        <v>0.20000499999999999</v>
      </c>
      <c r="E928" s="1">
        <f>'All Nodes'!E928</f>
        <v>0.25001299999999999</v>
      </c>
      <c r="F928" s="1">
        <f>'All Nodes'!F928</f>
        <v>1.8209800000000002E-2</v>
      </c>
      <c r="G928">
        <f>'All Nodes'!G928</f>
        <v>100001</v>
      </c>
    </row>
    <row r="929" spans="1:7" x14ac:dyDescent="0.25">
      <c r="A929" t="str">
        <f>'All Nodes'!A929</f>
        <v>GRID</v>
      </c>
      <c r="B929">
        <f>'All Nodes'!B929</f>
        <v>100927</v>
      </c>
      <c r="C929">
        <f>'All Nodes'!C929</f>
        <v>100001</v>
      </c>
      <c r="D929" s="1">
        <f>'All Nodes'!D929</f>
        <v>-0.20000499999999999</v>
      </c>
      <c r="E929" s="1">
        <f>'All Nodes'!E929</f>
        <v>-0.25001400000000001</v>
      </c>
      <c r="F929" s="1">
        <f>'All Nodes'!F929</f>
        <v>1.8210400000000002E-2</v>
      </c>
      <c r="G929">
        <f>'All Nodes'!G929</f>
        <v>100001</v>
      </c>
    </row>
    <row r="930" spans="1:7" x14ac:dyDescent="0.25">
      <c r="A930" t="str">
        <f>'All Nodes'!A930</f>
        <v>GRID</v>
      </c>
      <c r="B930">
        <f>'All Nodes'!B930</f>
        <v>100928</v>
      </c>
      <c r="C930">
        <f>'All Nodes'!C930</f>
        <v>100001</v>
      </c>
      <c r="D930" s="1">
        <f>'All Nodes'!D930</f>
        <v>-0.20000599999999999</v>
      </c>
      <c r="E930" s="1">
        <f>'All Nodes'!E930</f>
        <v>-0.22500700000000001</v>
      </c>
      <c r="F930" s="1">
        <f>'All Nodes'!F930</f>
        <v>1.6090299999999998E-2</v>
      </c>
      <c r="G930">
        <f>'All Nodes'!G930</f>
        <v>100001</v>
      </c>
    </row>
    <row r="931" spans="1:7" x14ac:dyDescent="0.25">
      <c r="A931" t="str">
        <f>'All Nodes'!A931</f>
        <v>GRID</v>
      </c>
      <c r="B931">
        <f>'All Nodes'!B931</f>
        <v>100929</v>
      </c>
      <c r="C931">
        <f>'All Nodes'!C931</f>
        <v>100001</v>
      </c>
      <c r="D931" s="1">
        <f>'All Nodes'!D931</f>
        <v>0.20000599999999999</v>
      </c>
      <c r="E931" s="1">
        <f>'All Nodes'!E931</f>
        <v>0.22500700000000001</v>
      </c>
      <c r="F931" s="1">
        <f>'All Nodes'!F931</f>
        <v>1.6089800000000001E-2</v>
      </c>
      <c r="G931">
        <f>'All Nodes'!G931</f>
        <v>100001</v>
      </c>
    </row>
    <row r="932" spans="1:7" x14ac:dyDescent="0.25">
      <c r="A932" t="str">
        <f>'All Nodes'!A932</f>
        <v>GRID</v>
      </c>
      <c r="B932">
        <f>'All Nodes'!B932</f>
        <v>100930</v>
      </c>
      <c r="C932">
        <f>'All Nodes'!C932</f>
        <v>100001</v>
      </c>
      <c r="D932" s="1">
        <f>'All Nodes'!D932</f>
        <v>0.20000699999999999</v>
      </c>
      <c r="E932" s="1">
        <f>'All Nodes'!E932</f>
        <v>-0.15001100000000001</v>
      </c>
      <c r="F932" s="1">
        <f>'All Nodes'!F932</f>
        <v>1.1090300000000001E-2</v>
      </c>
      <c r="G932">
        <f>'All Nodes'!G932</f>
        <v>100001</v>
      </c>
    </row>
    <row r="933" spans="1:7" x14ac:dyDescent="0.25">
      <c r="A933" t="str">
        <f>'All Nodes'!A933</f>
        <v>GRID</v>
      </c>
      <c r="B933">
        <f>'All Nodes'!B933</f>
        <v>100931</v>
      </c>
      <c r="C933">
        <f>'All Nodes'!C933</f>
        <v>100001</v>
      </c>
      <c r="D933" s="1">
        <f>'All Nodes'!D933</f>
        <v>-0.20000699999999999</v>
      </c>
      <c r="E933" s="1">
        <f>'All Nodes'!E933</f>
        <v>0.15001100000000001</v>
      </c>
      <c r="F933" s="1">
        <f>'All Nodes'!F933</f>
        <v>1.10899E-2</v>
      </c>
      <c r="G933">
        <f>'All Nodes'!G933</f>
        <v>100001</v>
      </c>
    </row>
    <row r="934" spans="1:7" x14ac:dyDescent="0.25">
      <c r="A934" t="str">
        <f>'All Nodes'!A934</f>
        <v>GRID</v>
      </c>
      <c r="B934">
        <f>'All Nodes'!B934</f>
        <v>100932</v>
      </c>
      <c r="C934">
        <f>'All Nodes'!C934</f>
        <v>100001</v>
      </c>
      <c r="D934" s="1">
        <f>'All Nodes'!D934</f>
        <v>0.20000699999999999</v>
      </c>
      <c r="E934" s="1">
        <f>'All Nodes'!E934</f>
        <v>0.200012</v>
      </c>
      <c r="F934" s="1">
        <f>'All Nodes'!F934</f>
        <v>1.41998E-2</v>
      </c>
      <c r="G934">
        <f>'All Nodes'!G934</f>
        <v>100001</v>
      </c>
    </row>
    <row r="935" spans="1:7" x14ac:dyDescent="0.25">
      <c r="A935" t="str">
        <f>'All Nodes'!A935</f>
        <v>GRID</v>
      </c>
      <c r="B935">
        <f>'All Nodes'!B935</f>
        <v>100933</v>
      </c>
      <c r="C935">
        <f>'All Nodes'!C935</f>
        <v>100001</v>
      </c>
      <c r="D935" s="1">
        <f>'All Nodes'!D935</f>
        <v>-0.20000699999999999</v>
      </c>
      <c r="E935" s="1">
        <f>'All Nodes'!E935</f>
        <v>-0.200012</v>
      </c>
      <c r="F935" s="1">
        <f>'All Nodes'!F935</f>
        <v>1.42002E-2</v>
      </c>
      <c r="G935">
        <f>'All Nodes'!G935</f>
        <v>100001</v>
      </c>
    </row>
    <row r="936" spans="1:7" x14ac:dyDescent="0.25">
      <c r="A936" t="str">
        <f>'All Nodes'!A936</f>
        <v>GRID</v>
      </c>
      <c r="B936">
        <f>'All Nodes'!B936</f>
        <v>100934</v>
      </c>
      <c r="C936">
        <f>'All Nodes'!C936</f>
        <v>100001</v>
      </c>
      <c r="D936" s="1">
        <f>'All Nodes'!D936</f>
        <v>0.20000799999999999</v>
      </c>
      <c r="E936" s="1">
        <f>'All Nodes'!E936</f>
        <v>-0.12501100000000001</v>
      </c>
      <c r="F936" s="1">
        <f>'All Nodes'!F936</f>
        <v>9.8702000000000008E-3</v>
      </c>
      <c r="G936">
        <f>'All Nodes'!G936</f>
        <v>100001</v>
      </c>
    </row>
    <row r="937" spans="1:7" x14ac:dyDescent="0.25">
      <c r="A937" t="str">
        <f>'All Nodes'!A937</f>
        <v>GRID</v>
      </c>
      <c r="B937">
        <f>'All Nodes'!B937</f>
        <v>100935</v>
      </c>
      <c r="C937">
        <f>'All Nodes'!C937</f>
        <v>100001</v>
      </c>
      <c r="D937" s="1">
        <f>'All Nodes'!D937</f>
        <v>-0.20000799999999999</v>
      </c>
      <c r="E937" s="1">
        <f>'All Nodes'!E937</f>
        <v>0.12501100000000001</v>
      </c>
      <c r="F937" s="1">
        <f>'All Nodes'!F937</f>
        <v>9.8698999999999992E-3</v>
      </c>
      <c r="G937">
        <f>'All Nodes'!G937</f>
        <v>100001</v>
      </c>
    </row>
    <row r="938" spans="1:7" x14ac:dyDescent="0.25">
      <c r="A938" t="str">
        <f>'All Nodes'!A938</f>
        <v>GRID</v>
      </c>
      <c r="B938">
        <f>'All Nodes'!B938</f>
        <v>100936</v>
      </c>
      <c r="C938">
        <f>'All Nodes'!C938</f>
        <v>100001</v>
      </c>
      <c r="D938" s="1">
        <f>'All Nodes'!D938</f>
        <v>0.20000899999999999</v>
      </c>
      <c r="E938" s="1">
        <f>'All Nodes'!E938</f>
        <v>0.17501</v>
      </c>
      <c r="F938" s="1">
        <f>'All Nodes'!F938</f>
        <v>1.2529800000000001E-2</v>
      </c>
      <c r="G938">
        <f>'All Nodes'!G938</f>
        <v>100001</v>
      </c>
    </row>
    <row r="939" spans="1:7" x14ac:dyDescent="0.25">
      <c r="A939" t="str">
        <f>'All Nodes'!A939</f>
        <v>GRID</v>
      </c>
      <c r="B939">
        <f>'All Nodes'!B939</f>
        <v>100937</v>
      </c>
      <c r="C939">
        <f>'All Nodes'!C939</f>
        <v>100001</v>
      </c>
      <c r="D939" s="1">
        <f>'All Nodes'!D939</f>
        <v>-0.20000899999999999</v>
      </c>
      <c r="E939" s="1">
        <f>'All Nodes'!E939</f>
        <v>-0.17501</v>
      </c>
      <c r="F939" s="1">
        <f>'All Nodes'!F939</f>
        <v>1.25302E-2</v>
      </c>
      <c r="G939">
        <f>'All Nodes'!G939</f>
        <v>100001</v>
      </c>
    </row>
    <row r="940" spans="1:7" x14ac:dyDescent="0.25">
      <c r="A940" t="str">
        <f>'All Nodes'!A940</f>
        <v>GRID</v>
      </c>
      <c r="B940">
        <f>'All Nodes'!B940</f>
        <v>100938</v>
      </c>
      <c r="C940">
        <f>'All Nodes'!C940</f>
        <v>100001</v>
      </c>
      <c r="D940" s="1">
        <f>'All Nodes'!D940</f>
        <v>0.20000899999999999</v>
      </c>
      <c r="E940" s="1">
        <f>'All Nodes'!E940</f>
        <v>-0.175009</v>
      </c>
      <c r="F940" s="1">
        <f>'All Nodes'!F940</f>
        <v>1.25302E-2</v>
      </c>
      <c r="G940">
        <f>'All Nodes'!G940</f>
        <v>100001</v>
      </c>
    </row>
    <row r="941" spans="1:7" x14ac:dyDescent="0.25">
      <c r="A941" t="str">
        <f>'All Nodes'!A941</f>
        <v>GRID</v>
      </c>
      <c r="B941">
        <f>'All Nodes'!B941</f>
        <v>100939</v>
      </c>
      <c r="C941">
        <f>'All Nodes'!C941</f>
        <v>100001</v>
      </c>
      <c r="D941" s="1">
        <f>'All Nodes'!D941</f>
        <v>0.20000899999999999</v>
      </c>
      <c r="E941" s="1">
        <f>'All Nodes'!E941</f>
        <v>0.150008</v>
      </c>
      <c r="F941" s="1">
        <f>'All Nodes'!F941</f>
        <v>1.1089999999999999E-2</v>
      </c>
      <c r="G941">
        <f>'All Nodes'!G941</f>
        <v>100001</v>
      </c>
    </row>
    <row r="942" spans="1:7" x14ac:dyDescent="0.25">
      <c r="A942" t="str">
        <f>'All Nodes'!A942</f>
        <v>GRID</v>
      </c>
      <c r="B942">
        <f>'All Nodes'!B942</f>
        <v>100940</v>
      </c>
      <c r="C942">
        <f>'All Nodes'!C942</f>
        <v>100001</v>
      </c>
      <c r="D942" s="1">
        <f>'All Nodes'!D942</f>
        <v>-0.20000999999999999</v>
      </c>
      <c r="E942" s="1">
        <f>'All Nodes'!E942</f>
        <v>0.175009</v>
      </c>
      <c r="F942" s="1">
        <f>'All Nodes'!F942</f>
        <v>1.2529800000000001E-2</v>
      </c>
      <c r="G942">
        <f>'All Nodes'!G942</f>
        <v>100001</v>
      </c>
    </row>
    <row r="943" spans="1:7" x14ac:dyDescent="0.25">
      <c r="A943" t="str">
        <f>'All Nodes'!A943</f>
        <v>GRID</v>
      </c>
      <c r="B943">
        <f>'All Nodes'!B943</f>
        <v>100941</v>
      </c>
      <c r="C943">
        <f>'All Nodes'!C943</f>
        <v>100001</v>
      </c>
      <c r="D943" s="1">
        <f>'All Nodes'!D943</f>
        <v>-0.20000999999999999</v>
      </c>
      <c r="E943" s="1">
        <f>'All Nodes'!E943</f>
        <v>-0.150008</v>
      </c>
      <c r="F943" s="1">
        <f>'All Nodes'!F943</f>
        <v>1.10902E-2</v>
      </c>
      <c r="G943">
        <f>'All Nodes'!G943</f>
        <v>100001</v>
      </c>
    </row>
    <row r="944" spans="1:7" x14ac:dyDescent="0.25">
      <c r="A944" t="str">
        <f>'All Nodes'!A944</f>
        <v>GRID</v>
      </c>
      <c r="B944">
        <f>'All Nodes'!B944</f>
        <v>100942</v>
      </c>
      <c r="C944">
        <f>'All Nodes'!C944</f>
        <v>100001</v>
      </c>
      <c r="D944" s="1">
        <f>'All Nodes'!D944</f>
        <v>0.20001099999999999</v>
      </c>
      <c r="E944" s="1">
        <f>'All Nodes'!E944</f>
        <v>0.125001</v>
      </c>
      <c r="F944" s="1">
        <f>'All Nodes'!F944</f>
        <v>9.8700000000000003E-3</v>
      </c>
      <c r="G944">
        <f>'All Nodes'!G944</f>
        <v>100001</v>
      </c>
    </row>
    <row r="945" spans="1:7" x14ac:dyDescent="0.25">
      <c r="A945" t="str">
        <f>'All Nodes'!A945</f>
        <v>GRID</v>
      </c>
      <c r="B945">
        <f>'All Nodes'!B945</f>
        <v>100943</v>
      </c>
      <c r="C945">
        <f>'All Nodes'!C945</f>
        <v>100001</v>
      </c>
      <c r="D945" s="1">
        <f>'All Nodes'!D945</f>
        <v>-0.20001099999999999</v>
      </c>
      <c r="E945" s="1">
        <f>'All Nodes'!E945</f>
        <v>-0.125001</v>
      </c>
      <c r="F945" s="1">
        <f>'All Nodes'!F945</f>
        <v>9.8702000000000008E-3</v>
      </c>
      <c r="G945">
        <f>'All Nodes'!G945</f>
        <v>100001</v>
      </c>
    </row>
    <row r="946" spans="1:7" x14ac:dyDescent="0.25">
      <c r="A946" t="str">
        <f>'All Nodes'!A946</f>
        <v>GRID</v>
      </c>
      <c r="B946">
        <f>'All Nodes'!B946</f>
        <v>100944</v>
      </c>
      <c r="C946">
        <f>'All Nodes'!C946</f>
        <v>100001</v>
      </c>
      <c r="D946" s="1">
        <f>'All Nodes'!D946</f>
        <v>0.200012</v>
      </c>
      <c r="E946" s="1">
        <f>'All Nodes'!E946</f>
        <v>-0.20000799999999999</v>
      </c>
      <c r="F946" s="1">
        <f>'All Nodes'!F946</f>
        <v>1.42002E-2</v>
      </c>
      <c r="G946">
        <f>'All Nodes'!G946</f>
        <v>100001</v>
      </c>
    </row>
    <row r="947" spans="1:7" x14ac:dyDescent="0.25">
      <c r="A947" t="str">
        <f>'All Nodes'!A947</f>
        <v>GRID</v>
      </c>
      <c r="B947">
        <f>'All Nodes'!B947</f>
        <v>100945</v>
      </c>
      <c r="C947">
        <f>'All Nodes'!C947</f>
        <v>100001</v>
      </c>
      <c r="D947" s="1">
        <f>'All Nodes'!D947</f>
        <v>-0.200012</v>
      </c>
      <c r="E947" s="1">
        <f>'All Nodes'!E947</f>
        <v>0.20000699999999999</v>
      </c>
      <c r="F947" s="1">
        <f>'All Nodes'!F947</f>
        <v>1.41998E-2</v>
      </c>
      <c r="G947">
        <f>'All Nodes'!G947</f>
        <v>100001</v>
      </c>
    </row>
    <row r="948" spans="1:7" x14ac:dyDescent="0.25">
      <c r="A948" t="str">
        <f>'All Nodes'!A948</f>
        <v>GRID</v>
      </c>
      <c r="B948">
        <f>'All Nodes'!B948</f>
        <v>100946</v>
      </c>
      <c r="C948">
        <f>'All Nodes'!C948</f>
        <v>100001</v>
      </c>
      <c r="D948" s="1">
        <f>'All Nodes'!D948</f>
        <v>-0.200013</v>
      </c>
      <c r="E948" s="1">
        <f>'All Nodes'!E948</f>
        <v>0.224996</v>
      </c>
      <c r="F948" s="1">
        <f>'All Nodes'!F948</f>
        <v>1.6089900000000001E-2</v>
      </c>
      <c r="G948">
        <f>'All Nodes'!G948</f>
        <v>100001</v>
      </c>
    </row>
    <row r="949" spans="1:7" x14ac:dyDescent="0.25">
      <c r="A949" t="str">
        <f>'All Nodes'!A949</f>
        <v>GRID</v>
      </c>
      <c r="B949">
        <f>'All Nodes'!B949</f>
        <v>100947</v>
      </c>
      <c r="C949">
        <f>'All Nodes'!C949</f>
        <v>100001</v>
      </c>
      <c r="D949" s="1">
        <f>'All Nodes'!D949</f>
        <v>0.200013</v>
      </c>
      <c r="E949" s="1">
        <f>'All Nodes'!E949</f>
        <v>-0.224996</v>
      </c>
      <c r="F949" s="1">
        <f>'All Nodes'!F949</f>
        <v>1.6090299999999998E-2</v>
      </c>
      <c r="G949">
        <f>'All Nodes'!G949</f>
        <v>100001</v>
      </c>
    </row>
    <row r="950" spans="1:7" x14ac:dyDescent="0.25">
      <c r="A950" t="str">
        <f>'All Nodes'!A950</f>
        <v>GRID</v>
      </c>
      <c r="B950">
        <f>'All Nodes'!B950</f>
        <v>100948</v>
      </c>
      <c r="C950">
        <f>'All Nodes'!C950</f>
        <v>100001</v>
      </c>
      <c r="D950" s="1">
        <f>'All Nodes'!D950</f>
        <v>0.200013</v>
      </c>
      <c r="E950" s="1">
        <f>'All Nodes'!E950</f>
        <v>0.100013</v>
      </c>
      <c r="F950" s="1">
        <f>'All Nodes'!F950</f>
        <v>8.8699E-3</v>
      </c>
      <c r="G950">
        <f>'All Nodes'!G950</f>
        <v>100001</v>
      </c>
    </row>
    <row r="951" spans="1:7" x14ac:dyDescent="0.25">
      <c r="A951" t="str">
        <f>'All Nodes'!A951</f>
        <v>GRID</v>
      </c>
      <c r="B951">
        <f>'All Nodes'!B951</f>
        <v>100949</v>
      </c>
      <c r="C951">
        <f>'All Nodes'!C951</f>
        <v>100001</v>
      </c>
      <c r="D951" s="1">
        <f>'All Nodes'!D951</f>
        <v>-0.200014</v>
      </c>
      <c r="E951" s="1">
        <f>'All Nodes'!E951</f>
        <v>-0.100013</v>
      </c>
      <c r="F951" s="1">
        <f>'All Nodes'!F951</f>
        <v>8.8702E-3</v>
      </c>
      <c r="G951">
        <f>'All Nodes'!G951</f>
        <v>100001</v>
      </c>
    </row>
    <row r="952" spans="1:7" x14ac:dyDescent="0.25">
      <c r="A952" t="str">
        <f>'All Nodes'!A952</f>
        <v>GRID</v>
      </c>
      <c r="B952">
        <f>'All Nodes'!B952</f>
        <v>100950</v>
      </c>
      <c r="C952">
        <f>'All Nodes'!C952</f>
        <v>100001</v>
      </c>
      <c r="D952" s="1">
        <f>'All Nodes'!D952</f>
        <v>0.200014</v>
      </c>
      <c r="E952" s="1">
        <f>'All Nodes'!E952</f>
        <v>7.5010800000000002E-2</v>
      </c>
      <c r="F952" s="1">
        <f>'All Nodes'!F952</f>
        <v>8.09E-3</v>
      </c>
      <c r="G952">
        <f>'All Nodes'!G952</f>
        <v>100001</v>
      </c>
    </row>
    <row r="953" spans="1:7" x14ac:dyDescent="0.25">
      <c r="A953" t="str">
        <f>'All Nodes'!A953</f>
        <v>GRID</v>
      </c>
      <c r="B953">
        <f>'All Nodes'!B953</f>
        <v>100951</v>
      </c>
      <c r="C953">
        <f>'All Nodes'!C953</f>
        <v>100001</v>
      </c>
      <c r="D953" s="1">
        <f>'All Nodes'!D953</f>
        <v>-0.200014</v>
      </c>
      <c r="E953" s="1">
        <f>'All Nodes'!E953</f>
        <v>-7.5009999999999993E-2</v>
      </c>
      <c r="F953" s="1">
        <f>'All Nodes'!F953</f>
        <v>8.0902000000000005E-3</v>
      </c>
      <c r="G953">
        <f>'All Nodes'!G953</f>
        <v>100001</v>
      </c>
    </row>
    <row r="954" spans="1:7" x14ac:dyDescent="0.25">
      <c r="A954" t="str">
        <f>'All Nodes'!A954</f>
        <v>GRID</v>
      </c>
      <c r="B954">
        <f>'All Nodes'!B954</f>
        <v>100952</v>
      </c>
      <c r="C954">
        <f>'All Nodes'!C954</f>
        <v>100001</v>
      </c>
      <c r="D954" s="1">
        <f>'All Nodes'!D954</f>
        <v>0.200015</v>
      </c>
      <c r="E954" s="1">
        <f>'All Nodes'!E954</f>
        <v>-0.24999099999999999</v>
      </c>
      <c r="F954" s="1">
        <f>'All Nodes'!F954</f>
        <v>1.8210299999999999E-2</v>
      </c>
      <c r="G954">
        <f>'All Nodes'!G954</f>
        <v>100001</v>
      </c>
    </row>
    <row r="955" spans="1:7" x14ac:dyDescent="0.25">
      <c r="A955" t="str">
        <f>'All Nodes'!A955</f>
        <v>GRID</v>
      </c>
      <c r="B955">
        <f>'All Nodes'!B955</f>
        <v>100953</v>
      </c>
      <c r="C955">
        <f>'All Nodes'!C955</f>
        <v>100001</v>
      </c>
      <c r="D955" s="1">
        <f>'All Nodes'!D955</f>
        <v>-0.200015</v>
      </c>
      <c r="E955" s="1">
        <f>'All Nodes'!E955</f>
        <v>0.24999099999999999</v>
      </c>
      <c r="F955" s="1">
        <f>'All Nodes'!F955</f>
        <v>1.8209800000000002E-2</v>
      </c>
      <c r="G955">
        <f>'All Nodes'!G955</f>
        <v>100001</v>
      </c>
    </row>
    <row r="956" spans="1:7" x14ac:dyDescent="0.25">
      <c r="A956" t="str">
        <f>'All Nodes'!A956</f>
        <v>GRID</v>
      </c>
      <c r="B956">
        <f>'All Nodes'!B956</f>
        <v>100954</v>
      </c>
      <c r="C956">
        <f>'All Nodes'!C956</f>
        <v>100001</v>
      </c>
      <c r="D956" s="1">
        <f>'All Nodes'!D956</f>
        <v>0.200016</v>
      </c>
      <c r="E956" s="1">
        <f>'All Nodes'!E956</f>
        <v>5.0000799999999998E-2</v>
      </c>
      <c r="F956" s="1">
        <f>'All Nodes'!F956</f>
        <v>7.5399000000000004E-3</v>
      </c>
      <c r="G956">
        <f>'All Nodes'!G956</f>
        <v>100001</v>
      </c>
    </row>
    <row r="957" spans="1:7" x14ac:dyDescent="0.25">
      <c r="A957" t="str">
        <f>'All Nodes'!A957</f>
        <v>GRID</v>
      </c>
      <c r="B957">
        <f>'All Nodes'!B957</f>
        <v>100955</v>
      </c>
      <c r="C957">
        <f>'All Nodes'!C957</f>
        <v>100001</v>
      </c>
      <c r="D957" s="1">
        <f>'All Nodes'!D957</f>
        <v>-0.200016</v>
      </c>
      <c r="E957" s="1">
        <f>'All Nodes'!E957</f>
        <v>-0.05</v>
      </c>
      <c r="F957" s="1">
        <f>'All Nodes'!F957</f>
        <v>7.5399999999999998E-3</v>
      </c>
      <c r="G957">
        <f>'All Nodes'!G957</f>
        <v>100001</v>
      </c>
    </row>
    <row r="958" spans="1:7" x14ac:dyDescent="0.25">
      <c r="A958" t="str">
        <f>'All Nodes'!A958</f>
        <v>GRID</v>
      </c>
      <c r="B958">
        <f>'All Nodes'!B958</f>
        <v>100956</v>
      </c>
      <c r="C958">
        <f>'All Nodes'!C958</f>
        <v>100001</v>
      </c>
      <c r="D958" s="1">
        <f>'All Nodes'!D958</f>
        <v>0.200016</v>
      </c>
      <c r="E958" s="1">
        <f>'All Nodes'!E958</f>
        <v>2.49938E-2</v>
      </c>
      <c r="F958" s="1">
        <f>'All Nodes'!F958</f>
        <v>7.1999999999999998E-3</v>
      </c>
      <c r="G958">
        <f>'All Nodes'!G958</f>
        <v>100001</v>
      </c>
    </row>
    <row r="959" spans="1:7" x14ac:dyDescent="0.25">
      <c r="A959" t="str">
        <f>'All Nodes'!A959</f>
        <v>GRID</v>
      </c>
      <c r="B959">
        <f>'All Nodes'!B959</f>
        <v>100957</v>
      </c>
      <c r="C959">
        <f>'All Nodes'!C959</f>
        <v>100001</v>
      </c>
      <c r="D959" s="1">
        <f>'All Nodes'!D959</f>
        <v>-0.200017</v>
      </c>
      <c r="E959" s="1">
        <f>'All Nodes'!E959</f>
        <v>-2.4993000000000001E-2</v>
      </c>
      <c r="F959" s="1">
        <f>'All Nodes'!F959</f>
        <v>7.1999999999999998E-3</v>
      </c>
      <c r="G959">
        <f>'All Nodes'!G959</f>
        <v>100001</v>
      </c>
    </row>
    <row r="960" spans="1:7" x14ac:dyDescent="0.25">
      <c r="A960" t="str">
        <f>'All Nodes'!A960</f>
        <v>GRID</v>
      </c>
      <c r="B960">
        <f>'All Nodes'!B960</f>
        <v>100958</v>
      </c>
      <c r="C960">
        <f>'All Nodes'!C960</f>
        <v>100001</v>
      </c>
      <c r="D960" s="1">
        <f>'All Nodes'!D960</f>
        <v>0.200017</v>
      </c>
      <c r="E960" s="1">
        <f>'All Nodes'!E960</f>
        <v>-0.27499499999999999</v>
      </c>
      <c r="F960" s="1">
        <f>'All Nodes'!F960</f>
        <v>2.0550300000000001E-2</v>
      </c>
      <c r="G960">
        <f>'All Nodes'!G960</f>
        <v>100001</v>
      </c>
    </row>
    <row r="961" spans="1:7" x14ac:dyDescent="0.25">
      <c r="A961" t="str">
        <f>'All Nodes'!A961</f>
        <v>GRID</v>
      </c>
      <c r="B961">
        <f>'All Nodes'!B961</f>
        <v>100959</v>
      </c>
      <c r="C961">
        <f>'All Nodes'!C961</f>
        <v>100001</v>
      </c>
      <c r="D961" s="1">
        <f>'All Nodes'!D961</f>
        <v>-0.200018</v>
      </c>
      <c r="E961" s="1">
        <f>'All Nodes'!E961</f>
        <v>0.27499499999999999</v>
      </c>
      <c r="F961" s="1">
        <f>'All Nodes'!F961</f>
        <v>2.0549700000000001E-2</v>
      </c>
      <c r="G961">
        <f>'All Nodes'!G961</f>
        <v>100001</v>
      </c>
    </row>
    <row r="962" spans="1:7" x14ac:dyDescent="0.25">
      <c r="A962" t="str">
        <f>'All Nodes'!A962</f>
        <v>GRID</v>
      </c>
      <c r="B962">
        <f>'All Nodes'!B962</f>
        <v>100960</v>
      </c>
      <c r="C962">
        <f>'All Nodes'!C962</f>
        <v>100001</v>
      </c>
      <c r="D962" s="1">
        <f>'All Nodes'!D962</f>
        <v>-0.200018</v>
      </c>
      <c r="E962" s="1">
        <f>'All Nodes'!E962</f>
        <v>-1.2E-4</v>
      </c>
      <c r="F962" s="1">
        <f>'All Nodes'!F962</f>
        <v>7.0899999999999999E-3</v>
      </c>
      <c r="G962">
        <f>'All Nodes'!G962</f>
        <v>100001</v>
      </c>
    </row>
    <row r="963" spans="1:7" x14ac:dyDescent="0.25">
      <c r="A963" t="str">
        <f>'All Nodes'!A963</f>
        <v>GRID</v>
      </c>
      <c r="B963">
        <f>'All Nodes'!B963</f>
        <v>100961</v>
      </c>
      <c r="C963">
        <f>'All Nodes'!C963</f>
        <v>100001</v>
      </c>
      <c r="D963" s="1">
        <f>'All Nodes'!D963</f>
        <v>-0.200019</v>
      </c>
      <c r="E963" s="1">
        <f>'All Nodes'!E963</f>
        <v>0.29999500000000001</v>
      </c>
      <c r="F963" s="1">
        <f>'All Nodes'!F963</f>
        <v>2.31098E-2</v>
      </c>
      <c r="G963">
        <f>'All Nodes'!G963</f>
        <v>100001</v>
      </c>
    </row>
    <row r="964" spans="1:7" x14ac:dyDescent="0.25">
      <c r="A964" t="str">
        <f>'All Nodes'!A964</f>
        <v>GRID</v>
      </c>
      <c r="B964">
        <f>'All Nodes'!B964</f>
        <v>100962</v>
      </c>
      <c r="C964">
        <f>'All Nodes'!C964</f>
        <v>100001</v>
      </c>
      <c r="D964" s="1">
        <f>'All Nodes'!D964</f>
        <v>0.200019</v>
      </c>
      <c r="E964" s="1">
        <f>'All Nodes'!E964</f>
        <v>-0.29999500000000001</v>
      </c>
      <c r="F964" s="1">
        <f>'All Nodes'!F964</f>
        <v>2.31104E-2</v>
      </c>
      <c r="G964">
        <f>'All Nodes'!G964</f>
        <v>100001</v>
      </c>
    </row>
    <row r="965" spans="1:7" x14ac:dyDescent="0.25">
      <c r="A965" t="str">
        <f>'All Nodes'!A965</f>
        <v>GRID</v>
      </c>
      <c r="B965">
        <f>'All Nodes'!B965</f>
        <v>100963</v>
      </c>
      <c r="C965">
        <f>'All Nodes'!C965</f>
        <v>100001</v>
      </c>
      <c r="D965" s="1">
        <f>'All Nodes'!D965</f>
        <v>0.200021</v>
      </c>
      <c r="E965" s="1">
        <f>'All Nodes'!E965</f>
        <v>-0.32499800000000001</v>
      </c>
      <c r="F965" s="1">
        <f>'All Nodes'!F965</f>
        <v>2.5900400000000001E-2</v>
      </c>
      <c r="G965">
        <f>'All Nodes'!G965</f>
        <v>100001</v>
      </c>
    </row>
    <row r="966" spans="1:7" x14ac:dyDescent="0.25">
      <c r="A966" t="str">
        <f>'All Nodes'!A966</f>
        <v>GRID</v>
      </c>
      <c r="B966">
        <f>'All Nodes'!B966</f>
        <v>100964</v>
      </c>
      <c r="C966">
        <f>'All Nodes'!C966</f>
        <v>100001</v>
      </c>
      <c r="D966" s="1">
        <f>'All Nodes'!D966</f>
        <v>-0.200021</v>
      </c>
      <c r="E966" s="1">
        <f>'All Nodes'!E966</f>
        <v>0.32499800000000001</v>
      </c>
      <c r="F966" s="1">
        <f>'All Nodes'!F966</f>
        <v>2.5899700000000001E-2</v>
      </c>
      <c r="G966">
        <f>'All Nodes'!G966</f>
        <v>100001</v>
      </c>
    </row>
    <row r="967" spans="1:7" x14ac:dyDescent="0.25">
      <c r="A967" t="str">
        <f>'All Nodes'!A967</f>
        <v>GRID</v>
      </c>
      <c r="B967">
        <f>'All Nodes'!B967</f>
        <v>100965</v>
      </c>
      <c r="C967">
        <f>'All Nodes'!C967</f>
        <v>100001</v>
      </c>
      <c r="D967" s="1">
        <f>'All Nodes'!D967</f>
        <v>-0.20002200000000001</v>
      </c>
      <c r="E967" s="1">
        <f>'All Nodes'!E967</f>
        <v>0.34992800000000002</v>
      </c>
      <c r="F967" s="1">
        <f>'All Nodes'!F967</f>
        <v>2.88997E-2</v>
      </c>
      <c r="G967">
        <f>'All Nodes'!G967</f>
        <v>100001</v>
      </c>
    </row>
    <row r="968" spans="1:7" x14ac:dyDescent="0.25">
      <c r="A968" t="str">
        <f>'All Nodes'!A968</f>
        <v>GRID</v>
      </c>
      <c r="B968">
        <f>'All Nodes'!B968</f>
        <v>100966</v>
      </c>
      <c r="C968">
        <f>'All Nodes'!C968</f>
        <v>100001</v>
      </c>
      <c r="D968" s="1">
        <f>'All Nodes'!D968</f>
        <v>0.20002200000000001</v>
      </c>
      <c r="E968" s="1">
        <f>'All Nodes'!E968</f>
        <v>-0.34992800000000002</v>
      </c>
      <c r="F968" s="1">
        <f>'All Nodes'!F968</f>
        <v>2.89004E-2</v>
      </c>
      <c r="G968">
        <f>'All Nodes'!G968</f>
        <v>100001</v>
      </c>
    </row>
    <row r="969" spans="1:7" x14ac:dyDescent="0.25">
      <c r="A969" t="str">
        <f>'All Nodes'!A969</f>
        <v>GRID</v>
      </c>
      <c r="B969">
        <f>'All Nodes'!B969</f>
        <v>100967</v>
      </c>
      <c r="C969">
        <f>'All Nodes'!C969</f>
        <v>100001</v>
      </c>
      <c r="D969" s="1">
        <f>'All Nodes'!D969</f>
        <v>0.20002700000000001</v>
      </c>
      <c r="E969" s="1">
        <f>'All Nodes'!E969</f>
        <v>-0.39992899999999998</v>
      </c>
      <c r="F969" s="1">
        <f>'All Nodes'!F969</f>
        <v>3.5619400000000002E-2</v>
      </c>
      <c r="G969">
        <f>'All Nodes'!G969</f>
        <v>100001</v>
      </c>
    </row>
    <row r="970" spans="1:7" x14ac:dyDescent="0.25">
      <c r="A970" t="str">
        <f>'All Nodes'!A970</f>
        <v>GRID</v>
      </c>
      <c r="B970">
        <f>'All Nodes'!B970</f>
        <v>100968</v>
      </c>
      <c r="C970">
        <f>'All Nodes'!C970</f>
        <v>100001</v>
      </c>
      <c r="D970" s="1">
        <f>'All Nodes'!D970</f>
        <v>-0.20002700000000001</v>
      </c>
      <c r="E970" s="1">
        <f>'All Nodes'!E970</f>
        <v>0.39992899999999998</v>
      </c>
      <c r="F970" s="1">
        <f>'All Nodes'!F970</f>
        <v>3.56186E-2</v>
      </c>
      <c r="G970">
        <f>'All Nodes'!G970</f>
        <v>100001</v>
      </c>
    </row>
    <row r="971" spans="1:7" x14ac:dyDescent="0.25">
      <c r="A971" t="str">
        <f>'All Nodes'!A971</f>
        <v>GRID</v>
      </c>
      <c r="B971">
        <f>'All Nodes'!B971</f>
        <v>100969</v>
      </c>
      <c r="C971">
        <f>'All Nodes'!C971</f>
        <v>100001</v>
      </c>
      <c r="D971" s="1">
        <f>'All Nodes'!D971</f>
        <v>0.20002900000000001</v>
      </c>
      <c r="E971" s="1">
        <f>'All Nodes'!E971</f>
        <v>-0.42499599999999998</v>
      </c>
      <c r="F971" s="1">
        <f>'All Nodes'!F971</f>
        <v>3.9339399999999997E-2</v>
      </c>
      <c r="G971">
        <f>'All Nodes'!G971</f>
        <v>100001</v>
      </c>
    </row>
    <row r="972" spans="1:7" x14ac:dyDescent="0.25">
      <c r="A972" t="str">
        <f>'All Nodes'!A972</f>
        <v>GRID</v>
      </c>
      <c r="B972">
        <f>'All Nodes'!B972</f>
        <v>100970</v>
      </c>
      <c r="C972">
        <f>'All Nodes'!C972</f>
        <v>100001</v>
      </c>
      <c r="D972" s="1">
        <f>'All Nodes'!D972</f>
        <v>-0.20002900000000001</v>
      </c>
      <c r="E972" s="1">
        <f>'All Nodes'!E972</f>
        <v>0.42499599999999998</v>
      </c>
      <c r="F972" s="1">
        <f>'All Nodes'!F972</f>
        <v>3.9338600000000001E-2</v>
      </c>
      <c r="G972">
        <f>'All Nodes'!G972</f>
        <v>100001</v>
      </c>
    </row>
    <row r="973" spans="1:7" x14ac:dyDescent="0.25">
      <c r="A973" t="str">
        <f>'All Nodes'!A973</f>
        <v>GRID</v>
      </c>
      <c r="B973">
        <f>'All Nodes'!B973</f>
        <v>100971</v>
      </c>
      <c r="C973">
        <f>'All Nodes'!C973</f>
        <v>100001</v>
      </c>
      <c r="D973" s="1">
        <f>'All Nodes'!D973</f>
        <v>-0.20003099999999999</v>
      </c>
      <c r="E973" s="1">
        <f>'All Nodes'!E973</f>
        <v>0.449934</v>
      </c>
      <c r="F973" s="1">
        <f>'All Nodes'!F973</f>
        <v>4.3248599999999998E-2</v>
      </c>
      <c r="G973">
        <f>'All Nodes'!G973</f>
        <v>100001</v>
      </c>
    </row>
    <row r="974" spans="1:7" x14ac:dyDescent="0.25">
      <c r="A974" t="str">
        <f>'All Nodes'!A974</f>
        <v>GRID</v>
      </c>
      <c r="B974">
        <f>'All Nodes'!B974</f>
        <v>100972</v>
      </c>
      <c r="C974">
        <f>'All Nodes'!C974</f>
        <v>100001</v>
      </c>
      <c r="D974" s="1">
        <f>'All Nodes'!D974</f>
        <v>0.20003099999999999</v>
      </c>
      <c r="E974" s="1">
        <f>'All Nodes'!E974</f>
        <v>-0.449934</v>
      </c>
      <c r="F974" s="1">
        <f>'All Nodes'!F974</f>
        <v>4.3249599999999999E-2</v>
      </c>
      <c r="G974">
        <f>'All Nodes'!G974</f>
        <v>100001</v>
      </c>
    </row>
    <row r="975" spans="1:7" x14ac:dyDescent="0.25">
      <c r="A975" t="str">
        <f>'All Nodes'!A975</f>
        <v>GRID</v>
      </c>
      <c r="B975">
        <f>'All Nodes'!B975</f>
        <v>100973</v>
      </c>
      <c r="C975">
        <f>'All Nodes'!C975</f>
        <v>100001</v>
      </c>
      <c r="D975" s="1">
        <f>'All Nodes'!D975</f>
        <v>0.20003199999999999</v>
      </c>
      <c r="E975" s="1">
        <f>'All Nodes'!E975</f>
        <v>-0.47498200000000002</v>
      </c>
      <c r="F975" s="1">
        <f>'All Nodes'!F975</f>
        <v>4.7426500000000003E-2</v>
      </c>
      <c r="G975">
        <f>'All Nodes'!G975</f>
        <v>100001</v>
      </c>
    </row>
    <row r="976" spans="1:7" x14ac:dyDescent="0.25">
      <c r="A976" t="str">
        <f>'All Nodes'!A976</f>
        <v>GRID</v>
      </c>
      <c r="B976">
        <f>'All Nodes'!B976</f>
        <v>100974</v>
      </c>
      <c r="C976">
        <f>'All Nodes'!C976</f>
        <v>100001</v>
      </c>
      <c r="D976" s="1">
        <f>'All Nodes'!D976</f>
        <v>-0.20003199999999999</v>
      </c>
      <c r="E976" s="1">
        <f>'All Nodes'!E976</f>
        <v>0.47498200000000002</v>
      </c>
      <c r="F976" s="1">
        <f>'All Nodes'!F976</f>
        <v>4.7425500000000002E-2</v>
      </c>
      <c r="G976">
        <f>'All Nodes'!G976</f>
        <v>100001</v>
      </c>
    </row>
    <row r="977" spans="1:7" x14ac:dyDescent="0.25">
      <c r="A977" t="str">
        <f>'All Nodes'!A977</f>
        <v>GRID</v>
      </c>
      <c r="B977">
        <f>'All Nodes'!B977</f>
        <v>100975</v>
      </c>
      <c r="C977">
        <f>'All Nodes'!C977</f>
        <v>100001</v>
      </c>
      <c r="D977" s="1">
        <f>'All Nodes'!D977</f>
        <v>-0.20003299999999999</v>
      </c>
      <c r="E977" s="1">
        <f>'All Nodes'!E977</f>
        <v>0.37492799999999998</v>
      </c>
      <c r="F977" s="1">
        <f>'All Nodes'!F977</f>
        <v>3.2147700000000001E-2</v>
      </c>
      <c r="G977">
        <f>'All Nodes'!G977</f>
        <v>100001</v>
      </c>
    </row>
    <row r="978" spans="1:7" x14ac:dyDescent="0.25">
      <c r="A978" t="str">
        <f>'All Nodes'!A978</f>
        <v>GRID</v>
      </c>
      <c r="B978">
        <f>'All Nodes'!B978</f>
        <v>100976</v>
      </c>
      <c r="C978">
        <f>'All Nodes'!C978</f>
        <v>100001</v>
      </c>
      <c r="D978" s="1">
        <f>'All Nodes'!D978</f>
        <v>0.20003299999999999</v>
      </c>
      <c r="E978" s="1">
        <f>'All Nodes'!E978</f>
        <v>-0.37492799999999998</v>
      </c>
      <c r="F978" s="1">
        <f>'All Nodes'!F978</f>
        <v>3.2148400000000001E-2</v>
      </c>
      <c r="G978">
        <f>'All Nodes'!G978</f>
        <v>100001</v>
      </c>
    </row>
    <row r="979" spans="1:7" x14ac:dyDescent="0.25">
      <c r="A979" t="str">
        <f>'All Nodes'!A979</f>
        <v>GRID</v>
      </c>
      <c r="B979">
        <f>'All Nodes'!B979</f>
        <v>100977</v>
      </c>
      <c r="C979">
        <f>'All Nodes'!C979</f>
        <v>100001</v>
      </c>
      <c r="D979" s="1">
        <f>'All Nodes'!D979</f>
        <v>-0.20003599999999999</v>
      </c>
      <c r="E979" s="1">
        <f>'All Nodes'!E979</f>
        <v>0.52499700000000005</v>
      </c>
      <c r="F979" s="1">
        <f>'All Nodes'!F979</f>
        <v>5.6448499999999999E-2</v>
      </c>
      <c r="G979">
        <f>'All Nodes'!G979</f>
        <v>100001</v>
      </c>
    </row>
    <row r="980" spans="1:7" x14ac:dyDescent="0.25">
      <c r="A980" t="str">
        <f>'All Nodes'!A980</f>
        <v>GRID</v>
      </c>
      <c r="B980">
        <f>'All Nodes'!B980</f>
        <v>100978</v>
      </c>
      <c r="C980">
        <f>'All Nodes'!C980</f>
        <v>100001</v>
      </c>
      <c r="D980" s="1">
        <f>'All Nodes'!D980</f>
        <v>0.20003599999999999</v>
      </c>
      <c r="E980" s="1">
        <f>'All Nodes'!E980</f>
        <v>-0.52499700000000005</v>
      </c>
      <c r="F980" s="1">
        <f>'All Nodes'!F980</f>
        <v>5.6449600000000003E-2</v>
      </c>
      <c r="G980">
        <f>'All Nodes'!G980</f>
        <v>100001</v>
      </c>
    </row>
    <row r="981" spans="1:7" x14ac:dyDescent="0.25">
      <c r="A981" t="str">
        <f>'All Nodes'!A981</f>
        <v>GRID</v>
      </c>
      <c r="B981">
        <f>'All Nodes'!B981</f>
        <v>100979</v>
      </c>
      <c r="C981">
        <f>'All Nodes'!C981</f>
        <v>100001</v>
      </c>
      <c r="D981" s="1">
        <f>'All Nodes'!D981</f>
        <v>0.20003699999999999</v>
      </c>
      <c r="E981" s="1">
        <f>'All Nodes'!E981</f>
        <v>-0.49994100000000002</v>
      </c>
      <c r="F981" s="1">
        <f>'All Nodes'!F981</f>
        <v>5.1804599999999999E-2</v>
      </c>
      <c r="G981">
        <f>'All Nodes'!G981</f>
        <v>100001</v>
      </c>
    </row>
    <row r="982" spans="1:7" x14ac:dyDescent="0.25">
      <c r="A982" t="str">
        <f>'All Nodes'!A982</f>
        <v>GRID</v>
      </c>
      <c r="B982">
        <f>'All Nodes'!B982</f>
        <v>100980</v>
      </c>
      <c r="C982">
        <f>'All Nodes'!C982</f>
        <v>100001</v>
      </c>
      <c r="D982" s="1">
        <f>'All Nodes'!D982</f>
        <v>0.20003699999999999</v>
      </c>
      <c r="E982" s="1">
        <f>'All Nodes'!E982</f>
        <v>-0.54999699999999996</v>
      </c>
      <c r="F982" s="1">
        <f>'All Nodes'!F982</f>
        <v>6.1309599999999999E-2</v>
      </c>
      <c r="G982">
        <f>'All Nodes'!G982</f>
        <v>100001</v>
      </c>
    </row>
    <row r="983" spans="1:7" x14ac:dyDescent="0.25">
      <c r="A983" t="str">
        <f>'All Nodes'!A983</f>
        <v>GRID</v>
      </c>
      <c r="B983">
        <f>'All Nodes'!B983</f>
        <v>100981</v>
      </c>
      <c r="C983">
        <f>'All Nodes'!C983</f>
        <v>100001</v>
      </c>
      <c r="D983" s="1">
        <f>'All Nodes'!D983</f>
        <v>-0.20003699999999999</v>
      </c>
      <c r="E983" s="1">
        <f>'All Nodes'!E983</f>
        <v>0.49994100000000002</v>
      </c>
      <c r="F983" s="1">
        <f>'All Nodes'!F983</f>
        <v>5.1803599999999998E-2</v>
      </c>
      <c r="G983">
        <f>'All Nodes'!G983</f>
        <v>100001</v>
      </c>
    </row>
    <row r="984" spans="1:7" x14ac:dyDescent="0.25">
      <c r="A984" t="str">
        <f>'All Nodes'!A984</f>
        <v>GRID</v>
      </c>
      <c r="B984">
        <f>'All Nodes'!B984</f>
        <v>100982</v>
      </c>
      <c r="C984">
        <f>'All Nodes'!C984</f>
        <v>100001</v>
      </c>
      <c r="D984" s="1">
        <f>'All Nodes'!D984</f>
        <v>-0.20003799999999999</v>
      </c>
      <c r="E984" s="1">
        <f>'All Nodes'!E984</f>
        <v>0.54999699999999996</v>
      </c>
      <c r="F984" s="1">
        <f>'All Nodes'!F984</f>
        <v>6.1308399999999999E-2</v>
      </c>
      <c r="G984">
        <f>'All Nodes'!G984</f>
        <v>100001</v>
      </c>
    </row>
    <row r="985" spans="1:7" x14ac:dyDescent="0.25">
      <c r="A985" t="str">
        <f>'All Nodes'!A985</f>
        <v>GRID</v>
      </c>
      <c r="B985">
        <f>'All Nodes'!B985</f>
        <v>100983</v>
      </c>
      <c r="C985">
        <f>'All Nodes'!C985</f>
        <v>100001</v>
      </c>
      <c r="D985" s="1">
        <f>'All Nodes'!D985</f>
        <v>0.20003899999999999</v>
      </c>
      <c r="E985" s="1">
        <f>'All Nodes'!E985</f>
        <v>-0.57499599999999995</v>
      </c>
      <c r="F985" s="1">
        <f>'All Nodes'!F985</f>
        <v>6.6404599999999994E-2</v>
      </c>
      <c r="G985">
        <f>'All Nodes'!G985</f>
        <v>100001</v>
      </c>
    </row>
    <row r="986" spans="1:7" x14ac:dyDescent="0.25">
      <c r="A986" t="str">
        <f>'All Nodes'!A986</f>
        <v>GRID</v>
      </c>
      <c r="B986">
        <f>'All Nodes'!B986</f>
        <v>100984</v>
      </c>
      <c r="C986">
        <f>'All Nodes'!C986</f>
        <v>100001</v>
      </c>
      <c r="D986" s="1">
        <f>'All Nodes'!D986</f>
        <v>-0.20003899999999999</v>
      </c>
      <c r="E986" s="1">
        <f>'All Nodes'!E986</f>
        <v>0.57499599999999995</v>
      </c>
      <c r="F986" s="1">
        <f>'All Nodes'!F986</f>
        <v>6.6403400000000001E-2</v>
      </c>
      <c r="G986">
        <f>'All Nodes'!G986</f>
        <v>100001</v>
      </c>
    </row>
    <row r="987" spans="1:7" x14ac:dyDescent="0.25">
      <c r="A987" t="str">
        <f>'All Nodes'!A987</f>
        <v>GRID</v>
      </c>
      <c r="B987">
        <f>'All Nodes'!B987</f>
        <v>100985</v>
      </c>
      <c r="C987">
        <f>'All Nodes'!C987</f>
        <v>100001</v>
      </c>
      <c r="D987" s="1">
        <f>'All Nodes'!D987</f>
        <v>0.200041</v>
      </c>
      <c r="E987" s="1">
        <f>'All Nodes'!E987</f>
        <v>-0.59999400000000003</v>
      </c>
      <c r="F987" s="1">
        <f>'All Nodes'!F987</f>
        <v>7.1735699999999999E-2</v>
      </c>
      <c r="G987">
        <f>'All Nodes'!G987</f>
        <v>100001</v>
      </c>
    </row>
    <row r="988" spans="1:7" x14ac:dyDescent="0.25">
      <c r="A988" t="str">
        <f>'All Nodes'!A988</f>
        <v>GRID</v>
      </c>
      <c r="B988">
        <f>'All Nodes'!B988</f>
        <v>100986</v>
      </c>
      <c r="C988">
        <f>'All Nodes'!C988</f>
        <v>100001</v>
      </c>
      <c r="D988" s="1">
        <f>'All Nodes'!D988</f>
        <v>-0.200041</v>
      </c>
      <c r="E988" s="1">
        <f>'All Nodes'!E988</f>
        <v>0.59999499999999995</v>
      </c>
      <c r="F988" s="1">
        <f>'All Nodes'!F988</f>
        <v>7.1734400000000004E-2</v>
      </c>
      <c r="G988">
        <f>'All Nodes'!G988</f>
        <v>100001</v>
      </c>
    </row>
    <row r="989" spans="1:7" x14ac:dyDescent="0.25">
      <c r="A989" t="str">
        <f>'All Nodes'!A989</f>
        <v>GRID</v>
      </c>
      <c r="B989">
        <f>'All Nodes'!B989</f>
        <v>100987</v>
      </c>
      <c r="C989">
        <f>'All Nodes'!C989</f>
        <v>100001</v>
      </c>
      <c r="D989" s="1">
        <f>'All Nodes'!D989</f>
        <v>0.200042</v>
      </c>
      <c r="E989" s="1">
        <f>'All Nodes'!E989</f>
        <v>-0.62499099999999996</v>
      </c>
      <c r="F989" s="1">
        <f>'All Nodes'!F989</f>
        <v>7.7303700000000003E-2</v>
      </c>
      <c r="G989">
        <f>'All Nodes'!G989</f>
        <v>100001</v>
      </c>
    </row>
    <row r="990" spans="1:7" x14ac:dyDescent="0.25">
      <c r="A990" t="str">
        <f>'All Nodes'!A990</f>
        <v>GRID</v>
      </c>
      <c r="B990">
        <f>'All Nodes'!B990</f>
        <v>100988</v>
      </c>
      <c r="C990">
        <f>'All Nodes'!C990</f>
        <v>100001</v>
      </c>
      <c r="D990" s="1">
        <f>'All Nodes'!D990</f>
        <v>-0.200043</v>
      </c>
      <c r="E990" s="1">
        <f>'All Nodes'!E990</f>
        <v>0.62499099999999996</v>
      </c>
      <c r="F990" s="1">
        <f>'All Nodes'!F990</f>
        <v>7.7302399999999993E-2</v>
      </c>
      <c r="G990">
        <f>'All Nodes'!G990</f>
        <v>100001</v>
      </c>
    </row>
    <row r="991" spans="1:7" x14ac:dyDescent="0.25">
      <c r="A991" t="str">
        <f>'All Nodes'!A991</f>
        <v>GRID</v>
      </c>
      <c r="B991">
        <f>'All Nodes'!B991</f>
        <v>100989</v>
      </c>
      <c r="C991">
        <f>'All Nodes'!C991</f>
        <v>100001</v>
      </c>
      <c r="D991" s="1">
        <f>'All Nodes'!D991</f>
        <v>0.200046</v>
      </c>
      <c r="E991" s="1">
        <f>'All Nodes'!E991</f>
        <v>-0.64993599999999996</v>
      </c>
      <c r="F991" s="1">
        <f>'All Nodes'!F991</f>
        <v>8.3086699999999999E-2</v>
      </c>
      <c r="G991">
        <f>'All Nodes'!G991</f>
        <v>100001</v>
      </c>
    </row>
    <row r="992" spans="1:7" x14ac:dyDescent="0.25">
      <c r="A992" t="str">
        <f>'All Nodes'!A992</f>
        <v>GRID</v>
      </c>
      <c r="B992">
        <f>'All Nodes'!B992</f>
        <v>100990</v>
      </c>
      <c r="C992">
        <f>'All Nodes'!C992</f>
        <v>100001</v>
      </c>
      <c r="D992" s="1">
        <f>'All Nodes'!D992</f>
        <v>-0.200046</v>
      </c>
      <c r="E992" s="1">
        <f>'All Nodes'!E992</f>
        <v>0.67495499999999997</v>
      </c>
      <c r="F992" s="1">
        <f>'All Nodes'!F992</f>
        <v>8.9142299999999994E-2</v>
      </c>
      <c r="G992">
        <f>'All Nodes'!G992</f>
        <v>100001</v>
      </c>
    </row>
    <row r="993" spans="1:7" x14ac:dyDescent="0.25">
      <c r="A993" t="str">
        <f>'All Nodes'!A993</f>
        <v>GRID</v>
      </c>
      <c r="B993">
        <f>'All Nodes'!B993</f>
        <v>100991</v>
      </c>
      <c r="C993">
        <f>'All Nodes'!C993</f>
        <v>100001</v>
      </c>
      <c r="D993" s="1">
        <f>'All Nodes'!D993</f>
        <v>0.200046</v>
      </c>
      <c r="E993" s="1">
        <f>'All Nodes'!E993</f>
        <v>-0.67495499999999997</v>
      </c>
      <c r="F993" s="1">
        <f>'All Nodes'!F993</f>
        <v>8.9143700000000006E-2</v>
      </c>
      <c r="G993">
        <f>'All Nodes'!G993</f>
        <v>100001</v>
      </c>
    </row>
    <row r="994" spans="1:7" x14ac:dyDescent="0.25">
      <c r="A994" t="str">
        <f>'All Nodes'!A994</f>
        <v>GRID</v>
      </c>
      <c r="B994">
        <f>'All Nodes'!B994</f>
        <v>100992</v>
      </c>
      <c r="C994">
        <f>'All Nodes'!C994</f>
        <v>100001</v>
      </c>
      <c r="D994" s="1">
        <f>'All Nodes'!D994</f>
        <v>-0.200046</v>
      </c>
      <c r="E994" s="1">
        <f>'All Nodes'!E994</f>
        <v>0.64993599999999996</v>
      </c>
      <c r="F994" s="1">
        <f>'All Nodes'!F994</f>
        <v>8.3085400000000004E-2</v>
      </c>
      <c r="G994">
        <f>'All Nodes'!G994</f>
        <v>100001</v>
      </c>
    </row>
    <row r="995" spans="1:7" x14ac:dyDescent="0.25">
      <c r="A995" t="str">
        <f>'All Nodes'!A995</f>
        <v>GRID</v>
      </c>
      <c r="B995">
        <f>'All Nodes'!B995</f>
        <v>100993</v>
      </c>
      <c r="C995">
        <f>'All Nodes'!C995</f>
        <v>100001</v>
      </c>
      <c r="D995" s="1">
        <f>'All Nodes'!D995</f>
        <v>0.200047</v>
      </c>
      <c r="E995" s="1">
        <f>'All Nodes'!E995</f>
        <v>-0.69996499999999995</v>
      </c>
      <c r="F995" s="1">
        <f>'All Nodes'!F995</f>
        <v>9.5440700000000003E-2</v>
      </c>
      <c r="G995">
        <f>'All Nodes'!G995</f>
        <v>100001</v>
      </c>
    </row>
    <row r="996" spans="1:7" x14ac:dyDescent="0.25">
      <c r="A996" t="str">
        <f>'All Nodes'!A996</f>
        <v>GRID</v>
      </c>
      <c r="B996">
        <f>'All Nodes'!B996</f>
        <v>100994</v>
      </c>
      <c r="C996">
        <f>'All Nodes'!C996</f>
        <v>100001</v>
      </c>
      <c r="D996" s="1">
        <f>'All Nodes'!D996</f>
        <v>-0.200048</v>
      </c>
      <c r="E996" s="1">
        <f>'All Nodes'!E996</f>
        <v>0.69996599999999998</v>
      </c>
      <c r="F996" s="1">
        <f>'All Nodes'!F996</f>
        <v>9.5439200000000002E-2</v>
      </c>
      <c r="G996">
        <f>'All Nodes'!G996</f>
        <v>100001</v>
      </c>
    </row>
    <row r="997" spans="1:7" x14ac:dyDescent="0.25">
      <c r="A997" t="str">
        <f>'All Nodes'!A997</f>
        <v>GRID</v>
      </c>
      <c r="B997">
        <f>'All Nodes'!B997</f>
        <v>100995</v>
      </c>
      <c r="C997">
        <f>'All Nodes'!C997</f>
        <v>100001</v>
      </c>
      <c r="D997" s="1">
        <f>'All Nodes'!D997</f>
        <v>0.224965</v>
      </c>
      <c r="E997" s="1">
        <f>'All Nodes'!E997</f>
        <v>0.69983700000000004</v>
      </c>
      <c r="F997" s="1">
        <f>'All Nodes'!F997</f>
        <v>9.7354300000000005E-2</v>
      </c>
      <c r="G997">
        <f>'All Nodes'!G997</f>
        <v>100001</v>
      </c>
    </row>
    <row r="998" spans="1:7" x14ac:dyDescent="0.25">
      <c r="A998" t="str">
        <f>'All Nodes'!A998</f>
        <v>GRID</v>
      </c>
      <c r="B998">
        <f>'All Nodes'!B998</f>
        <v>100996</v>
      </c>
      <c r="C998">
        <f>'All Nodes'!C998</f>
        <v>100001</v>
      </c>
      <c r="D998" s="1">
        <f>'All Nodes'!D998</f>
        <v>-0.224966</v>
      </c>
      <c r="E998" s="1">
        <f>'All Nodes'!E998</f>
        <v>-0.69983700000000004</v>
      </c>
      <c r="F998" s="1">
        <f>'All Nodes'!F998</f>
        <v>9.7355800000000006E-2</v>
      </c>
      <c r="G998">
        <f>'All Nodes'!G998</f>
        <v>100001</v>
      </c>
    </row>
    <row r="999" spans="1:7" x14ac:dyDescent="0.25">
      <c r="A999" t="str">
        <f>'All Nodes'!A999</f>
        <v>GRID</v>
      </c>
      <c r="B999">
        <f>'All Nodes'!B999</f>
        <v>100997</v>
      </c>
      <c r="C999">
        <f>'All Nodes'!C999</f>
        <v>100001</v>
      </c>
      <c r="D999" s="1">
        <f>'All Nodes'!D999</f>
        <v>-0.224967</v>
      </c>
      <c r="E999" s="1">
        <f>'All Nodes'!E999</f>
        <v>-0.67487200000000003</v>
      </c>
      <c r="F999" s="1">
        <f>'All Nodes'!F999</f>
        <v>9.1068700000000002E-2</v>
      </c>
      <c r="G999">
        <f>'All Nodes'!G999</f>
        <v>100001</v>
      </c>
    </row>
    <row r="1000" spans="1:7" x14ac:dyDescent="0.25">
      <c r="A1000" t="str">
        <f>'All Nodes'!A1000</f>
        <v>GRID</v>
      </c>
      <c r="B1000">
        <f>'All Nodes'!B1000</f>
        <v>100998</v>
      </c>
      <c r="C1000">
        <f>'All Nodes'!C1000</f>
        <v>100001</v>
      </c>
      <c r="D1000" s="1">
        <f>'All Nodes'!D1000</f>
        <v>0.224967</v>
      </c>
      <c r="E1000" s="1">
        <f>'All Nodes'!E1000</f>
        <v>0.67487200000000003</v>
      </c>
      <c r="F1000" s="1">
        <f>'All Nodes'!F1000</f>
        <v>9.1067300000000004E-2</v>
      </c>
      <c r="G1000">
        <f>'All Nodes'!G1000</f>
        <v>100001</v>
      </c>
    </row>
    <row r="1001" spans="1:7" x14ac:dyDescent="0.25">
      <c r="A1001" t="str">
        <f>'All Nodes'!A1001</f>
        <v>GRID</v>
      </c>
      <c r="B1001">
        <f>'All Nodes'!B1001</f>
        <v>100999</v>
      </c>
      <c r="C1001">
        <f>'All Nodes'!C1001</f>
        <v>100001</v>
      </c>
      <c r="D1001" s="1">
        <f>'All Nodes'!D1001</f>
        <v>0.224968</v>
      </c>
      <c r="E1001" s="1">
        <f>'All Nodes'!E1001</f>
        <v>0.65001900000000001</v>
      </c>
      <c r="F1001" s="1">
        <f>'All Nodes'!F1001</f>
        <v>8.5050399999999998E-2</v>
      </c>
      <c r="G1001">
        <f>'All Nodes'!G1001</f>
        <v>100001</v>
      </c>
    </row>
    <row r="1002" spans="1:7" x14ac:dyDescent="0.25">
      <c r="A1002" t="str">
        <f>'All Nodes'!A1002</f>
        <v>GRID</v>
      </c>
      <c r="B1002">
        <f>'All Nodes'!B1002</f>
        <v>101000</v>
      </c>
      <c r="C1002">
        <f>'All Nodes'!C1002</f>
        <v>100001</v>
      </c>
      <c r="D1002" s="1">
        <f>'All Nodes'!D1002</f>
        <v>-0.224968</v>
      </c>
      <c r="E1002" s="1">
        <f>'All Nodes'!E1002</f>
        <v>-0.65001799999999998</v>
      </c>
      <c r="F1002" s="1">
        <f>'All Nodes'!F1002</f>
        <v>8.5051799999999997E-2</v>
      </c>
      <c r="G1002">
        <f>'All Nodes'!G1002</f>
        <v>100001</v>
      </c>
    </row>
    <row r="1003" spans="1:7" x14ac:dyDescent="0.25">
      <c r="A1003" t="str">
        <f>'All Nodes'!A1003</f>
        <v>GRID</v>
      </c>
      <c r="B1003">
        <f>'All Nodes'!B1003</f>
        <v>101001</v>
      </c>
      <c r="C1003">
        <f>'All Nodes'!C1003</f>
        <v>100001</v>
      </c>
      <c r="D1003" s="1">
        <f>'All Nodes'!D1003</f>
        <v>0.224969</v>
      </c>
      <c r="E1003" s="1">
        <f>'All Nodes'!E1003</f>
        <v>0.62502100000000005</v>
      </c>
      <c r="F1003" s="1">
        <f>'All Nodes'!F1003</f>
        <v>7.92374E-2</v>
      </c>
      <c r="G1003">
        <f>'All Nodes'!G1003</f>
        <v>100001</v>
      </c>
    </row>
    <row r="1004" spans="1:7" x14ac:dyDescent="0.25">
      <c r="A1004" t="str">
        <f>'All Nodes'!A1004</f>
        <v>GRID</v>
      </c>
      <c r="B1004">
        <f>'All Nodes'!B1004</f>
        <v>101002</v>
      </c>
      <c r="C1004">
        <f>'All Nodes'!C1004</f>
        <v>100001</v>
      </c>
      <c r="D1004" s="1">
        <f>'All Nodes'!D1004</f>
        <v>-0.22497</v>
      </c>
      <c r="E1004" s="1">
        <f>'All Nodes'!E1004</f>
        <v>-0.62502000000000002</v>
      </c>
      <c r="F1004" s="1">
        <f>'All Nodes'!F1004</f>
        <v>7.9238699999999995E-2</v>
      </c>
      <c r="G1004">
        <f>'All Nodes'!G1004</f>
        <v>100001</v>
      </c>
    </row>
    <row r="1005" spans="1:7" x14ac:dyDescent="0.25">
      <c r="A1005" t="str">
        <f>'All Nodes'!A1005</f>
        <v>GRID</v>
      </c>
      <c r="B1005">
        <f>'All Nodes'!B1005</f>
        <v>101003</v>
      </c>
      <c r="C1005">
        <f>'All Nodes'!C1005</f>
        <v>100001</v>
      </c>
      <c r="D1005" s="1">
        <f>'All Nodes'!D1005</f>
        <v>0.224971</v>
      </c>
      <c r="E1005" s="1">
        <f>'All Nodes'!E1005</f>
        <v>0.60001700000000002</v>
      </c>
      <c r="F1005" s="1">
        <f>'All Nodes'!F1005</f>
        <v>7.3663400000000004E-2</v>
      </c>
      <c r="G1005">
        <f>'All Nodes'!G1005</f>
        <v>100001</v>
      </c>
    </row>
    <row r="1006" spans="1:7" x14ac:dyDescent="0.25">
      <c r="A1006" t="str">
        <f>'All Nodes'!A1006</f>
        <v>GRID</v>
      </c>
      <c r="B1006">
        <f>'All Nodes'!B1006</f>
        <v>101004</v>
      </c>
      <c r="C1006">
        <f>'All Nodes'!C1006</f>
        <v>100001</v>
      </c>
      <c r="D1006" s="1">
        <f>'All Nodes'!D1006</f>
        <v>-0.224971</v>
      </c>
      <c r="E1006" s="1">
        <f>'All Nodes'!E1006</f>
        <v>-0.60001700000000002</v>
      </c>
      <c r="F1006" s="1">
        <f>'All Nodes'!F1006</f>
        <v>7.3664599999999997E-2</v>
      </c>
      <c r="G1006">
        <f>'All Nodes'!G1006</f>
        <v>100001</v>
      </c>
    </row>
    <row r="1007" spans="1:7" x14ac:dyDescent="0.25">
      <c r="A1007" t="str">
        <f>'All Nodes'!A1007</f>
        <v>GRID</v>
      </c>
      <c r="B1007">
        <f>'All Nodes'!B1007</f>
        <v>101005</v>
      </c>
      <c r="C1007">
        <f>'All Nodes'!C1007</f>
        <v>100001</v>
      </c>
      <c r="D1007" s="1">
        <f>'All Nodes'!D1007</f>
        <v>0.22497300000000001</v>
      </c>
      <c r="E1007" s="1">
        <f>'All Nodes'!E1007</f>
        <v>0.575017</v>
      </c>
      <c r="F1007" s="1">
        <f>'All Nodes'!F1007</f>
        <v>6.83285E-2</v>
      </c>
      <c r="G1007">
        <f>'All Nodes'!G1007</f>
        <v>100001</v>
      </c>
    </row>
    <row r="1008" spans="1:7" x14ac:dyDescent="0.25">
      <c r="A1008" t="str">
        <f>'All Nodes'!A1008</f>
        <v>GRID</v>
      </c>
      <c r="B1008">
        <f>'All Nodes'!B1008</f>
        <v>101006</v>
      </c>
      <c r="C1008">
        <f>'All Nodes'!C1008</f>
        <v>100001</v>
      </c>
      <c r="D1008" s="1">
        <f>'All Nodes'!D1008</f>
        <v>-0.22497300000000001</v>
      </c>
      <c r="E1008" s="1">
        <f>'All Nodes'!E1008</f>
        <v>-0.575017</v>
      </c>
      <c r="F1008" s="1">
        <f>'All Nodes'!F1008</f>
        <v>6.8329600000000004E-2</v>
      </c>
      <c r="G1008">
        <f>'All Nodes'!G1008</f>
        <v>100001</v>
      </c>
    </row>
    <row r="1009" spans="1:7" x14ac:dyDescent="0.25">
      <c r="A1009" t="str">
        <f>'All Nodes'!A1009</f>
        <v>GRID</v>
      </c>
      <c r="B1009">
        <f>'All Nodes'!B1009</f>
        <v>101007</v>
      </c>
      <c r="C1009">
        <f>'All Nodes'!C1009</f>
        <v>100001</v>
      </c>
      <c r="D1009" s="1">
        <f>'All Nodes'!D1009</f>
        <v>-0.22497500000000001</v>
      </c>
      <c r="E1009" s="1">
        <f>'All Nodes'!E1009</f>
        <v>-0.55001699999999998</v>
      </c>
      <c r="F1009" s="1">
        <f>'All Nodes'!F1009</f>
        <v>6.3230599999999998E-2</v>
      </c>
      <c r="G1009">
        <f>'All Nodes'!G1009</f>
        <v>100001</v>
      </c>
    </row>
    <row r="1010" spans="1:7" x14ac:dyDescent="0.25">
      <c r="A1010" t="str">
        <f>'All Nodes'!A1010</f>
        <v>GRID</v>
      </c>
      <c r="B1010">
        <f>'All Nodes'!B1010</f>
        <v>101008</v>
      </c>
      <c r="C1010">
        <f>'All Nodes'!C1010</f>
        <v>100001</v>
      </c>
      <c r="D1010" s="1">
        <f>'All Nodes'!D1010</f>
        <v>0.22497500000000001</v>
      </c>
      <c r="E1010" s="1">
        <f>'All Nodes'!E1010</f>
        <v>0.55001699999999998</v>
      </c>
      <c r="F1010" s="1">
        <f>'All Nodes'!F1010</f>
        <v>6.3229499999999994E-2</v>
      </c>
      <c r="G1010">
        <f>'All Nodes'!G1010</f>
        <v>100001</v>
      </c>
    </row>
    <row r="1011" spans="1:7" x14ac:dyDescent="0.25">
      <c r="A1011" t="str">
        <f>'All Nodes'!A1011</f>
        <v>GRID</v>
      </c>
      <c r="B1011">
        <f>'All Nodes'!B1011</f>
        <v>101009</v>
      </c>
      <c r="C1011">
        <f>'All Nodes'!C1011</f>
        <v>100001</v>
      </c>
      <c r="D1011" s="1">
        <f>'All Nodes'!D1011</f>
        <v>-0.22497500000000001</v>
      </c>
      <c r="E1011" s="1">
        <f>'All Nodes'!E1011</f>
        <v>-0.52501799999999998</v>
      </c>
      <c r="F1011" s="1">
        <f>'All Nodes'!F1011</f>
        <v>5.8367599999999999E-2</v>
      </c>
      <c r="G1011">
        <f>'All Nodes'!G1011</f>
        <v>100001</v>
      </c>
    </row>
    <row r="1012" spans="1:7" x14ac:dyDescent="0.25">
      <c r="A1012" t="str">
        <f>'All Nodes'!A1012</f>
        <v>GRID</v>
      </c>
      <c r="B1012">
        <f>'All Nodes'!B1012</f>
        <v>101010</v>
      </c>
      <c r="C1012">
        <f>'All Nodes'!C1012</f>
        <v>100001</v>
      </c>
      <c r="D1012" s="1">
        <f>'All Nodes'!D1012</f>
        <v>0.22497500000000001</v>
      </c>
      <c r="E1012" s="1">
        <f>'All Nodes'!E1012</f>
        <v>0.52501799999999998</v>
      </c>
      <c r="F1012" s="1">
        <f>'All Nodes'!F1012</f>
        <v>5.8366500000000002E-2</v>
      </c>
      <c r="G1012">
        <f>'All Nodes'!G1012</f>
        <v>100001</v>
      </c>
    </row>
    <row r="1013" spans="1:7" x14ac:dyDescent="0.25">
      <c r="A1013" t="str">
        <f>'All Nodes'!A1013</f>
        <v>GRID</v>
      </c>
      <c r="B1013">
        <f>'All Nodes'!B1013</f>
        <v>101011</v>
      </c>
      <c r="C1013">
        <f>'All Nodes'!C1013</f>
        <v>100001</v>
      </c>
      <c r="D1013" s="1">
        <f>'All Nodes'!D1013</f>
        <v>-0.22497700000000001</v>
      </c>
      <c r="E1013" s="1">
        <f>'All Nodes'!E1013</f>
        <v>-0.50001700000000004</v>
      </c>
      <c r="F1013" s="1">
        <f>'All Nodes'!F1013</f>
        <v>5.3738599999999997E-2</v>
      </c>
      <c r="G1013">
        <f>'All Nodes'!G1013</f>
        <v>100001</v>
      </c>
    </row>
    <row r="1014" spans="1:7" x14ac:dyDescent="0.25">
      <c r="A1014" t="str">
        <f>'All Nodes'!A1014</f>
        <v>GRID</v>
      </c>
      <c r="B1014">
        <f>'All Nodes'!B1014</f>
        <v>101012</v>
      </c>
      <c r="C1014">
        <f>'All Nodes'!C1014</f>
        <v>100001</v>
      </c>
      <c r="D1014" s="1">
        <f>'All Nodes'!D1014</f>
        <v>0.22497700000000001</v>
      </c>
      <c r="E1014" s="1">
        <f>'All Nodes'!E1014</f>
        <v>0.50001700000000004</v>
      </c>
      <c r="F1014" s="1">
        <f>'All Nodes'!F1014</f>
        <v>5.3737500000000001E-2</v>
      </c>
      <c r="G1014">
        <f>'All Nodes'!G1014</f>
        <v>100001</v>
      </c>
    </row>
    <row r="1015" spans="1:7" x14ac:dyDescent="0.25">
      <c r="A1015" t="str">
        <f>'All Nodes'!A1015</f>
        <v>GRID</v>
      </c>
      <c r="B1015">
        <f>'All Nodes'!B1015</f>
        <v>101013</v>
      </c>
      <c r="C1015">
        <f>'All Nodes'!C1015</f>
        <v>100001</v>
      </c>
      <c r="D1015" s="1">
        <f>'All Nodes'!D1015</f>
        <v>0.22497800000000001</v>
      </c>
      <c r="E1015" s="1">
        <f>'All Nodes'!E1015</f>
        <v>0.47501599999999999</v>
      </c>
      <c r="F1015" s="1">
        <f>'All Nodes'!F1015</f>
        <v>4.9341500000000003E-2</v>
      </c>
      <c r="G1015">
        <f>'All Nodes'!G1015</f>
        <v>100001</v>
      </c>
    </row>
    <row r="1016" spans="1:7" x14ac:dyDescent="0.25">
      <c r="A1016" t="str">
        <f>'All Nodes'!A1016</f>
        <v>GRID</v>
      </c>
      <c r="B1016">
        <f>'All Nodes'!B1016</f>
        <v>101014</v>
      </c>
      <c r="C1016">
        <f>'All Nodes'!C1016</f>
        <v>100001</v>
      </c>
      <c r="D1016" s="1">
        <f>'All Nodes'!D1016</f>
        <v>-0.22497800000000001</v>
      </c>
      <c r="E1016" s="1">
        <f>'All Nodes'!E1016</f>
        <v>-0.47501599999999999</v>
      </c>
      <c r="F1016" s="1">
        <f>'All Nodes'!F1016</f>
        <v>4.9342499999999997E-2</v>
      </c>
      <c r="G1016">
        <f>'All Nodes'!G1016</f>
        <v>100001</v>
      </c>
    </row>
    <row r="1017" spans="1:7" x14ac:dyDescent="0.25">
      <c r="A1017" t="str">
        <f>'All Nodes'!A1017</f>
        <v>GRID</v>
      </c>
      <c r="B1017">
        <f>'All Nodes'!B1017</f>
        <v>101015</v>
      </c>
      <c r="C1017">
        <f>'All Nodes'!C1017</f>
        <v>100001</v>
      </c>
      <c r="D1017" s="1">
        <f>'All Nodes'!D1017</f>
        <v>-0.22498000000000001</v>
      </c>
      <c r="E1017" s="1">
        <f>'All Nodes'!E1017</f>
        <v>-0.45</v>
      </c>
      <c r="F1017" s="1">
        <f>'All Nodes'!F1017</f>
        <v>4.51755E-2</v>
      </c>
      <c r="G1017">
        <f>'All Nodes'!G1017</f>
        <v>100001</v>
      </c>
    </row>
    <row r="1018" spans="1:7" x14ac:dyDescent="0.25">
      <c r="A1018" t="str">
        <f>'All Nodes'!A1018</f>
        <v>GRID</v>
      </c>
      <c r="B1018">
        <f>'All Nodes'!B1018</f>
        <v>101016</v>
      </c>
      <c r="C1018">
        <f>'All Nodes'!C1018</f>
        <v>100001</v>
      </c>
      <c r="D1018" s="1">
        <f>'All Nodes'!D1018</f>
        <v>0.22498000000000001</v>
      </c>
      <c r="E1018" s="1">
        <f>'All Nodes'!E1018</f>
        <v>0.45</v>
      </c>
      <c r="F1018" s="1">
        <f>'All Nodes'!F1018</f>
        <v>4.5174499999999999E-2</v>
      </c>
      <c r="G1018">
        <f>'All Nodes'!G1018</f>
        <v>100001</v>
      </c>
    </row>
    <row r="1019" spans="1:7" x14ac:dyDescent="0.25">
      <c r="A1019" t="str">
        <f>'All Nodes'!A1019</f>
        <v>GRID</v>
      </c>
      <c r="B1019">
        <f>'All Nodes'!B1019</f>
        <v>101017</v>
      </c>
      <c r="C1019">
        <f>'All Nodes'!C1019</f>
        <v>100001</v>
      </c>
      <c r="D1019" s="1">
        <f>'All Nodes'!D1019</f>
        <v>0.22498099999999999</v>
      </c>
      <c r="E1019" s="1">
        <f>'All Nodes'!E1019</f>
        <v>0.42501499999999998</v>
      </c>
      <c r="F1019" s="1">
        <f>'All Nodes'!F1019</f>
        <v>4.1243599999999998E-2</v>
      </c>
      <c r="G1019">
        <f>'All Nodes'!G1019</f>
        <v>100001</v>
      </c>
    </row>
    <row r="1020" spans="1:7" x14ac:dyDescent="0.25">
      <c r="A1020" t="str">
        <f>'All Nodes'!A1020</f>
        <v>GRID</v>
      </c>
      <c r="B1020">
        <f>'All Nodes'!B1020</f>
        <v>101018</v>
      </c>
      <c r="C1020">
        <f>'All Nodes'!C1020</f>
        <v>100001</v>
      </c>
      <c r="D1020" s="1">
        <f>'All Nodes'!D1020</f>
        <v>-0.22498099999999999</v>
      </c>
      <c r="E1020" s="1">
        <f>'All Nodes'!E1020</f>
        <v>-0.42501499999999998</v>
      </c>
      <c r="F1020" s="1">
        <f>'All Nodes'!F1020</f>
        <v>4.1244400000000001E-2</v>
      </c>
      <c r="G1020">
        <f>'All Nodes'!G1020</f>
        <v>100001</v>
      </c>
    </row>
    <row r="1021" spans="1:7" x14ac:dyDescent="0.25">
      <c r="A1021" t="str">
        <f>'All Nodes'!A1021</f>
        <v>GRID</v>
      </c>
      <c r="B1021">
        <f>'All Nodes'!B1021</f>
        <v>101019</v>
      </c>
      <c r="C1021">
        <f>'All Nodes'!C1021</f>
        <v>100001</v>
      </c>
      <c r="D1021" s="1">
        <f>'All Nodes'!D1021</f>
        <v>0.22498299999999999</v>
      </c>
      <c r="E1021" s="1">
        <f>'All Nodes'!E1021</f>
        <v>0.40001700000000001</v>
      </c>
      <c r="F1021" s="1">
        <f>'All Nodes'!F1021</f>
        <v>3.75406E-2</v>
      </c>
      <c r="G1021">
        <f>'All Nodes'!G1021</f>
        <v>100001</v>
      </c>
    </row>
    <row r="1022" spans="1:7" x14ac:dyDescent="0.25">
      <c r="A1022" t="str">
        <f>'All Nodes'!A1022</f>
        <v>GRID</v>
      </c>
      <c r="B1022">
        <f>'All Nodes'!B1022</f>
        <v>101020</v>
      </c>
      <c r="C1022">
        <f>'All Nodes'!C1022</f>
        <v>100001</v>
      </c>
      <c r="D1022" s="1">
        <f>'All Nodes'!D1022</f>
        <v>-0.22498299999999999</v>
      </c>
      <c r="E1022" s="1">
        <f>'All Nodes'!E1022</f>
        <v>-0.40001599999999998</v>
      </c>
      <c r="F1022" s="1">
        <f>'All Nodes'!F1022</f>
        <v>3.7541400000000003E-2</v>
      </c>
      <c r="G1022">
        <f>'All Nodes'!G1022</f>
        <v>100001</v>
      </c>
    </row>
    <row r="1023" spans="1:7" x14ac:dyDescent="0.25">
      <c r="A1023" t="str">
        <f>'All Nodes'!A1023</f>
        <v>GRID</v>
      </c>
      <c r="B1023">
        <f>'All Nodes'!B1023</f>
        <v>101021</v>
      </c>
      <c r="C1023">
        <f>'All Nodes'!C1023</f>
        <v>100001</v>
      </c>
      <c r="D1023" s="1">
        <f>'All Nodes'!D1023</f>
        <v>0.22498399999999999</v>
      </c>
      <c r="E1023" s="1">
        <f>'All Nodes'!E1023</f>
        <v>0.37500299999999998</v>
      </c>
      <c r="F1023" s="1">
        <f>'All Nodes'!F1023</f>
        <v>3.4064700000000003E-2</v>
      </c>
      <c r="G1023">
        <f>'All Nodes'!G1023</f>
        <v>100001</v>
      </c>
    </row>
    <row r="1024" spans="1:7" x14ac:dyDescent="0.25">
      <c r="A1024" t="str">
        <f>'All Nodes'!A1024</f>
        <v>GRID</v>
      </c>
      <c r="B1024">
        <f>'All Nodes'!B1024</f>
        <v>101022</v>
      </c>
      <c r="C1024">
        <f>'All Nodes'!C1024</f>
        <v>100001</v>
      </c>
      <c r="D1024" s="1">
        <f>'All Nodes'!D1024</f>
        <v>-0.22498499999999999</v>
      </c>
      <c r="E1024" s="1">
        <f>'All Nodes'!E1024</f>
        <v>-0.37500299999999998</v>
      </c>
      <c r="F1024" s="1">
        <f>'All Nodes'!F1024</f>
        <v>3.4065499999999999E-2</v>
      </c>
      <c r="G1024">
        <f>'All Nodes'!G1024</f>
        <v>100001</v>
      </c>
    </row>
    <row r="1025" spans="1:7" x14ac:dyDescent="0.25">
      <c r="A1025" t="str">
        <f>'All Nodes'!A1025</f>
        <v>GRID</v>
      </c>
      <c r="B1025">
        <f>'All Nodes'!B1025</f>
        <v>101023</v>
      </c>
      <c r="C1025">
        <f>'All Nodes'!C1025</f>
        <v>100001</v>
      </c>
      <c r="D1025" s="1">
        <f>'All Nodes'!D1025</f>
        <v>-0.22498599999999999</v>
      </c>
      <c r="E1025" s="1">
        <f>'All Nodes'!E1025</f>
        <v>-0.35001500000000002</v>
      </c>
      <c r="F1025" s="1">
        <f>'All Nodes'!F1025</f>
        <v>3.0820500000000001E-2</v>
      </c>
      <c r="G1025">
        <f>'All Nodes'!G1025</f>
        <v>100001</v>
      </c>
    </row>
    <row r="1026" spans="1:7" x14ac:dyDescent="0.25">
      <c r="A1026" t="str">
        <f>'All Nodes'!A1026</f>
        <v>GRID</v>
      </c>
      <c r="B1026">
        <f>'All Nodes'!B1026</f>
        <v>101024</v>
      </c>
      <c r="C1026">
        <f>'All Nodes'!C1026</f>
        <v>100001</v>
      </c>
      <c r="D1026" s="1">
        <f>'All Nodes'!D1026</f>
        <v>0.22498599999999999</v>
      </c>
      <c r="E1026" s="1">
        <f>'All Nodes'!E1026</f>
        <v>0.35001500000000002</v>
      </c>
      <c r="F1026" s="1">
        <f>'All Nodes'!F1026</f>
        <v>3.0819699999999998E-2</v>
      </c>
      <c r="G1026">
        <f>'All Nodes'!G1026</f>
        <v>100001</v>
      </c>
    </row>
    <row r="1027" spans="1:7" x14ac:dyDescent="0.25">
      <c r="A1027" t="str">
        <f>'All Nodes'!A1027</f>
        <v>GRID</v>
      </c>
      <c r="B1027">
        <f>'All Nodes'!B1027</f>
        <v>101025</v>
      </c>
      <c r="C1027">
        <f>'All Nodes'!C1027</f>
        <v>100001</v>
      </c>
      <c r="D1027" s="1">
        <f>'All Nodes'!D1027</f>
        <v>0.22498699999999999</v>
      </c>
      <c r="E1027" s="1">
        <f>'All Nodes'!E1027</f>
        <v>0.325015</v>
      </c>
      <c r="F1027" s="1">
        <f>'All Nodes'!F1027</f>
        <v>2.7799600000000001E-2</v>
      </c>
      <c r="G1027">
        <f>'All Nodes'!G1027</f>
        <v>100001</v>
      </c>
    </row>
    <row r="1028" spans="1:7" x14ac:dyDescent="0.25">
      <c r="A1028" t="str">
        <f>'All Nodes'!A1028</f>
        <v>GRID</v>
      </c>
      <c r="B1028">
        <f>'All Nodes'!B1028</f>
        <v>101026</v>
      </c>
      <c r="C1028">
        <f>'All Nodes'!C1028</f>
        <v>100001</v>
      </c>
      <c r="D1028" s="1">
        <f>'All Nodes'!D1028</f>
        <v>-0.22498699999999999</v>
      </c>
      <c r="E1028" s="1">
        <f>'All Nodes'!E1028</f>
        <v>-0.325015</v>
      </c>
      <c r="F1028" s="1">
        <f>'All Nodes'!F1028</f>
        <v>2.78003E-2</v>
      </c>
      <c r="G1028">
        <f>'All Nodes'!G1028</f>
        <v>100001</v>
      </c>
    </row>
    <row r="1029" spans="1:7" x14ac:dyDescent="0.25">
      <c r="A1029" t="str">
        <f>'All Nodes'!A1029</f>
        <v>GRID</v>
      </c>
      <c r="B1029">
        <f>'All Nodes'!B1029</f>
        <v>101027</v>
      </c>
      <c r="C1029">
        <f>'All Nodes'!C1029</f>
        <v>100001</v>
      </c>
      <c r="D1029" s="1">
        <f>'All Nodes'!D1029</f>
        <v>-0.22498799999999999</v>
      </c>
      <c r="E1029" s="1">
        <f>'All Nodes'!E1029</f>
        <v>-0.30000500000000002</v>
      </c>
      <c r="F1029" s="1">
        <f>'All Nodes'!F1029</f>
        <v>2.5010299999999999E-2</v>
      </c>
      <c r="G1029">
        <f>'All Nodes'!G1029</f>
        <v>100001</v>
      </c>
    </row>
    <row r="1030" spans="1:7" x14ac:dyDescent="0.25">
      <c r="A1030" t="str">
        <f>'All Nodes'!A1030</f>
        <v>GRID</v>
      </c>
      <c r="B1030">
        <f>'All Nodes'!B1030</f>
        <v>101028</v>
      </c>
      <c r="C1030">
        <f>'All Nodes'!C1030</f>
        <v>100001</v>
      </c>
      <c r="D1030" s="1">
        <f>'All Nodes'!D1030</f>
        <v>0.22498799999999999</v>
      </c>
      <c r="E1030" s="1">
        <f>'All Nodes'!E1030</f>
        <v>0.30000500000000002</v>
      </c>
      <c r="F1030" s="1">
        <f>'All Nodes'!F1030</f>
        <v>2.5009699999999999E-2</v>
      </c>
      <c r="G1030">
        <f>'All Nodes'!G1030</f>
        <v>100001</v>
      </c>
    </row>
    <row r="1031" spans="1:7" x14ac:dyDescent="0.25">
      <c r="A1031" t="str">
        <f>'All Nodes'!A1031</f>
        <v>GRID</v>
      </c>
      <c r="B1031">
        <f>'All Nodes'!B1031</f>
        <v>101029</v>
      </c>
      <c r="C1031">
        <f>'All Nodes'!C1031</f>
        <v>100001</v>
      </c>
      <c r="D1031" s="1">
        <f>'All Nodes'!D1031</f>
        <v>-0.224991</v>
      </c>
      <c r="E1031" s="1">
        <f>'All Nodes'!E1031</f>
        <v>-0.27501399999999998</v>
      </c>
      <c r="F1031" s="1">
        <f>'All Nodes'!F1031</f>
        <v>2.24403E-2</v>
      </c>
      <c r="G1031">
        <f>'All Nodes'!G1031</f>
        <v>100001</v>
      </c>
    </row>
    <row r="1032" spans="1:7" x14ac:dyDescent="0.25">
      <c r="A1032" t="str">
        <f>'All Nodes'!A1032</f>
        <v>GRID</v>
      </c>
      <c r="B1032">
        <f>'All Nodes'!B1032</f>
        <v>101030</v>
      </c>
      <c r="C1032">
        <f>'All Nodes'!C1032</f>
        <v>100001</v>
      </c>
      <c r="D1032" s="1">
        <f>'All Nodes'!D1032</f>
        <v>0.224991</v>
      </c>
      <c r="E1032" s="1">
        <f>'All Nodes'!E1032</f>
        <v>0.27501399999999998</v>
      </c>
      <c r="F1032" s="1">
        <f>'All Nodes'!F1032</f>
        <v>2.2439799999999999E-2</v>
      </c>
      <c r="G1032">
        <f>'All Nodes'!G1032</f>
        <v>100001</v>
      </c>
    </row>
    <row r="1033" spans="1:7" x14ac:dyDescent="0.25">
      <c r="A1033" t="str">
        <f>'All Nodes'!A1033</f>
        <v>GRID</v>
      </c>
      <c r="B1033">
        <f>'All Nodes'!B1033</f>
        <v>101031</v>
      </c>
      <c r="C1033">
        <f>'All Nodes'!C1033</f>
        <v>100001</v>
      </c>
      <c r="D1033" s="1">
        <f>'All Nodes'!D1033</f>
        <v>0.224992</v>
      </c>
      <c r="E1033" s="1">
        <f>'All Nodes'!E1033</f>
        <v>0.25001499999999999</v>
      </c>
      <c r="F1033" s="1">
        <f>'All Nodes'!F1033</f>
        <v>2.0099800000000001E-2</v>
      </c>
      <c r="G1033">
        <f>'All Nodes'!G1033</f>
        <v>100001</v>
      </c>
    </row>
    <row r="1034" spans="1:7" x14ac:dyDescent="0.25">
      <c r="A1034" t="str">
        <f>'All Nodes'!A1034</f>
        <v>GRID</v>
      </c>
      <c r="B1034">
        <f>'All Nodes'!B1034</f>
        <v>101032</v>
      </c>
      <c r="C1034">
        <f>'All Nodes'!C1034</f>
        <v>100001</v>
      </c>
      <c r="D1034" s="1">
        <f>'All Nodes'!D1034</f>
        <v>-0.224992</v>
      </c>
      <c r="E1034" s="1">
        <f>'All Nodes'!E1034</f>
        <v>-0.25001499999999999</v>
      </c>
      <c r="F1034" s="1">
        <f>'All Nodes'!F1034</f>
        <v>2.0100300000000001E-2</v>
      </c>
      <c r="G1034">
        <f>'All Nodes'!G1034</f>
        <v>100001</v>
      </c>
    </row>
    <row r="1035" spans="1:7" x14ac:dyDescent="0.25">
      <c r="A1035" t="str">
        <f>'All Nodes'!A1035</f>
        <v>GRID</v>
      </c>
      <c r="B1035">
        <f>'All Nodes'!B1035</f>
        <v>101033</v>
      </c>
      <c r="C1035">
        <f>'All Nodes'!C1035</f>
        <v>100001</v>
      </c>
      <c r="D1035" s="1">
        <f>'All Nodes'!D1035</f>
        <v>-0.224994</v>
      </c>
      <c r="E1035" s="1">
        <f>'All Nodes'!E1035</f>
        <v>-0.22500999999999999</v>
      </c>
      <c r="F1035" s="1">
        <f>'All Nodes'!F1035</f>
        <v>1.7980300000000001E-2</v>
      </c>
      <c r="G1035">
        <f>'All Nodes'!G1035</f>
        <v>100001</v>
      </c>
    </row>
    <row r="1036" spans="1:7" x14ac:dyDescent="0.25">
      <c r="A1036" t="str">
        <f>'All Nodes'!A1036</f>
        <v>GRID</v>
      </c>
      <c r="B1036">
        <f>'All Nodes'!B1036</f>
        <v>101034</v>
      </c>
      <c r="C1036">
        <f>'All Nodes'!C1036</f>
        <v>100001</v>
      </c>
      <c r="D1036" s="1">
        <f>'All Nodes'!D1036</f>
        <v>0.224994</v>
      </c>
      <c r="E1036" s="1">
        <f>'All Nodes'!E1036</f>
        <v>0.22500999999999999</v>
      </c>
      <c r="F1036" s="1">
        <f>'All Nodes'!F1036</f>
        <v>1.7979800000000001E-2</v>
      </c>
      <c r="G1036">
        <f>'All Nodes'!G1036</f>
        <v>100001</v>
      </c>
    </row>
    <row r="1037" spans="1:7" x14ac:dyDescent="0.25">
      <c r="A1037" t="str">
        <f>'All Nodes'!A1037</f>
        <v>GRID</v>
      </c>
      <c r="B1037">
        <f>'All Nodes'!B1037</f>
        <v>101035</v>
      </c>
      <c r="C1037">
        <f>'All Nodes'!C1037</f>
        <v>100001</v>
      </c>
      <c r="D1037" s="1">
        <f>'All Nodes'!D1037</f>
        <v>0.224995</v>
      </c>
      <c r="E1037" s="1">
        <f>'All Nodes'!E1037</f>
        <v>0.200013</v>
      </c>
      <c r="F1037" s="1">
        <f>'All Nodes'!F1037</f>
        <v>1.6089900000000001E-2</v>
      </c>
      <c r="G1037">
        <f>'All Nodes'!G1037</f>
        <v>100001</v>
      </c>
    </row>
    <row r="1038" spans="1:7" x14ac:dyDescent="0.25">
      <c r="A1038" t="str">
        <f>'All Nodes'!A1038</f>
        <v>GRID</v>
      </c>
      <c r="B1038">
        <f>'All Nodes'!B1038</f>
        <v>101036</v>
      </c>
      <c r="C1038">
        <f>'All Nodes'!C1038</f>
        <v>100001</v>
      </c>
      <c r="D1038" s="1">
        <f>'All Nodes'!D1038</f>
        <v>-0.224995</v>
      </c>
      <c r="E1038" s="1">
        <f>'All Nodes'!E1038</f>
        <v>-0.200013</v>
      </c>
      <c r="F1038" s="1">
        <f>'All Nodes'!F1038</f>
        <v>1.6090299999999998E-2</v>
      </c>
      <c r="G1038">
        <f>'All Nodes'!G1038</f>
        <v>100001</v>
      </c>
    </row>
    <row r="1039" spans="1:7" x14ac:dyDescent="0.25">
      <c r="A1039" t="str">
        <f>'All Nodes'!A1039</f>
        <v>GRID</v>
      </c>
      <c r="B1039">
        <f>'All Nodes'!B1039</f>
        <v>101037</v>
      </c>
      <c r="C1039">
        <f>'All Nodes'!C1039</f>
        <v>100001</v>
      </c>
      <c r="D1039" s="1">
        <f>'All Nodes'!D1039</f>
        <v>0.224997</v>
      </c>
      <c r="E1039" s="1">
        <f>'All Nodes'!E1039</f>
        <v>0.175012</v>
      </c>
      <c r="F1039" s="1">
        <f>'All Nodes'!F1039</f>
        <v>1.4419899999999999E-2</v>
      </c>
      <c r="G1039">
        <f>'All Nodes'!G1039</f>
        <v>100001</v>
      </c>
    </row>
    <row r="1040" spans="1:7" x14ac:dyDescent="0.25">
      <c r="A1040" t="str">
        <f>'All Nodes'!A1040</f>
        <v>GRID</v>
      </c>
      <c r="B1040">
        <f>'All Nodes'!B1040</f>
        <v>101038</v>
      </c>
      <c r="C1040">
        <f>'All Nodes'!C1040</f>
        <v>100001</v>
      </c>
      <c r="D1040" s="1">
        <f>'All Nodes'!D1040</f>
        <v>0.224997</v>
      </c>
      <c r="E1040" s="1">
        <f>'All Nodes'!E1040</f>
        <v>1.4163000000000001E-4</v>
      </c>
      <c r="F1040" s="1">
        <f>'All Nodes'!F1040</f>
        <v>8.9800000000000001E-3</v>
      </c>
      <c r="G1040">
        <f>'All Nodes'!G1040</f>
        <v>100001</v>
      </c>
    </row>
    <row r="1041" spans="1:7" x14ac:dyDescent="0.25">
      <c r="A1041" t="str">
        <f>'All Nodes'!A1041</f>
        <v>GRID</v>
      </c>
      <c r="B1041">
        <f>'All Nodes'!B1041</f>
        <v>101039</v>
      </c>
      <c r="C1041">
        <f>'All Nodes'!C1041</f>
        <v>100001</v>
      </c>
      <c r="D1041" s="1">
        <f>'All Nodes'!D1041</f>
        <v>-0.224997</v>
      </c>
      <c r="E1041" s="1">
        <f>'All Nodes'!E1041</f>
        <v>-0.175012</v>
      </c>
      <c r="F1041" s="1">
        <f>'All Nodes'!F1041</f>
        <v>1.4420199999999999E-2</v>
      </c>
      <c r="G1041">
        <f>'All Nodes'!G1041</f>
        <v>100001</v>
      </c>
    </row>
    <row r="1042" spans="1:7" x14ac:dyDescent="0.25">
      <c r="A1042" t="str">
        <f>'All Nodes'!A1042</f>
        <v>GRID</v>
      </c>
      <c r="B1042">
        <f>'All Nodes'!B1042</f>
        <v>101040</v>
      </c>
      <c r="C1042">
        <f>'All Nodes'!C1042</f>
        <v>100001</v>
      </c>
      <c r="D1042" s="1">
        <f>'All Nodes'!D1042</f>
        <v>0.224998</v>
      </c>
      <c r="E1042" s="1">
        <f>'All Nodes'!E1042</f>
        <v>-2.4983999999999999E-2</v>
      </c>
      <c r="F1042" s="1">
        <f>'All Nodes'!F1042</f>
        <v>9.0900000000000009E-3</v>
      </c>
      <c r="G1042">
        <f>'All Nodes'!G1042</f>
        <v>100001</v>
      </c>
    </row>
    <row r="1043" spans="1:7" x14ac:dyDescent="0.25">
      <c r="A1043" t="str">
        <f>'All Nodes'!A1043</f>
        <v>GRID</v>
      </c>
      <c r="B1043">
        <f>'All Nodes'!B1043</f>
        <v>101041</v>
      </c>
      <c r="C1043">
        <f>'All Nodes'!C1043</f>
        <v>100001</v>
      </c>
      <c r="D1043" s="1">
        <f>'All Nodes'!D1043</f>
        <v>0.224998</v>
      </c>
      <c r="E1043" s="1">
        <f>'All Nodes'!E1043</f>
        <v>-7.4983999999999995E-2</v>
      </c>
      <c r="F1043" s="1">
        <f>'All Nodes'!F1043</f>
        <v>9.9801000000000004E-3</v>
      </c>
      <c r="G1043">
        <f>'All Nodes'!G1043</f>
        <v>100001</v>
      </c>
    </row>
    <row r="1044" spans="1:7" x14ac:dyDescent="0.25">
      <c r="A1044" t="str">
        <f>'All Nodes'!A1044</f>
        <v>GRID</v>
      </c>
      <c r="B1044">
        <f>'All Nodes'!B1044</f>
        <v>101042</v>
      </c>
      <c r="C1044">
        <f>'All Nodes'!C1044</f>
        <v>100001</v>
      </c>
      <c r="D1044" s="1">
        <f>'All Nodes'!D1044</f>
        <v>-0.224998</v>
      </c>
      <c r="E1044" s="1">
        <f>'All Nodes'!E1044</f>
        <v>2.4983999999999999E-2</v>
      </c>
      <c r="F1044" s="1">
        <f>'All Nodes'!F1044</f>
        <v>9.0898999999999997E-3</v>
      </c>
      <c r="G1044">
        <f>'All Nodes'!G1044</f>
        <v>100001</v>
      </c>
    </row>
    <row r="1045" spans="1:7" x14ac:dyDescent="0.25">
      <c r="A1045" t="str">
        <f>'All Nodes'!A1045</f>
        <v>GRID</v>
      </c>
      <c r="B1045">
        <f>'All Nodes'!B1045</f>
        <v>101043</v>
      </c>
      <c r="C1045">
        <f>'All Nodes'!C1045</f>
        <v>100001</v>
      </c>
      <c r="D1045" s="1">
        <f>'All Nodes'!D1045</f>
        <v>-0.224998</v>
      </c>
      <c r="E1045" s="1">
        <f>'All Nodes'!E1045</f>
        <v>7.4984999999999996E-2</v>
      </c>
      <c r="F1045" s="1">
        <f>'All Nodes'!F1045</f>
        <v>9.9798999999999999E-3</v>
      </c>
      <c r="G1045">
        <f>'All Nodes'!G1045</f>
        <v>100001</v>
      </c>
    </row>
    <row r="1046" spans="1:7" x14ac:dyDescent="0.25">
      <c r="A1046" t="str">
        <f>'All Nodes'!A1046</f>
        <v>GRID</v>
      </c>
      <c r="B1046">
        <f>'All Nodes'!B1046</f>
        <v>101044</v>
      </c>
      <c r="C1046">
        <f>'All Nodes'!C1046</f>
        <v>100001</v>
      </c>
      <c r="D1046" s="1">
        <f>'All Nodes'!D1046</f>
        <v>0.224998</v>
      </c>
      <c r="E1046" s="1">
        <f>'All Nodes'!E1046</f>
        <v>-4.9980999999999998E-2</v>
      </c>
      <c r="F1046" s="1">
        <f>'All Nodes'!F1046</f>
        <v>9.4201000000000007E-3</v>
      </c>
      <c r="G1046">
        <f>'All Nodes'!G1046</f>
        <v>100001</v>
      </c>
    </row>
    <row r="1047" spans="1:7" x14ac:dyDescent="0.25">
      <c r="A1047" t="str">
        <f>'All Nodes'!A1047</f>
        <v>GRID</v>
      </c>
      <c r="B1047">
        <f>'All Nodes'!B1047</f>
        <v>101045</v>
      </c>
      <c r="C1047">
        <f>'All Nodes'!C1047</f>
        <v>100001</v>
      </c>
      <c r="D1047" s="1">
        <f>'All Nodes'!D1047</f>
        <v>0.224998</v>
      </c>
      <c r="E1047" s="1">
        <f>'All Nodes'!E1047</f>
        <v>0.15001100000000001</v>
      </c>
      <c r="F1047" s="1">
        <f>'All Nodes'!F1047</f>
        <v>1.29798E-2</v>
      </c>
      <c r="G1047">
        <f>'All Nodes'!G1047</f>
        <v>100001</v>
      </c>
    </row>
    <row r="1048" spans="1:7" x14ac:dyDescent="0.25">
      <c r="A1048" t="str">
        <f>'All Nodes'!A1048</f>
        <v>GRID</v>
      </c>
      <c r="B1048">
        <f>'All Nodes'!B1048</f>
        <v>101046</v>
      </c>
      <c r="C1048">
        <f>'All Nodes'!C1048</f>
        <v>100001</v>
      </c>
      <c r="D1048" s="1">
        <f>'All Nodes'!D1048</f>
        <v>-0.224998</v>
      </c>
      <c r="E1048" s="1">
        <f>'All Nodes'!E1048</f>
        <v>4.9980999999999998E-2</v>
      </c>
      <c r="F1048" s="1">
        <f>'All Nodes'!F1048</f>
        <v>9.4199999999999996E-3</v>
      </c>
      <c r="G1048">
        <f>'All Nodes'!G1048</f>
        <v>100001</v>
      </c>
    </row>
    <row r="1049" spans="1:7" x14ac:dyDescent="0.25">
      <c r="A1049" t="str">
        <f>'All Nodes'!A1049</f>
        <v>GRID</v>
      </c>
      <c r="B1049">
        <f>'All Nodes'!B1049</f>
        <v>101047</v>
      </c>
      <c r="C1049">
        <f>'All Nodes'!C1049</f>
        <v>100001</v>
      </c>
      <c r="D1049" s="1">
        <f>'All Nodes'!D1049</f>
        <v>-0.224999</v>
      </c>
      <c r="E1049" s="1">
        <f>'All Nodes'!E1049</f>
        <v>-0.15001100000000001</v>
      </c>
      <c r="F1049" s="1">
        <f>'All Nodes'!F1049</f>
        <v>1.2980200000000001E-2</v>
      </c>
      <c r="G1049">
        <f>'All Nodes'!G1049</f>
        <v>100001</v>
      </c>
    </row>
    <row r="1050" spans="1:7" x14ac:dyDescent="0.25">
      <c r="A1050" t="str">
        <f>'All Nodes'!A1050</f>
        <v>GRID</v>
      </c>
      <c r="B1050">
        <f>'All Nodes'!B1050</f>
        <v>101048</v>
      </c>
      <c r="C1050">
        <f>'All Nodes'!C1050</f>
        <v>100001</v>
      </c>
      <c r="D1050" s="1">
        <f>'All Nodes'!D1050</f>
        <v>0.22500000000000001</v>
      </c>
      <c r="E1050" s="1">
        <f>'All Nodes'!E1050</f>
        <v>0.125</v>
      </c>
      <c r="F1050" s="1">
        <f>'All Nodes'!F1050</f>
        <v>1.1749900000000001E-2</v>
      </c>
      <c r="G1050">
        <f>'All Nodes'!G1050</f>
        <v>100001</v>
      </c>
    </row>
    <row r="1051" spans="1:7" x14ac:dyDescent="0.25">
      <c r="A1051" t="str">
        <f>'All Nodes'!A1051</f>
        <v>GRID</v>
      </c>
      <c r="B1051">
        <f>'All Nodes'!B1051</f>
        <v>101049</v>
      </c>
      <c r="C1051">
        <f>'All Nodes'!C1051</f>
        <v>100001</v>
      </c>
      <c r="D1051" s="1">
        <f>'All Nodes'!D1051</f>
        <v>-0.22500000000000001</v>
      </c>
      <c r="E1051" s="1">
        <f>'All Nodes'!E1051</f>
        <v>-0.125</v>
      </c>
      <c r="F1051" s="1">
        <f>'All Nodes'!F1051</f>
        <v>1.1750099999999999E-2</v>
      </c>
      <c r="G1051">
        <f>'All Nodes'!G1051</f>
        <v>100001</v>
      </c>
    </row>
    <row r="1052" spans="1:7" x14ac:dyDescent="0.25">
      <c r="A1052" t="str">
        <f>'All Nodes'!A1052</f>
        <v>GRID</v>
      </c>
      <c r="B1052">
        <f>'All Nodes'!B1052</f>
        <v>101050</v>
      </c>
      <c r="C1052">
        <f>'All Nodes'!C1052</f>
        <v>100001</v>
      </c>
      <c r="D1052" s="1">
        <f>'All Nodes'!D1052</f>
        <v>-0.22500100000000001</v>
      </c>
      <c r="E1052" s="1">
        <f>'All Nodes'!E1052</f>
        <v>0.10001</v>
      </c>
      <c r="F1052" s="1">
        <f>'All Nodes'!F1052</f>
        <v>1.0749999999999999E-2</v>
      </c>
      <c r="G1052">
        <f>'All Nodes'!G1052</f>
        <v>100001</v>
      </c>
    </row>
    <row r="1053" spans="1:7" x14ac:dyDescent="0.25">
      <c r="A1053" t="str">
        <f>'All Nodes'!A1053</f>
        <v>GRID</v>
      </c>
      <c r="B1053">
        <f>'All Nodes'!B1053</f>
        <v>101051</v>
      </c>
      <c r="C1053">
        <f>'All Nodes'!C1053</f>
        <v>100001</v>
      </c>
      <c r="D1053" s="1">
        <f>'All Nodes'!D1053</f>
        <v>0.22500100000000001</v>
      </c>
      <c r="E1053" s="1">
        <f>'All Nodes'!E1053</f>
        <v>-0.12501000000000001</v>
      </c>
      <c r="F1053" s="1">
        <f>'All Nodes'!F1053</f>
        <v>1.1750099999999999E-2</v>
      </c>
      <c r="G1053">
        <f>'All Nodes'!G1053</f>
        <v>100001</v>
      </c>
    </row>
    <row r="1054" spans="1:7" x14ac:dyDescent="0.25">
      <c r="A1054" t="str">
        <f>'All Nodes'!A1054</f>
        <v>GRID</v>
      </c>
      <c r="B1054">
        <f>'All Nodes'!B1054</f>
        <v>101052</v>
      </c>
      <c r="C1054">
        <f>'All Nodes'!C1054</f>
        <v>100001</v>
      </c>
      <c r="D1054" s="1">
        <f>'All Nodes'!D1054</f>
        <v>-0.22500100000000001</v>
      </c>
      <c r="E1054" s="1">
        <f>'All Nodes'!E1054</f>
        <v>0.12501000000000001</v>
      </c>
      <c r="F1054" s="1">
        <f>'All Nodes'!F1054</f>
        <v>1.1749900000000001E-2</v>
      </c>
      <c r="G1054">
        <f>'All Nodes'!G1054</f>
        <v>100001</v>
      </c>
    </row>
    <row r="1055" spans="1:7" x14ac:dyDescent="0.25">
      <c r="A1055" t="str">
        <f>'All Nodes'!A1055</f>
        <v>GRID</v>
      </c>
      <c r="B1055">
        <f>'All Nodes'!B1055</f>
        <v>101053</v>
      </c>
      <c r="C1055">
        <f>'All Nodes'!C1055</f>
        <v>100001</v>
      </c>
      <c r="D1055" s="1">
        <f>'All Nodes'!D1055</f>
        <v>0.22500100000000001</v>
      </c>
      <c r="E1055" s="1">
        <f>'All Nodes'!E1055</f>
        <v>-0.10001</v>
      </c>
      <c r="F1055" s="1">
        <f>'All Nodes'!F1055</f>
        <v>1.07502E-2</v>
      </c>
      <c r="G1055">
        <f>'All Nodes'!G1055</f>
        <v>100001</v>
      </c>
    </row>
    <row r="1056" spans="1:7" x14ac:dyDescent="0.25">
      <c r="A1056" t="str">
        <f>'All Nodes'!A1056</f>
        <v>GRID</v>
      </c>
      <c r="B1056">
        <f>'All Nodes'!B1056</f>
        <v>101054</v>
      </c>
      <c r="C1056">
        <f>'All Nodes'!C1056</f>
        <v>100001</v>
      </c>
      <c r="D1056" s="1">
        <f>'All Nodes'!D1056</f>
        <v>0.22500100000000001</v>
      </c>
      <c r="E1056" s="1">
        <f>'All Nodes'!E1056</f>
        <v>0.10001400000000001</v>
      </c>
      <c r="F1056" s="1">
        <f>'All Nodes'!F1056</f>
        <v>1.0749999999999999E-2</v>
      </c>
      <c r="G1056">
        <f>'All Nodes'!G1056</f>
        <v>100001</v>
      </c>
    </row>
    <row r="1057" spans="1:7" x14ac:dyDescent="0.25">
      <c r="A1057" t="str">
        <f>'All Nodes'!A1057</f>
        <v>GRID</v>
      </c>
      <c r="B1057">
        <f>'All Nodes'!B1057</f>
        <v>101055</v>
      </c>
      <c r="C1057">
        <f>'All Nodes'!C1057</f>
        <v>100001</v>
      </c>
      <c r="D1057" s="1">
        <f>'All Nodes'!D1057</f>
        <v>-0.22500200000000001</v>
      </c>
      <c r="E1057" s="1">
        <f>'All Nodes'!E1057</f>
        <v>-0.10001400000000001</v>
      </c>
      <c r="F1057" s="1">
        <f>'All Nodes'!F1057</f>
        <v>1.07502E-2</v>
      </c>
      <c r="G1057">
        <f>'All Nodes'!G1057</f>
        <v>100001</v>
      </c>
    </row>
    <row r="1058" spans="1:7" x14ac:dyDescent="0.25">
      <c r="A1058" t="str">
        <f>'All Nodes'!A1058</f>
        <v>GRID</v>
      </c>
      <c r="B1058">
        <f>'All Nodes'!B1058</f>
        <v>101056</v>
      </c>
      <c r="C1058">
        <f>'All Nodes'!C1058</f>
        <v>100001</v>
      </c>
      <c r="D1058" s="1">
        <f>'All Nodes'!D1058</f>
        <v>0.22500300000000001</v>
      </c>
      <c r="E1058" s="1">
        <f>'All Nodes'!E1058</f>
        <v>7.5015100000000001E-2</v>
      </c>
      <c r="F1058" s="1">
        <f>'All Nodes'!F1058</f>
        <v>9.9798999999999999E-3</v>
      </c>
      <c r="G1058">
        <f>'All Nodes'!G1058</f>
        <v>100001</v>
      </c>
    </row>
    <row r="1059" spans="1:7" x14ac:dyDescent="0.25">
      <c r="A1059" t="str">
        <f>'All Nodes'!A1059</f>
        <v>GRID</v>
      </c>
      <c r="B1059">
        <f>'All Nodes'!B1059</f>
        <v>101057</v>
      </c>
      <c r="C1059">
        <f>'All Nodes'!C1059</f>
        <v>100001</v>
      </c>
      <c r="D1059" s="1">
        <f>'All Nodes'!D1059</f>
        <v>-0.22500300000000001</v>
      </c>
      <c r="E1059" s="1">
        <f>'All Nodes'!E1059</f>
        <v>-7.5013999999999997E-2</v>
      </c>
      <c r="F1059" s="1">
        <f>'All Nodes'!F1059</f>
        <v>9.9801000000000004E-3</v>
      </c>
      <c r="G1059">
        <f>'All Nodes'!G1059</f>
        <v>100001</v>
      </c>
    </row>
    <row r="1060" spans="1:7" x14ac:dyDescent="0.25">
      <c r="A1060" t="str">
        <f>'All Nodes'!A1060</f>
        <v>GRID</v>
      </c>
      <c r="B1060">
        <f>'All Nodes'!B1060</f>
        <v>101058</v>
      </c>
      <c r="C1060">
        <f>'All Nodes'!C1060</f>
        <v>100001</v>
      </c>
      <c r="D1060" s="1">
        <f>'All Nodes'!D1060</f>
        <v>0.22500500000000001</v>
      </c>
      <c r="E1060" s="1">
        <f>'All Nodes'!E1060</f>
        <v>-0.15001</v>
      </c>
      <c r="F1060" s="1">
        <f>'All Nodes'!F1060</f>
        <v>1.29801E-2</v>
      </c>
      <c r="G1060">
        <f>'All Nodes'!G1060</f>
        <v>100001</v>
      </c>
    </row>
    <row r="1061" spans="1:7" x14ac:dyDescent="0.25">
      <c r="A1061" t="str">
        <f>'All Nodes'!A1061</f>
        <v>GRID</v>
      </c>
      <c r="B1061">
        <f>'All Nodes'!B1061</f>
        <v>101059</v>
      </c>
      <c r="C1061">
        <f>'All Nodes'!C1061</f>
        <v>100001</v>
      </c>
      <c r="D1061" s="1">
        <f>'All Nodes'!D1061</f>
        <v>0.22500500000000001</v>
      </c>
      <c r="E1061" s="1">
        <f>'All Nodes'!E1061</f>
        <v>5.0010100000000002E-2</v>
      </c>
      <c r="F1061" s="1">
        <f>'All Nodes'!F1061</f>
        <v>9.4199999999999996E-3</v>
      </c>
      <c r="G1061">
        <f>'All Nodes'!G1061</f>
        <v>100001</v>
      </c>
    </row>
    <row r="1062" spans="1:7" x14ac:dyDescent="0.25">
      <c r="A1062" t="str">
        <f>'All Nodes'!A1062</f>
        <v>GRID</v>
      </c>
      <c r="B1062">
        <f>'All Nodes'!B1062</f>
        <v>101060</v>
      </c>
      <c r="C1062">
        <f>'All Nodes'!C1062</f>
        <v>100001</v>
      </c>
      <c r="D1062" s="1">
        <f>'All Nodes'!D1062</f>
        <v>-0.22500500000000001</v>
      </c>
      <c r="E1062" s="1">
        <f>'All Nodes'!E1062</f>
        <v>0.15001</v>
      </c>
      <c r="F1062" s="1">
        <f>'All Nodes'!F1062</f>
        <v>1.29798E-2</v>
      </c>
      <c r="G1062">
        <f>'All Nodes'!G1062</f>
        <v>100001</v>
      </c>
    </row>
    <row r="1063" spans="1:7" x14ac:dyDescent="0.25">
      <c r="A1063" t="str">
        <f>'All Nodes'!A1063</f>
        <v>GRID</v>
      </c>
      <c r="B1063">
        <f>'All Nodes'!B1063</f>
        <v>101061</v>
      </c>
      <c r="C1063">
        <f>'All Nodes'!C1063</f>
        <v>100001</v>
      </c>
      <c r="D1063" s="1">
        <f>'All Nodes'!D1063</f>
        <v>-0.22500500000000001</v>
      </c>
      <c r="E1063" s="1">
        <f>'All Nodes'!E1063</f>
        <v>-5.0008999999999998E-2</v>
      </c>
      <c r="F1063" s="1">
        <f>'All Nodes'!F1063</f>
        <v>9.4202000000000001E-3</v>
      </c>
      <c r="G1063">
        <f>'All Nodes'!G1063</f>
        <v>100001</v>
      </c>
    </row>
    <row r="1064" spans="1:7" x14ac:dyDescent="0.25">
      <c r="A1064" t="str">
        <f>'All Nodes'!A1064</f>
        <v>GRID</v>
      </c>
      <c r="B1064">
        <f>'All Nodes'!B1064</f>
        <v>101062</v>
      </c>
      <c r="C1064">
        <f>'All Nodes'!C1064</f>
        <v>100001</v>
      </c>
      <c r="D1064" s="1">
        <f>'All Nodes'!D1064</f>
        <v>0.22500500000000001</v>
      </c>
      <c r="E1064" s="1">
        <f>'All Nodes'!E1064</f>
        <v>-0.175008</v>
      </c>
      <c r="F1064" s="1">
        <f>'All Nodes'!F1064</f>
        <v>1.44203E-2</v>
      </c>
      <c r="G1064">
        <f>'All Nodes'!G1064</f>
        <v>100001</v>
      </c>
    </row>
    <row r="1065" spans="1:7" x14ac:dyDescent="0.25">
      <c r="A1065" t="str">
        <f>'All Nodes'!A1065</f>
        <v>GRID</v>
      </c>
      <c r="B1065">
        <f>'All Nodes'!B1065</f>
        <v>101063</v>
      </c>
      <c r="C1065">
        <f>'All Nodes'!C1065</f>
        <v>100001</v>
      </c>
      <c r="D1065" s="1">
        <f>'All Nodes'!D1065</f>
        <v>-0.22500600000000001</v>
      </c>
      <c r="E1065" s="1">
        <f>'All Nodes'!E1065</f>
        <v>0.175008</v>
      </c>
      <c r="F1065" s="1">
        <f>'All Nodes'!F1065</f>
        <v>1.4419899999999999E-2</v>
      </c>
      <c r="G1065">
        <f>'All Nodes'!G1065</f>
        <v>100001</v>
      </c>
    </row>
    <row r="1066" spans="1:7" x14ac:dyDescent="0.25">
      <c r="A1066" t="str">
        <f>'All Nodes'!A1066</f>
        <v>GRID</v>
      </c>
      <c r="B1066">
        <f>'All Nodes'!B1066</f>
        <v>101064</v>
      </c>
      <c r="C1066">
        <f>'All Nodes'!C1066</f>
        <v>100001</v>
      </c>
      <c r="D1066" s="1">
        <f>'All Nodes'!D1066</f>
        <v>0.22500600000000001</v>
      </c>
      <c r="E1066" s="1">
        <f>'All Nodes'!E1066</f>
        <v>2.49991E-2</v>
      </c>
      <c r="F1066" s="1">
        <f>'All Nodes'!F1066</f>
        <v>9.0898999999999997E-3</v>
      </c>
      <c r="G1066">
        <f>'All Nodes'!G1066</f>
        <v>100001</v>
      </c>
    </row>
    <row r="1067" spans="1:7" x14ac:dyDescent="0.25">
      <c r="A1067" t="str">
        <f>'All Nodes'!A1067</f>
        <v>GRID</v>
      </c>
      <c r="B1067">
        <f>'All Nodes'!B1067</f>
        <v>101065</v>
      </c>
      <c r="C1067">
        <f>'All Nodes'!C1067</f>
        <v>100001</v>
      </c>
      <c r="D1067" s="1">
        <f>'All Nodes'!D1067</f>
        <v>-0.22500700000000001</v>
      </c>
      <c r="E1067" s="1">
        <f>'All Nodes'!E1067</f>
        <v>-2.4999E-2</v>
      </c>
      <c r="F1067" s="1">
        <f>'All Nodes'!F1067</f>
        <v>9.0900000000000009E-3</v>
      </c>
      <c r="G1067">
        <f>'All Nodes'!G1067</f>
        <v>100001</v>
      </c>
    </row>
    <row r="1068" spans="1:7" x14ac:dyDescent="0.25">
      <c r="A1068" t="str">
        <f>'All Nodes'!A1068</f>
        <v>GRID</v>
      </c>
      <c r="B1068">
        <f>'All Nodes'!B1068</f>
        <v>101066</v>
      </c>
      <c r="C1068">
        <f>'All Nodes'!C1068</f>
        <v>100001</v>
      </c>
      <c r="D1068" s="1">
        <f>'All Nodes'!D1068</f>
        <v>0.22500700000000001</v>
      </c>
      <c r="E1068" s="1">
        <f>'All Nodes'!E1068</f>
        <v>-0.20000599999999999</v>
      </c>
      <c r="F1068" s="1">
        <f>'All Nodes'!F1068</f>
        <v>1.6090299999999998E-2</v>
      </c>
      <c r="G1068">
        <f>'All Nodes'!G1068</f>
        <v>100001</v>
      </c>
    </row>
    <row r="1069" spans="1:7" x14ac:dyDescent="0.25">
      <c r="A1069" t="str">
        <f>'All Nodes'!A1069</f>
        <v>GRID</v>
      </c>
      <c r="B1069">
        <f>'All Nodes'!B1069</f>
        <v>101067</v>
      </c>
      <c r="C1069">
        <f>'All Nodes'!C1069</f>
        <v>100001</v>
      </c>
      <c r="D1069" s="1">
        <f>'All Nodes'!D1069</f>
        <v>-0.22500700000000001</v>
      </c>
      <c r="E1069" s="1">
        <f>'All Nodes'!E1069</f>
        <v>0.20000599999999999</v>
      </c>
      <c r="F1069" s="1">
        <f>'All Nodes'!F1069</f>
        <v>1.6089900000000001E-2</v>
      </c>
      <c r="G1069">
        <f>'All Nodes'!G1069</f>
        <v>100001</v>
      </c>
    </row>
    <row r="1070" spans="1:7" x14ac:dyDescent="0.25">
      <c r="A1070" t="str">
        <f>'All Nodes'!A1070</f>
        <v>GRID</v>
      </c>
      <c r="B1070">
        <f>'All Nodes'!B1070</f>
        <v>101068</v>
      </c>
      <c r="C1070">
        <f>'All Nodes'!C1070</f>
        <v>100001</v>
      </c>
      <c r="D1070" s="1">
        <f>'All Nodes'!D1070</f>
        <v>-0.22500800000000001</v>
      </c>
      <c r="E1070" s="1">
        <f>'All Nodes'!E1070</f>
        <v>-1.2520000000000001E-4</v>
      </c>
      <c r="F1070" s="1">
        <f>'All Nodes'!F1070</f>
        <v>8.9800000000000001E-3</v>
      </c>
      <c r="G1070">
        <f>'All Nodes'!G1070</f>
        <v>100001</v>
      </c>
    </row>
    <row r="1071" spans="1:7" x14ac:dyDescent="0.25">
      <c r="A1071" t="str">
        <f>'All Nodes'!A1071</f>
        <v>GRID</v>
      </c>
      <c r="B1071">
        <f>'All Nodes'!B1071</f>
        <v>101069</v>
      </c>
      <c r="C1071">
        <f>'All Nodes'!C1071</f>
        <v>100001</v>
      </c>
      <c r="D1071" s="1">
        <f>'All Nodes'!D1071</f>
        <v>-0.22500999999999999</v>
      </c>
      <c r="E1071" s="1">
        <f>'All Nodes'!E1071</f>
        <v>0.224994</v>
      </c>
      <c r="F1071" s="1">
        <f>'All Nodes'!F1071</f>
        <v>1.7979800000000001E-2</v>
      </c>
      <c r="G1071">
        <f>'All Nodes'!G1071</f>
        <v>100001</v>
      </c>
    </row>
    <row r="1072" spans="1:7" x14ac:dyDescent="0.25">
      <c r="A1072" t="str">
        <f>'All Nodes'!A1072</f>
        <v>GRID</v>
      </c>
      <c r="B1072">
        <f>'All Nodes'!B1072</f>
        <v>101070</v>
      </c>
      <c r="C1072">
        <f>'All Nodes'!C1072</f>
        <v>100001</v>
      </c>
      <c r="D1072" s="1">
        <f>'All Nodes'!D1072</f>
        <v>0.22500999999999999</v>
      </c>
      <c r="E1072" s="1">
        <f>'All Nodes'!E1072</f>
        <v>-0.224994</v>
      </c>
      <c r="F1072" s="1">
        <f>'All Nodes'!F1072</f>
        <v>1.7980300000000001E-2</v>
      </c>
      <c r="G1072">
        <f>'All Nodes'!G1072</f>
        <v>100001</v>
      </c>
    </row>
    <row r="1073" spans="1:7" x14ac:dyDescent="0.25">
      <c r="A1073" t="str">
        <f>'All Nodes'!A1073</f>
        <v>GRID</v>
      </c>
      <c r="B1073">
        <f>'All Nodes'!B1073</f>
        <v>101071</v>
      </c>
      <c r="C1073">
        <f>'All Nodes'!C1073</f>
        <v>100001</v>
      </c>
      <c r="D1073" s="1">
        <f>'All Nodes'!D1073</f>
        <v>0.22501199999999999</v>
      </c>
      <c r="E1073" s="1">
        <f>'All Nodes'!E1073</f>
        <v>-0.24998899999999999</v>
      </c>
      <c r="F1073" s="1">
        <f>'All Nodes'!F1073</f>
        <v>2.0100300000000001E-2</v>
      </c>
      <c r="G1073">
        <f>'All Nodes'!G1073</f>
        <v>100001</v>
      </c>
    </row>
    <row r="1074" spans="1:7" x14ac:dyDescent="0.25">
      <c r="A1074" t="str">
        <f>'All Nodes'!A1074</f>
        <v>GRID</v>
      </c>
      <c r="B1074">
        <f>'All Nodes'!B1074</f>
        <v>101072</v>
      </c>
      <c r="C1074">
        <f>'All Nodes'!C1074</f>
        <v>100001</v>
      </c>
      <c r="D1074" s="1">
        <f>'All Nodes'!D1074</f>
        <v>-0.22501299999999999</v>
      </c>
      <c r="E1074" s="1">
        <f>'All Nodes'!E1074</f>
        <v>0.24998899999999999</v>
      </c>
      <c r="F1074" s="1">
        <f>'All Nodes'!F1074</f>
        <v>2.0099800000000001E-2</v>
      </c>
      <c r="G1074">
        <f>'All Nodes'!G1074</f>
        <v>100001</v>
      </c>
    </row>
    <row r="1075" spans="1:7" x14ac:dyDescent="0.25">
      <c r="A1075" t="str">
        <f>'All Nodes'!A1075</f>
        <v>GRID</v>
      </c>
      <c r="B1075">
        <f>'All Nodes'!B1075</f>
        <v>101073</v>
      </c>
      <c r="C1075">
        <f>'All Nodes'!C1075</f>
        <v>100001</v>
      </c>
      <c r="D1075" s="1">
        <f>'All Nodes'!D1075</f>
        <v>0.22501299999999999</v>
      </c>
      <c r="E1075" s="1">
        <f>'All Nodes'!E1075</f>
        <v>-0.27499299999999999</v>
      </c>
      <c r="F1075" s="1">
        <f>'All Nodes'!F1075</f>
        <v>2.24402E-2</v>
      </c>
      <c r="G1075">
        <f>'All Nodes'!G1075</f>
        <v>100001</v>
      </c>
    </row>
    <row r="1076" spans="1:7" x14ac:dyDescent="0.25">
      <c r="A1076" t="str">
        <f>'All Nodes'!A1076</f>
        <v>GRID</v>
      </c>
      <c r="B1076">
        <f>'All Nodes'!B1076</f>
        <v>101074</v>
      </c>
      <c r="C1076">
        <f>'All Nodes'!C1076</f>
        <v>100001</v>
      </c>
      <c r="D1076" s="1">
        <f>'All Nodes'!D1076</f>
        <v>-0.22501399999999999</v>
      </c>
      <c r="E1076" s="1">
        <f>'All Nodes'!E1076</f>
        <v>0.27499299999999999</v>
      </c>
      <c r="F1076" s="1">
        <f>'All Nodes'!F1076</f>
        <v>2.24397E-2</v>
      </c>
      <c r="G1076">
        <f>'All Nodes'!G1076</f>
        <v>100001</v>
      </c>
    </row>
    <row r="1077" spans="1:7" x14ac:dyDescent="0.25">
      <c r="A1077" t="str">
        <f>'All Nodes'!A1077</f>
        <v>GRID</v>
      </c>
      <c r="B1077">
        <f>'All Nodes'!B1077</f>
        <v>101075</v>
      </c>
      <c r="C1077">
        <f>'All Nodes'!C1077</f>
        <v>100001</v>
      </c>
      <c r="D1077" s="1">
        <f>'All Nodes'!D1077</f>
        <v>-0.22501599999999999</v>
      </c>
      <c r="E1077" s="1">
        <f>'All Nodes'!E1077</f>
        <v>0.29999300000000001</v>
      </c>
      <c r="F1077" s="1">
        <f>'All Nodes'!F1077</f>
        <v>2.5009699999999999E-2</v>
      </c>
      <c r="G1077">
        <f>'All Nodes'!G1077</f>
        <v>100001</v>
      </c>
    </row>
    <row r="1078" spans="1:7" x14ac:dyDescent="0.25">
      <c r="A1078" t="str">
        <f>'All Nodes'!A1078</f>
        <v>GRID</v>
      </c>
      <c r="B1078">
        <f>'All Nodes'!B1078</f>
        <v>101076</v>
      </c>
      <c r="C1078">
        <f>'All Nodes'!C1078</f>
        <v>100001</v>
      </c>
      <c r="D1078" s="1">
        <f>'All Nodes'!D1078</f>
        <v>0.22501599999999999</v>
      </c>
      <c r="E1078" s="1">
        <f>'All Nodes'!E1078</f>
        <v>-0.29999300000000001</v>
      </c>
      <c r="F1078" s="1">
        <f>'All Nodes'!F1078</f>
        <v>2.5010399999999999E-2</v>
      </c>
      <c r="G1078">
        <f>'All Nodes'!G1078</f>
        <v>100001</v>
      </c>
    </row>
    <row r="1079" spans="1:7" x14ac:dyDescent="0.25">
      <c r="A1079" t="str">
        <f>'All Nodes'!A1079</f>
        <v>GRID</v>
      </c>
      <c r="B1079">
        <f>'All Nodes'!B1079</f>
        <v>101077</v>
      </c>
      <c r="C1079">
        <f>'All Nodes'!C1079</f>
        <v>100001</v>
      </c>
      <c r="D1079" s="1">
        <f>'All Nodes'!D1079</f>
        <v>0.225018</v>
      </c>
      <c r="E1079" s="1">
        <f>'All Nodes'!E1079</f>
        <v>-0.32499499999999998</v>
      </c>
      <c r="F1079" s="1">
        <f>'All Nodes'!F1079</f>
        <v>2.7800399999999999E-2</v>
      </c>
      <c r="G1079">
        <f>'All Nodes'!G1079</f>
        <v>100001</v>
      </c>
    </row>
    <row r="1080" spans="1:7" x14ac:dyDescent="0.25">
      <c r="A1080" t="str">
        <f>'All Nodes'!A1080</f>
        <v>GRID</v>
      </c>
      <c r="B1080">
        <f>'All Nodes'!B1080</f>
        <v>101078</v>
      </c>
      <c r="C1080">
        <f>'All Nodes'!C1080</f>
        <v>100001</v>
      </c>
      <c r="D1080" s="1">
        <f>'All Nodes'!D1080</f>
        <v>-0.225018</v>
      </c>
      <c r="E1080" s="1">
        <f>'All Nodes'!E1080</f>
        <v>0.32499499999999998</v>
      </c>
      <c r="F1080" s="1">
        <f>'All Nodes'!F1080</f>
        <v>2.77997E-2</v>
      </c>
      <c r="G1080">
        <f>'All Nodes'!G1080</f>
        <v>100001</v>
      </c>
    </row>
    <row r="1081" spans="1:7" x14ac:dyDescent="0.25">
      <c r="A1081" t="str">
        <f>'All Nodes'!A1081</f>
        <v>GRID</v>
      </c>
      <c r="B1081">
        <f>'All Nodes'!B1081</f>
        <v>101079</v>
      </c>
      <c r="C1081">
        <f>'All Nodes'!C1081</f>
        <v>100001</v>
      </c>
      <c r="D1081" s="1">
        <f>'All Nodes'!D1081</f>
        <v>-0.225021</v>
      </c>
      <c r="E1081" s="1">
        <f>'All Nodes'!E1081</f>
        <v>0.34993200000000002</v>
      </c>
      <c r="F1081" s="1">
        <f>'All Nodes'!F1081</f>
        <v>3.0809699999999999E-2</v>
      </c>
      <c r="G1081">
        <f>'All Nodes'!G1081</f>
        <v>100001</v>
      </c>
    </row>
    <row r="1082" spans="1:7" x14ac:dyDescent="0.25">
      <c r="A1082" t="str">
        <f>'All Nodes'!A1082</f>
        <v>GRID</v>
      </c>
      <c r="B1082">
        <f>'All Nodes'!B1082</f>
        <v>101080</v>
      </c>
      <c r="C1082">
        <f>'All Nodes'!C1082</f>
        <v>100001</v>
      </c>
      <c r="D1082" s="1">
        <f>'All Nodes'!D1082</f>
        <v>0.225021</v>
      </c>
      <c r="E1082" s="1">
        <f>'All Nodes'!E1082</f>
        <v>-0.34993200000000002</v>
      </c>
      <c r="F1082" s="1">
        <f>'All Nodes'!F1082</f>
        <v>3.0810400000000002E-2</v>
      </c>
      <c r="G1082">
        <f>'All Nodes'!G1082</f>
        <v>100001</v>
      </c>
    </row>
    <row r="1083" spans="1:7" x14ac:dyDescent="0.25">
      <c r="A1083" t="str">
        <f>'All Nodes'!A1083</f>
        <v>GRID</v>
      </c>
      <c r="B1083">
        <f>'All Nodes'!B1083</f>
        <v>101081</v>
      </c>
      <c r="C1083">
        <f>'All Nodes'!C1083</f>
        <v>100001</v>
      </c>
      <c r="D1083" s="1">
        <f>'All Nodes'!D1083</f>
        <v>0.225024</v>
      </c>
      <c r="E1083" s="1">
        <f>'All Nodes'!E1083</f>
        <v>-0.37493300000000002</v>
      </c>
      <c r="F1083" s="1">
        <f>'All Nodes'!F1083</f>
        <v>3.4052399999999997E-2</v>
      </c>
      <c r="G1083">
        <f>'All Nodes'!G1083</f>
        <v>100001</v>
      </c>
    </row>
    <row r="1084" spans="1:7" x14ac:dyDescent="0.25">
      <c r="A1084" t="str">
        <f>'All Nodes'!A1084</f>
        <v>GRID</v>
      </c>
      <c r="B1084">
        <f>'All Nodes'!B1084</f>
        <v>101082</v>
      </c>
      <c r="C1084">
        <f>'All Nodes'!C1084</f>
        <v>100001</v>
      </c>
      <c r="D1084" s="1">
        <f>'All Nodes'!D1084</f>
        <v>-0.225024</v>
      </c>
      <c r="E1084" s="1">
        <f>'All Nodes'!E1084</f>
        <v>0.37493300000000002</v>
      </c>
      <c r="F1084" s="1">
        <f>'All Nodes'!F1084</f>
        <v>3.4051699999999997E-2</v>
      </c>
      <c r="G1084">
        <f>'All Nodes'!G1084</f>
        <v>100001</v>
      </c>
    </row>
    <row r="1085" spans="1:7" x14ac:dyDescent="0.25">
      <c r="A1085" t="str">
        <f>'All Nodes'!A1085</f>
        <v>GRID</v>
      </c>
      <c r="B1085">
        <f>'All Nodes'!B1085</f>
        <v>101083</v>
      </c>
      <c r="C1085">
        <f>'All Nodes'!C1085</f>
        <v>100001</v>
      </c>
      <c r="D1085" s="1">
        <f>'All Nodes'!D1085</f>
        <v>0.225025</v>
      </c>
      <c r="E1085" s="1">
        <f>'All Nodes'!E1085</f>
        <v>-0.39993400000000001</v>
      </c>
      <c r="F1085" s="1">
        <f>'All Nodes'!F1085</f>
        <v>3.7526400000000001E-2</v>
      </c>
      <c r="G1085">
        <f>'All Nodes'!G1085</f>
        <v>100001</v>
      </c>
    </row>
    <row r="1086" spans="1:7" x14ac:dyDescent="0.25">
      <c r="A1086" t="str">
        <f>'All Nodes'!A1086</f>
        <v>GRID</v>
      </c>
      <c r="B1086">
        <f>'All Nodes'!B1086</f>
        <v>101084</v>
      </c>
      <c r="C1086">
        <f>'All Nodes'!C1086</f>
        <v>100001</v>
      </c>
      <c r="D1086" s="1">
        <f>'All Nodes'!D1086</f>
        <v>-0.225025</v>
      </c>
      <c r="E1086" s="1">
        <f>'All Nodes'!E1086</f>
        <v>0.39993400000000001</v>
      </c>
      <c r="F1086" s="1">
        <f>'All Nodes'!F1086</f>
        <v>3.7525700000000002E-2</v>
      </c>
      <c r="G1086">
        <f>'All Nodes'!G1086</f>
        <v>100001</v>
      </c>
    </row>
    <row r="1087" spans="1:7" x14ac:dyDescent="0.25">
      <c r="A1087" t="str">
        <f>'All Nodes'!A1087</f>
        <v>GRID</v>
      </c>
      <c r="B1087">
        <f>'All Nodes'!B1087</f>
        <v>101085</v>
      </c>
      <c r="C1087">
        <f>'All Nodes'!C1087</f>
        <v>100001</v>
      </c>
      <c r="D1087" s="1">
        <f>'All Nodes'!D1087</f>
        <v>0.225027</v>
      </c>
      <c r="E1087" s="1">
        <f>'All Nodes'!E1087</f>
        <v>-0.42499599999999998</v>
      </c>
      <c r="F1087" s="1">
        <f>'All Nodes'!F1087</f>
        <v>4.1247499999999999E-2</v>
      </c>
      <c r="G1087">
        <f>'All Nodes'!G1087</f>
        <v>100001</v>
      </c>
    </row>
    <row r="1088" spans="1:7" x14ac:dyDescent="0.25">
      <c r="A1088" t="str">
        <f>'All Nodes'!A1088</f>
        <v>GRID</v>
      </c>
      <c r="B1088">
        <f>'All Nodes'!B1088</f>
        <v>101086</v>
      </c>
      <c r="C1088">
        <f>'All Nodes'!C1088</f>
        <v>100001</v>
      </c>
      <c r="D1088" s="1">
        <f>'All Nodes'!D1088</f>
        <v>-0.225027</v>
      </c>
      <c r="E1088" s="1">
        <f>'All Nodes'!E1088</f>
        <v>0.42499599999999998</v>
      </c>
      <c r="F1088" s="1">
        <f>'All Nodes'!F1088</f>
        <v>4.1246600000000001E-2</v>
      </c>
      <c r="G1088">
        <f>'All Nodes'!G1088</f>
        <v>100001</v>
      </c>
    </row>
    <row r="1089" spans="1:7" x14ac:dyDescent="0.25">
      <c r="A1089" t="str">
        <f>'All Nodes'!A1089</f>
        <v>GRID</v>
      </c>
      <c r="B1089">
        <f>'All Nodes'!B1089</f>
        <v>101087</v>
      </c>
      <c r="C1089">
        <f>'All Nodes'!C1089</f>
        <v>100001</v>
      </c>
      <c r="D1089" s="1">
        <f>'All Nodes'!D1089</f>
        <v>-0.22503000000000001</v>
      </c>
      <c r="E1089" s="1">
        <f>'All Nodes'!E1089</f>
        <v>0.449938</v>
      </c>
      <c r="F1089" s="1">
        <f>'All Nodes'!F1089</f>
        <v>4.5161600000000003E-2</v>
      </c>
      <c r="G1089">
        <f>'All Nodes'!G1089</f>
        <v>100001</v>
      </c>
    </row>
    <row r="1090" spans="1:7" x14ac:dyDescent="0.25">
      <c r="A1090" t="str">
        <f>'All Nodes'!A1090</f>
        <v>GRID</v>
      </c>
      <c r="B1090">
        <f>'All Nodes'!B1090</f>
        <v>101088</v>
      </c>
      <c r="C1090">
        <f>'All Nodes'!C1090</f>
        <v>100001</v>
      </c>
      <c r="D1090" s="1">
        <f>'All Nodes'!D1090</f>
        <v>0.22503000000000001</v>
      </c>
      <c r="E1090" s="1">
        <f>'All Nodes'!E1090</f>
        <v>-0.449938</v>
      </c>
      <c r="F1090" s="1">
        <f>'All Nodes'!F1090</f>
        <v>4.5162599999999997E-2</v>
      </c>
      <c r="G1090">
        <f>'All Nodes'!G1090</f>
        <v>100001</v>
      </c>
    </row>
    <row r="1091" spans="1:7" x14ac:dyDescent="0.25">
      <c r="A1091" t="str">
        <f>'All Nodes'!A1091</f>
        <v>GRID</v>
      </c>
      <c r="B1091">
        <f>'All Nodes'!B1091</f>
        <v>101089</v>
      </c>
      <c r="C1091">
        <f>'All Nodes'!C1091</f>
        <v>100001</v>
      </c>
      <c r="D1091" s="1">
        <f>'All Nodes'!D1091</f>
        <v>0.22503100000000001</v>
      </c>
      <c r="E1091" s="1">
        <f>'All Nodes'!E1091</f>
        <v>-0.47498000000000001</v>
      </c>
      <c r="F1091" s="1">
        <f>'All Nodes'!F1091</f>
        <v>4.9339599999999997E-2</v>
      </c>
      <c r="G1091">
        <f>'All Nodes'!G1091</f>
        <v>100001</v>
      </c>
    </row>
    <row r="1092" spans="1:7" x14ac:dyDescent="0.25">
      <c r="A1092" t="str">
        <f>'All Nodes'!A1092</f>
        <v>GRID</v>
      </c>
      <c r="B1092">
        <f>'All Nodes'!B1092</f>
        <v>101090</v>
      </c>
      <c r="C1092">
        <f>'All Nodes'!C1092</f>
        <v>100001</v>
      </c>
      <c r="D1092" s="1">
        <f>'All Nodes'!D1092</f>
        <v>-0.22503100000000001</v>
      </c>
      <c r="E1092" s="1">
        <f>'All Nodes'!E1092</f>
        <v>0.47498000000000001</v>
      </c>
      <c r="F1092" s="1">
        <f>'All Nodes'!F1092</f>
        <v>4.93385E-2</v>
      </c>
      <c r="G1092">
        <f>'All Nodes'!G1092</f>
        <v>100001</v>
      </c>
    </row>
    <row r="1093" spans="1:7" x14ac:dyDescent="0.25">
      <c r="A1093" t="str">
        <f>'All Nodes'!A1093</f>
        <v>GRID</v>
      </c>
      <c r="B1093">
        <f>'All Nodes'!B1093</f>
        <v>101091</v>
      </c>
      <c r="C1093">
        <f>'All Nodes'!C1093</f>
        <v>100001</v>
      </c>
      <c r="D1093" s="1">
        <f>'All Nodes'!D1093</f>
        <v>0.22503400000000001</v>
      </c>
      <c r="E1093" s="1">
        <f>'All Nodes'!E1093</f>
        <v>-0.49994499999999997</v>
      </c>
      <c r="F1093" s="1">
        <f>'All Nodes'!F1093</f>
        <v>5.3723600000000003E-2</v>
      </c>
      <c r="G1093">
        <f>'All Nodes'!G1093</f>
        <v>100001</v>
      </c>
    </row>
    <row r="1094" spans="1:7" x14ac:dyDescent="0.25">
      <c r="A1094" t="str">
        <f>'All Nodes'!A1094</f>
        <v>GRID</v>
      </c>
      <c r="B1094">
        <f>'All Nodes'!B1094</f>
        <v>101092</v>
      </c>
      <c r="C1094">
        <f>'All Nodes'!C1094</f>
        <v>100001</v>
      </c>
      <c r="D1094" s="1">
        <f>'All Nodes'!D1094</f>
        <v>-0.22503500000000001</v>
      </c>
      <c r="E1094" s="1">
        <f>'All Nodes'!E1094</f>
        <v>0.52499399999999996</v>
      </c>
      <c r="F1094" s="1">
        <f>'All Nodes'!F1094</f>
        <v>5.8368499999999997E-2</v>
      </c>
      <c r="G1094">
        <f>'All Nodes'!G1094</f>
        <v>100001</v>
      </c>
    </row>
    <row r="1095" spans="1:7" x14ac:dyDescent="0.25">
      <c r="A1095" t="str">
        <f>'All Nodes'!A1095</f>
        <v>GRID</v>
      </c>
      <c r="B1095">
        <f>'All Nodes'!B1095</f>
        <v>101093</v>
      </c>
      <c r="C1095">
        <f>'All Nodes'!C1095</f>
        <v>100001</v>
      </c>
      <c r="D1095" s="1">
        <f>'All Nodes'!D1095</f>
        <v>0.22503500000000001</v>
      </c>
      <c r="E1095" s="1">
        <f>'All Nodes'!E1095</f>
        <v>-0.52499399999999996</v>
      </c>
      <c r="F1095" s="1">
        <f>'All Nodes'!F1095</f>
        <v>5.8369600000000001E-2</v>
      </c>
      <c r="G1095">
        <f>'All Nodes'!G1095</f>
        <v>100001</v>
      </c>
    </row>
    <row r="1096" spans="1:7" x14ac:dyDescent="0.25">
      <c r="A1096" t="str">
        <f>'All Nodes'!A1096</f>
        <v>GRID</v>
      </c>
      <c r="B1096">
        <f>'All Nodes'!B1096</f>
        <v>101094</v>
      </c>
      <c r="C1096">
        <f>'All Nodes'!C1096</f>
        <v>100001</v>
      </c>
      <c r="D1096" s="1">
        <f>'All Nodes'!D1096</f>
        <v>-0.22503500000000001</v>
      </c>
      <c r="E1096" s="1">
        <f>'All Nodes'!E1096</f>
        <v>0.49994499999999997</v>
      </c>
      <c r="F1096" s="1">
        <f>'All Nodes'!F1096</f>
        <v>5.3722499999999999E-2</v>
      </c>
      <c r="G1096">
        <f>'All Nodes'!G1096</f>
        <v>100001</v>
      </c>
    </row>
    <row r="1097" spans="1:7" x14ac:dyDescent="0.25">
      <c r="A1097" t="str">
        <f>'All Nodes'!A1097</f>
        <v>GRID</v>
      </c>
      <c r="B1097">
        <f>'All Nodes'!B1097</f>
        <v>101095</v>
      </c>
      <c r="C1097">
        <f>'All Nodes'!C1097</f>
        <v>100001</v>
      </c>
      <c r="D1097" s="1">
        <f>'All Nodes'!D1097</f>
        <v>0.22503699999999999</v>
      </c>
      <c r="E1097" s="1">
        <f>'All Nodes'!E1097</f>
        <v>-0.54999399999999998</v>
      </c>
      <c r="F1097" s="1">
        <f>'All Nodes'!F1097</f>
        <v>6.3233600000000001E-2</v>
      </c>
      <c r="G1097">
        <f>'All Nodes'!G1097</f>
        <v>100001</v>
      </c>
    </row>
    <row r="1098" spans="1:7" x14ac:dyDescent="0.25">
      <c r="A1098" t="str">
        <f>'All Nodes'!A1098</f>
        <v>GRID</v>
      </c>
      <c r="B1098">
        <f>'All Nodes'!B1098</f>
        <v>101096</v>
      </c>
      <c r="C1098">
        <f>'All Nodes'!C1098</f>
        <v>100001</v>
      </c>
      <c r="D1098" s="1">
        <f>'All Nodes'!D1098</f>
        <v>-0.22503799999999999</v>
      </c>
      <c r="E1098" s="1">
        <f>'All Nodes'!E1098</f>
        <v>0.54999399999999998</v>
      </c>
      <c r="F1098" s="1">
        <f>'All Nodes'!F1098</f>
        <v>6.3232399999999994E-2</v>
      </c>
      <c r="G1098">
        <f>'All Nodes'!G1098</f>
        <v>100001</v>
      </c>
    </row>
    <row r="1099" spans="1:7" x14ac:dyDescent="0.25">
      <c r="A1099" t="str">
        <f>'All Nodes'!A1099</f>
        <v>GRID</v>
      </c>
      <c r="B1099">
        <f>'All Nodes'!B1099</f>
        <v>101097</v>
      </c>
      <c r="C1099">
        <f>'All Nodes'!C1099</f>
        <v>100001</v>
      </c>
      <c r="D1099" s="1">
        <f>'All Nodes'!D1099</f>
        <v>0.22503899999999999</v>
      </c>
      <c r="E1099" s="1">
        <f>'All Nodes'!E1099</f>
        <v>-0.57499299999999998</v>
      </c>
      <c r="F1099" s="1">
        <f>'All Nodes'!F1099</f>
        <v>6.8331600000000006E-2</v>
      </c>
      <c r="G1099">
        <f>'All Nodes'!G1099</f>
        <v>100001</v>
      </c>
    </row>
    <row r="1100" spans="1:7" x14ac:dyDescent="0.25">
      <c r="A1100" t="str">
        <f>'All Nodes'!A1100</f>
        <v>GRID</v>
      </c>
      <c r="B1100">
        <f>'All Nodes'!B1100</f>
        <v>101098</v>
      </c>
      <c r="C1100">
        <f>'All Nodes'!C1100</f>
        <v>100001</v>
      </c>
      <c r="D1100" s="1">
        <f>'All Nodes'!D1100</f>
        <v>-0.22503899999999999</v>
      </c>
      <c r="E1100" s="1">
        <f>'All Nodes'!E1100</f>
        <v>0.57499299999999998</v>
      </c>
      <c r="F1100" s="1">
        <f>'All Nodes'!F1100</f>
        <v>6.8330399999999999E-2</v>
      </c>
      <c r="G1100">
        <f>'All Nodes'!G1100</f>
        <v>100001</v>
      </c>
    </row>
    <row r="1101" spans="1:7" x14ac:dyDescent="0.25">
      <c r="A1101" t="str">
        <f>'All Nodes'!A1101</f>
        <v>GRID</v>
      </c>
      <c r="B1101">
        <f>'All Nodes'!B1101</f>
        <v>101099</v>
      </c>
      <c r="C1101">
        <f>'All Nodes'!C1101</f>
        <v>100001</v>
      </c>
      <c r="D1101" s="1">
        <f>'All Nodes'!D1101</f>
        <v>0.22504099999999999</v>
      </c>
      <c r="E1101" s="1">
        <f>'All Nodes'!E1101</f>
        <v>-0.599993</v>
      </c>
      <c r="F1101" s="1">
        <f>'All Nodes'!F1101</f>
        <v>7.3666700000000002E-2</v>
      </c>
      <c r="G1101">
        <f>'All Nodes'!G1101</f>
        <v>100001</v>
      </c>
    </row>
    <row r="1102" spans="1:7" x14ac:dyDescent="0.25">
      <c r="A1102" t="str">
        <f>'All Nodes'!A1102</f>
        <v>GRID</v>
      </c>
      <c r="B1102">
        <f>'All Nodes'!B1102</f>
        <v>101100</v>
      </c>
      <c r="C1102">
        <f>'All Nodes'!C1102</f>
        <v>100001</v>
      </c>
      <c r="D1102" s="1">
        <f>'All Nodes'!D1102</f>
        <v>-0.22504099999999999</v>
      </c>
      <c r="E1102" s="1">
        <f>'All Nodes'!E1102</f>
        <v>0.599993</v>
      </c>
      <c r="F1102" s="1">
        <f>'All Nodes'!F1102</f>
        <v>7.3665400000000006E-2</v>
      </c>
      <c r="G1102">
        <f>'All Nodes'!G1102</f>
        <v>100001</v>
      </c>
    </row>
    <row r="1103" spans="1:7" x14ac:dyDescent="0.25">
      <c r="A1103" t="str">
        <f>'All Nodes'!A1103</f>
        <v>GRID</v>
      </c>
      <c r="B1103">
        <f>'All Nodes'!B1103</f>
        <v>101101</v>
      </c>
      <c r="C1103">
        <f>'All Nodes'!C1103</f>
        <v>100001</v>
      </c>
      <c r="D1103" s="1">
        <f>'All Nodes'!D1103</f>
        <v>0.22504199999999999</v>
      </c>
      <c r="E1103" s="1">
        <f>'All Nodes'!E1103</f>
        <v>-0.62499000000000005</v>
      </c>
      <c r="F1103" s="1">
        <f>'All Nodes'!F1103</f>
        <v>7.9238699999999995E-2</v>
      </c>
      <c r="G1103">
        <f>'All Nodes'!G1103</f>
        <v>100001</v>
      </c>
    </row>
    <row r="1104" spans="1:7" x14ac:dyDescent="0.25">
      <c r="A1104" t="str">
        <f>'All Nodes'!A1104</f>
        <v>GRID</v>
      </c>
      <c r="B1104">
        <f>'All Nodes'!B1104</f>
        <v>101102</v>
      </c>
      <c r="C1104">
        <f>'All Nodes'!C1104</f>
        <v>100001</v>
      </c>
      <c r="D1104" s="1">
        <f>'All Nodes'!D1104</f>
        <v>-0.22504299999999999</v>
      </c>
      <c r="E1104" s="1">
        <f>'All Nodes'!E1104</f>
        <v>0.62499099999999996</v>
      </c>
      <c r="F1104" s="1">
        <f>'All Nodes'!F1104</f>
        <v>7.92374E-2</v>
      </c>
      <c r="G1104">
        <f>'All Nodes'!G1104</f>
        <v>100001</v>
      </c>
    </row>
    <row r="1105" spans="1:7" x14ac:dyDescent="0.25">
      <c r="A1105" t="str">
        <f>'All Nodes'!A1105</f>
        <v>GRID</v>
      </c>
      <c r="B1105">
        <f>'All Nodes'!B1105</f>
        <v>101103</v>
      </c>
      <c r="C1105">
        <f>'All Nodes'!C1105</f>
        <v>100001</v>
      </c>
      <c r="D1105" s="1">
        <f>'All Nodes'!D1105</f>
        <v>0.225046</v>
      </c>
      <c r="E1105" s="1">
        <f>'All Nodes'!E1105</f>
        <v>-0.64994099999999999</v>
      </c>
      <c r="F1105" s="1">
        <f>'All Nodes'!F1105</f>
        <v>8.5028699999999999E-2</v>
      </c>
      <c r="G1105">
        <f>'All Nodes'!G1105</f>
        <v>100001</v>
      </c>
    </row>
    <row r="1106" spans="1:7" x14ac:dyDescent="0.25">
      <c r="A1106" t="str">
        <f>'All Nodes'!A1106</f>
        <v>GRID</v>
      </c>
      <c r="B1106">
        <f>'All Nodes'!B1106</f>
        <v>101104</v>
      </c>
      <c r="C1106">
        <f>'All Nodes'!C1106</f>
        <v>100001</v>
      </c>
      <c r="D1106" s="1">
        <f>'All Nodes'!D1106</f>
        <v>-0.225046</v>
      </c>
      <c r="E1106" s="1">
        <f>'All Nodes'!E1106</f>
        <v>0.64994200000000002</v>
      </c>
      <c r="F1106" s="1">
        <f>'All Nodes'!F1106</f>
        <v>8.5027400000000003E-2</v>
      </c>
      <c r="G1106">
        <f>'All Nodes'!G1106</f>
        <v>100001</v>
      </c>
    </row>
    <row r="1107" spans="1:7" x14ac:dyDescent="0.25">
      <c r="A1107" t="str">
        <f>'All Nodes'!A1107</f>
        <v>GRID</v>
      </c>
      <c r="B1107">
        <f>'All Nodes'!B1107</f>
        <v>101105</v>
      </c>
      <c r="C1107">
        <f>'All Nodes'!C1107</f>
        <v>100001</v>
      </c>
      <c r="D1107" s="1">
        <f>'All Nodes'!D1107</f>
        <v>-0.225047</v>
      </c>
      <c r="E1107" s="1">
        <f>'All Nodes'!E1107</f>
        <v>0.67496199999999995</v>
      </c>
      <c r="F1107" s="1">
        <f>'All Nodes'!F1107</f>
        <v>9.1090400000000002E-2</v>
      </c>
      <c r="G1107">
        <f>'All Nodes'!G1107</f>
        <v>100001</v>
      </c>
    </row>
    <row r="1108" spans="1:7" x14ac:dyDescent="0.25">
      <c r="A1108" t="str">
        <f>'All Nodes'!A1108</f>
        <v>GRID</v>
      </c>
      <c r="B1108">
        <f>'All Nodes'!B1108</f>
        <v>101106</v>
      </c>
      <c r="C1108">
        <f>'All Nodes'!C1108</f>
        <v>100001</v>
      </c>
      <c r="D1108" s="1">
        <f>'All Nodes'!D1108</f>
        <v>0.225047</v>
      </c>
      <c r="E1108" s="1">
        <f>'All Nodes'!E1108</f>
        <v>-0.67496199999999995</v>
      </c>
      <c r="F1108" s="1">
        <f>'All Nodes'!F1108</f>
        <v>9.1091699999999998E-2</v>
      </c>
      <c r="G1108">
        <f>'All Nodes'!G1108</f>
        <v>100001</v>
      </c>
    </row>
    <row r="1109" spans="1:7" x14ac:dyDescent="0.25">
      <c r="A1109" t="str">
        <f>'All Nodes'!A1109</f>
        <v>GRID</v>
      </c>
      <c r="B1109">
        <f>'All Nodes'!B1109</f>
        <v>101107</v>
      </c>
      <c r="C1109">
        <f>'All Nodes'!C1109</f>
        <v>100001</v>
      </c>
      <c r="D1109" s="1">
        <f>'All Nodes'!D1109</f>
        <v>0.225049</v>
      </c>
      <c r="E1109" s="1">
        <f>'All Nodes'!E1109</f>
        <v>-0.69997200000000004</v>
      </c>
      <c r="F1109" s="1">
        <f>'All Nodes'!F1109</f>
        <v>9.7392800000000002E-2</v>
      </c>
      <c r="G1109">
        <f>'All Nodes'!G1109</f>
        <v>100001</v>
      </c>
    </row>
    <row r="1110" spans="1:7" x14ac:dyDescent="0.25">
      <c r="A1110" t="str">
        <f>'All Nodes'!A1110</f>
        <v>GRID</v>
      </c>
      <c r="B1110">
        <f>'All Nodes'!B1110</f>
        <v>101108</v>
      </c>
      <c r="C1110">
        <f>'All Nodes'!C1110</f>
        <v>100001</v>
      </c>
      <c r="D1110" s="1">
        <f>'All Nodes'!D1110</f>
        <v>-0.225049</v>
      </c>
      <c r="E1110" s="1">
        <f>'All Nodes'!E1110</f>
        <v>0.69997200000000004</v>
      </c>
      <c r="F1110" s="1">
        <f>'All Nodes'!F1110</f>
        <v>9.73913E-2</v>
      </c>
      <c r="G1110">
        <f>'All Nodes'!G1110</f>
        <v>100001</v>
      </c>
    </row>
    <row r="1111" spans="1:7" x14ac:dyDescent="0.25">
      <c r="A1111" t="str">
        <f>'All Nodes'!A1111</f>
        <v>GRID</v>
      </c>
      <c r="B1111">
        <f>'All Nodes'!B1111</f>
        <v>101109</v>
      </c>
      <c r="C1111">
        <f>'All Nodes'!C1111</f>
        <v>100001</v>
      </c>
      <c r="D1111" s="1">
        <f>'All Nodes'!D1111</f>
        <v>-0.24996699999999999</v>
      </c>
      <c r="E1111" s="1">
        <f>'All Nodes'!E1111</f>
        <v>-0.67484299999999997</v>
      </c>
      <c r="F1111" s="1">
        <f>'All Nodes'!F1111</f>
        <v>9.3235799999999994E-2</v>
      </c>
      <c r="G1111">
        <f>'All Nodes'!G1111</f>
        <v>100001</v>
      </c>
    </row>
    <row r="1112" spans="1:7" x14ac:dyDescent="0.25">
      <c r="A1112" t="str">
        <f>'All Nodes'!A1112</f>
        <v>GRID</v>
      </c>
      <c r="B1112">
        <f>'All Nodes'!B1112</f>
        <v>101110</v>
      </c>
      <c r="C1112">
        <f>'All Nodes'!C1112</f>
        <v>100001</v>
      </c>
      <c r="D1112" s="1">
        <f>'All Nodes'!D1112</f>
        <v>0.24996699999999999</v>
      </c>
      <c r="E1112" s="1">
        <f>'All Nodes'!E1112</f>
        <v>0.67484299999999997</v>
      </c>
      <c r="F1112" s="1">
        <f>'All Nodes'!F1112</f>
        <v>9.3234399999999995E-2</v>
      </c>
      <c r="G1112">
        <f>'All Nodes'!G1112</f>
        <v>100001</v>
      </c>
    </row>
    <row r="1113" spans="1:7" x14ac:dyDescent="0.25">
      <c r="A1113" t="str">
        <f>'All Nodes'!A1113</f>
        <v>GRID</v>
      </c>
      <c r="B1113">
        <f>'All Nodes'!B1113</f>
        <v>101111</v>
      </c>
      <c r="C1113">
        <f>'All Nodes'!C1113</f>
        <v>100001</v>
      </c>
      <c r="D1113" s="1">
        <f>'All Nodes'!D1113</f>
        <v>0.249968</v>
      </c>
      <c r="E1113" s="1">
        <f>'All Nodes'!E1113</f>
        <v>0.65002099999999996</v>
      </c>
      <c r="F1113" s="1">
        <f>'All Nodes'!F1113</f>
        <v>8.7219400000000002E-2</v>
      </c>
      <c r="G1113">
        <f>'All Nodes'!G1113</f>
        <v>100001</v>
      </c>
    </row>
    <row r="1114" spans="1:7" x14ac:dyDescent="0.25">
      <c r="A1114" t="str">
        <f>'All Nodes'!A1114</f>
        <v>GRID</v>
      </c>
      <c r="B1114">
        <f>'All Nodes'!B1114</f>
        <v>101112</v>
      </c>
      <c r="C1114">
        <f>'All Nodes'!C1114</f>
        <v>100001</v>
      </c>
      <c r="D1114" s="1">
        <f>'All Nodes'!D1114</f>
        <v>-0.249968</v>
      </c>
      <c r="E1114" s="1">
        <f>'All Nodes'!E1114</f>
        <v>-0.65002099999999996</v>
      </c>
      <c r="F1114" s="1">
        <f>'All Nodes'!F1114</f>
        <v>8.7220800000000001E-2</v>
      </c>
      <c r="G1114">
        <f>'All Nodes'!G1114</f>
        <v>100001</v>
      </c>
    </row>
    <row r="1115" spans="1:7" x14ac:dyDescent="0.25">
      <c r="A1115" t="str">
        <f>'All Nodes'!A1115</f>
        <v>GRID</v>
      </c>
      <c r="B1115">
        <f>'All Nodes'!B1115</f>
        <v>101113</v>
      </c>
      <c r="C1115">
        <f>'All Nodes'!C1115</f>
        <v>100001</v>
      </c>
      <c r="D1115" s="1">
        <f>'All Nodes'!D1115</f>
        <v>0.249969</v>
      </c>
      <c r="E1115" s="1">
        <f>'All Nodes'!E1115</f>
        <v>0.625023</v>
      </c>
      <c r="F1115" s="1">
        <f>'All Nodes'!F1115</f>
        <v>8.14024E-2</v>
      </c>
      <c r="G1115">
        <f>'All Nodes'!G1115</f>
        <v>100001</v>
      </c>
    </row>
    <row r="1116" spans="1:7" x14ac:dyDescent="0.25">
      <c r="A1116" t="str">
        <f>'All Nodes'!A1116</f>
        <v>GRID</v>
      </c>
      <c r="B1116">
        <f>'All Nodes'!B1116</f>
        <v>101114</v>
      </c>
      <c r="C1116">
        <f>'All Nodes'!C1116</f>
        <v>100001</v>
      </c>
      <c r="D1116" s="1">
        <f>'All Nodes'!D1116</f>
        <v>-0.24997</v>
      </c>
      <c r="E1116" s="1">
        <f>'All Nodes'!E1116</f>
        <v>-0.625023</v>
      </c>
      <c r="F1116" s="1">
        <f>'All Nodes'!F1116</f>
        <v>8.1403799999999998E-2</v>
      </c>
      <c r="G1116">
        <f>'All Nodes'!G1116</f>
        <v>100001</v>
      </c>
    </row>
    <row r="1117" spans="1:7" x14ac:dyDescent="0.25">
      <c r="A1117" t="str">
        <f>'All Nodes'!A1117</f>
        <v>GRID</v>
      </c>
      <c r="B1117">
        <f>'All Nodes'!B1117</f>
        <v>101115</v>
      </c>
      <c r="C1117">
        <f>'All Nodes'!C1117</f>
        <v>100001</v>
      </c>
      <c r="D1117" s="1">
        <f>'All Nodes'!D1117</f>
        <v>0.24997</v>
      </c>
      <c r="E1117" s="1">
        <f>'All Nodes'!E1117</f>
        <v>0.60001899999999997</v>
      </c>
      <c r="F1117" s="1">
        <f>'All Nodes'!F1117</f>
        <v>7.5823399999999999E-2</v>
      </c>
      <c r="G1117">
        <f>'All Nodes'!G1117</f>
        <v>100001</v>
      </c>
    </row>
    <row r="1118" spans="1:7" x14ac:dyDescent="0.25">
      <c r="A1118" t="str">
        <f>'All Nodes'!A1118</f>
        <v>GRID</v>
      </c>
      <c r="B1118">
        <f>'All Nodes'!B1118</f>
        <v>101116</v>
      </c>
      <c r="C1118">
        <f>'All Nodes'!C1118</f>
        <v>100001</v>
      </c>
      <c r="D1118" s="1">
        <f>'All Nodes'!D1118</f>
        <v>-0.249971</v>
      </c>
      <c r="E1118" s="1">
        <f>'All Nodes'!E1118</f>
        <v>-0.60001899999999997</v>
      </c>
      <c r="F1118" s="1">
        <f>'All Nodes'!F1118</f>
        <v>7.5824600000000006E-2</v>
      </c>
      <c r="G1118">
        <f>'All Nodes'!G1118</f>
        <v>100001</v>
      </c>
    </row>
    <row r="1119" spans="1:7" x14ac:dyDescent="0.25">
      <c r="A1119" t="str">
        <f>'All Nodes'!A1119</f>
        <v>GRID</v>
      </c>
      <c r="B1119">
        <f>'All Nodes'!B1119</f>
        <v>101117</v>
      </c>
      <c r="C1119">
        <f>'All Nodes'!C1119</f>
        <v>100001</v>
      </c>
      <c r="D1119" s="1">
        <f>'All Nodes'!D1119</f>
        <v>0.249972</v>
      </c>
      <c r="E1119" s="1">
        <f>'All Nodes'!E1119</f>
        <v>0.57501899999999995</v>
      </c>
      <c r="F1119" s="1">
        <f>'All Nodes'!F1119</f>
        <v>7.0484400000000003E-2</v>
      </c>
      <c r="G1119">
        <f>'All Nodes'!G1119</f>
        <v>100001</v>
      </c>
    </row>
    <row r="1120" spans="1:7" x14ac:dyDescent="0.25">
      <c r="A1120" t="str">
        <f>'All Nodes'!A1120</f>
        <v>GRID</v>
      </c>
      <c r="B1120">
        <f>'All Nodes'!B1120</f>
        <v>101118</v>
      </c>
      <c r="C1120">
        <f>'All Nodes'!C1120</f>
        <v>100001</v>
      </c>
      <c r="D1120" s="1">
        <f>'All Nodes'!D1120</f>
        <v>-0.249972</v>
      </c>
      <c r="E1120" s="1">
        <f>'All Nodes'!E1120</f>
        <v>-0.57501899999999995</v>
      </c>
      <c r="F1120" s="1">
        <f>'All Nodes'!F1120</f>
        <v>7.0485599999999995E-2</v>
      </c>
      <c r="G1120">
        <f>'All Nodes'!G1120</f>
        <v>100001</v>
      </c>
    </row>
    <row r="1121" spans="1:7" x14ac:dyDescent="0.25">
      <c r="A1121" t="str">
        <f>'All Nodes'!A1121</f>
        <v>GRID</v>
      </c>
      <c r="B1121">
        <f>'All Nodes'!B1121</f>
        <v>101119</v>
      </c>
      <c r="C1121">
        <f>'All Nodes'!C1121</f>
        <v>100001</v>
      </c>
      <c r="D1121" s="1">
        <f>'All Nodes'!D1121</f>
        <v>0.249974</v>
      </c>
      <c r="E1121" s="1">
        <f>'All Nodes'!E1121</f>
        <v>0.55001999999999995</v>
      </c>
      <c r="F1121" s="1">
        <f>'All Nodes'!F1121</f>
        <v>6.5381499999999995E-2</v>
      </c>
      <c r="G1121">
        <f>'All Nodes'!G1121</f>
        <v>100001</v>
      </c>
    </row>
    <row r="1122" spans="1:7" x14ac:dyDescent="0.25">
      <c r="A1122" t="str">
        <f>'All Nodes'!A1122</f>
        <v>GRID</v>
      </c>
      <c r="B1122">
        <f>'All Nodes'!B1122</f>
        <v>101120</v>
      </c>
      <c r="C1122">
        <f>'All Nodes'!C1122</f>
        <v>100001</v>
      </c>
      <c r="D1122" s="1">
        <f>'All Nodes'!D1122</f>
        <v>-0.249974</v>
      </c>
      <c r="E1122" s="1">
        <f>'All Nodes'!E1122</f>
        <v>-0.55001999999999995</v>
      </c>
      <c r="F1122" s="1">
        <f>'All Nodes'!F1122</f>
        <v>6.5382599999999999E-2</v>
      </c>
      <c r="G1122">
        <f>'All Nodes'!G1122</f>
        <v>100001</v>
      </c>
    </row>
    <row r="1123" spans="1:7" x14ac:dyDescent="0.25">
      <c r="A1123" t="str">
        <f>'All Nodes'!A1123</f>
        <v>GRID</v>
      </c>
      <c r="B1123">
        <f>'All Nodes'!B1123</f>
        <v>101121</v>
      </c>
      <c r="C1123">
        <f>'All Nodes'!C1123</f>
        <v>100001</v>
      </c>
      <c r="D1123" s="1">
        <f>'All Nodes'!D1123</f>
        <v>-0.249974</v>
      </c>
      <c r="E1123" s="1">
        <f>'All Nodes'!E1123</f>
        <v>-0.52502099999999996</v>
      </c>
      <c r="F1123" s="1">
        <f>'All Nodes'!F1123</f>
        <v>6.0515600000000003E-2</v>
      </c>
      <c r="G1123">
        <f>'All Nodes'!G1123</f>
        <v>100001</v>
      </c>
    </row>
    <row r="1124" spans="1:7" x14ac:dyDescent="0.25">
      <c r="A1124" t="str">
        <f>'All Nodes'!A1124</f>
        <v>GRID</v>
      </c>
      <c r="B1124">
        <f>'All Nodes'!B1124</f>
        <v>101122</v>
      </c>
      <c r="C1124">
        <f>'All Nodes'!C1124</f>
        <v>100001</v>
      </c>
      <c r="D1124" s="1">
        <f>'All Nodes'!D1124</f>
        <v>0.249974</v>
      </c>
      <c r="E1124" s="1">
        <f>'All Nodes'!E1124</f>
        <v>0.52502099999999996</v>
      </c>
      <c r="F1124" s="1">
        <f>'All Nodes'!F1124</f>
        <v>6.0514499999999999E-2</v>
      </c>
      <c r="G1124">
        <f>'All Nodes'!G1124</f>
        <v>100001</v>
      </c>
    </row>
    <row r="1125" spans="1:7" x14ac:dyDescent="0.25">
      <c r="A1125" t="str">
        <f>'All Nodes'!A1125</f>
        <v>GRID</v>
      </c>
      <c r="B1125">
        <f>'All Nodes'!B1125</f>
        <v>101123</v>
      </c>
      <c r="C1125">
        <f>'All Nodes'!C1125</f>
        <v>100001</v>
      </c>
      <c r="D1125" s="1">
        <f>'All Nodes'!D1125</f>
        <v>-0.249976</v>
      </c>
      <c r="E1125" s="1">
        <f>'All Nodes'!E1125</f>
        <v>-0.50002000000000002</v>
      </c>
      <c r="F1125" s="1">
        <f>'All Nodes'!F1125</f>
        <v>5.5883599999999999E-2</v>
      </c>
      <c r="G1125">
        <f>'All Nodes'!G1125</f>
        <v>100001</v>
      </c>
    </row>
    <row r="1126" spans="1:7" x14ac:dyDescent="0.25">
      <c r="A1126" t="str">
        <f>'All Nodes'!A1126</f>
        <v>GRID</v>
      </c>
      <c r="B1126">
        <f>'All Nodes'!B1126</f>
        <v>101124</v>
      </c>
      <c r="C1126">
        <f>'All Nodes'!C1126</f>
        <v>100001</v>
      </c>
      <c r="D1126" s="1">
        <f>'All Nodes'!D1126</f>
        <v>0.249976</v>
      </c>
      <c r="E1126" s="1">
        <f>'All Nodes'!E1126</f>
        <v>0.50002100000000005</v>
      </c>
      <c r="F1126" s="1">
        <f>'All Nodes'!F1126</f>
        <v>5.5882500000000002E-2</v>
      </c>
      <c r="G1126">
        <f>'All Nodes'!G1126</f>
        <v>100001</v>
      </c>
    </row>
    <row r="1127" spans="1:7" x14ac:dyDescent="0.25">
      <c r="A1127" t="str">
        <f>'All Nodes'!A1127</f>
        <v>GRID</v>
      </c>
      <c r="B1127">
        <f>'All Nodes'!B1127</f>
        <v>101125</v>
      </c>
      <c r="C1127">
        <f>'All Nodes'!C1127</f>
        <v>100001</v>
      </c>
      <c r="D1127" s="1">
        <f>'All Nodes'!D1127</f>
        <v>0.249977</v>
      </c>
      <c r="E1127" s="1">
        <f>'All Nodes'!E1127</f>
        <v>0.475018</v>
      </c>
      <c r="F1127" s="1">
        <f>'All Nodes'!F1127</f>
        <v>5.14825E-2</v>
      </c>
      <c r="G1127">
        <f>'All Nodes'!G1127</f>
        <v>100001</v>
      </c>
    </row>
    <row r="1128" spans="1:7" x14ac:dyDescent="0.25">
      <c r="A1128" t="str">
        <f>'All Nodes'!A1128</f>
        <v>GRID</v>
      </c>
      <c r="B1128">
        <f>'All Nodes'!B1128</f>
        <v>101126</v>
      </c>
      <c r="C1128">
        <f>'All Nodes'!C1128</f>
        <v>100001</v>
      </c>
      <c r="D1128" s="1">
        <f>'All Nodes'!D1128</f>
        <v>-0.249977</v>
      </c>
      <c r="E1128" s="1">
        <f>'All Nodes'!E1128</f>
        <v>-0.475018</v>
      </c>
      <c r="F1128" s="1">
        <f>'All Nodes'!F1128</f>
        <v>5.1483599999999997E-2</v>
      </c>
      <c r="G1128">
        <f>'All Nodes'!G1128</f>
        <v>100001</v>
      </c>
    </row>
    <row r="1129" spans="1:7" x14ac:dyDescent="0.25">
      <c r="A1129" t="str">
        <f>'All Nodes'!A1129</f>
        <v>GRID</v>
      </c>
      <c r="B1129">
        <f>'All Nodes'!B1129</f>
        <v>101127</v>
      </c>
      <c r="C1129">
        <f>'All Nodes'!C1129</f>
        <v>100001</v>
      </c>
      <c r="D1129" s="1">
        <f>'All Nodes'!D1129</f>
        <v>-0.24997800000000001</v>
      </c>
      <c r="E1129" s="1">
        <f>'All Nodes'!E1129</f>
        <v>-0.45000400000000002</v>
      </c>
      <c r="F1129" s="1">
        <f>'All Nodes'!F1129</f>
        <v>4.7313399999999999E-2</v>
      </c>
      <c r="G1129">
        <f>'All Nodes'!G1129</f>
        <v>100001</v>
      </c>
    </row>
    <row r="1130" spans="1:7" x14ac:dyDescent="0.25">
      <c r="A1130" t="str">
        <f>'All Nodes'!A1130</f>
        <v>GRID</v>
      </c>
      <c r="B1130">
        <f>'All Nodes'!B1130</f>
        <v>101128</v>
      </c>
      <c r="C1130">
        <f>'All Nodes'!C1130</f>
        <v>100001</v>
      </c>
      <c r="D1130" s="1">
        <f>'All Nodes'!D1130</f>
        <v>0.24997800000000001</v>
      </c>
      <c r="E1130" s="1">
        <f>'All Nodes'!E1130</f>
        <v>0.45000400000000002</v>
      </c>
      <c r="F1130" s="1">
        <f>'All Nodes'!F1130</f>
        <v>4.73125E-2</v>
      </c>
      <c r="G1130">
        <f>'All Nodes'!G1130</f>
        <v>100001</v>
      </c>
    </row>
    <row r="1131" spans="1:7" x14ac:dyDescent="0.25">
      <c r="A1131" t="str">
        <f>'All Nodes'!A1131</f>
        <v>GRID</v>
      </c>
      <c r="B1131">
        <f>'All Nodes'!B1131</f>
        <v>101129</v>
      </c>
      <c r="C1131">
        <f>'All Nodes'!C1131</f>
        <v>100001</v>
      </c>
      <c r="D1131" s="1">
        <f>'All Nodes'!D1131</f>
        <v>0.24997900000000001</v>
      </c>
      <c r="E1131" s="1">
        <f>'All Nodes'!E1131</f>
        <v>0.42501699999999998</v>
      </c>
      <c r="F1131" s="1">
        <f>'All Nodes'!F1131</f>
        <v>4.3378600000000003E-2</v>
      </c>
      <c r="G1131">
        <f>'All Nodes'!G1131</f>
        <v>100001</v>
      </c>
    </row>
    <row r="1132" spans="1:7" x14ac:dyDescent="0.25">
      <c r="A1132" t="str">
        <f>'All Nodes'!A1132</f>
        <v>GRID</v>
      </c>
      <c r="B1132">
        <f>'All Nodes'!B1132</f>
        <v>101130</v>
      </c>
      <c r="C1132">
        <f>'All Nodes'!C1132</f>
        <v>100001</v>
      </c>
      <c r="D1132" s="1">
        <f>'All Nodes'!D1132</f>
        <v>-0.24997900000000001</v>
      </c>
      <c r="E1132" s="1">
        <f>'All Nodes'!E1132</f>
        <v>-0.42501699999999998</v>
      </c>
      <c r="F1132" s="1">
        <f>'All Nodes'!F1132</f>
        <v>4.3379500000000001E-2</v>
      </c>
      <c r="G1132">
        <f>'All Nodes'!G1132</f>
        <v>100001</v>
      </c>
    </row>
    <row r="1133" spans="1:7" x14ac:dyDescent="0.25">
      <c r="A1133" t="str">
        <f>'All Nodes'!A1133</f>
        <v>GRID</v>
      </c>
      <c r="B1133">
        <f>'All Nodes'!B1133</f>
        <v>101131</v>
      </c>
      <c r="C1133">
        <f>'All Nodes'!C1133</f>
        <v>100001</v>
      </c>
      <c r="D1133" s="1">
        <f>'All Nodes'!D1133</f>
        <v>0.24998100000000001</v>
      </c>
      <c r="E1133" s="1">
        <f>'All Nodes'!E1133</f>
        <v>0.40001700000000001</v>
      </c>
      <c r="F1133" s="1">
        <f>'All Nodes'!F1133</f>
        <v>3.9672600000000002E-2</v>
      </c>
      <c r="G1133">
        <f>'All Nodes'!G1133</f>
        <v>100001</v>
      </c>
    </row>
    <row r="1134" spans="1:7" x14ac:dyDescent="0.25">
      <c r="A1134" t="str">
        <f>'All Nodes'!A1134</f>
        <v>GRID</v>
      </c>
      <c r="B1134">
        <f>'All Nodes'!B1134</f>
        <v>101132</v>
      </c>
      <c r="C1134">
        <f>'All Nodes'!C1134</f>
        <v>100001</v>
      </c>
      <c r="D1134" s="1">
        <f>'All Nodes'!D1134</f>
        <v>-0.24998100000000001</v>
      </c>
      <c r="E1134" s="1">
        <f>'All Nodes'!E1134</f>
        <v>-0.40001700000000001</v>
      </c>
      <c r="F1134" s="1">
        <f>'All Nodes'!F1134</f>
        <v>3.9673399999999998E-2</v>
      </c>
      <c r="G1134">
        <f>'All Nodes'!G1134</f>
        <v>100001</v>
      </c>
    </row>
    <row r="1135" spans="1:7" x14ac:dyDescent="0.25">
      <c r="A1135" t="str">
        <f>'All Nodes'!A1135</f>
        <v>GRID</v>
      </c>
      <c r="B1135">
        <f>'All Nodes'!B1135</f>
        <v>101133</v>
      </c>
      <c r="C1135">
        <f>'All Nodes'!C1135</f>
        <v>100001</v>
      </c>
      <c r="D1135" s="1">
        <f>'All Nodes'!D1135</f>
        <v>0.24998100000000001</v>
      </c>
      <c r="E1135" s="1">
        <f>'All Nodes'!E1135</f>
        <v>0.37500600000000001</v>
      </c>
      <c r="F1135" s="1">
        <f>'All Nodes'!F1135</f>
        <v>3.6193700000000002E-2</v>
      </c>
      <c r="G1135">
        <f>'All Nodes'!G1135</f>
        <v>100001</v>
      </c>
    </row>
    <row r="1136" spans="1:7" x14ac:dyDescent="0.25">
      <c r="A1136" t="str">
        <f>'All Nodes'!A1136</f>
        <v>GRID</v>
      </c>
      <c r="B1136">
        <f>'All Nodes'!B1136</f>
        <v>101134</v>
      </c>
      <c r="C1136">
        <f>'All Nodes'!C1136</f>
        <v>100001</v>
      </c>
      <c r="D1136" s="1">
        <f>'All Nodes'!D1136</f>
        <v>-0.24998100000000001</v>
      </c>
      <c r="E1136" s="1">
        <f>'All Nodes'!E1136</f>
        <v>-0.37500600000000001</v>
      </c>
      <c r="F1136" s="1">
        <f>'All Nodes'!F1136</f>
        <v>3.6194499999999998E-2</v>
      </c>
      <c r="G1136">
        <f>'All Nodes'!G1136</f>
        <v>100001</v>
      </c>
    </row>
    <row r="1137" spans="1:7" x14ac:dyDescent="0.25">
      <c r="A1137" t="str">
        <f>'All Nodes'!A1137</f>
        <v>GRID</v>
      </c>
      <c r="B1137">
        <f>'All Nodes'!B1137</f>
        <v>101135</v>
      </c>
      <c r="C1137">
        <f>'All Nodes'!C1137</f>
        <v>100001</v>
      </c>
      <c r="D1137" s="1">
        <f>'All Nodes'!D1137</f>
        <v>0.24998300000000001</v>
      </c>
      <c r="E1137" s="1">
        <f>'All Nodes'!E1137</f>
        <v>0.350018</v>
      </c>
      <c r="F1137" s="1">
        <f>'All Nodes'!F1137</f>
        <v>3.2946700000000002E-2</v>
      </c>
      <c r="G1137">
        <f>'All Nodes'!G1137</f>
        <v>100001</v>
      </c>
    </row>
    <row r="1138" spans="1:7" x14ac:dyDescent="0.25">
      <c r="A1138" t="str">
        <f>'All Nodes'!A1138</f>
        <v>GRID</v>
      </c>
      <c r="B1138">
        <f>'All Nodes'!B1138</f>
        <v>101136</v>
      </c>
      <c r="C1138">
        <f>'All Nodes'!C1138</f>
        <v>100001</v>
      </c>
      <c r="D1138" s="1">
        <f>'All Nodes'!D1138</f>
        <v>-0.24998300000000001</v>
      </c>
      <c r="E1138" s="1">
        <f>'All Nodes'!E1138</f>
        <v>-0.350018</v>
      </c>
      <c r="F1138" s="1">
        <f>'All Nodes'!F1138</f>
        <v>3.2947400000000002E-2</v>
      </c>
      <c r="G1138">
        <f>'All Nodes'!G1138</f>
        <v>100001</v>
      </c>
    </row>
    <row r="1139" spans="1:7" x14ac:dyDescent="0.25">
      <c r="A1139" t="str">
        <f>'All Nodes'!A1139</f>
        <v>GRID</v>
      </c>
      <c r="B1139">
        <f>'All Nodes'!B1139</f>
        <v>101137</v>
      </c>
      <c r="C1139">
        <f>'All Nodes'!C1139</f>
        <v>100001</v>
      </c>
      <c r="D1139" s="1">
        <f>'All Nodes'!D1139</f>
        <v>0.24998400000000001</v>
      </c>
      <c r="E1139" s="1">
        <f>'All Nodes'!E1139</f>
        <v>0.325015</v>
      </c>
      <c r="F1139" s="1">
        <f>'All Nodes'!F1139</f>
        <v>2.99197E-2</v>
      </c>
      <c r="G1139">
        <f>'All Nodes'!G1139</f>
        <v>100001</v>
      </c>
    </row>
    <row r="1140" spans="1:7" x14ac:dyDescent="0.25">
      <c r="A1140" t="str">
        <f>'All Nodes'!A1140</f>
        <v>GRID</v>
      </c>
      <c r="B1140">
        <f>'All Nodes'!B1140</f>
        <v>101138</v>
      </c>
      <c r="C1140">
        <f>'All Nodes'!C1140</f>
        <v>100001</v>
      </c>
      <c r="D1140" s="1">
        <f>'All Nodes'!D1140</f>
        <v>-0.24998500000000001</v>
      </c>
      <c r="E1140" s="1">
        <f>'All Nodes'!E1140</f>
        <v>-0.325015</v>
      </c>
      <c r="F1140" s="1">
        <f>'All Nodes'!F1140</f>
        <v>2.99204E-2</v>
      </c>
      <c r="G1140">
        <f>'All Nodes'!G1140</f>
        <v>100001</v>
      </c>
    </row>
    <row r="1141" spans="1:7" x14ac:dyDescent="0.25">
      <c r="A1141" t="str">
        <f>'All Nodes'!A1141</f>
        <v>GRID</v>
      </c>
      <c r="B1141">
        <f>'All Nodes'!B1141</f>
        <v>101139</v>
      </c>
      <c r="C1141">
        <f>'All Nodes'!C1141</f>
        <v>100001</v>
      </c>
      <c r="D1141" s="1">
        <f>'All Nodes'!D1141</f>
        <v>-0.24998500000000001</v>
      </c>
      <c r="E1141" s="1">
        <f>'All Nodes'!E1141</f>
        <v>-0.30001</v>
      </c>
      <c r="F1141" s="1">
        <f>'All Nodes'!F1141</f>
        <v>2.71303E-2</v>
      </c>
      <c r="G1141">
        <f>'All Nodes'!G1141</f>
        <v>100001</v>
      </c>
    </row>
    <row r="1142" spans="1:7" x14ac:dyDescent="0.25">
      <c r="A1142" t="str">
        <f>'All Nodes'!A1142</f>
        <v>GRID</v>
      </c>
      <c r="B1142">
        <f>'All Nodes'!B1142</f>
        <v>101140</v>
      </c>
      <c r="C1142">
        <f>'All Nodes'!C1142</f>
        <v>100001</v>
      </c>
      <c r="D1142" s="1">
        <f>'All Nodes'!D1142</f>
        <v>0.24998500000000001</v>
      </c>
      <c r="E1142" s="1">
        <f>'All Nodes'!E1142</f>
        <v>0.30001</v>
      </c>
      <c r="F1142" s="1">
        <f>'All Nodes'!F1142</f>
        <v>2.71297E-2</v>
      </c>
      <c r="G1142">
        <f>'All Nodes'!G1142</f>
        <v>100001</v>
      </c>
    </row>
    <row r="1143" spans="1:7" x14ac:dyDescent="0.25">
      <c r="A1143" t="str">
        <f>'All Nodes'!A1143</f>
        <v>GRID</v>
      </c>
      <c r="B1143">
        <f>'All Nodes'!B1143</f>
        <v>101141</v>
      </c>
      <c r="C1143">
        <f>'All Nodes'!C1143</f>
        <v>100001</v>
      </c>
      <c r="D1143" s="1">
        <f>'All Nodes'!D1143</f>
        <v>-0.24998699999999999</v>
      </c>
      <c r="E1143" s="1">
        <f>'All Nodes'!E1143</f>
        <v>-0.27501500000000001</v>
      </c>
      <c r="F1143" s="1">
        <f>'All Nodes'!F1143</f>
        <v>2.45603E-2</v>
      </c>
      <c r="G1143">
        <f>'All Nodes'!G1143</f>
        <v>100001</v>
      </c>
    </row>
    <row r="1144" spans="1:7" x14ac:dyDescent="0.25">
      <c r="A1144" t="str">
        <f>'All Nodes'!A1144</f>
        <v>GRID</v>
      </c>
      <c r="B1144">
        <f>'All Nodes'!B1144</f>
        <v>101142</v>
      </c>
      <c r="C1144">
        <f>'All Nodes'!C1144</f>
        <v>100001</v>
      </c>
      <c r="D1144" s="1">
        <f>'All Nodes'!D1144</f>
        <v>0.24998699999999999</v>
      </c>
      <c r="E1144" s="1">
        <f>'All Nodes'!E1144</f>
        <v>0.27501500000000001</v>
      </c>
      <c r="F1144" s="1">
        <f>'All Nodes'!F1144</f>
        <v>2.45597E-2</v>
      </c>
      <c r="G1144">
        <f>'All Nodes'!G1144</f>
        <v>100001</v>
      </c>
    </row>
    <row r="1145" spans="1:7" x14ac:dyDescent="0.25">
      <c r="A1145" t="str">
        <f>'All Nodes'!A1145</f>
        <v>GRID</v>
      </c>
      <c r="B1145">
        <f>'All Nodes'!B1145</f>
        <v>101143</v>
      </c>
      <c r="C1145">
        <f>'All Nodes'!C1145</f>
        <v>100001</v>
      </c>
      <c r="D1145" s="1">
        <f>'All Nodes'!D1145</f>
        <v>0.24998799999999999</v>
      </c>
      <c r="E1145" s="1">
        <f>'All Nodes'!E1145</f>
        <v>0.25001600000000002</v>
      </c>
      <c r="F1145" s="1">
        <f>'All Nodes'!F1145</f>
        <v>2.2219800000000001E-2</v>
      </c>
      <c r="G1145">
        <f>'All Nodes'!G1145</f>
        <v>100001</v>
      </c>
    </row>
    <row r="1146" spans="1:7" x14ac:dyDescent="0.25">
      <c r="A1146" t="str">
        <f>'All Nodes'!A1146</f>
        <v>GRID</v>
      </c>
      <c r="B1146">
        <f>'All Nodes'!B1146</f>
        <v>101144</v>
      </c>
      <c r="C1146">
        <f>'All Nodes'!C1146</f>
        <v>100001</v>
      </c>
      <c r="D1146" s="1">
        <f>'All Nodes'!D1146</f>
        <v>-0.24998799999999999</v>
      </c>
      <c r="E1146" s="1">
        <f>'All Nodes'!E1146</f>
        <v>-0.25001600000000002</v>
      </c>
      <c r="F1146" s="1">
        <f>'All Nodes'!F1146</f>
        <v>2.2220299999999998E-2</v>
      </c>
      <c r="G1146">
        <f>'All Nodes'!G1146</f>
        <v>100001</v>
      </c>
    </row>
    <row r="1147" spans="1:7" x14ac:dyDescent="0.25">
      <c r="A1147" t="str">
        <f>'All Nodes'!A1147</f>
        <v>GRID</v>
      </c>
      <c r="B1147">
        <f>'All Nodes'!B1147</f>
        <v>101145</v>
      </c>
      <c r="C1147">
        <f>'All Nodes'!C1147</f>
        <v>100001</v>
      </c>
      <c r="D1147" s="1">
        <f>'All Nodes'!D1147</f>
        <v>-0.24998899999999999</v>
      </c>
      <c r="E1147" s="1">
        <f>'All Nodes'!E1147</f>
        <v>-0.22501299999999999</v>
      </c>
      <c r="F1147" s="1">
        <f>'All Nodes'!F1147</f>
        <v>2.0100300000000001E-2</v>
      </c>
      <c r="G1147">
        <f>'All Nodes'!G1147</f>
        <v>100001</v>
      </c>
    </row>
    <row r="1148" spans="1:7" x14ac:dyDescent="0.25">
      <c r="A1148" t="str">
        <f>'All Nodes'!A1148</f>
        <v>GRID</v>
      </c>
      <c r="B1148">
        <f>'All Nodes'!B1148</f>
        <v>101146</v>
      </c>
      <c r="C1148">
        <f>'All Nodes'!C1148</f>
        <v>100001</v>
      </c>
      <c r="D1148" s="1">
        <f>'All Nodes'!D1148</f>
        <v>0.24998899999999999</v>
      </c>
      <c r="E1148" s="1">
        <f>'All Nodes'!E1148</f>
        <v>0.22501299999999999</v>
      </c>
      <c r="F1148" s="1">
        <f>'All Nodes'!F1148</f>
        <v>2.0099800000000001E-2</v>
      </c>
      <c r="G1148">
        <f>'All Nodes'!G1148</f>
        <v>100001</v>
      </c>
    </row>
    <row r="1149" spans="1:7" x14ac:dyDescent="0.25">
      <c r="A1149" t="str">
        <f>'All Nodes'!A1149</f>
        <v>GRID</v>
      </c>
      <c r="B1149">
        <f>'All Nodes'!B1149</f>
        <v>101147</v>
      </c>
      <c r="C1149">
        <f>'All Nodes'!C1149</f>
        <v>100001</v>
      </c>
      <c r="D1149" s="1">
        <f>'All Nodes'!D1149</f>
        <v>0.24998999999999999</v>
      </c>
      <c r="E1149" s="1">
        <f>'All Nodes'!E1149</f>
        <v>0.200016</v>
      </c>
      <c r="F1149" s="1">
        <f>'All Nodes'!F1149</f>
        <v>1.8209900000000001E-2</v>
      </c>
      <c r="G1149">
        <f>'All Nodes'!G1149</f>
        <v>100001</v>
      </c>
    </row>
    <row r="1150" spans="1:7" x14ac:dyDescent="0.25">
      <c r="A1150" t="str">
        <f>'All Nodes'!A1150</f>
        <v>GRID</v>
      </c>
      <c r="B1150">
        <f>'All Nodes'!B1150</f>
        <v>101148</v>
      </c>
      <c r="C1150">
        <f>'All Nodes'!C1150</f>
        <v>100001</v>
      </c>
      <c r="D1150" s="1">
        <f>'All Nodes'!D1150</f>
        <v>-0.24998999999999999</v>
      </c>
      <c r="E1150" s="1">
        <f>'All Nodes'!E1150</f>
        <v>-0.200016</v>
      </c>
      <c r="F1150" s="1">
        <f>'All Nodes'!F1150</f>
        <v>1.8210299999999999E-2</v>
      </c>
      <c r="G1150">
        <f>'All Nodes'!G1150</f>
        <v>100001</v>
      </c>
    </row>
    <row r="1151" spans="1:7" x14ac:dyDescent="0.25">
      <c r="A1151" t="str">
        <f>'All Nodes'!A1151</f>
        <v>GRID</v>
      </c>
      <c r="B1151">
        <f>'All Nodes'!B1151</f>
        <v>101149</v>
      </c>
      <c r="C1151">
        <f>'All Nodes'!C1151</f>
        <v>100001</v>
      </c>
      <c r="D1151" s="1">
        <f>'All Nodes'!D1151</f>
        <v>0.24999099999999999</v>
      </c>
      <c r="E1151" s="1">
        <f>'All Nodes'!E1151</f>
        <v>0.175013</v>
      </c>
      <c r="F1151" s="1">
        <f>'All Nodes'!F1151</f>
        <v>1.65399E-2</v>
      </c>
      <c r="G1151">
        <f>'All Nodes'!G1151</f>
        <v>100001</v>
      </c>
    </row>
    <row r="1152" spans="1:7" x14ac:dyDescent="0.25">
      <c r="A1152" t="str">
        <f>'All Nodes'!A1152</f>
        <v>GRID</v>
      </c>
      <c r="B1152">
        <f>'All Nodes'!B1152</f>
        <v>101150</v>
      </c>
      <c r="C1152">
        <f>'All Nodes'!C1152</f>
        <v>100001</v>
      </c>
      <c r="D1152" s="1">
        <f>'All Nodes'!D1152</f>
        <v>-0.24999199999999999</v>
      </c>
      <c r="E1152" s="1">
        <f>'All Nodes'!E1152</f>
        <v>-0.175013</v>
      </c>
      <c r="F1152" s="1">
        <f>'All Nodes'!F1152</f>
        <v>1.6540300000000001E-2</v>
      </c>
      <c r="G1152">
        <f>'All Nodes'!G1152</f>
        <v>100001</v>
      </c>
    </row>
    <row r="1153" spans="1:7" x14ac:dyDescent="0.25">
      <c r="A1153" t="str">
        <f>'All Nodes'!A1153</f>
        <v>GRID</v>
      </c>
      <c r="B1153">
        <f>'All Nodes'!B1153</f>
        <v>101151</v>
      </c>
      <c r="C1153">
        <f>'All Nodes'!C1153</f>
        <v>100001</v>
      </c>
      <c r="D1153" s="1">
        <f>'All Nodes'!D1153</f>
        <v>-0.24999299999999999</v>
      </c>
      <c r="E1153" s="1">
        <f>'All Nodes'!E1153</f>
        <v>-0.15001500000000001</v>
      </c>
      <c r="F1153" s="1">
        <f>'All Nodes'!F1153</f>
        <v>1.50901E-2</v>
      </c>
      <c r="G1153">
        <f>'All Nodes'!G1153</f>
        <v>100001</v>
      </c>
    </row>
    <row r="1154" spans="1:7" x14ac:dyDescent="0.25">
      <c r="A1154" t="str">
        <f>'All Nodes'!A1154</f>
        <v>GRID</v>
      </c>
      <c r="B1154">
        <f>'All Nodes'!B1154</f>
        <v>101152</v>
      </c>
      <c r="C1154">
        <f>'All Nodes'!C1154</f>
        <v>100001</v>
      </c>
      <c r="D1154" s="1">
        <f>'All Nodes'!D1154</f>
        <v>0.24999299999999999</v>
      </c>
      <c r="E1154" s="1">
        <f>'All Nodes'!E1154</f>
        <v>0.15001500000000001</v>
      </c>
      <c r="F1154" s="1">
        <f>'All Nodes'!F1154</f>
        <v>1.50898E-2</v>
      </c>
      <c r="G1154">
        <f>'All Nodes'!G1154</f>
        <v>100001</v>
      </c>
    </row>
    <row r="1155" spans="1:7" x14ac:dyDescent="0.25">
      <c r="A1155" t="str">
        <f>'All Nodes'!A1155</f>
        <v>GRID</v>
      </c>
      <c r="B1155">
        <f>'All Nodes'!B1155</f>
        <v>101153</v>
      </c>
      <c r="C1155">
        <f>'All Nodes'!C1155</f>
        <v>100001</v>
      </c>
      <c r="D1155" s="1">
        <f>'All Nodes'!D1155</f>
        <v>0.24999399999999999</v>
      </c>
      <c r="E1155" s="1">
        <f>'All Nodes'!E1155</f>
        <v>0.125004</v>
      </c>
      <c r="F1155" s="1">
        <f>'All Nodes'!F1155</f>
        <v>1.387E-2</v>
      </c>
      <c r="G1155">
        <f>'All Nodes'!G1155</f>
        <v>100001</v>
      </c>
    </row>
    <row r="1156" spans="1:7" x14ac:dyDescent="0.25">
      <c r="A1156" t="str">
        <f>'All Nodes'!A1156</f>
        <v>GRID</v>
      </c>
      <c r="B1156">
        <f>'All Nodes'!B1156</f>
        <v>101154</v>
      </c>
      <c r="C1156">
        <f>'All Nodes'!C1156</f>
        <v>100001</v>
      </c>
      <c r="D1156" s="1">
        <f>'All Nodes'!D1156</f>
        <v>-0.24999399999999999</v>
      </c>
      <c r="E1156" s="1">
        <f>'All Nodes'!E1156</f>
        <v>-0.125003</v>
      </c>
      <c r="F1156" s="1">
        <f>'All Nodes'!F1156</f>
        <v>1.3870199999999999E-2</v>
      </c>
      <c r="G1156">
        <f>'All Nodes'!G1156</f>
        <v>100001</v>
      </c>
    </row>
    <row r="1157" spans="1:7" x14ac:dyDescent="0.25">
      <c r="A1157" t="str">
        <f>'All Nodes'!A1157</f>
        <v>GRID</v>
      </c>
      <c r="B1157">
        <f>'All Nodes'!B1157</f>
        <v>101155</v>
      </c>
      <c r="C1157">
        <f>'All Nodes'!C1157</f>
        <v>100001</v>
      </c>
      <c r="D1157" s="1">
        <f>'All Nodes'!D1157</f>
        <v>0.24999499999999999</v>
      </c>
      <c r="E1157" s="1">
        <f>'All Nodes'!E1157</f>
        <v>0.10001599999999999</v>
      </c>
      <c r="F1157" s="1">
        <f>'All Nodes'!F1157</f>
        <v>1.28699E-2</v>
      </c>
      <c r="G1157">
        <f>'All Nodes'!G1157</f>
        <v>100001</v>
      </c>
    </row>
    <row r="1158" spans="1:7" x14ac:dyDescent="0.25">
      <c r="A1158" t="str">
        <f>'All Nodes'!A1158</f>
        <v>GRID</v>
      </c>
      <c r="B1158">
        <f>'All Nodes'!B1158</f>
        <v>101156</v>
      </c>
      <c r="C1158">
        <f>'All Nodes'!C1158</f>
        <v>100001</v>
      </c>
      <c r="D1158" s="1">
        <f>'All Nodes'!D1158</f>
        <v>-0.249996</v>
      </c>
      <c r="E1158" s="1">
        <f>'All Nodes'!E1158</f>
        <v>-0.10001500000000001</v>
      </c>
      <c r="F1158" s="1">
        <f>'All Nodes'!F1158</f>
        <v>1.2870100000000001E-2</v>
      </c>
      <c r="G1158">
        <f>'All Nodes'!G1158</f>
        <v>100001</v>
      </c>
    </row>
    <row r="1159" spans="1:7" x14ac:dyDescent="0.25">
      <c r="A1159" t="str">
        <f>'All Nodes'!A1159</f>
        <v>GRID</v>
      </c>
      <c r="B1159">
        <f>'All Nodes'!B1159</f>
        <v>101157</v>
      </c>
      <c r="C1159">
        <f>'All Nodes'!C1159</f>
        <v>100001</v>
      </c>
      <c r="D1159" s="1">
        <f>'All Nodes'!D1159</f>
        <v>0.249996</v>
      </c>
      <c r="E1159" s="1">
        <f>'All Nodes'!E1159</f>
        <v>7.5016299999999994E-2</v>
      </c>
      <c r="F1159" s="1">
        <f>'All Nodes'!F1159</f>
        <v>1.2089900000000001E-2</v>
      </c>
      <c r="G1159">
        <f>'All Nodes'!G1159</f>
        <v>100001</v>
      </c>
    </row>
    <row r="1160" spans="1:7" x14ac:dyDescent="0.25">
      <c r="A1160" t="str">
        <f>'All Nodes'!A1160</f>
        <v>GRID</v>
      </c>
      <c r="B1160">
        <f>'All Nodes'!B1160</f>
        <v>101158</v>
      </c>
      <c r="C1160">
        <f>'All Nodes'!C1160</f>
        <v>100001</v>
      </c>
      <c r="D1160" s="1">
        <f>'All Nodes'!D1160</f>
        <v>-0.249996</v>
      </c>
      <c r="E1160" s="1">
        <f>'All Nodes'!E1160</f>
        <v>-7.5015999999999999E-2</v>
      </c>
      <c r="F1160" s="1">
        <f>'All Nodes'!F1160</f>
        <v>1.2090099999999999E-2</v>
      </c>
      <c r="G1160">
        <f>'All Nodes'!G1160</f>
        <v>100001</v>
      </c>
    </row>
    <row r="1161" spans="1:7" x14ac:dyDescent="0.25">
      <c r="A1161" t="str">
        <f>'All Nodes'!A1161</f>
        <v>GRID</v>
      </c>
      <c r="B1161">
        <f>'All Nodes'!B1161</f>
        <v>101159</v>
      </c>
      <c r="C1161">
        <f>'All Nodes'!C1161</f>
        <v>100001</v>
      </c>
      <c r="D1161" s="1">
        <f>'All Nodes'!D1161</f>
        <v>0.249998</v>
      </c>
      <c r="E1161" s="1">
        <f>'All Nodes'!E1161</f>
        <v>5.0009199999999997E-2</v>
      </c>
      <c r="F1161" s="1">
        <f>'All Nodes'!F1161</f>
        <v>1.153E-2</v>
      </c>
      <c r="G1161">
        <f>'All Nodes'!G1161</f>
        <v>100001</v>
      </c>
    </row>
    <row r="1162" spans="1:7" x14ac:dyDescent="0.25">
      <c r="A1162" t="str">
        <f>'All Nodes'!A1162</f>
        <v>GRID</v>
      </c>
      <c r="B1162">
        <f>'All Nodes'!B1162</f>
        <v>101160</v>
      </c>
      <c r="C1162">
        <f>'All Nodes'!C1162</f>
        <v>100001</v>
      </c>
      <c r="D1162" s="1">
        <f>'All Nodes'!D1162</f>
        <v>-0.249998</v>
      </c>
      <c r="E1162" s="1">
        <f>'All Nodes'!E1162</f>
        <v>-5.0007999999999997E-2</v>
      </c>
      <c r="F1162" s="1">
        <f>'All Nodes'!F1162</f>
        <v>1.1530200000000001E-2</v>
      </c>
      <c r="G1162">
        <f>'All Nodes'!G1162</f>
        <v>100001</v>
      </c>
    </row>
    <row r="1163" spans="1:7" x14ac:dyDescent="0.25">
      <c r="A1163" t="str">
        <f>'All Nodes'!A1163</f>
        <v>GRID</v>
      </c>
      <c r="B1163">
        <f>'All Nodes'!B1163</f>
        <v>101161</v>
      </c>
      <c r="C1163">
        <f>'All Nodes'!C1163</f>
        <v>100001</v>
      </c>
      <c r="D1163" s="1">
        <f>'All Nodes'!D1163</f>
        <v>0.249998</v>
      </c>
      <c r="E1163" s="1">
        <f>'All Nodes'!E1163</f>
        <v>2.5002199999999999E-2</v>
      </c>
      <c r="F1163" s="1">
        <f>'All Nodes'!F1163</f>
        <v>1.11999E-2</v>
      </c>
      <c r="G1163">
        <f>'All Nodes'!G1163</f>
        <v>100001</v>
      </c>
    </row>
    <row r="1164" spans="1:7" x14ac:dyDescent="0.25">
      <c r="A1164" t="str">
        <f>'All Nodes'!A1164</f>
        <v>GRID</v>
      </c>
      <c r="B1164">
        <f>'All Nodes'!B1164</f>
        <v>101162</v>
      </c>
      <c r="C1164">
        <f>'All Nodes'!C1164</f>
        <v>100001</v>
      </c>
      <c r="D1164" s="1">
        <f>'All Nodes'!D1164</f>
        <v>-0.249999</v>
      </c>
      <c r="E1164" s="1">
        <f>'All Nodes'!E1164</f>
        <v>-2.5000999999999999E-2</v>
      </c>
      <c r="F1164" s="1">
        <f>'All Nodes'!F1164</f>
        <v>1.12E-2</v>
      </c>
      <c r="G1164">
        <f>'All Nodes'!G1164</f>
        <v>100001</v>
      </c>
    </row>
    <row r="1165" spans="1:7" x14ac:dyDescent="0.25">
      <c r="A1165" t="str">
        <f>'All Nodes'!A1165</f>
        <v>GRID</v>
      </c>
      <c r="B1165">
        <f>'All Nodes'!B1165</f>
        <v>101163</v>
      </c>
      <c r="C1165">
        <f>'All Nodes'!C1165</f>
        <v>100001</v>
      </c>
      <c r="D1165" s="1">
        <f>'All Nodes'!D1165</f>
        <v>0.25</v>
      </c>
      <c r="E1165" s="1">
        <f>'All Nodes'!E1165</f>
        <v>1.4536E-4</v>
      </c>
      <c r="F1165" s="1">
        <f>'All Nodes'!F1165</f>
        <v>1.1089999999999999E-2</v>
      </c>
      <c r="G1165">
        <f>'All Nodes'!G1165</f>
        <v>100001</v>
      </c>
    </row>
    <row r="1166" spans="1:7" x14ac:dyDescent="0.25">
      <c r="A1166" t="str">
        <f>'All Nodes'!A1166</f>
        <v>GRID</v>
      </c>
      <c r="B1166">
        <f>'All Nodes'!B1166</f>
        <v>101164</v>
      </c>
      <c r="C1166">
        <f>'All Nodes'!C1166</f>
        <v>100001</v>
      </c>
      <c r="D1166" s="1">
        <f>'All Nodes'!D1166</f>
        <v>0.25000099999999997</v>
      </c>
      <c r="E1166" s="1">
        <f>'All Nodes'!E1166</f>
        <v>-4.9978000000000002E-2</v>
      </c>
      <c r="F1166" s="1">
        <f>'All Nodes'!F1166</f>
        <v>1.1530200000000001E-2</v>
      </c>
      <c r="G1166">
        <f>'All Nodes'!G1166</f>
        <v>100001</v>
      </c>
    </row>
    <row r="1167" spans="1:7" x14ac:dyDescent="0.25">
      <c r="A1167" t="str">
        <f>'All Nodes'!A1167</f>
        <v>GRID</v>
      </c>
      <c r="B1167">
        <f>'All Nodes'!B1167</f>
        <v>101165</v>
      </c>
      <c r="C1167">
        <f>'All Nodes'!C1167</f>
        <v>100001</v>
      </c>
      <c r="D1167" s="1">
        <f>'All Nodes'!D1167</f>
        <v>-0.25000099999999997</v>
      </c>
      <c r="E1167" s="1">
        <f>'All Nodes'!E1167</f>
        <v>-1.2860000000000001E-4</v>
      </c>
      <c r="F1167" s="1">
        <f>'All Nodes'!F1167</f>
        <v>1.1089999999999999E-2</v>
      </c>
      <c r="G1167">
        <f>'All Nodes'!G1167</f>
        <v>100001</v>
      </c>
    </row>
    <row r="1168" spans="1:7" x14ac:dyDescent="0.25">
      <c r="A1168" t="str">
        <f>'All Nodes'!A1168</f>
        <v>GRID</v>
      </c>
      <c r="B1168">
        <f>'All Nodes'!B1168</f>
        <v>101166</v>
      </c>
      <c r="C1168">
        <f>'All Nodes'!C1168</f>
        <v>100001</v>
      </c>
      <c r="D1168" s="1">
        <f>'All Nodes'!D1168</f>
        <v>-0.25000099999999997</v>
      </c>
      <c r="E1168" s="1">
        <f>'All Nodes'!E1168</f>
        <v>4.9978799999999997E-2</v>
      </c>
      <c r="F1168" s="1">
        <f>'All Nodes'!F1168</f>
        <v>1.153E-2</v>
      </c>
      <c r="G1168">
        <f>'All Nodes'!G1168</f>
        <v>100001</v>
      </c>
    </row>
    <row r="1169" spans="1:7" x14ac:dyDescent="0.25">
      <c r="A1169" t="str">
        <f>'All Nodes'!A1169</f>
        <v>GRID</v>
      </c>
      <c r="B1169">
        <f>'All Nodes'!B1169</f>
        <v>101167</v>
      </c>
      <c r="C1169">
        <f>'All Nodes'!C1169</f>
        <v>100001</v>
      </c>
      <c r="D1169" s="1">
        <f>'All Nodes'!D1169</f>
        <v>0.250002</v>
      </c>
      <c r="E1169" s="1">
        <f>'All Nodes'!E1169</f>
        <v>-2.4981E-2</v>
      </c>
      <c r="F1169" s="1">
        <f>'All Nodes'!F1169</f>
        <v>1.1200099999999999E-2</v>
      </c>
      <c r="G1169">
        <f>'All Nodes'!G1169</f>
        <v>100001</v>
      </c>
    </row>
    <row r="1170" spans="1:7" x14ac:dyDescent="0.25">
      <c r="A1170" t="str">
        <f>'All Nodes'!A1170</f>
        <v>GRID</v>
      </c>
      <c r="B1170">
        <f>'All Nodes'!B1170</f>
        <v>101168</v>
      </c>
      <c r="C1170">
        <f>'All Nodes'!C1170</f>
        <v>100001</v>
      </c>
      <c r="D1170" s="1">
        <f>'All Nodes'!D1170</f>
        <v>0.25000299999999998</v>
      </c>
      <c r="E1170" s="1">
        <f>'All Nodes'!E1170</f>
        <v>-7.4981999999999993E-2</v>
      </c>
      <c r="F1170" s="1">
        <f>'All Nodes'!F1170</f>
        <v>1.2090099999999999E-2</v>
      </c>
      <c r="G1170">
        <f>'All Nodes'!G1170</f>
        <v>100001</v>
      </c>
    </row>
    <row r="1171" spans="1:7" x14ac:dyDescent="0.25">
      <c r="A1171" t="str">
        <f>'All Nodes'!A1171</f>
        <v>GRID</v>
      </c>
      <c r="B1171">
        <f>'All Nodes'!B1171</f>
        <v>101169</v>
      </c>
      <c r="C1171">
        <f>'All Nodes'!C1171</f>
        <v>100001</v>
      </c>
      <c r="D1171" s="1">
        <f>'All Nodes'!D1171</f>
        <v>-0.25000299999999998</v>
      </c>
      <c r="E1171" s="1">
        <f>'All Nodes'!E1171</f>
        <v>2.4981699999999999E-2</v>
      </c>
      <c r="F1171" s="1">
        <f>'All Nodes'!F1171</f>
        <v>1.11999E-2</v>
      </c>
      <c r="G1171">
        <f>'All Nodes'!G1171</f>
        <v>100001</v>
      </c>
    </row>
    <row r="1172" spans="1:7" x14ac:dyDescent="0.25">
      <c r="A1172" t="str">
        <f>'All Nodes'!A1172</f>
        <v>GRID</v>
      </c>
      <c r="B1172">
        <f>'All Nodes'!B1172</f>
        <v>101170</v>
      </c>
      <c r="C1172">
        <f>'All Nodes'!C1172</f>
        <v>100001</v>
      </c>
      <c r="D1172" s="1">
        <f>'All Nodes'!D1172</f>
        <v>-0.25000299999999998</v>
      </c>
      <c r="E1172" s="1">
        <f>'All Nodes'!E1172</f>
        <v>7.4982800000000002E-2</v>
      </c>
      <c r="F1172" s="1">
        <f>'All Nodes'!F1172</f>
        <v>1.2089900000000001E-2</v>
      </c>
      <c r="G1172">
        <f>'All Nodes'!G1172</f>
        <v>100001</v>
      </c>
    </row>
    <row r="1173" spans="1:7" x14ac:dyDescent="0.25">
      <c r="A1173" t="str">
        <f>'All Nodes'!A1173</f>
        <v>GRID</v>
      </c>
      <c r="B1173">
        <f>'All Nodes'!B1173</f>
        <v>101171</v>
      </c>
      <c r="C1173">
        <f>'All Nodes'!C1173</f>
        <v>100001</v>
      </c>
      <c r="D1173" s="1">
        <f>'All Nodes'!D1173</f>
        <v>-0.25000600000000001</v>
      </c>
      <c r="E1173" s="1">
        <f>'All Nodes'!E1173</f>
        <v>0.100009</v>
      </c>
      <c r="F1173" s="1">
        <f>'All Nodes'!F1173</f>
        <v>1.28699E-2</v>
      </c>
      <c r="G1173">
        <f>'All Nodes'!G1173</f>
        <v>100001</v>
      </c>
    </row>
    <row r="1174" spans="1:7" x14ac:dyDescent="0.25">
      <c r="A1174" t="str">
        <f>'All Nodes'!A1174</f>
        <v>GRID</v>
      </c>
      <c r="B1174">
        <f>'All Nodes'!B1174</f>
        <v>101172</v>
      </c>
      <c r="C1174">
        <f>'All Nodes'!C1174</f>
        <v>100001</v>
      </c>
      <c r="D1174" s="1">
        <f>'All Nodes'!D1174</f>
        <v>0.25000600000000001</v>
      </c>
      <c r="E1174" s="1">
        <f>'All Nodes'!E1174</f>
        <v>-0.100009</v>
      </c>
      <c r="F1174" s="1">
        <f>'All Nodes'!F1174</f>
        <v>1.2870100000000001E-2</v>
      </c>
      <c r="G1174">
        <f>'All Nodes'!G1174</f>
        <v>100001</v>
      </c>
    </row>
    <row r="1175" spans="1:7" x14ac:dyDescent="0.25">
      <c r="A1175" t="str">
        <f>'All Nodes'!A1175</f>
        <v>GRID</v>
      </c>
      <c r="B1175">
        <f>'All Nodes'!B1175</f>
        <v>101173</v>
      </c>
      <c r="C1175">
        <f>'All Nodes'!C1175</f>
        <v>100001</v>
      </c>
      <c r="D1175" s="1">
        <f>'All Nodes'!D1175</f>
        <v>0.25000699999999998</v>
      </c>
      <c r="E1175" s="1">
        <f>'All Nodes'!E1175</f>
        <v>-0.12500900000000001</v>
      </c>
      <c r="F1175" s="1">
        <f>'All Nodes'!F1175</f>
        <v>1.38701E-2</v>
      </c>
      <c r="G1175">
        <f>'All Nodes'!G1175</f>
        <v>100001</v>
      </c>
    </row>
    <row r="1176" spans="1:7" x14ac:dyDescent="0.25">
      <c r="A1176" t="str">
        <f>'All Nodes'!A1176</f>
        <v>GRID</v>
      </c>
      <c r="B1176">
        <f>'All Nodes'!B1176</f>
        <v>101174</v>
      </c>
      <c r="C1176">
        <f>'All Nodes'!C1176</f>
        <v>100001</v>
      </c>
      <c r="D1176" s="1">
        <f>'All Nodes'!D1176</f>
        <v>-0.25000699999999998</v>
      </c>
      <c r="E1176" s="1">
        <f>'All Nodes'!E1176</f>
        <v>0.12500900000000001</v>
      </c>
      <c r="F1176" s="1">
        <f>'All Nodes'!F1176</f>
        <v>1.3869899999999999E-2</v>
      </c>
      <c r="G1176">
        <f>'All Nodes'!G1176</f>
        <v>100001</v>
      </c>
    </row>
    <row r="1177" spans="1:7" x14ac:dyDescent="0.25">
      <c r="A1177" t="str">
        <f>'All Nodes'!A1177</f>
        <v>GRID</v>
      </c>
      <c r="B1177">
        <f>'All Nodes'!B1177</f>
        <v>101175</v>
      </c>
      <c r="C1177">
        <f>'All Nodes'!C1177</f>
        <v>100001</v>
      </c>
      <c r="D1177" s="1">
        <f>'All Nodes'!D1177</f>
        <v>0.25000899999999998</v>
      </c>
      <c r="E1177" s="1">
        <f>'All Nodes'!E1177</f>
        <v>-0.150009</v>
      </c>
      <c r="F1177" s="1">
        <f>'All Nodes'!F1177</f>
        <v>1.50901E-2</v>
      </c>
      <c r="G1177">
        <f>'All Nodes'!G1177</f>
        <v>100001</v>
      </c>
    </row>
    <row r="1178" spans="1:7" x14ac:dyDescent="0.25">
      <c r="A1178" t="str">
        <f>'All Nodes'!A1178</f>
        <v>GRID</v>
      </c>
      <c r="B1178">
        <f>'All Nodes'!B1178</f>
        <v>101176</v>
      </c>
      <c r="C1178">
        <f>'All Nodes'!C1178</f>
        <v>100001</v>
      </c>
      <c r="D1178" s="1">
        <f>'All Nodes'!D1178</f>
        <v>-0.25001000000000001</v>
      </c>
      <c r="E1178" s="1">
        <f>'All Nodes'!E1178</f>
        <v>0.150009</v>
      </c>
      <c r="F1178" s="1">
        <f>'All Nodes'!F1178</f>
        <v>1.50898E-2</v>
      </c>
      <c r="G1178">
        <f>'All Nodes'!G1178</f>
        <v>100001</v>
      </c>
    </row>
    <row r="1179" spans="1:7" x14ac:dyDescent="0.25">
      <c r="A1179" t="str">
        <f>'All Nodes'!A1179</f>
        <v>GRID</v>
      </c>
      <c r="B1179">
        <f>'All Nodes'!B1179</f>
        <v>101177</v>
      </c>
      <c r="C1179">
        <f>'All Nodes'!C1179</f>
        <v>100001</v>
      </c>
      <c r="D1179" s="1">
        <f>'All Nodes'!D1179</f>
        <v>0.25001200000000001</v>
      </c>
      <c r="E1179" s="1">
        <f>'All Nodes'!E1179</f>
        <v>-0.17500599999999999</v>
      </c>
      <c r="F1179" s="1">
        <f>'All Nodes'!F1179</f>
        <v>1.6540300000000001E-2</v>
      </c>
      <c r="G1179">
        <f>'All Nodes'!G1179</f>
        <v>100001</v>
      </c>
    </row>
    <row r="1180" spans="1:7" x14ac:dyDescent="0.25">
      <c r="A1180" t="str">
        <f>'All Nodes'!A1180</f>
        <v>GRID</v>
      </c>
      <c r="B1180">
        <f>'All Nodes'!B1180</f>
        <v>101178</v>
      </c>
      <c r="C1180">
        <f>'All Nodes'!C1180</f>
        <v>100001</v>
      </c>
      <c r="D1180" s="1">
        <f>'All Nodes'!D1180</f>
        <v>-0.25001299999999999</v>
      </c>
      <c r="E1180" s="1">
        <f>'All Nodes'!E1180</f>
        <v>0.175007</v>
      </c>
      <c r="F1180" s="1">
        <f>'All Nodes'!F1180</f>
        <v>1.65399E-2</v>
      </c>
      <c r="G1180">
        <f>'All Nodes'!G1180</f>
        <v>100001</v>
      </c>
    </row>
    <row r="1181" spans="1:7" x14ac:dyDescent="0.25">
      <c r="A1181" t="str">
        <f>'All Nodes'!A1181</f>
        <v>GRID</v>
      </c>
      <c r="B1181">
        <f>'All Nodes'!B1181</f>
        <v>101179</v>
      </c>
      <c r="C1181">
        <f>'All Nodes'!C1181</f>
        <v>100001</v>
      </c>
      <c r="D1181" s="1">
        <f>'All Nodes'!D1181</f>
        <v>0.25001400000000001</v>
      </c>
      <c r="E1181" s="1">
        <f>'All Nodes'!E1181</f>
        <v>-0.20000399999999999</v>
      </c>
      <c r="F1181" s="1">
        <f>'All Nodes'!F1181</f>
        <v>1.8210299999999999E-2</v>
      </c>
      <c r="G1181">
        <f>'All Nodes'!G1181</f>
        <v>100001</v>
      </c>
    </row>
    <row r="1182" spans="1:7" x14ac:dyDescent="0.25">
      <c r="A1182" t="str">
        <f>'All Nodes'!A1182</f>
        <v>GRID</v>
      </c>
      <c r="B1182">
        <f>'All Nodes'!B1182</f>
        <v>101180</v>
      </c>
      <c r="C1182">
        <f>'All Nodes'!C1182</f>
        <v>100001</v>
      </c>
      <c r="D1182" s="1">
        <f>'All Nodes'!D1182</f>
        <v>-0.25001400000000001</v>
      </c>
      <c r="E1182" s="1">
        <f>'All Nodes'!E1182</f>
        <v>0.20000499999999999</v>
      </c>
      <c r="F1182" s="1">
        <f>'All Nodes'!F1182</f>
        <v>1.8209900000000001E-2</v>
      </c>
      <c r="G1182">
        <f>'All Nodes'!G1182</f>
        <v>100001</v>
      </c>
    </row>
    <row r="1183" spans="1:7" x14ac:dyDescent="0.25">
      <c r="A1183" t="str">
        <f>'All Nodes'!A1183</f>
        <v>GRID</v>
      </c>
      <c r="B1183">
        <f>'All Nodes'!B1183</f>
        <v>101181</v>
      </c>
      <c r="C1183">
        <f>'All Nodes'!C1183</f>
        <v>100001</v>
      </c>
      <c r="D1183" s="1">
        <f>'All Nodes'!D1183</f>
        <v>0.25001499999999999</v>
      </c>
      <c r="E1183" s="1">
        <f>'All Nodes'!E1183</f>
        <v>-0.24998699999999999</v>
      </c>
      <c r="F1183" s="1">
        <f>'All Nodes'!F1183</f>
        <v>2.2220299999999998E-2</v>
      </c>
      <c r="G1183">
        <f>'All Nodes'!G1183</f>
        <v>100001</v>
      </c>
    </row>
    <row r="1184" spans="1:7" x14ac:dyDescent="0.25">
      <c r="A1184" t="str">
        <f>'All Nodes'!A1184</f>
        <v>GRID</v>
      </c>
      <c r="B1184">
        <f>'All Nodes'!B1184</f>
        <v>101182</v>
      </c>
      <c r="C1184">
        <f>'All Nodes'!C1184</f>
        <v>100001</v>
      </c>
      <c r="D1184" s="1">
        <f>'All Nodes'!D1184</f>
        <v>-0.25001499999999999</v>
      </c>
      <c r="E1184" s="1">
        <f>'All Nodes'!E1184</f>
        <v>0.224991</v>
      </c>
      <c r="F1184" s="1">
        <f>'All Nodes'!F1184</f>
        <v>2.0099800000000001E-2</v>
      </c>
      <c r="G1184">
        <f>'All Nodes'!G1184</f>
        <v>100001</v>
      </c>
    </row>
    <row r="1185" spans="1:7" x14ac:dyDescent="0.25">
      <c r="A1185" t="str">
        <f>'All Nodes'!A1185</f>
        <v>GRID</v>
      </c>
      <c r="B1185">
        <f>'All Nodes'!B1185</f>
        <v>101183</v>
      </c>
      <c r="C1185">
        <f>'All Nodes'!C1185</f>
        <v>100001</v>
      </c>
      <c r="D1185" s="1">
        <f>'All Nodes'!D1185</f>
        <v>0.25001499999999999</v>
      </c>
      <c r="E1185" s="1">
        <f>'All Nodes'!E1185</f>
        <v>-0.224991</v>
      </c>
      <c r="F1185" s="1">
        <f>'All Nodes'!F1185</f>
        <v>2.0100300000000001E-2</v>
      </c>
      <c r="G1185">
        <f>'All Nodes'!G1185</f>
        <v>100001</v>
      </c>
    </row>
    <row r="1186" spans="1:7" x14ac:dyDescent="0.25">
      <c r="A1186" t="str">
        <f>'All Nodes'!A1186</f>
        <v>GRID</v>
      </c>
      <c r="B1186">
        <f>'All Nodes'!B1186</f>
        <v>101184</v>
      </c>
      <c r="C1186">
        <f>'All Nodes'!C1186</f>
        <v>100001</v>
      </c>
      <c r="D1186" s="1">
        <f>'All Nodes'!D1186</f>
        <v>-0.25001600000000002</v>
      </c>
      <c r="E1186" s="1">
        <f>'All Nodes'!E1186</f>
        <v>0.24998699999999999</v>
      </c>
      <c r="F1186" s="1">
        <f>'All Nodes'!F1186</f>
        <v>2.2219800000000001E-2</v>
      </c>
      <c r="G1186">
        <f>'All Nodes'!G1186</f>
        <v>100001</v>
      </c>
    </row>
    <row r="1187" spans="1:7" x14ac:dyDescent="0.25">
      <c r="A1187" t="str">
        <f>'All Nodes'!A1187</f>
        <v>GRID</v>
      </c>
      <c r="B1187">
        <f>'All Nodes'!B1187</f>
        <v>101185</v>
      </c>
      <c r="C1187">
        <f>'All Nodes'!C1187</f>
        <v>100001</v>
      </c>
      <c r="D1187" s="1">
        <f>'All Nodes'!D1187</f>
        <v>-0.25001899999999999</v>
      </c>
      <c r="E1187" s="1">
        <f>'All Nodes'!E1187</f>
        <v>0.27499099999999999</v>
      </c>
      <c r="F1187" s="1">
        <f>'All Nodes'!F1187</f>
        <v>2.45597E-2</v>
      </c>
      <c r="G1187">
        <f>'All Nodes'!G1187</f>
        <v>100001</v>
      </c>
    </row>
    <row r="1188" spans="1:7" x14ac:dyDescent="0.25">
      <c r="A1188" t="str">
        <f>'All Nodes'!A1188</f>
        <v>GRID</v>
      </c>
      <c r="B1188">
        <f>'All Nodes'!B1188</f>
        <v>101186</v>
      </c>
      <c r="C1188">
        <f>'All Nodes'!C1188</f>
        <v>100001</v>
      </c>
      <c r="D1188" s="1">
        <f>'All Nodes'!D1188</f>
        <v>0.25001899999999999</v>
      </c>
      <c r="E1188" s="1">
        <f>'All Nodes'!E1188</f>
        <v>-0.27499099999999999</v>
      </c>
      <c r="F1188" s="1">
        <f>'All Nodes'!F1188</f>
        <v>2.45603E-2</v>
      </c>
      <c r="G1188">
        <f>'All Nodes'!G1188</f>
        <v>100001</v>
      </c>
    </row>
    <row r="1189" spans="1:7" x14ac:dyDescent="0.25">
      <c r="A1189" t="str">
        <f>'All Nodes'!A1189</f>
        <v>GRID</v>
      </c>
      <c r="B1189">
        <f>'All Nodes'!B1189</f>
        <v>101187</v>
      </c>
      <c r="C1189">
        <f>'All Nodes'!C1189</f>
        <v>100001</v>
      </c>
      <c r="D1189" s="1">
        <f>'All Nodes'!D1189</f>
        <v>-0.25002200000000002</v>
      </c>
      <c r="E1189" s="1">
        <f>'All Nodes'!E1189</f>
        <v>0.29999199999999998</v>
      </c>
      <c r="F1189" s="1">
        <f>'All Nodes'!F1189</f>
        <v>2.71297E-2</v>
      </c>
      <c r="G1189">
        <f>'All Nodes'!G1189</f>
        <v>100001</v>
      </c>
    </row>
    <row r="1190" spans="1:7" x14ac:dyDescent="0.25">
      <c r="A1190" t="str">
        <f>'All Nodes'!A1190</f>
        <v>GRID</v>
      </c>
      <c r="B1190">
        <f>'All Nodes'!B1190</f>
        <v>101188</v>
      </c>
      <c r="C1190">
        <f>'All Nodes'!C1190</f>
        <v>100001</v>
      </c>
      <c r="D1190" s="1">
        <f>'All Nodes'!D1190</f>
        <v>0.25002200000000002</v>
      </c>
      <c r="E1190" s="1">
        <f>'All Nodes'!E1190</f>
        <v>-0.29999199999999998</v>
      </c>
      <c r="F1190" s="1">
        <f>'All Nodes'!F1190</f>
        <v>2.71303E-2</v>
      </c>
      <c r="G1190">
        <f>'All Nodes'!G1190</f>
        <v>100001</v>
      </c>
    </row>
    <row r="1191" spans="1:7" x14ac:dyDescent="0.25">
      <c r="A1191" t="str">
        <f>'All Nodes'!A1191</f>
        <v>GRID</v>
      </c>
      <c r="B1191">
        <f>'All Nodes'!B1191</f>
        <v>101189</v>
      </c>
      <c r="C1191">
        <f>'All Nodes'!C1191</f>
        <v>100001</v>
      </c>
      <c r="D1191" s="1">
        <f>'All Nodes'!D1191</f>
        <v>0.25002400000000002</v>
      </c>
      <c r="E1191" s="1">
        <f>'All Nodes'!E1191</f>
        <v>-0.32499299999999998</v>
      </c>
      <c r="F1191" s="1">
        <f>'All Nodes'!F1191</f>
        <v>2.9930399999999999E-2</v>
      </c>
      <c r="G1191">
        <f>'All Nodes'!G1191</f>
        <v>100001</v>
      </c>
    </row>
    <row r="1192" spans="1:7" x14ac:dyDescent="0.25">
      <c r="A1192" t="str">
        <f>'All Nodes'!A1192</f>
        <v>GRID</v>
      </c>
      <c r="B1192">
        <f>'All Nodes'!B1192</f>
        <v>101190</v>
      </c>
      <c r="C1192">
        <f>'All Nodes'!C1192</f>
        <v>100001</v>
      </c>
      <c r="D1192" s="1">
        <f>'All Nodes'!D1192</f>
        <v>-0.25002400000000002</v>
      </c>
      <c r="E1192" s="1">
        <f>'All Nodes'!E1192</f>
        <v>0.32499299999999998</v>
      </c>
      <c r="F1192" s="1">
        <f>'All Nodes'!F1192</f>
        <v>2.99297E-2</v>
      </c>
      <c r="G1192">
        <f>'All Nodes'!G1192</f>
        <v>100001</v>
      </c>
    </row>
    <row r="1193" spans="1:7" x14ac:dyDescent="0.25">
      <c r="A1193" t="str">
        <f>'All Nodes'!A1193</f>
        <v>GRID</v>
      </c>
      <c r="B1193">
        <f>'All Nodes'!B1193</f>
        <v>101191</v>
      </c>
      <c r="C1193">
        <f>'All Nodes'!C1193</f>
        <v>100001</v>
      </c>
      <c r="D1193" s="1">
        <f>'All Nodes'!D1193</f>
        <v>0.25002600000000003</v>
      </c>
      <c r="E1193" s="1">
        <f>'All Nodes'!E1193</f>
        <v>-0.34993600000000002</v>
      </c>
      <c r="F1193" s="1">
        <f>'All Nodes'!F1193</f>
        <v>3.2934400000000003E-2</v>
      </c>
      <c r="G1193">
        <f>'All Nodes'!G1193</f>
        <v>100001</v>
      </c>
    </row>
    <row r="1194" spans="1:7" x14ac:dyDescent="0.25">
      <c r="A1194" t="str">
        <f>'All Nodes'!A1194</f>
        <v>GRID</v>
      </c>
      <c r="B1194">
        <f>'All Nodes'!B1194</f>
        <v>101192</v>
      </c>
      <c r="C1194">
        <f>'All Nodes'!C1194</f>
        <v>100001</v>
      </c>
      <c r="D1194" s="1">
        <f>'All Nodes'!D1194</f>
        <v>-0.25002600000000003</v>
      </c>
      <c r="E1194" s="1">
        <f>'All Nodes'!E1194</f>
        <v>0.34993600000000002</v>
      </c>
      <c r="F1194" s="1">
        <f>'All Nodes'!F1194</f>
        <v>3.2933700000000003E-2</v>
      </c>
      <c r="G1194">
        <f>'All Nodes'!G1194</f>
        <v>100001</v>
      </c>
    </row>
    <row r="1195" spans="1:7" x14ac:dyDescent="0.25">
      <c r="A1195" t="str">
        <f>'All Nodes'!A1195</f>
        <v>GRID</v>
      </c>
      <c r="B1195">
        <f>'All Nodes'!B1195</f>
        <v>101193</v>
      </c>
      <c r="C1195">
        <f>'All Nodes'!C1195</f>
        <v>100001</v>
      </c>
      <c r="D1195" s="1">
        <f>'All Nodes'!D1195</f>
        <v>0.250029</v>
      </c>
      <c r="E1195" s="1">
        <f>'All Nodes'!E1195</f>
        <v>-0.37493700000000002</v>
      </c>
      <c r="F1195" s="1">
        <f>'All Nodes'!F1195</f>
        <v>3.6183399999999998E-2</v>
      </c>
      <c r="G1195">
        <f>'All Nodes'!G1195</f>
        <v>100001</v>
      </c>
    </row>
    <row r="1196" spans="1:7" x14ac:dyDescent="0.25">
      <c r="A1196" t="str">
        <f>'All Nodes'!A1196</f>
        <v>GRID</v>
      </c>
      <c r="B1196">
        <f>'All Nodes'!B1196</f>
        <v>101194</v>
      </c>
      <c r="C1196">
        <f>'All Nodes'!C1196</f>
        <v>100001</v>
      </c>
      <c r="D1196" s="1">
        <f>'All Nodes'!D1196</f>
        <v>-0.250029</v>
      </c>
      <c r="E1196" s="1">
        <f>'All Nodes'!E1196</f>
        <v>0.37493700000000002</v>
      </c>
      <c r="F1196" s="1">
        <f>'All Nodes'!F1196</f>
        <v>3.6182699999999998E-2</v>
      </c>
      <c r="G1196">
        <f>'All Nodes'!G1196</f>
        <v>100001</v>
      </c>
    </row>
    <row r="1197" spans="1:7" x14ac:dyDescent="0.25">
      <c r="A1197" t="str">
        <f>'All Nodes'!A1197</f>
        <v>GRID</v>
      </c>
      <c r="B1197">
        <f>'All Nodes'!B1197</f>
        <v>101195</v>
      </c>
      <c r="C1197">
        <f>'All Nodes'!C1197</f>
        <v>100001</v>
      </c>
      <c r="D1197" s="1">
        <f>'All Nodes'!D1197</f>
        <v>0.25002999999999997</v>
      </c>
      <c r="E1197" s="1">
        <f>'All Nodes'!E1197</f>
        <v>-0.39993800000000002</v>
      </c>
      <c r="F1197" s="1">
        <f>'All Nodes'!F1197</f>
        <v>3.9660399999999998E-2</v>
      </c>
      <c r="G1197">
        <f>'All Nodes'!G1197</f>
        <v>100001</v>
      </c>
    </row>
    <row r="1198" spans="1:7" x14ac:dyDescent="0.25">
      <c r="A1198" t="str">
        <f>'All Nodes'!A1198</f>
        <v>GRID</v>
      </c>
      <c r="B1198">
        <f>'All Nodes'!B1198</f>
        <v>101196</v>
      </c>
      <c r="C1198">
        <f>'All Nodes'!C1198</f>
        <v>100001</v>
      </c>
      <c r="D1198" s="1">
        <f>'All Nodes'!D1198</f>
        <v>-0.250031</v>
      </c>
      <c r="E1198" s="1">
        <f>'All Nodes'!E1198</f>
        <v>0.39993800000000002</v>
      </c>
      <c r="F1198" s="1">
        <f>'All Nodes'!F1198</f>
        <v>3.9659600000000003E-2</v>
      </c>
      <c r="G1198">
        <f>'All Nodes'!G1198</f>
        <v>100001</v>
      </c>
    </row>
    <row r="1199" spans="1:7" x14ac:dyDescent="0.25">
      <c r="A1199" t="str">
        <f>'All Nodes'!A1199</f>
        <v>GRID</v>
      </c>
      <c r="B1199">
        <f>'All Nodes'!B1199</f>
        <v>101197</v>
      </c>
      <c r="C1199">
        <f>'All Nodes'!C1199</f>
        <v>100001</v>
      </c>
      <c r="D1199" s="1">
        <f>'All Nodes'!D1199</f>
        <v>0.25003399999999998</v>
      </c>
      <c r="E1199" s="1">
        <f>'All Nodes'!E1199</f>
        <v>-0.42499300000000001</v>
      </c>
      <c r="F1199" s="1">
        <f>'All Nodes'!F1199</f>
        <v>4.3382400000000002E-2</v>
      </c>
      <c r="G1199">
        <f>'All Nodes'!G1199</f>
        <v>100001</v>
      </c>
    </row>
    <row r="1200" spans="1:7" x14ac:dyDescent="0.25">
      <c r="A1200" t="str">
        <f>'All Nodes'!A1200</f>
        <v>GRID</v>
      </c>
      <c r="B1200">
        <f>'All Nodes'!B1200</f>
        <v>101198</v>
      </c>
      <c r="C1200">
        <f>'All Nodes'!C1200</f>
        <v>100001</v>
      </c>
      <c r="D1200" s="1">
        <f>'All Nodes'!D1200</f>
        <v>-0.25003399999999998</v>
      </c>
      <c r="E1200" s="1">
        <f>'All Nodes'!E1200</f>
        <v>0.42499300000000001</v>
      </c>
      <c r="F1200" s="1">
        <f>'All Nodes'!F1200</f>
        <v>4.3381500000000003E-2</v>
      </c>
      <c r="G1200">
        <f>'All Nodes'!G1200</f>
        <v>100001</v>
      </c>
    </row>
    <row r="1201" spans="1:7" x14ac:dyDescent="0.25">
      <c r="A1201" t="str">
        <f>'All Nodes'!A1201</f>
        <v>GRID</v>
      </c>
      <c r="B1201">
        <f>'All Nodes'!B1201</f>
        <v>101199</v>
      </c>
      <c r="C1201">
        <f>'All Nodes'!C1201</f>
        <v>100001</v>
      </c>
      <c r="D1201" s="1">
        <f>'All Nodes'!D1201</f>
        <v>-0.25003500000000001</v>
      </c>
      <c r="E1201" s="1">
        <f>'All Nodes'!E1201</f>
        <v>0.44994299999999998</v>
      </c>
      <c r="F1201" s="1">
        <f>'All Nodes'!F1201</f>
        <v>4.7301599999999999E-2</v>
      </c>
      <c r="G1201">
        <f>'All Nodes'!G1201</f>
        <v>100001</v>
      </c>
    </row>
    <row r="1202" spans="1:7" x14ac:dyDescent="0.25">
      <c r="A1202" t="str">
        <f>'All Nodes'!A1202</f>
        <v>GRID</v>
      </c>
      <c r="B1202">
        <f>'All Nodes'!B1202</f>
        <v>101200</v>
      </c>
      <c r="C1202">
        <f>'All Nodes'!C1202</f>
        <v>100001</v>
      </c>
      <c r="D1202" s="1">
        <f>'All Nodes'!D1202</f>
        <v>0.25003500000000001</v>
      </c>
      <c r="E1202" s="1">
        <f>'All Nodes'!E1202</f>
        <v>-0.44994299999999998</v>
      </c>
      <c r="F1202" s="1">
        <f>'All Nodes'!F1202</f>
        <v>4.7302499999999997E-2</v>
      </c>
      <c r="G1202">
        <f>'All Nodes'!G1202</f>
        <v>100001</v>
      </c>
    </row>
    <row r="1203" spans="1:7" x14ac:dyDescent="0.25">
      <c r="A1203" t="str">
        <f>'All Nodes'!A1203</f>
        <v>GRID</v>
      </c>
      <c r="B1203">
        <f>'All Nodes'!B1203</f>
        <v>101201</v>
      </c>
      <c r="C1203">
        <f>'All Nodes'!C1203</f>
        <v>100001</v>
      </c>
      <c r="D1203" s="1">
        <f>'All Nodes'!D1203</f>
        <v>0.25003700000000001</v>
      </c>
      <c r="E1203" s="1">
        <f>'All Nodes'!E1203</f>
        <v>-0.47497800000000001</v>
      </c>
      <c r="F1203" s="1">
        <f>'All Nodes'!F1203</f>
        <v>5.1480600000000001E-2</v>
      </c>
      <c r="G1203">
        <f>'All Nodes'!G1203</f>
        <v>100001</v>
      </c>
    </row>
    <row r="1204" spans="1:7" x14ac:dyDescent="0.25">
      <c r="A1204" t="str">
        <f>'All Nodes'!A1204</f>
        <v>GRID</v>
      </c>
      <c r="B1204">
        <f>'All Nodes'!B1204</f>
        <v>101202</v>
      </c>
      <c r="C1204">
        <f>'All Nodes'!C1204</f>
        <v>100001</v>
      </c>
      <c r="D1204" s="1">
        <f>'All Nodes'!D1204</f>
        <v>-0.25003799999999998</v>
      </c>
      <c r="E1204" s="1">
        <f>'All Nodes'!E1204</f>
        <v>0.47497800000000001</v>
      </c>
      <c r="F1204" s="1">
        <f>'All Nodes'!F1204</f>
        <v>5.1479499999999997E-2</v>
      </c>
      <c r="G1204">
        <f>'All Nodes'!G1204</f>
        <v>100001</v>
      </c>
    </row>
    <row r="1205" spans="1:7" x14ac:dyDescent="0.25">
      <c r="A1205" t="str">
        <f>'All Nodes'!A1205</f>
        <v>GRID</v>
      </c>
      <c r="B1205">
        <f>'All Nodes'!B1205</f>
        <v>101203</v>
      </c>
      <c r="C1205">
        <f>'All Nodes'!C1205</f>
        <v>100001</v>
      </c>
      <c r="D1205" s="1">
        <f>'All Nodes'!D1205</f>
        <v>-0.25003900000000001</v>
      </c>
      <c r="E1205" s="1">
        <f>'All Nodes'!E1205</f>
        <v>0.49994899999999998</v>
      </c>
      <c r="F1205" s="1">
        <f>'All Nodes'!F1205</f>
        <v>5.5868500000000001E-2</v>
      </c>
      <c r="G1205">
        <f>'All Nodes'!G1205</f>
        <v>100001</v>
      </c>
    </row>
    <row r="1206" spans="1:7" x14ac:dyDescent="0.25">
      <c r="A1206" t="str">
        <f>'All Nodes'!A1206</f>
        <v>GRID</v>
      </c>
      <c r="B1206">
        <f>'All Nodes'!B1206</f>
        <v>101204</v>
      </c>
      <c r="C1206">
        <f>'All Nodes'!C1206</f>
        <v>100001</v>
      </c>
      <c r="D1206" s="1">
        <f>'All Nodes'!D1206</f>
        <v>0.25003900000000001</v>
      </c>
      <c r="E1206" s="1">
        <f>'All Nodes'!E1206</f>
        <v>-0.49994899999999998</v>
      </c>
      <c r="F1206" s="1">
        <f>'All Nodes'!F1206</f>
        <v>5.5869599999999998E-2</v>
      </c>
      <c r="G1206">
        <f>'All Nodes'!G1206</f>
        <v>100001</v>
      </c>
    </row>
    <row r="1207" spans="1:7" x14ac:dyDescent="0.25">
      <c r="A1207" t="str">
        <f>'All Nodes'!A1207</f>
        <v>GRID</v>
      </c>
      <c r="B1207">
        <f>'All Nodes'!B1207</f>
        <v>101205</v>
      </c>
      <c r="C1207">
        <f>'All Nodes'!C1207</f>
        <v>100001</v>
      </c>
      <c r="D1207" s="1">
        <f>'All Nodes'!D1207</f>
        <v>0.25004199999999999</v>
      </c>
      <c r="E1207" s="1">
        <f>'All Nodes'!E1207</f>
        <v>-0.54999299999999995</v>
      </c>
      <c r="F1207" s="1">
        <f>'All Nodes'!F1207</f>
        <v>6.5385600000000002E-2</v>
      </c>
      <c r="G1207">
        <f>'All Nodes'!G1207</f>
        <v>100001</v>
      </c>
    </row>
    <row r="1208" spans="1:7" x14ac:dyDescent="0.25">
      <c r="A1208" t="str">
        <f>'All Nodes'!A1208</f>
        <v>GRID</v>
      </c>
      <c r="B1208">
        <f>'All Nodes'!B1208</f>
        <v>101206</v>
      </c>
      <c r="C1208">
        <f>'All Nodes'!C1208</f>
        <v>100001</v>
      </c>
      <c r="D1208" s="1">
        <f>'All Nodes'!D1208</f>
        <v>-0.25004199999999999</v>
      </c>
      <c r="E1208" s="1">
        <f>'All Nodes'!E1208</f>
        <v>0.52499200000000001</v>
      </c>
      <c r="F1208" s="1">
        <f>'All Nodes'!F1208</f>
        <v>6.0517500000000002E-2</v>
      </c>
      <c r="G1208">
        <f>'All Nodes'!G1208</f>
        <v>100001</v>
      </c>
    </row>
    <row r="1209" spans="1:7" x14ac:dyDescent="0.25">
      <c r="A1209" t="str">
        <f>'All Nodes'!A1209</f>
        <v>GRID</v>
      </c>
      <c r="B1209">
        <f>'All Nodes'!B1209</f>
        <v>101207</v>
      </c>
      <c r="C1209">
        <f>'All Nodes'!C1209</f>
        <v>100001</v>
      </c>
      <c r="D1209" s="1">
        <f>'All Nodes'!D1209</f>
        <v>0.25004199999999999</v>
      </c>
      <c r="E1209" s="1">
        <f>'All Nodes'!E1209</f>
        <v>-0.52499099999999999</v>
      </c>
      <c r="F1209" s="1">
        <f>'All Nodes'!F1209</f>
        <v>6.0518599999999999E-2</v>
      </c>
      <c r="G1209">
        <f>'All Nodes'!G1209</f>
        <v>100001</v>
      </c>
    </row>
    <row r="1210" spans="1:7" x14ac:dyDescent="0.25">
      <c r="A1210" t="str">
        <f>'All Nodes'!A1210</f>
        <v>GRID</v>
      </c>
      <c r="B1210">
        <f>'All Nodes'!B1210</f>
        <v>101208</v>
      </c>
      <c r="C1210">
        <f>'All Nodes'!C1210</f>
        <v>100001</v>
      </c>
      <c r="D1210" s="1">
        <f>'All Nodes'!D1210</f>
        <v>-0.25004300000000002</v>
      </c>
      <c r="E1210" s="1">
        <f>'All Nodes'!E1210</f>
        <v>0.54999299999999995</v>
      </c>
      <c r="F1210" s="1">
        <f>'All Nodes'!F1210</f>
        <v>6.5384499999999998E-2</v>
      </c>
      <c r="G1210">
        <f>'All Nodes'!G1210</f>
        <v>100001</v>
      </c>
    </row>
    <row r="1211" spans="1:7" x14ac:dyDescent="0.25">
      <c r="A1211" t="str">
        <f>'All Nodes'!A1211</f>
        <v>GRID</v>
      </c>
      <c r="B1211">
        <f>'All Nodes'!B1211</f>
        <v>101209</v>
      </c>
      <c r="C1211">
        <f>'All Nodes'!C1211</f>
        <v>100001</v>
      </c>
      <c r="D1211" s="1">
        <f>'All Nodes'!D1211</f>
        <v>0.25004500000000002</v>
      </c>
      <c r="E1211" s="1">
        <f>'All Nodes'!E1211</f>
        <v>-0.57499100000000003</v>
      </c>
      <c r="F1211" s="1">
        <f>'All Nodes'!F1211</f>
        <v>7.0487599999999997E-2</v>
      </c>
      <c r="G1211">
        <f>'All Nodes'!G1211</f>
        <v>100001</v>
      </c>
    </row>
    <row r="1212" spans="1:7" x14ac:dyDescent="0.25">
      <c r="A1212" t="str">
        <f>'All Nodes'!A1212</f>
        <v>GRID</v>
      </c>
      <c r="B1212">
        <f>'All Nodes'!B1212</f>
        <v>101210</v>
      </c>
      <c r="C1212">
        <f>'All Nodes'!C1212</f>
        <v>100001</v>
      </c>
      <c r="D1212" s="1">
        <f>'All Nodes'!D1212</f>
        <v>-0.25004500000000002</v>
      </c>
      <c r="E1212" s="1">
        <f>'All Nodes'!E1212</f>
        <v>0.57499100000000003</v>
      </c>
      <c r="F1212" s="1">
        <f>'All Nodes'!F1212</f>
        <v>7.0486400000000005E-2</v>
      </c>
      <c r="G1212">
        <f>'All Nodes'!G1212</f>
        <v>100001</v>
      </c>
    </row>
    <row r="1213" spans="1:7" x14ac:dyDescent="0.25">
      <c r="A1213" t="str">
        <f>'All Nodes'!A1213</f>
        <v>GRID</v>
      </c>
      <c r="B1213">
        <f>'All Nodes'!B1213</f>
        <v>101211</v>
      </c>
      <c r="C1213">
        <f>'All Nodes'!C1213</f>
        <v>100001</v>
      </c>
      <c r="D1213" s="1">
        <f>'All Nodes'!D1213</f>
        <v>0.25004799999999999</v>
      </c>
      <c r="E1213" s="1">
        <f>'All Nodes'!E1213</f>
        <v>-0.62498900000000002</v>
      </c>
      <c r="F1213" s="1">
        <f>'All Nodes'!F1213</f>
        <v>8.1403699999999996E-2</v>
      </c>
      <c r="G1213">
        <f>'All Nodes'!G1213</f>
        <v>100001</v>
      </c>
    </row>
    <row r="1214" spans="1:7" x14ac:dyDescent="0.25">
      <c r="A1214" t="str">
        <f>'All Nodes'!A1214</f>
        <v>GRID</v>
      </c>
      <c r="B1214">
        <f>'All Nodes'!B1214</f>
        <v>101212</v>
      </c>
      <c r="C1214">
        <f>'All Nodes'!C1214</f>
        <v>100001</v>
      </c>
      <c r="D1214" s="1">
        <f>'All Nodes'!D1214</f>
        <v>0.25004900000000002</v>
      </c>
      <c r="E1214" s="1">
        <f>'All Nodes'!E1214</f>
        <v>-0.59999100000000005</v>
      </c>
      <c r="F1214" s="1">
        <f>'All Nodes'!F1214</f>
        <v>7.5826599999999994E-2</v>
      </c>
      <c r="G1214">
        <f>'All Nodes'!G1214</f>
        <v>100001</v>
      </c>
    </row>
    <row r="1215" spans="1:7" x14ac:dyDescent="0.25">
      <c r="A1215" t="str">
        <f>'All Nodes'!A1215</f>
        <v>GRID</v>
      </c>
      <c r="B1215">
        <f>'All Nodes'!B1215</f>
        <v>101213</v>
      </c>
      <c r="C1215">
        <f>'All Nodes'!C1215</f>
        <v>100001</v>
      </c>
      <c r="D1215" s="1">
        <f>'All Nodes'!D1215</f>
        <v>-0.25004900000000002</v>
      </c>
      <c r="E1215" s="1">
        <f>'All Nodes'!E1215</f>
        <v>0.62498900000000002</v>
      </c>
      <c r="F1215" s="1">
        <f>'All Nodes'!F1215</f>
        <v>8.14024E-2</v>
      </c>
      <c r="G1215">
        <f>'All Nodes'!G1215</f>
        <v>100001</v>
      </c>
    </row>
    <row r="1216" spans="1:7" x14ac:dyDescent="0.25">
      <c r="A1216" t="str">
        <f>'All Nodes'!A1216</f>
        <v>GRID</v>
      </c>
      <c r="B1216">
        <f>'All Nodes'!B1216</f>
        <v>101214</v>
      </c>
      <c r="C1216">
        <f>'All Nodes'!C1216</f>
        <v>100001</v>
      </c>
      <c r="D1216" s="1">
        <f>'All Nodes'!D1216</f>
        <v>-0.25004900000000002</v>
      </c>
      <c r="E1216" s="1">
        <f>'All Nodes'!E1216</f>
        <v>0.59999100000000005</v>
      </c>
      <c r="F1216" s="1">
        <f>'All Nodes'!F1216</f>
        <v>7.5825400000000001E-2</v>
      </c>
      <c r="G1216">
        <f>'All Nodes'!G1216</f>
        <v>100001</v>
      </c>
    </row>
    <row r="1217" spans="1:7" x14ac:dyDescent="0.25">
      <c r="A1217" t="str">
        <f>'All Nodes'!A1217</f>
        <v>GRID</v>
      </c>
      <c r="B1217">
        <f>'All Nodes'!B1217</f>
        <v>101215</v>
      </c>
      <c r="C1217">
        <f>'All Nodes'!C1217</f>
        <v>100001</v>
      </c>
      <c r="D1217" s="1">
        <f>'All Nodes'!D1217</f>
        <v>0.250052</v>
      </c>
      <c r="E1217" s="1">
        <f>'All Nodes'!E1217</f>
        <v>-0.64994600000000002</v>
      </c>
      <c r="F1217" s="1">
        <f>'All Nodes'!F1217</f>
        <v>8.7200700000000006E-2</v>
      </c>
      <c r="G1217">
        <f>'All Nodes'!G1217</f>
        <v>100001</v>
      </c>
    </row>
    <row r="1218" spans="1:7" x14ac:dyDescent="0.25">
      <c r="A1218" t="str">
        <f>'All Nodes'!A1218</f>
        <v>GRID</v>
      </c>
      <c r="B1218">
        <f>'All Nodes'!B1218</f>
        <v>101216</v>
      </c>
      <c r="C1218">
        <f>'All Nodes'!C1218</f>
        <v>100001</v>
      </c>
      <c r="D1218" s="1">
        <f>'All Nodes'!D1218</f>
        <v>-0.250052</v>
      </c>
      <c r="E1218" s="1">
        <f>'All Nodes'!E1218</f>
        <v>0.64994600000000002</v>
      </c>
      <c r="F1218" s="1">
        <f>'All Nodes'!F1218</f>
        <v>8.7199399999999996E-2</v>
      </c>
      <c r="G1218">
        <f>'All Nodes'!G1218</f>
        <v>100001</v>
      </c>
    </row>
    <row r="1219" spans="1:7" x14ac:dyDescent="0.25">
      <c r="A1219" t="str">
        <f>'All Nodes'!A1219</f>
        <v>GRID</v>
      </c>
      <c r="B1219">
        <f>'All Nodes'!B1219</f>
        <v>101217</v>
      </c>
      <c r="C1219">
        <f>'All Nodes'!C1219</f>
        <v>100001</v>
      </c>
      <c r="D1219" s="1">
        <f>'All Nodes'!D1219</f>
        <v>-0.25005300000000003</v>
      </c>
      <c r="E1219" s="1">
        <f>'All Nodes'!E1219</f>
        <v>0.67496900000000004</v>
      </c>
      <c r="F1219" s="1">
        <f>'All Nodes'!F1219</f>
        <v>9.3268400000000001E-2</v>
      </c>
      <c r="G1219">
        <f>'All Nodes'!G1219</f>
        <v>100001</v>
      </c>
    </row>
    <row r="1220" spans="1:7" x14ac:dyDescent="0.25">
      <c r="A1220" t="str">
        <f>'All Nodes'!A1220</f>
        <v>GRID</v>
      </c>
      <c r="B1220">
        <f>'All Nodes'!B1220</f>
        <v>101218</v>
      </c>
      <c r="C1220">
        <f>'All Nodes'!C1220</f>
        <v>100001</v>
      </c>
      <c r="D1220" s="1">
        <f>'All Nodes'!D1220</f>
        <v>0.25005300000000003</v>
      </c>
      <c r="E1220" s="1">
        <f>'All Nodes'!E1220</f>
        <v>-0.67496900000000004</v>
      </c>
      <c r="F1220" s="1">
        <f>'All Nodes'!F1220</f>
        <v>9.3269699999999997E-2</v>
      </c>
      <c r="G1220">
        <f>'All Nodes'!G1220</f>
        <v>100001</v>
      </c>
    </row>
    <row r="1221" spans="1:7" x14ac:dyDescent="0.25">
      <c r="A1221" t="str">
        <f>'All Nodes'!A1221</f>
        <v>GRID</v>
      </c>
      <c r="B1221">
        <f>'All Nodes'!B1221</f>
        <v>101219</v>
      </c>
      <c r="C1221">
        <f>'All Nodes'!C1221</f>
        <v>100001</v>
      </c>
      <c r="D1221" s="1">
        <f>'All Nodes'!D1221</f>
        <v>0.27496700000000002</v>
      </c>
      <c r="E1221" s="1">
        <f>'All Nodes'!E1221</f>
        <v>0.674817</v>
      </c>
      <c r="F1221" s="1">
        <f>'All Nodes'!F1221</f>
        <v>9.5631400000000005E-2</v>
      </c>
      <c r="G1221">
        <f>'All Nodes'!G1221</f>
        <v>100001</v>
      </c>
    </row>
    <row r="1222" spans="1:7" x14ac:dyDescent="0.25">
      <c r="A1222" t="str">
        <f>'All Nodes'!A1222</f>
        <v>GRID</v>
      </c>
      <c r="B1222">
        <f>'All Nodes'!B1222</f>
        <v>101220</v>
      </c>
      <c r="C1222">
        <f>'All Nodes'!C1222</f>
        <v>100001</v>
      </c>
      <c r="D1222" s="1">
        <f>'All Nodes'!D1222</f>
        <v>-0.27496700000000002</v>
      </c>
      <c r="E1222" s="1">
        <f>'All Nodes'!E1222</f>
        <v>-0.674817</v>
      </c>
      <c r="F1222" s="1">
        <f>'All Nodes'!F1222</f>
        <v>9.5632800000000004E-2</v>
      </c>
      <c r="G1222">
        <f>'All Nodes'!G1222</f>
        <v>100001</v>
      </c>
    </row>
    <row r="1223" spans="1:7" x14ac:dyDescent="0.25">
      <c r="A1223" t="str">
        <f>'All Nodes'!A1223</f>
        <v>GRID</v>
      </c>
      <c r="B1223">
        <f>'All Nodes'!B1223</f>
        <v>101221</v>
      </c>
      <c r="C1223">
        <f>'All Nodes'!C1223</f>
        <v>100001</v>
      </c>
      <c r="D1223" s="1">
        <f>'All Nodes'!D1223</f>
        <v>0.27496799999999999</v>
      </c>
      <c r="E1223" s="1">
        <f>'All Nodes'!E1223</f>
        <v>0.65002400000000005</v>
      </c>
      <c r="F1223" s="1">
        <f>'All Nodes'!F1223</f>
        <v>8.9618400000000001E-2</v>
      </c>
      <c r="G1223">
        <f>'All Nodes'!G1223</f>
        <v>100001</v>
      </c>
    </row>
    <row r="1224" spans="1:7" x14ac:dyDescent="0.25">
      <c r="A1224" t="str">
        <f>'All Nodes'!A1224</f>
        <v>GRID</v>
      </c>
      <c r="B1224">
        <f>'All Nodes'!B1224</f>
        <v>101222</v>
      </c>
      <c r="C1224">
        <f>'All Nodes'!C1224</f>
        <v>100001</v>
      </c>
      <c r="D1224" s="1">
        <f>'All Nodes'!D1224</f>
        <v>-0.27496799999999999</v>
      </c>
      <c r="E1224" s="1">
        <f>'All Nodes'!E1224</f>
        <v>-0.65002400000000005</v>
      </c>
      <c r="F1224" s="1">
        <f>'All Nodes'!F1224</f>
        <v>8.9619699999999997E-2</v>
      </c>
      <c r="G1224">
        <f>'All Nodes'!G1224</f>
        <v>100001</v>
      </c>
    </row>
    <row r="1225" spans="1:7" x14ac:dyDescent="0.25">
      <c r="A1225" t="str">
        <f>'All Nodes'!A1225</f>
        <v>GRID</v>
      </c>
      <c r="B1225">
        <f>'All Nodes'!B1225</f>
        <v>101223</v>
      </c>
      <c r="C1225">
        <f>'All Nodes'!C1225</f>
        <v>100001</v>
      </c>
      <c r="D1225" s="1">
        <f>'All Nodes'!D1225</f>
        <v>0.27496900000000002</v>
      </c>
      <c r="E1225" s="1">
        <f>'All Nodes'!E1225</f>
        <v>0.625027</v>
      </c>
      <c r="F1225" s="1">
        <f>'All Nodes'!F1225</f>
        <v>8.3796399999999993E-2</v>
      </c>
      <c r="G1225">
        <f>'All Nodes'!G1225</f>
        <v>100001</v>
      </c>
    </row>
    <row r="1226" spans="1:7" x14ac:dyDescent="0.25">
      <c r="A1226" t="str">
        <f>'All Nodes'!A1226</f>
        <v>GRID</v>
      </c>
      <c r="B1226">
        <f>'All Nodes'!B1226</f>
        <v>101224</v>
      </c>
      <c r="C1226">
        <f>'All Nodes'!C1226</f>
        <v>100001</v>
      </c>
      <c r="D1226" s="1">
        <f>'All Nodes'!D1226</f>
        <v>-0.27496999999999999</v>
      </c>
      <c r="E1226" s="1">
        <f>'All Nodes'!E1226</f>
        <v>-0.625027</v>
      </c>
      <c r="F1226" s="1">
        <f>'All Nodes'!F1226</f>
        <v>8.3797700000000003E-2</v>
      </c>
      <c r="G1226">
        <f>'All Nodes'!G1226</f>
        <v>100001</v>
      </c>
    </row>
    <row r="1227" spans="1:7" x14ac:dyDescent="0.25">
      <c r="A1227" t="str">
        <f>'All Nodes'!A1227</f>
        <v>GRID</v>
      </c>
      <c r="B1227">
        <f>'All Nodes'!B1227</f>
        <v>101225</v>
      </c>
      <c r="C1227">
        <f>'All Nodes'!C1227</f>
        <v>100001</v>
      </c>
      <c r="D1227" s="1">
        <f>'All Nodes'!D1227</f>
        <v>-0.27497100000000002</v>
      </c>
      <c r="E1227" s="1">
        <f>'All Nodes'!E1227</f>
        <v>-0.60002299999999997</v>
      </c>
      <c r="F1227" s="1">
        <f>'All Nodes'!F1227</f>
        <v>7.8214699999999998E-2</v>
      </c>
      <c r="G1227">
        <f>'All Nodes'!G1227</f>
        <v>100001</v>
      </c>
    </row>
    <row r="1228" spans="1:7" x14ac:dyDescent="0.25">
      <c r="A1228" t="str">
        <f>'All Nodes'!A1228</f>
        <v>GRID</v>
      </c>
      <c r="B1228">
        <f>'All Nodes'!B1228</f>
        <v>101226</v>
      </c>
      <c r="C1228">
        <f>'All Nodes'!C1228</f>
        <v>100001</v>
      </c>
      <c r="D1228" s="1">
        <f>'All Nodes'!D1228</f>
        <v>0.27497100000000002</v>
      </c>
      <c r="E1228" s="1">
        <f>'All Nodes'!E1228</f>
        <v>0.60002299999999997</v>
      </c>
      <c r="F1228" s="1">
        <f>'All Nodes'!F1228</f>
        <v>7.8213400000000002E-2</v>
      </c>
      <c r="G1228">
        <f>'All Nodes'!G1228</f>
        <v>100001</v>
      </c>
    </row>
    <row r="1229" spans="1:7" x14ac:dyDescent="0.25">
      <c r="A1229" t="str">
        <f>'All Nodes'!A1229</f>
        <v>GRID</v>
      </c>
      <c r="B1229">
        <f>'All Nodes'!B1229</f>
        <v>101227</v>
      </c>
      <c r="C1229">
        <f>'All Nodes'!C1229</f>
        <v>100001</v>
      </c>
      <c r="D1229" s="1">
        <f>'All Nodes'!D1229</f>
        <v>0.27497199999999999</v>
      </c>
      <c r="E1229" s="1">
        <f>'All Nodes'!E1229</f>
        <v>0.57502200000000003</v>
      </c>
      <c r="F1229" s="1">
        <f>'All Nodes'!F1229</f>
        <v>7.28684E-2</v>
      </c>
      <c r="G1229">
        <f>'All Nodes'!G1229</f>
        <v>100001</v>
      </c>
    </row>
    <row r="1230" spans="1:7" x14ac:dyDescent="0.25">
      <c r="A1230" t="str">
        <f>'All Nodes'!A1230</f>
        <v>GRID</v>
      </c>
      <c r="B1230">
        <f>'All Nodes'!B1230</f>
        <v>101228</v>
      </c>
      <c r="C1230">
        <f>'All Nodes'!C1230</f>
        <v>100001</v>
      </c>
      <c r="D1230" s="1">
        <f>'All Nodes'!D1230</f>
        <v>-0.27497199999999999</v>
      </c>
      <c r="E1230" s="1">
        <f>'All Nodes'!E1230</f>
        <v>-0.575021</v>
      </c>
      <c r="F1230" s="1">
        <f>'All Nodes'!F1230</f>
        <v>7.2869600000000007E-2</v>
      </c>
      <c r="G1230">
        <f>'All Nodes'!G1230</f>
        <v>100001</v>
      </c>
    </row>
    <row r="1231" spans="1:7" x14ac:dyDescent="0.25">
      <c r="A1231" t="str">
        <f>'All Nodes'!A1231</f>
        <v>GRID</v>
      </c>
      <c r="B1231">
        <f>'All Nodes'!B1231</f>
        <v>101229</v>
      </c>
      <c r="C1231">
        <f>'All Nodes'!C1231</f>
        <v>100001</v>
      </c>
      <c r="D1231" s="1">
        <f>'All Nodes'!D1231</f>
        <v>0.274974</v>
      </c>
      <c r="E1231" s="1">
        <f>'All Nodes'!E1231</f>
        <v>0.55002200000000001</v>
      </c>
      <c r="F1231" s="1">
        <f>'All Nodes'!F1231</f>
        <v>6.7761399999999999E-2</v>
      </c>
      <c r="G1231">
        <f>'All Nodes'!G1231</f>
        <v>100001</v>
      </c>
    </row>
    <row r="1232" spans="1:7" x14ac:dyDescent="0.25">
      <c r="A1232" t="str">
        <f>'All Nodes'!A1232</f>
        <v>GRID</v>
      </c>
      <c r="B1232">
        <f>'All Nodes'!B1232</f>
        <v>101230</v>
      </c>
      <c r="C1232">
        <f>'All Nodes'!C1232</f>
        <v>100001</v>
      </c>
      <c r="D1232" s="1">
        <f>'All Nodes'!D1232</f>
        <v>-0.27497500000000002</v>
      </c>
      <c r="E1232" s="1">
        <f>'All Nodes'!E1232</f>
        <v>-0.55002200000000001</v>
      </c>
      <c r="F1232" s="1">
        <f>'All Nodes'!F1232</f>
        <v>6.7762600000000006E-2</v>
      </c>
      <c r="G1232">
        <f>'All Nodes'!G1232</f>
        <v>100001</v>
      </c>
    </row>
    <row r="1233" spans="1:7" x14ac:dyDescent="0.25">
      <c r="A1233" t="str">
        <f>'All Nodes'!A1233</f>
        <v>GRID</v>
      </c>
      <c r="B1233">
        <f>'All Nodes'!B1233</f>
        <v>101231</v>
      </c>
      <c r="C1233">
        <f>'All Nodes'!C1233</f>
        <v>100001</v>
      </c>
      <c r="D1233" s="1">
        <f>'All Nodes'!D1233</f>
        <v>-0.27497500000000002</v>
      </c>
      <c r="E1233" s="1">
        <f>'All Nodes'!E1233</f>
        <v>-0.52502400000000005</v>
      </c>
      <c r="F1233" s="1">
        <f>'All Nodes'!F1233</f>
        <v>6.2892600000000007E-2</v>
      </c>
      <c r="G1233">
        <f>'All Nodes'!G1233</f>
        <v>100001</v>
      </c>
    </row>
    <row r="1234" spans="1:7" x14ac:dyDescent="0.25">
      <c r="A1234" t="str">
        <f>'All Nodes'!A1234</f>
        <v>GRID</v>
      </c>
      <c r="B1234">
        <f>'All Nodes'!B1234</f>
        <v>101232</v>
      </c>
      <c r="C1234">
        <f>'All Nodes'!C1234</f>
        <v>100001</v>
      </c>
      <c r="D1234" s="1">
        <f>'All Nodes'!D1234</f>
        <v>0.27497500000000002</v>
      </c>
      <c r="E1234" s="1">
        <f>'All Nodes'!E1234</f>
        <v>0.52502400000000005</v>
      </c>
      <c r="F1234" s="1">
        <f>'All Nodes'!F1234</f>
        <v>6.2891500000000003E-2</v>
      </c>
      <c r="G1234">
        <f>'All Nodes'!G1234</f>
        <v>100001</v>
      </c>
    </row>
    <row r="1235" spans="1:7" x14ac:dyDescent="0.25">
      <c r="A1235" t="str">
        <f>'All Nodes'!A1235</f>
        <v>GRID</v>
      </c>
      <c r="B1235">
        <f>'All Nodes'!B1235</f>
        <v>101233</v>
      </c>
      <c r="C1235">
        <f>'All Nodes'!C1235</f>
        <v>100001</v>
      </c>
      <c r="D1235" s="1">
        <f>'All Nodes'!D1235</f>
        <v>-0.27497700000000003</v>
      </c>
      <c r="E1235" s="1">
        <f>'All Nodes'!E1235</f>
        <v>-0.50002199999999997</v>
      </c>
      <c r="F1235" s="1">
        <f>'All Nodes'!F1235</f>
        <v>5.8255599999999998E-2</v>
      </c>
      <c r="G1235">
        <f>'All Nodes'!G1235</f>
        <v>100001</v>
      </c>
    </row>
    <row r="1236" spans="1:7" x14ac:dyDescent="0.25">
      <c r="A1236" t="str">
        <f>'All Nodes'!A1236</f>
        <v>GRID</v>
      </c>
      <c r="B1236">
        <f>'All Nodes'!B1236</f>
        <v>101234</v>
      </c>
      <c r="C1236">
        <f>'All Nodes'!C1236</f>
        <v>100001</v>
      </c>
      <c r="D1236" s="1">
        <f>'All Nodes'!D1236</f>
        <v>0.27497700000000003</v>
      </c>
      <c r="E1236" s="1">
        <f>'All Nodes'!E1236</f>
        <v>0.50002199999999997</v>
      </c>
      <c r="F1236" s="1">
        <f>'All Nodes'!F1236</f>
        <v>5.8254599999999997E-2</v>
      </c>
      <c r="G1236">
        <f>'All Nodes'!G1236</f>
        <v>100001</v>
      </c>
    </row>
    <row r="1237" spans="1:7" x14ac:dyDescent="0.25">
      <c r="A1237" t="str">
        <f>'All Nodes'!A1237</f>
        <v>GRID</v>
      </c>
      <c r="B1237">
        <f>'All Nodes'!B1237</f>
        <v>101235</v>
      </c>
      <c r="C1237">
        <f>'All Nodes'!C1237</f>
        <v>100001</v>
      </c>
      <c r="D1237" s="1">
        <f>'All Nodes'!D1237</f>
        <v>0.274978</v>
      </c>
      <c r="E1237" s="1">
        <f>'All Nodes'!E1237</f>
        <v>0.47502</v>
      </c>
      <c r="F1237" s="1">
        <f>'All Nodes'!F1237</f>
        <v>5.3850500000000003E-2</v>
      </c>
      <c r="G1237">
        <f>'All Nodes'!G1237</f>
        <v>100001</v>
      </c>
    </row>
    <row r="1238" spans="1:7" x14ac:dyDescent="0.25">
      <c r="A1238" t="str">
        <f>'All Nodes'!A1238</f>
        <v>GRID</v>
      </c>
      <c r="B1238">
        <f>'All Nodes'!B1238</f>
        <v>101236</v>
      </c>
      <c r="C1238">
        <f>'All Nodes'!C1238</f>
        <v>100001</v>
      </c>
      <c r="D1238" s="1">
        <f>'All Nodes'!D1238</f>
        <v>-0.274978</v>
      </c>
      <c r="E1238" s="1">
        <f>'All Nodes'!E1238</f>
        <v>-0.47502</v>
      </c>
      <c r="F1238" s="1">
        <f>'All Nodes'!F1238</f>
        <v>5.3851599999999999E-2</v>
      </c>
      <c r="G1238">
        <f>'All Nodes'!G1238</f>
        <v>100001</v>
      </c>
    </row>
    <row r="1239" spans="1:7" x14ac:dyDescent="0.25">
      <c r="A1239" t="str">
        <f>'All Nodes'!A1239</f>
        <v>GRID</v>
      </c>
      <c r="B1239">
        <f>'All Nodes'!B1239</f>
        <v>101237</v>
      </c>
      <c r="C1239">
        <f>'All Nodes'!C1239</f>
        <v>100001</v>
      </c>
      <c r="D1239" s="1">
        <f>'All Nodes'!D1239</f>
        <v>-0.27497899999999997</v>
      </c>
      <c r="E1239" s="1">
        <f>'All Nodes'!E1239</f>
        <v>-0.45000800000000002</v>
      </c>
      <c r="F1239" s="1">
        <f>'All Nodes'!F1239</f>
        <v>4.9678399999999998E-2</v>
      </c>
      <c r="G1239">
        <f>'All Nodes'!G1239</f>
        <v>100001</v>
      </c>
    </row>
    <row r="1240" spans="1:7" x14ac:dyDescent="0.25">
      <c r="A1240" t="str">
        <f>'All Nodes'!A1240</f>
        <v>GRID</v>
      </c>
      <c r="B1240">
        <f>'All Nodes'!B1240</f>
        <v>101238</v>
      </c>
      <c r="C1240">
        <f>'All Nodes'!C1240</f>
        <v>100001</v>
      </c>
      <c r="D1240" s="1">
        <f>'All Nodes'!D1240</f>
        <v>0.27497899999999997</v>
      </c>
      <c r="E1240" s="1">
        <f>'All Nodes'!E1240</f>
        <v>0.45000800000000002</v>
      </c>
      <c r="F1240" s="1">
        <f>'All Nodes'!F1240</f>
        <v>4.9677499999999999E-2</v>
      </c>
      <c r="G1240">
        <f>'All Nodes'!G1240</f>
        <v>100001</v>
      </c>
    </row>
    <row r="1241" spans="1:7" x14ac:dyDescent="0.25">
      <c r="A1241" t="str">
        <f>'All Nodes'!A1241</f>
        <v>GRID</v>
      </c>
      <c r="B1241">
        <f>'All Nodes'!B1241</f>
        <v>101239</v>
      </c>
      <c r="C1241">
        <f>'All Nodes'!C1241</f>
        <v>100001</v>
      </c>
      <c r="D1241" s="1">
        <f>'All Nodes'!D1241</f>
        <v>0.27498</v>
      </c>
      <c r="E1241" s="1">
        <f>'All Nodes'!E1241</f>
        <v>0.42502000000000001</v>
      </c>
      <c r="F1241" s="1">
        <f>'All Nodes'!F1241</f>
        <v>4.5740599999999999E-2</v>
      </c>
      <c r="G1241">
        <f>'All Nodes'!G1241</f>
        <v>100001</v>
      </c>
    </row>
    <row r="1242" spans="1:7" x14ac:dyDescent="0.25">
      <c r="A1242" t="str">
        <f>'All Nodes'!A1242</f>
        <v>GRID</v>
      </c>
      <c r="B1242">
        <f>'All Nodes'!B1242</f>
        <v>101240</v>
      </c>
      <c r="C1242">
        <f>'All Nodes'!C1242</f>
        <v>100001</v>
      </c>
      <c r="D1242" s="1">
        <f>'All Nodes'!D1242</f>
        <v>-0.27498</v>
      </c>
      <c r="E1242" s="1">
        <f>'All Nodes'!E1242</f>
        <v>-0.42502000000000001</v>
      </c>
      <c r="F1242" s="1">
        <f>'All Nodes'!F1242</f>
        <v>4.5741499999999997E-2</v>
      </c>
      <c r="G1242">
        <f>'All Nodes'!G1242</f>
        <v>100001</v>
      </c>
    </row>
    <row r="1243" spans="1:7" x14ac:dyDescent="0.25">
      <c r="A1243" t="str">
        <f>'All Nodes'!A1243</f>
        <v>GRID</v>
      </c>
      <c r="B1243">
        <f>'All Nodes'!B1243</f>
        <v>101241</v>
      </c>
      <c r="C1243">
        <f>'All Nodes'!C1243</f>
        <v>100001</v>
      </c>
      <c r="D1243" s="1">
        <f>'All Nodes'!D1243</f>
        <v>0.27498299999999998</v>
      </c>
      <c r="E1243" s="1">
        <f>'All Nodes'!E1243</f>
        <v>0.40002100000000002</v>
      </c>
      <c r="F1243" s="1">
        <f>'All Nodes'!F1243</f>
        <v>4.2030699999999997E-2</v>
      </c>
      <c r="G1243">
        <f>'All Nodes'!G1243</f>
        <v>100001</v>
      </c>
    </row>
    <row r="1244" spans="1:7" x14ac:dyDescent="0.25">
      <c r="A1244" t="str">
        <f>'All Nodes'!A1244</f>
        <v>GRID</v>
      </c>
      <c r="B1244">
        <f>'All Nodes'!B1244</f>
        <v>101242</v>
      </c>
      <c r="C1244">
        <f>'All Nodes'!C1244</f>
        <v>100001</v>
      </c>
      <c r="D1244" s="1">
        <f>'All Nodes'!D1244</f>
        <v>-0.27498299999999998</v>
      </c>
      <c r="E1244" s="1">
        <f>'All Nodes'!E1244</f>
        <v>-0.40002100000000002</v>
      </c>
      <c r="F1244" s="1">
        <f>'All Nodes'!F1244</f>
        <v>4.2031399999999997E-2</v>
      </c>
      <c r="G1244">
        <f>'All Nodes'!G1244</f>
        <v>100001</v>
      </c>
    </row>
    <row r="1245" spans="1:7" x14ac:dyDescent="0.25">
      <c r="A1245" t="str">
        <f>'All Nodes'!A1245</f>
        <v>GRID</v>
      </c>
      <c r="B1245">
        <f>'All Nodes'!B1245</f>
        <v>101243</v>
      </c>
      <c r="C1245">
        <f>'All Nodes'!C1245</f>
        <v>100001</v>
      </c>
      <c r="D1245" s="1">
        <f>'All Nodes'!D1245</f>
        <v>0.27498299999999998</v>
      </c>
      <c r="E1245" s="1">
        <f>'All Nodes'!E1245</f>
        <v>0.37501000000000001</v>
      </c>
      <c r="F1245" s="1">
        <f>'All Nodes'!F1245</f>
        <v>3.8549699999999999E-2</v>
      </c>
      <c r="G1245">
        <f>'All Nodes'!G1245</f>
        <v>100001</v>
      </c>
    </row>
    <row r="1246" spans="1:7" x14ac:dyDescent="0.25">
      <c r="A1246" t="str">
        <f>'All Nodes'!A1246</f>
        <v>GRID</v>
      </c>
      <c r="B1246">
        <f>'All Nodes'!B1246</f>
        <v>101244</v>
      </c>
      <c r="C1246">
        <f>'All Nodes'!C1246</f>
        <v>100001</v>
      </c>
      <c r="D1246" s="1">
        <f>'All Nodes'!D1246</f>
        <v>-0.27498299999999998</v>
      </c>
      <c r="E1246" s="1">
        <f>'All Nodes'!E1246</f>
        <v>-0.37501000000000001</v>
      </c>
      <c r="F1246" s="1">
        <f>'All Nodes'!F1246</f>
        <v>3.8550399999999999E-2</v>
      </c>
      <c r="G1246">
        <f>'All Nodes'!G1246</f>
        <v>100001</v>
      </c>
    </row>
    <row r="1247" spans="1:7" x14ac:dyDescent="0.25">
      <c r="A1247" t="str">
        <f>'All Nodes'!A1247</f>
        <v>GRID</v>
      </c>
      <c r="B1247">
        <f>'All Nodes'!B1247</f>
        <v>101245</v>
      </c>
      <c r="C1247">
        <f>'All Nodes'!C1247</f>
        <v>100001</v>
      </c>
      <c r="D1247" s="1">
        <f>'All Nodes'!D1247</f>
        <v>0.27498499999999998</v>
      </c>
      <c r="E1247" s="1">
        <f>'All Nodes'!E1247</f>
        <v>0.35002100000000003</v>
      </c>
      <c r="F1247" s="1">
        <f>'All Nodes'!F1247</f>
        <v>3.5299700000000003E-2</v>
      </c>
      <c r="G1247">
        <f>'All Nodes'!G1247</f>
        <v>100001</v>
      </c>
    </row>
    <row r="1248" spans="1:7" x14ac:dyDescent="0.25">
      <c r="A1248" t="str">
        <f>'All Nodes'!A1248</f>
        <v>GRID</v>
      </c>
      <c r="B1248">
        <f>'All Nodes'!B1248</f>
        <v>101246</v>
      </c>
      <c r="C1248">
        <f>'All Nodes'!C1248</f>
        <v>100001</v>
      </c>
      <c r="D1248" s="1">
        <f>'All Nodes'!D1248</f>
        <v>-0.27498499999999998</v>
      </c>
      <c r="E1248" s="1">
        <f>'All Nodes'!E1248</f>
        <v>-0.35002100000000003</v>
      </c>
      <c r="F1248" s="1">
        <f>'All Nodes'!F1248</f>
        <v>3.5300400000000003E-2</v>
      </c>
      <c r="G1248">
        <f>'All Nodes'!G1248</f>
        <v>100001</v>
      </c>
    </row>
    <row r="1249" spans="1:7" x14ac:dyDescent="0.25">
      <c r="A1249" t="str">
        <f>'All Nodes'!A1249</f>
        <v>GRID</v>
      </c>
      <c r="B1249">
        <f>'All Nodes'!B1249</f>
        <v>101247</v>
      </c>
      <c r="C1249">
        <f>'All Nodes'!C1249</f>
        <v>100001</v>
      </c>
      <c r="D1249" s="1">
        <f>'All Nodes'!D1249</f>
        <v>0.27498699999999998</v>
      </c>
      <c r="E1249" s="1">
        <f>'All Nodes'!E1249</f>
        <v>0.325017</v>
      </c>
      <c r="F1249" s="1">
        <f>'All Nodes'!F1249</f>
        <v>3.2274700000000003E-2</v>
      </c>
      <c r="G1249">
        <f>'All Nodes'!G1249</f>
        <v>100001</v>
      </c>
    </row>
    <row r="1250" spans="1:7" x14ac:dyDescent="0.25">
      <c r="A1250" t="str">
        <f>'All Nodes'!A1250</f>
        <v>GRID</v>
      </c>
      <c r="B1250">
        <f>'All Nodes'!B1250</f>
        <v>101248</v>
      </c>
      <c r="C1250">
        <f>'All Nodes'!C1250</f>
        <v>100001</v>
      </c>
      <c r="D1250" s="1">
        <f>'All Nodes'!D1250</f>
        <v>-0.27498699999999998</v>
      </c>
      <c r="E1250" s="1">
        <f>'All Nodes'!E1250</f>
        <v>-0.325017</v>
      </c>
      <c r="F1250" s="1">
        <f>'All Nodes'!F1250</f>
        <v>3.2275400000000003E-2</v>
      </c>
      <c r="G1250">
        <f>'All Nodes'!G1250</f>
        <v>100001</v>
      </c>
    </row>
    <row r="1251" spans="1:7" x14ac:dyDescent="0.25">
      <c r="A1251" t="str">
        <f>'All Nodes'!A1251</f>
        <v>GRID</v>
      </c>
      <c r="B1251">
        <f>'All Nodes'!B1251</f>
        <v>101249</v>
      </c>
      <c r="C1251">
        <f>'All Nodes'!C1251</f>
        <v>100001</v>
      </c>
      <c r="D1251" s="1">
        <f>'All Nodes'!D1251</f>
        <v>-0.27498800000000001</v>
      </c>
      <c r="E1251" s="1">
        <f>'All Nodes'!E1251</f>
        <v>-0.30001100000000003</v>
      </c>
      <c r="F1251" s="1">
        <f>'All Nodes'!F1251</f>
        <v>2.9480300000000001E-2</v>
      </c>
      <c r="G1251">
        <f>'All Nodes'!G1251</f>
        <v>100001</v>
      </c>
    </row>
    <row r="1252" spans="1:7" x14ac:dyDescent="0.25">
      <c r="A1252" t="str">
        <f>'All Nodes'!A1252</f>
        <v>GRID</v>
      </c>
      <c r="B1252">
        <f>'All Nodes'!B1252</f>
        <v>101250</v>
      </c>
      <c r="C1252">
        <f>'All Nodes'!C1252</f>
        <v>100001</v>
      </c>
      <c r="D1252" s="1">
        <f>'All Nodes'!D1252</f>
        <v>0.27498800000000001</v>
      </c>
      <c r="E1252" s="1">
        <f>'All Nodes'!E1252</f>
        <v>0.300012</v>
      </c>
      <c r="F1252" s="1">
        <f>'All Nodes'!F1252</f>
        <v>2.9479700000000001E-2</v>
      </c>
      <c r="G1252">
        <f>'All Nodes'!G1252</f>
        <v>100001</v>
      </c>
    </row>
    <row r="1253" spans="1:7" x14ac:dyDescent="0.25">
      <c r="A1253" t="str">
        <f>'All Nodes'!A1253</f>
        <v>GRID</v>
      </c>
      <c r="B1253">
        <f>'All Nodes'!B1253</f>
        <v>101251</v>
      </c>
      <c r="C1253">
        <f>'All Nodes'!C1253</f>
        <v>100001</v>
      </c>
      <c r="D1253" s="1">
        <f>'All Nodes'!D1253</f>
        <v>-0.27499000000000001</v>
      </c>
      <c r="E1253" s="1">
        <f>'All Nodes'!E1253</f>
        <v>-0.27501799999999998</v>
      </c>
      <c r="F1253" s="1">
        <f>'All Nodes'!F1253</f>
        <v>2.6910199999999999E-2</v>
      </c>
      <c r="G1253">
        <f>'All Nodes'!G1253</f>
        <v>100001</v>
      </c>
    </row>
    <row r="1254" spans="1:7" x14ac:dyDescent="0.25">
      <c r="A1254" t="str">
        <f>'All Nodes'!A1254</f>
        <v>GRID</v>
      </c>
      <c r="B1254">
        <f>'All Nodes'!B1254</f>
        <v>101252</v>
      </c>
      <c r="C1254">
        <f>'All Nodes'!C1254</f>
        <v>100001</v>
      </c>
      <c r="D1254" s="1">
        <f>'All Nodes'!D1254</f>
        <v>0.27499000000000001</v>
      </c>
      <c r="E1254" s="1">
        <f>'All Nodes'!E1254</f>
        <v>0.27501799999999998</v>
      </c>
      <c r="F1254" s="1">
        <f>'All Nodes'!F1254</f>
        <v>2.6909700000000002E-2</v>
      </c>
      <c r="G1254">
        <f>'All Nodes'!G1254</f>
        <v>100001</v>
      </c>
    </row>
    <row r="1255" spans="1:7" x14ac:dyDescent="0.25">
      <c r="A1255" t="str">
        <f>'All Nodes'!A1255</f>
        <v>GRID</v>
      </c>
      <c r="B1255">
        <f>'All Nodes'!B1255</f>
        <v>101253</v>
      </c>
      <c r="C1255">
        <f>'All Nodes'!C1255</f>
        <v>100001</v>
      </c>
      <c r="D1255" s="1">
        <f>'All Nodes'!D1255</f>
        <v>0.27499099999999999</v>
      </c>
      <c r="E1255" s="1">
        <f>'All Nodes'!E1255</f>
        <v>0.25001899999999999</v>
      </c>
      <c r="F1255" s="1">
        <f>'All Nodes'!F1255</f>
        <v>2.45598E-2</v>
      </c>
      <c r="G1255">
        <f>'All Nodes'!G1255</f>
        <v>100001</v>
      </c>
    </row>
    <row r="1256" spans="1:7" x14ac:dyDescent="0.25">
      <c r="A1256" t="str">
        <f>'All Nodes'!A1256</f>
        <v>GRID</v>
      </c>
      <c r="B1256">
        <f>'All Nodes'!B1256</f>
        <v>101254</v>
      </c>
      <c r="C1256">
        <f>'All Nodes'!C1256</f>
        <v>100001</v>
      </c>
      <c r="D1256" s="1">
        <f>'All Nodes'!D1256</f>
        <v>-0.27499099999999999</v>
      </c>
      <c r="E1256" s="1">
        <f>'All Nodes'!E1256</f>
        <v>-0.25001899999999999</v>
      </c>
      <c r="F1256" s="1">
        <f>'All Nodes'!F1256</f>
        <v>2.45603E-2</v>
      </c>
      <c r="G1256">
        <f>'All Nodes'!G1256</f>
        <v>100001</v>
      </c>
    </row>
    <row r="1257" spans="1:7" x14ac:dyDescent="0.25">
      <c r="A1257" t="str">
        <f>'All Nodes'!A1257</f>
        <v>GRID</v>
      </c>
      <c r="B1257">
        <f>'All Nodes'!B1257</f>
        <v>101255</v>
      </c>
      <c r="C1257">
        <f>'All Nodes'!C1257</f>
        <v>100001</v>
      </c>
      <c r="D1257" s="1">
        <f>'All Nodes'!D1257</f>
        <v>-0.27499299999999999</v>
      </c>
      <c r="E1257" s="1">
        <f>'All Nodes'!E1257</f>
        <v>-0.22501299999999999</v>
      </c>
      <c r="F1257" s="1">
        <f>'All Nodes'!F1257</f>
        <v>2.24402E-2</v>
      </c>
      <c r="G1257">
        <f>'All Nodes'!G1257</f>
        <v>100001</v>
      </c>
    </row>
    <row r="1258" spans="1:7" x14ac:dyDescent="0.25">
      <c r="A1258" t="str">
        <f>'All Nodes'!A1258</f>
        <v>GRID</v>
      </c>
      <c r="B1258">
        <f>'All Nodes'!B1258</f>
        <v>101256</v>
      </c>
      <c r="C1258">
        <f>'All Nodes'!C1258</f>
        <v>100001</v>
      </c>
      <c r="D1258" s="1">
        <f>'All Nodes'!D1258</f>
        <v>0.27499299999999999</v>
      </c>
      <c r="E1258" s="1">
        <f>'All Nodes'!E1258</f>
        <v>0.22501299999999999</v>
      </c>
      <c r="F1258" s="1">
        <f>'All Nodes'!F1258</f>
        <v>2.2439799999999999E-2</v>
      </c>
      <c r="G1258">
        <f>'All Nodes'!G1258</f>
        <v>100001</v>
      </c>
    </row>
    <row r="1259" spans="1:7" x14ac:dyDescent="0.25">
      <c r="A1259" t="str">
        <f>'All Nodes'!A1259</f>
        <v>GRID</v>
      </c>
      <c r="B1259">
        <f>'All Nodes'!B1259</f>
        <v>101257</v>
      </c>
      <c r="C1259">
        <f>'All Nodes'!C1259</f>
        <v>100001</v>
      </c>
      <c r="D1259" s="1">
        <f>'All Nodes'!D1259</f>
        <v>0.27499400000000002</v>
      </c>
      <c r="E1259" s="1">
        <f>'All Nodes'!E1259</f>
        <v>0.200017</v>
      </c>
      <c r="F1259" s="1">
        <f>'All Nodes'!F1259</f>
        <v>2.0549899999999999E-2</v>
      </c>
      <c r="G1259">
        <f>'All Nodes'!G1259</f>
        <v>100001</v>
      </c>
    </row>
    <row r="1260" spans="1:7" x14ac:dyDescent="0.25">
      <c r="A1260" t="str">
        <f>'All Nodes'!A1260</f>
        <v>GRID</v>
      </c>
      <c r="B1260">
        <f>'All Nodes'!B1260</f>
        <v>101258</v>
      </c>
      <c r="C1260">
        <f>'All Nodes'!C1260</f>
        <v>100001</v>
      </c>
      <c r="D1260" s="1">
        <f>'All Nodes'!D1260</f>
        <v>-0.27499400000000002</v>
      </c>
      <c r="E1260" s="1">
        <f>'All Nodes'!E1260</f>
        <v>-0.200017</v>
      </c>
      <c r="F1260" s="1">
        <f>'All Nodes'!F1260</f>
        <v>2.0550300000000001E-2</v>
      </c>
      <c r="G1260">
        <f>'All Nodes'!G1260</f>
        <v>100001</v>
      </c>
    </row>
    <row r="1261" spans="1:7" x14ac:dyDescent="0.25">
      <c r="A1261" t="str">
        <f>'All Nodes'!A1261</f>
        <v>GRID</v>
      </c>
      <c r="B1261">
        <f>'All Nodes'!B1261</f>
        <v>101259</v>
      </c>
      <c r="C1261">
        <f>'All Nodes'!C1261</f>
        <v>100001</v>
      </c>
      <c r="D1261" s="1">
        <f>'All Nodes'!D1261</f>
        <v>0.27499499999999999</v>
      </c>
      <c r="E1261" s="1">
        <f>'All Nodes'!E1261</f>
        <v>0.175013</v>
      </c>
      <c r="F1261" s="1">
        <f>'All Nodes'!F1261</f>
        <v>1.8869799999999999E-2</v>
      </c>
      <c r="G1261">
        <f>'All Nodes'!G1261</f>
        <v>100001</v>
      </c>
    </row>
    <row r="1262" spans="1:7" x14ac:dyDescent="0.25">
      <c r="A1262" t="str">
        <f>'All Nodes'!A1262</f>
        <v>GRID</v>
      </c>
      <c r="B1262">
        <f>'All Nodes'!B1262</f>
        <v>101260</v>
      </c>
      <c r="C1262">
        <f>'All Nodes'!C1262</f>
        <v>100001</v>
      </c>
      <c r="D1262" s="1">
        <f>'All Nodes'!D1262</f>
        <v>-0.27499600000000002</v>
      </c>
      <c r="E1262" s="1">
        <f>'All Nodes'!E1262</f>
        <v>-0.175013</v>
      </c>
      <c r="F1262" s="1">
        <f>'All Nodes'!F1262</f>
        <v>1.88703E-2</v>
      </c>
      <c r="G1262">
        <f>'All Nodes'!G1262</f>
        <v>100001</v>
      </c>
    </row>
    <row r="1263" spans="1:7" x14ac:dyDescent="0.25">
      <c r="A1263" t="str">
        <f>'All Nodes'!A1263</f>
        <v>GRID</v>
      </c>
      <c r="B1263">
        <f>'All Nodes'!B1263</f>
        <v>101261</v>
      </c>
      <c r="C1263">
        <f>'All Nodes'!C1263</f>
        <v>100001</v>
      </c>
      <c r="D1263" s="1">
        <f>'All Nodes'!D1263</f>
        <v>-0.27499699999999999</v>
      </c>
      <c r="E1263" s="1">
        <f>'All Nodes'!E1263</f>
        <v>-0.15001400000000001</v>
      </c>
      <c r="F1263" s="1">
        <f>'All Nodes'!F1263</f>
        <v>1.74301E-2</v>
      </c>
      <c r="G1263">
        <f>'All Nodes'!G1263</f>
        <v>100001</v>
      </c>
    </row>
    <row r="1264" spans="1:7" x14ac:dyDescent="0.25">
      <c r="A1264" t="str">
        <f>'All Nodes'!A1264</f>
        <v>GRID</v>
      </c>
      <c r="B1264">
        <f>'All Nodes'!B1264</f>
        <v>101262</v>
      </c>
      <c r="C1264">
        <f>'All Nodes'!C1264</f>
        <v>100001</v>
      </c>
      <c r="D1264" s="1">
        <f>'All Nodes'!D1264</f>
        <v>0.27499699999999999</v>
      </c>
      <c r="E1264" s="1">
        <f>'All Nodes'!E1264</f>
        <v>0.15001400000000001</v>
      </c>
      <c r="F1264" s="1">
        <f>'All Nodes'!F1264</f>
        <v>1.7429799999999999E-2</v>
      </c>
      <c r="G1264">
        <f>'All Nodes'!G1264</f>
        <v>100001</v>
      </c>
    </row>
    <row r="1265" spans="1:7" x14ac:dyDescent="0.25">
      <c r="A1265" t="str">
        <f>'All Nodes'!A1265</f>
        <v>GRID</v>
      </c>
      <c r="B1265">
        <f>'All Nodes'!B1265</f>
        <v>101263</v>
      </c>
      <c r="C1265">
        <f>'All Nodes'!C1265</f>
        <v>100001</v>
      </c>
      <c r="D1265" s="1">
        <f>'All Nodes'!D1265</f>
        <v>0.27499899999999999</v>
      </c>
      <c r="E1265" s="1">
        <f>'All Nodes'!E1265</f>
        <v>0.12500500000000001</v>
      </c>
      <c r="F1265" s="1">
        <f>'All Nodes'!F1265</f>
        <v>1.61998E-2</v>
      </c>
      <c r="G1265">
        <f>'All Nodes'!G1265</f>
        <v>100001</v>
      </c>
    </row>
    <row r="1266" spans="1:7" x14ac:dyDescent="0.25">
      <c r="A1266" t="str">
        <f>'All Nodes'!A1266</f>
        <v>GRID</v>
      </c>
      <c r="B1266">
        <f>'All Nodes'!B1266</f>
        <v>101264</v>
      </c>
      <c r="C1266">
        <f>'All Nodes'!C1266</f>
        <v>100001</v>
      </c>
      <c r="D1266" s="1">
        <f>'All Nodes'!D1266</f>
        <v>0.27499899999999999</v>
      </c>
      <c r="E1266" s="1">
        <f>'All Nodes'!E1266</f>
        <v>1.4728000000000001E-4</v>
      </c>
      <c r="F1266" s="1">
        <f>'All Nodes'!F1266</f>
        <v>1.342E-2</v>
      </c>
      <c r="G1266">
        <f>'All Nodes'!G1266</f>
        <v>100001</v>
      </c>
    </row>
    <row r="1267" spans="1:7" x14ac:dyDescent="0.25">
      <c r="A1267" t="str">
        <f>'All Nodes'!A1267</f>
        <v>GRID</v>
      </c>
      <c r="B1267">
        <f>'All Nodes'!B1267</f>
        <v>101265</v>
      </c>
      <c r="C1267">
        <f>'All Nodes'!C1267</f>
        <v>100001</v>
      </c>
      <c r="D1267" s="1">
        <f>'All Nodes'!D1267</f>
        <v>-0.27499899999999999</v>
      </c>
      <c r="E1267" s="1">
        <f>'All Nodes'!E1267</f>
        <v>-0.12500500000000001</v>
      </c>
      <c r="F1267" s="1">
        <f>'All Nodes'!F1267</f>
        <v>1.6200099999999999E-2</v>
      </c>
      <c r="G1267">
        <f>'All Nodes'!G1267</f>
        <v>100001</v>
      </c>
    </row>
    <row r="1268" spans="1:7" x14ac:dyDescent="0.25">
      <c r="A1268" t="str">
        <f>'All Nodes'!A1268</f>
        <v>GRID</v>
      </c>
      <c r="B1268">
        <f>'All Nodes'!B1268</f>
        <v>101266</v>
      </c>
      <c r="C1268">
        <f>'All Nodes'!C1268</f>
        <v>100001</v>
      </c>
      <c r="D1268" s="1">
        <f>'All Nodes'!D1268</f>
        <v>-0.27500000000000002</v>
      </c>
      <c r="E1268" s="1">
        <f>'All Nodes'!E1268</f>
        <v>-0.10001699999999999</v>
      </c>
      <c r="F1268" s="1">
        <f>'All Nodes'!F1268</f>
        <v>1.5200200000000001E-2</v>
      </c>
      <c r="G1268">
        <f>'All Nodes'!G1268</f>
        <v>100001</v>
      </c>
    </row>
    <row r="1269" spans="1:7" x14ac:dyDescent="0.25">
      <c r="A1269" t="str">
        <f>'All Nodes'!A1269</f>
        <v>GRID</v>
      </c>
      <c r="B1269">
        <f>'All Nodes'!B1269</f>
        <v>101267</v>
      </c>
      <c r="C1269">
        <f>'All Nodes'!C1269</f>
        <v>100001</v>
      </c>
      <c r="D1269" s="1">
        <f>'All Nodes'!D1269</f>
        <v>0.27500000000000002</v>
      </c>
      <c r="E1269" s="1">
        <f>'All Nodes'!E1269</f>
        <v>0.10001699999999999</v>
      </c>
      <c r="F1269" s="1">
        <f>'All Nodes'!F1269</f>
        <v>1.52E-2</v>
      </c>
      <c r="G1269">
        <f>'All Nodes'!G1269</f>
        <v>100001</v>
      </c>
    </row>
    <row r="1270" spans="1:7" x14ac:dyDescent="0.25">
      <c r="A1270" t="str">
        <f>'All Nodes'!A1270</f>
        <v>GRID</v>
      </c>
      <c r="B1270">
        <f>'All Nodes'!B1270</f>
        <v>101268</v>
      </c>
      <c r="C1270">
        <f>'All Nodes'!C1270</f>
        <v>100001</v>
      </c>
      <c r="D1270" s="1">
        <f>'All Nodes'!D1270</f>
        <v>0.275001</v>
      </c>
      <c r="E1270" s="1">
        <f>'All Nodes'!E1270</f>
        <v>7.5018500000000002E-2</v>
      </c>
      <c r="F1270" s="1">
        <f>'All Nodes'!F1270</f>
        <v>1.4420000000000001E-2</v>
      </c>
      <c r="G1270">
        <f>'All Nodes'!G1270</f>
        <v>100001</v>
      </c>
    </row>
    <row r="1271" spans="1:7" x14ac:dyDescent="0.25">
      <c r="A1271" t="str">
        <f>'All Nodes'!A1271</f>
        <v>GRID</v>
      </c>
      <c r="B1271">
        <f>'All Nodes'!B1271</f>
        <v>101269</v>
      </c>
      <c r="C1271">
        <f>'All Nodes'!C1271</f>
        <v>100001</v>
      </c>
      <c r="D1271" s="1">
        <f>'All Nodes'!D1271</f>
        <v>-0.275001</v>
      </c>
      <c r="E1271" s="1">
        <f>'All Nodes'!E1271</f>
        <v>-7.5018000000000001E-2</v>
      </c>
      <c r="F1271" s="1">
        <f>'All Nodes'!F1271</f>
        <v>1.4420199999999999E-2</v>
      </c>
      <c r="G1271">
        <f>'All Nodes'!G1271</f>
        <v>100001</v>
      </c>
    </row>
    <row r="1272" spans="1:7" x14ac:dyDescent="0.25">
      <c r="A1272" t="str">
        <f>'All Nodes'!A1272</f>
        <v>GRID</v>
      </c>
      <c r="B1272">
        <f>'All Nodes'!B1272</f>
        <v>101270</v>
      </c>
      <c r="C1272">
        <f>'All Nodes'!C1272</f>
        <v>100001</v>
      </c>
      <c r="D1272" s="1">
        <f>'All Nodes'!D1272</f>
        <v>0.275001</v>
      </c>
      <c r="E1272" s="1">
        <f>'All Nodes'!E1272</f>
        <v>-2.4979000000000001E-2</v>
      </c>
      <c r="F1272" s="1">
        <f>'All Nodes'!F1272</f>
        <v>1.353E-2</v>
      </c>
      <c r="G1272">
        <f>'All Nodes'!G1272</f>
        <v>100001</v>
      </c>
    </row>
    <row r="1273" spans="1:7" x14ac:dyDescent="0.25">
      <c r="A1273" t="str">
        <f>'All Nodes'!A1273</f>
        <v>GRID</v>
      </c>
      <c r="B1273">
        <f>'All Nodes'!B1273</f>
        <v>101271</v>
      </c>
      <c r="C1273">
        <f>'All Nodes'!C1273</f>
        <v>100001</v>
      </c>
      <c r="D1273" s="1">
        <f>'All Nodes'!D1273</f>
        <v>-0.27500200000000002</v>
      </c>
      <c r="E1273" s="1">
        <f>'All Nodes'!E1273</f>
        <v>2.4979600000000001E-2</v>
      </c>
      <c r="F1273" s="1">
        <f>'All Nodes'!F1273</f>
        <v>1.353E-2</v>
      </c>
      <c r="G1273">
        <f>'All Nodes'!G1273</f>
        <v>100001</v>
      </c>
    </row>
    <row r="1274" spans="1:7" x14ac:dyDescent="0.25">
      <c r="A1274" t="str">
        <f>'All Nodes'!A1274</f>
        <v>GRID</v>
      </c>
      <c r="B1274">
        <f>'All Nodes'!B1274</f>
        <v>101272</v>
      </c>
      <c r="C1274">
        <f>'All Nodes'!C1274</f>
        <v>100001</v>
      </c>
      <c r="D1274" s="1">
        <f>'All Nodes'!D1274</f>
        <v>0.27500400000000003</v>
      </c>
      <c r="E1274" s="1">
        <f>'All Nodes'!E1274</f>
        <v>5.00115E-2</v>
      </c>
      <c r="F1274" s="1">
        <f>'All Nodes'!F1274</f>
        <v>1.387E-2</v>
      </c>
      <c r="G1274">
        <f>'All Nodes'!G1274</f>
        <v>100001</v>
      </c>
    </row>
    <row r="1275" spans="1:7" x14ac:dyDescent="0.25">
      <c r="A1275" t="str">
        <f>'All Nodes'!A1275</f>
        <v>GRID</v>
      </c>
      <c r="B1275">
        <f>'All Nodes'!B1275</f>
        <v>101273</v>
      </c>
      <c r="C1275">
        <f>'All Nodes'!C1275</f>
        <v>100001</v>
      </c>
      <c r="D1275" s="1">
        <f>'All Nodes'!D1275</f>
        <v>-0.27500400000000003</v>
      </c>
      <c r="E1275" s="1">
        <f>'All Nodes'!E1275</f>
        <v>-5.0011E-2</v>
      </c>
      <c r="F1275" s="1">
        <f>'All Nodes'!F1275</f>
        <v>1.38701E-2</v>
      </c>
      <c r="G1275">
        <f>'All Nodes'!G1275</f>
        <v>100001</v>
      </c>
    </row>
    <row r="1276" spans="1:7" x14ac:dyDescent="0.25">
      <c r="A1276" t="str">
        <f>'All Nodes'!A1276</f>
        <v>GRID</v>
      </c>
      <c r="B1276">
        <f>'All Nodes'!B1276</f>
        <v>101274</v>
      </c>
      <c r="C1276">
        <f>'All Nodes'!C1276</f>
        <v>100001</v>
      </c>
      <c r="D1276" s="1">
        <f>'All Nodes'!D1276</f>
        <v>0.27500400000000003</v>
      </c>
      <c r="E1276" s="1">
        <f>'All Nodes'!E1276</f>
        <v>-4.9976E-2</v>
      </c>
      <c r="F1276" s="1">
        <f>'All Nodes'!F1276</f>
        <v>1.38601E-2</v>
      </c>
      <c r="G1276">
        <f>'All Nodes'!G1276</f>
        <v>100001</v>
      </c>
    </row>
    <row r="1277" spans="1:7" x14ac:dyDescent="0.25">
      <c r="A1277" t="str">
        <f>'All Nodes'!A1277</f>
        <v>GRID</v>
      </c>
      <c r="B1277">
        <f>'All Nodes'!B1277</f>
        <v>101275</v>
      </c>
      <c r="C1277">
        <f>'All Nodes'!C1277</f>
        <v>100001</v>
      </c>
      <c r="D1277" s="1">
        <f>'All Nodes'!D1277</f>
        <v>-0.27500400000000003</v>
      </c>
      <c r="E1277" s="1">
        <f>'All Nodes'!E1277</f>
        <v>4.9976600000000003E-2</v>
      </c>
      <c r="F1277" s="1">
        <f>'All Nodes'!F1277</f>
        <v>1.3860000000000001E-2</v>
      </c>
      <c r="G1277">
        <f>'All Nodes'!G1277</f>
        <v>100001</v>
      </c>
    </row>
    <row r="1278" spans="1:7" x14ac:dyDescent="0.25">
      <c r="A1278" t="str">
        <f>'All Nodes'!A1278</f>
        <v>GRID</v>
      </c>
      <c r="B1278">
        <f>'All Nodes'!B1278</f>
        <v>101276</v>
      </c>
      <c r="C1278">
        <f>'All Nodes'!C1278</f>
        <v>100001</v>
      </c>
      <c r="D1278" s="1">
        <f>'All Nodes'!D1278</f>
        <v>-0.275005</v>
      </c>
      <c r="E1278" s="1">
        <f>'All Nodes'!E1278</f>
        <v>-2.5000999999999999E-2</v>
      </c>
      <c r="F1278" s="1">
        <f>'All Nodes'!F1278</f>
        <v>1.35301E-2</v>
      </c>
      <c r="G1278">
        <f>'All Nodes'!G1278</f>
        <v>100001</v>
      </c>
    </row>
    <row r="1279" spans="1:7" x14ac:dyDescent="0.25">
      <c r="A1279" t="str">
        <f>'All Nodes'!A1279</f>
        <v>GRID</v>
      </c>
      <c r="B1279">
        <f>'All Nodes'!B1279</f>
        <v>101277</v>
      </c>
      <c r="C1279">
        <f>'All Nodes'!C1279</f>
        <v>100001</v>
      </c>
      <c r="D1279" s="1">
        <f>'All Nodes'!D1279</f>
        <v>0.275005</v>
      </c>
      <c r="E1279" s="1">
        <f>'All Nodes'!E1279</f>
        <v>-7.4980000000000005E-2</v>
      </c>
      <c r="F1279" s="1">
        <f>'All Nodes'!F1279</f>
        <v>1.4420199999999999E-2</v>
      </c>
      <c r="G1279">
        <f>'All Nodes'!G1279</f>
        <v>100001</v>
      </c>
    </row>
    <row r="1280" spans="1:7" x14ac:dyDescent="0.25">
      <c r="A1280" t="str">
        <f>'All Nodes'!A1280</f>
        <v>GRID</v>
      </c>
      <c r="B1280">
        <f>'All Nodes'!B1280</f>
        <v>101278</v>
      </c>
      <c r="C1280">
        <f>'All Nodes'!C1280</f>
        <v>100001</v>
      </c>
      <c r="D1280" s="1">
        <f>'All Nodes'!D1280</f>
        <v>-0.275005</v>
      </c>
      <c r="E1280" s="1">
        <f>'All Nodes'!E1280</f>
        <v>7.4980599999999994E-2</v>
      </c>
      <c r="F1280" s="1">
        <f>'All Nodes'!F1280</f>
        <v>1.4420000000000001E-2</v>
      </c>
      <c r="G1280">
        <f>'All Nodes'!G1280</f>
        <v>100001</v>
      </c>
    </row>
    <row r="1281" spans="1:7" x14ac:dyDescent="0.25">
      <c r="A1281" t="str">
        <f>'All Nodes'!A1281</f>
        <v>GRID</v>
      </c>
      <c r="B1281">
        <f>'All Nodes'!B1281</f>
        <v>101279</v>
      </c>
      <c r="C1281">
        <f>'All Nodes'!C1281</f>
        <v>100001</v>
      </c>
      <c r="D1281" s="1">
        <f>'All Nodes'!D1281</f>
        <v>0.275005</v>
      </c>
      <c r="E1281" s="1">
        <f>'All Nodes'!E1281</f>
        <v>2.5001499999999999E-2</v>
      </c>
      <c r="F1281" s="1">
        <f>'All Nodes'!F1281</f>
        <v>1.353E-2</v>
      </c>
      <c r="G1281">
        <f>'All Nodes'!G1281</f>
        <v>100001</v>
      </c>
    </row>
    <row r="1282" spans="1:7" x14ac:dyDescent="0.25">
      <c r="A1282" t="str">
        <f>'All Nodes'!A1282</f>
        <v>GRID</v>
      </c>
      <c r="B1282">
        <f>'All Nodes'!B1282</f>
        <v>101280</v>
      </c>
      <c r="C1282">
        <f>'All Nodes'!C1282</f>
        <v>100001</v>
      </c>
      <c r="D1282" s="1">
        <f>'All Nodes'!D1282</f>
        <v>-0.27500599999999997</v>
      </c>
      <c r="E1282" s="1">
        <f>'All Nodes'!E1282</f>
        <v>0.100007</v>
      </c>
      <c r="F1282" s="1">
        <f>'All Nodes'!F1282</f>
        <v>1.52E-2</v>
      </c>
      <c r="G1282">
        <f>'All Nodes'!G1282</f>
        <v>100001</v>
      </c>
    </row>
    <row r="1283" spans="1:7" x14ac:dyDescent="0.25">
      <c r="A1283" t="str">
        <f>'All Nodes'!A1283</f>
        <v>GRID</v>
      </c>
      <c r="B1283">
        <f>'All Nodes'!B1283</f>
        <v>101281</v>
      </c>
      <c r="C1283">
        <f>'All Nodes'!C1283</f>
        <v>100001</v>
      </c>
      <c r="D1283" s="1">
        <f>'All Nodes'!D1283</f>
        <v>-0.27500599999999997</v>
      </c>
      <c r="E1283" s="1">
        <f>'All Nodes'!E1283</f>
        <v>-1.304E-4</v>
      </c>
      <c r="F1283" s="1">
        <f>'All Nodes'!F1283</f>
        <v>1.342E-2</v>
      </c>
      <c r="G1283">
        <f>'All Nodes'!G1283</f>
        <v>100001</v>
      </c>
    </row>
    <row r="1284" spans="1:7" x14ac:dyDescent="0.25">
      <c r="A1284" t="str">
        <f>'All Nodes'!A1284</f>
        <v>GRID</v>
      </c>
      <c r="B1284">
        <f>'All Nodes'!B1284</f>
        <v>101282</v>
      </c>
      <c r="C1284">
        <f>'All Nodes'!C1284</f>
        <v>100001</v>
      </c>
      <c r="D1284" s="1">
        <f>'All Nodes'!D1284</f>
        <v>0.27500599999999997</v>
      </c>
      <c r="E1284" s="1">
        <f>'All Nodes'!E1284</f>
        <v>-0.100007</v>
      </c>
      <c r="F1284" s="1">
        <f>'All Nodes'!F1284</f>
        <v>1.5200200000000001E-2</v>
      </c>
      <c r="G1284">
        <f>'All Nodes'!G1284</f>
        <v>100001</v>
      </c>
    </row>
    <row r="1285" spans="1:7" x14ac:dyDescent="0.25">
      <c r="A1285" t="str">
        <f>'All Nodes'!A1285</f>
        <v>GRID</v>
      </c>
      <c r="B1285">
        <f>'All Nodes'!B1285</f>
        <v>101283</v>
      </c>
      <c r="C1285">
        <f>'All Nodes'!C1285</f>
        <v>100001</v>
      </c>
      <c r="D1285" s="1">
        <f>'All Nodes'!D1285</f>
        <v>0.275007</v>
      </c>
      <c r="E1285" s="1">
        <f>'All Nodes'!E1285</f>
        <v>-0.12500800000000001</v>
      </c>
      <c r="F1285" s="1">
        <f>'All Nodes'!F1285</f>
        <v>1.6200099999999999E-2</v>
      </c>
      <c r="G1285">
        <f>'All Nodes'!G1285</f>
        <v>100001</v>
      </c>
    </row>
    <row r="1286" spans="1:7" x14ac:dyDescent="0.25">
      <c r="A1286" t="str">
        <f>'All Nodes'!A1286</f>
        <v>GRID</v>
      </c>
      <c r="B1286">
        <f>'All Nodes'!B1286</f>
        <v>101284</v>
      </c>
      <c r="C1286">
        <f>'All Nodes'!C1286</f>
        <v>100001</v>
      </c>
      <c r="D1286" s="1">
        <f>'All Nodes'!D1286</f>
        <v>-0.275007</v>
      </c>
      <c r="E1286" s="1">
        <f>'All Nodes'!E1286</f>
        <v>0.12500800000000001</v>
      </c>
      <c r="F1286" s="1">
        <f>'All Nodes'!F1286</f>
        <v>1.61999E-2</v>
      </c>
      <c r="G1286">
        <f>'All Nodes'!G1286</f>
        <v>100001</v>
      </c>
    </row>
    <row r="1287" spans="1:7" x14ac:dyDescent="0.25">
      <c r="A1287" t="str">
        <f>'All Nodes'!A1287</f>
        <v>GRID</v>
      </c>
      <c r="B1287">
        <f>'All Nodes'!B1287</f>
        <v>101285</v>
      </c>
      <c r="C1287">
        <f>'All Nodes'!C1287</f>
        <v>100001</v>
      </c>
      <c r="D1287" s="1">
        <f>'All Nodes'!D1287</f>
        <v>0.27500799999999997</v>
      </c>
      <c r="E1287" s="1">
        <f>'All Nodes'!E1287</f>
        <v>-0.150008</v>
      </c>
      <c r="F1287" s="1">
        <f>'All Nodes'!F1287</f>
        <v>1.74301E-2</v>
      </c>
      <c r="G1287">
        <f>'All Nodes'!G1287</f>
        <v>100001</v>
      </c>
    </row>
    <row r="1288" spans="1:7" x14ac:dyDescent="0.25">
      <c r="A1288" t="str">
        <f>'All Nodes'!A1288</f>
        <v>GRID</v>
      </c>
      <c r="B1288">
        <f>'All Nodes'!B1288</f>
        <v>101286</v>
      </c>
      <c r="C1288">
        <f>'All Nodes'!C1288</f>
        <v>100001</v>
      </c>
      <c r="D1288" s="1">
        <f>'All Nodes'!D1288</f>
        <v>-0.275009</v>
      </c>
      <c r="E1288" s="1">
        <f>'All Nodes'!E1288</f>
        <v>0.150008</v>
      </c>
      <c r="F1288" s="1">
        <f>'All Nodes'!F1288</f>
        <v>1.7429799999999999E-2</v>
      </c>
      <c r="G1288">
        <f>'All Nodes'!G1288</f>
        <v>100001</v>
      </c>
    </row>
    <row r="1289" spans="1:7" x14ac:dyDescent="0.25">
      <c r="A1289" t="str">
        <f>'All Nodes'!A1289</f>
        <v>GRID</v>
      </c>
      <c r="B1289">
        <f>'All Nodes'!B1289</f>
        <v>101287</v>
      </c>
      <c r="C1289">
        <f>'All Nodes'!C1289</f>
        <v>100001</v>
      </c>
      <c r="D1289" s="1">
        <f>'All Nodes'!D1289</f>
        <v>0.275009</v>
      </c>
      <c r="E1289" s="1">
        <f>'All Nodes'!E1289</f>
        <v>-0.17500599999999999</v>
      </c>
      <c r="F1289" s="1">
        <f>'All Nodes'!F1289</f>
        <v>1.88802E-2</v>
      </c>
      <c r="G1289">
        <f>'All Nodes'!G1289</f>
        <v>100001</v>
      </c>
    </row>
    <row r="1290" spans="1:7" x14ac:dyDescent="0.25">
      <c r="A1290" t="str">
        <f>'All Nodes'!A1290</f>
        <v>GRID</v>
      </c>
      <c r="B1290">
        <f>'All Nodes'!B1290</f>
        <v>101288</v>
      </c>
      <c r="C1290">
        <f>'All Nodes'!C1290</f>
        <v>100001</v>
      </c>
      <c r="D1290" s="1">
        <f>'All Nodes'!D1290</f>
        <v>-0.27500999999999998</v>
      </c>
      <c r="E1290" s="1">
        <f>'All Nodes'!E1290</f>
        <v>0.17500599999999999</v>
      </c>
      <c r="F1290" s="1">
        <f>'All Nodes'!F1290</f>
        <v>1.8879799999999999E-2</v>
      </c>
      <c r="G1290">
        <f>'All Nodes'!G1290</f>
        <v>100001</v>
      </c>
    </row>
    <row r="1291" spans="1:7" x14ac:dyDescent="0.25">
      <c r="A1291" t="str">
        <f>'All Nodes'!A1291</f>
        <v>GRID</v>
      </c>
      <c r="B1291">
        <f>'All Nodes'!B1291</f>
        <v>101289</v>
      </c>
      <c r="C1291">
        <f>'All Nodes'!C1291</f>
        <v>100001</v>
      </c>
      <c r="D1291" s="1">
        <f>'All Nodes'!D1291</f>
        <v>0.27501199999999998</v>
      </c>
      <c r="E1291" s="1">
        <f>'All Nodes'!E1291</f>
        <v>-0.20000399999999999</v>
      </c>
      <c r="F1291" s="1">
        <f>'All Nodes'!F1291</f>
        <v>2.0550300000000001E-2</v>
      </c>
      <c r="G1291">
        <f>'All Nodes'!G1291</f>
        <v>100001</v>
      </c>
    </row>
    <row r="1292" spans="1:7" x14ac:dyDescent="0.25">
      <c r="A1292" t="str">
        <f>'All Nodes'!A1292</f>
        <v>GRID</v>
      </c>
      <c r="B1292">
        <f>'All Nodes'!B1292</f>
        <v>101290</v>
      </c>
      <c r="C1292">
        <f>'All Nodes'!C1292</f>
        <v>100001</v>
      </c>
      <c r="D1292" s="1">
        <f>'All Nodes'!D1292</f>
        <v>-0.27501199999999998</v>
      </c>
      <c r="E1292" s="1">
        <f>'All Nodes'!E1292</f>
        <v>0.20000399999999999</v>
      </c>
      <c r="F1292" s="1">
        <f>'All Nodes'!F1292</f>
        <v>2.05498E-2</v>
      </c>
      <c r="G1292">
        <f>'All Nodes'!G1292</f>
        <v>100001</v>
      </c>
    </row>
    <row r="1293" spans="1:7" x14ac:dyDescent="0.25">
      <c r="A1293" t="str">
        <f>'All Nodes'!A1293</f>
        <v>GRID</v>
      </c>
      <c r="B1293">
        <f>'All Nodes'!B1293</f>
        <v>101291</v>
      </c>
      <c r="C1293">
        <f>'All Nodes'!C1293</f>
        <v>100001</v>
      </c>
      <c r="D1293" s="1">
        <f>'All Nodes'!D1293</f>
        <v>0.27501399999999998</v>
      </c>
      <c r="E1293" s="1">
        <f>'All Nodes'!E1293</f>
        <v>-0.24998699999999999</v>
      </c>
      <c r="F1293" s="1">
        <f>'All Nodes'!F1293</f>
        <v>2.45603E-2</v>
      </c>
      <c r="G1293">
        <f>'All Nodes'!G1293</f>
        <v>100001</v>
      </c>
    </row>
    <row r="1294" spans="1:7" x14ac:dyDescent="0.25">
      <c r="A1294" t="str">
        <f>'All Nodes'!A1294</f>
        <v>GRID</v>
      </c>
      <c r="B1294">
        <f>'All Nodes'!B1294</f>
        <v>101292</v>
      </c>
      <c r="C1294">
        <f>'All Nodes'!C1294</f>
        <v>100001</v>
      </c>
      <c r="D1294" s="1">
        <f>'All Nodes'!D1294</f>
        <v>-0.27501399999999998</v>
      </c>
      <c r="E1294" s="1">
        <f>'All Nodes'!E1294</f>
        <v>0.224991</v>
      </c>
      <c r="F1294" s="1">
        <f>'All Nodes'!F1294</f>
        <v>2.2439799999999999E-2</v>
      </c>
      <c r="G1294">
        <f>'All Nodes'!G1294</f>
        <v>100001</v>
      </c>
    </row>
    <row r="1295" spans="1:7" x14ac:dyDescent="0.25">
      <c r="A1295" t="str">
        <f>'All Nodes'!A1295</f>
        <v>GRID</v>
      </c>
      <c r="B1295">
        <f>'All Nodes'!B1295</f>
        <v>101293</v>
      </c>
      <c r="C1295">
        <f>'All Nodes'!C1295</f>
        <v>100001</v>
      </c>
      <c r="D1295" s="1">
        <f>'All Nodes'!D1295</f>
        <v>0.27501399999999998</v>
      </c>
      <c r="E1295" s="1">
        <f>'All Nodes'!E1295</f>
        <v>-0.224991</v>
      </c>
      <c r="F1295" s="1">
        <f>'All Nodes'!F1295</f>
        <v>2.24403E-2</v>
      </c>
      <c r="G1295">
        <f>'All Nodes'!G1295</f>
        <v>100001</v>
      </c>
    </row>
    <row r="1296" spans="1:7" x14ac:dyDescent="0.25">
      <c r="A1296" t="str">
        <f>'All Nodes'!A1296</f>
        <v>GRID</v>
      </c>
      <c r="B1296">
        <f>'All Nodes'!B1296</f>
        <v>101294</v>
      </c>
      <c r="C1296">
        <f>'All Nodes'!C1296</f>
        <v>100001</v>
      </c>
      <c r="D1296" s="1">
        <f>'All Nodes'!D1296</f>
        <v>-0.27501500000000001</v>
      </c>
      <c r="E1296" s="1">
        <f>'All Nodes'!E1296</f>
        <v>0.24998699999999999</v>
      </c>
      <c r="F1296" s="1">
        <f>'All Nodes'!F1296</f>
        <v>2.45598E-2</v>
      </c>
      <c r="G1296">
        <f>'All Nodes'!G1296</f>
        <v>100001</v>
      </c>
    </row>
    <row r="1297" spans="1:7" x14ac:dyDescent="0.25">
      <c r="A1297" t="str">
        <f>'All Nodes'!A1297</f>
        <v>GRID</v>
      </c>
      <c r="B1297">
        <f>'All Nodes'!B1297</f>
        <v>101295</v>
      </c>
      <c r="C1297">
        <f>'All Nodes'!C1297</f>
        <v>100001</v>
      </c>
      <c r="D1297" s="1">
        <f>'All Nodes'!D1297</f>
        <v>-0.27501799999999998</v>
      </c>
      <c r="E1297" s="1">
        <f>'All Nodes'!E1297</f>
        <v>0.27499000000000001</v>
      </c>
      <c r="F1297" s="1">
        <f>'All Nodes'!F1297</f>
        <v>2.6909700000000002E-2</v>
      </c>
      <c r="G1297">
        <f>'All Nodes'!G1297</f>
        <v>100001</v>
      </c>
    </row>
    <row r="1298" spans="1:7" x14ac:dyDescent="0.25">
      <c r="A1298" t="str">
        <f>'All Nodes'!A1298</f>
        <v>GRID</v>
      </c>
      <c r="B1298">
        <f>'All Nodes'!B1298</f>
        <v>101296</v>
      </c>
      <c r="C1298">
        <f>'All Nodes'!C1298</f>
        <v>100001</v>
      </c>
      <c r="D1298" s="1">
        <f>'All Nodes'!D1298</f>
        <v>0.27501799999999998</v>
      </c>
      <c r="E1298" s="1">
        <f>'All Nodes'!E1298</f>
        <v>-0.27499000000000001</v>
      </c>
      <c r="F1298" s="1">
        <f>'All Nodes'!F1298</f>
        <v>2.6910300000000002E-2</v>
      </c>
      <c r="G1298">
        <f>'All Nodes'!G1298</f>
        <v>100001</v>
      </c>
    </row>
    <row r="1299" spans="1:7" x14ac:dyDescent="0.25">
      <c r="A1299" t="str">
        <f>'All Nodes'!A1299</f>
        <v>GRID</v>
      </c>
      <c r="B1299">
        <f>'All Nodes'!B1299</f>
        <v>101297</v>
      </c>
      <c r="C1299">
        <f>'All Nodes'!C1299</f>
        <v>100001</v>
      </c>
      <c r="D1299" s="1">
        <f>'All Nodes'!D1299</f>
        <v>-0.27501900000000001</v>
      </c>
      <c r="E1299" s="1">
        <f>'All Nodes'!E1299</f>
        <v>0.29998999999999998</v>
      </c>
      <c r="F1299" s="1">
        <f>'All Nodes'!F1299</f>
        <v>2.9479700000000001E-2</v>
      </c>
      <c r="G1299">
        <f>'All Nodes'!G1299</f>
        <v>100001</v>
      </c>
    </row>
    <row r="1300" spans="1:7" x14ac:dyDescent="0.25">
      <c r="A1300" t="str">
        <f>'All Nodes'!A1300</f>
        <v>GRID</v>
      </c>
      <c r="B1300">
        <f>'All Nodes'!B1300</f>
        <v>101298</v>
      </c>
      <c r="C1300">
        <f>'All Nodes'!C1300</f>
        <v>100001</v>
      </c>
      <c r="D1300" s="1">
        <f>'All Nodes'!D1300</f>
        <v>0.27501900000000001</v>
      </c>
      <c r="E1300" s="1">
        <f>'All Nodes'!E1300</f>
        <v>-0.29998999999999998</v>
      </c>
      <c r="F1300" s="1">
        <f>'All Nodes'!F1300</f>
        <v>2.9480300000000001E-2</v>
      </c>
      <c r="G1300">
        <f>'All Nodes'!G1300</f>
        <v>100001</v>
      </c>
    </row>
    <row r="1301" spans="1:7" x14ac:dyDescent="0.25">
      <c r="A1301" t="str">
        <f>'All Nodes'!A1301</f>
        <v>GRID</v>
      </c>
      <c r="B1301">
        <f>'All Nodes'!B1301</f>
        <v>101299</v>
      </c>
      <c r="C1301">
        <f>'All Nodes'!C1301</f>
        <v>100001</v>
      </c>
      <c r="D1301" s="1">
        <f>'All Nodes'!D1301</f>
        <v>0.27502100000000002</v>
      </c>
      <c r="E1301" s="1">
        <f>'All Nodes'!E1301</f>
        <v>-0.32499099999999997</v>
      </c>
      <c r="F1301" s="1">
        <f>'All Nodes'!F1301</f>
        <v>3.2276300000000001E-2</v>
      </c>
      <c r="G1301">
        <f>'All Nodes'!G1301</f>
        <v>100001</v>
      </c>
    </row>
    <row r="1302" spans="1:7" x14ac:dyDescent="0.25">
      <c r="A1302" t="str">
        <f>'All Nodes'!A1302</f>
        <v>GRID</v>
      </c>
      <c r="B1302">
        <f>'All Nodes'!B1302</f>
        <v>101300</v>
      </c>
      <c r="C1302">
        <f>'All Nodes'!C1302</f>
        <v>100001</v>
      </c>
      <c r="D1302" s="1">
        <f>'All Nodes'!D1302</f>
        <v>-0.27502199999999999</v>
      </c>
      <c r="E1302" s="1">
        <f>'All Nodes'!E1302</f>
        <v>0.324992</v>
      </c>
      <c r="F1302" s="1">
        <f>'All Nodes'!F1302</f>
        <v>3.2275699999999997E-2</v>
      </c>
      <c r="G1302">
        <f>'All Nodes'!G1302</f>
        <v>100001</v>
      </c>
    </row>
    <row r="1303" spans="1:7" x14ac:dyDescent="0.25">
      <c r="A1303" t="str">
        <f>'All Nodes'!A1303</f>
        <v>GRID</v>
      </c>
      <c r="B1303">
        <f>'All Nodes'!B1303</f>
        <v>101301</v>
      </c>
      <c r="C1303">
        <f>'All Nodes'!C1303</f>
        <v>100001</v>
      </c>
      <c r="D1303" s="1">
        <f>'All Nodes'!D1303</f>
        <v>0.27502199999999999</v>
      </c>
      <c r="E1303" s="1">
        <f>'All Nodes'!E1303</f>
        <v>-0.349939</v>
      </c>
      <c r="F1303" s="1">
        <f>'All Nodes'!F1303</f>
        <v>3.5288399999999998E-2</v>
      </c>
      <c r="G1303">
        <f>'All Nodes'!G1303</f>
        <v>100001</v>
      </c>
    </row>
    <row r="1304" spans="1:7" x14ac:dyDescent="0.25">
      <c r="A1304" t="str">
        <f>'All Nodes'!A1304</f>
        <v>GRID</v>
      </c>
      <c r="B1304">
        <f>'All Nodes'!B1304</f>
        <v>101302</v>
      </c>
      <c r="C1304">
        <f>'All Nodes'!C1304</f>
        <v>100001</v>
      </c>
      <c r="D1304" s="1">
        <f>'All Nodes'!D1304</f>
        <v>-0.27502199999999999</v>
      </c>
      <c r="E1304" s="1">
        <f>'All Nodes'!E1304</f>
        <v>0.34993999999999997</v>
      </c>
      <c r="F1304" s="1">
        <f>'All Nodes'!F1304</f>
        <v>3.5287600000000002E-2</v>
      </c>
      <c r="G1304">
        <f>'All Nodes'!G1304</f>
        <v>100001</v>
      </c>
    </row>
    <row r="1305" spans="1:7" x14ac:dyDescent="0.25">
      <c r="A1305" t="str">
        <f>'All Nodes'!A1305</f>
        <v>GRID</v>
      </c>
      <c r="B1305">
        <f>'All Nodes'!B1305</f>
        <v>101303</v>
      </c>
      <c r="C1305">
        <f>'All Nodes'!C1305</f>
        <v>100001</v>
      </c>
      <c r="D1305" s="1">
        <f>'All Nodes'!D1305</f>
        <v>0.27502599999999999</v>
      </c>
      <c r="E1305" s="1">
        <f>'All Nodes'!E1305</f>
        <v>-0.37494</v>
      </c>
      <c r="F1305" s="1">
        <f>'All Nodes'!F1305</f>
        <v>3.8539400000000001E-2</v>
      </c>
      <c r="G1305">
        <f>'All Nodes'!G1305</f>
        <v>100001</v>
      </c>
    </row>
    <row r="1306" spans="1:7" x14ac:dyDescent="0.25">
      <c r="A1306" t="str">
        <f>'All Nodes'!A1306</f>
        <v>GRID</v>
      </c>
      <c r="B1306">
        <f>'All Nodes'!B1306</f>
        <v>101304</v>
      </c>
      <c r="C1306">
        <f>'All Nodes'!C1306</f>
        <v>100001</v>
      </c>
      <c r="D1306" s="1">
        <f>'All Nodes'!D1306</f>
        <v>-0.27502599999999999</v>
      </c>
      <c r="E1306" s="1">
        <f>'All Nodes'!E1306</f>
        <v>0.37494</v>
      </c>
      <c r="F1306" s="1">
        <f>'All Nodes'!F1306</f>
        <v>3.8538700000000002E-2</v>
      </c>
      <c r="G1306">
        <f>'All Nodes'!G1306</f>
        <v>100001</v>
      </c>
    </row>
    <row r="1307" spans="1:7" x14ac:dyDescent="0.25">
      <c r="A1307" t="str">
        <f>'All Nodes'!A1307</f>
        <v>GRID</v>
      </c>
      <c r="B1307">
        <f>'All Nodes'!B1307</f>
        <v>101305</v>
      </c>
      <c r="C1307">
        <f>'All Nodes'!C1307</f>
        <v>100001</v>
      </c>
      <c r="D1307" s="1">
        <f>'All Nodes'!D1307</f>
        <v>0.27502700000000002</v>
      </c>
      <c r="E1307" s="1">
        <f>'All Nodes'!E1307</f>
        <v>-0.39994099999999999</v>
      </c>
      <c r="F1307" s="1">
        <f>'All Nodes'!F1307</f>
        <v>4.2019500000000001E-2</v>
      </c>
      <c r="G1307">
        <f>'All Nodes'!G1307</f>
        <v>100001</v>
      </c>
    </row>
    <row r="1308" spans="1:7" x14ac:dyDescent="0.25">
      <c r="A1308" t="str">
        <f>'All Nodes'!A1308</f>
        <v>GRID</v>
      </c>
      <c r="B1308">
        <f>'All Nodes'!B1308</f>
        <v>101306</v>
      </c>
      <c r="C1308">
        <f>'All Nodes'!C1308</f>
        <v>100001</v>
      </c>
      <c r="D1308" s="1">
        <f>'All Nodes'!D1308</f>
        <v>-0.27502799999999999</v>
      </c>
      <c r="E1308" s="1">
        <f>'All Nodes'!E1308</f>
        <v>0.39994099999999999</v>
      </c>
      <c r="F1308" s="1">
        <f>'All Nodes'!F1308</f>
        <v>4.2018699999999999E-2</v>
      </c>
      <c r="G1308">
        <f>'All Nodes'!G1308</f>
        <v>100001</v>
      </c>
    </row>
    <row r="1309" spans="1:7" x14ac:dyDescent="0.25">
      <c r="A1309" t="str">
        <f>'All Nodes'!A1309</f>
        <v>GRID</v>
      </c>
      <c r="B1309">
        <f>'All Nodes'!B1309</f>
        <v>101307</v>
      </c>
      <c r="C1309">
        <f>'All Nodes'!C1309</f>
        <v>100001</v>
      </c>
      <c r="D1309" s="1">
        <f>'All Nodes'!D1309</f>
        <v>0.27502799999999999</v>
      </c>
      <c r="E1309" s="1">
        <f>'All Nodes'!E1309</f>
        <v>-0.42499100000000001</v>
      </c>
      <c r="F1309" s="1">
        <f>'All Nodes'!F1309</f>
        <v>4.5742400000000003E-2</v>
      </c>
      <c r="G1309">
        <f>'All Nodes'!G1309</f>
        <v>100001</v>
      </c>
    </row>
    <row r="1310" spans="1:7" x14ac:dyDescent="0.25">
      <c r="A1310" t="str">
        <f>'All Nodes'!A1310</f>
        <v>GRID</v>
      </c>
      <c r="B1310">
        <f>'All Nodes'!B1310</f>
        <v>101308</v>
      </c>
      <c r="C1310">
        <f>'All Nodes'!C1310</f>
        <v>100001</v>
      </c>
      <c r="D1310" s="1">
        <f>'All Nodes'!D1310</f>
        <v>-0.27502799999999999</v>
      </c>
      <c r="E1310" s="1">
        <f>'All Nodes'!E1310</f>
        <v>0.42499100000000001</v>
      </c>
      <c r="F1310" s="1">
        <f>'All Nodes'!F1310</f>
        <v>4.57416E-2</v>
      </c>
      <c r="G1310">
        <f>'All Nodes'!G1310</f>
        <v>100001</v>
      </c>
    </row>
    <row r="1311" spans="1:7" x14ac:dyDescent="0.25">
      <c r="A1311" t="str">
        <f>'All Nodes'!A1311</f>
        <v>GRID</v>
      </c>
      <c r="B1311">
        <f>'All Nodes'!B1311</f>
        <v>101309</v>
      </c>
      <c r="C1311">
        <f>'All Nodes'!C1311</f>
        <v>100001</v>
      </c>
      <c r="D1311" s="1">
        <f>'All Nodes'!D1311</f>
        <v>-0.27503100000000003</v>
      </c>
      <c r="E1311" s="1">
        <f>'All Nodes'!E1311</f>
        <v>0.44994699999999999</v>
      </c>
      <c r="F1311" s="1">
        <f>'All Nodes'!F1311</f>
        <v>4.9667599999999999E-2</v>
      </c>
      <c r="G1311">
        <f>'All Nodes'!G1311</f>
        <v>100001</v>
      </c>
    </row>
    <row r="1312" spans="1:7" x14ac:dyDescent="0.25">
      <c r="A1312" t="str">
        <f>'All Nodes'!A1312</f>
        <v>GRID</v>
      </c>
      <c r="B1312">
        <f>'All Nodes'!B1312</f>
        <v>101310</v>
      </c>
      <c r="C1312">
        <f>'All Nodes'!C1312</f>
        <v>100001</v>
      </c>
      <c r="D1312" s="1">
        <f>'All Nodes'!D1312</f>
        <v>0.27503100000000003</v>
      </c>
      <c r="E1312" s="1">
        <f>'All Nodes'!E1312</f>
        <v>-0.44994699999999999</v>
      </c>
      <c r="F1312" s="1">
        <f>'All Nodes'!F1312</f>
        <v>4.9668499999999997E-2</v>
      </c>
      <c r="G1312">
        <f>'All Nodes'!G1312</f>
        <v>100001</v>
      </c>
    </row>
    <row r="1313" spans="1:7" x14ac:dyDescent="0.25">
      <c r="A1313" t="str">
        <f>'All Nodes'!A1313</f>
        <v>GRID</v>
      </c>
      <c r="B1313">
        <f>'All Nodes'!B1313</f>
        <v>101311</v>
      </c>
      <c r="C1313">
        <f>'All Nodes'!C1313</f>
        <v>100001</v>
      </c>
      <c r="D1313" s="1">
        <f>'All Nodes'!D1313</f>
        <v>-0.27503300000000003</v>
      </c>
      <c r="E1313" s="1">
        <f>'All Nodes'!E1313</f>
        <v>0.49995299999999998</v>
      </c>
      <c r="F1313" s="1">
        <f>'All Nodes'!F1313</f>
        <v>5.8241500000000002E-2</v>
      </c>
      <c r="G1313">
        <f>'All Nodes'!G1313</f>
        <v>100001</v>
      </c>
    </row>
    <row r="1314" spans="1:7" x14ac:dyDescent="0.25">
      <c r="A1314" t="str">
        <f>'All Nodes'!A1314</f>
        <v>GRID</v>
      </c>
      <c r="B1314">
        <f>'All Nodes'!B1314</f>
        <v>101312</v>
      </c>
      <c r="C1314">
        <f>'All Nodes'!C1314</f>
        <v>100001</v>
      </c>
      <c r="D1314" s="1">
        <f>'All Nodes'!D1314</f>
        <v>0.27503300000000003</v>
      </c>
      <c r="E1314" s="1">
        <f>'All Nodes'!E1314</f>
        <v>-0.49995299999999998</v>
      </c>
      <c r="F1314" s="1">
        <f>'All Nodes'!F1314</f>
        <v>5.8242599999999999E-2</v>
      </c>
      <c r="G1314">
        <f>'All Nodes'!G1314</f>
        <v>100001</v>
      </c>
    </row>
    <row r="1315" spans="1:7" x14ac:dyDescent="0.25">
      <c r="A1315" t="str">
        <f>'All Nodes'!A1315</f>
        <v>GRID</v>
      </c>
      <c r="B1315">
        <f>'All Nodes'!B1315</f>
        <v>101313</v>
      </c>
      <c r="C1315">
        <f>'All Nodes'!C1315</f>
        <v>100001</v>
      </c>
      <c r="D1315" s="1">
        <f>'All Nodes'!D1315</f>
        <v>-0.275036</v>
      </c>
      <c r="E1315" s="1">
        <f>'All Nodes'!E1315</f>
        <v>0.52499099999999999</v>
      </c>
      <c r="F1315" s="1">
        <f>'All Nodes'!F1315</f>
        <v>6.2892500000000004E-2</v>
      </c>
      <c r="G1315">
        <f>'All Nodes'!G1315</f>
        <v>100001</v>
      </c>
    </row>
    <row r="1316" spans="1:7" x14ac:dyDescent="0.25">
      <c r="A1316" t="str">
        <f>'All Nodes'!A1316</f>
        <v>GRID</v>
      </c>
      <c r="B1316">
        <f>'All Nodes'!B1316</f>
        <v>101314</v>
      </c>
      <c r="C1316">
        <f>'All Nodes'!C1316</f>
        <v>100001</v>
      </c>
      <c r="D1316" s="1">
        <f>'All Nodes'!D1316</f>
        <v>0.275036</v>
      </c>
      <c r="E1316" s="1">
        <f>'All Nodes'!E1316</f>
        <v>-0.52499099999999999</v>
      </c>
      <c r="F1316" s="1">
        <f>'All Nodes'!F1316</f>
        <v>6.2893599999999994E-2</v>
      </c>
      <c r="G1316">
        <f>'All Nodes'!G1316</f>
        <v>100001</v>
      </c>
    </row>
    <row r="1317" spans="1:7" x14ac:dyDescent="0.25">
      <c r="A1317" t="str">
        <f>'All Nodes'!A1317</f>
        <v>GRID</v>
      </c>
      <c r="B1317">
        <f>'All Nodes'!B1317</f>
        <v>101315</v>
      </c>
      <c r="C1317">
        <f>'All Nodes'!C1317</f>
        <v>100001</v>
      </c>
      <c r="D1317" s="1">
        <f>'All Nodes'!D1317</f>
        <v>0.275038</v>
      </c>
      <c r="E1317" s="1">
        <f>'All Nodes'!E1317</f>
        <v>-0.54999100000000001</v>
      </c>
      <c r="F1317" s="1">
        <f>'All Nodes'!F1317</f>
        <v>6.7764599999999994E-2</v>
      </c>
      <c r="G1317">
        <f>'All Nodes'!G1317</f>
        <v>100001</v>
      </c>
    </row>
    <row r="1318" spans="1:7" x14ac:dyDescent="0.25">
      <c r="A1318" t="str">
        <f>'All Nodes'!A1318</f>
        <v>GRID</v>
      </c>
      <c r="B1318">
        <f>'All Nodes'!B1318</f>
        <v>101316</v>
      </c>
      <c r="C1318">
        <f>'All Nodes'!C1318</f>
        <v>100001</v>
      </c>
      <c r="D1318" s="1">
        <f>'All Nodes'!D1318</f>
        <v>0.275038</v>
      </c>
      <c r="E1318" s="1">
        <f>'All Nodes'!E1318</f>
        <v>-0.47497600000000001</v>
      </c>
      <c r="F1318" s="1">
        <f>'All Nodes'!F1318</f>
        <v>5.3848600000000003E-2</v>
      </c>
      <c r="G1318">
        <f>'All Nodes'!G1318</f>
        <v>100001</v>
      </c>
    </row>
    <row r="1319" spans="1:7" x14ac:dyDescent="0.25">
      <c r="A1319" t="str">
        <f>'All Nodes'!A1319</f>
        <v>GRID</v>
      </c>
      <c r="B1319">
        <f>'All Nodes'!B1319</f>
        <v>101317</v>
      </c>
      <c r="C1319">
        <f>'All Nodes'!C1319</f>
        <v>100001</v>
      </c>
      <c r="D1319" s="1">
        <f>'All Nodes'!D1319</f>
        <v>0.275038</v>
      </c>
      <c r="E1319" s="1">
        <f>'All Nodes'!E1319</f>
        <v>-0.57498899999999997</v>
      </c>
      <c r="F1319" s="1">
        <f>'All Nodes'!F1319</f>
        <v>7.2870599999999994E-2</v>
      </c>
      <c r="G1319">
        <f>'All Nodes'!G1319</f>
        <v>100001</v>
      </c>
    </row>
    <row r="1320" spans="1:7" x14ac:dyDescent="0.25">
      <c r="A1320" t="str">
        <f>'All Nodes'!A1320</f>
        <v>GRID</v>
      </c>
      <c r="B1320">
        <f>'All Nodes'!B1320</f>
        <v>101318</v>
      </c>
      <c r="C1320">
        <f>'All Nodes'!C1320</f>
        <v>100001</v>
      </c>
      <c r="D1320" s="1">
        <f>'All Nodes'!D1320</f>
        <v>-0.275038</v>
      </c>
      <c r="E1320" s="1">
        <f>'All Nodes'!E1320</f>
        <v>0.57499</v>
      </c>
      <c r="F1320" s="1">
        <f>'All Nodes'!F1320</f>
        <v>7.2869400000000001E-2</v>
      </c>
      <c r="G1320">
        <f>'All Nodes'!G1320</f>
        <v>100001</v>
      </c>
    </row>
    <row r="1321" spans="1:7" x14ac:dyDescent="0.25">
      <c r="A1321" t="str">
        <f>'All Nodes'!A1321</f>
        <v>GRID</v>
      </c>
      <c r="B1321">
        <f>'All Nodes'!B1321</f>
        <v>101319</v>
      </c>
      <c r="C1321">
        <f>'All Nodes'!C1321</f>
        <v>100001</v>
      </c>
      <c r="D1321" s="1">
        <f>'All Nodes'!D1321</f>
        <v>-0.27503899999999998</v>
      </c>
      <c r="E1321" s="1">
        <f>'All Nodes'!E1321</f>
        <v>0.47497600000000001</v>
      </c>
      <c r="F1321" s="1">
        <f>'All Nodes'!F1321</f>
        <v>5.38475E-2</v>
      </c>
      <c r="G1321">
        <f>'All Nodes'!G1321</f>
        <v>100001</v>
      </c>
    </row>
    <row r="1322" spans="1:7" x14ac:dyDescent="0.25">
      <c r="A1322" t="str">
        <f>'All Nodes'!A1322</f>
        <v>GRID</v>
      </c>
      <c r="B1322">
        <f>'All Nodes'!B1322</f>
        <v>101320</v>
      </c>
      <c r="C1322">
        <f>'All Nodes'!C1322</f>
        <v>100001</v>
      </c>
      <c r="D1322" s="1">
        <f>'All Nodes'!D1322</f>
        <v>-0.27503899999999998</v>
      </c>
      <c r="E1322" s="1">
        <f>'All Nodes'!E1322</f>
        <v>0.54999100000000001</v>
      </c>
      <c r="F1322" s="1">
        <f>'All Nodes'!F1322</f>
        <v>6.7763500000000004E-2</v>
      </c>
      <c r="G1322">
        <f>'All Nodes'!G1322</f>
        <v>100001</v>
      </c>
    </row>
    <row r="1323" spans="1:7" x14ac:dyDescent="0.25">
      <c r="A1323" t="str">
        <f>'All Nodes'!A1323</f>
        <v>GRID</v>
      </c>
      <c r="B1323">
        <f>'All Nodes'!B1323</f>
        <v>101321</v>
      </c>
      <c r="C1323">
        <f>'All Nodes'!C1323</f>
        <v>100001</v>
      </c>
      <c r="D1323" s="1">
        <f>'All Nodes'!D1323</f>
        <v>0.27504200000000001</v>
      </c>
      <c r="E1323" s="1">
        <f>'All Nodes'!E1323</f>
        <v>-0.59998899999999999</v>
      </c>
      <c r="F1323" s="1">
        <f>'All Nodes'!F1323</f>
        <v>7.8214599999999995E-2</v>
      </c>
      <c r="G1323">
        <f>'All Nodes'!G1323</f>
        <v>100001</v>
      </c>
    </row>
    <row r="1324" spans="1:7" x14ac:dyDescent="0.25">
      <c r="A1324" t="str">
        <f>'All Nodes'!A1324</f>
        <v>GRID</v>
      </c>
      <c r="B1324">
        <f>'All Nodes'!B1324</f>
        <v>101322</v>
      </c>
      <c r="C1324">
        <f>'All Nodes'!C1324</f>
        <v>100001</v>
      </c>
      <c r="D1324" s="1">
        <f>'All Nodes'!D1324</f>
        <v>-0.27504200000000001</v>
      </c>
      <c r="E1324" s="1">
        <f>'All Nodes'!E1324</f>
        <v>0.59998899999999999</v>
      </c>
      <c r="F1324" s="1">
        <f>'All Nodes'!F1324</f>
        <v>7.8213400000000002E-2</v>
      </c>
      <c r="G1324">
        <f>'All Nodes'!G1324</f>
        <v>100001</v>
      </c>
    </row>
    <row r="1325" spans="1:7" x14ac:dyDescent="0.25">
      <c r="A1325" t="str">
        <f>'All Nodes'!A1325</f>
        <v>GRID</v>
      </c>
      <c r="B1325">
        <f>'All Nodes'!B1325</f>
        <v>101323</v>
      </c>
      <c r="C1325">
        <f>'All Nodes'!C1325</f>
        <v>100001</v>
      </c>
      <c r="D1325" s="1">
        <f>'All Nodes'!D1325</f>
        <v>0.27504200000000001</v>
      </c>
      <c r="E1325" s="1">
        <f>'All Nodes'!E1325</f>
        <v>-0.62498699999999996</v>
      </c>
      <c r="F1325" s="1">
        <f>'All Nodes'!F1325</f>
        <v>8.3796800000000005E-2</v>
      </c>
      <c r="G1325">
        <f>'All Nodes'!G1325</f>
        <v>100001</v>
      </c>
    </row>
    <row r="1326" spans="1:7" x14ac:dyDescent="0.25">
      <c r="A1326" t="str">
        <f>'All Nodes'!A1326</f>
        <v>GRID</v>
      </c>
      <c r="B1326">
        <f>'All Nodes'!B1326</f>
        <v>101324</v>
      </c>
      <c r="C1326">
        <f>'All Nodes'!C1326</f>
        <v>100001</v>
      </c>
      <c r="D1326" s="1">
        <f>'All Nodes'!D1326</f>
        <v>-0.27504299999999998</v>
      </c>
      <c r="E1326" s="1">
        <f>'All Nodes'!E1326</f>
        <v>0.62498699999999996</v>
      </c>
      <c r="F1326" s="1">
        <f>'All Nodes'!F1326</f>
        <v>8.3795400000000006E-2</v>
      </c>
      <c r="G1326">
        <f>'All Nodes'!G1326</f>
        <v>100001</v>
      </c>
    </row>
    <row r="1327" spans="1:7" x14ac:dyDescent="0.25">
      <c r="A1327" t="str">
        <f>'All Nodes'!A1327</f>
        <v>GRID</v>
      </c>
      <c r="B1327">
        <f>'All Nodes'!B1327</f>
        <v>101325</v>
      </c>
      <c r="C1327">
        <f>'All Nodes'!C1327</f>
        <v>100001</v>
      </c>
      <c r="D1327" s="1">
        <f>'All Nodes'!D1327</f>
        <v>0.27504499999999998</v>
      </c>
      <c r="E1327" s="1">
        <f>'All Nodes'!E1327</f>
        <v>-0.649949</v>
      </c>
      <c r="F1327" s="1">
        <f>'All Nodes'!F1327</f>
        <v>8.9601700000000006E-2</v>
      </c>
      <c r="G1327">
        <f>'All Nodes'!G1327</f>
        <v>100001</v>
      </c>
    </row>
    <row r="1328" spans="1:7" x14ac:dyDescent="0.25">
      <c r="A1328" t="str">
        <f>'All Nodes'!A1328</f>
        <v>GRID</v>
      </c>
      <c r="B1328">
        <f>'All Nodes'!B1328</f>
        <v>101326</v>
      </c>
      <c r="C1328">
        <f>'All Nodes'!C1328</f>
        <v>100001</v>
      </c>
      <c r="D1328" s="1">
        <f>'All Nodes'!D1328</f>
        <v>-0.27504499999999998</v>
      </c>
      <c r="E1328" s="1">
        <f>'All Nodes'!E1328</f>
        <v>0.64995000000000003</v>
      </c>
      <c r="F1328" s="1">
        <f>'All Nodes'!F1328</f>
        <v>8.9600299999999994E-2</v>
      </c>
      <c r="G1328">
        <f>'All Nodes'!G1328</f>
        <v>100001</v>
      </c>
    </row>
    <row r="1329" spans="1:7" x14ac:dyDescent="0.25">
      <c r="A1329" t="str">
        <f>'All Nodes'!A1329</f>
        <v>GRID</v>
      </c>
      <c r="B1329">
        <f>'All Nodes'!B1329</f>
        <v>101327</v>
      </c>
      <c r="C1329">
        <f>'All Nodes'!C1329</f>
        <v>100001</v>
      </c>
      <c r="D1329" s="1">
        <f>'All Nodes'!D1329</f>
        <v>0.27504600000000001</v>
      </c>
      <c r="E1329" s="1">
        <f>'All Nodes'!E1329</f>
        <v>-0.67497399999999996</v>
      </c>
      <c r="F1329" s="1">
        <f>'All Nodes'!F1329</f>
        <v>9.5676800000000006E-2</v>
      </c>
      <c r="G1329">
        <f>'All Nodes'!G1329</f>
        <v>100001</v>
      </c>
    </row>
    <row r="1330" spans="1:7" x14ac:dyDescent="0.25">
      <c r="A1330" t="str">
        <f>'All Nodes'!A1330</f>
        <v>GRID</v>
      </c>
      <c r="B1330">
        <f>'All Nodes'!B1330</f>
        <v>101328</v>
      </c>
      <c r="C1330">
        <f>'All Nodes'!C1330</f>
        <v>100001</v>
      </c>
      <c r="D1330" s="1">
        <f>'All Nodes'!D1330</f>
        <v>-0.27504600000000001</v>
      </c>
      <c r="E1330" s="1">
        <f>'All Nodes'!E1330</f>
        <v>0.67497399999999996</v>
      </c>
      <c r="F1330" s="1">
        <f>'All Nodes'!F1330</f>
        <v>9.5675399999999994E-2</v>
      </c>
      <c r="G1330">
        <f>'All Nodes'!G1330</f>
        <v>100001</v>
      </c>
    </row>
    <row r="1331" spans="1:7" x14ac:dyDescent="0.25">
      <c r="A1331" t="str">
        <f>'All Nodes'!A1331</f>
        <v>GRID</v>
      </c>
      <c r="B1331">
        <f>'All Nodes'!B1331</f>
        <v>101329</v>
      </c>
      <c r="C1331">
        <f>'All Nodes'!C1331</f>
        <v>100001</v>
      </c>
      <c r="D1331" s="1">
        <f>'All Nodes'!D1331</f>
        <v>-0.29996899999999999</v>
      </c>
      <c r="E1331" s="1">
        <f>'All Nodes'!E1331</f>
        <v>-0.65002599999999999</v>
      </c>
      <c r="F1331" s="1">
        <f>'All Nodes'!F1331</f>
        <v>9.2249700000000004E-2</v>
      </c>
      <c r="G1331">
        <f>'All Nodes'!G1331</f>
        <v>100001</v>
      </c>
    </row>
    <row r="1332" spans="1:7" x14ac:dyDescent="0.25">
      <c r="A1332" t="str">
        <f>'All Nodes'!A1332</f>
        <v>GRID</v>
      </c>
      <c r="B1332">
        <f>'All Nodes'!B1332</f>
        <v>101330</v>
      </c>
      <c r="C1332">
        <f>'All Nodes'!C1332</f>
        <v>100001</v>
      </c>
      <c r="D1332" s="1">
        <f>'All Nodes'!D1332</f>
        <v>0.29996899999999999</v>
      </c>
      <c r="E1332" s="1">
        <f>'All Nodes'!E1332</f>
        <v>0.65002599999999999</v>
      </c>
      <c r="F1332" s="1">
        <f>'All Nodes'!F1332</f>
        <v>9.2248399999999994E-2</v>
      </c>
      <c r="G1332">
        <f>'All Nodes'!G1332</f>
        <v>100001</v>
      </c>
    </row>
    <row r="1333" spans="1:7" x14ac:dyDescent="0.25">
      <c r="A1333" t="str">
        <f>'All Nodes'!A1333</f>
        <v>GRID</v>
      </c>
      <c r="B1333">
        <f>'All Nodes'!B1333</f>
        <v>101331</v>
      </c>
      <c r="C1333">
        <f>'All Nodes'!C1333</f>
        <v>100001</v>
      </c>
      <c r="D1333" s="1">
        <f>'All Nodes'!D1333</f>
        <v>0.29996899999999999</v>
      </c>
      <c r="E1333" s="1">
        <f>'All Nodes'!E1333</f>
        <v>0.62502999999999997</v>
      </c>
      <c r="F1333" s="1">
        <f>'All Nodes'!F1333</f>
        <v>8.6421399999999995E-2</v>
      </c>
      <c r="G1333">
        <f>'All Nodes'!G1333</f>
        <v>100001</v>
      </c>
    </row>
    <row r="1334" spans="1:7" x14ac:dyDescent="0.25">
      <c r="A1334" t="str">
        <f>'All Nodes'!A1334</f>
        <v>GRID</v>
      </c>
      <c r="B1334">
        <f>'All Nodes'!B1334</f>
        <v>101332</v>
      </c>
      <c r="C1334">
        <f>'All Nodes'!C1334</f>
        <v>100001</v>
      </c>
      <c r="D1334" s="1">
        <f>'All Nodes'!D1334</f>
        <v>-0.29997000000000001</v>
      </c>
      <c r="E1334" s="1">
        <f>'All Nodes'!E1334</f>
        <v>-0.62502899999999995</v>
      </c>
      <c r="F1334" s="1">
        <f>'All Nodes'!F1334</f>
        <v>8.6422700000000005E-2</v>
      </c>
      <c r="G1334">
        <f>'All Nodes'!G1334</f>
        <v>100001</v>
      </c>
    </row>
    <row r="1335" spans="1:7" x14ac:dyDescent="0.25">
      <c r="A1335" t="str">
        <f>'All Nodes'!A1335</f>
        <v>GRID</v>
      </c>
      <c r="B1335">
        <f>'All Nodes'!B1335</f>
        <v>101333</v>
      </c>
      <c r="C1335">
        <f>'All Nodes'!C1335</f>
        <v>100001</v>
      </c>
      <c r="D1335" s="1">
        <f>'All Nodes'!D1335</f>
        <v>-0.29997099999999999</v>
      </c>
      <c r="E1335" s="1">
        <f>'All Nodes'!E1335</f>
        <v>-0.600024</v>
      </c>
      <c r="F1335" s="1">
        <f>'All Nodes'!F1335</f>
        <v>8.0833699999999994E-2</v>
      </c>
      <c r="G1335">
        <f>'All Nodes'!G1335</f>
        <v>100001</v>
      </c>
    </row>
    <row r="1336" spans="1:7" x14ac:dyDescent="0.25">
      <c r="A1336" t="str">
        <f>'All Nodes'!A1336</f>
        <v>GRID</v>
      </c>
      <c r="B1336">
        <f>'All Nodes'!B1336</f>
        <v>101334</v>
      </c>
      <c r="C1336">
        <f>'All Nodes'!C1336</f>
        <v>100001</v>
      </c>
      <c r="D1336" s="1">
        <f>'All Nodes'!D1336</f>
        <v>0.29997099999999999</v>
      </c>
      <c r="E1336" s="1">
        <f>'All Nodes'!E1336</f>
        <v>0.600024</v>
      </c>
      <c r="F1336" s="1">
        <f>'All Nodes'!F1336</f>
        <v>8.0832399999999999E-2</v>
      </c>
      <c r="G1336">
        <f>'All Nodes'!G1336</f>
        <v>100001</v>
      </c>
    </row>
    <row r="1337" spans="1:7" x14ac:dyDescent="0.25">
      <c r="A1337" t="str">
        <f>'All Nodes'!A1337</f>
        <v>GRID</v>
      </c>
      <c r="B1337">
        <f>'All Nodes'!B1337</f>
        <v>101335</v>
      </c>
      <c r="C1337">
        <f>'All Nodes'!C1337</f>
        <v>100001</v>
      </c>
      <c r="D1337" s="1">
        <f>'All Nodes'!D1337</f>
        <v>0.29997200000000002</v>
      </c>
      <c r="E1337" s="1">
        <f>'All Nodes'!E1337</f>
        <v>0.57502500000000001</v>
      </c>
      <c r="F1337" s="1">
        <f>'All Nodes'!F1337</f>
        <v>7.5483400000000006E-2</v>
      </c>
      <c r="G1337">
        <f>'All Nodes'!G1337</f>
        <v>100001</v>
      </c>
    </row>
    <row r="1338" spans="1:7" x14ac:dyDescent="0.25">
      <c r="A1338" t="str">
        <f>'All Nodes'!A1338</f>
        <v>GRID</v>
      </c>
      <c r="B1338">
        <f>'All Nodes'!B1338</f>
        <v>101336</v>
      </c>
      <c r="C1338">
        <f>'All Nodes'!C1338</f>
        <v>100001</v>
      </c>
      <c r="D1338" s="1">
        <f>'All Nodes'!D1338</f>
        <v>-0.29997200000000002</v>
      </c>
      <c r="E1338" s="1">
        <f>'All Nodes'!E1338</f>
        <v>-0.57502500000000001</v>
      </c>
      <c r="F1338" s="1">
        <f>'All Nodes'!F1338</f>
        <v>7.5484599999999999E-2</v>
      </c>
      <c r="G1338">
        <f>'All Nodes'!G1338</f>
        <v>100001</v>
      </c>
    </row>
    <row r="1339" spans="1:7" x14ac:dyDescent="0.25">
      <c r="A1339" t="str">
        <f>'All Nodes'!A1339</f>
        <v>GRID</v>
      </c>
      <c r="B1339">
        <f>'All Nodes'!B1339</f>
        <v>101337</v>
      </c>
      <c r="C1339">
        <f>'All Nodes'!C1339</f>
        <v>100001</v>
      </c>
      <c r="D1339" s="1">
        <f>'All Nodes'!D1339</f>
        <v>0.29997400000000002</v>
      </c>
      <c r="E1339" s="1">
        <f>'All Nodes'!E1339</f>
        <v>0.55002499999999999</v>
      </c>
      <c r="F1339" s="1">
        <f>'All Nodes'!F1339</f>
        <v>7.0371400000000001E-2</v>
      </c>
      <c r="G1339">
        <f>'All Nodes'!G1339</f>
        <v>100001</v>
      </c>
    </row>
    <row r="1340" spans="1:7" x14ac:dyDescent="0.25">
      <c r="A1340" t="str">
        <f>'All Nodes'!A1340</f>
        <v>GRID</v>
      </c>
      <c r="B1340">
        <f>'All Nodes'!B1340</f>
        <v>101338</v>
      </c>
      <c r="C1340">
        <f>'All Nodes'!C1340</f>
        <v>100001</v>
      </c>
      <c r="D1340" s="1">
        <f>'All Nodes'!D1340</f>
        <v>-0.29997499999999999</v>
      </c>
      <c r="E1340" s="1">
        <f>'All Nodes'!E1340</f>
        <v>-0.55002499999999999</v>
      </c>
      <c r="F1340" s="1">
        <f>'All Nodes'!F1340</f>
        <v>7.0372599999999993E-2</v>
      </c>
      <c r="G1340">
        <f>'All Nodes'!G1340</f>
        <v>100001</v>
      </c>
    </row>
    <row r="1341" spans="1:7" x14ac:dyDescent="0.25">
      <c r="A1341" t="str">
        <f>'All Nodes'!A1341</f>
        <v>GRID</v>
      </c>
      <c r="B1341">
        <f>'All Nodes'!B1341</f>
        <v>101339</v>
      </c>
      <c r="C1341">
        <f>'All Nodes'!C1341</f>
        <v>100001</v>
      </c>
      <c r="D1341" s="1">
        <f>'All Nodes'!D1341</f>
        <v>0.29997499999999999</v>
      </c>
      <c r="E1341" s="1">
        <f>'All Nodes'!E1341</f>
        <v>0.52502599999999999</v>
      </c>
      <c r="F1341" s="1">
        <f>'All Nodes'!F1341</f>
        <v>6.5495499999999998E-2</v>
      </c>
      <c r="G1341">
        <f>'All Nodes'!G1341</f>
        <v>100001</v>
      </c>
    </row>
    <row r="1342" spans="1:7" x14ac:dyDescent="0.25">
      <c r="A1342" t="str">
        <f>'All Nodes'!A1342</f>
        <v>GRID</v>
      </c>
      <c r="B1342">
        <f>'All Nodes'!B1342</f>
        <v>101340</v>
      </c>
      <c r="C1342">
        <f>'All Nodes'!C1342</f>
        <v>100001</v>
      </c>
      <c r="D1342" s="1">
        <f>'All Nodes'!D1342</f>
        <v>-0.29997499999999999</v>
      </c>
      <c r="E1342" s="1">
        <f>'All Nodes'!E1342</f>
        <v>-0.52502599999999999</v>
      </c>
      <c r="F1342" s="1">
        <f>'All Nodes'!F1342</f>
        <v>6.5496499999999999E-2</v>
      </c>
      <c r="G1342">
        <f>'All Nodes'!G1342</f>
        <v>100001</v>
      </c>
    </row>
    <row r="1343" spans="1:7" x14ac:dyDescent="0.25">
      <c r="A1343" t="str">
        <f>'All Nodes'!A1343</f>
        <v>GRID</v>
      </c>
      <c r="B1343">
        <f>'All Nodes'!B1343</f>
        <v>101341</v>
      </c>
      <c r="C1343">
        <f>'All Nodes'!C1343</f>
        <v>100001</v>
      </c>
      <c r="D1343" s="1">
        <f>'All Nodes'!D1343</f>
        <v>-0.29997699999999999</v>
      </c>
      <c r="E1343" s="1">
        <f>'All Nodes'!E1343</f>
        <v>-0.50002599999999997</v>
      </c>
      <c r="F1343" s="1">
        <f>'All Nodes'!F1343</f>
        <v>6.08555E-2</v>
      </c>
      <c r="G1343">
        <f>'All Nodes'!G1343</f>
        <v>100001</v>
      </c>
    </row>
    <row r="1344" spans="1:7" x14ac:dyDescent="0.25">
      <c r="A1344" t="str">
        <f>'All Nodes'!A1344</f>
        <v>GRID</v>
      </c>
      <c r="B1344">
        <f>'All Nodes'!B1344</f>
        <v>101342</v>
      </c>
      <c r="C1344">
        <f>'All Nodes'!C1344</f>
        <v>100001</v>
      </c>
      <c r="D1344" s="1">
        <f>'All Nodes'!D1344</f>
        <v>0.29997699999999999</v>
      </c>
      <c r="E1344" s="1">
        <f>'All Nodes'!E1344</f>
        <v>0.50002599999999997</v>
      </c>
      <c r="F1344" s="1">
        <f>'All Nodes'!F1344</f>
        <v>6.0854499999999999E-2</v>
      </c>
      <c r="G1344">
        <f>'All Nodes'!G1344</f>
        <v>100001</v>
      </c>
    </row>
    <row r="1345" spans="1:7" x14ac:dyDescent="0.25">
      <c r="A1345" t="str">
        <f>'All Nodes'!A1345</f>
        <v>GRID</v>
      </c>
      <c r="B1345">
        <f>'All Nodes'!B1345</f>
        <v>101343</v>
      </c>
      <c r="C1345">
        <f>'All Nodes'!C1345</f>
        <v>100001</v>
      </c>
      <c r="D1345" s="1">
        <f>'All Nodes'!D1345</f>
        <v>0.29997800000000002</v>
      </c>
      <c r="E1345" s="1">
        <f>'All Nodes'!E1345</f>
        <v>0.47502299999999997</v>
      </c>
      <c r="F1345" s="1">
        <f>'All Nodes'!F1345</f>
        <v>5.6446499999999997E-2</v>
      </c>
      <c r="G1345">
        <f>'All Nodes'!G1345</f>
        <v>100001</v>
      </c>
    </row>
    <row r="1346" spans="1:7" x14ac:dyDescent="0.25">
      <c r="A1346" t="str">
        <f>'All Nodes'!A1346</f>
        <v>GRID</v>
      </c>
      <c r="B1346">
        <f>'All Nodes'!B1346</f>
        <v>101344</v>
      </c>
      <c r="C1346">
        <f>'All Nodes'!C1346</f>
        <v>100001</v>
      </c>
      <c r="D1346" s="1">
        <f>'All Nodes'!D1346</f>
        <v>-0.29997800000000002</v>
      </c>
      <c r="E1346" s="1">
        <f>'All Nodes'!E1346</f>
        <v>-0.47502299999999997</v>
      </c>
      <c r="F1346" s="1">
        <f>'All Nodes'!F1346</f>
        <v>5.6447499999999998E-2</v>
      </c>
      <c r="G1346">
        <f>'All Nodes'!G1346</f>
        <v>100001</v>
      </c>
    </row>
    <row r="1347" spans="1:7" x14ac:dyDescent="0.25">
      <c r="A1347" t="str">
        <f>'All Nodes'!A1347</f>
        <v>GRID</v>
      </c>
      <c r="B1347">
        <f>'All Nodes'!B1347</f>
        <v>101345</v>
      </c>
      <c r="C1347">
        <f>'All Nodes'!C1347</f>
        <v>100001</v>
      </c>
      <c r="D1347" s="1">
        <f>'All Nodes'!D1347</f>
        <v>-0.299979</v>
      </c>
      <c r="E1347" s="1">
        <f>'All Nodes'!E1347</f>
        <v>-0.45001200000000002</v>
      </c>
      <c r="F1347" s="1">
        <f>'All Nodes'!F1347</f>
        <v>5.2271600000000001E-2</v>
      </c>
      <c r="G1347">
        <f>'All Nodes'!G1347</f>
        <v>100001</v>
      </c>
    </row>
    <row r="1348" spans="1:7" x14ac:dyDescent="0.25">
      <c r="A1348" t="str">
        <f>'All Nodes'!A1348</f>
        <v>GRID</v>
      </c>
      <c r="B1348">
        <f>'All Nodes'!B1348</f>
        <v>101346</v>
      </c>
      <c r="C1348">
        <f>'All Nodes'!C1348</f>
        <v>100001</v>
      </c>
      <c r="D1348" s="1">
        <f>'All Nodes'!D1348</f>
        <v>0.299979</v>
      </c>
      <c r="E1348" s="1">
        <f>'All Nodes'!E1348</f>
        <v>0.45001200000000002</v>
      </c>
      <c r="F1348" s="1">
        <f>'All Nodes'!F1348</f>
        <v>5.22706E-2</v>
      </c>
      <c r="G1348">
        <f>'All Nodes'!G1348</f>
        <v>100001</v>
      </c>
    </row>
    <row r="1349" spans="1:7" x14ac:dyDescent="0.25">
      <c r="A1349" t="str">
        <f>'All Nodes'!A1349</f>
        <v>GRID</v>
      </c>
      <c r="B1349">
        <f>'All Nodes'!B1349</f>
        <v>101347</v>
      </c>
      <c r="C1349">
        <f>'All Nodes'!C1349</f>
        <v>100001</v>
      </c>
      <c r="D1349" s="1">
        <f>'All Nodes'!D1349</f>
        <v>0.299981</v>
      </c>
      <c r="E1349" s="1">
        <f>'All Nodes'!E1349</f>
        <v>0.42502200000000001</v>
      </c>
      <c r="F1349" s="1">
        <f>'All Nodes'!F1349</f>
        <v>4.8328599999999999E-2</v>
      </c>
      <c r="G1349">
        <f>'All Nodes'!G1349</f>
        <v>100001</v>
      </c>
    </row>
    <row r="1350" spans="1:7" x14ac:dyDescent="0.25">
      <c r="A1350" t="str">
        <f>'All Nodes'!A1350</f>
        <v>GRID</v>
      </c>
      <c r="B1350">
        <f>'All Nodes'!B1350</f>
        <v>101348</v>
      </c>
      <c r="C1350">
        <f>'All Nodes'!C1350</f>
        <v>100001</v>
      </c>
      <c r="D1350" s="1">
        <f>'All Nodes'!D1350</f>
        <v>-0.299981</v>
      </c>
      <c r="E1350" s="1">
        <f>'All Nodes'!E1350</f>
        <v>-0.42502099999999998</v>
      </c>
      <c r="F1350" s="1">
        <f>'All Nodes'!F1350</f>
        <v>4.8329400000000002E-2</v>
      </c>
      <c r="G1350">
        <f>'All Nodes'!G1350</f>
        <v>100001</v>
      </c>
    </row>
    <row r="1351" spans="1:7" x14ac:dyDescent="0.25">
      <c r="A1351" t="str">
        <f>'All Nodes'!A1351</f>
        <v>GRID</v>
      </c>
      <c r="B1351">
        <f>'All Nodes'!B1351</f>
        <v>101349</v>
      </c>
      <c r="C1351">
        <f>'All Nodes'!C1351</f>
        <v>100001</v>
      </c>
      <c r="D1351" s="1">
        <f>'All Nodes'!D1351</f>
        <v>0.299983</v>
      </c>
      <c r="E1351" s="1">
        <f>'All Nodes'!E1351</f>
        <v>0.40002300000000002</v>
      </c>
      <c r="F1351" s="1">
        <f>'All Nodes'!F1351</f>
        <v>4.4615599999999998E-2</v>
      </c>
      <c r="G1351">
        <f>'All Nodes'!G1351</f>
        <v>100001</v>
      </c>
    </row>
    <row r="1352" spans="1:7" x14ac:dyDescent="0.25">
      <c r="A1352" t="str">
        <f>'All Nodes'!A1352</f>
        <v>GRID</v>
      </c>
      <c r="B1352">
        <f>'All Nodes'!B1352</f>
        <v>101350</v>
      </c>
      <c r="C1352">
        <f>'All Nodes'!C1352</f>
        <v>100001</v>
      </c>
      <c r="D1352" s="1">
        <f>'All Nodes'!D1352</f>
        <v>-0.299983</v>
      </c>
      <c r="E1352" s="1">
        <f>'All Nodes'!E1352</f>
        <v>-0.40002199999999999</v>
      </c>
      <c r="F1352" s="1">
        <f>'All Nodes'!F1352</f>
        <v>4.4616400000000001E-2</v>
      </c>
      <c r="G1352">
        <f>'All Nodes'!G1352</f>
        <v>100001</v>
      </c>
    </row>
    <row r="1353" spans="1:7" x14ac:dyDescent="0.25">
      <c r="A1353" t="str">
        <f>'All Nodes'!A1353</f>
        <v>GRID</v>
      </c>
      <c r="B1353">
        <f>'All Nodes'!B1353</f>
        <v>101351</v>
      </c>
      <c r="C1353">
        <f>'All Nodes'!C1353</f>
        <v>100001</v>
      </c>
      <c r="D1353" s="1">
        <f>'All Nodes'!D1353</f>
        <v>0.299983</v>
      </c>
      <c r="E1353" s="1">
        <f>'All Nodes'!E1353</f>
        <v>0.37501200000000001</v>
      </c>
      <c r="F1353" s="1">
        <f>'All Nodes'!F1353</f>
        <v>4.11317E-2</v>
      </c>
      <c r="G1353">
        <f>'All Nodes'!G1353</f>
        <v>100001</v>
      </c>
    </row>
    <row r="1354" spans="1:7" x14ac:dyDescent="0.25">
      <c r="A1354" t="str">
        <f>'All Nodes'!A1354</f>
        <v>GRID</v>
      </c>
      <c r="B1354">
        <f>'All Nodes'!B1354</f>
        <v>101352</v>
      </c>
      <c r="C1354">
        <f>'All Nodes'!C1354</f>
        <v>100001</v>
      </c>
      <c r="D1354" s="1">
        <f>'All Nodes'!D1354</f>
        <v>-0.299983</v>
      </c>
      <c r="E1354" s="1">
        <f>'All Nodes'!E1354</f>
        <v>-0.37501200000000001</v>
      </c>
      <c r="F1354" s="1">
        <f>'All Nodes'!F1354</f>
        <v>4.11324E-2</v>
      </c>
      <c r="G1354">
        <f>'All Nodes'!G1354</f>
        <v>100001</v>
      </c>
    </row>
    <row r="1355" spans="1:7" x14ac:dyDescent="0.25">
      <c r="A1355" t="str">
        <f>'All Nodes'!A1355</f>
        <v>GRID</v>
      </c>
      <c r="B1355">
        <f>'All Nodes'!B1355</f>
        <v>101353</v>
      </c>
      <c r="C1355">
        <f>'All Nodes'!C1355</f>
        <v>100001</v>
      </c>
      <c r="D1355" s="1">
        <f>'All Nodes'!D1355</f>
        <v>0.299985</v>
      </c>
      <c r="E1355" s="1">
        <f>'All Nodes'!E1355</f>
        <v>0.35002100000000003</v>
      </c>
      <c r="F1355" s="1">
        <f>'All Nodes'!F1355</f>
        <v>3.78777E-2</v>
      </c>
      <c r="G1355">
        <f>'All Nodes'!G1355</f>
        <v>100001</v>
      </c>
    </row>
    <row r="1356" spans="1:7" x14ac:dyDescent="0.25">
      <c r="A1356" t="str">
        <f>'All Nodes'!A1356</f>
        <v>GRID</v>
      </c>
      <c r="B1356">
        <f>'All Nodes'!B1356</f>
        <v>101354</v>
      </c>
      <c r="C1356">
        <f>'All Nodes'!C1356</f>
        <v>100001</v>
      </c>
      <c r="D1356" s="1">
        <f>'All Nodes'!D1356</f>
        <v>-0.299985</v>
      </c>
      <c r="E1356" s="1">
        <f>'All Nodes'!E1356</f>
        <v>-0.35002</v>
      </c>
      <c r="F1356" s="1">
        <f>'All Nodes'!F1356</f>
        <v>3.78784E-2</v>
      </c>
      <c r="G1356">
        <f>'All Nodes'!G1356</f>
        <v>100001</v>
      </c>
    </row>
    <row r="1357" spans="1:7" x14ac:dyDescent="0.25">
      <c r="A1357" t="str">
        <f>'All Nodes'!A1357</f>
        <v>GRID</v>
      </c>
      <c r="B1357">
        <f>'All Nodes'!B1357</f>
        <v>101355</v>
      </c>
      <c r="C1357">
        <f>'All Nodes'!C1357</f>
        <v>100001</v>
      </c>
      <c r="D1357" s="1">
        <f>'All Nodes'!D1357</f>
        <v>0.29998799999999998</v>
      </c>
      <c r="E1357" s="1">
        <f>'All Nodes'!E1357</f>
        <v>0.32502199999999998</v>
      </c>
      <c r="F1357" s="1">
        <f>'All Nodes'!F1357</f>
        <v>3.4851699999999999E-2</v>
      </c>
      <c r="G1357">
        <f>'All Nodes'!G1357</f>
        <v>100001</v>
      </c>
    </row>
    <row r="1358" spans="1:7" x14ac:dyDescent="0.25">
      <c r="A1358" t="str">
        <f>'All Nodes'!A1358</f>
        <v>GRID</v>
      </c>
      <c r="B1358">
        <f>'All Nodes'!B1358</f>
        <v>101356</v>
      </c>
      <c r="C1358">
        <f>'All Nodes'!C1358</f>
        <v>100001</v>
      </c>
      <c r="D1358" s="1">
        <f>'All Nodes'!D1358</f>
        <v>-0.29998799999999998</v>
      </c>
      <c r="E1358" s="1">
        <f>'All Nodes'!E1358</f>
        <v>-0.32502199999999998</v>
      </c>
      <c r="F1358" s="1">
        <f>'All Nodes'!F1358</f>
        <v>3.4852399999999999E-2</v>
      </c>
      <c r="G1358">
        <f>'All Nodes'!G1358</f>
        <v>100001</v>
      </c>
    </row>
    <row r="1359" spans="1:7" x14ac:dyDescent="0.25">
      <c r="A1359" t="str">
        <f>'All Nodes'!A1359</f>
        <v>GRID</v>
      </c>
      <c r="B1359">
        <f>'All Nodes'!B1359</f>
        <v>101357</v>
      </c>
      <c r="C1359">
        <f>'All Nodes'!C1359</f>
        <v>100001</v>
      </c>
      <c r="D1359" s="1">
        <f>'All Nodes'!D1359</f>
        <v>0.29998799999999998</v>
      </c>
      <c r="E1359" s="1">
        <f>'All Nodes'!E1359</f>
        <v>0.300014</v>
      </c>
      <c r="F1359" s="1">
        <f>'All Nodes'!F1359</f>
        <v>3.2050700000000001E-2</v>
      </c>
      <c r="G1359">
        <f>'All Nodes'!G1359</f>
        <v>100001</v>
      </c>
    </row>
    <row r="1360" spans="1:7" x14ac:dyDescent="0.25">
      <c r="A1360" t="str">
        <f>'All Nodes'!A1360</f>
        <v>GRID</v>
      </c>
      <c r="B1360">
        <f>'All Nodes'!B1360</f>
        <v>101358</v>
      </c>
      <c r="C1360">
        <f>'All Nodes'!C1360</f>
        <v>100001</v>
      </c>
      <c r="D1360" s="1">
        <f>'All Nodes'!D1360</f>
        <v>-0.29998799999999998</v>
      </c>
      <c r="E1360" s="1">
        <f>'All Nodes'!E1360</f>
        <v>-0.300014</v>
      </c>
      <c r="F1360" s="1">
        <f>'All Nodes'!F1360</f>
        <v>3.2051400000000001E-2</v>
      </c>
      <c r="G1360">
        <f>'All Nodes'!G1360</f>
        <v>100001</v>
      </c>
    </row>
    <row r="1361" spans="1:7" x14ac:dyDescent="0.25">
      <c r="A1361" t="str">
        <f>'All Nodes'!A1361</f>
        <v>GRID</v>
      </c>
      <c r="B1361">
        <f>'All Nodes'!B1361</f>
        <v>101359</v>
      </c>
      <c r="C1361">
        <f>'All Nodes'!C1361</f>
        <v>100001</v>
      </c>
      <c r="D1361" s="1">
        <f>'All Nodes'!D1361</f>
        <v>-0.29998999999999998</v>
      </c>
      <c r="E1361" s="1">
        <f>'All Nodes'!E1361</f>
        <v>-0.27501900000000001</v>
      </c>
      <c r="F1361" s="1">
        <f>'All Nodes'!F1361</f>
        <v>2.9480300000000001E-2</v>
      </c>
      <c r="G1361">
        <f>'All Nodes'!G1361</f>
        <v>100001</v>
      </c>
    </row>
    <row r="1362" spans="1:7" x14ac:dyDescent="0.25">
      <c r="A1362" t="str">
        <f>'All Nodes'!A1362</f>
        <v>GRID</v>
      </c>
      <c r="B1362">
        <f>'All Nodes'!B1362</f>
        <v>101360</v>
      </c>
      <c r="C1362">
        <f>'All Nodes'!C1362</f>
        <v>100001</v>
      </c>
      <c r="D1362" s="1">
        <f>'All Nodes'!D1362</f>
        <v>0.29998999999999998</v>
      </c>
      <c r="E1362" s="1">
        <f>'All Nodes'!E1362</f>
        <v>0.27501900000000001</v>
      </c>
      <c r="F1362" s="1">
        <f>'All Nodes'!F1362</f>
        <v>2.9479700000000001E-2</v>
      </c>
      <c r="G1362">
        <f>'All Nodes'!G1362</f>
        <v>100001</v>
      </c>
    </row>
    <row r="1363" spans="1:7" x14ac:dyDescent="0.25">
      <c r="A1363" t="str">
        <f>'All Nodes'!A1363</f>
        <v>GRID</v>
      </c>
      <c r="B1363">
        <f>'All Nodes'!B1363</f>
        <v>101361</v>
      </c>
      <c r="C1363">
        <f>'All Nodes'!C1363</f>
        <v>100001</v>
      </c>
      <c r="D1363" s="1">
        <f>'All Nodes'!D1363</f>
        <v>0.29999100000000001</v>
      </c>
      <c r="E1363" s="1">
        <f>'All Nodes'!E1363</f>
        <v>-2.4978E-2</v>
      </c>
      <c r="F1363" s="1">
        <f>'All Nodes'!F1363</f>
        <v>1.60901E-2</v>
      </c>
      <c r="G1363">
        <f>'All Nodes'!G1363</f>
        <v>100001</v>
      </c>
    </row>
    <row r="1364" spans="1:7" x14ac:dyDescent="0.25">
      <c r="A1364" t="str">
        <f>'All Nodes'!A1364</f>
        <v>GRID</v>
      </c>
      <c r="B1364">
        <f>'All Nodes'!B1364</f>
        <v>101362</v>
      </c>
      <c r="C1364">
        <f>'All Nodes'!C1364</f>
        <v>100001</v>
      </c>
      <c r="D1364" s="1">
        <f>'All Nodes'!D1364</f>
        <v>0.29999100000000001</v>
      </c>
      <c r="E1364" s="1">
        <f>'All Nodes'!E1364</f>
        <v>0.25002200000000002</v>
      </c>
      <c r="F1364" s="1">
        <f>'All Nodes'!F1364</f>
        <v>2.71297E-2</v>
      </c>
      <c r="G1364">
        <f>'All Nodes'!G1364</f>
        <v>100001</v>
      </c>
    </row>
    <row r="1365" spans="1:7" x14ac:dyDescent="0.25">
      <c r="A1365" t="str">
        <f>'All Nodes'!A1365</f>
        <v>GRID</v>
      </c>
      <c r="B1365">
        <f>'All Nodes'!B1365</f>
        <v>101363</v>
      </c>
      <c r="C1365">
        <f>'All Nodes'!C1365</f>
        <v>100001</v>
      </c>
      <c r="D1365" s="1">
        <f>'All Nodes'!D1365</f>
        <v>-0.29999199999999998</v>
      </c>
      <c r="E1365" s="1">
        <f>'All Nodes'!E1365</f>
        <v>2.4978299999999998E-2</v>
      </c>
      <c r="F1365" s="1">
        <f>'All Nodes'!F1365</f>
        <v>1.609E-2</v>
      </c>
      <c r="G1365">
        <f>'All Nodes'!G1365</f>
        <v>100001</v>
      </c>
    </row>
    <row r="1366" spans="1:7" x14ac:dyDescent="0.25">
      <c r="A1366" t="str">
        <f>'All Nodes'!A1366</f>
        <v>GRID</v>
      </c>
      <c r="B1366">
        <f>'All Nodes'!B1366</f>
        <v>101364</v>
      </c>
      <c r="C1366">
        <f>'All Nodes'!C1366</f>
        <v>100001</v>
      </c>
      <c r="D1366" s="1">
        <f>'All Nodes'!D1366</f>
        <v>0.29999199999999998</v>
      </c>
      <c r="E1366" s="1">
        <f>'All Nodes'!E1366</f>
        <v>-4.9973999999999998E-2</v>
      </c>
      <c r="F1366" s="1">
        <f>'All Nodes'!F1366</f>
        <v>1.64201E-2</v>
      </c>
      <c r="G1366">
        <f>'All Nodes'!G1366</f>
        <v>100001</v>
      </c>
    </row>
    <row r="1367" spans="1:7" x14ac:dyDescent="0.25">
      <c r="A1367" t="str">
        <f>'All Nodes'!A1367</f>
        <v>GRID</v>
      </c>
      <c r="B1367">
        <f>'All Nodes'!B1367</f>
        <v>101365</v>
      </c>
      <c r="C1367">
        <f>'All Nodes'!C1367</f>
        <v>100001</v>
      </c>
      <c r="D1367" s="1">
        <f>'All Nodes'!D1367</f>
        <v>-0.29999199999999998</v>
      </c>
      <c r="E1367" s="1">
        <f>'All Nodes'!E1367</f>
        <v>-0.25002200000000002</v>
      </c>
      <c r="F1367" s="1">
        <f>'All Nodes'!F1367</f>
        <v>2.71303E-2</v>
      </c>
      <c r="G1367">
        <f>'All Nodes'!G1367</f>
        <v>100001</v>
      </c>
    </row>
    <row r="1368" spans="1:7" x14ac:dyDescent="0.25">
      <c r="A1368" t="str">
        <f>'All Nodes'!A1368</f>
        <v>GRID</v>
      </c>
      <c r="B1368">
        <f>'All Nodes'!B1368</f>
        <v>101366</v>
      </c>
      <c r="C1368">
        <f>'All Nodes'!C1368</f>
        <v>100001</v>
      </c>
      <c r="D1368" s="1">
        <f>'All Nodes'!D1368</f>
        <v>-0.29999300000000001</v>
      </c>
      <c r="E1368" s="1">
        <f>'All Nodes'!E1368</f>
        <v>4.9974299999999999E-2</v>
      </c>
      <c r="F1368" s="1">
        <f>'All Nodes'!F1368</f>
        <v>1.6420000000000001E-2</v>
      </c>
      <c r="G1368">
        <f>'All Nodes'!G1368</f>
        <v>100001</v>
      </c>
    </row>
    <row r="1369" spans="1:7" x14ac:dyDescent="0.25">
      <c r="A1369" t="str">
        <f>'All Nodes'!A1369</f>
        <v>GRID</v>
      </c>
      <c r="B1369">
        <f>'All Nodes'!B1369</f>
        <v>101367</v>
      </c>
      <c r="C1369">
        <f>'All Nodes'!C1369</f>
        <v>100001</v>
      </c>
      <c r="D1369" s="1">
        <f>'All Nodes'!D1369</f>
        <v>0.29999300000000001</v>
      </c>
      <c r="E1369" s="1">
        <f>'All Nodes'!E1369</f>
        <v>1.4751E-4</v>
      </c>
      <c r="F1369" s="1">
        <f>'All Nodes'!F1369</f>
        <v>1.5980000000000001E-2</v>
      </c>
      <c r="G1369">
        <f>'All Nodes'!G1369</f>
        <v>100001</v>
      </c>
    </row>
    <row r="1370" spans="1:7" x14ac:dyDescent="0.25">
      <c r="A1370" t="str">
        <f>'All Nodes'!A1370</f>
        <v>GRID</v>
      </c>
      <c r="B1370">
        <f>'All Nodes'!B1370</f>
        <v>101368</v>
      </c>
      <c r="C1370">
        <f>'All Nodes'!C1370</f>
        <v>100001</v>
      </c>
      <c r="D1370" s="1">
        <f>'All Nodes'!D1370</f>
        <v>-0.29999300000000001</v>
      </c>
      <c r="E1370" s="1">
        <f>'All Nodes'!E1370</f>
        <v>-0.22501599999999999</v>
      </c>
      <c r="F1370" s="1">
        <f>'All Nodes'!F1370</f>
        <v>2.5010299999999999E-2</v>
      </c>
      <c r="G1370">
        <f>'All Nodes'!G1370</f>
        <v>100001</v>
      </c>
    </row>
    <row r="1371" spans="1:7" x14ac:dyDescent="0.25">
      <c r="A1371" t="str">
        <f>'All Nodes'!A1371</f>
        <v>GRID</v>
      </c>
      <c r="B1371">
        <f>'All Nodes'!B1371</f>
        <v>101369</v>
      </c>
      <c r="C1371">
        <f>'All Nodes'!C1371</f>
        <v>100001</v>
      </c>
      <c r="D1371" s="1">
        <f>'All Nodes'!D1371</f>
        <v>0.29999300000000001</v>
      </c>
      <c r="E1371" s="1">
        <f>'All Nodes'!E1371</f>
        <v>0.22501599999999999</v>
      </c>
      <c r="F1371" s="1">
        <f>'All Nodes'!F1371</f>
        <v>2.5009799999999999E-2</v>
      </c>
      <c r="G1371">
        <f>'All Nodes'!G1371</f>
        <v>100001</v>
      </c>
    </row>
    <row r="1372" spans="1:7" x14ac:dyDescent="0.25">
      <c r="A1372" t="str">
        <f>'All Nodes'!A1372</f>
        <v>GRID</v>
      </c>
      <c r="B1372">
        <f>'All Nodes'!B1372</f>
        <v>101370</v>
      </c>
      <c r="C1372">
        <f>'All Nodes'!C1372</f>
        <v>100001</v>
      </c>
      <c r="D1372" s="1">
        <f>'All Nodes'!D1372</f>
        <v>0.29999399999999998</v>
      </c>
      <c r="E1372" s="1">
        <f>'All Nodes'!E1372</f>
        <v>0.200019</v>
      </c>
      <c r="F1372" s="1">
        <f>'All Nodes'!F1372</f>
        <v>2.3109899999999999E-2</v>
      </c>
      <c r="G1372">
        <f>'All Nodes'!G1372</f>
        <v>100001</v>
      </c>
    </row>
    <row r="1373" spans="1:7" x14ac:dyDescent="0.25">
      <c r="A1373" t="str">
        <f>'All Nodes'!A1373</f>
        <v>GRID</v>
      </c>
      <c r="B1373">
        <f>'All Nodes'!B1373</f>
        <v>101371</v>
      </c>
      <c r="C1373">
        <f>'All Nodes'!C1373</f>
        <v>100001</v>
      </c>
      <c r="D1373" s="1">
        <f>'All Nodes'!D1373</f>
        <v>-0.29999399999999998</v>
      </c>
      <c r="E1373" s="1">
        <f>'All Nodes'!E1373</f>
        <v>-0.200019</v>
      </c>
      <c r="F1373" s="1">
        <f>'All Nodes'!F1373</f>
        <v>2.31103E-2</v>
      </c>
      <c r="G1373">
        <f>'All Nodes'!G1373</f>
        <v>100001</v>
      </c>
    </row>
    <row r="1374" spans="1:7" x14ac:dyDescent="0.25">
      <c r="A1374" t="str">
        <f>'All Nodes'!A1374</f>
        <v>GRID</v>
      </c>
      <c r="B1374">
        <f>'All Nodes'!B1374</f>
        <v>101372</v>
      </c>
      <c r="C1374">
        <f>'All Nodes'!C1374</f>
        <v>100001</v>
      </c>
      <c r="D1374" s="1">
        <f>'All Nodes'!D1374</f>
        <v>0.29999500000000001</v>
      </c>
      <c r="E1374" s="1">
        <f>'All Nodes'!E1374</f>
        <v>-7.4978000000000003E-2</v>
      </c>
      <c r="F1374" s="1">
        <f>'All Nodes'!F1374</f>
        <v>1.6980200000000001E-2</v>
      </c>
      <c r="G1374">
        <f>'All Nodes'!G1374</f>
        <v>100001</v>
      </c>
    </row>
    <row r="1375" spans="1:7" x14ac:dyDescent="0.25">
      <c r="A1375" t="str">
        <f>'All Nodes'!A1375</f>
        <v>GRID</v>
      </c>
      <c r="B1375">
        <f>'All Nodes'!B1375</f>
        <v>101373</v>
      </c>
      <c r="C1375">
        <f>'All Nodes'!C1375</f>
        <v>100001</v>
      </c>
      <c r="D1375" s="1">
        <f>'All Nodes'!D1375</f>
        <v>-0.29999500000000001</v>
      </c>
      <c r="E1375" s="1">
        <f>'All Nodes'!E1375</f>
        <v>7.4978400000000001E-2</v>
      </c>
      <c r="F1375" s="1">
        <f>'All Nodes'!F1375</f>
        <v>1.6979999999999999E-2</v>
      </c>
      <c r="G1375">
        <f>'All Nodes'!G1375</f>
        <v>100001</v>
      </c>
    </row>
    <row r="1376" spans="1:7" x14ac:dyDescent="0.25">
      <c r="A1376" t="str">
        <f>'All Nodes'!A1376</f>
        <v>GRID</v>
      </c>
      <c r="B1376">
        <f>'All Nodes'!B1376</f>
        <v>101374</v>
      </c>
      <c r="C1376">
        <f>'All Nodes'!C1376</f>
        <v>100001</v>
      </c>
      <c r="D1376" s="1">
        <f>'All Nodes'!D1376</f>
        <v>-0.29999599999999998</v>
      </c>
      <c r="E1376" s="1">
        <f>'All Nodes'!E1376</f>
        <v>0.100005</v>
      </c>
      <c r="F1376" s="1">
        <f>'All Nodes'!F1376</f>
        <v>1.7760000000000001E-2</v>
      </c>
      <c r="G1376">
        <f>'All Nodes'!G1376</f>
        <v>100001</v>
      </c>
    </row>
    <row r="1377" spans="1:7" x14ac:dyDescent="0.25">
      <c r="A1377" t="str">
        <f>'All Nodes'!A1377</f>
        <v>GRID</v>
      </c>
      <c r="B1377">
        <f>'All Nodes'!B1377</f>
        <v>101375</v>
      </c>
      <c r="C1377">
        <f>'All Nodes'!C1377</f>
        <v>100001</v>
      </c>
      <c r="D1377" s="1">
        <f>'All Nodes'!D1377</f>
        <v>0.29999599999999998</v>
      </c>
      <c r="E1377" s="1">
        <f>'All Nodes'!E1377</f>
        <v>-0.12500600000000001</v>
      </c>
      <c r="F1377" s="1">
        <f>'All Nodes'!F1377</f>
        <v>1.8760099999999998E-2</v>
      </c>
      <c r="G1377">
        <f>'All Nodes'!G1377</f>
        <v>100001</v>
      </c>
    </row>
    <row r="1378" spans="1:7" x14ac:dyDescent="0.25">
      <c r="A1378" t="str">
        <f>'All Nodes'!A1378</f>
        <v>GRID</v>
      </c>
      <c r="B1378">
        <f>'All Nodes'!B1378</f>
        <v>101376</v>
      </c>
      <c r="C1378">
        <f>'All Nodes'!C1378</f>
        <v>100001</v>
      </c>
      <c r="D1378" s="1">
        <f>'All Nodes'!D1378</f>
        <v>0.29999599999999998</v>
      </c>
      <c r="E1378" s="1">
        <f>'All Nodes'!E1378</f>
        <v>-0.100005</v>
      </c>
      <c r="F1378" s="1">
        <f>'All Nodes'!F1378</f>
        <v>1.77602E-2</v>
      </c>
      <c r="G1378">
        <f>'All Nodes'!G1378</f>
        <v>100001</v>
      </c>
    </row>
    <row r="1379" spans="1:7" x14ac:dyDescent="0.25">
      <c r="A1379" t="str">
        <f>'All Nodes'!A1379</f>
        <v>GRID</v>
      </c>
      <c r="B1379">
        <f>'All Nodes'!B1379</f>
        <v>101377</v>
      </c>
      <c r="C1379">
        <f>'All Nodes'!C1379</f>
        <v>100001</v>
      </c>
      <c r="D1379" s="1">
        <f>'All Nodes'!D1379</f>
        <v>-0.29999599999999998</v>
      </c>
      <c r="E1379" s="1">
        <f>'All Nodes'!E1379</f>
        <v>0.12500600000000001</v>
      </c>
      <c r="F1379" s="1">
        <f>'All Nodes'!F1379</f>
        <v>1.8759899999999999E-2</v>
      </c>
      <c r="G1379">
        <f>'All Nodes'!G1379</f>
        <v>100001</v>
      </c>
    </row>
    <row r="1380" spans="1:7" x14ac:dyDescent="0.25">
      <c r="A1380" t="str">
        <f>'All Nodes'!A1380</f>
        <v>GRID</v>
      </c>
      <c r="B1380">
        <f>'All Nodes'!B1380</f>
        <v>101378</v>
      </c>
      <c r="C1380">
        <f>'All Nodes'!C1380</f>
        <v>100001</v>
      </c>
      <c r="D1380" s="1">
        <f>'All Nodes'!D1380</f>
        <v>0.29999599999999998</v>
      </c>
      <c r="E1380" s="1">
        <f>'All Nodes'!E1380</f>
        <v>0.175015</v>
      </c>
      <c r="F1380" s="1">
        <f>'All Nodes'!F1380</f>
        <v>2.1439900000000001E-2</v>
      </c>
      <c r="G1380">
        <f>'All Nodes'!G1380</f>
        <v>100001</v>
      </c>
    </row>
    <row r="1381" spans="1:7" x14ac:dyDescent="0.25">
      <c r="A1381" t="str">
        <f>'All Nodes'!A1381</f>
        <v>GRID</v>
      </c>
      <c r="B1381">
        <f>'All Nodes'!B1381</f>
        <v>101379</v>
      </c>
      <c r="C1381">
        <f>'All Nodes'!C1381</f>
        <v>100001</v>
      </c>
      <c r="D1381" s="1">
        <f>'All Nodes'!D1381</f>
        <v>-0.29999700000000001</v>
      </c>
      <c r="E1381" s="1">
        <f>'All Nodes'!E1381</f>
        <v>-0.175015</v>
      </c>
      <c r="F1381" s="1">
        <f>'All Nodes'!F1381</f>
        <v>2.1440299999999999E-2</v>
      </c>
      <c r="G1381">
        <f>'All Nodes'!G1381</f>
        <v>100001</v>
      </c>
    </row>
    <row r="1382" spans="1:7" x14ac:dyDescent="0.25">
      <c r="A1382" t="str">
        <f>'All Nodes'!A1382</f>
        <v>GRID</v>
      </c>
      <c r="B1382">
        <f>'All Nodes'!B1382</f>
        <v>101380</v>
      </c>
      <c r="C1382">
        <f>'All Nodes'!C1382</f>
        <v>100001</v>
      </c>
      <c r="D1382" s="1">
        <f>'All Nodes'!D1382</f>
        <v>-0.29999799999999999</v>
      </c>
      <c r="E1382" s="1">
        <f>'All Nodes'!E1382</f>
        <v>-0.15001700000000001</v>
      </c>
      <c r="F1382" s="1">
        <f>'All Nodes'!F1382</f>
        <v>1.99902E-2</v>
      </c>
      <c r="G1382">
        <f>'All Nodes'!G1382</f>
        <v>100001</v>
      </c>
    </row>
    <row r="1383" spans="1:7" x14ac:dyDescent="0.25">
      <c r="A1383" t="str">
        <f>'All Nodes'!A1383</f>
        <v>GRID</v>
      </c>
      <c r="B1383">
        <f>'All Nodes'!B1383</f>
        <v>101381</v>
      </c>
      <c r="C1383">
        <f>'All Nodes'!C1383</f>
        <v>100001</v>
      </c>
      <c r="D1383" s="1">
        <f>'All Nodes'!D1383</f>
        <v>0.29999799999999999</v>
      </c>
      <c r="E1383" s="1">
        <f>'All Nodes'!E1383</f>
        <v>0.15001700000000001</v>
      </c>
      <c r="F1383" s="1">
        <f>'All Nodes'!F1383</f>
        <v>1.9989799999999999E-2</v>
      </c>
      <c r="G1383">
        <f>'All Nodes'!G1383</f>
        <v>100001</v>
      </c>
    </row>
    <row r="1384" spans="1:7" x14ac:dyDescent="0.25">
      <c r="A1384" t="str">
        <f>'All Nodes'!A1384</f>
        <v>GRID</v>
      </c>
      <c r="B1384">
        <f>'All Nodes'!B1384</f>
        <v>101382</v>
      </c>
      <c r="C1384">
        <f>'All Nodes'!C1384</f>
        <v>100001</v>
      </c>
      <c r="D1384" s="1">
        <f>'All Nodes'!D1384</f>
        <v>0.29999900000000002</v>
      </c>
      <c r="E1384" s="1">
        <f>'All Nodes'!E1384</f>
        <v>0.12501100000000001</v>
      </c>
      <c r="F1384" s="1">
        <f>'All Nodes'!F1384</f>
        <v>1.87598E-2</v>
      </c>
      <c r="G1384">
        <f>'All Nodes'!G1384</f>
        <v>100001</v>
      </c>
    </row>
    <row r="1385" spans="1:7" x14ac:dyDescent="0.25">
      <c r="A1385" t="str">
        <f>'All Nodes'!A1385</f>
        <v>GRID</v>
      </c>
      <c r="B1385">
        <f>'All Nodes'!B1385</f>
        <v>101383</v>
      </c>
      <c r="C1385">
        <f>'All Nodes'!C1385</f>
        <v>100001</v>
      </c>
      <c r="D1385" s="1">
        <f>'All Nodes'!D1385</f>
        <v>-0.29999900000000002</v>
      </c>
      <c r="E1385" s="1">
        <f>'All Nodes'!E1385</f>
        <v>-0.12501100000000001</v>
      </c>
      <c r="F1385" s="1">
        <f>'All Nodes'!F1385</f>
        <v>1.8760099999999998E-2</v>
      </c>
      <c r="G1385">
        <f>'All Nodes'!G1385</f>
        <v>100001</v>
      </c>
    </row>
    <row r="1386" spans="1:7" x14ac:dyDescent="0.25">
      <c r="A1386" t="str">
        <f>'All Nodes'!A1386</f>
        <v>GRID</v>
      </c>
      <c r="B1386">
        <f>'All Nodes'!B1386</f>
        <v>101384</v>
      </c>
      <c r="C1386">
        <f>'All Nodes'!C1386</f>
        <v>100001</v>
      </c>
      <c r="D1386" s="1">
        <f>'All Nodes'!D1386</f>
        <v>0.29999900000000002</v>
      </c>
      <c r="E1386" s="1">
        <f>'All Nodes'!E1386</f>
        <v>-0.150006</v>
      </c>
      <c r="F1386" s="1">
        <f>'All Nodes'!F1386</f>
        <v>1.99901E-2</v>
      </c>
      <c r="G1386">
        <f>'All Nodes'!G1386</f>
        <v>100001</v>
      </c>
    </row>
    <row r="1387" spans="1:7" x14ac:dyDescent="0.25">
      <c r="A1387" t="str">
        <f>'All Nodes'!A1387</f>
        <v>GRID</v>
      </c>
      <c r="B1387">
        <f>'All Nodes'!B1387</f>
        <v>101385</v>
      </c>
      <c r="C1387">
        <f>'All Nodes'!C1387</f>
        <v>100001</v>
      </c>
      <c r="D1387" s="1">
        <f>'All Nodes'!D1387</f>
        <v>-0.3</v>
      </c>
      <c r="E1387" s="1">
        <f>'All Nodes'!E1387</f>
        <v>0.150006</v>
      </c>
      <c r="F1387" s="1">
        <f>'All Nodes'!F1387</f>
        <v>1.9989799999999999E-2</v>
      </c>
      <c r="G1387">
        <f>'All Nodes'!G1387</f>
        <v>100001</v>
      </c>
    </row>
    <row r="1388" spans="1:7" x14ac:dyDescent="0.25">
      <c r="A1388" t="str">
        <f>'All Nodes'!A1388</f>
        <v>GRID</v>
      </c>
      <c r="B1388">
        <f>'All Nodes'!B1388</f>
        <v>101386</v>
      </c>
      <c r="C1388">
        <f>'All Nodes'!C1388</f>
        <v>100001</v>
      </c>
      <c r="D1388" s="1">
        <f>'All Nodes'!D1388</f>
        <v>-0.30000100000000002</v>
      </c>
      <c r="E1388" s="1">
        <f>'All Nodes'!E1388</f>
        <v>-0.100019</v>
      </c>
      <c r="F1388" s="1">
        <f>'All Nodes'!F1388</f>
        <v>1.77602E-2</v>
      </c>
      <c r="G1388">
        <f>'All Nodes'!G1388</f>
        <v>100001</v>
      </c>
    </row>
    <row r="1389" spans="1:7" x14ac:dyDescent="0.25">
      <c r="A1389" t="str">
        <f>'All Nodes'!A1389</f>
        <v>GRID</v>
      </c>
      <c r="B1389">
        <f>'All Nodes'!B1389</f>
        <v>101387</v>
      </c>
      <c r="C1389">
        <f>'All Nodes'!C1389</f>
        <v>100001</v>
      </c>
      <c r="D1389" s="1">
        <f>'All Nodes'!D1389</f>
        <v>0.30000100000000002</v>
      </c>
      <c r="E1389" s="1">
        <f>'All Nodes'!E1389</f>
        <v>0.100019</v>
      </c>
      <c r="F1389" s="1">
        <f>'All Nodes'!F1389</f>
        <v>1.7759899999999999E-2</v>
      </c>
      <c r="G1389">
        <f>'All Nodes'!G1389</f>
        <v>100001</v>
      </c>
    </row>
    <row r="1390" spans="1:7" x14ac:dyDescent="0.25">
      <c r="A1390" t="str">
        <f>'All Nodes'!A1390</f>
        <v>GRID</v>
      </c>
      <c r="B1390">
        <f>'All Nodes'!B1390</f>
        <v>101388</v>
      </c>
      <c r="C1390">
        <f>'All Nodes'!C1390</f>
        <v>100001</v>
      </c>
      <c r="D1390" s="1">
        <f>'All Nodes'!D1390</f>
        <v>0.30000199999999999</v>
      </c>
      <c r="E1390" s="1">
        <f>'All Nodes'!E1390</f>
        <v>7.5020699999999996E-2</v>
      </c>
      <c r="F1390" s="1">
        <f>'All Nodes'!F1390</f>
        <v>1.6979999999999999E-2</v>
      </c>
      <c r="G1390">
        <f>'All Nodes'!G1390</f>
        <v>100001</v>
      </c>
    </row>
    <row r="1391" spans="1:7" x14ac:dyDescent="0.25">
      <c r="A1391" t="str">
        <f>'All Nodes'!A1391</f>
        <v>GRID</v>
      </c>
      <c r="B1391">
        <f>'All Nodes'!B1391</f>
        <v>101389</v>
      </c>
      <c r="C1391">
        <f>'All Nodes'!C1391</f>
        <v>100001</v>
      </c>
      <c r="D1391" s="1">
        <f>'All Nodes'!D1391</f>
        <v>-0.30000199999999999</v>
      </c>
      <c r="E1391" s="1">
        <f>'All Nodes'!E1391</f>
        <v>-7.5021000000000004E-2</v>
      </c>
      <c r="F1391" s="1">
        <f>'All Nodes'!F1391</f>
        <v>1.6980200000000001E-2</v>
      </c>
      <c r="G1391">
        <f>'All Nodes'!G1391</f>
        <v>100001</v>
      </c>
    </row>
    <row r="1392" spans="1:7" x14ac:dyDescent="0.25">
      <c r="A1392" t="str">
        <f>'All Nodes'!A1392</f>
        <v>GRID</v>
      </c>
      <c r="B1392">
        <f>'All Nodes'!B1392</f>
        <v>101390</v>
      </c>
      <c r="C1392">
        <f>'All Nodes'!C1392</f>
        <v>100001</v>
      </c>
      <c r="D1392" s="1">
        <f>'All Nodes'!D1392</f>
        <v>-0.30000300000000002</v>
      </c>
      <c r="E1392" s="1">
        <f>'All Nodes'!E1392</f>
        <v>0.17500399999999999</v>
      </c>
      <c r="F1392" s="1">
        <f>'All Nodes'!F1392</f>
        <v>2.1439900000000001E-2</v>
      </c>
      <c r="G1392">
        <f>'All Nodes'!G1392</f>
        <v>100001</v>
      </c>
    </row>
    <row r="1393" spans="1:7" x14ac:dyDescent="0.25">
      <c r="A1393" t="str">
        <f>'All Nodes'!A1393</f>
        <v>GRID</v>
      </c>
      <c r="B1393">
        <f>'All Nodes'!B1393</f>
        <v>101391</v>
      </c>
      <c r="C1393">
        <f>'All Nodes'!C1393</f>
        <v>100001</v>
      </c>
      <c r="D1393" s="1">
        <f>'All Nodes'!D1393</f>
        <v>0.30000300000000002</v>
      </c>
      <c r="E1393" s="1">
        <f>'All Nodes'!E1393</f>
        <v>-0.17500399999999999</v>
      </c>
      <c r="F1393" s="1">
        <f>'All Nodes'!F1393</f>
        <v>2.14402E-2</v>
      </c>
      <c r="G1393">
        <f>'All Nodes'!G1393</f>
        <v>100001</v>
      </c>
    </row>
    <row r="1394" spans="1:7" x14ac:dyDescent="0.25">
      <c r="A1394" t="str">
        <f>'All Nodes'!A1394</f>
        <v>GRID</v>
      </c>
      <c r="B1394">
        <f>'All Nodes'!B1394</f>
        <v>101392</v>
      </c>
      <c r="C1394">
        <f>'All Nodes'!C1394</f>
        <v>100001</v>
      </c>
      <c r="D1394" s="1">
        <f>'All Nodes'!D1394</f>
        <v>0.30000399999999999</v>
      </c>
      <c r="E1394" s="1">
        <f>'All Nodes'!E1394</f>
        <v>5.0013700000000001E-2</v>
      </c>
      <c r="F1394" s="1">
        <f>'All Nodes'!F1394</f>
        <v>1.643E-2</v>
      </c>
      <c r="G1394">
        <f>'All Nodes'!G1394</f>
        <v>100001</v>
      </c>
    </row>
    <row r="1395" spans="1:7" x14ac:dyDescent="0.25">
      <c r="A1395" t="str">
        <f>'All Nodes'!A1395</f>
        <v>GRID</v>
      </c>
      <c r="B1395">
        <f>'All Nodes'!B1395</f>
        <v>101393</v>
      </c>
      <c r="C1395">
        <f>'All Nodes'!C1395</f>
        <v>100001</v>
      </c>
      <c r="D1395" s="1">
        <f>'All Nodes'!D1395</f>
        <v>-0.30000399999999999</v>
      </c>
      <c r="E1395" s="1">
        <f>'All Nodes'!E1395</f>
        <v>-5.0013000000000002E-2</v>
      </c>
      <c r="F1395" s="1">
        <f>'All Nodes'!F1395</f>
        <v>1.64301E-2</v>
      </c>
      <c r="G1395">
        <f>'All Nodes'!G1395</f>
        <v>100001</v>
      </c>
    </row>
    <row r="1396" spans="1:7" x14ac:dyDescent="0.25">
      <c r="A1396" t="str">
        <f>'All Nodes'!A1396</f>
        <v>GRID</v>
      </c>
      <c r="B1396">
        <f>'All Nodes'!B1396</f>
        <v>101394</v>
      </c>
      <c r="C1396">
        <f>'All Nodes'!C1396</f>
        <v>100001</v>
      </c>
      <c r="D1396" s="1">
        <f>'All Nodes'!D1396</f>
        <v>0.30000500000000002</v>
      </c>
      <c r="E1396" s="1">
        <f>'All Nodes'!E1396</f>
        <v>-0.20000200000000001</v>
      </c>
      <c r="F1396" s="1">
        <f>'All Nodes'!F1396</f>
        <v>2.31103E-2</v>
      </c>
      <c r="G1396">
        <f>'All Nodes'!G1396</f>
        <v>100001</v>
      </c>
    </row>
    <row r="1397" spans="1:7" x14ac:dyDescent="0.25">
      <c r="A1397" t="str">
        <f>'All Nodes'!A1397</f>
        <v>GRID</v>
      </c>
      <c r="B1397">
        <f>'All Nodes'!B1397</f>
        <v>101395</v>
      </c>
      <c r="C1397">
        <f>'All Nodes'!C1397</f>
        <v>100001</v>
      </c>
      <c r="D1397" s="1">
        <f>'All Nodes'!D1397</f>
        <v>-0.30000500000000002</v>
      </c>
      <c r="E1397" s="1">
        <f>'All Nodes'!E1397</f>
        <v>0.22498799999999999</v>
      </c>
      <c r="F1397" s="1">
        <f>'All Nodes'!F1397</f>
        <v>2.5009799999999999E-2</v>
      </c>
      <c r="G1397">
        <f>'All Nodes'!G1397</f>
        <v>100001</v>
      </c>
    </row>
    <row r="1398" spans="1:7" x14ac:dyDescent="0.25">
      <c r="A1398" t="str">
        <f>'All Nodes'!A1398</f>
        <v>GRID</v>
      </c>
      <c r="B1398">
        <f>'All Nodes'!B1398</f>
        <v>101396</v>
      </c>
      <c r="C1398">
        <f>'All Nodes'!C1398</f>
        <v>100001</v>
      </c>
      <c r="D1398" s="1">
        <f>'All Nodes'!D1398</f>
        <v>0.30000500000000002</v>
      </c>
      <c r="E1398" s="1">
        <f>'All Nodes'!E1398</f>
        <v>-0.22498799999999999</v>
      </c>
      <c r="F1398" s="1">
        <f>'All Nodes'!F1398</f>
        <v>2.5010299999999999E-2</v>
      </c>
      <c r="G1398">
        <f>'All Nodes'!G1398</f>
        <v>100001</v>
      </c>
    </row>
    <row r="1399" spans="1:7" x14ac:dyDescent="0.25">
      <c r="A1399" t="str">
        <f>'All Nodes'!A1399</f>
        <v>GRID</v>
      </c>
      <c r="B1399">
        <f>'All Nodes'!B1399</f>
        <v>101397</v>
      </c>
      <c r="C1399">
        <f>'All Nodes'!C1399</f>
        <v>100001</v>
      </c>
      <c r="D1399" s="1">
        <f>'All Nodes'!D1399</f>
        <v>-0.30000500000000002</v>
      </c>
      <c r="E1399" s="1">
        <f>'All Nodes'!E1399</f>
        <v>0.20000200000000001</v>
      </c>
      <c r="F1399" s="1">
        <f>'All Nodes'!F1399</f>
        <v>2.31098E-2</v>
      </c>
      <c r="G1399">
        <f>'All Nodes'!G1399</f>
        <v>100001</v>
      </c>
    </row>
    <row r="1400" spans="1:7" x14ac:dyDescent="0.25">
      <c r="A1400" t="str">
        <f>'All Nodes'!A1400</f>
        <v>GRID</v>
      </c>
      <c r="B1400">
        <f>'All Nodes'!B1400</f>
        <v>101398</v>
      </c>
      <c r="C1400">
        <f>'All Nodes'!C1400</f>
        <v>100001</v>
      </c>
      <c r="D1400" s="1">
        <f>'All Nodes'!D1400</f>
        <v>-0.30000599999999999</v>
      </c>
      <c r="E1400" s="1">
        <f>'All Nodes'!E1400</f>
        <v>-2.5007000000000001E-2</v>
      </c>
      <c r="F1400" s="1">
        <f>'All Nodes'!F1400</f>
        <v>1.60901E-2</v>
      </c>
      <c r="G1400">
        <f>'All Nodes'!G1400</f>
        <v>100001</v>
      </c>
    </row>
    <row r="1401" spans="1:7" x14ac:dyDescent="0.25">
      <c r="A1401" t="str">
        <f>'All Nodes'!A1401</f>
        <v>GRID</v>
      </c>
      <c r="B1401">
        <f>'All Nodes'!B1401</f>
        <v>101399</v>
      </c>
      <c r="C1401">
        <f>'All Nodes'!C1401</f>
        <v>100001</v>
      </c>
      <c r="D1401" s="1">
        <f>'All Nodes'!D1401</f>
        <v>0.30000599999999999</v>
      </c>
      <c r="E1401" s="1">
        <f>'All Nodes'!E1401</f>
        <v>2.5007700000000001E-2</v>
      </c>
      <c r="F1401" s="1">
        <f>'All Nodes'!F1401</f>
        <v>1.609E-2</v>
      </c>
      <c r="G1401">
        <f>'All Nodes'!G1401</f>
        <v>100001</v>
      </c>
    </row>
    <row r="1402" spans="1:7" x14ac:dyDescent="0.25">
      <c r="A1402" t="str">
        <f>'All Nodes'!A1402</f>
        <v>GRID</v>
      </c>
      <c r="B1402">
        <f>'All Nodes'!B1402</f>
        <v>101400</v>
      </c>
      <c r="C1402">
        <f>'All Nodes'!C1402</f>
        <v>100001</v>
      </c>
      <c r="D1402" s="1">
        <f>'All Nodes'!D1402</f>
        <v>-0.30000700000000002</v>
      </c>
      <c r="E1402" s="1">
        <f>'All Nodes'!E1402</f>
        <v>-1.3080000000000001E-4</v>
      </c>
      <c r="F1402" s="1">
        <f>'All Nodes'!F1402</f>
        <v>1.5980100000000001E-2</v>
      </c>
      <c r="G1402">
        <f>'All Nodes'!G1402</f>
        <v>100001</v>
      </c>
    </row>
    <row r="1403" spans="1:7" x14ac:dyDescent="0.25">
      <c r="A1403" t="str">
        <f>'All Nodes'!A1403</f>
        <v>GRID</v>
      </c>
      <c r="B1403">
        <f>'All Nodes'!B1403</f>
        <v>101401</v>
      </c>
      <c r="C1403">
        <f>'All Nodes'!C1403</f>
        <v>100001</v>
      </c>
      <c r="D1403" s="1">
        <f>'All Nodes'!D1403</f>
        <v>0.30000900000000003</v>
      </c>
      <c r="E1403" s="1">
        <f>'All Nodes'!E1403</f>
        <v>-0.24998500000000001</v>
      </c>
      <c r="F1403" s="1">
        <f>'All Nodes'!F1403</f>
        <v>2.71303E-2</v>
      </c>
      <c r="G1403">
        <f>'All Nodes'!G1403</f>
        <v>100001</v>
      </c>
    </row>
    <row r="1404" spans="1:7" x14ac:dyDescent="0.25">
      <c r="A1404" t="str">
        <f>'All Nodes'!A1404</f>
        <v>GRID</v>
      </c>
      <c r="B1404">
        <f>'All Nodes'!B1404</f>
        <v>101402</v>
      </c>
      <c r="C1404">
        <f>'All Nodes'!C1404</f>
        <v>100001</v>
      </c>
      <c r="D1404" s="1">
        <f>'All Nodes'!D1404</f>
        <v>-0.30001</v>
      </c>
      <c r="E1404" s="1">
        <f>'All Nodes'!E1404</f>
        <v>0.24998500000000001</v>
      </c>
      <c r="F1404" s="1">
        <f>'All Nodes'!F1404</f>
        <v>2.7129799999999999E-2</v>
      </c>
      <c r="G1404">
        <f>'All Nodes'!G1404</f>
        <v>100001</v>
      </c>
    </row>
    <row r="1405" spans="1:7" x14ac:dyDescent="0.25">
      <c r="A1405" t="str">
        <f>'All Nodes'!A1405</f>
        <v>GRID</v>
      </c>
      <c r="B1405">
        <f>'All Nodes'!B1405</f>
        <v>101403</v>
      </c>
      <c r="C1405">
        <f>'All Nodes'!C1405</f>
        <v>100001</v>
      </c>
      <c r="D1405" s="1">
        <f>'All Nodes'!D1405</f>
        <v>-0.30001100000000003</v>
      </c>
      <c r="E1405" s="1">
        <f>'All Nodes'!E1405</f>
        <v>0.27498800000000001</v>
      </c>
      <c r="F1405" s="1">
        <f>'All Nodes'!F1405</f>
        <v>2.94798E-2</v>
      </c>
      <c r="G1405">
        <f>'All Nodes'!G1405</f>
        <v>100001</v>
      </c>
    </row>
    <row r="1406" spans="1:7" x14ac:dyDescent="0.25">
      <c r="A1406" t="str">
        <f>'All Nodes'!A1406</f>
        <v>GRID</v>
      </c>
      <c r="B1406">
        <f>'All Nodes'!B1406</f>
        <v>101404</v>
      </c>
      <c r="C1406">
        <f>'All Nodes'!C1406</f>
        <v>100001</v>
      </c>
      <c r="D1406" s="1">
        <f>'All Nodes'!D1406</f>
        <v>0.30001100000000003</v>
      </c>
      <c r="E1406" s="1">
        <f>'All Nodes'!E1406</f>
        <v>-0.27498800000000001</v>
      </c>
      <c r="F1406" s="1">
        <f>'All Nodes'!F1406</f>
        <v>2.9480300000000001E-2</v>
      </c>
      <c r="G1406">
        <f>'All Nodes'!G1406</f>
        <v>100001</v>
      </c>
    </row>
    <row r="1407" spans="1:7" x14ac:dyDescent="0.25">
      <c r="A1407" t="str">
        <f>'All Nodes'!A1407</f>
        <v>GRID</v>
      </c>
      <c r="B1407">
        <f>'All Nodes'!B1407</f>
        <v>101405</v>
      </c>
      <c r="C1407">
        <f>'All Nodes'!C1407</f>
        <v>100001</v>
      </c>
      <c r="D1407" s="1">
        <f>'All Nodes'!D1407</f>
        <v>0.300014</v>
      </c>
      <c r="E1407" s="1">
        <f>'All Nodes'!E1407</f>
        <v>-0.29998799999999998</v>
      </c>
      <c r="F1407" s="1">
        <f>'All Nodes'!F1407</f>
        <v>3.2051299999999998E-2</v>
      </c>
      <c r="G1407">
        <f>'All Nodes'!G1407</f>
        <v>100001</v>
      </c>
    </row>
    <row r="1408" spans="1:7" x14ac:dyDescent="0.25">
      <c r="A1408" t="str">
        <f>'All Nodes'!A1408</f>
        <v>GRID</v>
      </c>
      <c r="B1408">
        <f>'All Nodes'!B1408</f>
        <v>101406</v>
      </c>
      <c r="C1408">
        <f>'All Nodes'!C1408</f>
        <v>100001</v>
      </c>
      <c r="D1408" s="1">
        <f>'All Nodes'!D1408</f>
        <v>-0.300014</v>
      </c>
      <c r="E1408" s="1">
        <f>'All Nodes'!E1408</f>
        <v>0.29998799999999998</v>
      </c>
      <c r="F1408" s="1">
        <f>'All Nodes'!F1408</f>
        <v>3.2050599999999999E-2</v>
      </c>
      <c r="G1408">
        <f>'All Nodes'!G1408</f>
        <v>100001</v>
      </c>
    </row>
    <row r="1409" spans="1:7" x14ac:dyDescent="0.25">
      <c r="A1409" t="str">
        <f>'All Nodes'!A1409</f>
        <v>GRID</v>
      </c>
      <c r="B1409">
        <f>'All Nodes'!B1409</f>
        <v>101407</v>
      </c>
      <c r="C1409">
        <f>'All Nodes'!C1409</f>
        <v>100001</v>
      </c>
      <c r="D1409" s="1">
        <f>'All Nodes'!D1409</f>
        <v>0.30001499999999998</v>
      </c>
      <c r="E1409" s="1">
        <f>'All Nodes'!E1409</f>
        <v>-0.32499099999999997</v>
      </c>
      <c r="F1409" s="1">
        <f>'All Nodes'!F1409</f>
        <v>3.4852300000000003E-2</v>
      </c>
      <c r="G1409">
        <f>'All Nodes'!G1409</f>
        <v>100001</v>
      </c>
    </row>
    <row r="1410" spans="1:7" x14ac:dyDescent="0.25">
      <c r="A1410" t="str">
        <f>'All Nodes'!A1410</f>
        <v>GRID</v>
      </c>
      <c r="B1410">
        <f>'All Nodes'!B1410</f>
        <v>101408</v>
      </c>
      <c r="C1410">
        <f>'All Nodes'!C1410</f>
        <v>100001</v>
      </c>
      <c r="D1410" s="1">
        <f>'All Nodes'!D1410</f>
        <v>-0.30001699999999998</v>
      </c>
      <c r="E1410" s="1">
        <f>'All Nodes'!E1410</f>
        <v>0.32499099999999997</v>
      </c>
      <c r="F1410" s="1">
        <f>'All Nodes'!F1410</f>
        <v>3.4851600000000003E-2</v>
      </c>
      <c r="G1410">
        <f>'All Nodes'!G1410</f>
        <v>100001</v>
      </c>
    </row>
    <row r="1411" spans="1:7" x14ac:dyDescent="0.25">
      <c r="A1411" t="str">
        <f>'All Nodes'!A1411</f>
        <v>GRID</v>
      </c>
      <c r="B1411">
        <f>'All Nodes'!B1411</f>
        <v>101409</v>
      </c>
      <c r="C1411">
        <f>'All Nodes'!C1411</f>
        <v>100001</v>
      </c>
      <c r="D1411" s="1">
        <f>'All Nodes'!D1411</f>
        <v>0.30001899999999998</v>
      </c>
      <c r="E1411" s="1">
        <f>'All Nodes'!E1411</f>
        <v>-0.34994399999999998</v>
      </c>
      <c r="F1411" s="1">
        <f>'All Nodes'!F1411</f>
        <v>3.7867499999999998E-2</v>
      </c>
      <c r="G1411">
        <f>'All Nodes'!G1411</f>
        <v>100001</v>
      </c>
    </row>
    <row r="1412" spans="1:7" x14ac:dyDescent="0.25">
      <c r="A1412" t="str">
        <f>'All Nodes'!A1412</f>
        <v>GRID</v>
      </c>
      <c r="B1412">
        <f>'All Nodes'!B1412</f>
        <v>101410</v>
      </c>
      <c r="C1412">
        <f>'All Nodes'!C1412</f>
        <v>100001</v>
      </c>
      <c r="D1412" s="1">
        <f>'All Nodes'!D1412</f>
        <v>-0.30001899999999998</v>
      </c>
      <c r="E1412" s="1">
        <f>'All Nodes'!E1412</f>
        <v>0.34994399999999998</v>
      </c>
      <c r="F1412" s="1">
        <f>'All Nodes'!F1412</f>
        <v>3.7866700000000003E-2</v>
      </c>
      <c r="G1412">
        <f>'All Nodes'!G1412</f>
        <v>100001</v>
      </c>
    </row>
    <row r="1413" spans="1:7" x14ac:dyDescent="0.25">
      <c r="A1413" t="str">
        <f>'All Nodes'!A1413</f>
        <v>GRID</v>
      </c>
      <c r="B1413">
        <f>'All Nodes'!B1413</f>
        <v>101411</v>
      </c>
      <c r="C1413">
        <f>'All Nodes'!C1413</f>
        <v>100001</v>
      </c>
      <c r="D1413" s="1">
        <f>'All Nodes'!D1413</f>
        <v>0.30002299999999998</v>
      </c>
      <c r="E1413" s="1">
        <f>'All Nodes'!E1413</f>
        <v>-0.37494499999999997</v>
      </c>
      <c r="F1413" s="1">
        <f>'All Nodes'!F1413</f>
        <v>4.1121499999999998E-2</v>
      </c>
      <c r="G1413">
        <f>'All Nodes'!G1413</f>
        <v>100001</v>
      </c>
    </row>
    <row r="1414" spans="1:7" x14ac:dyDescent="0.25">
      <c r="A1414" t="str">
        <f>'All Nodes'!A1414</f>
        <v>GRID</v>
      </c>
      <c r="B1414">
        <f>'All Nodes'!B1414</f>
        <v>101412</v>
      </c>
      <c r="C1414">
        <f>'All Nodes'!C1414</f>
        <v>100001</v>
      </c>
      <c r="D1414" s="1">
        <f>'All Nodes'!D1414</f>
        <v>-0.30002299999999998</v>
      </c>
      <c r="E1414" s="1">
        <f>'All Nodes'!E1414</f>
        <v>0.37494499999999997</v>
      </c>
      <c r="F1414" s="1">
        <f>'All Nodes'!F1414</f>
        <v>4.1120700000000003E-2</v>
      </c>
      <c r="G1414">
        <f>'All Nodes'!G1414</f>
        <v>100001</v>
      </c>
    </row>
    <row r="1415" spans="1:7" x14ac:dyDescent="0.25">
      <c r="A1415" t="str">
        <f>'All Nodes'!A1415</f>
        <v>GRID</v>
      </c>
      <c r="B1415">
        <f>'All Nodes'!B1415</f>
        <v>101413</v>
      </c>
      <c r="C1415">
        <f>'All Nodes'!C1415</f>
        <v>100001</v>
      </c>
      <c r="D1415" s="1">
        <f>'All Nodes'!D1415</f>
        <v>0.30002400000000001</v>
      </c>
      <c r="E1415" s="1">
        <f>'All Nodes'!E1415</f>
        <v>-0.39994600000000002</v>
      </c>
      <c r="F1415" s="1">
        <f>'All Nodes'!F1415</f>
        <v>4.4605499999999999E-2</v>
      </c>
      <c r="G1415">
        <f>'All Nodes'!G1415</f>
        <v>100001</v>
      </c>
    </row>
    <row r="1416" spans="1:7" x14ac:dyDescent="0.25">
      <c r="A1416" t="str">
        <f>'All Nodes'!A1416</f>
        <v>GRID</v>
      </c>
      <c r="B1416">
        <f>'All Nodes'!B1416</f>
        <v>101414</v>
      </c>
      <c r="C1416">
        <f>'All Nodes'!C1416</f>
        <v>100001</v>
      </c>
      <c r="D1416" s="1">
        <f>'All Nodes'!D1416</f>
        <v>-0.30002499999999999</v>
      </c>
      <c r="E1416" s="1">
        <f>'All Nodes'!E1416</f>
        <v>0.39994600000000002</v>
      </c>
      <c r="F1416" s="1">
        <f>'All Nodes'!F1416</f>
        <v>4.4604699999999997E-2</v>
      </c>
      <c r="G1416">
        <f>'All Nodes'!G1416</f>
        <v>100001</v>
      </c>
    </row>
    <row r="1417" spans="1:7" x14ac:dyDescent="0.25">
      <c r="A1417" t="str">
        <f>'All Nodes'!A1417</f>
        <v>GRID</v>
      </c>
      <c r="B1417">
        <f>'All Nodes'!B1417</f>
        <v>101415</v>
      </c>
      <c r="C1417">
        <f>'All Nodes'!C1417</f>
        <v>100001</v>
      </c>
      <c r="D1417" s="1">
        <f>'All Nodes'!D1417</f>
        <v>0.30002699999999999</v>
      </c>
      <c r="E1417" s="1">
        <f>'All Nodes'!E1417</f>
        <v>-0.42498900000000001</v>
      </c>
      <c r="F1417" s="1">
        <f>'All Nodes'!F1417</f>
        <v>4.8330499999999998E-2</v>
      </c>
      <c r="G1417">
        <f>'All Nodes'!G1417</f>
        <v>100001</v>
      </c>
    </row>
    <row r="1418" spans="1:7" x14ac:dyDescent="0.25">
      <c r="A1418" t="str">
        <f>'All Nodes'!A1418</f>
        <v>GRID</v>
      </c>
      <c r="B1418">
        <f>'All Nodes'!B1418</f>
        <v>101416</v>
      </c>
      <c r="C1418">
        <f>'All Nodes'!C1418</f>
        <v>100001</v>
      </c>
      <c r="D1418" s="1">
        <f>'All Nodes'!D1418</f>
        <v>-0.30002699999999999</v>
      </c>
      <c r="E1418" s="1">
        <f>'All Nodes'!E1418</f>
        <v>0.42498999999999998</v>
      </c>
      <c r="F1418" s="1">
        <f>'All Nodes'!F1418</f>
        <v>4.83296E-2</v>
      </c>
      <c r="G1418">
        <f>'All Nodes'!G1418</f>
        <v>100001</v>
      </c>
    </row>
    <row r="1419" spans="1:7" x14ac:dyDescent="0.25">
      <c r="A1419" t="str">
        <f>'All Nodes'!A1419</f>
        <v>GRID</v>
      </c>
      <c r="B1419">
        <f>'All Nodes'!B1419</f>
        <v>101417</v>
      </c>
      <c r="C1419">
        <f>'All Nodes'!C1419</f>
        <v>100001</v>
      </c>
      <c r="D1419" s="1">
        <f>'All Nodes'!D1419</f>
        <v>-0.30003000000000002</v>
      </c>
      <c r="E1419" s="1">
        <f>'All Nodes'!E1419</f>
        <v>0.44995000000000002</v>
      </c>
      <c r="F1419" s="1">
        <f>'All Nodes'!F1419</f>
        <v>5.2260500000000001E-2</v>
      </c>
      <c r="G1419">
        <f>'All Nodes'!G1419</f>
        <v>100001</v>
      </c>
    </row>
    <row r="1420" spans="1:7" x14ac:dyDescent="0.25">
      <c r="A1420" t="str">
        <f>'All Nodes'!A1420</f>
        <v>GRID</v>
      </c>
      <c r="B1420">
        <f>'All Nodes'!B1420</f>
        <v>101418</v>
      </c>
      <c r="C1420">
        <f>'All Nodes'!C1420</f>
        <v>100001</v>
      </c>
      <c r="D1420" s="1">
        <f>'All Nodes'!D1420</f>
        <v>0.30003000000000002</v>
      </c>
      <c r="E1420" s="1">
        <f>'All Nodes'!E1420</f>
        <v>-0.44995000000000002</v>
      </c>
      <c r="F1420" s="1">
        <f>'All Nodes'!F1420</f>
        <v>5.2261500000000002E-2</v>
      </c>
      <c r="G1420">
        <f>'All Nodes'!G1420</f>
        <v>100001</v>
      </c>
    </row>
    <row r="1421" spans="1:7" x14ac:dyDescent="0.25">
      <c r="A1421" t="str">
        <f>'All Nodes'!A1421</f>
        <v>GRID</v>
      </c>
      <c r="B1421">
        <f>'All Nodes'!B1421</f>
        <v>101419</v>
      </c>
      <c r="C1421">
        <f>'All Nodes'!C1421</f>
        <v>100001</v>
      </c>
      <c r="D1421" s="1">
        <f>'All Nodes'!D1421</f>
        <v>0.30003299999999999</v>
      </c>
      <c r="E1421" s="1">
        <f>'All Nodes'!E1421</f>
        <v>-0.47497299999999998</v>
      </c>
      <c r="F1421" s="1">
        <f>'All Nodes'!F1421</f>
        <v>5.6443500000000001E-2</v>
      </c>
      <c r="G1421">
        <f>'All Nodes'!G1421</f>
        <v>100001</v>
      </c>
    </row>
    <row r="1422" spans="1:7" x14ac:dyDescent="0.25">
      <c r="A1422" t="str">
        <f>'All Nodes'!A1422</f>
        <v>GRID</v>
      </c>
      <c r="B1422">
        <f>'All Nodes'!B1422</f>
        <v>101420</v>
      </c>
      <c r="C1422">
        <f>'All Nodes'!C1422</f>
        <v>100001</v>
      </c>
      <c r="D1422" s="1">
        <f>'All Nodes'!D1422</f>
        <v>-0.30003400000000002</v>
      </c>
      <c r="E1422" s="1">
        <f>'All Nodes'!E1422</f>
        <v>0.47497299999999998</v>
      </c>
      <c r="F1422" s="1">
        <f>'All Nodes'!F1422</f>
        <v>5.64425E-2</v>
      </c>
      <c r="G1422">
        <f>'All Nodes'!G1422</f>
        <v>100001</v>
      </c>
    </row>
    <row r="1423" spans="1:7" x14ac:dyDescent="0.25">
      <c r="A1423" t="str">
        <f>'All Nodes'!A1423</f>
        <v>GRID</v>
      </c>
      <c r="B1423">
        <f>'All Nodes'!B1423</f>
        <v>101421</v>
      </c>
      <c r="C1423">
        <f>'All Nodes'!C1423</f>
        <v>100001</v>
      </c>
      <c r="D1423" s="1">
        <f>'All Nodes'!D1423</f>
        <v>-0.30003400000000002</v>
      </c>
      <c r="E1423" s="1">
        <f>'All Nodes'!E1423</f>
        <v>0.49995600000000001</v>
      </c>
      <c r="F1423" s="1">
        <f>'All Nodes'!F1423</f>
        <v>6.0843500000000002E-2</v>
      </c>
      <c r="G1423">
        <f>'All Nodes'!G1423</f>
        <v>100001</v>
      </c>
    </row>
    <row r="1424" spans="1:7" x14ac:dyDescent="0.25">
      <c r="A1424" t="str">
        <f>'All Nodes'!A1424</f>
        <v>GRID</v>
      </c>
      <c r="B1424">
        <f>'All Nodes'!B1424</f>
        <v>101422</v>
      </c>
      <c r="C1424">
        <f>'All Nodes'!C1424</f>
        <v>100001</v>
      </c>
      <c r="D1424" s="1">
        <f>'All Nodes'!D1424</f>
        <v>0.30003400000000002</v>
      </c>
      <c r="E1424" s="1">
        <f>'All Nodes'!E1424</f>
        <v>-0.49995600000000001</v>
      </c>
      <c r="F1424" s="1">
        <f>'All Nodes'!F1424</f>
        <v>6.0844599999999999E-2</v>
      </c>
      <c r="G1424">
        <f>'All Nodes'!G1424</f>
        <v>100001</v>
      </c>
    </row>
    <row r="1425" spans="1:7" x14ac:dyDescent="0.25">
      <c r="A1425" t="str">
        <f>'All Nodes'!A1425</f>
        <v>GRID</v>
      </c>
      <c r="B1425">
        <f>'All Nodes'!B1425</f>
        <v>101423</v>
      </c>
      <c r="C1425">
        <f>'All Nodes'!C1425</f>
        <v>100001</v>
      </c>
      <c r="D1425" s="1">
        <f>'All Nodes'!D1425</f>
        <v>0.300037</v>
      </c>
      <c r="E1425" s="1">
        <f>'All Nodes'!E1425</f>
        <v>-0.52498800000000001</v>
      </c>
      <c r="F1425" s="1">
        <f>'All Nodes'!F1425</f>
        <v>6.5497600000000003E-2</v>
      </c>
      <c r="G1425">
        <f>'All Nodes'!G1425</f>
        <v>100001</v>
      </c>
    </row>
    <row r="1426" spans="1:7" x14ac:dyDescent="0.25">
      <c r="A1426" t="str">
        <f>'All Nodes'!A1426</f>
        <v>GRID</v>
      </c>
      <c r="B1426">
        <f>'All Nodes'!B1426</f>
        <v>101424</v>
      </c>
      <c r="C1426">
        <f>'All Nodes'!C1426</f>
        <v>100001</v>
      </c>
      <c r="D1426" s="1">
        <f>'All Nodes'!D1426</f>
        <v>-0.300037</v>
      </c>
      <c r="E1426" s="1">
        <f>'All Nodes'!E1426</f>
        <v>0.52498800000000001</v>
      </c>
      <c r="F1426" s="1">
        <f>'All Nodes'!F1426</f>
        <v>6.5496499999999999E-2</v>
      </c>
      <c r="G1426">
        <f>'All Nodes'!G1426</f>
        <v>100001</v>
      </c>
    </row>
    <row r="1427" spans="1:7" x14ac:dyDescent="0.25">
      <c r="A1427" t="str">
        <f>'All Nodes'!A1427</f>
        <v>GRID</v>
      </c>
      <c r="B1427">
        <f>'All Nodes'!B1427</f>
        <v>101425</v>
      </c>
      <c r="C1427">
        <f>'All Nodes'!C1427</f>
        <v>100001</v>
      </c>
      <c r="D1427" s="1">
        <f>'All Nodes'!D1427</f>
        <v>0.300037</v>
      </c>
      <c r="E1427" s="1">
        <f>'All Nodes'!E1427</f>
        <v>-0.54998800000000003</v>
      </c>
      <c r="F1427" s="1">
        <f>'All Nodes'!F1427</f>
        <v>7.0373599999999994E-2</v>
      </c>
      <c r="G1427">
        <f>'All Nodes'!G1427</f>
        <v>100001</v>
      </c>
    </row>
    <row r="1428" spans="1:7" x14ac:dyDescent="0.25">
      <c r="A1428" t="str">
        <f>'All Nodes'!A1428</f>
        <v>GRID</v>
      </c>
      <c r="B1428">
        <f>'All Nodes'!B1428</f>
        <v>101426</v>
      </c>
      <c r="C1428">
        <f>'All Nodes'!C1428</f>
        <v>100001</v>
      </c>
      <c r="D1428" s="1">
        <f>'All Nodes'!D1428</f>
        <v>-0.300039</v>
      </c>
      <c r="E1428" s="1">
        <f>'All Nodes'!E1428</f>
        <v>0.54998800000000003</v>
      </c>
      <c r="F1428" s="1">
        <f>'All Nodes'!F1428</f>
        <v>7.0372500000000004E-2</v>
      </c>
      <c r="G1428">
        <f>'All Nodes'!G1428</f>
        <v>100001</v>
      </c>
    </row>
    <row r="1429" spans="1:7" x14ac:dyDescent="0.25">
      <c r="A1429" t="str">
        <f>'All Nodes'!A1429</f>
        <v>GRID</v>
      </c>
      <c r="B1429">
        <f>'All Nodes'!B1429</f>
        <v>101427</v>
      </c>
      <c r="C1429">
        <f>'All Nodes'!C1429</f>
        <v>100001</v>
      </c>
      <c r="D1429" s="1">
        <f>'All Nodes'!D1429</f>
        <v>0.300039</v>
      </c>
      <c r="E1429" s="1">
        <f>'All Nodes'!E1429</f>
        <v>-0.57498800000000005</v>
      </c>
      <c r="F1429" s="1">
        <f>'All Nodes'!F1429</f>
        <v>7.5484599999999999E-2</v>
      </c>
      <c r="G1429">
        <f>'All Nodes'!G1429</f>
        <v>100001</v>
      </c>
    </row>
    <row r="1430" spans="1:7" x14ac:dyDescent="0.25">
      <c r="A1430" t="str">
        <f>'All Nodes'!A1430</f>
        <v>GRID</v>
      </c>
      <c r="B1430">
        <f>'All Nodes'!B1430</f>
        <v>101428</v>
      </c>
      <c r="C1430">
        <f>'All Nodes'!C1430</f>
        <v>100001</v>
      </c>
      <c r="D1430" s="1">
        <f>'All Nodes'!D1430</f>
        <v>-0.300039</v>
      </c>
      <c r="E1430" s="1">
        <f>'All Nodes'!E1430</f>
        <v>0.57498800000000005</v>
      </c>
      <c r="F1430" s="1">
        <f>'All Nodes'!F1430</f>
        <v>7.5483499999999995E-2</v>
      </c>
      <c r="G1430">
        <f>'All Nodes'!G1430</f>
        <v>100001</v>
      </c>
    </row>
    <row r="1431" spans="1:7" x14ac:dyDescent="0.25">
      <c r="A1431" t="str">
        <f>'All Nodes'!A1431</f>
        <v>GRID</v>
      </c>
      <c r="B1431">
        <f>'All Nodes'!B1431</f>
        <v>101429</v>
      </c>
      <c r="C1431">
        <f>'All Nodes'!C1431</f>
        <v>100001</v>
      </c>
      <c r="D1431" s="1">
        <f>'All Nodes'!D1431</f>
        <v>0.30004399999999998</v>
      </c>
      <c r="E1431" s="1">
        <f>'All Nodes'!E1431</f>
        <v>-0.59998799999999997</v>
      </c>
      <c r="F1431" s="1">
        <f>'All Nodes'!F1431</f>
        <v>8.0833699999999994E-2</v>
      </c>
      <c r="G1431">
        <f>'All Nodes'!G1431</f>
        <v>100001</v>
      </c>
    </row>
    <row r="1432" spans="1:7" x14ac:dyDescent="0.25">
      <c r="A1432" t="str">
        <f>'All Nodes'!A1432</f>
        <v>GRID</v>
      </c>
      <c r="B1432">
        <f>'All Nodes'!B1432</f>
        <v>101430</v>
      </c>
      <c r="C1432">
        <f>'All Nodes'!C1432</f>
        <v>100001</v>
      </c>
      <c r="D1432" s="1">
        <f>'All Nodes'!D1432</f>
        <v>-0.30004399999999998</v>
      </c>
      <c r="E1432" s="1">
        <f>'All Nodes'!E1432</f>
        <v>0.59998799999999997</v>
      </c>
      <c r="F1432" s="1">
        <f>'All Nodes'!F1432</f>
        <v>8.0832399999999999E-2</v>
      </c>
      <c r="G1432">
        <f>'All Nodes'!G1432</f>
        <v>100001</v>
      </c>
    </row>
    <row r="1433" spans="1:7" x14ac:dyDescent="0.25">
      <c r="A1433" t="str">
        <f>'All Nodes'!A1433</f>
        <v>GRID</v>
      </c>
      <c r="B1433">
        <f>'All Nodes'!B1433</f>
        <v>101431</v>
      </c>
      <c r="C1433">
        <f>'All Nodes'!C1433</f>
        <v>100001</v>
      </c>
      <c r="D1433" s="1">
        <f>'All Nodes'!D1433</f>
        <v>-0.30004500000000001</v>
      </c>
      <c r="E1433" s="1">
        <f>'All Nodes'!E1433</f>
        <v>0.62498699999999996</v>
      </c>
      <c r="F1433" s="1">
        <f>'All Nodes'!F1433</f>
        <v>8.6420399999999994E-2</v>
      </c>
      <c r="G1433">
        <f>'All Nodes'!G1433</f>
        <v>100001</v>
      </c>
    </row>
    <row r="1434" spans="1:7" x14ac:dyDescent="0.25">
      <c r="A1434" t="str">
        <f>'All Nodes'!A1434</f>
        <v>GRID</v>
      </c>
      <c r="B1434">
        <f>'All Nodes'!B1434</f>
        <v>101432</v>
      </c>
      <c r="C1434">
        <f>'All Nodes'!C1434</f>
        <v>100001</v>
      </c>
      <c r="D1434" s="1">
        <f>'All Nodes'!D1434</f>
        <v>0.30004500000000001</v>
      </c>
      <c r="E1434" s="1">
        <f>'All Nodes'!E1434</f>
        <v>-0.62498699999999996</v>
      </c>
      <c r="F1434" s="1">
        <f>'All Nodes'!F1434</f>
        <v>8.6421700000000004E-2</v>
      </c>
      <c r="G1434">
        <f>'All Nodes'!G1434</f>
        <v>100001</v>
      </c>
    </row>
    <row r="1435" spans="1:7" x14ac:dyDescent="0.25">
      <c r="A1435" t="str">
        <f>'All Nodes'!A1435</f>
        <v>GRID</v>
      </c>
      <c r="B1435">
        <f>'All Nodes'!B1435</f>
        <v>101433</v>
      </c>
      <c r="C1435">
        <f>'All Nodes'!C1435</f>
        <v>100001</v>
      </c>
      <c r="D1435" s="1">
        <f>'All Nodes'!D1435</f>
        <v>0.30004700000000001</v>
      </c>
      <c r="E1435" s="1">
        <f>'All Nodes'!E1435</f>
        <v>-0.64995199999999997</v>
      </c>
      <c r="F1435" s="1">
        <f>'All Nodes'!F1435</f>
        <v>9.2233800000000005E-2</v>
      </c>
      <c r="G1435">
        <f>'All Nodes'!G1435</f>
        <v>100001</v>
      </c>
    </row>
    <row r="1436" spans="1:7" x14ac:dyDescent="0.25">
      <c r="A1436" t="str">
        <f>'All Nodes'!A1436</f>
        <v>GRID</v>
      </c>
      <c r="B1436">
        <f>'All Nodes'!B1436</f>
        <v>101434</v>
      </c>
      <c r="C1436">
        <f>'All Nodes'!C1436</f>
        <v>100001</v>
      </c>
      <c r="D1436" s="1">
        <f>'All Nodes'!D1436</f>
        <v>-0.30004700000000001</v>
      </c>
      <c r="E1436" s="1">
        <f>'All Nodes'!E1436</f>
        <v>0.649953</v>
      </c>
      <c r="F1436" s="1">
        <f>'All Nodes'!F1436</f>
        <v>9.2232400000000006E-2</v>
      </c>
      <c r="G1436">
        <f>'All Nodes'!G1436</f>
        <v>100001</v>
      </c>
    </row>
    <row r="1437" spans="1:7" x14ac:dyDescent="0.25">
      <c r="A1437" t="str">
        <f>'All Nodes'!A1437</f>
        <v>GRID</v>
      </c>
      <c r="B1437">
        <f>'All Nodes'!B1437</f>
        <v>101435</v>
      </c>
      <c r="C1437">
        <f>'All Nodes'!C1437</f>
        <v>100001</v>
      </c>
      <c r="D1437" s="1">
        <f>'All Nodes'!D1437</f>
        <v>-0.32496900000000001</v>
      </c>
      <c r="E1437" s="1">
        <f>'All Nodes'!E1437</f>
        <v>-0.65002899999999997</v>
      </c>
      <c r="F1437" s="1">
        <f>'All Nodes'!F1437</f>
        <v>9.5111699999999993E-2</v>
      </c>
      <c r="G1437">
        <f>'All Nodes'!G1437</f>
        <v>100001</v>
      </c>
    </row>
    <row r="1438" spans="1:7" x14ac:dyDescent="0.25">
      <c r="A1438" t="str">
        <f>'All Nodes'!A1438</f>
        <v>GRID</v>
      </c>
      <c r="B1438">
        <f>'All Nodes'!B1438</f>
        <v>101436</v>
      </c>
      <c r="C1438">
        <f>'All Nodes'!C1438</f>
        <v>100001</v>
      </c>
      <c r="D1438" s="1">
        <f>'All Nodes'!D1438</f>
        <v>0.32496900000000001</v>
      </c>
      <c r="E1438" s="1">
        <f>'All Nodes'!E1438</f>
        <v>0.65002899999999997</v>
      </c>
      <c r="F1438" s="1">
        <f>'All Nodes'!F1438</f>
        <v>9.5110399999999998E-2</v>
      </c>
      <c r="G1438">
        <f>'All Nodes'!G1438</f>
        <v>100001</v>
      </c>
    </row>
    <row r="1439" spans="1:7" x14ac:dyDescent="0.25">
      <c r="A1439" t="str">
        <f>'All Nodes'!A1439</f>
        <v>GRID</v>
      </c>
      <c r="B1439">
        <f>'All Nodes'!B1439</f>
        <v>101437</v>
      </c>
      <c r="C1439">
        <f>'All Nodes'!C1439</f>
        <v>100001</v>
      </c>
      <c r="D1439" s="1">
        <f>'All Nodes'!D1439</f>
        <v>0.32496900000000001</v>
      </c>
      <c r="E1439" s="1">
        <f>'All Nodes'!E1439</f>
        <v>0.62503200000000003</v>
      </c>
      <c r="F1439" s="1">
        <f>'All Nodes'!F1439</f>
        <v>8.9277400000000007E-2</v>
      </c>
      <c r="G1439">
        <f>'All Nodes'!G1439</f>
        <v>100001</v>
      </c>
    </row>
    <row r="1440" spans="1:7" x14ac:dyDescent="0.25">
      <c r="A1440" t="str">
        <f>'All Nodes'!A1440</f>
        <v>GRID</v>
      </c>
      <c r="B1440">
        <f>'All Nodes'!B1440</f>
        <v>101438</v>
      </c>
      <c r="C1440">
        <f>'All Nodes'!C1440</f>
        <v>100001</v>
      </c>
      <c r="D1440" s="1">
        <f>'All Nodes'!D1440</f>
        <v>-0.32496999999999998</v>
      </c>
      <c r="E1440" s="1">
        <f>'All Nodes'!E1440</f>
        <v>-0.62503200000000003</v>
      </c>
      <c r="F1440" s="1">
        <f>'All Nodes'!F1440</f>
        <v>8.9278700000000003E-2</v>
      </c>
      <c r="G1440">
        <f>'All Nodes'!G1440</f>
        <v>100001</v>
      </c>
    </row>
    <row r="1441" spans="1:7" x14ac:dyDescent="0.25">
      <c r="A1441" t="str">
        <f>'All Nodes'!A1441</f>
        <v>GRID</v>
      </c>
      <c r="B1441">
        <f>'All Nodes'!B1441</f>
        <v>101439</v>
      </c>
      <c r="C1441">
        <f>'All Nodes'!C1441</f>
        <v>100001</v>
      </c>
      <c r="D1441" s="1">
        <f>'All Nodes'!D1441</f>
        <v>-0.32497100000000001</v>
      </c>
      <c r="E1441" s="1">
        <f>'All Nodes'!E1441</f>
        <v>-0.60002800000000001</v>
      </c>
      <c r="F1441" s="1">
        <f>'All Nodes'!F1441</f>
        <v>8.36837E-2</v>
      </c>
      <c r="G1441">
        <f>'All Nodes'!G1441</f>
        <v>100001</v>
      </c>
    </row>
    <row r="1442" spans="1:7" x14ac:dyDescent="0.25">
      <c r="A1442" t="str">
        <f>'All Nodes'!A1442</f>
        <v>GRID</v>
      </c>
      <c r="B1442">
        <f>'All Nodes'!B1442</f>
        <v>101440</v>
      </c>
      <c r="C1442">
        <f>'All Nodes'!C1442</f>
        <v>100001</v>
      </c>
      <c r="D1442" s="1">
        <f>'All Nodes'!D1442</f>
        <v>0.32497100000000001</v>
      </c>
      <c r="E1442" s="1">
        <f>'All Nodes'!E1442</f>
        <v>0.60002800000000001</v>
      </c>
      <c r="F1442" s="1">
        <f>'All Nodes'!F1442</f>
        <v>8.3682400000000004E-2</v>
      </c>
      <c r="G1442">
        <f>'All Nodes'!G1442</f>
        <v>100001</v>
      </c>
    </row>
    <row r="1443" spans="1:7" x14ac:dyDescent="0.25">
      <c r="A1443" t="str">
        <f>'All Nodes'!A1443</f>
        <v>GRID</v>
      </c>
      <c r="B1443">
        <f>'All Nodes'!B1443</f>
        <v>101441</v>
      </c>
      <c r="C1443">
        <f>'All Nodes'!C1443</f>
        <v>100001</v>
      </c>
      <c r="D1443" s="1">
        <f>'All Nodes'!D1443</f>
        <v>0.32497300000000001</v>
      </c>
      <c r="E1443" s="1">
        <f>'All Nodes'!E1443</f>
        <v>0.57502699999999995</v>
      </c>
      <c r="F1443" s="1">
        <f>'All Nodes'!F1443</f>
        <v>7.8327400000000005E-2</v>
      </c>
      <c r="G1443">
        <f>'All Nodes'!G1443</f>
        <v>100001</v>
      </c>
    </row>
    <row r="1444" spans="1:7" x14ac:dyDescent="0.25">
      <c r="A1444" t="str">
        <f>'All Nodes'!A1444</f>
        <v>GRID</v>
      </c>
      <c r="B1444">
        <f>'All Nodes'!B1444</f>
        <v>101442</v>
      </c>
      <c r="C1444">
        <f>'All Nodes'!C1444</f>
        <v>100001</v>
      </c>
      <c r="D1444" s="1">
        <f>'All Nodes'!D1444</f>
        <v>-0.32497300000000001</v>
      </c>
      <c r="E1444" s="1">
        <f>'All Nodes'!E1444</f>
        <v>-0.57502699999999995</v>
      </c>
      <c r="F1444" s="1">
        <f>'All Nodes'!F1444</f>
        <v>7.8328700000000001E-2</v>
      </c>
      <c r="G1444">
        <f>'All Nodes'!G1444</f>
        <v>100001</v>
      </c>
    </row>
    <row r="1445" spans="1:7" x14ac:dyDescent="0.25">
      <c r="A1445" t="str">
        <f>'All Nodes'!A1445</f>
        <v>GRID</v>
      </c>
      <c r="B1445">
        <f>'All Nodes'!B1445</f>
        <v>101443</v>
      </c>
      <c r="C1445">
        <f>'All Nodes'!C1445</f>
        <v>100001</v>
      </c>
      <c r="D1445" s="1">
        <f>'All Nodes'!D1445</f>
        <v>0.32497399999999999</v>
      </c>
      <c r="E1445" s="1">
        <f>'All Nodes'!E1445</f>
        <v>0.55002799999999996</v>
      </c>
      <c r="F1445" s="1">
        <f>'All Nodes'!F1445</f>
        <v>7.3210399999999995E-2</v>
      </c>
      <c r="G1445">
        <f>'All Nodes'!G1445</f>
        <v>100001</v>
      </c>
    </row>
    <row r="1446" spans="1:7" x14ac:dyDescent="0.25">
      <c r="A1446" t="str">
        <f>'All Nodes'!A1446</f>
        <v>GRID</v>
      </c>
      <c r="B1446">
        <f>'All Nodes'!B1446</f>
        <v>101444</v>
      </c>
      <c r="C1446">
        <f>'All Nodes'!C1446</f>
        <v>100001</v>
      </c>
      <c r="D1446" s="1">
        <f>'All Nodes'!D1446</f>
        <v>-0.32497500000000001</v>
      </c>
      <c r="E1446" s="1">
        <f>'All Nodes'!E1446</f>
        <v>-0.55002799999999996</v>
      </c>
      <c r="F1446" s="1">
        <f>'All Nodes'!F1446</f>
        <v>7.3211600000000002E-2</v>
      </c>
      <c r="G1446">
        <f>'All Nodes'!G1446</f>
        <v>100001</v>
      </c>
    </row>
    <row r="1447" spans="1:7" x14ac:dyDescent="0.25">
      <c r="A1447" t="str">
        <f>'All Nodes'!A1447</f>
        <v>GRID</v>
      </c>
      <c r="B1447">
        <f>'All Nodes'!B1447</f>
        <v>101445</v>
      </c>
      <c r="C1447">
        <f>'All Nodes'!C1447</f>
        <v>100001</v>
      </c>
      <c r="D1447" s="1">
        <f>'All Nodes'!D1447</f>
        <v>0.32497500000000001</v>
      </c>
      <c r="E1447" s="1">
        <f>'All Nodes'!E1447</f>
        <v>0.52502899999999997</v>
      </c>
      <c r="F1447" s="1">
        <f>'All Nodes'!F1447</f>
        <v>6.8330399999999999E-2</v>
      </c>
      <c r="G1447">
        <f>'All Nodes'!G1447</f>
        <v>100001</v>
      </c>
    </row>
    <row r="1448" spans="1:7" x14ac:dyDescent="0.25">
      <c r="A1448" t="str">
        <f>'All Nodes'!A1448</f>
        <v>GRID</v>
      </c>
      <c r="B1448">
        <f>'All Nodes'!B1448</f>
        <v>101446</v>
      </c>
      <c r="C1448">
        <f>'All Nodes'!C1448</f>
        <v>100001</v>
      </c>
      <c r="D1448" s="1">
        <f>'All Nodes'!D1448</f>
        <v>-0.32497500000000001</v>
      </c>
      <c r="E1448" s="1">
        <f>'All Nodes'!E1448</f>
        <v>-0.52502899999999997</v>
      </c>
      <c r="F1448" s="1">
        <f>'All Nodes'!F1448</f>
        <v>6.8331600000000006E-2</v>
      </c>
      <c r="G1448">
        <f>'All Nodes'!G1448</f>
        <v>100001</v>
      </c>
    </row>
    <row r="1449" spans="1:7" x14ac:dyDescent="0.25">
      <c r="A1449" t="str">
        <f>'All Nodes'!A1449</f>
        <v>GRID</v>
      </c>
      <c r="B1449">
        <f>'All Nodes'!B1449</f>
        <v>101447</v>
      </c>
      <c r="C1449">
        <f>'All Nodes'!C1449</f>
        <v>100001</v>
      </c>
      <c r="D1449" s="1">
        <f>'All Nodes'!D1449</f>
        <v>-0.32497700000000002</v>
      </c>
      <c r="E1449" s="1">
        <f>'All Nodes'!E1449</f>
        <v>-0.500027</v>
      </c>
      <c r="F1449" s="1">
        <f>'All Nodes'!F1449</f>
        <v>6.3685599999999995E-2</v>
      </c>
      <c r="G1449">
        <f>'All Nodes'!G1449</f>
        <v>100001</v>
      </c>
    </row>
    <row r="1450" spans="1:7" x14ac:dyDescent="0.25">
      <c r="A1450" t="str">
        <f>'All Nodes'!A1450</f>
        <v>GRID</v>
      </c>
      <c r="B1450">
        <f>'All Nodes'!B1450</f>
        <v>101448</v>
      </c>
      <c r="C1450">
        <f>'All Nodes'!C1450</f>
        <v>100001</v>
      </c>
      <c r="D1450" s="1">
        <f>'All Nodes'!D1450</f>
        <v>0.32497700000000002</v>
      </c>
      <c r="E1450" s="1">
        <f>'All Nodes'!E1450</f>
        <v>0.50002800000000003</v>
      </c>
      <c r="F1450" s="1">
        <f>'All Nodes'!F1450</f>
        <v>6.3684599999999994E-2</v>
      </c>
      <c r="G1450">
        <f>'All Nodes'!G1450</f>
        <v>100001</v>
      </c>
    </row>
    <row r="1451" spans="1:7" x14ac:dyDescent="0.25">
      <c r="A1451" t="str">
        <f>'All Nodes'!A1451</f>
        <v>GRID</v>
      </c>
      <c r="B1451">
        <f>'All Nodes'!B1451</f>
        <v>101449</v>
      </c>
      <c r="C1451">
        <f>'All Nodes'!C1451</f>
        <v>100001</v>
      </c>
      <c r="D1451" s="1">
        <f>'All Nodes'!D1451</f>
        <v>0.32497799999999999</v>
      </c>
      <c r="E1451" s="1">
        <f>'All Nodes'!E1451</f>
        <v>0.47502499999999998</v>
      </c>
      <c r="F1451" s="1">
        <f>'All Nodes'!F1451</f>
        <v>5.9271600000000001E-2</v>
      </c>
      <c r="G1451">
        <f>'All Nodes'!G1451</f>
        <v>100001</v>
      </c>
    </row>
    <row r="1452" spans="1:7" x14ac:dyDescent="0.25">
      <c r="A1452" t="str">
        <f>'All Nodes'!A1452</f>
        <v>GRID</v>
      </c>
      <c r="B1452">
        <f>'All Nodes'!B1452</f>
        <v>101450</v>
      </c>
      <c r="C1452">
        <f>'All Nodes'!C1452</f>
        <v>100001</v>
      </c>
      <c r="D1452" s="1">
        <f>'All Nodes'!D1452</f>
        <v>-0.32497900000000002</v>
      </c>
      <c r="E1452" s="1">
        <f>'All Nodes'!E1452</f>
        <v>-0.47502499999999998</v>
      </c>
      <c r="F1452" s="1">
        <f>'All Nodes'!F1452</f>
        <v>5.9272499999999999E-2</v>
      </c>
      <c r="G1452">
        <f>'All Nodes'!G1452</f>
        <v>100001</v>
      </c>
    </row>
    <row r="1453" spans="1:7" x14ac:dyDescent="0.25">
      <c r="A1453" t="str">
        <f>'All Nodes'!A1453</f>
        <v>GRID</v>
      </c>
      <c r="B1453">
        <f>'All Nodes'!B1453</f>
        <v>101451</v>
      </c>
      <c r="C1453">
        <f>'All Nodes'!C1453</f>
        <v>100001</v>
      </c>
      <c r="D1453" s="1">
        <f>'All Nodes'!D1453</f>
        <v>-0.32497999999999999</v>
      </c>
      <c r="E1453" s="1">
        <f>'All Nodes'!E1453</f>
        <v>-0.45001600000000003</v>
      </c>
      <c r="F1453" s="1">
        <f>'All Nodes'!F1453</f>
        <v>5.5092500000000003E-2</v>
      </c>
      <c r="G1453">
        <f>'All Nodes'!G1453</f>
        <v>100001</v>
      </c>
    </row>
    <row r="1454" spans="1:7" x14ac:dyDescent="0.25">
      <c r="A1454" t="str">
        <f>'All Nodes'!A1454</f>
        <v>GRID</v>
      </c>
      <c r="B1454">
        <f>'All Nodes'!B1454</f>
        <v>101452</v>
      </c>
      <c r="C1454">
        <f>'All Nodes'!C1454</f>
        <v>100001</v>
      </c>
      <c r="D1454" s="1">
        <f>'All Nodes'!D1454</f>
        <v>0.32497999999999999</v>
      </c>
      <c r="E1454" s="1">
        <f>'All Nodes'!E1454</f>
        <v>0.45001600000000003</v>
      </c>
      <c r="F1454" s="1">
        <f>'All Nodes'!F1454</f>
        <v>5.5091500000000002E-2</v>
      </c>
      <c r="G1454">
        <f>'All Nodes'!G1454</f>
        <v>100001</v>
      </c>
    </row>
    <row r="1455" spans="1:7" x14ac:dyDescent="0.25">
      <c r="A1455" t="str">
        <f>'All Nodes'!A1455</f>
        <v>GRID</v>
      </c>
      <c r="B1455">
        <f>'All Nodes'!B1455</f>
        <v>101453</v>
      </c>
      <c r="C1455">
        <f>'All Nodes'!C1455</f>
        <v>100001</v>
      </c>
      <c r="D1455" s="1">
        <f>'All Nodes'!D1455</f>
        <v>0.32498100000000002</v>
      </c>
      <c r="E1455" s="1">
        <f>'All Nodes'!E1455</f>
        <v>0.42502400000000001</v>
      </c>
      <c r="F1455" s="1">
        <f>'All Nodes'!F1455</f>
        <v>5.1145599999999999E-2</v>
      </c>
      <c r="G1455">
        <f>'All Nodes'!G1455</f>
        <v>100001</v>
      </c>
    </row>
    <row r="1456" spans="1:7" x14ac:dyDescent="0.25">
      <c r="A1456" t="str">
        <f>'All Nodes'!A1456</f>
        <v>GRID</v>
      </c>
      <c r="B1456">
        <f>'All Nodes'!B1456</f>
        <v>101454</v>
      </c>
      <c r="C1456">
        <f>'All Nodes'!C1456</f>
        <v>100001</v>
      </c>
      <c r="D1456" s="1">
        <f>'All Nodes'!D1456</f>
        <v>-0.32498100000000002</v>
      </c>
      <c r="E1456" s="1">
        <f>'All Nodes'!E1456</f>
        <v>-0.42502400000000001</v>
      </c>
      <c r="F1456" s="1">
        <f>'All Nodes'!F1456</f>
        <v>5.1146499999999998E-2</v>
      </c>
      <c r="G1456">
        <f>'All Nodes'!G1456</f>
        <v>100001</v>
      </c>
    </row>
    <row r="1457" spans="1:7" x14ac:dyDescent="0.25">
      <c r="A1457" t="str">
        <f>'All Nodes'!A1457</f>
        <v>GRID</v>
      </c>
      <c r="B1457">
        <f>'All Nodes'!B1457</f>
        <v>101455</v>
      </c>
      <c r="C1457">
        <f>'All Nodes'!C1457</f>
        <v>100001</v>
      </c>
      <c r="D1457" s="1">
        <f>'All Nodes'!D1457</f>
        <v>0.32498300000000002</v>
      </c>
      <c r="E1457" s="1">
        <f>'All Nodes'!E1457</f>
        <v>0.40002500000000002</v>
      </c>
      <c r="F1457" s="1">
        <f>'All Nodes'!F1457</f>
        <v>4.7428600000000001E-2</v>
      </c>
      <c r="G1457">
        <f>'All Nodes'!G1457</f>
        <v>100001</v>
      </c>
    </row>
    <row r="1458" spans="1:7" x14ac:dyDescent="0.25">
      <c r="A1458" t="str">
        <f>'All Nodes'!A1458</f>
        <v>GRID</v>
      </c>
      <c r="B1458">
        <f>'All Nodes'!B1458</f>
        <v>101456</v>
      </c>
      <c r="C1458">
        <f>'All Nodes'!C1458</f>
        <v>100001</v>
      </c>
      <c r="D1458" s="1">
        <f>'All Nodes'!D1458</f>
        <v>-0.324984</v>
      </c>
      <c r="E1458" s="1">
        <f>'All Nodes'!E1458</f>
        <v>-0.40002500000000002</v>
      </c>
      <c r="F1458" s="1">
        <f>'All Nodes'!F1458</f>
        <v>4.7429399999999997E-2</v>
      </c>
      <c r="G1458">
        <f>'All Nodes'!G1458</f>
        <v>100001</v>
      </c>
    </row>
    <row r="1459" spans="1:7" x14ac:dyDescent="0.25">
      <c r="A1459" t="str">
        <f>'All Nodes'!A1459</f>
        <v>GRID</v>
      </c>
      <c r="B1459">
        <f>'All Nodes'!B1459</f>
        <v>101457</v>
      </c>
      <c r="C1459">
        <f>'All Nodes'!C1459</f>
        <v>100001</v>
      </c>
      <c r="D1459" s="1">
        <f>'All Nodes'!D1459</f>
        <v>0.324984</v>
      </c>
      <c r="E1459" s="1">
        <f>'All Nodes'!E1459</f>
        <v>0.37501600000000002</v>
      </c>
      <c r="F1459" s="1">
        <f>'All Nodes'!F1459</f>
        <v>4.3940600000000003E-2</v>
      </c>
      <c r="G1459">
        <f>'All Nodes'!G1459</f>
        <v>100001</v>
      </c>
    </row>
    <row r="1460" spans="1:7" x14ac:dyDescent="0.25">
      <c r="A1460" t="str">
        <f>'All Nodes'!A1460</f>
        <v>GRID</v>
      </c>
      <c r="B1460">
        <f>'All Nodes'!B1460</f>
        <v>101458</v>
      </c>
      <c r="C1460">
        <f>'All Nodes'!C1460</f>
        <v>100001</v>
      </c>
      <c r="D1460" s="1">
        <f>'All Nodes'!D1460</f>
        <v>-0.32498500000000002</v>
      </c>
      <c r="E1460" s="1">
        <f>'All Nodes'!E1460</f>
        <v>-0.37501600000000002</v>
      </c>
      <c r="F1460" s="1">
        <f>'All Nodes'!F1460</f>
        <v>4.3941399999999999E-2</v>
      </c>
      <c r="G1460">
        <f>'All Nodes'!G1460</f>
        <v>100001</v>
      </c>
    </row>
    <row r="1461" spans="1:7" x14ac:dyDescent="0.25">
      <c r="A1461" t="str">
        <f>'All Nodes'!A1461</f>
        <v>GRID</v>
      </c>
      <c r="B1461">
        <f>'All Nodes'!B1461</f>
        <v>101459</v>
      </c>
      <c r="C1461">
        <f>'All Nodes'!C1461</f>
        <v>100001</v>
      </c>
      <c r="D1461" s="1">
        <f>'All Nodes'!D1461</f>
        <v>0.32498700000000003</v>
      </c>
      <c r="E1461" s="1">
        <f>'All Nodes'!E1461</f>
        <v>0.350024</v>
      </c>
      <c r="F1461" s="1">
        <f>'All Nodes'!F1461</f>
        <v>4.0683700000000003E-2</v>
      </c>
      <c r="G1461">
        <f>'All Nodes'!G1461</f>
        <v>100001</v>
      </c>
    </row>
    <row r="1462" spans="1:7" x14ac:dyDescent="0.25">
      <c r="A1462" t="str">
        <f>'All Nodes'!A1462</f>
        <v>GRID</v>
      </c>
      <c r="B1462">
        <f>'All Nodes'!B1462</f>
        <v>101460</v>
      </c>
      <c r="C1462">
        <f>'All Nodes'!C1462</f>
        <v>100001</v>
      </c>
      <c r="D1462" s="1">
        <f>'All Nodes'!D1462</f>
        <v>-0.32498700000000003</v>
      </c>
      <c r="E1462" s="1">
        <f>'All Nodes'!E1462</f>
        <v>-0.350024</v>
      </c>
      <c r="F1462" s="1">
        <f>'All Nodes'!F1462</f>
        <v>4.0684400000000003E-2</v>
      </c>
      <c r="G1462">
        <f>'All Nodes'!G1462</f>
        <v>100001</v>
      </c>
    </row>
    <row r="1463" spans="1:7" x14ac:dyDescent="0.25">
      <c r="A1463" t="str">
        <f>'All Nodes'!A1463</f>
        <v>GRID</v>
      </c>
      <c r="B1463">
        <f>'All Nodes'!B1463</f>
        <v>101461</v>
      </c>
      <c r="C1463">
        <f>'All Nodes'!C1463</f>
        <v>100001</v>
      </c>
      <c r="D1463" s="1">
        <f>'All Nodes'!D1463</f>
        <v>0.324988</v>
      </c>
      <c r="E1463" s="1">
        <f>'All Nodes'!E1463</f>
        <v>0.32502199999999998</v>
      </c>
      <c r="F1463" s="1">
        <f>'All Nodes'!F1463</f>
        <v>3.7653699999999998E-2</v>
      </c>
      <c r="G1463">
        <f>'All Nodes'!G1463</f>
        <v>100001</v>
      </c>
    </row>
    <row r="1464" spans="1:7" x14ac:dyDescent="0.25">
      <c r="A1464" t="str">
        <f>'All Nodes'!A1464</f>
        <v>GRID</v>
      </c>
      <c r="B1464">
        <f>'All Nodes'!B1464</f>
        <v>101462</v>
      </c>
      <c r="C1464">
        <f>'All Nodes'!C1464</f>
        <v>100001</v>
      </c>
      <c r="D1464" s="1">
        <f>'All Nodes'!D1464</f>
        <v>-0.32498899999999997</v>
      </c>
      <c r="E1464" s="1">
        <f>'All Nodes'!E1464</f>
        <v>-0.32502199999999998</v>
      </c>
      <c r="F1464" s="1">
        <f>'All Nodes'!F1464</f>
        <v>3.7654399999999998E-2</v>
      </c>
      <c r="G1464">
        <f>'All Nodes'!G1464</f>
        <v>100001</v>
      </c>
    </row>
    <row r="1465" spans="1:7" x14ac:dyDescent="0.25">
      <c r="A1465" t="str">
        <f>'All Nodes'!A1465</f>
        <v>GRID</v>
      </c>
      <c r="B1465">
        <f>'All Nodes'!B1465</f>
        <v>101463</v>
      </c>
      <c r="C1465">
        <f>'All Nodes'!C1465</f>
        <v>100001</v>
      </c>
      <c r="D1465" s="1">
        <f>'All Nodes'!D1465</f>
        <v>0.32499</v>
      </c>
      <c r="E1465" s="1">
        <f>'All Nodes'!E1465</f>
        <v>0.300016</v>
      </c>
      <c r="F1465" s="1">
        <f>'All Nodes'!F1465</f>
        <v>3.4851699999999999E-2</v>
      </c>
      <c r="G1465">
        <f>'All Nodes'!G1465</f>
        <v>100001</v>
      </c>
    </row>
    <row r="1466" spans="1:7" x14ac:dyDescent="0.25">
      <c r="A1466" t="str">
        <f>'All Nodes'!A1466</f>
        <v>GRID</v>
      </c>
      <c r="B1466">
        <f>'All Nodes'!B1466</f>
        <v>101464</v>
      </c>
      <c r="C1466">
        <f>'All Nodes'!C1466</f>
        <v>100001</v>
      </c>
      <c r="D1466" s="1">
        <f>'All Nodes'!D1466</f>
        <v>-0.32499</v>
      </c>
      <c r="E1466" s="1">
        <f>'All Nodes'!E1466</f>
        <v>-0.300016</v>
      </c>
      <c r="F1466" s="1">
        <f>'All Nodes'!F1466</f>
        <v>3.4852399999999999E-2</v>
      </c>
      <c r="G1466">
        <f>'All Nodes'!G1466</f>
        <v>100001</v>
      </c>
    </row>
    <row r="1467" spans="1:7" x14ac:dyDescent="0.25">
      <c r="A1467" t="str">
        <f>'All Nodes'!A1467</f>
        <v>GRID</v>
      </c>
      <c r="B1467">
        <f>'All Nodes'!B1467</f>
        <v>101465</v>
      </c>
      <c r="C1467">
        <f>'All Nodes'!C1467</f>
        <v>100001</v>
      </c>
      <c r="D1467" s="1">
        <f>'All Nodes'!D1467</f>
        <v>0.324992</v>
      </c>
      <c r="E1467" s="1">
        <f>'All Nodes'!E1467</f>
        <v>0.27502100000000002</v>
      </c>
      <c r="F1467" s="1">
        <f>'All Nodes'!F1467</f>
        <v>3.2275699999999997E-2</v>
      </c>
      <c r="G1467">
        <f>'All Nodes'!G1467</f>
        <v>100001</v>
      </c>
    </row>
    <row r="1468" spans="1:7" x14ac:dyDescent="0.25">
      <c r="A1468" t="str">
        <f>'All Nodes'!A1468</f>
        <v>GRID</v>
      </c>
      <c r="B1468">
        <f>'All Nodes'!B1468</f>
        <v>101466</v>
      </c>
      <c r="C1468">
        <f>'All Nodes'!C1468</f>
        <v>100001</v>
      </c>
      <c r="D1468" s="1">
        <f>'All Nodes'!D1468</f>
        <v>-0.324992</v>
      </c>
      <c r="E1468" s="1">
        <f>'All Nodes'!E1468</f>
        <v>-0.27502100000000002</v>
      </c>
      <c r="F1468" s="1">
        <f>'All Nodes'!F1468</f>
        <v>3.2276300000000001E-2</v>
      </c>
      <c r="G1468">
        <f>'All Nodes'!G1468</f>
        <v>100001</v>
      </c>
    </row>
    <row r="1469" spans="1:7" x14ac:dyDescent="0.25">
      <c r="A1469" t="str">
        <f>'All Nodes'!A1469</f>
        <v>GRID</v>
      </c>
      <c r="B1469">
        <f>'All Nodes'!B1469</f>
        <v>101467</v>
      </c>
      <c r="C1469">
        <f>'All Nodes'!C1469</f>
        <v>100001</v>
      </c>
      <c r="D1469" s="1">
        <f>'All Nodes'!D1469</f>
        <v>0.324992</v>
      </c>
      <c r="E1469" s="1">
        <f>'All Nodes'!E1469</f>
        <v>0.25002400000000002</v>
      </c>
      <c r="F1469" s="1">
        <f>'All Nodes'!F1469</f>
        <v>2.99297E-2</v>
      </c>
      <c r="G1469">
        <f>'All Nodes'!G1469</f>
        <v>100001</v>
      </c>
    </row>
    <row r="1470" spans="1:7" x14ac:dyDescent="0.25">
      <c r="A1470" t="str">
        <f>'All Nodes'!A1470</f>
        <v>GRID</v>
      </c>
      <c r="B1470">
        <f>'All Nodes'!B1470</f>
        <v>101468</v>
      </c>
      <c r="C1470">
        <f>'All Nodes'!C1470</f>
        <v>100001</v>
      </c>
      <c r="D1470" s="1">
        <f>'All Nodes'!D1470</f>
        <v>-0.32499299999999998</v>
      </c>
      <c r="E1470" s="1">
        <f>'All Nodes'!E1470</f>
        <v>-0.25002400000000002</v>
      </c>
      <c r="F1470" s="1">
        <f>'All Nodes'!F1470</f>
        <v>2.99303E-2</v>
      </c>
      <c r="G1470">
        <f>'All Nodes'!G1470</f>
        <v>100001</v>
      </c>
    </row>
    <row r="1471" spans="1:7" x14ac:dyDescent="0.25">
      <c r="A1471" t="str">
        <f>'All Nodes'!A1471</f>
        <v>GRID</v>
      </c>
      <c r="B1471">
        <f>'All Nodes'!B1471</f>
        <v>101469</v>
      </c>
      <c r="C1471">
        <f>'All Nodes'!C1471</f>
        <v>100001</v>
      </c>
      <c r="D1471" s="1">
        <f>'All Nodes'!D1471</f>
        <v>-0.32499499999999998</v>
      </c>
      <c r="E1471" s="1">
        <f>'All Nodes'!E1471</f>
        <v>-0.225018</v>
      </c>
      <c r="F1471" s="1">
        <f>'All Nodes'!F1471</f>
        <v>2.7800200000000001E-2</v>
      </c>
      <c r="G1471">
        <f>'All Nodes'!G1471</f>
        <v>100001</v>
      </c>
    </row>
    <row r="1472" spans="1:7" x14ac:dyDescent="0.25">
      <c r="A1472" t="str">
        <f>'All Nodes'!A1472</f>
        <v>GRID</v>
      </c>
      <c r="B1472">
        <f>'All Nodes'!B1472</f>
        <v>101470</v>
      </c>
      <c r="C1472">
        <f>'All Nodes'!C1472</f>
        <v>100001</v>
      </c>
      <c r="D1472" s="1">
        <f>'All Nodes'!D1472</f>
        <v>0.32499499999999998</v>
      </c>
      <c r="E1472" s="1">
        <f>'All Nodes'!E1472</f>
        <v>0.225018</v>
      </c>
      <c r="F1472" s="1">
        <f>'All Nodes'!F1472</f>
        <v>2.77998E-2</v>
      </c>
      <c r="G1472">
        <f>'All Nodes'!G1472</f>
        <v>100001</v>
      </c>
    </row>
    <row r="1473" spans="1:7" x14ac:dyDescent="0.25">
      <c r="A1473" t="str">
        <f>'All Nodes'!A1473</f>
        <v>GRID</v>
      </c>
      <c r="B1473">
        <f>'All Nodes'!B1473</f>
        <v>101471</v>
      </c>
      <c r="C1473">
        <f>'All Nodes'!C1473</f>
        <v>100001</v>
      </c>
      <c r="D1473" s="1">
        <f>'All Nodes'!D1473</f>
        <v>0.32499699999999998</v>
      </c>
      <c r="E1473" s="1">
        <f>'All Nodes'!E1473</f>
        <v>0.200021</v>
      </c>
      <c r="F1473" s="1">
        <f>'All Nodes'!F1473</f>
        <v>2.58999E-2</v>
      </c>
      <c r="G1473">
        <f>'All Nodes'!G1473</f>
        <v>100001</v>
      </c>
    </row>
    <row r="1474" spans="1:7" x14ac:dyDescent="0.25">
      <c r="A1474" t="str">
        <f>'All Nodes'!A1474</f>
        <v>GRID</v>
      </c>
      <c r="B1474">
        <f>'All Nodes'!B1474</f>
        <v>101472</v>
      </c>
      <c r="C1474">
        <f>'All Nodes'!C1474</f>
        <v>100001</v>
      </c>
      <c r="D1474" s="1">
        <f>'All Nodes'!D1474</f>
        <v>-0.32499800000000001</v>
      </c>
      <c r="E1474" s="1">
        <f>'All Nodes'!E1474</f>
        <v>-0.200021</v>
      </c>
      <c r="F1474" s="1">
        <f>'All Nodes'!F1474</f>
        <v>2.5900300000000001E-2</v>
      </c>
      <c r="G1474">
        <f>'All Nodes'!G1474</f>
        <v>100001</v>
      </c>
    </row>
    <row r="1475" spans="1:7" x14ac:dyDescent="0.25">
      <c r="A1475" t="str">
        <f>'All Nodes'!A1475</f>
        <v>GRID</v>
      </c>
      <c r="B1475">
        <f>'All Nodes'!B1475</f>
        <v>101473</v>
      </c>
      <c r="C1475">
        <f>'All Nodes'!C1475</f>
        <v>100001</v>
      </c>
      <c r="D1475" s="1">
        <f>'All Nodes'!D1475</f>
        <v>0.32499800000000001</v>
      </c>
      <c r="E1475" s="1">
        <f>'All Nodes'!E1475</f>
        <v>0.175016</v>
      </c>
      <c r="F1475" s="1">
        <f>'All Nodes'!F1475</f>
        <v>2.4229899999999999E-2</v>
      </c>
      <c r="G1475">
        <f>'All Nodes'!G1475</f>
        <v>100001</v>
      </c>
    </row>
    <row r="1476" spans="1:7" x14ac:dyDescent="0.25">
      <c r="A1476" t="str">
        <f>'All Nodes'!A1476</f>
        <v>GRID</v>
      </c>
      <c r="B1476">
        <f>'All Nodes'!B1476</f>
        <v>101474</v>
      </c>
      <c r="C1476">
        <f>'All Nodes'!C1476</f>
        <v>100001</v>
      </c>
      <c r="D1476" s="1">
        <f>'All Nodes'!D1476</f>
        <v>-0.32499899999999998</v>
      </c>
      <c r="E1476" s="1">
        <f>'All Nodes'!E1476</f>
        <v>-0.175016</v>
      </c>
      <c r="F1476" s="1">
        <f>'All Nodes'!F1476</f>
        <v>2.42302E-2</v>
      </c>
      <c r="G1476">
        <f>'All Nodes'!G1476</f>
        <v>100001</v>
      </c>
    </row>
    <row r="1477" spans="1:7" x14ac:dyDescent="0.25">
      <c r="A1477" t="str">
        <f>'All Nodes'!A1477</f>
        <v>GRID</v>
      </c>
      <c r="B1477">
        <f>'All Nodes'!B1477</f>
        <v>101475</v>
      </c>
      <c r="C1477">
        <f>'All Nodes'!C1477</f>
        <v>100001</v>
      </c>
      <c r="D1477" s="1">
        <f>'All Nodes'!D1477</f>
        <v>-0.32500099999999998</v>
      </c>
      <c r="E1477" s="1">
        <f>'All Nodes'!E1477</f>
        <v>-0.15001900000000001</v>
      </c>
      <c r="F1477" s="1">
        <f>'All Nodes'!F1477</f>
        <v>2.27802E-2</v>
      </c>
      <c r="G1477">
        <f>'All Nodes'!G1477</f>
        <v>100001</v>
      </c>
    </row>
    <row r="1478" spans="1:7" x14ac:dyDescent="0.25">
      <c r="A1478" t="str">
        <f>'All Nodes'!A1478</f>
        <v>GRID</v>
      </c>
      <c r="B1478">
        <f>'All Nodes'!B1478</f>
        <v>101476</v>
      </c>
      <c r="C1478">
        <f>'All Nodes'!C1478</f>
        <v>100001</v>
      </c>
      <c r="D1478" s="1">
        <f>'All Nodes'!D1478</f>
        <v>0.32500099999999998</v>
      </c>
      <c r="E1478" s="1">
        <f>'All Nodes'!E1478</f>
        <v>0.15001900000000001</v>
      </c>
      <c r="F1478" s="1">
        <f>'All Nodes'!F1478</f>
        <v>2.2779799999999999E-2</v>
      </c>
      <c r="G1478">
        <f>'All Nodes'!G1478</f>
        <v>100001</v>
      </c>
    </row>
    <row r="1479" spans="1:7" x14ac:dyDescent="0.25">
      <c r="A1479" t="str">
        <f>'All Nodes'!A1479</f>
        <v>GRID</v>
      </c>
      <c r="B1479">
        <f>'All Nodes'!B1479</f>
        <v>101477</v>
      </c>
      <c r="C1479">
        <f>'All Nodes'!C1479</f>
        <v>100001</v>
      </c>
      <c r="D1479" s="1">
        <f>'All Nodes'!D1479</f>
        <v>0.32500200000000001</v>
      </c>
      <c r="E1479" s="1">
        <f>'All Nodes'!E1479</f>
        <v>0.12501399999999999</v>
      </c>
      <c r="F1479" s="1">
        <f>'All Nodes'!F1479</f>
        <v>2.1549800000000001E-2</v>
      </c>
      <c r="G1479">
        <f>'All Nodes'!G1479</f>
        <v>100001</v>
      </c>
    </row>
    <row r="1480" spans="1:7" x14ac:dyDescent="0.25">
      <c r="A1480" t="str">
        <f>'All Nodes'!A1480</f>
        <v>GRID</v>
      </c>
      <c r="B1480">
        <f>'All Nodes'!B1480</f>
        <v>101478</v>
      </c>
      <c r="C1480">
        <f>'All Nodes'!C1480</f>
        <v>100001</v>
      </c>
      <c r="D1480" s="1">
        <f>'All Nodes'!D1480</f>
        <v>-0.32500200000000001</v>
      </c>
      <c r="E1480" s="1">
        <f>'All Nodes'!E1480</f>
        <v>2.4976100000000001E-2</v>
      </c>
      <c r="F1480" s="1">
        <f>'All Nodes'!F1480</f>
        <v>1.8870000000000001E-2</v>
      </c>
      <c r="G1480">
        <f>'All Nodes'!G1480</f>
        <v>100001</v>
      </c>
    </row>
    <row r="1481" spans="1:7" x14ac:dyDescent="0.25">
      <c r="A1481" t="str">
        <f>'All Nodes'!A1481</f>
        <v>GRID</v>
      </c>
      <c r="B1481">
        <f>'All Nodes'!B1481</f>
        <v>101479</v>
      </c>
      <c r="C1481">
        <f>'All Nodes'!C1481</f>
        <v>100001</v>
      </c>
      <c r="D1481" s="1">
        <f>'All Nodes'!D1481</f>
        <v>-0.32500200000000001</v>
      </c>
      <c r="E1481" s="1">
        <f>'All Nodes'!E1481</f>
        <v>-0.12501300000000001</v>
      </c>
      <c r="F1481" s="1">
        <f>'All Nodes'!F1481</f>
        <v>2.1550099999999999E-2</v>
      </c>
      <c r="G1481">
        <f>'All Nodes'!G1481</f>
        <v>100001</v>
      </c>
    </row>
    <row r="1482" spans="1:7" x14ac:dyDescent="0.25">
      <c r="A1482" t="str">
        <f>'All Nodes'!A1482</f>
        <v>GRID</v>
      </c>
      <c r="B1482">
        <f>'All Nodes'!B1482</f>
        <v>101480</v>
      </c>
      <c r="C1482">
        <f>'All Nodes'!C1482</f>
        <v>100001</v>
      </c>
      <c r="D1482" s="1">
        <f>'All Nodes'!D1482</f>
        <v>0.32500200000000001</v>
      </c>
      <c r="E1482" s="1">
        <f>'All Nodes'!E1482</f>
        <v>-2.4976000000000002E-2</v>
      </c>
      <c r="F1482" s="1">
        <f>'All Nodes'!F1482</f>
        <v>1.8870000000000001E-2</v>
      </c>
      <c r="G1482">
        <f>'All Nodes'!G1482</f>
        <v>100001</v>
      </c>
    </row>
    <row r="1483" spans="1:7" x14ac:dyDescent="0.25">
      <c r="A1483" t="str">
        <f>'All Nodes'!A1483</f>
        <v>GRID</v>
      </c>
      <c r="B1483">
        <f>'All Nodes'!B1483</f>
        <v>101481</v>
      </c>
      <c r="C1483">
        <f>'All Nodes'!C1483</f>
        <v>100001</v>
      </c>
      <c r="D1483" s="1">
        <f>'All Nodes'!D1483</f>
        <v>0.32500299999999999</v>
      </c>
      <c r="E1483" s="1">
        <f>'All Nodes'!E1483</f>
        <v>-4.9972000000000003E-2</v>
      </c>
      <c r="F1483" s="1">
        <f>'All Nodes'!F1483</f>
        <v>1.9210000000000001E-2</v>
      </c>
      <c r="G1483">
        <f>'All Nodes'!G1483</f>
        <v>100001</v>
      </c>
    </row>
    <row r="1484" spans="1:7" x14ac:dyDescent="0.25">
      <c r="A1484" t="str">
        <f>'All Nodes'!A1484</f>
        <v>GRID</v>
      </c>
      <c r="B1484">
        <f>'All Nodes'!B1484</f>
        <v>101482</v>
      </c>
      <c r="C1484">
        <f>'All Nodes'!C1484</f>
        <v>100001</v>
      </c>
      <c r="D1484" s="1">
        <f>'All Nodes'!D1484</f>
        <v>-0.32500400000000002</v>
      </c>
      <c r="E1484" s="1">
        <f>'All Nodes'!E1484</f>
        <v>4.9972099999999998E-2</v>
      </c>
      <c r="F1484" s="1">
        <f>'All Nodes'!F1484</f>
        <v>1.9209899999999999E-2</v>
      </c>
      <c r="G1484">
        <f>'All Nodes'!G1484</f>
        <v>100001</v>
      </c>
    </row>
    <row r="1485" spans="1:7" x14ac:dyDescent="0.25">
      <c r="A1485" t="str">
        <f>'All Nodes'!A1485</f>
        <v>GRID</v>
      </c>
      <c r="B1485">
        <f>'All Nodes'!B1485</f>
        <v>101483</v>
      </c>
      <c r="C1485">
        <f>'All Nodes'!C1485</f>
        <v>100001</v>
      </c>
      <c r="D1485" s="1">
        <f>'All Nodes'!D1485</f>
        <v>-0.32500400000000002</v>
      </c>
      <c r="E1485" s="1">
        <f>'All Nodes'!E1485</f>
        <v>-0.10002</v>
      </c>
      <c r="F1485" s="1">
        <f>'All Nodes'!F1485</f>
        <v>2.0550100000000002E-2</v>
      </c>
      <c r="G1485">
        <f>'All Nodes'!G1485</f>
        <v>100001</v>
      </c>
    </row>
    <row r="1486" spans="1:7" x14ac:dyDescent="0.25">
      <c r="A1486" t="str">
        <f>'All Nodes'!A1486</f>
        <v>GRID</v>
      </c>
      <c r="B1486">
        <f>'All Nodes'!B1486</f>
        <v>101484</v>
      </c>
      <c r="C1486">
        <f>'All Nodes'!C1486</f>
        <v>100001</v>
      </c>
      <c r="D1486" s="1">
        <f>'All Nodes'!D1486</f>
        <v>0.32500400000000002</v>
      </c>
      <c r="E1486" s="1">
        <f>'All Nodes'!E1486</f>
        <v>0.10002</v>
      </c>
      <c r="F1486" s="1">
        <f>'All Nodes'!F1486</f>
        <v>2.0549899999999999E-2</v>
      </c>
      <c r="G1486">
        <f>'All Nodes'!G1486</f>
        <v>100001</v>
      </c>
    </row>
    <row r="1487" spans="1:7" x14ac:dyDescent="0.25">
      <c r="A1487" t="str">
        <f>'All Nodes'!A1487</f>
        <v>GRID</v>
      </c>
      <c r="B1487">
        <f>'All Nodes'!B1487</f>
        <v>101485</v>
      </c>
      <c r="C1487">
        <f>'All Nodes'!C1487</f>
        <v>100001</v>
      </c>
      <c r="D1487" s="1">
        <f>'All Nodes'!D1487</f>
        <v>0.32500499999999999</v>
      </c>
      <c r="E1487" s="1">
        <f>'All Nodes'!E1487</f>
        <v>-7.4976000000000001E-2</v>
      </c>
      <c r="F1487" s="1">
        <f>'All Nodes'!F1487</f>
        <v>1.9760199999999999E-2</v>
      </c>
      <c r="G1487">
        <f>'All Nodes'!G1487</f>
        <v>100001</v>
      </c>
    </row>
    <row r="1488" spans="1:7" x14ac:dyDescent="0.25">
      <c r="A1488" t="str">
        <f>'All Nodes'!A1488</f>
        <v>GRID</v>
      </c>
      <c r="B1488">
        <f>'All Nodes'!B1488</f>
        <v>101486</v>
      </c>
      <c r="C1488">
        <f>'All Nodes'!C1488</f>
        <v>100001</v>
      </c>
      <c r="D1488" s="1">
        <f>'All Nodes'!D1488</f>
        <v>0.32500499999999999</v>
      </c>
      <c r="E1488" s="1">
        <f>'All Nodes'!E1488</f>
        <v>1.4624000000000001E-4</v>
      </c>
      <c r="F1488" s="1">
        <f>'All Nodes'!F1488</f>
        <v>1.8759999999999999E-2</v>
      </c>
      <c r="G1488">
        <f>'All Nodes'!G1488</f>
        <v>100001</v>
      </c>
    </row>
    <row r="1489" spans="1:7" x14ac:dyDescent="0.25">
      <c r="A1489" t="str">
        <f>'All Nodes'!A1489</f>
        <v>GRID</v>
      </c>
      <c r="B1489">
        <f>'All Nodes'!B1489</f>
        <v>101487</v>
      </c>
      <c r="C1489">
        <f>'All Nodes'!C1489</f>
        <v>100001</v>
      </c>
      <c r="D1489" s="1">
        <f>'All Nodes'!D1489</f>
        <v>-0.32500499999999999</v>
      </c>
      <c r="E1489" s="1">
        <f>'All Nodes'!E1489</f>
        <v>0.100005</v>
      </c>
      <c r="F1489" s="1">
        <f>'All Nodes'!F1489</f>
        <v>2.0549999999999999E-2</v>
      </c>
      <c r="G1489">
        <f>'All Nodes'!G1489</f>
        <v>100001</v>
      </c>
    </row>
    <row r="1490" spans="1:7" x14ac:dyDescent="0.25">
      <c r="A1490" t="str">
        <f>'All Nodes'!A1490</f>
        <v>GRID</v>
      </c>
      <c r="B1490">
        <f>'All Nodes'!B1490</f>
        <v>101488</v>
      </c>
      <c r="C1490">
        <f>'All Nodes'!C1490</f>
        <v>100001</v>
      </c>
      <c r="D1490" s="1">
        <f>'All Nodes'!D1490</f>
        <v>0.32500499999999999</v>
      </c>
      <c r="E1490" s="1">
        <f>'All Nodes'!E1490</f>
        <v>7.5023000000000006E-2</v>
      </c>
      <c r="F1490" s="1">
        <f>'All Nodes'!F1490</f>
        <v>1.9769999999999999E-2</v>
      </c>
      <c r="G1490">
        <f>'All Nodes'!G1490</f>
        <v>100001</v>
      </c>
    </row>
    <row r="1491" spans="1:7" x14ac:dyDescent="0.25">
      <c r="A1491" t="str">
        <f>'All Nodes'!A1491</f>
        <v>GRID</v>
      </c>
      <c r="B1491">
        <f>'All Nodes'!B1491</f>
        <v>101489</v>
      </c>
      <c r="C1491">
        <f>'All Nodes'!C1491</f>
        <v>100001</v>
      </c>
      <c r="D1491" s="1">
        <f>'All Nodes'!D1491</f>
        <v>-0.32500499999999999</v>
      </c>
      <c r="E1491" s="1">
        <f>'All Nodes'!E1491</f>
        <v>7.4976100000000004E-2</v>
      </c>
      <c r="F1491" s="1">
        <f>'All Nodes'!F1491</f>
        <v>1.976E-2</v>
      </c>
      <c r="G1491">
        <f>'All Nodes'!G1491</f>
        <v>100001</v>
      </c>
    </row>
    <row r="1492" spans="1:7" x14ac:dyDescent="0.25">
      <c r="A1492" t="str">
        <f>'All Nodes'!A1492</f>
        <v>GRID</v>
      </c>
      <c r="B1492">
        <f>'All Nodes'!B1492</f>
        <v>101490</v>
      </c>
      <c r="C1492">
        <f>'All Nodes'!C1492</f>
        <v>100001</v>
      </c>
      <c r="D1492" s="1">
        <f>'All Nodes'!D1492</f>
        <v>0.32500499999999999</v>
      </c>
      <c r="E1492" s="1">
        <f>'All Nodes'!E1492</f>
        <v>-0.100005</v>
      </c>
      <c r="F1492" s="1">
        <f>'All Nodes'!F1492</f>
        <v>2.0550200000000001E-2</v>
      </c>
      <c r="G1492">
        <f>'All Nodes'!G1492</f>
        <v>100001</v>
      </c>
    </row>
    <row r="1493" spans="1:7" x14ac:dyDescent="0.25">
      <c r="A1493" t="str">
        <f>'All Nodes'!A1493</f>
        <v>GRID</v>
      </c>
      <c r="B1493">
        <f>'All Nodes'!B1493</f>
        <v>101491</v>
      </c>
      <c r="C1493">
        <f>'All Nodes'!C1493</f>
        <v>100001</v>
      </c>
      <c r="D1493" s="1">
        <f>'All Nodes'!D1493</f>
        <v>-0.32500600000000002</v>
      </c>
      <c r="E1493" s="1">
        <f>'All Nodes'!E1493</f>
        <v>-7.5022000000000005E-2</v>
      </c>
      <c r="F1493" s="1">
        <f>'All Nodes'!F1493</f>
        <v>1.9770099999999999E-2</v>
      </c>
      <c r="G1493">
        <f>'All Nodes'!G1493</f>
        <v>100001</v>
      </c>
    </row>
    <row r="1494" spans="1:7" x14ac:dyDescent="0.25">
      <c r="A1494" t="str">
        <f>'All Nodes'!A1494</f>
        <v>GRID</v>
      </c>
      <c r="B1494">
        <f>'All Nodes'!B1494</f>
        <v>101492</v>
      </c>
      <c r="C1494">
        <f>'All Nodes'!C1494</f>
        <v>100001</v>
      </c>
      <c r="D1494" s="1">
        <f>'All Nodes'!D1494</f>
        <v>0.32500800000000002</v>
      </c>
      <c r="E1494" s="1">
        <f>'All Nodes'!E1494</f>
        <v>5.0014999999999997E-2</v>
      </c>
      <c r="F1494" s="1">
        <f>'All Nodes'!F1494</f>
        <v>1.9210000000000001E-2</v>
      </c>
      <c r="G1494">
        <f>'All Nodes'!G1494</f>
        <v>100001</v>
      </c>
    </row>
    <row r="1495" spans="1:7" x14ac:dyDescent="0.25">
      <c r="A1495" t="str">
        <f>'All Nodes'!A1495</f>
        <v>GRID</v>
      </c>
      <c r="B1495">
        <f>'All Nodes'!B1495</f>
        <v>101493</v>
      </c>
      <c r="C1495">
        <f>'All Nodes'!C1495</f>
        <v>100001</v>
      </c>
      <c r="D1495" s="1">
        <f>'All Nodes'!D1495</f>
        <v>0.32500800000000002</v>
      </c>
      <c r="E1495" s="1">
        <f>'All Nodes'!E1495</f>
        <v>-0.12500600000000001</v>
      </c>
      <c r="F1495" s="1">
        <f>'All Nodes'!F1495</f>
        <v>2.1550099999999999E-2</v>
      </c>
      <c r="G1495">
        <f>'All Nodes'!G1495</f>
        <v>100001</v>
      </c>
    </row>
    <row r="1496" spans="1:7" x14ac:dyDescent="0.25">
      <c r="A1496" t="str">
        <f>'All Nodes'!A1496</f>
        <v>GRID</v>
      </c>
      <c r="B1496">
        <f>'All Nodes'!B1496</f>
        <v>101494</v>
      </c>
      <c r="C1496">
        <f>'All Nodes'!C1496</f>
        <v>100001</v>
      </c>
      <c r="D1496" s="1">
        <f>'All Nodes'!D1496</f>
        <v>-0.32500800000000002</v>
      </c>
      <c r="E1496" s="1">
        <f>'All Nodes'!E1496</f>
        <v>-5.0014999999999997E-2</v>
      </c>
      <c r="F1496" s="1">
        <f>'All Nodes'!F1496</f>
        <v>1.9210100000000001E-2</v>
      </c>
      <c r="G1496">
        <f>'All Nodes'!G1496</f>
        <v>100001</v>
      </c>
    </row>
    <row r="1497" spans="1:7" x14ac:dyDescent="0.25">
      <c r="A1497" t="str">
        <f>'All Nodes'!A1497</f>
        <v>GRID</v>
      </c>
      <c r="B1497">
        <f>'All Nodes'!B1497</f>
        <v>101495</v>
      </c>
      <c r="C1497">
        <f>'All Nodes'!C1497</f>
        <v>100001</v>
      </c>
      <c r="D1497" s="1">
        <f>'All Nodes'!D1497</f>
        <v>-0.32500800000000002</v>
      </c>
      <c r="E1497" s="1">
        <f>'All Nodes'!E1497</f>
        <v>0.12500600000000001</v>
      </c>
      <c r="F1497" s="1">
        <f>'All Nodes'!F1497</f>
        <v>2.15499E-2</v>
      </c>
      <c r="G1497">
        <f>'All Nodes'!G1497</f>
        <v>100001</v>
      </c>
    </row>
    <row r="1498" spans="1:7" x14ac:dyDescent="0.25">
      <c r="A1498" t="str">
        <f>'All Nodes'!A1498</f>
        <v>GRID</v>
      </c>
      <c r="B1498">
        <f>'All Nodes'!B1498</f>
        <v>101496</v>
      </c>
      <c r="C1498">
        <f>'All Nodes'!C1498</f>
        <v>100001</v>
      </c>
      <c r="D1498" s="1">
        <f>'All Nodes'!D1498</f>
        <v>-0.32500899999999999</v>
      </c>
      <c r="E1498" s="1">
        <f>'All Nodes'!E1498</f>
        <v>-2.5010000000000001E-2</v>
      </c>
      <c r="F1498" s="1">
        <f>'All Nodes'!F1498</f>
        <v>1.88801E-2</v>
      </c>
      <c r="G1498">
        <f>'All Nodes'!G1498</f>
        <v>100001</v>
      </c>
    </row>
    <row r="1499" spans="1:7" x14ac:dyDescent="0.25">
      <c r="A1499" t="str">
        <f>'All Nodes'!A1499</f>
        <v>GRID</v>
      </c>
      <c r="B1499">
        <f>'All Nodes'!B1499</f>
        <v>101497</v>
      </c>
      <c r="C1499">
        <f>'All Nodes'!C1499</f>
        <v>100001</v>
      </c>
      <c r="D1499" s="1">
        <f>'All Nodes'!D1499</f>
        <v>-0.32500899999999999</v>
      </c>
      <c r="E1499" s="1">
        <f>'All Nodes'!E1499</f>
        <v>0.150006</v>
      </c>
      <c r="F1499" s="1">
        <f>'All Nodes'!F1499</f>
        <v>2.2779899999999999E-2</v>
      </c>
      <c r="G1499">
        <f>'All Nodes'!G1499</f>
        <v>100001</v>
      </c>
    </row>
    <row r="1500" spans="1:7" x14ac:dyDescent="0.25">
      <c r="A1500" t="str">
        <f>'All Nodes'!A1500</f>
        <v>GRID</v>
      </c>
      <c r="B1500">
        <f>'All Nodes'!B1500</f>
        <v>101498</v>
      </c>
      <c r="C1500">
        <f>'All Nodes'!C1500</f>
        <v>100001</v>
      </c>
      <c r="D1500" s="1">
        <f>'All Nodes'!D1500</f>
        <v>0.32500899999999999</v>
      </c>
      <c r="E1500" s="1">
        <f>'All Nodes'!E1500</f>
        <v>2.5010000000000001E-2</v>
      </c>
      <c r="F1500" s="1">
        <f>'All Nodes'!F1500</f>
        <v>1.8880000000000001E-2</v>
      </c>
      <c r="G1500">
        <f>'All Nodes'!G1500</f>
        <v>100001</v>
      </c>
    </row>
    <row r="1501" spans="1:7" x14ac:dyDescent="0.25">
      <c r="A1501" t="str">
        <f>'All Nodes'!A1501</f>
        <v>GRID</v>
      </c>
      <c r="B1501">
        <f>'All Nodes'!B1501</f>
        <v>101499</v>
      </c>
      <c r="C1501">
        <f>'All Nodes'!C1501</f>
        <v>100001</v>
      </c>
      <c r="D1501" s="1">
        <f>'All Nodes'!D1501</f>
        <v>0.32500899999999999</v>
      </c>
      <c r="E1501" s="1">
        <f>'All Nodes'!E1501</f>
        <v>-0.150005</v>
      </c>
      <c r="F1501" s="1">
        <f>'All Nodes'!F1501</f>
        <v>2.2780100000000001E-2</v>
      </c>
      <c r="G1501">
        <f>'All Nodes'!G1501</f>
        <v>100001</v>
      </c>
    </row>
    <row r="1502" spans="1:7" x14ac:dyDescent="0.25">
      <c r="A1502" t="str">
        <f>'All Nodes'!A1502</f>
        <v>GRID</v>
      </c>
      <c r="B1502">
        <f>'All Nodes'!B1502</f>
        <v>101500</v>
      </c>
      <c r="C1502">
        <f>'All Nodes'!C1502</f>
        <v>100001</v>
      </c>
      <c r="D1502" s="1">
        <f>'All Nodes'!D1502</f>
        <v>-0.32501099999999999</v>
      </c>
      <c r="E1502" s="1">
        <f>'All Nodes'!E1502</f>
        <v>-1.2970000000000001E-4</v>
      </c>
      <c r="F1502" s="1">
        <f>'All Nodes'!F1502</f>
        <v>1.8770100000000001E-2</v>
      </c>
      <c r="G1502">
        <f>'All Nodes'!G1502</f>
        <v>100001</v>
      </c>
    </row>
    <row r="1503" spans="1:7" x14ac:dyDescent="0.25">
      <c r="A1503" t="str">
        <f>'All Nodes'!A1503</f>
        <v>GRID</v>
      </c>
      <c r="B1503">
        <f>'All Nodes'!B1503</f>
        <v>101501</v>
      </c>
      <c r="C1503">
        <f>'All Nodes'!C1503</f>
        <v>100001</v>
      </c>
      <c r="D1503" s="1">
        <f>'All Nodes'!D1503</f>
        <v>0.32501200000000002</v>
      </c>
      <c r="E1503" s="1">
        <f>'All Nodes'!E1503</f>
        <v>-0.20000100000000001</v>
      </c>
      <c r="F1503" s="1">
        <f>'All Nodes'!F1503</f>
        <v>2.5900200000000002E-2</v>
      </c>
      <c r="G1503">
        <f>'All Nodes'!G1503</f>
        <v>100001</v>
      </c>
    </row>
    <row r="1504" spans="1:7" x14ac:dyDescent="0.25">
      <c r="A1504" t="str">
        <f>'All Nodes'!A1504</f>
        <v>GRID</v>
      </c>
      <c r="B1504">
        <f>'All Nodes'!B1504</f>
        <v>101502</v>
      </c>
      <c r="C1504">
        <f>'All Nodes'!C1504</f>
        <v>100001</v>
      </c>
      <c r="D1504" s="1">
        <f>'All Nodes'!D1504</f>
        <v>-0.32501200000000002</v>
      </c>
      <c r="E1504" s="1">
        <f>'All Nodes'!E1504</f>
        <v>0.20000200000000001</v>
      </c>
      <c r="F1504" s="1">
        <f>'All Nodes'!F1504</f>
        <v>2.5899800000000001E-2</v>
      </c>
      <c r="G1504">
        <f>'All Nodes'!G1504</f>
        <v>100001</v>
      </c>
    </row>
    <row r="1505" spans="1:7" x14ac:dyDescent="0.25">
      <c r="A1505" t="str">
        <f>'All Nodes'!A1505</f>
        <v>GRID</v>
      </c>
      <c r="B1505">
        <f>'All Nodes'!B1505</f>
        <v>101503</v>
      </c>
      <c r="C1505">
        <f>'All Nodes'!C1505</f>
        <v>100001</v>
      </c>
      <c r="D1505" s="1">
        <f>'All Nodes'!D1505</f>
        <v>-0.325013</v>
      </c>
      <c r="E1505" s="1">
        <f>'All Nodes'!E1505</f>
        <v>0.17500399999999999</v>
      </c>
      <c r="F1505" s="1">
        <f>'All Nodes'!F1505</f>
        <v>2.4229799999999999E-2</v>
      </c>
      <c r="G1505">
        <f>'All Nodes'!G1505</f>
        <v>100001</v>
      </c>
    </row>
    <row r="1506" spans="1:7" x14ac:dyDescent="0.25">
      <c r="A1506" t="str">
        <f>'All Nodes'!A1506</f>
        <v>GRID</v>
      </c>
      <c r="B1506">
        <f>'All Nodes'!B1506</f>
        <v>101504</v>
      </c>
      <c r="C1506">
        <f>'All Nodes'!C1506</f>
        <v>100001</v>
      </c>
      <c r="D1506" s="1">
        <f>'All Nodes'!D1506</f>
        <v>0.325013</v>
      </c>
      <c r="E1506" s="1">
        <f>'All Nodes'!E1506</f>
        <v>-0.17500299999999999</v>
      </c>
      <c r="F1506" s="1">
        <f>'All Nodes'!F1506</f>
        <v>2.42302E-2</v>
      </c>
      <c r="G1506">
        <f>'All Nodes'!G1506</f>
        <v>100001</v>
      </c>
    </row>
    <row r="1507" spans="1:7" x14ac:dyDescent="0.25">
      <c r="A1507" t="str">
        <f>'All Nodes'!A1507</f>
        <v>GRID</v>
      </c>
      <c r="B1507">
        <f>'All Nodes'!B1507</f>
        <v>101505</v>
      </c>
      <c r="C1507">
        <f>'All Nodes'!C1507</f>
        <v>100001</v>
      </c>
      <c r="D1507" s="1">
        <f>'All Nodes'!D1507</f>
        <v>0.325015</v>
      </c>
      <c r="E1507" s="1">
        <f>'All Nodes'!E1507</f>
        <v>-0.24998400000000001</v>
      </c>
      <c r="F1507" s="1">
        <f>'All Nodes'!F1507</f>
        <v>2.99203E-2</v>
      </c>
      <c r="G1507">
        <f>'All Nodes'!G1507</f>
        <v>100001</v>
      </c>
    </row>
    <row r="1508" spans="1:7" x14ac:dyDescent="0.25">
      <c r="A1508" t="str">
        <f>'All Nodes'!A1508</f>
        <v>GRID</v>
      </c>
      <c r="B1508">
        <f>'All Nodes'!B1508</f>
        <v>101506</v>
      </c>
      <c r="C1508">
        <f>'All Nodes'!C1508</f>
        <v>100001</v>
      </c>
      <c r="D1508" s="1">
        <f>'All Nodes'!D1508</f>
        <v>-0.325015</v>
      </c>
      <c r="E1508" s="1">
        <f>'All Nodes'!E1508</f>
        <v>0.22498699999999999</v>
      </c>
      <c r="F1508" s="1">
        <f>'All Nodes'!F1508</f>
        <v>2.77998E-2</v>
      </c>
      <c r="G1508">
        <f>'All Nodes'!G1508</f>
        <v>100001</v>
      </c>
    </row>
    <row r="1509" spans="1:7" x14ac:dyDescent="0.25">
      <c r="A1509" t="str">
        <f>'All Nodes'!A1509</f>
        <v>GRID</v>
      </c>
      <c r="B1509">
        <f>'All Nodes'!B1509</f>
        <v>101507</v>
      </c>
      <c r="C1509">
        <f>'All Nodes'!C1509</f>
        <v>100001</v>
      </c>
      <c r="D1509" s="1">
        <f>'All Nodes'!D1509</f>
        <v>0.325015</v>
      </c>
      <c r="E1509" s="1">
        <f>'All Nodes'!E1509</f>
        <v>-0.22498699999999999</v>
      </c>
      <c r="F1509" s="1">
        <f>'All Nodes'!F1509</f>
        <v>2.78003E-2</v>
      </c>
      <c r="G1509">
        <f>'All Nodes'!G1509</f>
        <v>100001</v>
      </c>
    </row>
    <row r="1510" spans="1:7" x14ac:dyDescent="0.25">
      <c r="A1510" t="str">
        <f>'All Nodes'!A1510</f>
        <v>GRID</v>
      </c>
      <c r="B1510">
        <f>'All Nodes'!B1510</f>
        <v>101508</v>
      </c>
      <c r="C1510">
        <f>'All Nodes'!C1510</f>
        <v>100001</v>
      </c>
      <c r="D1510" s="1">
        <f>'All Nodes'!D1510</f>
        <v>-0.32501600000000003</v>
      </c>
      <c r="E1510" s="1">
        <f>'All Nodes'!E1510</f>
        <v>0.24998400000000001</v>
      </c>
      <c r="F1510" s="1">
        <f>'All Nodes'!F1510</f>
        <v>2.99198E-2</v>
      </c>
      <c r="G1510">
        <f>'All Nodes'!G1510</f>
        <v>100001</v>
      </c>
    </row>
    <row r="1511" spans="1:7" x14ac:dyDescent="0.25">
      <c r="A1511" t="str">
        <f>'All Nodes'!A1511</f>
        <v>GRID</v>
      </c>
      <c r="B1511">
        <f>'All Nodes'!B1511</f>
        <v>101509</v>
      </c>
      <c r="C1511">
        <f>'All Nodes'!C1511</f>
        <v>100001</v>
      </c>
      <c r="D1511" s="1">
        <f>'All Nodes'!D1511</f>
        <v>0.32501600000000003</v>
      </c>
      <c r="E1511" s="1">
        <f>'All Nodes'!E1511</f>
        <v>-0.27498600000000001</v>
      </c>
      <c r="F1511" s="1">
        <f>'All Nodes'!F1511</f>
        <v>3.2275400000000003E-2</v>
      </c>
      <c r="G1511">
        <f>'All Nodes'!G1511</f>
        <v>100001</v>
      </c>
    </row>
    <row r="1512" spans="1:7" x14ac:dyDescent="0.25">
      <c r="A1512" t="str">
        <f>'All Nodes'!A1512</f>
        <v>GRID</v>
      </c>
      <c r="B1512">
        <f>'All Nodes'!B1512</f>
        <v>101510</v>
      </c>
      <c r="C1512">
        <f>'All Nodes'!C1512</f>
        <v>100001</v>
      </c>
      <c r="D1512" s="1">
        <f>'All Nodes'!D1512</f>
        <v>-0.32501600000000003</v>
      </c>
      <c r="E1512" s="1">
        <f>'All Nodes'!E1512</f>
        <v>0.27498600000000001</v>
      </c>
      <c r="F1512" s="1">
        <f>'All Nodes'!F1512</f>
        <v>3.2274799999999999E-2</v>
      </c>
      <c r="G1512">
        <f>'All Nodes'!G1512</f>
        <v>100001</v>
      </c>
    </row>
    <row r="1513" spans="1:7" x14ac:dyDescent="0.25">
      <c r="A1513" t="str">
        <f>'All Nodes'!A1513</f>
        <v>GRID</v>
      </c>
      <c r="B1513">
        <f>'All Nodes'!B1513</f>
        <v>101511</v>
      </c>
      <c r="C1513">
        <f>'All Nodes'!C1513</f>
        <v>100001</v>
      </c>
      <c r="D1513" s="1">
        <f>'All Nodes'!D1513</f>
        <v>0.325021</v>
      </c>
      <c r="E1513" s="1">
        <f>'All Nodes'!E1513</f>
        <v>-0.324988</v>
      </c>
      <c r="F1513" s="1">
        <f>'All Nodes'!F1513</f>
        <v>3.7654300000000002E-2</v>
      </c>
      <c r="G1513">
        <f>'All Nodes'!G1513</f>
        <v>100001</v>
      </c>
    </row>
    <row r="1514" spans="1:7" x14ac:dyDescent="0.25">
      <c r="A1514" t="str">
        <f>'All Nodes'!A1514</f>
        <v>GRID</v>
      </c>
      <c r="B1514">
        <f>'All Nodes'!B1514</f>
        <v>101512</v>
      </c>
      <c r="C1514">
        <f>'All Nodes'!C1514</f>
        <v>100001</v>
      </c>
      <c r="D1514" s="1">
        <f>'All Nodes'!D1514</f>
        <v>0.32502199999999998</v>
      </c>
      <c r="E1514" s="1">
        <f>'All Nodes'!E1514</f>
        <v>-0.299987</v>
      </c>
      <c r="F1514" s="1">
        <f>'All Nodes'!F1514</f>
        <v>3.4852300000000003E-2</v>
      </c>
      <c r="G1514">
        <f>'All Nodes'!G1514</f>
        <v>100001</v>
      </c>
    </row>
    <row r="1515" spans="1:7" x14ac:dyDescent="0.25">
      <c r="A1515" t="str">
        <f>'All Nodes'!A1515</f>
        <v>GRID</v>
      </c>
      <c r="B1515">
        <f>'All Nodes'!B1515</f>
        <v>101513</v>
      </c>
      <c r="C1515">
        <f>'All Nodes'!C1515</f>
        <v>100001</v>
      </c>
      <c r="D1515" s="1">
        <f>'All Nodes'!D1515</f>
        <v>-0.32502199999999998</v>
      </c>
      <c r="E1515" s="1">
        <f>'All Nodes'!E1515</f>
        <v>0.299987</v>
      </c>
      <c r="F1515" s="1">
        <f>'All Nodes'!F1515</f>
        <v>3.4851699999999999E-2</v>
      </c>
      <c r="G1515">
        <f>'All Nodes'!G1515</f>
        <v>100001</v>
      </c>
    </row>
    <row r="1516" spans="1:7" x14ac:dyDescent="0.25">
      <c r="A1516" t="str">
        <f>'All Nodes'!A1516</f>
        <v>GRID</v>
      </c>
      <c r="B1516">
        <f>'All Nodes'!B1516</f>
        <v>101514</v>
      </c>
      <c r="C1516">
        <f>'All Nodes'!C1516</f>
        <v>100001</v>
      </c>
      <c r="D1516" s="1">
        <f>'All Nodes'!D1516</f>
        <v>-0.32502300000000001</v>
      </c>
      <c r="E1516" s="1">
        <f>'All Nodes'!E1516</f>
        <v>0.324988</v>
      </c>
      <c r="F1516" s="1">
        <f>'All Nodes'!F1516</f>
        <v>3.7653600000000002E-2</v>
      </c>
      <c r="G1516">
        <f>'All Nodes'!G1516</f>
        <v>100001</v>
      </c>
    </row>
    <row r="1517" spans="1:7" x14ac:dyDescent="0.25">
      <c r="A1517" t="str">
        <f>'All Nodes'!A1517</f>
        <v>GRID</v>
      </c>
      <c r="B1517">
        <f>'All Nodes'!B1517</f>
        <v>101515</v>
      </c>
      <c r="C1517">
        <f>'All Nodes'!C1517</f>
        <v>100001</v>
      </c>
      <c r="D1517" s="1">
        <f>'All Nodes'!D1517</f>
        <v>0.32502599999999998</v>
      </c>
      <c r="E1517" s="1">
        <f>'All Nodes'!E1517</f>
        <v>-0.34994700000000001</v>
      </c>
      <c r="F1517" s="1">
        <f>'All Nodes'!F1517</f>
        <v>4.0674299999999997E-2</v>
      </c>
      <c r="G1517">
        <f>'All Nodes'!G1517</f>
        <v>100001</v>
      </c>
    </row>
    <row r="1518" spans="1:7" x14ac:dyDescent="0.25">
      <c r="A1518" t="str">
        <f>'All Nodes'!A1518</f>
        <v>GRID</v>
      </c>
      <c r="B1518">
        <f>'All Nodes'!B1518</f>
        <v>101516</v>
      </c>
      <c r="C1518">
        <f>'All Nodes'!C1518</f>
        <v>100001</v>
      </c>
      <c r="D1518" s="1">
        <f>'All Nodes'!D1518</f>
        <v>-0.32502599999999998</v>
      </c>
      <c r="E1518" s="1">
        <f>'All Nodes'!E1518</f>
        <v>0.34994700000000001</v>
      </c>
      <c r="F1518" s="1">
        <f>'All Nodes'!F1518</f>
        <v>4.0673599999999997E-2</v>
      </c>
      <c r="G1518">
        <f>'All Nodes'!G1518</f>
        <v>100001</v>
      </c>
    </row>
    <row r="1519" spans="1:7" x14ac:dyDescent="0.25">
      <c r="A1519" t="str">
        <f>'All Nodes'!A1519</f>
        <v>GRID</v>
      </c>
      <c r="B1519">
        <f>'All Nodes'!B1519</f>
        <v>101517</v>
      </c>
      <c r="C1519">
        <f>'All Nodes'!C1519</f>
        <v>100001</v>
      </c>
      <c r="D1519" s="1">
        <f>'All Nodes'!D1519</f>
        <v>0.32502799999999998</v>
      </c>
      <c r="E1519" s="1">
        <f>'All Nodes'!E1519</f>
        <v>-0.374948</v>
      </c>
      <c r="F1519" s="1">
        <f>'All Nodes'!F1519</f>
        <v>4.3932499999999999E-2</v>
      </c>
      <c r="G1519">
        <f>'All Nodes'!G1519</f>
        <v>100001</v>
      </c>
    </row>
    <row r="1520" spans="1:7" x14ac:dyDescent="0.25">
      <c r="A1520" t="str">
        <f>'All Nodes'!A1520</f>
        <v>GRID</v>
      </c>
      <c r="B1520">
        <f>'All Nodes'!B1520</f>
        <v>101518</v>
      </c>
      <c r="C1520">
        <f>'All Nodes'!C1520</f>
        <v>100001</v>
      </c>
      <c r="D1520" s="1">
        <f>'All Nodes'!D1520</f>
        <v>-0.32502799999999998</v>
      </c>
      <c r="E1520" s="1">
        <f>'All Nodes'!E1520</f>
        <v>0.374948</v>
      </c>
      <c r="F1520" s="1">
        <f>'All Nodes'!F1520</f>
        <v>4.3931699999999997E-2</v>
      </c>
      <c r="G1520">
        <f>'All Nodes'!G1520</f>
        <v>100001</v>
      </c>
    </row>
    <row r="1521" spans="1:7" x14ac:dyDescent="0.25">
      <c r="A1521" t="str">
        <f>'All Nodes'!A1521</f>
        <v>GRID</v>
      </c>
      <c r="B1521">
        <f>'All Nodes'!B1521</f>
        <v>101519</v>
      </c>
      <c r="C1521">
        <f>'All Nodes'!C1521</f>
        <v>100001</v>
      </c>
      <c r="D1521" s="1">
        <f>'All Nodes'!D1521</f>
        <v>0.32502900000000001</v>
      </c>
      <c r="E1521" s="1">
        <f>'All Nodes'!E1521</f>
        <v>-0.399949</v>
      </c>
      <c r="F1521" s="1">
        <f>'All Nodes'!F1521</f>
        <v>4.7419500000000003E-2</v>
      </c>
      <c r="G1521">
        <f>'All Nodes'!G1521</f>
        <v>100001</v>
      </c>
    </row>
    <row r="1522" spans="1:7" x14ac:dyDescent="0.25">
      <c r="A1522" t="str">
        <f>'All Nodes'!A1522</f>
        <v>GRID</v>
      </c>
      <c r="B1522">
        <f>'All Nodes'!B1522</f>
        <v>101520</v>
      </c>
      <c r="C1522">
        <f>'All Nodes'!C1522</f>
        <v>100001</v>
      </c>
      <c r="D1522" s="1">
        <f>'All Nodes'!D1522</f>
        <v>-0.32502999999999999</v>
      </c>
      <c r="E1522" s="1">
        <f>'All Nodes'!E1522</f>
        <v>0.399949</v>
      </c>
      <c r="F1522" s="1">
        <f>'All Nodes'!F1522</f>
        <v>4.7418599999999998E-2</v>
      </c>
      <c r="G1522">
        <f>'All Nodes'!G1522</f>
        <v>100001</v>
      </c>
    </row>
    <row r="1523" spans="1:7" x14ac:dyDescent="0.25">
      <c r="A1523" t="str">
        <f>'All Nodes'!A1523</f>
        <v>GRID</v>
      </c>
      <c r="B1523">
        <f>'All Nodes'!B1523</f>
        <v>101521</v>
      </c>
      <c r="C1523">
        <f>'All Nodes'!C1523</f>
        <v>100001</v>
      </c>
      <c r="D1523" s="1">
        <f>'All Nodes'!D1523</f>
        <v>0.32503199999999999</v>
      </c>
      <c r="E1523" s="1">
        <f>'All Nodes'!E1523</f>
        <v>-0.42498799999999998</v>
      </c>
      <c r="F1523" s="1">
        <f>'All Nodes'!F1523</f>
        <v>5.1147499999999999E-2</v>
      </c>
      <c r="G1523">
        <f>'All Nodes'!G1523</f>
        <v>100001</v>
      </c>
    </row>
    <row r="1524" spans="1:7" x14ac:dyDescent="0.25">
      <c r="A1524" t="str">
        <f>'All Nodes'!A1524</f>
        <v>GRID</v>
      </c>
      <c r="B1524">
        <f>'All Nodes'!B1524</f>
        <v>101522</v>
      </c>
      <c r="C1524">
        <f>'All Nodes'!C1524</f>
        <v>100001</v>
      </c>
      <c r="D1524" s="1">
        <f>'All Nodes'!D1524</f>
        <v>-0.32503199999999999</v>
      </c>
      <c r="E1524" s="1">
        <f>'All Nodes'!E1524</f>
        <v>0.42498799999999998</v>
      </c>
      <c r="F1524" s="1">
        <f>'All Nodes'!F1524</f>
        <v>5.11466E-2</v>
      </c>
      <c r="G1524">
        <f>'All Nodes'!G1524</f>
        <v>100001</v>
      </c>
    </row>
    <row r="1525" spans="1:7" x14ac:dyDescent="0.25">
      <c r="A1525" t="str">
        <f>'All Nodes'!A1525</f>
        <v>GRID</v>
      </c>
      <c r="B1525">
        <f>'All Nodes'!B1525</f>
        <v>101523</v>
      </c>
      <c r="C1525">
        <f>'All Nodes'!C1525</f>
        <v>100001</v>
      </c>
      <c r="D1525" s="1">
        <f>'All Nodes'!D1525</f>
        <v>-0.32503399999999999</v>
      </c>
      <c r="E1525" s="1">
        <f>'All Nodes'!E1525</f>
        <v>0.44995299999999999</v>
      </c>
      <c r="F1525" s="1">
        <f>'All Nodes'!F1525</f>
        <v>5.5082600000000002E-2</v>
      </c>
      <c r="G1525">
        <f>'All Nodes'!G1525</f>
        <v>100001</v>
      </c>
    </row>
    <row r="1526" spans="1:7" x14ac:dyDescent="0.25">
      <c r="A1526" t="str">
        <f>'All Nodes'!A1526</f>
        <v>GRID</v>
      </c>
      <c r="B1526">
        <f>'All Nodes'!B1526</f>
        <v>101524</v>
      </c>
      <c r="C1526">
        <f>'All Nodes'!C1526</f>
        <v>100001</v>
      </c>
      <c r="D1526" s="1">
        <f>'All Nodes'!D1526</f>
        <v>0.32503399999999999</v>
      </c>
      <c r="E1526" s="1">
        <f>'All Nodes'!E1526</f>
        <v>-0.44995299999999999</v>
      </c>
      <c r="F1526" s="1">
        <f>'All Nodes'!F1526</f>
        <v>5.5083500000000001E-2</v>
      </c>
      <c r="G1526">
        <f>'All Nodes'!G1526</f>
        <v>100001</v>
      </c>
    </row>
    <row r="1527" spans="1:7" x14ac:dyDescent="0.25">
      <c r="A1527" t="str">
        <f>'All Nodes'!A1527</f>
        <v>GRID</v>
      </c>
      <c r="B1527">
        <f>'All Nodes'!B1527</f>
        <v>101525</v>
      </c>
      <c r="C1527">
        <f>'All Nodes'!C1527</f>
        <v>100001</v>
      </c>
      <c r="D1527" s="1">
        <f>'All Nodes'!D1527</f>
        <v>0.32503500000000002</v>
      </c>
      <c r="E1527" s="1">
        <f>'All Nodes'!E1527</f>
        <v>-0.47497299999999998</v>
      </c>
      <c r="F1527" s="1">
        <f>'All Nodes'!F1527</f>
        <v>5.9268500000000002E-2</v>
      </c>
      <c r="G1527">
        <f>'All Nodes'!G1527</f>
        <v>100001</v>
      </c>
    </row>
    <row r="1528" spans="1:7" x14ac:dyDescent="0.25">
      <c r="A1528" t="str">
        <f>'All Nodes'!A1528</f>
        <v>GRID</v>
      </c>
      <c r="B1528">
        <f>'All Nodes'!B1528</f>
        <v>101526</v>
      </c>
      <c r="C1528">
        <f>'All Nodes'!C1528</f>
        <v>100001</v>
      </c>
      <c r="D1528" s="1">
        <f>'All Nodes'!D1528</f>
        <v>-0.32503599999999999</v>
      </c>
      <c r="E1528" s="1">
        <f>'All Nodes'!E1528</f>
        <v>0.47497299999999998</v>
      </c>
      <c r="F1528" s="1">
        <f>'All Nodes'!F1528</f>
        <v>5.9267500000000001E-2</v>
      </c>
      <c r="G1528">
        <f>'All Nodes'!G1528</f>
        <v>100001</v>
      </c>
    </row>
    <row r="1529" spans="1:7" x14ac:dyDescent="0.25">
      <c r="A1529" t="str">
        <f>'All Nodes'!A1529</f>
        <v>GRID</v>
      </c>
      <c r="B1529">
        <f>'All Nodes'!B1529</f>
        <v>101527</v>
      </c>
      <c r="C1529">
        <f>'All Nodes'!C1529</f>
        <v>100001</v>
      </c>
      <c r="D1529" s="1">
        <f>'All Nodes'!D1529</f>
        <v>-0.32503900000000002</v>
      </c>
      <c r="E1529" s="1">
        <f>'All Nodes'!E1529</f>
        <v>0.49996000000000002</v>
      </c>
      <c r="F1529" s="1">
        <f>'All Nodes'!F1529</f>
        <v>6.3674499999999995E-2</v>
      </c>
      <c r="G1529">
        <f>'All Nodes'!G1529</f>
        <v>100001</v>
      </c>
    </row>
    <row r="1530" spans="1:7" x14ac:dyDescent="0.25">
      <c r="A1530" t="str">
        <f>'All Nodes'!A1530</f>
        <v>GRID</v>
      </c>
      <c r="B1530">
        <f>'All Nodes'!B1530</f>
        <v>101528</v>
      </c>
      <c r="C1530">
        <f>'All Nodes'!C1530</f>
        <v>100001</v>
      </c>
      <c r="D1530" s="1">
        <f>'All Nodes'!D1530</f>
        <v>0.32503900000000002</v>
      </c>
      <c r="E1530" s="1">
        <f>'All Nodes'!E1530</f>
        <v>-0.49995899999999999</v>
      </c>
      <c r="F1530" s="1">
        <f>'All Nodes'!F1530</f>
        <v>6.3675599999999999E-2</v>
      </c>
      <c r="G1530">
        <f>'All Nodes'!G1530</f>
        <v>100001</v>
      </c>
    </row>
    <row r="1531" spans="1:7" x14ac:dyDescent="0.25">
      <c r="A1531" t="str">
        <f>'All Nodes'!A1531</f>
        <v>GRID</v>
      </c>
      <c r="B1531">
        <f>'All Nodes'!B1531</f>
        <v>101529</v>
      </c>
      <c r="C1531">
        <f>'All Nodes'!C1531</f>
        <v>100001</v>
      </c>
      <c r="D1531" s="1">
        <f>'All Nodes'!D1531</f>
        <v>0.32504</v>
      </c>
      <c r="E1531" s="1">
        <f>'All Nodes'!E1531</f>
        <v>-0.52498699999999998</v>
      </c>
      <c r="F1531" s="1">
        <f>'All Nodes'!F1531</f>
        <v>6.8331600000000006E-2</v>
      </c>
      <c r="G1531">
        <f>'All Nodes'!G1531</f>
        <v>100001</v>
      </c>
    </row>
    <row r="1532" spans="1:7" x14ac:dyDescent="0.25">
      <c r="A1532" t="str">
        <f>'All Nodes'!A1532</f>
        <v>GRID</v>
      </c>
      <c r="B1532">
        <f>'All Nodes'!B1532</f>
        <v>101530</v>
      </c>
      <c r="C1532">
        <f>'All Nodes'!C1532</f>
        <v>100001</v>
      </c>
      <c r="D1532" s="1">
        <f>'All Nodes'!D1532</f>
        <v>-0.32504</v>
      </c>
      <c r="E1532" s="1">
        <f>'All Nodes'!E1532</f>
        <v>0.52498800000000001</v>
      </c>
      <c r="F1532" s="1">
        <f>'All Nodes'!F1532</f>
        <v>6.8330500000000002E-2</v>
      </c>
      <c r="G1532">
        <f>'All Nodes'!G1532</f>
        <v>100001</v>
      </c>
    </row>
    <row r="1533" spans="1:7" x14ac:dyDescent="0.25">
      <c r="A1533" t="str">
        <f>'All Nodes'!A1533</f>
        <v>GRID</v>
      </c>
      <c r="B1533">
        <f>'All Nodes'!B1533</f>
        <v>101531</v>
      </c>
      <c r="C1533">
        <f>'All Nodes'!C1533</f>
        <v>100001</v>
      </c>
      <c r="D1533" s="1">
        <f>'All Nodes'!D1533</f>
        <v>0.32504100000000002</v>
      </c>
      <c r="E1533" s="1">
        <f>'All Nodes'!E1533</f>
        <v>-0.549987</v>
      </c>
      <c r="F1533" s="1">
        <f>'All Nodes'!F1533</f>
        <v>7.3212600000000003E-2</v>
      </c>
      <c r="G1533">
        <f>'All Nodes'!G1533</f>
        <v>100001</v>
      </c>
    </row>
    <row r="1534" spans="1:7" x14ac:dyDescent="0.25">
      <c r="A1534" t="str">
        <f>'All Nodes'!A1534</f>
        <v>GRID</v>
      </c>
      <c r="B1534">
        <f>'All Nodes'!B1534</f>
        <v>101532</v>
      </c>
      <c r="C1534">
        <f>'All Nodes'!C1534</f>
        <v>100001</v>
      </c>
      <c r="D1534" s="1">
        <f>'All Nodes'!D1534</f>
        <v>-0.325042</v>
      </c>
      <c r="E1534" s="1">
        <f>'All Nodes'!E1534</f>
        <v>0.549987</v>
      </c>
      <c r="F1534" s="1">
        <f>'All Nodes'!F1534</f>
        <v>7.3211399999999996E-2</v>
      </c>
      <c r="G1534">
        <f>'All Nodes'!G1534</f>
        <v>100001</v>
      </c>
    </row>
    <row r="1535" spans="1:7" x14ac:dyDescent="0.25">
      <c r="A1535" t="str">
        <f>'All Nodes'!A1535</f>
        <v>GRID</v>
      </c>
      <c r="B1535">
        <f>'All Nodes'!B1535</f>
        <v>101533</v>
      </c>
      <c r="C1535">
        <f>'All Nodes'!C1535</f>
        <v>100001</v>
      </c>
      <c r="D1535" s="1">
        <f>'All Nodes'!D1535</f>
        <v>0.32504300000000003</v>
      </c>
      <c r="E1535" s="1">
        <f>'All Nodes'!E1535</f>
        <v>-0.574986</v>
      </c>
      <c r="F1535" s="1">
        <f>'All Nodes'!F1535</f>
        <v>7.8328700000000001E-2</v>
      </c>
      <c r="G1535">
        <f>'All Nodes'!G1535</f>
        <v>100001</v>
      </c>
    </row>
    <row r="1536" spans="1:7" x14ac:dyDescent="0.25">
      <c r="A1536" t="str">
        <f>'All Nodes'!A1536</f>
        <v>GRID</v>
      </c>
      <c r="B1536">
        <f>'All Nodes'!B1536</f>
        <v>101534</v>
      </c>
      <c r="C1536">
        <f>'All Nodes'!C1536</f>
        <v>100001</v>
      </c>
      <c r="D1536" s="1">
        <f>'All Nodes'!D1536</f>
        <v>-0.32504300000000003</v>
      </c>
      <c r="E1536" s="1">
        <f>'All Nodes'!E1536</f>
        <v>0.574986</v>
      </c>
      <c r="F1536" s="1">
        <f>'All Nodes'!F1536</f>
        <v>7.8327499999999994E-2</v>
      </c>
      <c r="G1536">
        <f>'All Nodes'!G1536</f>
        <v>100001</v>
      </c>
    </row>
    <row r="1537" spans="1:7" x14ac:dyDescent="0.25">
      <c r="A1537" t="str">
        <f>'All Nodes'!A1537</f>
        <v>GRID</v>
      </c>
      <c r="B1537">
        <f>'All Nodes'!B1537</f>
        <v>101535</v>
      </c>
      <c r="C1537">
        <f>'All Nodes'!C1537</f>
        <v>100001</v>
      </c>
      <c r="D1537" s="1">
        <f>'All Nodes'!D1537</f>
        <v>-0.32504499999999997</v>
      </c>
      <c r="E1537" s="1">
        <f>'All Nodes'!E1537</f>
        <v>0.59998600000000002</v>
      </c>
      <c r="F1537" s="1">
        <f>'All Nodes'!F1537</f>
        <v>8.3682500000000007E-2</v>
      </c>
      <c r="G1537">
        <f>'All Nodes'!G1537</f>
        <v>100001</v>
      </c>
    </row>
    <row r="1538" spans="1:7" x14ac:dyDescent="0.25">
      <c r="A1538" t="str">
        <f>'All Nodes'!A1538</f>
        <v>GRID</v>
      </c>
      <c r="B1538">
        <f>'All Nodes'!B1538</f>
        <v>101536</v>
      </c>
      <c r="C1538">
        <f>'All Nodes'!C1538</f>
        <v>100001</v>
      </c>
      <c r="D1538" s="1">
        <f>'All Nodes'!D1538</f>
        <v>0.32504499999999997</v>
      </c>
      <c r="E1538" s="1">
        <f>'All Nodes'!E1538</f>
        <v>-0.59998600000000002</v>
      </c>
      <c r="F1538" s="1">
        <f>'All Nodes'!F1538</f>
        <v>8.36837E-2</v>
      </c>
      <c r="G1538">
        <f>'All Nodes'!G1538</f>
        <v>100001</v>
      </c>
    </row>
    <row r="1539" spans="1:7" x14ac:dyDescent="0.25">
      <c r="A1539" t="str">
        <f>'All Nodes'!A1539</f>
        <v>GRID</v>
      </c>
      <c r="B1539">
        <f>'All Nodes'!B1539</f>
        <v>101537</v>
      </c>
      <c r="C1539">
        <f>'All Nodes'!C1539</f>
        <v>100001</v>
      </c>
      <c r="D1539" s="1">
        <f>'All Nodes'!D1539</f>
        <v>0.32504899999999998</v>
      </c>
      <c r="E1539" s="1">
        <f>'All Nodes'!E1539</f>
        <v>-0.64995499999999995</v>
      </c>
      <c r="F1539" s="1">
        <f>'All Nodes'!F1539</f>
        <v>9.5096700000000006E-2</v>
      </c>
      <c r="G1539">
        <f>'All Nodes'!G1539</f>
        <v>100001</v>
      </c>
    </row>
    <row r="1540" spans="1:7" x14ac:dyDescent="0.25">
      <c r="A1540" t="str">
        <f>'All Nodes'!A1540</f>
        <v>GRID</v>
      </c>
      <c r="B1540">
        <f>'All Nodes'!B1540</f>
        <v>101538</v>
      </c>
      <c r="C1540">
        <f>'All Nodes'!C1540</f>
        <v>100001</v>
      </c>
      <c r="D1540" s="1">
        <f>'All Nodes'!D1540</f>
        <v>-0.32505000000000001</v>
      </c>
      <c r="E1540" s="1">
        <f>'All Nodes'!E1540</f>
        <v>0.64995499999999995</v>
      </c>
      <c r="F1540" s="1">
        <f>'All Nodes'!F1540</f>
        <v>9.5095299999999994E-2</v>
      </c>
      <c r="G1540">
        <f>'All Nodes'!G1540</f>
        <v>100001</v>
      </c>
    </row>
    <row r="1541" spans="1:7" x14ac:dyDescent="0.25">
      <c r="A1541" t="str">
        <f>'All Nodes'!A1541</f>
        <v>GRID</v>
      </c>
      <c r="B1541">
        <f>'All Nodes'!B1541</f>
        <v>101539</v>
      </c>
      <c r="C1541">
        <f>'All Nodes'!C1541</f>
        <v>100001</v>
      </c>
      <c r="D1541" s="1">
        <f>'All Nodes'!D1541</f>
        <v>-0.32505000000000001</v>
      </c>
      <c r="E1541" s="1">
        <f>'All Nodes'!E1541</f>
        <v>0.62498500000000001</v>
      </c>
      <c r="F1541" s="1">
        <f>'All Nodes'!F1541</f>
        <v>8.9275400000000005E-2</v>
      </c>
      <c r="G1541">
        <f>'All Nodes'!G1541</f>
        <v>100001</v>
      </c>
    </row>
    <row r="1542" spans="1:7" x14ac:dyDescent="0.25">
      <c r="A1542" t="str">
        <f>'All Nodes'!A1542</f>
        <v>GRID</v>
      </c>
      <c r="B1542">
        <f>'All Nodes'!B1542</f>
        <v>101540</v>
      </c>
      <c r="C1542">
        <f>'All Nodes'!C1542</f>
        <v>100001</v>
      </c>
      <c r="D1542" s="1">
        <f>'All Nodes'!D1542</f>
        <v>0.32505000000000001</v>
      </c>
      <c r="E1542" s="1">
        <f>'All Nodes'!E1542</f>
        <v>-0.62498500000000001</v>
      </c>
      <c r="F1542" s="1">
        <f>'All Nodes'!F1542</f>
        <v>8.9276700000000001E-2</v>
      </c>
      <c r="G1542">
        <f>'All Nodes'!G1542</f>
        <v>100001</v>
      </c>
    </row>
    <row r="1543" spans="1:7" x14ac:dyDescent="0.25">
      <c r="A1543" t="str">
        <f>'All Nodes'!A1543</f>
        <v>GRID</v>
      </c>
      <c r="B1543">
        <f>'All Nodes'!B1543</f>
        <v>101541</v>
      </c>
      <c r="C1543">
        <f>'All Nodes'!C1543</f>
        <v>100001</v>
      </c>
      <c r="D1543" s="1">
        <f>'All Nodes'!D1543</f>
        <v>-0.34989300000000001</v>
      </c>
      <c r="E1543" s="1">
        <f>'All Nodes'!E1543</f>
        <v>-7.3089999999999998E-6</v>
      </c>
      <c r="F1543" s="1">
        <f>'All Nodes'!F1543</f>
        <v>2.1749999999999999E-2</v>
      </c>
      <c r="G1543">
        <f>'All Nodes'!G1543</f>
        <v>100001</v>
      </c>
    </row>
    <row r="1544" spans="1:7" x14ac:dyDescent="0.25">
      <c r="A1544" t="str">
        <f>'All Nodes'!A1544</f>
        <v>GRID</v>
      </c>
      <c r="B1544">
        <f>'All Nodes'!B1544</f>
        <v>101542</v>
      </c>
      <c r="C1544">
        <f>'All Nodes'!C1544</f>
        <v>100001</v>
      </c>
      <c r="D1544" s="1">
        <f>'All Nodes'!D1544</f>
        <v>-0.34989700000000001</v>
      </c>
      <c r="E1544" s="1">
        <f>'All Nodes'!E1544</f>
        <v>-2.5013000000000001E-2</v>
      </c>
      <c r="F1544" s="1">
        <f>'All Nodes'!F1544</f>
        <v>2.18601E-2</v>
      </c>
      <c r="G1544">
        <f>'All Nodes'!G1544</f>
        <v>100001</v>
      </c>
    </row>
    <row r="1545" spans="1:7" x14ac:dyDescent="0.25">
      <c r="A1545" t="str">
        <f>'All Nodes'!A1545</f>
        <v>GRID</v>
      </c>
      <c r="B1545">
        <f>'All Nodes'!B1545</f>
        <v>101543</v>
      </c>
      <c r="C1545">
        <f>'All Nodes'!C1545</f>
        <v>100001</v>
      </c>
      <c r="D1545" s="1">
        <f>'All Nodes'!D1545</f>
        <v>0.34989700000000001</v>
      </c>
      <c r="E1545" s="1">
        <f>'All Nodes'!E1545</f>
        <v>2.50131E-2</v>
      </c>
      <c r="F1545" s="1">
        <f>'All Nodes'!F1545</f>
        <v>2.1860000000000001E-2</v>
      </c>
      <c r="G1545">
        <f>'All Nodes'!G1545</f>
        <v>100001</v>
      </c>
    </row>
    <row r="1546" spans="1:7" x14ac:dyDescent="0.25">
      <c r="A1546" t="str">
        <f>'All Nodes'!A1546</f>
        <v>GRID</v>
      </c>
      <c r="B1546">
        <f>'All Nodes'!B1546</f>
        <v>101544</v>
      </c>
      <c r="C1546">
        <f>'All Nodes'!C1546</f>
        <v>100001</v>
      </c>
      <c r="D1546" s="1">
        <f>'All Nodes'!D1546</f>
        <v>0.34990100000000002</v>
      </c>
      <c r="E1546" s="1">
        <f>'All Nodes'!E1546</f>
        <v>5.0017199999999998E-2</v>
      </c>
      <c r="F1546" s="1">
        <f>'All Nodes'!F1546</f>
        <v>2.2190000000000001E-2</v>
      </c>
      <c r="G1546">
        <f>'All Nodes'!G1546</f>
        <v>100001</v>
      </c>
    </row>
    <row r="1547" spans="1:7" x14ac:dyDescent="0.25">
      <c r="A1547" t="str">
        <f>'All Nodes'!A1547</f>
        <v>GRID</v>
      </c>
      <c r="B1547">
        <f>'All Nodes'!B1547</f>
        <v>101545</v>
      </c>
      <c r="C1547">
        <f>'All Nodes'!C1547</f>
        <v>100001</v>
      </c>
      <c r="D1547" s="1">
        <f>'All Nodes'!D1547</f>
        <v>-0.34990199999999999</v>
      </c>
      <c r="E1547" s="1">
        <f>'All Nodes'!E1547</f>
        <v>-5.0016999999999999E-2</v>
      </c>
      <c r="F1547" s="1">
        <f>'All Nodes'!F1547</f>
        <v>2.2190100000000001E-2</v>
      </c>
      <c r="G1547">
        <f>'All Nodes'!G1547</f>
        <v>100001</v>
      </c>
    </row>
    <row r="1548" spans="1:7" x14ac:dyDescent="0.25">
      <c r="A1548" t="str">
        <f>'All Nodes'!A1548</f>
        <v>GRID</v>
      </c>
      <c r="B1548">
        <f>'All Nodes'!B1548</f>
        <v>101546</v>
      </c>
      <c r="C1548">
        <f>'All Nodes'!C1548</f>
        <v>100001</v>
      </c>
      <c r="D1548" s="1">
        <f>'All Nodes'!D1548</f>
        <v>0.34990599999999999</v>
      </c>
      <c r="E1548" s="1">
        <f>'All Nodes'!E1548</f>
        <v>7.5032199999999993E-2</v>
      </c>
      <c r="F1548" s="1">
        <f>'All Nodes'!F1548</f>
        <v>2.27499E-2</v>
      </c>
      <c r="G1548">
        <f>'All Nodes'!G1548</f>
        <v>100001</v>
      </c>
    </row>
    <row r="1549" spans="1:7" x14ac:dyDescent="0.25">
      <c r="A1549" t="str">
        <f>'All Nodes'!A1549</f>
        <v>GRID</v>
      </c>
      <c r="B1549">
        <f>'All Nodes'!B1549</f>
        <v>101547</v>
      </c>
      <c r="C1549">
        <f>'All Nodes'!C1549</f>
        <v>100001</v>
      </c>
      <c r="D1549" s="1">
        <f>'All Nodes'!D1549</f>
        <v>-0.34990700000000002</v>
      </c>
      <c r="E1549" s="1">
        <f>'All Nodes'!E1549</f>
        <v>-7.5032000000000001E-2</v>
      </c>
      <c r="F1549" s="1">
        <f>'All Nodes'!F1549</f>
        <v>2.2750099999999999E-2</v>
      </c>
      <c r="G1549">
        <f>'All Nodes'!G1549</f>
        <v>100001</v>
      </c>
    </row>
    <row r="1550" spans="1:7" x14ac:dyDescent="0.25">
      <c r="A1550" t="str">
        <f>'All Nodes'!A1550</f>
        <v>GRID</v>
      </c>
      <c r="B1550">
        <f>'All Nodes'!B1550</f>
        <v>101548</v>
      </c>
      <c r="C1550">
        <f>'All Nodes'!C1550</f>
        <v>100001</v>
      </c>
      <c r="D1550" s="1">
        <f>'All Nodes'!D1550</f>
        <v>-0.34991100000000003</v>
      </c>
      <c r="E1550" s="1">
        <f>'All Nodes'!E1550</f>
        <v>-0.100022</v>
      </c>
      <c r="F1550" s="1">
        <f>'All Nodes'!F1550</f>
        <v>2.3540100000000001E-2</v>
      </c>
      <c r="G1550">
        <f>'All Nodes'!G1550</f>
        <v>100001</v>
      </c>
    </row>
    <row r="1551" spans="1:7" x14ac:dyDescent="0.25">
      <c r="A1551" t="str">
        <f>'All Nodes'!A1551</f>
        <v>GRID</v>
      </c>
      <c r="B1551">
        <f>'All Nodes'!B1551</f>
        <v>101549</v>
      </c>
      <c r="C1551">
        <f>'All Nodes'!C1551</f>
        <v>100001</v>
      </c>
      <c r="D1551" s="1">
        <f>'All Nodes'!D1551</f>
        <v>0.34991100000000003</v>
      </c>
      <c r="E1551" s="1">
        <f>'All Nodes'!E1551</f>
        <v>0.100022</v>
      </c>
      <c r="F1551" s="1">
        <f>'All Nodes'!F1551</f>
        <v>2.3539899999999999E-2</v>
      </c>
      <c r="G1551">
        <f>'All Nodes'!G1551</f>
        <v>100001</v>
      </c>
    </row>
    <row r="1552" spans="1:7" x14ac:dyDescent="0.25">
      <c r="A1552" t="str">
        <f>'All Nodes'!A1552</f>
        <v>GRID</v>
      </c>
      <c r="B1552">
        <f>'All Nodes'!B1552</f>
        <v>101550</v>
      </c>
      <c r="C1552">
        <f>'All Nodes'!C1552</f>
        <v>100001</v>
      </c>
      <c r="D1552" s="1">
        <f>'All Nodes'!D1552</f>
        <v>0.34991499999999998</v>
      </c>
      <c r="E1552" s="1">
        <f>'All Nodes'!E1552</f>
        <v>0.12501799999999999</v>
      </c>
      <c r="F1552" s="1">
        <f>'All Nodes'!F1552</f>
        <v>2.4539800000000001E-2</v>
      </c>
      <c r="G1552">
        <f>'All Nodes'!G1552</f>
        <v>100001</v>
      </c>
    </row>
    <row r="1553" spans="1:7" x14ac:dyDescent="0.25">
      <c r="A1553" t="str">
        <f>'All Nodes'!A1553</f>
        <v>GRID</v>
      </c>
      <c r="B1553">
        <f>'All Nodes'!B1553</f>
        <v>101551</v>
      </c>
      <c r="C1553">
        <f>'All Nodes'!C1553</f>
        <v>100001</v>
      </c>
      <c r="D1553" s="1">
        <f>'All Nodes'!D1553</f>
        <v>-0.34991499999999998</v>
      </c>
      <c r="E1553" s="1">
        <f>'All Nodes'!E1553</f>
        <v>-0.12501799999999999</v>
      </c>
      <c r="F1553" s="1">
        <f>'All Nodes'!F1553</f>
        <v>2.4540200000000002E-2</v>
      </c>
      <c r="G1553">
        <f>'All Nodes'!G1553</f>
        <v>100001</v>
      </c>
    </row>
    <row r="1554" spans="1:7" x14ac:dyDescent="0.25">
      <c r="A1554" t="str">
        <f>'All Nodes'!A1554</f>
        <v>GRID</v>
      </c>
      <c r="B1554">
        <f>'All Nodes'!B1554</f>
        <v>101552</v>
      </c>
      <c r="C1554">
        <f>'All Nodes'!C1554</f>
        <v>100001</v>
      </c>
      <c r="D1554" s="1">
        <f>'All Nodes'!D1554</f>
        <v>-0.34992000000000001</v>
      </c>
      <c r="E1554" s="1">
        <f>'All Nodes'!E1554</f>
        <v>-0.15001900000000001</v>
      </c>
      <c r="F1554" s="1">
        <f>'All Nodes'!F1554</f>
        <v>2.57702E-2</v>
      </c>
      <c r="G1554">
        <f>'All Nodes'!G1554</f>
        <v>100001</v>
      </c>
    </row>
    <row r="1555" spans="1:7" x14ac:dyDescent="0.25">
      <c r="A1555" t="str">
        <f>'All Nodes'!A1555</f>
        <v>GRID</v>
      </c>
      <c r="B1555">
        <f>'All Nodes'!B1555</f>
        <v>101553</v>
      </c>
      <c r="C1555">
        <f>'All Nodes'!C1555</f>
        <v>100001</v>
      </c>
      <c r="D1555" s="1">
        <f>'All Nodes'!D1555</f>
        <v>0.34992000000000001</v>
      </c>
      <c r="E1555" s="1">
        <f>'All Nodes'!E1555</f>
        <v>0.15001900000000001</v>
      </c>
      <c r="F1555" s="1">
        <f>'All Nodes'!F1555</f>
        <v>2.5769799999999999E-2</v>
      </c>
      <c r="G1555">
        <f>'All Nodes'!G1555</f>
        <v>100001</v>
      </c>
    </row>
    <row r="1556" spans="1:7" x14ac:dyDescent="0.25">
      <c r="A1556" t="str">
        <f>'All Nodes'!A1556</f>
        <v>GRID</v>
      </c>
      <c r="B1556">
        <f>'All Nodes'!B1556</f>
        <v>101554</v>
      </c>
      <c r="C1556">
        <f>'All Nodes'!C1556</f>
        <v>100001</v>
      </c>
      <c r="D1556" s="1">
        <f>'All Nodes'!D1556</f>
        <v>-0.34992299999999998</v>
      </c>
      <c r="E1556" s="1">
        <f>'All Nodes'!E1556</f>
        <v>-0.17501800000000001</v>
      </c>
      <c r="F1556" s="1">
        <f>'All Nodes'!F1556</f>
        <v>2.7230299999999999E-2</v>
      </c>
      <c r="G1556">
        <f>'All Nodes'!G1556</f>
        <v>100001</v>
      </c>
    </row>
    <row r="1557" spans="1:7" x14ac:dyDescent="0.25">
      <c r="A1557" t="str">
        <f>'All Nodes'!A1557</f>
        <v>GRID</v>
      </c>
      <c r="B1557">
        <f>'All Nodes'!B1557</f>
        <v>101555</v>
      </c>
      <c r="C1557">
        <f>'All Nodes'!C1557</f>
        <v>100001</v>
      </c>
      <c r="D1557" s="1">
        <f>'All Nodes'!D1557</f>
        <v>0.34992299999999998</v>
      </c>
      <c r="E1557" s="1">
        <f>'All Nodes'!E1557</f>
        <v>0.17501800000000001</v>
      </c>
      <c r="F1557" s="1">
        <f>'All Nodes'!F1557</f>
        <v>2.7229900000000001E-2</v>
      </c>
      <c r="G1557">
        <f>'All Nodes'!G1557</f>
        <v>100001</v>
      </c>
    </row>
    <row r="1558" spans="1:7" x14ac:dyDescent="0.25">
      <c r="A1558" t="str">
        <f>'All Nodes'!A1558</f>
        <v>GRID</v>
      </c>
      <c r="B1558">
        <f>'All Nodes'!B1558</f>
        <v>101556</v>
      </c>
      <c r="C1558">
        <f>'All Nodes'!C1558</f>
        <v>100001</v>
      </c>
      <c r="D1558" s="1">
        <f>'All Nodes'!D1558</f>
        <v>0.34992800000000002</v>
      </c>
      <c r="E1558" s="1">
        <f>'All Nodes'!E1558</f>
        <v>0.20002200000000001</v>
      </c>
      <c r="F1558" s="1">
        <f>'All Nodes'!F1558</f>
        <v>2.8899899999999999E-2</v>
      </c>
      <c r="G1558">
        <f>'All Nodes'!G1558</f>
        <v>100001</v>
      </c>
    </row>
    <row r="1559" spans="1:7" x14ac:dyDescent="0.25">
      <c r="A1559" t="str">
        <f>'All Nodes'!A1559</f>
        <v>GRID</v>
      </c>
      <c r="B1559">
        <f>'All Nodes'!B1559</f>
        <v>101557</v>
      </c>
      <c r="C1559">
        <f>'All Nodes'!C1559</f>
        <v>100001</v>
      </c>
      <c r="D1559" s="1">
        <f>'All Nodes'!D1559</f>
        <v>-0.34992899999999999</v>
      </c>
      <c r="E1559" s="1">
        <f>'All Nodes'!E1559</f>
        <v>-0.20002200000000001</v>
      </c>
      <c r="F1559" s="1">
        <f>'All Nodes'!F1559</f>
        <v>2.89003E-2</v>
      </c>
      <c r="G1559">
        <f>'All Nodes'!G1559</f>
        <v>100001</v>
      </c>
    </row>
    <row r="1560" spans="1:7" x14ac:dyDescent="0.25">
      <c r="A1560" t="str">
        <f>'All Nodes'!A1560</f>
        <v>GRID</v>
      </c>
      <c r="B1560">
        <f>'All Nodes'!B1560</f>
        <v>101558</v>
      </c>
      <c r="C1560">
        <f>'All Nodes'!C1560</f>
        <v>100001</v>
      </c>
      <c r="D1560" s="1">
        <f>'All Nodes'!D1560</f>
        <v>-0.34993200000000002</v>
      </c>
      <c r="E1560" s="1">
        <f>'All Nodes'!E1560</f>
        <v>-0.225021</v>
      </c>
      <c r="F1560" s="1">
        <f>'All Nodes'!F1560</f>
        <v>3.0810199999999999E-2</v>
      </c>
      <c r="G1560">
        <f>'All Nodes'!G1560</f>
        <v>100001</v>
      </c>
    </row>
    <row r="1561" spans="1:7" x14ac:dyDescent="0.25">
      <c r="A1561" t="str">
        <f>'All Nodes'!A1561</f>
        <v>GRID</v>
      </c>
      <c r="B1561">
        <f>'All Nodes'!B1561</f>
        <v>101559</v>
      </c>
      <c r="C1561">
        <f>'All Nodes'!C1561</f>
        <v>100001</v>
      </c>
      <c r="D1561" s="1">
        <f>'All Nodes'!D1561</f>
        <v>0.34993200000000002</v>
      </c>
      <c r="E1561" s="1">
        <f>'All Nodes'!E1561</f>
        <v>0.225021</v>
      </c>
      <c r="F1561" s="1">
        <f>'All Nodes'!F1561</f>
        <v>3.0809799999999998E-2</v>
      </c>
      <c r="G1561">
        <f>'All Nodes'!G1561</f>
        <v>100001</v>
      </c>
    </row>
    <row r="1562" spans="1:7" x14ac:dyDescent="0.25">
      <c r="A1562" t="str">
        <f>'All Nodes'!A1562</f>
        <v>GRID</v>
      </c>
      <c r="B1562">
        <f>'All Nodes'!B1562</f>
        <v>101560</v>
      </c>
      <c r="C1562">
        <f>'All Nodes'!C1562</f>
        <v>100001</v>
      </c>
      <c r="D1562" s="1">
        <f>'All Nodes'!D1562</f>
        <v>0.349935</v>
      </c>
      <c r="E1562" s="1">
        <f>'All Nodes'!E1562</f>
        <v>0.25002600000000003</v>
      </c>
      <c r="F1562" s="1">
        <f>'All Nodes'!F1562</f>
        <v>3.2933799999999999E-2</v>
      </c>
      <c r="G1562">
        <f>'All Nodes'!G1562</f>
        <v>100001</v>
      </c>
    </row>
    <row r="1563" spans="1:7" x14ac:dyDescent="0.25">
      <c r="A1563" t="str">
        <f>'All Nodes'!A1563</f>
        <v>GRID</v>
      </c>
      <c r="B1563">
        <f>'All Nodes'!B1563</f>
        <v>101561</v>
      </c>
      <c r="C1563">
        <f>'All Nodes'!C1563</f>
        <v>100001</v>
      </c>
      <c r="D1563" s="1">
        <f>'All Nodes'!D1563</f>
        <v>-0.34993600000000002</v>
      </c>
      <c r="E1563" s="1">
        <f>'All Nodes'!E1563</f>
        <v>-0.25002600000000003</v>
      </c>
      <c r="F1563" s="1">
        <f>'All Nodes'!F1563</f>
        <v>3.29343E-2</v>
      </c>
      <c r="G1563">
        <f>'All Nodes'!G1563</f>
        <v>100001</v>
      </c>
    </row>
    <row r="1564" spans="1:7" x14ac:dyDescent="0.25">
      <c r="A1564" t="str">
        <f>'All Nodes'!A1564</f>
        <v>GRID</v>
      </c>
      <c r="B1564">
        <f>'All Nodes'!B1564</f>
        <v>101562</v>
      </c>
      <c r="C1564">
        <f>'All Nodes'!C1564</f>
        <v>100001</v>
      </c>
      <c r="D1564" s="1">
        <f>'All Nodes'!D1564</f>
        <v>0.34993999999999997</v>
      </c>
      <c r="E1564" s="1">
        <f>'All Nodes'!E1564</f>
        <v>0.27502300000000002</v>
      </c>
      <c r="F1564" s="1">
        <f>'All Nodes'!F1564</f>
        <v>3.5287699999999998E-2</v>
      </c>
      <c r="G1564">
        <f>'All Nodes'!G1564</f>
        <v>100001</v>
      </c>
    </row>
    <row r="1565" spans="1:7" x14ac:dyDescent="0.25">
      <c r="A1565" t="str">
        <f>'All Nodes'!A1565</f>
        <v>GRID</v>
      </c>
      <c r="B1565">
        <f>'All Nodes'!B1565</f>
        <v>101563</v>
      </c>
      <c r="C1565">
        <f>'All Nodes'!C1565</f>
        <v>100001</v>
      </c>
      <c r="D1565" s="1">
        <f>'All Nodes'!D1565</f>
        <v>-0.34993999999999997</v>
      </c>
      <c r="E1565" s="1">
        <f>'All Nodes'!E1565</f>
        <v>-0.27502199999999999</v>
      </c>
      <c r="F1565" s="1">
        <f>'All Nodes'!F1565</f>
        <v>3.5288300000000002E-2</v>
      </c>
      <c r="G1565">
        <f>'All Nodes'!G1565</f>
        <v>100001</v>
      </c>
    </row>
    <row r="1566" spans="1:7" x14ac:dyDescent="0.25">
      <c r="A1566" t="str">
        <f>'All Nodes'!A1566</f>
        <v>GRID</v>
      </c>
      <c r="B1566">
        <f>'All Nodes'!B1566</f>
        <v>101564</v>
      </c>
      <c r="C1566">
        <f>'All Nodes'!C1566</f>
        <v>100001</v>
      </c>
      <c r="D1566" s="1">
        <f>'All Nodes'!D1566</f>
        <v>0.349943</v>
      </c>
      <c r="E1566" s="1">
        <f>'All Nodes'!E1566</f>
        <v>0.30002000000000001</v>
      </c>
      <c r="F1566" s="1">
        <f>'All Nodes'!F1566</f>
        <v>3.7866700000000003E-2</v>
      </c>
      <c r="G1566">
        <f>'All Nodes'!G1566</f>
        <v>100001</v>
      </c>
    </row>
    <row r="1567" spans="1:7" x14ac:dyDescent="0.25">
      <c r="A1567" t="str">
        <f>'All Nodes'!A1567</f>
        <v>GRID</v>
      </c>
      <c r="B1567">
        <f>'All Nodes'!B1567</f>
        <v>101565</v>
      </c>
      <c r="C1567">
        <f>'All Nodes'!C1567</f>
        <v>100001</v>
      </c>
      <c r="D1567" s="1">
        <f>'All Nodes'!D1567</f>
        <v>-0.349943</v>
      </c>
      <c r="E1567" s="1">
        <f>'All Nodes'!E1567</f>
        <v>-0.30002000000000001</v>
      </c>
      <c r="F1567" s="1">
        <f>'All Nodes'!F1567</f>
        <v>3.7867400000000002E-2</v>
      </c>
      <c r="G1567">
        <f>'All Nodes'!G1567</f>
        <v>100001</v>
      </c>
    </row>
    <row r="1568" spans="1:7" x14ac:dyDescent="0.25">
      <c r="A1568" t="str">
        <f>'All Nodes'!A1568</f>
        <v>GRID</v>
      </c>
      <c r="B1568">
        <f>'All Nodes'!B1568</f>
        <v>101566</v>
      </c>
      <c r="C1568">
        <f>'All Nodes'!C1568</f>
        <v>100001</v>
      </c>
      <c r="D1568" s="1">
        <f>'All Nodes'!D1568</f>
        <v>0.34994700000000001</v>
      </c>
      <c r="E1568" s="1">
        <f>'All Nodes'!E1568</f>
        <v>0.32502700000000001</v>
      </c>
      <c r="F1568" s="1">
        <f>'All Nodes'!F1568</f>
        <v>4.06737E-2</v>
      </c>
      <c r="G1568">
        <f>'All Nodes'!G1568</f>
        <v>100001</v>
      </c>
    </row>
    <row r="1569" spans="1:7" x14ac:dyDescent="0.25">
      <c r="A1569" t="str">
        <f>'All Nodes'!A1569</f>
        <v>GRID</v>
      </c>
      <c r="B1569">
        <f>'All Nodes'!B1569</f>
        <v>101567</v>
      </c>
      <c r="C1569">
        <f>'All Nodes'!C1569</f>
        <v>100001</v>
      </c>
      <c r="D1569" s="1">
        <f>'All Nodes'!D1569</f>
        <v>-0.34994799999999998</v>
      </c>
      <c r="E1569" s="1">
        <f>'All Nodes'!E1569</f>
        <v>-0.32502700000000001</v>
      </c>
      <c r="F1569" s="1">
        <f>'All Nodes'!F1569</f>
        <v>4.0674399999999999E-2</v>
      </c>
      <c r="G1569">
        <f>'All Nodes'!G1569</f>
        <v>100001</v>
      </c>
    </row>
    <row r="1570" spans="1:7" x14ac:dyDescent="0.25">
      <c r="A1570" t="str">
        <f>'All Nodes'!A1570</f>
        <v>GRID</v>
      </c>
      <c r="B1570">
        <f>'All Nodes'!B1570</f>
        <v>101568</v>
      </c>
      <c r="C1570">
        <f>'All Nodes'!C1570</f>
        <v>100001</v>
      </c>
      <c r="D1570" s="1">
        <f>'All Nodes'!D1570</f>
        <v>0.34994999999999998</v>
      </c>
      <c r="E1570" s="1">
        <f>'All Nodes'!E1570</f>
        <v>0.35002699999999998</v>
      </c>
      <c r="F1570" s="1">
        <f>'All Nodes'!F1570</f>
        <v>4.3708700000000003E-2</v>
      </c>
      <c r="G1570">
        <f>'All Nodes'!G1570</f>
        <v>100001</v>
      </c>
    </row>
    <row r="1571" spans="1:7" x14ac:dyDescent="0.25">
      <c r="A1571" t="str">
        <f>'All Nodes'!A1571</f>
        <v>GRID</v>
      </c>
      <c r="B1571">
        <f>'All Nodes'!B1571</f>
        <v>101569</v>
      </c>
      <c r="C1571">
        <f>'All Nodes'!C1571</f>
        <v>100001</v>
      </c>
      <c r="D1571" s="1">
        <f>'All Nodes'!D1571</f>
        <v>-0.34994999999999998</v>
      </c>
      <c r="E1571" s="1">
        <f>'All Nodes'!E1571</f>
        <v>-0.35002699999999998</v>
      </c>
      <c r="F1571" s="1">
        <f>'All Nodes'!F1571</f>
        <v>4.3709400000000002E-2</v>
      </c>
      <c r="G1571">
        <f>'All Nodes'!G1571</f>
        <v>100001</v>
      </c>
    </row>
    <row r="1572" spans="1:7" x14ac:dyDescent="0.25">
      <c r="A1572" t="str">
        <f>'All Nodes'!A1572</f>
        <v>GRID</v>
      </c>
      <c r="B1572">
        <f>'All Nodes'!B1572</f>
        <v>101570</v>
      </c>
      <c r="C1572">
        <f>'All Nodes'!C1572</f>
        <v>100001</v>
      </c>
      <c r="D1572" s="1">
        <f>'All Nodes'!D1572</f>
        <v>0.34995199999999999</v>
      </c>
      <c r="E1572" s="1">
        <f>'All Nodes'!E1572</f>
        <v>0.37501899999999999</v>
      </c>
      <c r="F1572" s="1">
        <f>'All Nodes'!F1572</f>
        <v>4.69696E-2</v>
      </c>
      <c r="G1572">
        <f>'All Nodes'!G1572</f>
        <v>100001</v>
      </c>
    </row>
    <row r="1573" spans="1:7" x14ac:dyDescent="0.25">
      <c r="A1573" t="str">
        <f>'All Nodes'!A1573</f>
        <v>GRID</v>
      </c>
      <c r="B1573">
        <f>'All Nodes'!B1573</f>
        <v>101571</v>
      </c>
      <c r="C1573">
        <f>'All Nodes'!C1573</f>
        <v>100001</v>
      </c>
      <c r="D1573" s="1">
        <f>'All Nodes'!D1573</f>
        <v>-0.34995300000000001</v>
      </c>
      <c r="E1573" s="1">
        <f>'All Nodes'!E1573</f>
        <v>-0.37501899999999999</v>
      </c>
      <c r="F1573" s="1">
        <f>'All Nodes'!F1573</f>
        <v>4.6970400000000002E-2</v>
      </c>
      <c r="G1573">
        <f>'All Nodes'!G1573</f>
        <v>100001</v>
      </c>
    </row>
    <row r="1574" spans="1:7" x14ac:dyDescent="0.25">
      <c r="A1574" t="str">
        <f>'All Nodes'!A1574</f>
        <v>GRID</v>
      </c>
      <c r="B1574">
        <f>'All Nodes'!B1574</f>
        <v>101572</v>
      </c>
      <c r="C1574">
        <f>'All Nodes'!C1574</f>
        <v>100001</v>
      </c>
      <c r="D1574" s="1">
        <f>'All Nodes'!D1574</f>
        <v>0.34995500000000002</v>
      </c>
      <c r="E1574" s="1">
        <f>'All Nodes'!E1574</f>
        <v>0.40002799999999999</v>
      </c>
      <c r="F1574" s="1">
        <f>'All Nodes'!F1574</f>
        <v>5.0462600000000003E-2</v>
      </c>
      <c r="G1574">
        <f>'All Nodes'!G1574</f>
        <v>100001</v>
      </c>
    </row>
    <row r="1575" spans="1:7" x14ac:dyDescent="0.25">
      <c r="A1575" t="str">
        <f>'All Nodes'!A1575</f>
        <v>GRID</v>
      </c>
      <c r="B1575">
        <f>'All Nodes'!B1575</f>
        <v>101573</v>
      </c>
      <c r="C1575">
        <f>'All Nodes'!C1575</f>
        <v>100001</v>
      </c>
      <c r="D1575" s="1">
        <f>'All Nodes'!D1575</f>
        <v>-0.34995599999999999</v>
      </c>
      <c r="E1575" s="1">
        <f>'All Nodes'!E1575</f>
        <v>-0.40002799999999999</v>
      </c>
      <c r="F1575" s="1">
        <f>'All Nodes'!F1575</f>
        <v>5.0463399999999999E-2</v>
      </c>
      <c r="G1575">
        <f>'All Nodes'!G1575</f>
        <v>100001</v>
      </c>
    </row>
    <row r="1576" spans="1:7" x14ac:dyDescent="0.25">
      <c r="A1576" t="str">
        <f>'All Nodes'!A1576</f>
        <v>GRID</v>
      </c>
      <c r="B1576">
        <f>'All Nodes'!B1576</f>
        <v>101574</v>
      </c>
      <c r="C1576">
        <f>'All Nodes'!C1576</f>
        <v>100001</v>
      </c>
      <c r="D1576" s="1">
        <f>'All Nodes'!D1576</f>
        <v>0.34995799999999999</v>
      </c>
      <c r="E1576" s="1">
        <f>'All Nodes'!E1576</f>
        <v>0.42502600000000001</v>
      </c>
      <c r="F1576" s="1">
        <f>'All Nodes'!F1576</f>
        <v>5.4184599999999999E-2</v>
      </c>
      <c r="G1576">
        <f>'All Nodes'!G1576</f>
        <v>100001</v>
      </c>
    </row>
    <row r="1577" spans="1:7" x14ac:dyDescent="0.25">
      <c r="A1577" t="str">
        <f>'All Nodes'!A1577</f>
        <v>GRID</v>
      </c>
      <c r="B1577">
        <f>'All Nodes'!B1577</f>
        <v>101575</v>
      </c>
      <c r="C1577">
        <f>'All Nodes'!C1577</f>
        <v>100001</v>
      </c>
      <c r="D1577" s="1">
        <f>'All Nodes'!D1577</f>
        <v>-0.34995799999999999</v>
      </c>
      <c r="E1577" s="1">
        <f>'All Nodes'!E1577</f>
        <v>-0.42502600000000001</v>
      </c>
      <c r="F1577" s="1">
        <f>'All Nodes'!F1577</f>
        <v>5.4185499999999998E-2</v>
      </c>
      <c r="G1577">
        <f>'All Nodes'!G1577</f>
        <v>100001</v>
      </c>
    </row>
    <row r="1578" spans="1:7" x14ac:dyDescent="0.25">
      <c r="A1578" t="str">
        <f>'All Nodes'!A1578</f>
        <v>GRID</v>
      </c>
      <c r="B1578">
        <f>'All Nodes'!B1578</f>
        <v>101576</v>
      </c>
      <c r="C1578">
        <f>'All Nodes'!C1578</f>
        <v>100001</v>
      </c>
      <c r="D1578" s="1">
        <f>'All Nodes'!D1578</f>
        <v>-0.34996100000000002</v>
      </c>
      <c r="E1578" s="1">
        <f>'All Nodes'!E1578</f>
        <v>-0.450021</v>
      </c>
      <c r="F1578" s="1">
        <f>'All Nodes'!F1578</f>
        <v>5.8136500000000001E-2</v>
      </c>
      <c r="G1578">
        <f>'All Nodes'!G1578</f>
        <v>100001</v>
      </c>
    </row>
    <row r="1579" spans="1:7" x14ac:dyDescent="0.25">
      <c r="A1579" t="str">
        <f>'All Nodes'!A1579</f>
        <v>GRID</v>
      </c>
      <c r="B1579">
        <f>'All Nodes'!B1579</f>
        <v>101577</v>
      </c>
      <c r="C1579">
        <f>'All Nodes'!C1579</f>
        <v>100001</v>
      </c>
      <c r="D1579" s="1">
        <f>'All Nodes'!D1579</f>
        <v>0.34996100000000002</v>
      </c>
      <c r="E1579" s="1">
        <f>'All Nodes'!E1579</f>
        <v>0.450021</v>
      </c>
      <c r="F1579" s="1">
        <f>'All Nodes'!F1579</f>
        <v>5.8135600000000003E-2</v>
      </c>
      <c r="G1579">
        <f>'All Nodes'!G1579</f>
        <v>100001</v>
      </c>
    </row>
    <row r="1580" spans="1:7" x14ac:dyDescent="0.25">
      <c r="A1580" t="str">
        <f>'All Nodes'!A1580</f>
        <v>GRID</v>
      </c>
      <c r="B1580">
        <f>'All Nodes'!B1580</f>
        <v>101578</v>
      </c>
      <c r="C1580">
        <f>'All Nodes'!C1580</f>
        <v>100001</v>
      </c>
      <c r="D1580" s="1">
        <f>'All Nodes'!D1580</f>
        <v>0.349962</v>
      </c>
      <c r="E1580" s="1">
        <f>'All Nodes'!E1580</f>
        <v>0.47502800000000001</v>
      </c>
      <c r="F1580" s="1">
        <f>'All Nodes'!F1580</f>
        <v>6.2321599999999998E-2</v>
      </c>
      <c r="G1580">
        <f>'All Nodes'!G1580</f>
        <v>100001</v>
      </c>
    </row>
    <row r="1581" spans="1:7" x14ac:dyDescent="0.25">
      <c r="A1581" t="str">
        <f>'All Nodes'!A1581</f>
        <v>GRID</v>
      </c>
      <c r="B1581">
        <f>'All Nodes'!B1581</f>
        <v>101579</v>
      </c>
      <c r="C1581">
        <f>'All Nodes'!C1581</f>
        <v>100001</v>
      </c>
      <c r="D1581" s="1">
        <f>'All Nodes'!D1581</f>
        <v>-0.34996300000000002</v>
      </c>
      <c r="E1581" s="1">
        <f>'All Nodes'!E1581</f>
        <v>-0.47502800000000001</v>
      </c>
      <c r="F1581" s="1">
        <f>'All Nodes'!F1581</f>
        <v>6.2322599999999999E-2</v>
      </c>
      <c r="G1581">
        <f>'All Nodes'!G1581</f>
        <v>100001</v>
      </c>
    </row>
    <row r="1582" spans="1:7" x14ac:dyDescent="0.25">
      <c r="A1582" t="str">
        <f>'All Nodes'!A1582</f>
        <v>GRID</v>
      </c>
      <c r="B1582">
        <f>'All Nodes'!B1582</f>
        <v>101580</v>
      </c>
      <c r="C1582">
        <f>'All Nodes'!C1582</f>
        <v>100001</v>
      </c>
      <c r="D1582" s="1">
        <f>'All Nodes'!D1582</f>
        <v>0.34996500000000003</v>
      </c>
      <c r="E1582" s="1">
        <f>'All Nodes'!E1582</f>
        <v>0.500031</v>
      </c>
      <c r="F1582" s="1">
        <f>'All Nodes'!F1582</f>
        <v>6.6739499999999993E-2</v>
      </c>
      <c r="G1582">
        <f>'All Nodes'!G1582</f>
        <v>100001</v>
      </c>
    </row>
    <row r="1583" spans="1:7" x14ac:dyDescent="0.25">
      <c r="A1583" t="str">
        <f>'All Nodes'!A1583</f>
        <v>GRID</v>
      </c>
      <c r="B1583">
        <f>'All Nodes'!B1583</f>
        <v>101581</v>
      </c>
      <c r="C1583">
        <f>'All Nodes'!C1583</f>
        <v>100001</v>
      </c>
      <c r="D1583" s="1">
        <f>'All Nodes'!D1583</f>
        <v>-0.34996500000000003</v>
      </c>
      <c r="E1583" s="1">
        <f>'All Nodes'!E1583</f>
        <v>-0.500031</v>
      </c>
      <c r="F1583" s="1">
        <f>'All Nodes'!F1583</f>
        <v>6.6740499999999994E-2</v>
      </c>
      <c r="G1583">
        <f>'All Nodes'!G1583</f>
        <v>100001</v>
      </c>
    </row>
    <row r="1584" spans="1:7" x14ac:dyDescent="0.25">
      <c r="A1584" t="str">
        <f>'All Nodes'!A1584</f>
        <v>GRID</v>
      </c>
      <c r="B1584">
        <f>'All Nodes'!B1584</f>
        <v>101582</v>
      </c>
      <c r="C1584">
        <f>'All Nodes'!C1584</f>
        <v>100001</v>
      </c>
      <c r="D1584" s="1">
        <f>'All Nodes'!D1584</f>
        <v>0.34996500000000003</v>
      </c>
      <c r="E1584" s="1">
        <f>'All Nodes'!E1584</f>
        <v>0.52503200000000005</v>
      </c>
      <c r="F1584" s="1">
        <f>'All Nodes'!F1584</f>
        <v>7.1391499999999997E-2</v>
      </c>
      <c r="G1584">
        <f>'All Nodes'!G1584</f>
        <v>100001</v>
      </c>
    </row>
    <row r="1585" spans="1:7" x14ac:dyDescent="0.25">
      <c r="A1585" t="str">
        <f>'All Nodes'!A1585</f>
        <v>GRID</v>
      </c>
      <c r="B1585">
        <f>'All Nodes'!B1585</f>
        <v>101583</v>
      </c>
      <c r="C1585">
        <f>'All Nodes'!C1585</f>
        <v>100001</v>
      </c>
      <c r="D1585" s="1">
        <f>'All Nodes'!D1585</f>
        <v>-0.34996500000000003</v>
      </c>
      <c r="E1585" s="1">
        <f>'All Nodes'!E1585</f>
        <v>-0.52503200000000005</v>
      </c>
      <c r="F1585" s="1">
        <f>'All Nodes'!F1585</f>
        <v>7.1392600000000001E-2</v>
      </c>
      <c r="G1585">
        <f>'All Nodes'!G1585</f>
        <v>100001</v>
      </c>
    </row>
    <row r="1586" spans="1:7" x14ac:dyDescent="0.25">
      <c r="A1586" t="str">
        <f>'All Nodes'!A1586</f>
        <v>GRID</v>
      </c>
      <c r="B1586">
        <f>'All Nodes'!B1586</f>
        <v>101584</v>
      </c>
      <c r="C1586">
        <f>'All Nodes'!C1586</f>
        <v>100001</v>
      </c>
      <c r="D1586" s="1">
        <f>'All Nodes'!D1586</f>
        <v>0.34996699999999997</v>
      </c>
      <c r="E1586" s="1">
        <f>'All Nodes'!E1586</f>
        <v>0.55003100000000005</v>
      </c>
      <c r="F1586" s="1">
        <f>'All Nodes'!F1586</f>
        <v>7.6278399999999996E-2</v>
      </c>
      <c r="G1586">
        <f>'All Nodes'!G1586</f>
        <v>100001</v>
      </c>
    </row>
    <row r="1587" spans="1:7" x14ac:dyDescent="0.25">
      <c r="A1587" t="str">
        <f>'All Nodes'!A1587</f>
        <v>GRID</v>
      </c>
      <c r="B1587">
        <f>'All Nodes'!B1587</f>
        <v>101585</v>
      </c>
      <c r="C1587">
        <f>'All Nodes'!C1587</f>
        <v>100001</v>
      </c>
      <c r="D1587" s="1">
        <f>'All Nodes'!D1587</f>
        <v>0.349968</v>
      </c>
      <c r="E1587" s="1">
        <f>'All Nodes'!E1587</f>
        <v>0.57503000000000004</v>
      </c>
      <c r="F1587" s="1">
        <f>'All Nodes'!F1587</f>
        <v>8.1401399999999999E-2</v>
      </c>
      <c r="G1587">
        <f>'All Nodes'!G1587</f>
        <v>100001</v>
      </c>
    </row>
    <row r="1588" spans="1:7" x14ac:dyDescent="0.25">
      <c r="A1588" t="str">
        <f>'All Nodes'!A1588</f>
        <v>GRID</v>
      </c>
      <c r="B1588">
        <f>'All Nodes'!B1588</f>
        <v>101586</v>
      </c>
      <c r="C1588">
        <f>'All Nodes'!C1588</f>
        <v>100001</v>
      </c>
      <c r="D1588" s="1">
        <f>'All Nodes'!D1588</f>
        <v>-0.349968</v>
      </c>
      <c r="E1588" s="1">
        <f>'All Nodes'!E1588</f>
        <v>-0.60002999999999995</v>
      </c>
      <c r="F1588" s="1">
        <f>'All Nodes'!F1588</f>
        <v>8.6763699999999999E-2</v>
      </c>
      <c r="G1588">
        <f>'All Nodes'!G1588</f>
        <v>100001</v>
      </c>
    </row>
    <row r="1589" spans="1:7" x14ac:dyDescent="0.25">
      <c r="A1589" t="str">
        <f>'All Nodes'!A1589</f>
        <v>GRID</v>
      </c>
      <c r="B1589">
        <f>'All Nodes'!B1589</f>
        <v>101587</v>
      </c>
      <c r="C1589">
        <f>'All Nodes'!C1589</f>
        <v>100001</v>
      </c>
      <c r="D1589" s="1">
        <f>'All Nodes'!D1589</f>
        <v>-0.349968</v>
      </c>
      <c r="E1589" s="1">
        <f>'All Nodes'!E1589</f>
        <v>-0.55003000000000002</v>
      </c>
      <c r="F1589" s="1">
        <f>'All Nodes'!F1589</f>
        <v>7.62795E-2</v>
      </c>
      <c r="G1589">
        <f>'All Nodes'!G1589</f>
        <v>100001</v>
      </c>
    </row>
    <row r="1590" spans="1:7" x14ac:dyDescent="0.25">
      <c r="A1590" t="str">
        <f>'All Nodes'!A1590</f>
        <v>GRID</v>
      </c>
      <c r="B1590">
        <f>'All Nodes'!B1590</f>
        <v>101588</v>
      </c>
      <c r="C1590">
        <f>'All Nodes'!C1590</f>
        <v>100001</v>
      </c>
      <c r="D1590" s="1">
        <f>'All Nodes'!D1590</f>
        <v>0.349968</v>
      </c>
      <c r="E1590" s="1">
        <f>'All Nodes'!E1590</f>
        <v>0.60003099999999998</v>
      </c>
      <c r="F1590" s="1">
        <f>'All Nodes'!F1590</f>
        <v>8.6762500000000006E-2</v>
      </c>
      <c r="G1590">
        <f>'All Nodes'!G1590</f>
        <v>100001</v>
      </c>
    </row>
    <row r="1591" spans="1:7" x14ac:dyDescent="0.25">
      <c r="A1591" t="str">
        <f>'All Nodes'!A1591</f>
        <v>GRID</v>
      </c>
      <c r="B1591">
        <f>'All Nodes'!B1591</f>
        <v>101589</v>
      </c>
      <c r="C1591">
        <f>'All Nodes'!C1591</f>
        <v>100001</v>
      </c>
      <c r="D1591" s="1">
        <f>'All Nodes'!D1591</f>
        <v>-0.349968</v>
      </c>
      <c r="E1591" s="1">
        <f>'All Nodes'!E1591</f>
        <v>-0.62503500000000001</v>
      </c>
      <c r="F1591" s="1">
        <f>'All Nodes'!F1591</f>
        <v>9.2365699999999995E-2</v>
      </c>
      <c r="G1591">
        <f>'All Nodes'!G1591</f>
        <v>100001</v>
      </c>
    </row>
    <row r="1592" spans="1:7" x14ac:dyDescent="0.25">
      <c r="A1592" t="str">
        <f>'All Nodes'!A1592</f>
        <v>GRID</v>
      </c>
      <c r="B1592">
        <f>'All Nodes'!B1592</f>
        <v>101590</v>
      </c>
      <c r="C1592">
        <f>'All Nodes'!C1592</f>
        <v>100001</v>
      </c>
      <c r="D1592" s="1">
        <f>'All Nodes'!D1592</f>
        <v>-0.349968</v>
      </c>
      <c r="E1592" s="1">
        <f>'All Nodes'!E1592</f>
        <v>-0.57503000000000004</v>
      </c>
      <c r="F1592" s="1">
        <f>'All Nodes'!F1592</f>
        <v>8.1402699999999995E-2</v>
      </c>
      <c r="G1592">
        <f>'All Nodes'!G1592</f>
        <v>100001</v>
      </c>
    </row>
    <row r="1593" spans="1:7" x14ac:dyDescent="0.25">
      <c r="A1593" t="str">
        <f>'All Nodes'!A1593</f>
        <v>GRID</v>
      </c>
      <c r="B1593">
        <f>'All Nodes'!B1593</f>
        <v>101591</v>
      </c>
      <c r="C1593">
        <f>'All Nodes'!C1593</f>
        <v>100001</v>
      </c>
      <c r="D1593" s="1">
        <f>'All Nodes'!D1593</f>
        <v>0.349968</v>
      </c>
      <c r="E1593" s="1">
        <f>'All Nodes'!E1593</f>
        <v>0.62503500000000001</v>
      </c>
      <c r="F1593" s="1">
        <f>'All Nodes'!F1593</f>
        <v>9.2364399999999999E-2</v>
      </c>
      <c r="G1593">
        <f>'All Nodes'!G1593</f>
        <v>100001</v>
      </c>
    </row>
    <row r="1594" spans="1:7" x14ac:dyDescent="0.25">
      <c r="A1594" t="str">
        <f>'All Nodes'!A1594</f>
        <v>GRID</v>
      </c>
      <c r="B1594">
        <f>'All Nodes'!B1594</f>
        <v>101592</v>
      </c>
      <c r="C1594">
        <f>'All Nodes'!C1594</f>
        <v>100001</v>
      </c>
      <c r="D1594" s="1">
        <f>'All Nodes'!D1594</f>
        <v>0.34996899999999997</v>
      </c>
      <c r="E1594" s="1">
        <f>'All Nodes'!E1594</f>
        <v>0.65003</v>
      </c>
      <c r="F1594" s="1">
        <f>'All Nodes'!F1594</f>
        <v>9.8204299999999994E-2</v>
      </c>
      <c r="G1594">
        <f>'All Nodes'!G1594</f>
        <v>100001</v>
      </c>
    </row>
    <row r="1595" spans="1:7" x14ac:dyDescent="0.25">
      <c r="A1595" t="str">
        <f>'All Nodes'!A1595</f>
        <v>GRID</v>
      </c>
      <c r="B1595">
        <f>'All Nodes'!B1595</f>
        <v>101593</v>
      </c>
      <c r="C1595">
        <f>'All Nodes'!C1595</f>
        <v>100001</v>
      </c>
      <c r="D1595" s="1">
        <f>'All Nodes'!D1595</f>
        <v>-0.34996899999999997</v>
      </c>
      <c r="E1595" s="1">
        <f>'All Nodes'!E1595</f>
        <v>-0.65003</v>
      </c>
      <c r="F1595" s="1">
        <f>'All Nodes'!F1595</f>
        <v>9.8205700000000007E-2</v>
      </c>
      <c r="G1595">
        <f>'All Nodes'!G1595</f>
        <v>100001</v>
      </c>
    </row>
    <row r="1596" spans="1:7" x14ac:dyDescent="0.25">
      <c r="A1596" t="str">
        <f>'All Nodes'!A1596</f>
        <v>GRID</v>
      </c>
      <c r="B1596">
        <f>'All Nodes'!B1596</f>
        <v>101594</v>
      </c>
      <c r="C1596">
        <f>'All Nodes'!C1596</f>
        <v>100001</v>
      </c>
      <c r="D1596" s="1">
        <f>'All Nodes'!D1596</f>
        <v>0.34999400000000003</v>
      </c>
      <c r="E1596" s="1">
        <f>'All Nodes'!E1596</f>
        <v>1.4355999999999999E-4</v>
      </c>
      <c r="F1596" s="1">
        <f>'All Nodes'!F1596</f>
        <v>2.1770000000000001E-2</v>
      </c>
      <c r="G1596">
        <f>'All Nodes'!G1596</f>
        <v>100001</v>
      </c>
    </row>
    <row r="1597" spans="1:7" x14ac:dyDescent="0.25">
      <c r="A1597" t="str">
        <f>'All Nodes'!A1597</f>
        <v>GRID</v>
      </c>
      <c r="B1597">
        <f>'All Nodes'!B1597</f>
        <v>101595</v>
      </c>
      <c r="C1597">
        <f>'All Nodes'!C1597</f>
        <v>100001</v>
      </c>
      <c r="D1597" s="1">
        <f>'All Nodes'!D1597</f>
        <v>0.35000199999999998</v>
      </c>
      <c r="E1597" s="1">
        <f>'All Nodes'!E1597</f>
        <v>-4.9970000000000001E-2</v>
      </c>
      <c r="F1597" s="1">
        <f>'All Nodes'!F1597</f>
        <v>2.22201E-2</v>
      </c>
      <c r="G1597">
        <f>'All Nodes'!G1597</f>
        <v>100001</v>
      </c>
    </row>
    <row r="1598" spans="1:7" x14ac:dyDescent="0.25">
      <c r="A1598" t="str">
        <f>'All Nodes'!A1598</f>
        <v>GRID</v>
      </c>
      <c r="B1598">
        <f>'All Nodes'!B1598</f>
        <v>101596</v>
      </c>
      <c r="C1598">
        <f>'All Nodes'!C1598</f>
        <v>100001</v>
      </c>
      <c r="D1598" s="1">
        <f>'All Nodes'!D1598</f>
        <v>-0.35000300000000001</v>
      </c>
      <c r="E1598" s="1">
        <f>'All Nodes'!E1598</f>
        <v>4.9970899999999999E-2</v>
      </c>
      <c r="F1598" s="1">
        <f>'All Nodes'!F1598</f>
        <v>2.222E-2</v>
      </c>
      <c r="G1598">
        <f>'All Nodes'!G1598</f>
        <v>100001</v>
      </c>
    </row>
    <row r="1599" spans="1:7" x14ac:dyDescent="0.25">
      <c r="A1599" t="str">
        <f>'All Nodes'!A1599</f>
        <v>GRID</v>
      </c>
      <c r="B1599">
        <f>'All Nodes'!B1599</f>
        <v>101597</v>
      </c>
      <c r="C1599">
        <f>'All Nodes'!C1599</f>
        <v>100001</v>
      </c>
      <c r="D1599" s="1">
        <f>'All Nodes'!D1599</f>
        <v>-0.35000300000000001</v>
      </c>
      <c r="E1599" s="1">
        <f>'All Nodes'!E1599</f>
        <v>2.49739E-2</v>
      </c>
      <c r="F1599" s="1">
        <f>'All Nodes'!F1599</f>
        <v>2.18801E-2</v>
      </c>
      <c r="G1599">
        <f>'All Nodes'!G1599</f>
        <v>100001</v>
      </c>
    </row>
    <row r="1600" spans="1:7" x14ac:dyDescent="0.25">
      <c r="A1600" t="str">
        <f>'All Nodes'!A1600</f>
        <v>GRID</v>
      </c>
      <c r="B1600">
        <f>'All Nodes'!B1600</f>
        <v>101598</v>
      </c>
      <c r="C1600">
        <f>'All Nodes'!C1600</f>
        <v>100001</v>
      </c>
      <c r="D1600" s="1">
        <f>'All Nodes'!D1600</f>
        <v>0.35000300000000001</v>
      </c>
      <c r="E1600" s="1">
        <f>'All Nodes'!E1600</f>
        <v>-2.4972999999999999E-2</v>
      </c>
      <c r="F1600" s="1">
        <f>'All Nodes'!F1600</f>
        <v>2.18801E-2</v>
      </c>
      <c r="G1600">
        <f>'All Nodes'!G1600</f>
        <v>100001</v>
      </c>
    </row>
    <row r="1601" spans="1:7" x14ac:dyDescent="0.25">
      <c r="A1601" t="str">
        <f>'All Nodes'!A1601</f>
        <v>GRID</v>
      </c>
      <c r="B1601">
        <f>'All Nodes'!B1601</f>
        <v>101599</v>
      </c>
      <c r="C1601">
        <f>'All Nodes'!C1601</f>
        <v>100001</v>
      </c>
      <c r="D1601" s="1">
        <f>'All Nodes'!D1601</f>
        <v>0.35000500000000001</v>
      </c>
      <c r="E1601" s="1">
        <f>'All Nodes'!E1601</f>
        <v>-7.4973999999999999E-2</v>
      </c>
      <c r="F1601" s="1">
        <f>'All Nodes'!F1601</f>
        <v>2.2770100000000001E-2</v>
      </c>
      <c r="G1601">
        <f>'All Nodes'!G1601</f>
        <v>100001</v>
      </c>
    </row>
    <row r="1602" spans="1:7" x14ac:dyDescent="0.25">
      <c r="A1602" t="str">
        <f>'All Nodes'!A1602</f>
        <v>GRID</v>
      </c>
      <c r="B1602">
        <f>'All Nodes'!B1602</f>
        <v>101600</v>
      </c>
      <c r="C1602">
        <f>'All Nodes'!C1602</f>
        <v>100001</v>
      </c>
      <c r="D1602" s="1">
        <f>'All Nodes'!D1602</f>
        <v>-0.35000500000000001</v>
      </c>
      <c r="E1602" s="1">
        <f>'All Nodes'!E1602</f>
        <v>7.4974899999999997E-2</v>
      </c>
      <c r="F1602" s="1">
        <f>'All Nodes'!F1602</f>
        <v>2.2769999999999999E-2</v>
      </c>
      <c r="G1602">
        <f>'All Nodes'!G1602</f>
        <v>100001</v>
      </c>
    </row>
    <row r="1603" spans="1:7" x14ac:dyDescent="0.25">
      <c r="A1603" t="str">
        <f>'All Nodes'!A1603</f>
        <v>GRID</v>
      </c>
      <c r="B1603">
        <f>'All Nodes'!B1603</f>
        <v>101601</v>
      </c>
      <c r="C1603">
        <f>'All Nodes'!C1603</f>
        <v>100001</v>
      </c>
      <c r="D1603" s="1">
        <f>'All Nodes'!D1603</f>
        <v>-0.35000599999999998</v>
      </c>
      <c r="E1603" s="1">
        <f>'All Nodes'!E1603</f>
        <v>0.10000299999999999</v>
      </c>
      <c r="F1603" s="1">
        <f>'All Nodes'!F1603</f>
        <v>2.3560000000000001E-2</v>
      </c>
      <c r="G1603">
        <f>'All Nodes'!G1603</f>
        <v>100001</v>
      </c>
    </row>
    <row r="1604" spans="1:7" x14ac:dyDescent="0.25">
      <c r="A1604" t="str">
        <f>'All Nodes'!A1604</f>
        <v>GRID</v>
      </c>
      <c r="B1604">
        <f>'All Nodes'!B1604</f>
        <v>101602</v>
      </c>
      <c r="C1604">
        <f>'All Nodes'!C1604</f>
        <v>100001</v>
      </c>
      <c r="D1604" s="1">
        <f>'All Nodes'!D1604</f>
        <v>0.35000599999999998</v>
      </c>
      <c r="E1604" s="1">
        <f>'All Nodes'!E1604</f>
        <v>-0.10000299999999999</v>
      </c>
      <c r="F1604" s="1">
        <f>'All Nodes'!F1604</f>
        <v>2.35602E-2</v>
      </c>
      <c r="G1604">
        <f>'All Nodes'!G1604</f>
        <v>100001</v>
      </c>
    </row>
    <row r="1605" spans="1:7" x14ac:dyDescent="0.25">
      <c r="A1605" t="str">
        <f>'All Nodes'!A1605</f>
        <v>GRID</v>
      </c>
      <c r="B1605">
        <f>'All Nodes'!B1605</f>
        <v>101603</v>
      </c>
      <c r="C1605">
        <f>'All Nodes'!C1605</f>
        <v>100001</v>
      </c>
      <c r="D1605" s="1">
        <f>'All Nodes'!D1605</f>
        <v>0.35000700000000001</v>
      </c>
      <c r="E1605" s="1">
        <f>'All Nodes'!E1605</f>
        <v>-0.125004</v>
      </c>
      <c r="F1605" s="1">
        <f>'All Nodes'!F1605</f>
        <v>2.4560200000000001E-2</v>
      </c>
      <c r="G1605">
        <f>'All Nodes'!G1605</f>
        <v>100001</v>
      </c>
    </row>
    <row r="1606" spans="1:7" x14ac:dyDescent="0.25">
      <c r="A1606" t="str">
        <f>'All Nodes'!A1606</f>
        <v>GRID</v>
      </c>
      <c r="B1606">
        <f>'All Nodes'!B1606</f>
        <v>101604</v>
      </c>
      <c r="C1606">
        <f>'All Nodes'!C1606</f>
        <v>100001</v>
      </c>
      <c r="D1606" s="1">
        <f>'All Nodes'!D1606</f>
        <v>-0.35000700000000001</v>
      </c>
      <c r="E1606" s="1">
        <f>'All Nodes'!E1606</f>
        <v>0.125004</v>
      </c>
      <c r="F1606" s="1">
        <f>'All Nodes'!F1606</f>
        <v>2.4559899999999999E-2</v>
      </c>
      <c r="G1606">
        <f>'All Nodes'!G1606</f>
        <v>100001</v>
      </c>
    </row>
    <row r="1607" spans="1:7" x14ac:dyDescent="0.25">
      <c r="A1607" t="str">
        <f>'All Nodes'!A1607</f>
        <v>GRID</v>
      </c>
      <c r="B1607">
        <f>'All Nodes'!B1607</f>
        <v>101605</v>
      </c>
      <c r="C1607">
        <f>'All Nodes'!C1607</f>
        <v>100001</v>
      </c>
      <c r="D1607" s="1">
        <f>'All Nodes'!D1607</f>
        <v>-0.35000799999999999</v>
      </c>
      <c r="E1607" s="1">
        <f>'All Nodes'!E1607</f>
        <v>0.150004</v>
      </c>
      <c r="F1607" s="1">
        <f>'All Nodes'!F1607</f>
        <v>2.5789900000000001E-2</v>
      </c>
      <c r="G1607">
        <f>'All Nodes'!G1607</f>
        <v>100001</v>
      </c>
    </row>
    <row r="1608" spans="1:7" x14ac:dyDescent="0.25">
      <c r="A1608" t="str">
        <f>'All Nodes'!A1608</f>
        <v>GRID</v>
      </c>
      <c r="B1608">
        <f>'All Nodes'!B1608</f>
        <v>101606</v>
      </c>
      <c r="C1608">
        <f>'All Nodes'!C1608</f>
        <v>100001</v>
      </c>
      <c r="D1608" s="1">
        <f>'All Nodes'!D1608</f>
        <v>0.35000799999999999</v>
      </c>
      <c r="E1608" s="1">
        <f>'All Nodes'!E1608</f>
        <v>-0.150004</v>
      </c>
      <c r="F1608" s="1">
        <f>'All Nodes'!F1608</f>
        <v>2.5790199999999999E-2</v>
      </c>
      <c r="G1608">
        <f>'All Nodes'!G1608</f>
        <v>100001</v>
      </c>
    </row>
    <row r="1609" spans="1:7" x14ac:dyDescent="0.25">
      <c r="A1609" t="str">
        <f>'All Nodes'!A1609</f>
        <v>GRID</v>
      </c>
      <c r="B1609">
        <f>'All Nodes'!B1609</f>
        <v>101607</v>
      </c>
      <c r="C1609">
        <f>'All Nodes'!C1609</f>
        <v>100001</v>
      </c>
      <c r="D1609" s="1">
        <f>'All Nodes'!D1609</f>
        <v>-0.35001100000000002</v>
      </c>
      <c r="E1609" s="1">
        <f>'All Nodes'!E1609</f>
        <v>0.17500199999999999</v>
      </c>
      <c r="F1609" s="1">
        <f>'All Nodes'!F1609</f>
        <v>2.7239900000000001E-2</v>
      </c>
      <c r="G1609">
        <f>'All Nodes'!G1609</f>
        <v>100001</v>
      </c>
    </row>
    <row r="1610" spans="1:7" x14ac:dyDescent="0.25">
      <c r="A1610" t="str">
        <f>'All Nodes'!A1610</f>
        <v>GRID</v>
      </c>
      <c r="B1610">
        <f>'All Nodes'!B1610</f>
        <v>101608</v>
      </c>
      <c r="C1610">
        <f>'All Nodes'!C1610</f>
        <v>100001</v>
      </c>
      <c r="D1610" s="1">
        <f>'All Nodes'!D1610</f>
        <v>0.35001100000000002</v>
      </c>
      <c r="E1610" s="1">
        <f>'All Nodes'!E1610</f>
        <v>-0.17500199999999999</v>
      </c>
      <c r="F1610" s="1">
        <f>'All Nodes'!F1610</f>
        <v>2.7240199999999999E-2</v>
      </c>
      <c r="G1610">
        <f>'All Nodes'!G1610</f>
        <v>100001</v>
      </c>
    </row>
    <row r="1611" spans="1:7" x14ac:dyDescent="0.25">
      <c r="A1611" t="str">
        <f>'All Nodes'!A1611</f>
        <v>GRID</v>
      </c>
      <c r="B1611">
        <f>'All Nodes'!B1611</f>
        <v>101609</v>
      </c>
      <c r="C1611">
        <f>'All Nodes'!C1611</f>
        <v>100001</v>
      </c>
      <c r="D1611" s="1">
        <f>'All Nodes'!D1611</f>
        <v>0.35001300000000002</v>
      </c>
      <c r="E1611" s="1">
        <f>'All Nodes'!E1611</f>
        <v>-0.2</v>
      </c>
      <c r="F1611" s="1">
        <f>'All Nodes'!F1611</f>
        <v>2.8920299999999999E-2</v>
      </c>
      <c r="G1611">
        <f>'All Nodes'!G1611</f>
        <v>100001</v>
      </c>
    </row>
    <row r="1612" spans="1:7" x14ac:dyDescent="0.25">
      <c r="A1612" t="str">
        <f>'All Nodes'!A1612</f>
        <v>GRID</v>
      </c>
      <c r="B1612">
        <f>'All Nodes'!B1612</f>
        <v>101610</v>
      </c>
      <c r="C1612">
        <f>'All Nodes'!C1612</f>
        <v>100001</v>
      </c>
      <c r="D1612" s="1">
        <f>'All Nodes'!D1612</f>
        <v>-0.35001300000000002</v>
      </c>
      <c r="E1612" s="1">
        <f>'All Nodes'!E1612</f>
        <v>0.2</v>
      </c>
      <c r="F1612" s="1">
        <f>'All Nodes'!F1612</f>
        <v>2.8919799999999999E-2</v>
      </c>
      <c r="G1612">
        <f>'All Nodes'!G1612</f>
        <v>100001</v>
      </c>
    </row>
    <row r="1613" spans="1:7" x14ac:dyDescent="0.25">
      <c r="A1613" t="str">
        <f>'All Nodes'!A1613</f>
        <v>GRID</v>
      </c>
      <c r="B1613">
        <f>'All Nodes'!B1613</f>
        <v>101611</v>
      </c>
      <c r="C1613">
        <f>'All Nodes'!C1613</f>
        <v>100001</v>
      </c>
      <c r="D1613" s="1">
        <f>'All Nodes'!D1613</f>
        <v>-0.35001500000000002</v>
      </c>
      <c r="E1613" s="1">
        <f>'All Nodes'!E1613</f>
        <v>0.22498599999999999</v>
      </c>
      <c r="F1613" s="1">
        <f>'All Nodes'!F1613</f>
        <v>3.0819800000000001E-2</v>
      </c>
      <c r="G1613">
        <f>'All Nodes'!G1613</f>
        <v>100001</v>
      </c>
    </row>
    <row r="1614" spans="1:7" x14ac:dyDescent="0.25">
      <c r="A1614" t="str">
        <f>'All Nodes'!A1614</f>
        <v>GRID</v>
      </c>
      <c r="B1614">
        <f>'All Nodes'!B1614</f>
        <v>101612</v>
      </c>
      <c r="C1614">
        <f>'All Nodes'!C1614</f>
        <v>100001</v>
      </c>
      <c r="D1614" s="1">
        <f>'All Nodes'!D1614</f>
        <v>0.35001500000000002</v>
      </c>
      <c r="E1614" s="1">
        <f>'All Nodes'!E1614</f>
        <v>-0.22498599999999999</v>
      </c>
      <c r="F1614" s="1">
        <f>'All Nodes'!F1614</f>
        <v>3.0820199999999999E-2</v>
      </c>
      <c r="G1614">
        <f>'All Nodes'!G1614</f>
        <v>100001</v>
      </c>
    </row>
    <row r="1615" spans="1:7" x14ac:dyDescent="0.25">
      <c r="A1615" t="str">
        <f>'All Nodes'!A1615</f>
        <v>GRID</v>
      </c>
      <c r="B1615">
        <f>'All Nodes'!B1615</f>
        <v>101613</v>
      </c>
      <c r="C1615">
        <f>'All Nodes'!C1615</f>
        <v>100001</v>
      </c>
      <c r="D1615" s="1">
        <f>'All Nodes'!D1615</f>
        <v>0.35001900000000002</v>
      </c>
      <c r="E1615" s="1">
        <f>'All Nodes'!E1615</f>
        <v>-0.24998300000000001</v>
      </c>
      <c r="F1615" s="1">
        <f>'All Nodes'!F1615</f>
        <v>3.2947299999999999E-2</v>
      </c>
      <c r="G1615">
        <f>'All Nodes'!G1615</f>
        <v>100001</v>
      </c>
    </row>
    <row r="1616" spans="1:7" x14ac:dyDescent="0.25">
      <c r="A1616" t="str">
        <f>'All Nodes'!A1616</f>
        <v>GRID</v>
      </c>
      <c r="B1616">
        <f>'All Nodes'!B1616</f>
        <v>101614</v>
      </c>
      <c r="C1616">
        <f>'All Nodes'!C1616</f>
        <v>100001</v>
      </c>
      <c r="D1616" s="1">
        <f>'All Nodes'!D1616</f>
        <v>-0.35001900000000002</v>
      </c>
      <c r="E1616" s="1">
        <f>'All Nodes'!E1616</f>
        <v>0.24998300000000001</v>
      </c>
      <c r="F1616" s="1">
        <f>'All Nodes'!F1616</f>
        <v>3.2946799999999998E-2</v>
      </c>
      <c r="G1616">
        <f>'All Nodes'!G1616</f>
        <v>100001</v>
      </c>
    </row>
    <row r="1617" spans="1:7" x14ac:dyDescent="0.25">
      <c r="A1617" t="str">
        <f>'All Nodes'!A1617</f>
        <v>GRID</v>
      </c>
      <c r="B1617">
        <f>'All Nodes'!B1617</f>
        <v>101615</v>
      </c>
      <c r="C1617">
        <f>'All Nodes'!C1617</f>
        <v>100001</v>
      </c>
      <c r="D1617" s="1">
        <f>'All Nodes'!D1617</f>
        <v>0.35002</v>
      </c>
      <c r="E1617" s="1">
        <f>'All Nodes'!E1617</f>
        <v>-0.27498499999999998</v>
      </c>
      <c r="F1617" s="1">
        <f>'All Nodes'!F1617</f>
        <v>3.5300400000000003E-2</v>
      </c>
      <c r="G1617">
        <f>'All Nodes'!G1617</f>
        <v>100001</v>
      </c>
    </row>
    <row r="1618" spans="1:7" x14ac:dyDescent="0.25">
      <c r="A1618" t="str">
        <f>'All Nodes'!A1618</f>
        <v>GRID</v>
      </c>
      <c r="B1618">
        <f>'All Nodes'!B1618</f>
        <v>101616</v>
      </c>
      <c r="C1618">
        <f>'All Nodes'!C1618</f>
        <v>100001</v>
      </c>
      <c r="D1618" s="1">
        <f>'All Nodes'!D1618</f>
        <v>-0.35002</v>
      </c>
      <c r="E1618" s="1">
        <f>'All Nodes'!E1618</f>
        <v>0.27498499999999998</v>
      </c>
      <c r="F1618" s="1">
        <f>'All Nodes'!F1618</f>
        <v>3.5299799999999999E-2</v>
      </c>
      <c r="G1618">
        <f>'All Nodes'!G1618</f>
        <v>100001</v>
      </c>
    </row>
    <row r="1619" spans="1:7" x14ac:dyDescent="0.25">
      <c r="A1619" t="str">
        <f>'All Nodes'!A1619</f>
        <v>GRID</v>
      </c>
      <c r="B1619">
        <f>'All Nodes'!B1619</f>
        <v>101617</v>
      </c>
      <c r="C1619">
        <f>'All Nodes'!C1619</f>
        <v>100001</v>
      </c>
      <c r="D1619" s="1">
        <f>'All Nodes'!D1619</f>
        <v>0.35002100000000003</v>
      </c>
      <c r="E1619" s="1">
        <f>'All Nodes'!E1619</f>
        <v>-0.299985</v>
      </c>
      <c r="F1619" s="1">
        <f>'All Nodes'!F1619</f>
        <v>3.7878299999999997E-2</v>
      </c>
      <c r="G1619">
        <f>'All Nodes'!G1619</f>
        <v>100001</v>
      </c>
    </row>
    <row r="1620" spans="1:7" x14ac:dyDescent="0.25">
      <c r="A1620" t="str">
        <f>'All Nodes'!A1620</f>
        <v>GRID</v>
      </c>
      <c r="B1620">
        <f>'All Nodes'!B1620</f>
        <v>101618</v>
      </c>
      <c r="C1620">
        <f>'All Nodes'!C1620</f>
        <v>100001</v>
      </c>
      <c r="D1620" s="1">
        <f>'All Nodes'!D1620</f>
        <v>-0.35002100000000003</v>
      </c>
      <c r="E1620" s="1">
        <f>'All Nodes'!E1620</f>
        <v>0.299985</v>
      </c>
      <c r="F1620" s="1">
        <f>'All Nodes'!F1620</f>
        <v>3.78777E-2</v>
      </c>
      <c r="G1620">
        <f>'All Nodes'!G1620</f>
        <v>100001</v>
      </c>
    </row>
    <row r="1621" spans="1:7" x14ac:dyDescent="0.25">
      <c r="A1621" t="str">
        <f>'All Nodes'!A1621</f>
        <v>GRID</v>
      </c>
      <c r="B1621">
        <f>'All Nodes'!B1621</f>
        <v>101619</v>
      </c>
      <c r="C1621">
        <f>'All Nodes'!C1621</f>
        <v>100001</v>
      </c>
      <c r="D1621" s="1">
        <f>'All Nodes'!D1621</f>
        <v>0.35002299999999997</v>
      </c>
      <c r="E1621" s="1">
        <f>'All Nodes'!E1621</f>
        <v>-0.324986</v>
      </c>
      <c r="F1621" s="1">
        <f>'All Nodes'!F1621</f>
        <v>4.06843E-2</v>
      </c>
      <c r="G1621">
        <f>'All Nodes'!G1621</f>
        <v>100001</v>
      </c>
    </row>
    <row r="1622" spans="1:7" x14ac:dyDescent="0.25">
      <c r="A1622" t="str">
        <f>'All Nodes'!A1622</f>
        <v>GRID</v>
      </c>
      <c r="B1622">
        <f>'All Nodes'!B1622</f>
        <v>101620</v>
      </c>
      <c r="C1622">
        <f>'All Nodes'!C1622</f>
        <v>100001</v>
      </c>
      <c r="D1622" s="1">
        <f>'All Nodes'!D1622</f>
        <v>-0.350024</v>
      </c>
      <c r="E1622" s="1">
        <f>'All Nodes'!E1622</f>
        <v>0.32498700000000003</v>
      </c>
      <c r="F1622" s="1">
        <f>'All Nodes'!F1622</f>
        <v>4.0683700000000003E-2</v>
      </c>
      <c r="G1622">
        <f>'All Nodes'!G1622</f>
        <v>100001</v>
      </c>
    </row>
    <row r="1623" spans="1:7" x14ac:dyDescent="0.25">
      <c r="A1623" t="str">
        <f>'All Nodes'!A1623</f>
        <v>GRID</v>
      </c>
      <c r="B1623">
        <f>'All Nodes'!B1623</f>
        <v>101621</v>
      </c>
      <c r="C1623">
        <f>'All Nodes'!C1623</f>
        <v>100001</v>
      </c>
      <c r="D1623" s="1">
        <f>'All Nodes'!D1623</f>
        <v>0.350026</v>
      </c>
      <c r="E1623" s="1">
        <f>'All Nodes'!E1623</f>
        <v>-0.34994999999999998</v>
      </c>
      <c r="F1623" s="1">
        <f>'All Nodes'!F1623</f>
        <v>4.37093E-2</v>
      </c>
      <c r="G1623">
        <f>'All Nodes'!G1623</f>
        <v>100001</v>
      </c>
    </row>
    <row r="1624" spans="1:7" x14ac:dyDescent="0.25">
      <c r="A1624" t="str">
        <f>'All Nodes'!A1624</f>
        <v>GRID</v>
      </c>
      <c r="B1624">
        <f>'All Nodes'!B1624</f>
        <v>101622</v>
      </c>
      <c r="C1624">
        <f>'All Nodes'!C1624</f>
        <v>100001</v>
      </c>
      <c r="D1624" s="1">
        <f>'All Nodes'!D1624</f>
        <v>-0.350026</v>
      </c>
      <c r="E1624" s="1">
        <f>'All Nodes'!E1624</f>
        <v>0.34994999999999998</v>
      </c>
      <c r="F1624" s="1">
        <f>'All Nodes'!F1624</f>
        <v>4.37086E-2</v>
      </c>
      <c r="G1624">
        <f>'All Nodes'!G1624</f>
        <v>100001</v>
      </c>
    </row>
    <row r="1625" spans="1:7" x14ac:dyDescent="0.25">
      <c r="A1625" t="str">
        <f>'All Nodes'!A1625</f>
        <v>GRID</v>
      </c>
      <c r="B1625">
        <f>'All Nodes'!B1625</f>
        <v>101623</v>
      </c>
      <c r="C1625">
        <f>'All Nodes'!C1625</f>
        <v>100001</v>
      </c>
      <c r="D1625" s="1">
        <f>'All Nodes'!D1625</f>
        <v>0.35002899999999998</v>
      </c>
      <c r="E1625" s="1">
        <f>'All Nodes'!E1625</f>
        <v>-0.37495099999999998</v>
      </c>
      <c r="F1625" s="1">
        <f>'All Nodes'!F1625</f>
        <v>4.6970499999999998E-2</v>
      </c>
      <c r="G1625">
        <f>'All Nodes'!G1625</f>
        <v>100001</v>
      </c>
    </row>
    <row r="1626" spans="1:7" x14ac:dyDescent="0.25">
      <c r="A1626" t="str">
        <f>'All Nodes'!A1626</f>
        <v>GRID</v>
      </c>
      <c r="B1626">
        <f>'All Nodes'!B1626</f>
        <v>101624</v>
      </c>
      <c r="C1626">
        <f>'All Nodes'!C1626</f>
        <v>100001</v>
      </c>
      <c r="D1626" s="1">
        <f>'All Nodes'!D1626</f>
        <v>-0.35002899999999998</v>
      </c>
      <c r="E1626" s="1">
        <f>'All Nodes'!E1626</f>
        <v>0.37495099999999998</v>
      </c>
      <c r="F1626" s="1">
        <f>'All Nodes'!F1626</f>
        <v>4.69696E-2</v>
      </c>
      <c r="G1626">
        <f>'All Nodes'!G1626</f>
        <v>100001</v>
      </c>
    </row>
    <row r="1627" spans="1:7" x14ac:dyDescent="0.25">
      <c r="A1627" t="str">
        <f>'All Nodes'!A1627</f>
        <v>GRID</v>
      </c>
      <c r="B1627">
        <f>'All Nodes'!B1627</f>
        <v>101625</v>
      </c>
      <c r="C1627">
        <f>'All Nodes'!C1627</f>
        <v>100001</v>
      </c>
      <c r="D1627" s="1">
        <f>'All Nodes'!D1627</f>
        <v>0.35003000000000001</v>
      </c>
      <c r="E1627" s="1">
        <f>'All Nodes'!E1627</f>
        <v>-0.399953</v>
      </c>
      <c r="F1627" s="1">
        <f>'All Nodes'!F1627</f>
        <v>5.0461499999999999E-2</v>
      </c>
      <c r="G1627">
        <f>'All Nodes'!G1627</f>
        <v>100001</v>
      </c>
    </row>
    <row r="1628" spans="1:7" x14ac:dyDescent="0.25">
      <c r="A1628" t="str">
        <f>'All Nodes'!A1628</f>
        <v>GRID</v>
      </c>
      <c r="B1628">
        <f>'All Nodes'!B1628</f>
        <v>101626</v>
      </c>
      <c r="C1628">
        <f>'All Nodes'!C1628</f>
        <v>100001</v>
      </c>
      <c r="D1628" s="1">
        <f>'All Nodes'!D1628</f>
        <v>-0.35003099999999998</v>
      </c>
      <c r="E1628" s="1">
        <f>'All Nodes'!E1628</f>
        <v>0.399953</v>
      </c>
      <c r="F1628" s="1">
        <f>'All Nodes'!F1628</f>
        <v>5.0460600000000001E-2</v>
      </c>
      <c r="G1628">
        <f>'All Nodes'!G1628</f>
        <v>100001</v>
      </c>
    </row>
    <row r="1629" spans="1:7" x14ac:dyDescent="0.25">
      <c r="A1629" t="str">
        <f>'All Nodes'!A1629</f>
        <v>GRID</v>
      </c>
      <c r="B1629">
        <f>'All Nodes'!B1629</f>
        <v>101627</v>
      </c>
      <c r="C1629">
        <f>'All Nodes'!C1629</f>
        <v>100001</v>
      </c>
      <c r="D1629" s="1">
        <f>'All Nodes'!D1629</f>
        <v>0.35003299999999998</v>
      </c>
      <c r="E1629" s="1">
        <f>'All Nodes'!E1629</f>
        <v>-0.42498599999999997</v>
      </c>
      <c r="F1629" s="1">
        <f>'All Nodes'!F1629</f>
        <v>5.4191499999999997E-2</v>
      </c>
      <c r="G1629">
        <f>'All Nodes'!G1629</f>
        <v>100001</v>
      </c>
    </row>
    <row r="1630" spans="1:7" x14ac:dyDescent="0.25">
      <c r="A1630" t="str">
        <f>'All Nodes'!A1630</f>
        <v>GRID</v>
      </c>
      <c r="B1630">
        <f>'All Nodes'!B1630</f>
        <v>101628</v>
      </c>
      <c r="C1630">
        <f>'All Nodes'!C1630</f>
        <v>100001</v>
      </c>
      <c r="D1630" s="1">
        <f>'All Nodes'!D1630</f>
        <v>-0.35003299999999998</v>
      </c>
      <c r="E1630" s="1">
        <f>'All Nodes'!E1630</f>
        <v>0.42498599999999997</v>
      </c>
      <c r="F1630" s="1">
        <f>'All Nodes'!F1630</f>
        <v>5.4190599999999998E-2</v>
      </c>
      <c r="G1630">
        <f>'All Nodes'!G1630</f>
        <v>100001</v>
      </c>
    </row>
    <row r="1631" spans="1:7" x14ac:dyDescent="0.25">
      <c r="A1631" t="str">
        <f>'All Nodes'!A1631</f>
        <v>GRID</v>
      </c>
      <c r="B1631">
        <f>'All Nodes'!B1631</f>
        <v>101629</v>
      </c>
      <c r="C1631">
        <f>'All Nodes'!C1631</f>
        <v>100001</v>
      </c>
      <c r="D1631" s="1">
        <f>'All Nodes'!D1631</f>
        <v>-0.35003499999999999</v>
      </c>
      <c r="E1631" s="1">
        <f>'All Nodes'!E1631</f>
        <v>0.449957</v>
      </c>
      <c r="F1631" s="1">
        <f>'All Nodes'!F1631</f>
        <v>5.8133600000000001E-2</v>
      </c>
      <c r="G1631">
        <f>'All Nodes'!G1631</f>
        <v>100001</v>
      </c>
    </row>
    <row r="1632" spans="1:7" x14ac:dyDescent="0.25">
      <c r="A1632" t="str">
        <f>'All Nodes'!A1632</f>
        <v>GRID</v>
      </c>
      <c r="B1632">
        <f>'All Nodes'!B1632</f>
        <v>101630</v>
      </c>
      <c r="C1632">
        <f>'All Nodes'!C1632</f>
        <v>100001</v>
      </c>
      <c r="D1632" s="1">
        <f>'All Nodes'!D1632</f>
        <v>0.35003499999999999</v>
      </c>
      <c r="E1632" s="1">
        <f>'All Nodes'!E1632</f>
        <v>-0.449957</v>
      </c>
      <c r="F1632" s="1">
        <f>'All Nodes'!F1632</f>
        <v>5.8134499999999999E-2</v>
      </c>
      <c r="G1632">
        <f>'All Nodes'!G1632</f>
        <v>100001</v>
      </c>
    </row>
    <row r="1633" spans="1:7" x14ac:dyDescent="0.25">
      <c r="A1633" t="str">
        <f>'All Nodes'!A1633</f>
        <v>GRID</v>
      </c>
      <c r="B1633">
        <f>'All Nodes'!B1633</f>
        <v>101631</v>
      </c>
      <c r="C1633">
        <f>'All Nodes'!C1633</f>
        <v>100001</v>
      </c>
      <c r="D1633" s="1">
        <f>'All Nodes'!D1633</f>
        <v>0.35003699999999999</v>
      </c>
      <c r="E1633" s="1">
        <f>'All Nodes'!E1633</f>
        <v>-0.47497</v>
      </c>
      <c r="F1633" s="1">
        <f>'All Nodes'!F1633</f>
        <v>6.2321500000000002E-2</v>
      </c>
      <c r="G1633">
        <f>'All Nodes'!G1633</f>
        <v>100001</v>
      </c>
    </row>
    <row r="1634" spans="1:7" x14ac:dyDescent="0.25">
      <c r="A1634" t="str">
        <f>'All Nodes'!A1634</f>
        <v>GRID</v>
      </c>
      <c r="B1634">
        <f>'All Nodes'!B1634</f>
        <v>101632</v>
      </c>
      <c r="C1634">
        <f>'All Nodes'!C1634</f>
        <v>100001</v>
      </c>
      <c r="D1634" s="1">
        <f>'All Nodes'!D1634</f>
        <v>-0.35003800000000002</v>
      </c>
      <c r="E1634" s="1">
        <f>'All Nodes'!E1634</f>
        <v>0.47497</v>
      </c>
      <c r="F1634" s="1">
        <f>'All Nodes'!F1634</f>
        <v>6.2320500000000001E-2</v>
      </c>
      <c r="G1634">
        <f>'All Nodes'!G1634</f>
        <v>100001</v>
      </c>
    </row>
    <row r="1635" spans="1:7" x14ac:dyDescent="0.25">
      <c r="A1635" t="str">
        <f>'All Nodes'!A1635</f>
        <v>GRID</v>
      </c>
      <c r="B1635">
        <f>'All Nodes'!B1635</f>
        <v>101633</v>
      </c>
      <c r="C1635">
        <f>'All Nodes'!C1635</f>
        <v>100001</v>
      </c>
      <c r="D1635" s="1">
        <f>'All Nodes'!D1635</f>
        <v>0.35004200000000002</v>
      </c>
      <c r="E1635" s="1">
        <f>'All Nodes'!E1635</f>
        <v>-0.52498500000000003</v>
      </c>
      <c r="F1635" s="1">
        <f>'All Nodes'!F1635</f>
        <v>7.1395600000000004E-2</v>
      </c>
      <c r="G1635">
        <f>'All Nodes'!G1635</f>
        <v>100001</v>
      </c>
    </row>
    <row r="1636" spans="1:7" x14ac:dyDescent="0.25">
      <c r="A1636" t="str">
        <f>'All Nodes'!A1636</f>
        <v>GRID</v>
      </c>
      <c r="B1636">
        <f>'All Nodes'!B1636</f>
        <v>101634</v>
      </c>
      <c r="C1636">
        <f>'All Nodes'!C1636</f>
        <v>100001</v>
      </c>
      <c r="D1636" s="1">
        <f>'All Nodes'!D1636</f>
        <v>-0.35004200000000002</v>
      </c>
      <c r="E1636" s="1">
        <f>'All Nodes'!E1636</f>
        <v>0.52498500000000003</v>
      </c>
      <c r="F1636" s="1">
        <f>'All Nodes'!F1636</f>
        <v>7.13945E-2</v>
      </c>
      <c r="G1636">
        <f>'All Nodes'!G1636</f>
        <v>100001</v>
      </c>
    </row>
    <row r="1637" spans="1:7" x14ac:dyDescent="0.25">
      <c r="A1637" t="str">
        <f>'All Nodes'!A1637</f>
        <v>GRID</v>
      </c>
      <c r="B1637">
        <f>'All Nodes'!B1637</f>
        <v>101635</v>
      </c>
      <c r="C1637">
        <f>'All Nodes'!C1637</f>
        <v>100001</v>
      </c>
      <c r="D1637" s="1">
        <f>'All Nodes'!D1637</f>
        <v>0.35004200000000002</v>
      </c>
      <c r="E1637" s="1">
        <f>'All Nodes'!E1637</f>
        <v>-0.49996200000000002</v>
      </c>
      <c r="F1637" s="1">
        <f>'All Nodes'!F1637</f>
        <v>6.6736500000000004E-2</v>
      </c>
      <c r="G1637">
        <f>'All Nodes'!G1637</f>
        <v>100001</v>
      </c>
    </row>
    <row r="1638" spans="1:7" x14ac:dyDescent="0.25">
      <c r="A1638" t="str">
        <f>'All Nodes'!A1638</f>
        <v>GRID</v>
      </c>
      <c r="B1638">
        <f>'All Nodes'!B1638</f>
        <v>101636</v>
      </c>
      <c r="C1638">
        <f>'All Nodes'!C1638</f>
        <v>100001</v>
      </c>
      <c r="D1638" s="1">
        <f>'All Nodes'!D1638</f>
        <v>-0.35004200000000002</v>
      </c>
      <c r="E1638" s="1">
        <f>'All Nodes'!E1638</f>
        <v>0.49996200000000002</v>
      </c>
      <c r="F1638" s="1">
        <f>'All Nodes'!F1638</f>
        <v>6.6735500000000003E-2</v>
      </c>
      <c r="G1638">
        <f>'All Nodes'!G1638</f>
        <v>100001</v>
      </c>
    </row>
    <row r="1639" spans="1:7" x14ac:dyDescent="0.25">
      <c r="A1639" t="str">
        <f>'All Nodes'!A1639</f>
        <v>GRID</v>
      </c>
      <c r="B1639">
        <f>'All Nodes'!B1639</f>
        <v>101637</v>
      </c>
      <c r="C1639">
        <f>'All Nodes'!C1639</f>
        <v>100001</v>
      </c>
      <c r="D1639" s="1">
        <f>'All Nodes'!D1639</f>
        <v>-0.35004299999999999</v>
      </c>
      <c r="E1639" s="1">
        <f>'All Nodes'!E1639</f>
        <v>0.54998499999999995</v>
      </c>
      <c r="F1639" s="1">
        <f>'All Nodes'!F1639</f>
        <v>7.6280500000000001E-2</v>
      </c>
      <c r="G1639">
        <f>'All Nodes'!G1639</f>
        <v>100001</v>
      </c>
    </row>
    <row r="1640" spans="1:7" x14ac:dyDescent="0.25">
      <c r="A1640" t="str">
        <f>'All Nodes'!A1640</f>
        <v>GRID</v>
      </c>
      <c r="B1640">
        <f>'All Nodes'!B1640</f>
        <v>101638</v>
      </c>
      <c r="C1640">
        <f>'All Nodes'!C1640</f>
        <v>100001</v>
      </c>
      <c r="D1640" s="1">
        <f>'All Nodes'!D1640</f>
        <v>0.35004299999999999</v>
      </c>
      <c r="E1640" s="1">
        <f>'All Nodes'!E1640</f>
        <v>-0.54998499999999995</v>
      </c>
      <c r="F1640" s="1">
        <f>'All Nodes'!F1640</f>
        <v>7.6281699999999994E-2</v>
      </c>
      <c r="G1640">
        <f>'All Nodes'!G1640</f>
        <v>100001</v>
      </c>
    </row>
    <row r="1641" spans="1:7" x14ac:dyDescent="0.25">
      <c r="A1641" t="str">
        <f>'All Nodes'!A1641</f>
        <v>GRID</v>
      </c>
      <c r="B1641">
        <f>'All Nodes'!B1641</f>
        <v>101639</v>
      </c>
      <c r="C1641">
        <f>'All Nodes'!C1641</f>
        <v>100001</v>
      </c>
      <c r="D1641" s="1">
        <f>'All Nodes'!D1641</f>
        <v>0.35004400000000002</v>
      </c>
      <c r="E1641" s="1">
        <f>'All Nodes'!E1641</f>
        <v>-0.57498400000000005</v>
      </c>
      <c r="F1641" s="1">
        <f>'All Nodes'!F1641</f>
        <v>8.1403699999999996E-2</v>
      </c>
      <c r="G1641">
        <f>'All Nodes'!G1641</f>
        <v>100001</v>
      </c>
    </row>
    <row r="1642" spans="1:7" x14ac:dyDescent="0.25">
      <c r="A1642" t="str">
        <f>'All Nodes'!A1642</f>
        <v>GRID</v>
      </c>
      <c r="B1642">
        <f>'All Nodes'!B1642</f>
        <v>101640</v>
      </c>
      <c r="C1642">
        <f>'All Nodes'!C1642</f>
        <v>100001</v>
      </c>
      <c r="D1642" s="1">
        <f>'All Nodes'!D1642</f>
        <v>-0.35004400000000002</v>
      </c>
      <c r="E1642" s="1">
        <f>'All Nodes'!E1642</f>
        <v>0.57498499999999997</v>
      </c>
      <c r="F1642" s="1">
        <f>'All Nodes'!F1642</f>
        <v>8.1402500000000003E-2</v>
      </c>
      <c r="G1642">
        <f>'All Nodes'!G1642</f>
        <v>100001</v>
      </c>
    </row>
    <row r="1643" spans="1:7" x14ac:dyDescent="0.25">
      <c r="A1643" t="str">
        <f>'All Nodes'!A1643</f>
        <v>GRID</v>
      </c>
      <c r="B1643">
        <f>'All Nodes'!B1643</f>
        <v>101641</v>
      </c>
      <c r="C1643">
        <f>'All Nodes'!C1643</f>
        <v>100001</v>
      </c>
      <c r="D1643" s="1">
        <f>'All Nodes'!D1643</f>
        <v>-0.35004600000000002</v>
      </c>
      <c r="E1643" s="1">
        <f>'All Nodes'!E1643</f>
        <v>0.59998399999999996</v>
      </c>
      <c r="F1643" s="1">
        <f>'All Nodes'!F1643</f>
        <v>8.6763400000000004E-2</v>
      </c>
      <c r="G1643">
        <f>'All Nodes'!G1643</f>
        <v>100001</v>
      </c>
    </row>
    <row r="1644" spans="1:7" x14ac:dyDescent="0.25">
      <c r="A1644" t="str">
        <f>'All Nodes'!A1644</f>
        <v>GRID</v>
      </c>
      <c r="B1644">
        <f>'All Nodes'!B1644</f>
        <v>101642</v>
      </c>
      <c r="C1644">
        <f>'All Nodes'!C1644</f>
        <v>100001</v>
      </c>
      <c r="D1644" s="1">
        <f>'All Nodes'!D1644</f>
        <v>0.35004600000000002</v>
      </c>
      <c r="E1644" s="1">
        <f>'All Nodes'!E1644</f>
        <v>-0.59998399999999996</v>
      </c>
      <c r="F1644" s="1">
        <f>'All Nodes'!F1644</f>
        <v>8.6764599999999997E-2</v>
      </c>
      <c r="G1644">
        <f>'All Nodes'!G1644</f>
        <v>100001</v>
      </c>
    </row>
    <row r="1645" spans="1:7" x14ac:dyDescent="0.25">
      <c r="A1645" t="str">
        <f>'All Nodes'!A1645</f>
        <v>GRID</v>
      </c>
      <c r="B1645">
        <f>'All Nodes'!B1645</f>
        <v>101643</v>
      </c>
      <c r="C1645">
        <f>'All Nodes'!C1645</f>
        <v>100001</v>
      </c>
      <c r="D1645" s="1">
        <f>'All Nodes'!D1645</f>
        <v>-0.350051</v>
      </c>
      <c r="E1645" s="1">
        <f>'All Nodes'!E1645</f>
        <v>0.62498399999999998</v>
      </c>
      <c r="F1645" s="1">
        <f>'All Nodes'!F1645</f>
        <v>9.2363399999999998E-2</v>
      </c>
      <c r="G1645">
        <f>'All Nodes'!G1645</f>
        <v>100001</v>
      </c>
    </row>
    <row r="1646" spans="1:7" x14ac:dyDescent="0.25">
      <c r="A1646" t="str">
        <f>'All Nodes'!A1646</f>
        <v>GRID</v>
      </c>
      <c r="B1646">
        <f>'All Nodes'!B1646</f>
        <v>101644</v>
      </c>
      <c r="C1646">
        <f>'All Nodes'!C1646</f>
        <v>100001</v>
      </c>
      <c r="D1646" s="1">
        <f>'All Nodes'!D1646</f>
        <v>0.350051</v>
      </c>
      <c r="E1646" s="1">
        <f>'All Nodes'!E1646</f>
        <v>-0.62498399999999998</v>
      </c>
      <c r="F1646" s="1">
        <f>'All Nodes'!F1646</f>
        <v>9.2364699999999994E-2</v>
      </c>
      <c r="G1646">
        <f>'All Nodes'!G1646</f>
        <v>100001</v>
      </c>
    </row>
    <row r="1647" spans="1:7" x14ac:dyDescent="0.25">
      <c r="A1647" t="str">
        <f>'All Nodes'!A1647</f>
        <v>GRID</v>
      </c>
      <c r="B1647">
        <f>'All Nodes'!B1647</f>
        <v>101645</v>
      </c>
      <c r="C1647">
        <f>'All Nodes'!C1647</f>
        <v>100001</v>
      </c>
      <c r="D1647" s="1">
        <f>'All Nodes'!D1647</f>
        <v>0.350053</v>
      </c>
      <c r="E1647" s="1">
        <f>'All Nodes'!E1647</f>
        <v>-0.64995700000000001</v>
      </c>
      <c r="F1647" s="1">
        <f>'All Nodes'!F1647</f>
        <v>9.8192600000000005E-2</v>
      </c>
      <c r="G1647">
        <f>'All Nodes'!G1647</f>
        <v>100001</v>
      </c>
    </row>
    <row r="1648" spans="1:7" x14ac:dyDescent="0.25">
      <c r="A1648" t="str">
        <f>'All Nodes'!A1648</f>
        <v>GRID</v>
      </c>
      <c r="B1648">
        <f>'All Nodes'!B1648</f>
        <v>101646</v>
      </c>
      <c r="C1648">
        <f>'All Nodes'!C1648</f>
        <v>100001</v>
      </c>
      <c r="D1648" s="1">
        <f>'All Nodes'!D1648</f>
        <v>-0.35005399999999998</v>
      </c>
      <c r="E1648" s="1">
        <f>'All Nodes'!E1648</f>
        <v>0.64995700000000001</v>
      </c>
      <c r="F1648" s="1">
        <f>'All Nodes'!F1648</f>
        <v>9.8191299999999995E-2</v>
      </c>
      <c r="G1648">
        <f>'All Nodes'!G1648</f>
        <v>100001</v>
      </c>
    </row>
    <row r="1649" spans="1:7" x14ac:dyDescent="0.25">
      <c r="A1649" t="str">
        <f>'All Nodes'!A1649</f>
        <v>GRID</v>
      </c>
      <c r="B1649">
        <f>'All Nodes'!B1649</f>
        <v>101647</v>
      </c>
      <c r="C1649">
        <f>'All Nodes'!C1649</f>
        <v>100001</v>
      </c>
      <c r="D1649" s="1">
        <f>'All Nodes'!D1649</f>
        <v>-0.374892</v>
      </c>
      <c r="E1649" s="1">
        <f>'All Nodes'!E1649</f>
        <v>-1.2439999999999999E-4</v>
      </c>
      <c r="F1649" s="1">
        <f>'All Nodes'!F1649</f>
        <v>2.4979999999999999E-2</v>
      </c>
      <c r="G1649">
        <f>'All Nodes'!G1649</f>
        <v>100001</v>
      </c>
    </row>
    <row r="1650" spans="1:7" x14ac:dyDescent="0.25">
      <c r="A1650" t="str">
        <f>'All Nodes'!A1650</f>
        <v>GRID</v>
      </c>
      <c r="B1650">
        <f>'All Nodes'!B1650</f>
        <v>101648</v>
      </c>
      <c r="C1650">
        <f>'All Nodes'!C1650</f>
        <v>100001</v>
      </c>
      <c r="D1650" s="1">
        <f>'All Nodes'!D1650</f>
        <v>-0.37489699999999998</v>
      </c>
      <c r="E1650" s="1">
        <f>'All Nodes'!E1650</f>
        <v>-2.5007000000000001E-2</v>
      </c>
      <c r="F1650" s="1">
        <f>'All Nodes'!F1650</f>
        <v>2.5090000000000001E-2</v>
      </c>
      <c r="G1650">
        <f>'All Nodes'!G1650</f>
        <v>100001</v>
      </c>
    </row>
    <row r="1651" spans="1:7" x14ac:dyDescent="0.25">
      <c r="A1651" t="str">
        <f>'All Nodes'!A1651</f>
        <v>GRID</v>
      </c>
      <c r="B1651">
        <f>'All Nodes'!B1651</f>
        <v>101649</v>
      </c>
      <c r="C1651">
        <f>'All Nodes'!C1651</f>
        <v>100001</v>
      </c>
      <c r="D1651" s="1">
        <f>'All Nodes'!D1651</f>
        <v>0.37489699999999998</v>
      </c>
      <c r="E1651" s="1">
        <f>'All Nodes'!E1651</f>
        <v>2.50084E-2</v>
      </c>
      <c r="F1651" s="1">
        <f>'All Nodes'!F1651</f>
        <v>2.5090000000000001E-2</v>
      </c>
      <c r="G1651">
        <f>'All Nodes'!G1651</f>
        <v>100001</v>
      </c>
    </row>
    <row r="1652" spans="1:7" x14ac:dyDescent="0.25">
      <c r="A1652" t="str">
        <f>'All Nodes'!A1652</f>
        <v>GRID</v>
      </c>
      <c r="B1652">
        <f>'All Nodes'!B1652</f>
        <v>101650</v>
      </c>
      <c r="C1652">
        <f>'All Nodes'!C1652</f>
        <v>100001</v>
      </c>
      <c r="D1652" s="1">
        <f>'All Nodes'!D1652</f>
        <v>0.37490099999999998</v>
      </c>
      <c r="E1652" s="1">
        <f>'All Nodes'!E1652</f>
        <v>5.0019300000000003E-2</v>
      </c>
      <c r="F1652" s="1">
        <f>'All Nodes'!F1652</f>
        <v>2.5430000000000001E-2</v>
      </c>
      <c r="G1652">
        <f>'All Nodes'!G1652</f>
        <v>100001</v>
      </c>
    </row>
    <row r="1653" spans="1:7" x14ac:dyDescent="0.25">
      <c r="A1653" t="str">
        <f>'All Nodes'!A1653</f>
        <v>GRID</v>
      </c>
      <c r="B1653">
        <f>'All Nodes'!B1653</f>
        <v>101651</v>
      </c>
      <c r="C1653">
        <f>'All Nodes'!C1653</f>
        <v>100001</v>
      </c>
      <c r="D1653" s="1">
        <f>'All Nodes'!D1653</f>
        <v>-0.37490200000000001</v>
      </c>
      <c r="E1653" s="1">
        <f>'All Nodes'!E1653</f>
        <v>-5.0019000000000001E-2</v>
      </c>
      <c r="F1653" s="1">
        <f>'All Nodes'!F1653</f>
        <v>2.5430000000000001E-2</v>
      </c>
      <c r="G1653">
        <f>'All Nodes'!G1653</f>
        <v>100001</v>
      </c>
    </row>
    <row r="1654" spans="1:7" x14ac:dyDescent="0.25">
      <c r="A1654" t="str">
        <f>'All Nodes'!A1654</f>
        <v>GRID</v>
      </c>
      <c r="B1654">
        <f>'All Nodes'!B1654</f>
        <v>101652</v>
      </c>
      <c r="C1654">
        <f>'All Nodes'!C1654</f>
        <v>100001</v>
      </c>
      <c r="D1654" s="1">
        <f>'All Nodes'!D1654</f>
        <v>0.37490600000000002</v>
      </c>
      <c r="E1654" s="1">
        <f>'All Nodes'!E1654</f>
        <v>7.5097399999999995E-2</v>
      </c>
      <c r="F1654" s="1">
        <f>'All Nodes'!F1654</f>
        <v>2.59899E-2</v>
      </c>
      <c r="G1654">
        <f>'All Nodes'!G1654</f>
        <v>100001</v>
      </c>
    </row>
    <row r="1655" spans="1:7" x14ac:dyDescent="0.25">
      <c r="A1655" t="str">
        <f>'All Nodes'!A1655</f>
        <v>GRID</v>
      </c>
      <c r="B1655">
        <f>'All Nodes'!B1655</f>
        <v>101653</v>
      </c>
      <c r="C1655">
        <f>'All Nodes'!C1655</f>
        <v>100001</v>
      </c>
      <c r="D1655" s="1">
        <f>'All Nodes'!D1655</f>
        <v>-0.37490699999999999</v>
      </c>
      <c r="E1655" s="1">
        <f>'All Nodes'!E1655</f>
        <v>-7.5095999999999996E-2</v>
      </c>
      <c r="F1655" s="1">
        <f>'All Nodes'!F1655</f>
        <v>2.5990099999999999E-2</v>
      </c>
      <c r="G1655">
        <f>'All Nodes'!G1655</f>
        <v>100001</v>
      </c>
    </row>
    <row r="1656" spans="1:7" x14ac:dyDescent="0.25">
      <c r="A1656" t="str">
        <f>'All Nodes'!A1656</f>
        <v>GRID</v>
      </c>
      <c r="B1656">
        <f>'All Nodes'!B1656</f>
        <v>101654</v>
      </c>
      <c r="C1656">
        <f>'All Nodes'!C1656</f>
        <v>100001</v>
      </c>
      <c r="D1656" s="1">
        <f>'All Nodes'!D1656</f>
        <v>-0.37491099999999999</v>
      </c>
      <c r="E1656" s="1">
        <f>'All Nodes'!E1656</f>
        <v>-0.100033</v>
      </c>
      <c r="F1656" s="1">
        <f>'All Nodes'!F1656</f>
        <v>2.6770200000000001E-2</v>
      </c>
      <c r="G1656">
        <f>'All Nodes'!G1656</f>
        <v>100001</v>
      </c>
    </row>
    <row r="1657" spans="1:7" x14ac:dyDescent="0.25">
      <c r="A1657" t="str">
        <f>'All Nodes'!A1657</f>
        <v>GRID</v>
      </c>
      <c r="B1657">
        <f>'All Nodes'!B1657</f>
        <v>101655</v>
      </c>
      <c r="C1657">
        <f>'All Nodes'!C1657</f>
        <v>100001</v>
      </c>
      <c r="D1657" s="1">
        <f>'All Nodes'!D1657</f>
        <v>0.37491099999999999</v>
      </c>
      <c r="E1657" s="1">
        <f>'All Nodes'!E1657</f>
        <v>0.100033</v>
      </c>
      <c r="F1657" s="1">
        <f>'All Nodes'!F1657</f>
        <v>2.6769899999999999E-2</v>
      </c>
      <c r="G1657">
        <f>'All Nodes'!G1657</f>
        <v>100001</v>
      </c>
    </row>
    <row r="1658" spans="1:7" x14ac:dyDescent="0.25">
      <c r="A1658" t="str">
        <f>'All Nodes'!A1658</f>
        <v>GRID</v>
      </c>
      <c r="B1658">
        <f>'All Nodes'!B1658</f>
        <v>101656</v>
      </c>
      <c r="C1658">
        <f>'All Nodes'!C1658</f>
        <v>100001</v>
      </c>
      <c r="D1658" s="1">
        <f>'All Nodes'!D1658</f>
        <v>0.37491600000000003</v>
      </c>
      <c r="E1658" s="1">
        <f>'All Nodes'!E1658</f>
        <v>0.12502099999999999</v>
      </c>
      <c r="F1658" s="1">
        <f>'All Nodes'!F1658</f>
        <v>2.7779999999999999E-2</v>
      </c>
      <c r="G1658">
        <f>'All Nodes'!G1658</f>
        <v>100001</v>
      </c>
    </row>
    <row r="1659" spans="1:7" x14ac:dyDescent="0.25">
      <c r="A1659" t="str">
        <f>'All Nodes'!A1659</f>
        <v>GRID</v>
      </c>
      <c r="B1659">
        <f>'All Nodes'!B1659</f>
        <v>101657</v>
      </c>
      <c r="C1659">
        <f>'All Nodes'!C1659</f>
        <v>100001</v>
      </c>
      <c r="D1659" s="1">
        <f>'All Nodes'!D1659</f>
        <v>-0.37491600000000003</v>
      </c>
      <c r="E1659" s="1">
        <f>'All Nodes'!E1659</f>
        <v>-0.12502099999999999</v>
      </c>
      <c r="F1659" s="1">
        <f>'All Nodes'!F1659</f>
        <v>2.7780300000000001E-2</v>
      </c>
      <c r="G1659">
        <f>'All Nodes'!G1659</f>
        <v>100001</v>
      </c>
    </row>
    <row r="1660" spans="1:7" x14ac:dyDescent="0.25">
      <c r="A1660" t="str">
        <f>'All Nodes'!A1660</f>
        <v>GRID</v>
      </c>
      <c r="B1660">
        <f>'All Nodes'!B1660</f>
        <v>101658</v>
      </c>
      <c r="C1660">
        <f>'All Nodes'!C1660</f>
        <v>100001</v>
      </c>
      <c r="D1660" s="1">
        <f>'All Nodes'!D1660</f>
        <v>-0.37491999999999998</v>
      </c>
      <c r="E1660" s="1">
        <f>'All Nodes'!E1660</f>
        <v>-0.15002299999999999</v>
      </c>
      <c r="F1660" s="1">
        <f>'All Nodes'!F1660</f>
        <v>2.90101E-2</v>
      </c>
      <c r="G1660">
        <f>'All Nodes'!G1660</f>
        <v>100001</v>
      </c>
    </row>
    <row r="1661" spans="1:7" x14ac:dyDescent="0.25">
      <c r="A1661" t="str">
        <f>'All Nodes'!A1661</f>
        <v>GRID</v>
      </c>
      <c r="B1661">
        <f>'All Nodes'!B1661</f>
        <v>101659</v>
      </c>
      <c r="C1661">
        <f>'All Nodes'!C1661</f>
        <v>100001</v>
      </c>
      <c r="D1661" s="1">
        <f>'All Nodes'!D1661</f>
        <v>0.37491999999999998</v>
      </c>
      <c r="E1661" s="1">
        <f>'All Nodes'!E1661</f>
        <v>0.15002299999999999</v>
      </c>
      <c r="F1661" s="1">
        <f>'All Nodes'!F1661</f>
        <v>2.9009799999999999E-2</v>
      </c>
      <c r="G1661">
        <f>'All Nodes'!G1661</f>
        <v>100001</v>
      </c>
    </row>
    <row r="1662" spans="1:7" x14ac:dyDescent="0.25">
      <c r="A1662" t="str">
        <f>'All Nodes'!A1662</f>
        <v>GRID</v>
      </c>
      <c r="B1662">
        <f>'All Nodes'!B1662</f>
        <v>101660</v>
      </c>
      <c r="C1662">
        <f>'All Nodes'!C1662</f>
        <v>100001</v>
      </c>
      <c r="D1662" s="1">
        <f>'All Nodes'!D1662</f>
        <v>-0.37492399999999998</v>
      </c>
      <c r="E1662" s="1">
        <f>'All Nodes'!E1662</f>
        <v>-0.17501800000000001</v>
      </c>
      <c r="F1662" s="1">
        <f>'All Nodes'!F1662</f>
        <v>3.0470199999999999E-2</v>
      </c>
      <c r="G1662">
        <f>'All Nodes'!G1662</f>
        <v>100001</v>
      </c>
    </row>
    <row r="1663" spans="1:7" x14ac:dyDescent="0.25">
      <c r="A1663" t="str">
        <f>'All Nodes'!A1663</f>
        <v>GRID</v>
      </c>
      <c r="B1663">
        <f>'All Nodes'!B1663</f>
        <v>101661</v>
      </c>
      <c r="C1663">
        <f>'All Nodes'!C1663</f>
        <v>100001</v>
      </c>
      <c r="D1663" s="1">
        <f>'All Nodes'!D1663</f>
        <v>0.37492399999999998</v>
      </c>
      <c r="E1663" s="1">
        <f>'All Nodes'!E1663</f>
        <v>0.17501800000000001</v>
      </c>
      <c r="F1663" s="1">
        <f>'All Nodes'!F1663</f>
        <v>3.0469900000000001E-2</v>
      </c>
      <c r="G1663">
        <f>'All Nodes'!G1663</f>
        <v>100001</v>
      </c>
    </row>
    <row r="1664" spans="1:7" x14ac:dyDescent="0.25">
      <c r="A1664" t="str">
        <f>'All Nodes'!A1664</f>
        <v>GRID</v>
      </c>
      <c r="B1664">
        <f>'All Nodes'!B1664</f>
        <v>101662</v>
      </c>
      <c r="C1664">
        <f>'All Nodes'!C1664</f>
        <v>100001</v>
      </c>
      <c r="D1664" s="1">
        <f>'All Nodes'!D1664</f>
        <v>-0.37492900000000001</v>
      </c>
      <c r="E1664" s="1">
        <f>'All Nodes'!E1664</f>
        <v>-0.20003199999999999</v>
      </c>
      <c r="F1664" s="1">
        <f>'All Nodes'!F1664</f>
        <v>3.2148200000000002E-2</v>
      </c>
      <c r="G1664">
        <f>'All Nodes'!G1664</f>
        <v>100001</v>
      </c>
    </row>
    <row r="1665" spans="1:7" x14ac:dyDescent="0.25">
      <c r="A1665" t="str">
        <f>'All Nodes'!A1665</f>
        <v>GRID</v>
      </c>
      <c r="B1665">
        <f>'All Nodes'!B1665</f>
        <v>101663</v>
      </c>
      <c r="C1665">
        <f>'All Nodes'!C1665</f>
        <v>100001</v>
      </c>
      <c r="D1665" s="1">
        <f>'All Nodes'!D1665</f>
        <v>0.37492900000000001</v>
      </c>
      <c r="E1665" s="1">
        <f>'All Nodes'!E1665</f>
        <v>0.20003199999999999</v>
      </c>
      <c r="F1665" s="1">
        <f>'All Nodes'!F1665</f>
        <v>3.2147799999999997E-2</v>
      </c>
      <c r="G1665">
        <f>'All Nodes'!G1665</f>
        <v>100001</v>
      </c>
    </row>
    <row r="1666" spans="1:7" x14ac:dyDescent="0.25">
      <c r="A1666" t="str">
        <f>'All Nodes'!A1666</f>
        <v>GRID</v>
      </c>
      <c r="B1666">
        <f>'All Nodes'!B1666</f>
        <v>101664</v>
      </c>
      <c r="C1666">
        <f>'All Nodes'!C1666</f>
        <v>100001</v>
      </c>
      <c r="D1666" s="1">
        <f>'All Nodes'!D1666</f>
        <v>0.37493300000000002</v>
      </c>
      <c r="E1666" s="1">
        <f>'All Nodes'!E1666</f>
        <v>0.225023</v>
      </c>
      <c r="F1666" s="1">
        <f>'All Nodes'!F1666</f>
        <v>3.40518E-2</v>
      </c>
      <c r="G1666">
        <f>'All Nodes'!G1666</f>
        <v>100001</v>
      </c>
    </row>
    <row r="1667" spans="1:7" x14ac:dyDescent="0.25">
      <c r="A1667" t="str">
        <f>'All Nodes'!A1667</f>
        <v>GRID</v>
      </c>
      <c r="B1667">
        <f>'All Nodes'!B1667</f>
        <v>101665</v>
      </c>
      <c r="C1667">
        <f>'All Nodes'!C1667</f>
        <v>100001</v>
      </c>
      <c r="D1667" s="1">
        <f>'All Nodes'!D1667</f>
        <v>-0.37493300000000002</v>
      </c>
      <c r="E1667" s="1">
        <f>'All Nodes'!E1667</f>
        <v>-0.225023</v>
      </c>
      <c r="F1667" s="1">
        <f>'All Nodes'!F1667</f>
        <v>3.4052300000000001E-2</v>
      </c>
      <c r="G1667">
        <f>'All Nodes'!G1667</f>
        <v>100001</v>
      </c>
    </row>
    <row r="1668" spans="1:7" x14ac:dyDescent="0.25">
      <c r="A1668" t="str">
        <f>'All Nodes'!A1668</f>
        <v>GRID</v>
      </c>
      <c r="B1668">
        <f>'All Nodes'!B1668</f>
        <v>101666</v>
      </c>
      <c r="C1668">
        <f>'All Nodes'!C1668</f>
        <v>100001</v>
      </c>
      <c r="D1668" s="1">
        <f>'All Nodes'!D1668</f>
        <v>0.37493599999999999</v>
      </c>
      <c r="E1668" s="1">
        <f>'All Nodes'!E1668</f>
        <v>0.25002799999999997</v>
      </c>
      <c r="F1668" s="1">
        <f>'All Nodes'!F1668</f>
        <v>3.6182800000000001E-2</v>
      </c>
      <c r="G1668">
        <f>'All Nodes'!G1668</f>
        <v>100001</v>
      </c>
    </row>
    <row r="1669" spans="1:7" x14ac:dyDescent="0.25">
      <c r="A1669" t="str">
        <f>'All Nodes'!A1669</f>
        <v>GRID</v>
      </c>
      <c r="B1669">
        <f>'All Nodes'!B1669</f>
        <v>101667</v>
      </c>
      <c r="C1669">
        <f>'All Nodes'!C1669</f>
        <v>100001</v>
      </c>
      <c r="D1669" s="1">
        <f>'All Nodes'!D1669</f>
        <v>-0.37493700000000002</v>
      </c>
      <c r="E1669" s="1">
        <f>'All Nodes'!E1669</f>
        <v>-0.25002799999999997</v>
      </c>
      <c r="F1669" s="1">
        <f>'All Nodes'!F1669</f>
        <v>3.6183300000000002E-2</v>
      </c>
      <c r="G1669">
        <f>'All Nodes'!G1669</f>
        <v>100001</v>
      </c>
    </row>
    <row r="1670" spans="1:7" x14ac:dyDescent="0.25">
      <c r="A1670" t="str">
        <f>'All Nodes'!A1670</f>
        <v>GRID</v>
      </c>
      <c r="B1670">
        <f>'All Nodes'!B1670</f>
        <v>101668</v>
      </c>
      <c r="C1670">
        <f>'All Nodes'!C1670</f>
        <v>100001</v>
      </c>
      <c r="D1670" s="1">
        <f>'All Nodes'!D1670</f>
        <v>0.37494100000000002</v>
      </c>
      <c r="E1670" s="1">
        <f>'All Nodes'!E1670</f>
        <v>0.27502500000000002</v>
      </c>
      <c r="F1670" s="1">
        <f>'All Nodes'!F1670</f>
        <v>3.8538700000000002E-2</v>
      </c>
      <c r="G1670">
        <f>'All Nodes'!G1670</f>
        <v>100001</v>
      </c>
    </row>
    <row r="1671" spans="1:7" x14ac:dyDescent="0.25">
      <c r="A1671" t="str">
        <f>'All Nodes'!A1671</f>
        <v>GRID</v>
      </c>
      <c r="B1671">
        <f>'All Nodes'!B1671</f>
        <v>101669</v>
      </c>
      <c r="C1671">
        <f>'All Nodes'!C1671</f>
        <v>100001</v>
      </c>
      <c r="D1671" s="1">
        <f>'All Nodes'!D1671</f>
        <v>-0.37494100000000002</v>
      </c>
      <c r="E1671" s="1">
        <f>'All Nodes'!E1671</f>
        <v>-0.27502500000000002</v>
      </c>
      <c r="F1671" s="1">
        <f>'All Nodes'!F1671</f>
        <v>3.8539299999999999E-2</v>
      </c>
      <c r="G1671">
        <f>'All Nodes'!G1671</f>
        <v>100001</v>
      </c>
    </row>
    <row r="1672" spans="1:7" x14ac:dyDescent="0.25">
      <c r="A1672" t="str">
        <f>'All Nodes'!A1672</f>
        <v>GRID</v>
      </c>
      <c r="B1672">
        <f>'All Nodes'!B1672</f>
        <v>101670</v>
      </c>
      <c r="C1672">
        <f>'All Nodes'!C1672</f>
        <v>100001</v>
      </c>
      <c r="D1672" s="1">
        <f>'All Nodes'!D1672</f>
        <v>0.374944</v>
      </c>
      <c r="E1672" s="1">
        <f>'All Nodes'!E1672</f>
        <v>0.30002200000000001</v>
      </c>
      <c r="F1672" s="1">
        <f>'All Nodes'!F1672</f>
        <v>4.1120799999999999E-2</v>
      </c>
      <c r="G1672">
        <f>'All Nodes'!G1672</f>
        <v>100001</v>
      </c>
    </row>
    <row r="1673" spans="1:7" x14ac:dyDescent="0.25">
      <c r="A1673" t="str">
        <f>'All Nodes'!A1673</f>
        <v>GRID</v>
      </c>
      <c r="B1673">
        <f>'All Nodes'!B1673</f>
        <v>101671</v>
      </c>
      <c r="C1673">
        <f>'All Nodes'!C1673</f>
        <v>100001</v>
      </c>
      <c r="D1673" s="1">
        <f>'All Nodes'!D1673</f>
        <v>-0.374944</v>
      </c>
      <c r="E1673" s="1">
        <f>'All Nodes'!E1673</f>
        <v>-0.30002200000000001</v>
      </c>
      <c r="F1673" s="1">
        <f>'All Nodes'!F1673</f>
        <v>4.1121400000000002E-2</v>
      </c>
      <c r="G1673">
        <f>'All Nodes'!G1673</f>
        <v>100001</v>
      </c>
    </row>
    <row r="1674" spans="1:7" x14ac:dyDescent="0.25">
      <c r="A1674" t="str">
        <f>'All Nodes'!A1674</f>
        <v>GRID</v>
      </c>
      <c r="B1674">
        <f>'All Nodes'!B1674</f>
        <v>101672</v>
      </c>
      <c r="C1674">
        <f>'All Nodes'!C1674</f>
        <v>100001</v>
      </c>
      <c r="D1674" s="1">
        <f>'All Nodes'!D1674</f>
        <v>0.374948</v>
      </c>
      <c r="E1674" s="1">
        <f>'All Nodes'!E1674</f>
        <v>0.32502700000000001</v>
      </c>
      <c r="F1674" s="1">
        <f>'All Nodes'!F1674</f>
        <v>4.39318E-2</v>
      </c>
      <c r="G1674">
        <f>'All Nodes'!G1674</f>
        <v>100001</v>
      </c>
    </row>
    <row r="1675" spans="1:7" x14ac:dyDescent="0.25">
      <c r="A1675" t="str">
        <f>'All Nodes'!A1675</f>
        <v>GRID</v>
      </c>
      <c r="B1675">
        <f>'All Nodes'!B1675</f>
        <v>101673</v>
      </c>
      <c r="C1675">
        <f>'All Nodes'!C1675</f>
        <v>100001</v>
      </c>
      <c r="D1675" s="1">
        <f>'All Nodes'!D1675</f>
        <v>-0.37494899999999998</v>
      </c>
      <c r="E1675" s="1">
        <f>'All Nodes'!E1675</f>
        <v>-0.32502700000000001</v>
      </c>
      <c r="F1675" s="1">
        <f>'All Nodes'!F1675</f>
        <v>4.3932400000000003E-2</v>
      </c>
      <c r="G1675">
        <f>'All Nodes'!G1675</f>
        <v>100001</v>
      </c>
    </row>
    <row r="1676" spans="1:7" x14ac:dyDescent="0.25">
      <c r="A1676" t="str">
        <f>'All Nodes'!A1676</f>
        <v>GRID</v>
      </c>
      <c r="B1676">
        <f>'All Nodes'!B1676</f>
        <v>101674</v>
      </c>
      <c r="C1676">
        <f>'All Nodes'!C1676</f>
        <v>100001</v>
      </c>
      <c r="D1676" s="1">
        <f>'All Nodes'!D1676</f>
        <v>0.37495099999999998</v>
      </c>
      <c r="E1676" s="1">
        <f>'All Nodes'!E1676</f>
        <v>0.35002800000000001</v>
      </c>
      <c r="F1676" s="1">
        <f>'All Nodes'!F1676</f>
        <v>4.69696E-2</v>
      </c>
      <c r="G1676">
        <f>'All Nodes'!G1676</f>
        <v>100001</v>
      </c>
    </row>
    <row r="1677" spans="1:7" x14ac:dyDescent="0.25">
      <c r="A1677" t="str">
        <f>'All Nodes'!A1677</f>
        <v>GRID</v>
      </c>
      <c r="B1677">
        <f>'All Nodes'!B1677</f>
        <v>101675</v>
      </c>
      <c r="C1677">
        <f>'All Nodes'!C1677</f>
        <v>100001</v>
      </c>
      <c r="D1677" s="1">
        <f>'All Nodes'!D1677</f>
        <v>-0.37495099999999998</v>
      </c>
      <c r="E1677" s="1">
        <f>'All Nodes'!E1677</f>
        <v>-0.35002800000000001</v>
      </c>
      <c r="F1677" s="1">
        <f>'All Nodes'!F1677</f>
        <v>4.6970400000000002E-2</v>
      </c>
      <c r="G1677">
        <f>'All Nodes'!G1677</f>
        <v>100001</v>
      </c>
    </row>
    <row r="1678" spans="1:7" x14ac:dyDescent="0.25">
      <c r="A1678" t="str">
        <f>'All Nodes'!A1678</f>
        <v>GRID</v>
      </c>
      <c r="B1678">
        <f>'All Nodes'!B1678</f>
        <v>101676</v>
      </c>
      <c r="C1678">
        <f>'All Nodes'!C1678</f>
        <v>100001</v>
      </c>
      <c r="D1678" s="1">
        <f>'All Nodes'!D1678</f>
        <v>-0.37495400000000001</v>
      </c>
      <c r="E1678" s="1">
        <f>'All Nodes'!E1678</f>
        <v>-0.37502200000000002</v>
      </c>
      <c r="F1678" s="1">
        <f>'All Nodes'!F1678</f>
        <v>5.02364E-2</v>
      </c>
      <c r="G1678">
        <f>'All Nodes'!G1678</f>
        <v>100001</v>
      </c>
    </row>
    <row r="1679" spans="1:7" x14ac:dyDescent="0.25">
      <c r="A1679" t="str">
        <f>'All Nodes'!A1679</f>
        <v>GRID</v>
      </c>
      <c r="B1679">
        <f>'All Nodes'!B1679</f>
        <v>101677</v>
      </c>
      <c r="C1679">
        <f>'All Nodes'!C1679</f>
        <v>100001</v>
      </c>
      <c r="D1679" s="1">
        <f>'All Nodes'!D1679</f>
        <v>0.37495400000000001</v>
      </c>
      <c r="E1679" s="1">
        <f>'All Nodes'!E1679</f>
        <v>0.375023</v>
      </c>
      <c r="F1679" s="1">
        <f>'All Nodes'!F1679</f>
        <v>5.0235599999999998E-2</v>
      </c>
      <c r="G1679">
        <f>'All Nodes'!G1679</f>
        <v>100001</v>
      </c>
    </row>
    <row r="1680" spans="1:7" x14ac:dyDescent="0.25">
      <c r="A1680" t="str">
        <f>'All Nodes'!A1680</f>
        <v>GRID</v>
      </c>
      <c r="B1680">
        <f>'All Nodes'!B1680</f>
        <v>101678</v>
      </c>
      <c r="C1680">
        <f>'All Nodes'!C1680</f>
        <v>100001</v>
      </c>
      <c r="D1680" s="1">
        <f>'All Nodes'!D1680</f>
        <v>0.37495600000000001</v>
      </c>
      <c r="E1680" s="1">
        <f>'All Nodes'!E1680</f>
        <v>0.40003</v>
      </c>
      <c r="F1680" s="1">
        <f>'All Nodes'!F1680</f>
        <v>5.3732599999999998E-2</v>
      </c>
      <c r="G1680">
        <f>'All Nodes'!G1680</f>
        <v>100001</v>
      </c>
    </row>
    <row r="1681" spans="1:7" x14ac:dyDescent="0.25">
      <c r="A1681" t="str">
        <f>'All Nodes'!A1681</f>
        <v>GRID</v>
      </c>
      <c r="B1681">
        <f>'All Nodes'!B1681</f>
        <v>101679</v>
      </c>
      <c r="C1681">
        <f>'All Nodes'!C1681</f>
        <v>100001</v>
      </c>
      <c r="D1681" s="1">
        <f>'All Nodes'!D1681</f>
        <v>-0.37495699999999998</v>
      </c>
      <c r="E1681" s="1">
        <f>'All Nodes'!E1681</f>
        <v>-0.40002900000000002</v>
      </c>
      <c r="F1681" s="1">
        <f>'All Nodes'!F1681</f>
        <v>5.3733499999999997E-2</v>
      </c>
      <c r="G1681">
        <f>'All Nodes'!G1681</f>
        <v>100001</v>
      </c>
    </row>
    <row r="1682" spans="1:7" x14ac:dyDescent="0.25">
      <c r="A1682" t="str">
        <f>'All Nodes'!A1682</f>
        <v>GRID</v>
      </c>
      <c r="B1682">
        <f>'All Nodes'!B1682</f>
        <v>101680</v>
      </c>
      <c r="C1682">
        <f>'All Nodes'!C1682</f>
        <v>100001</v>
      </c>
      <c r="D1682" s="1">
        <f>'All Nodes'!D1682</f>
        <v>0.37495899999999999</v>
      </c>
      <c r="E1682" s="1">
        <f>'All Nodes'!E1682</f>
        <v>0.42502899999999999</v>
      </c>
      <c r="F1682" s="1">
        <f>'All Nodes'!F1682</f>
        <v>5.7458599999999999E-2</v>
      </c>
      <c r="G1682">
        <f>'All Nodes'!G1682</f>
        <v>100001</v>
      </c>
    </row>
    <row r="1683" spans="1:7" x14ac:dyDescent="0.25">
      <c r="A1683" t="str">
        <f>'All Nodes'!A1683</f>
        <v>GRID</v>
      </c>
      <c r="B1683">
        <f>'All Nodes'!B1683</f>
        <v>101681</v>
      </c>
      <c r="C1683">
        <f>'All Nodes'!C1683</f>
        <v>100001</v>
      </c>
      <c r="D1683" s="1">
        <f>'All Nodes'!D1683</f>
        <v>-0.37496000000000002</v>
      </c>
      <c r="E1683" s="1">
        <f>'All Nodes'!E1683</f>
        <v>-0.42502899999999999</v>
      </c>
      <c r="F1683" s="1">
        <f>'All Nodes'!F1683</f>
        <v>5.7459499999999997E-2</v>
      </c>
      <c r="G1683">
        <f>'All Nodes'!G1683</f>
        <v>100001</v>
      </c>
    </row>
    <row r="1684" spans="1:7" x14ac:dyDescent="0.25">
      <c r="A1684" t="str">
        <f>'All Nodes'!A1684</f>
        <v>GRID</v>
      </c>
      <c r="B1684">
        <f>'All Nodes'!B1684</f>
        <v>101682</v>
      </c>
      <c r="C1684">
        <f>'All Nodes'!C1684</f>
        <v>100001</v>
      </c>
      <c r="D1684" s="1">
        <f>'All Nodes'!D1684</f>
        <v>-0.37496200000000002</v>
      </c>
      <c r="E1684" s="1">
        <f>'All Nodes'!E1684</f>
        <v>-0.45002500000000001</v>
      </c>
      <c r="F1684" s="1">
        <f>'All Nodes'!F1684</f>
        <v>6.1416499999999999E-2</v>
      </c>
      <c r="G1684">
        <f>'All Nodes'!G1684</f>
        <v>100001</v>
      </c>
    </row>
    <row r="1685" spans="1:7" x14ac:dyDescent="0.25">
      <c r="A1685" t="str">
        <f>'All Nodes'!A1685</f>
        <v>GRID</v>
      </c>
      <c r="B1685">
        <f>'All Nodes'!B1685</f>
        <v>101683</v>
      </c>
      <c r="C1685">
        <f>'All Nodes'!C1685</f>
        <v>100001</v>
      </c>
      <c r="D1685" s="1">
        <f>'All Nodes'!D1685</f>
        <v>0.37496200000000002</v>
      </c>
      <c r="E1685" s="1">
        <f>'All Nodes'!E1685</f>
        <v>0.45002500000000001</v>
      </c>
      <c r="F1685" s="1">
        <f>'All Nodes'!F1685</f>
        <v>6.1415600000000001E-2</v>
      </c>
      <c r="G1685">
        <f>'All Nodes'!G1685</f>
        <v>100001</v>
      </c>
    </row>
    <row r="1686" spans="1:7" x14ac:dyDescent="0.25">
      <c r="A1686" t="str">
        <f>'All Nodes'!A1686</f>
        <v>GRID</v>
      </c>
      <c r="B1686">
        <f>'All Nodes'!B1686</f>
        <v>101684</v>
      </c>
      <c r="C1686">
        <f>'All Nodes'!C1686</f>
        <v>100001</v>
      </c>
      <c r="D1686" s="1">
        <f>'All Nodes'!D1686</f>
        <v>0.37496299999999999</v>
      </c>
      <c r="E1686" s="1">
        <f>'All Nodes'!E1686</f>
        <v>0.47503099999999998</v>
      </c>
      <c r="F1686" s="1">
        <f>'All Nodes'!F1686</f>
        <v>6.56056E-2</v>
      </c>
      <c r="G1686">
        <f>'All Nodes'!G1686</f>
        <v>100001</v>
      </c>
    </row>
    <row r="1687" spans="1:7" x14ac:dyDescent="0.25">
      <c r="A1687" t="str">
        <f>'All Nodes'!A1687</f>
        <v>GRID</v>
      </c>
      <c r="B1687">
        <f>'All Nodes'!B1687</f>
        <v>101685</v>
      </c>
      <c r="C1687">
        <f>'All Nodes'!C1687</f>
        <v>100001</v>
      </c>
      <c r="D1687" s="1">
        <f>'All Nodes'!D1687</f>
        <v>-0.37496400000000002</v>
      </c>
      <c r="E1687" s="1">
        <f>'All Nodes'!E1687</f>
        <v>-0.47503099999999998</v>
      </c>
      <c r="F1687" s="1">
        <f>'All Nodes'!F1687</f>
        <v>6.5606499999999998E-2</v>
      </c>
      <c r="G1687">
        <f>'All Nodes'!G1687</f>
        <v>100001</v>
      </c>
    </row>
    <row r="1688" spans="1:7" x14ac:dyDescent="0.25">
      <c r="A1688" t="str">
        <f>'All Nodes'!A1688</f>
        <v>GRID</v>
      </c>
      <c r="B1688">
        <f>'All Nodes'!B1688</f>
        <v>101686</v>
      </c>
      <c r="C1688">
        <f>'All Nodes'!C1688</f>
        <v>100001</v>
      </c>
      <c r="D1688" s="1">
        <f>'All Nodes'!D1688</f>
        <v>0.37496600000000002</v>
      </c>
      <c r="E1688" s="1">
        <f>'All Nodes'!E1688</f>
        <v>0.50003399999999998</v>
      </c>
      <c r="F1688" s="1">
        <f>'All Nodes'!F1688</f>
        <v>7.0028499999999994E-2</v>
      </c>
      <c r="G1688">
        <f>'All Nodes'!G1688</f>
        <v>100001</v>
      </c>
    </row>
    <row r="1689" spans="1:7" x14ac:dyDescent="0.25">
      <c r="A1689" t="str">
        <f>'All Nodes'!A1689</f>
        <v>GRID</v>
      </c>
      <c r="B1689">
        <f>'All Nodes'!B1689</f>
        <v>101687</v>
      </c>
      <c r="C1689">
        <f>'All Nodes'!C1689</f>
        <v>100001</v>
      </c>
      <c r="D1689" s="1">
        <f>'All Nodes'!D1689</f>
        <v>-0.37496600000000002</v>
      </c>
      <c r="E1689" s="1">
        <f>'All Nodes'!E1689</f>
        <v>-0.50003399999999998</v>
      </c>
      <c r="F1689" s="1">
        <f>'All Nodes'!F1689</f>
        <v>7.0029599999999997E-2</v>
      </c>
      <c r="G1689">
        <f>'All Nodes'!G1689</f>
        <v>100001</v>
      </c>
    </row>
    <row r="1690" spans="1:7" x14ac:dyDescent="0.25">
      <c r="A1690" t="str">
        <f>'All Nodes'!A1690</f>
        <v>GRID</v>
      </c>
      <c r="B1690">
        <f>'All Nodes'!B1690</f>
        <v>101688</v>
      </c>
      <c r="C1690">
        <f>'All Nodes'!C1690</f>
        <v>100001</v>
      </c>
      <c r="D1690" s="1">
        <f>'All Nodes'!D1690</f>
        <v>0.37496699999999999</v>
      </c>
      <c r="E1690" s="1">
        <f>'All Nodes'!E1690</f>
        <v>0.52503500000000003</v>
      </c>
      <c r="F1690" s="1">
        <f>'All Nodes'!F1690</f>
        <v>7.4686500000000003E-2</v>
      </c>
      <c r="G1690">
        <f>'All Nodes'!G1690</f>
        <v>100001</v>
      </c>
    </row>
    <row r="1691" spans="1:7" x14ac:dyDescent="0.25">
      <c r="A1691" t="str">
        <f>'All Nodes'!A1691</f>
        <v>GRID</v>
      </c>
      <c r="B1691">
        <f>'All Nodes'!B1691</f>
        <v>101689</v>
      </c>
      <c r="C1691">
        <f>'All Nodes'!C1691</f>
        <v>100001</v>
      </c>
      <c r="D1691" s="1">
        <f>'All Nodes'!D1691</f>
        <v>-0.37496699999999999</v>
      </c>
      <c r="E1691" s="1">
        <f>'All Nodes'!E1691</f>
        <v>-0.52503500000000003</v>
      </c>
      <c r="F1691" s="1">
        <f>'All Nodes'!F1691</f>
        <v>7.4687600000000007E-2</v>
      </c>
      <c r="G1691">
        <f>'All Nodes'!G1691</f>
        <v>100001</v>
      </c>
    </row>
    <row r="1692" spans="1:7" x14ac:dyDescent="0.25">
      <c r="A1692" t="str">
        <f>'All Nodes'!A1692</f>
        <v>GRID</v>
      </c>
      <c r="B1692">
        <f>'All Nodes'!B1692</f>
        <v>101690</v>
      </c>
      <c r="C1692">
        <f>'All Nodes'!C1692</f>
        <v>100001</v>
      </c>
      <c r="D1692" s="1">
        <f>'All Nodes'!D1692</f>
        <v>-0.37496800000000002</v>
      </c>
      <c r="E1692" s="1">
        <f>'All Nodes'!E1692</f>
        <v>-0.55003299999999999</v>
      </c>
      <c r="F1692" s="1">
        <f>'All Nodes'!F1692</f>
        <v>7.95796E-2</v>
      </c>
      <c r="G1692">
        <f>'All Nodes'!G1692</f>
        <v>100001</v>
      </c>
    </row>
    <row r="1693" spans="1:7" x14ac:dyDescent="0.25">
      <c r="A1693" t="str">
        <f>'All Nodes'!A1693</f>
        <v>GRID</v>
      </c>
      <c r="B1693">
        <f>'All Nodes'!B1693</f>
        <v>101691</v>
      </c>
      <c r="C1693">
        <f>'All Nodes'!C1693</f>
        <v>100001</v>
      </c>
      <c r="D1693" s="1">
        <f>'All Nodes'!D1693</f>
        <v>0.37496800000000002</v>
      </c>
      <c r="E1693" s="1">
        <f>'All Nodes'!E1693</f>
        <v>0.62503900000000001</v>
      </c>
      <c r="F1693" s="1">
        <f>'All Nodes'!F1693</f>
        <v>9.5684400000000003E-2</v>
      </c>
      <c r="G1693">
        <f>'All Nodes'!G1693</f>
        <v>100001</v>
      </c>
    </row>
    <row r="1694" spans="1:7" x14ac:dyDescent="0.25">
      <c r="A1694" t="str">
        <f>'All Nodes'!A1694</f>
        <v>GRID</v>
      </c>
      <c r="B1694">
        <f>'All Nodes'!B1694</f>
        <v>101692</v>
      </c>
      <c r="C1694">
        <f>'All Nodes'!C1694</f>
        <v>100001</v>
      </c>
      <c r="D1694" s="1">
        <f>'All Nodes'!D1694</f>
        <v>-0.37496800000000002</v>
      </c>
      <c r="E1694" s="1">
        <f>'All Nodes'!E1694</f>
        <v>-0.62503799999999998</v>
      </c>
      <c r="F1694" s="1">
        <f>'All Nodes'!F1694</f>
        <v>9.5685699999999999E-2</v>
      </c>
      <c r="G1694">
        <f>'All Nodes'!G1694</f>
        <v>100001</v>
      </c>
    </row>
    <row r="1695" spans="1:7" x14ac:dyDescent="0.25">
      <c r="A1695" t="str">
        <f>'All Nodes'!A1695</f>
        <v>GRID</v>
      </c>
      <c r="B1695">
        <f>'All Nodes'!B1695</f>
        <v>101693</v>
      </c>
      <c r="C1695">
        <f>'All Nodes'!C1695</f>
        <v>100001</v>
      </c>
      <c r="D1695" s="1">
        <f>'All Nodes'!D1695</f>
        <v>0.37496800000000002</v>
      </c>
      <c r="E1695" s="1">
        <f>'All Nodes'!E1695</f>
        <v>0.55003299999999999</v>
      </c>
      <c r="F1695" s="1">
        <f>'All Nodes'!F1695</f>
        <v>7.9578499999999996E-2</v>
      </c>
      <c r="G1695">
        <f>'All Nodes'!G1695</f>
        <v>100001</v>
      </c>
    </row>
    <row r="1696" spans="1:7" x14ac:dyDescent="0.25">
      <c r="A1696" t="str">
        <f>'All Nodes'!A1696</f>
        <v>GRID</v>
      </c>
      <c r="B1696">
        <f>'All Nodes'!B1696</f>
        <v>101694</v>
      </c>
      <c r="C1696">
        <f>'All Nodes'!C1696</f>
        <v>100001</v>
      </c>
      <c r="D1696" s="1">
        <f>'All Nodes'!D1696</f>
        <v>0.374969</v>
      </c>
      <c r="E1696" s="1">
        <f>'All Nodes'!E1696</f>
        <v>0.57503199999999999</v>
      </c>
      <c r="F1696" s="1">
        <f>'All Nodes'!F1696</f>
        <v>8.4708400000000003E-2</v>
      </c>
      <c r="G1696">
        <f>'All Nodes'!G1696</f>
        <v>100001</v>
      </c>
    </row>
    <row r="1697" spans="1:7" x14ac:dyDescent="0.25">
      <c r="A1697" t="str">
        <f>'All Nodes'!A1697</f>
        <v>GRID</v>
      </c>
      <c r="B1697">
        <f>'All Nodes'!B1697</f>
        <v>101695</v>
      </c>
      <c r="C1697">
        <f>'All Nodes'!C1697</f>
        <v>100001</v>
      </c>
      <c r="D1697" s="1">
        <f>'All Nodes'!D1697</f>
        <v>-0.374969</v>
      </c>
      <c r="E1697" s="1">
        <f>'All Nodes'!E1697</f>
        <v>-0.60003200000000001</v>
      </c>
      <c r="F1697" s="1">
        <f>'All Nodes'!F1697</f>
        <v>9.0076600000000007E-2</v>
      </c>
      <c r="G1697">
        <f>'All Nodes'!G1697</f>
        <v>100001</v>
      </c>
    </row>
    <row r="1698" spans="1:7" x14ac:dyDescent="0.25">
      <c r="A1698" t="str">
        <f>'All Nodes'!A1698</f>
        <v>GRID</v>
      </c>
      <c r="B1698">
        <f>'All Nodes'!B1698</f>
        <v>101696</v>
      </c>
      <c r="C1698">
        <f>'All Nodes'!C1698</f>
        <v>100001</v>
      </c>
      <c r="D1698" s="1">
        <f>'All Nodes'!D1698</f>
        <v>0.374969</v>
      </c>
      <c r="E1698" s="1">
        <f>'All Nodes'!E1698</f>
        <v>0.60003200000000001</v>
      </c>
      <c r="F1698" s="1">
        <f>'All Nodes'!F1698</f>
        <v>9.00754E-2</v>
      </c>
      <c r="G1698">
        <f>'All Nodes'!G1698</f>
        <v>100001</v>
      </c>
    </row>
    <row r="1699" spans="1:7" x14ac:dyDescent="0.25">
      <c r="A1699" t="str">
        <f>'All Nodes'!A1699</f>
        <v>GRID</v>
      </c>
      <c r="B1699">
        <f>'All Nodes'!B1699</f>
        <v>101697</v>
      </c>
      <c r="C1699">
        <f>'All Nodes'!C1699</f>
        <v>100001</v>
      </c>
      <c r="D1699" s="1">
        <f>'All Nodes'!D1699</f>
        <v>-0.374969</v>
      </c>
      <c r="E1699" s="1">
        <f>'All Nodes'!E1699</f>
        <v>-0.57503199999999999</v>
      </c>
      <c r="F1699" s="1">
        <f>'All Nodes'!F1699</f>
        <v>8.4709699999999999E-2</v>
      </c>
      <c r="G1699">
        <f>'All Nodes'!G1699</f>
        <v>100001</v>
      </c>
    </row>
    <row r="1700" spans="1:7" x14ac:dyDescent="0.25">
      <c r="A1700" t="str">
        <f>'All Nodes'!A1700</f>
        <v>GRID</v>
      </c>
      <c r="B1700">
        <f>'All Nodes'!B1700</f>
        <v>101698</v>
      </c>
      <c r="C1700">
        <f>'All Nodes'!C1700</f>
        <v>100001</v>
      </c>
      <c r="D1700" s="1">
        <f>'All Nodes'!D1700</f>
        <v>0.37498500000000001</v>
      </c>
      <c r="E1700" s="1">
        <f>'All Nodes'!E1700</f>
        <v>1.3978999999999999E-4</v>
      </c>
      <c r="F1700" s="1">
        <f>'All Nodes'!F1700</f>
        <v>2.5010000000000001E-2</v>
      </c>
      <c r="G1700">
        <f>'All Nodes'!G1700</f>
        <v>100001</v>
      </c>
    </row>
    <row r="1701" spans="1:7" x14ac:dyDescent="0.25">
      <c r="A1701" t="str">
        <f>'All Nodes'!A1701</f>
        <v>GRID</v>
      </c>
      <c r="B1701">
        <f>'All Nodes'!B1701</f>
        <v>101699</v>
      </c>
      <c r="C1701">
        <f>'All Nodes'!C1701</f>
        <v>100001</v>
      </c>
      <c r="D1701" s="1">
        <f>'All Nodes'!D1701</f>
        <v>-0.37498500000000001</v>
      </c>
      <c r="E1701" s="1">
        <f>'All Nodes'!E1701</f>
        <v>2.49727E-2</v>
      </c>
      <c r="F1701" s="1">
        <f>'All Nodes'!F1701</f>
        <v>2.5120099999999999E-2</v>
      </c>
      <c r="G1701">
        <f>'All Nodes'!G1701</f>
        <v>100001</v>
      </c>
    </row>
    <row r="1702" spans="1:7" x14ac:dyDescent="0.25">
      <c r="A1702" t="str">
        <f>'All Nodes'!A1702</f>
        <v>GRID</v>
      </c>
      <c r="B1702">
        <f>'All Nodes'!B1702</f>
        <v>101700</v>
      </c>
      <c r="C1702">
        <f>'All Nodes'!C1702</f>
        <v>100001</v>
      </c>
      <c r="D1702" s="1">
        <f>'All Nodes'!D1702</f>
        <v>0.37498500000000001</v>
      </c>
      <c r="E1702" s="1">
        <f>'All Nodes'!E1702</f>
        <v>-2.4972000000000001E-2</v>
      </c>
      <c r="F1702" s="1">
        <f>'All Nodes'!F1702</f>
        <v>2.5120099999999999E-2</v>
      </c>
      <c r="G1702">
        <f>'All Nodes'!G1702</f>
        <v>100001</v>
      </c>
    </row>
    <row r="1703" spans="1:7" x14ac:dyDescent="0.25">
      <c r="A1703" t="str">
        <f>'All Nodes'!A1703</f>
        <v>GRID</v>
      </c>
      <c r="B1703">
        <f>'All Nodes'!B1703</f>
        <v>101701</v>
      </c>
      <c r="C1703">
        <f>'All Nodes'!C1703</f>
        <v>100001</v>
      </c>
      <c r="D1703" s="1">
        <f>'All Nodes'!D1703</f>
        <v>-0.37498700000000001</v>
      </c>
      <c r="E1703" s="1">
        <f>'All Nodes'!E1703</f>
        <v>4.9968699999999998E-2</v>
      </c>
      <c r="F1703" s="1">
        <f>'All Nodes'!F1703</f>
        <v>2.5449900000000001E-2</v>
      </c>
      <c r="G1703">
        <f>'All Nodes'!G1703</f>
        <v>100001</v>
      </c>
    </row>
    <row r="1704" spans="1:7" x14ac:dyDescent="0.25">
      <c r="A1704" t="str">
        <f>'All Nodes'!A1704</f>
        <v>GRID</v>
      </c>
      <c r="B1704">
        <f>'All Nodes'!B1704</f>
        <v>101702</v>
      </c>
      <c r="C1704">
        <f>'All Nodes'!C1704</f>
        <v>100001</v>
      </c>
      <c r="D1704" s="1">
        <f>'All Nodes'!D1704</f>
        <v>0.37498700000000001</v>
      </c>
      <c r="E1704" s="1">
        <f>'All Nodes'!E1704</f>
        <v>-4.9967999999999999E-2</v>
      </c>
      <c r="F1704" s="1">
        <f>'All Nodes'!F1704</f>
        <v>2.54501E-2</v>
      </c>
      <c r="G1704">
        <f>'All Nodes'!G1704</f>
        <v>100001</v>
      </c>
    </row>
    <row r="1705" spans="1:7" x14ac:dyDescent="0.25">
      <c r="A1705" t="str">
        <f>'All Nodes'!A1705</f>
        <v>GRID</v>
      </c>
      <c r="B1705">
        <f>'All Nodes'!B1705</f>
        <v>101703</v>
      </c>
      <c r="C1705">
        <f>'All Nodes'!C1705</f>
        <v>100001</v>
      </c>
      <c r="D1705" s="1">
        <f>'All Nodes'!D1705</f>
        <v>0.37498700000000001</v>
      </c>
      <c r="E1705" s="1">
        <f>'All Nodes'!E1705</f>
        <v>-7.4971999999999997E-2</v>
      </c>
      <c r="F1705" s="1">
        <f>'All Nodes'!F1705</f>
        <v>2.6010100000000001E-2</v>
      </c>
      <c r="G1705">
        <f>'All Nodes'!G1705</f>
        <v>100001</v>
      </c>
    </row>
    <row r="1706" spans="1:7" x14ac:dyDescent="0.25">
      <c r="A1706" t="str">
        <f>'All Nodes'!A1706</f>
        <v>GRID</v>
      </c>
      <c r="B1706">
        <f>'All Nodes'!B1706</f>
        <v>101704</v>
      </c>
      <c r="C1706">
        <f>'All Nodes'!C1706</f>
        <v>100001</v>
      </c>
      <c r="D1706" s="1">
        <f>'All Nodes'!D1706</f>
        <v>-0.37498799999999999</v>
      </c>
      <c r="E1706" s="1">
        <f>'All Nodes'!E1706</f>
        <v>7.49726E-2</v>
      </c>
      <c r="F1706" s="1">
        <f>'All Nodes'!F1706</f>
        <v>2.6009999999999998E-2</v>
      </c>
      <c r="G1706">
        <f>'All Nodes'!G1706</f>
        <v>100001</v>
      </c>
    </row>
    <row r="1707" spans="1:7" x14ac:dyDescent="0.25">
      <c r="A1707" t="str">
        <f>'All Nodes'!A1707</f>
        <v>GRID</v>
      </c>
      <c r="B1707">
        <f>'All Nodes'!B1707</f>
        <v>101705</v>
      </c>
      <c r="C1707">
        <f>'All Nodes'!C1707</f>
        <v>100001</v>
      </c>
      <c r="D1707" s="1">
        <f>'All Nodes'!D1707</f>
        <v>-0.37499100000000002</v>
      </c>
      <c r="E1707" s="1">
        <f>'All Nodes'!E1707</f>
        <v>0.10000199999999999</v>
      </c>
      <c r="F1707" s="1">
        <f>'All Nodes'!F1707</f>
        <v>2.6789899999999998E-2</v>
      </c>
      <c r="G1707">
        <f>'All Nodes'!G1707</f>
        <v>100001</v>
      </c>
    </row>
    <row r="1708" spans="1:7" x14ac:dyDescent="0.25">
      <c r="A1708" t="str">
        <f>'All Nodes'!A1708</f>
        <v>GRID</v>
      </c>
      <c r="B1708">
        <f>'All Nodes'!B1708</f>
        <v>101706</v>
      </c>
      <c r="C1708">
        <f>'All Nodes'!C1708</f>
        <v>100001</v>
      </c>
      <c r="D1708" s="1">
        <f>'All Nodes'!D1708</f>
        <v>0.37499100000000002</v>
      </c>
      <c r="E1708" s="1">
        <f>'All Nodes'!E1708</f>
        <v>-0.10000199999999999</v>
      </c>
      <c r="F1708" s="1">
        <f>'All Nodes'!F1708</f>
        <v>2.67902E-2</v>
      </c>
      <c r="G1708">
        <f>'All Nodes'!G1708</f>
        <v>100001</v>
      </c>
    </row>
    <row r="1709" spans="1:7" x14ac:dyDescent="0.25">
      <c r="A1709" t="str">
        <f>'All Nodes'!A1709</f>
        <v>GRID</v>
      </c>
      <c r="B1709">
        <f>'All Nodes'!B1709</f>
        <v>101707</v>
      </c>
      <c r="C1709">
        <f>'All Nodes'!C1709</f>
        <v>100001</v>
      </c>
      <c r="D1709" s="1">
        <f>'All Nodes'!D1709</f>
        <v>0.37499300000000002</v>
      </c>
      <c r="E1709" s="1">
        <f>'All Nodes'!E1709</f>
        <v>-0.125003</v>
      </c>
      <c r="F1709" s="1">
        <f>'All Nodes'!F1709</f>
        <v>2.7800200000000001E-2</v>
      </c>
      <c r="G1709">
        <f>'All Nodes'!G1709</f>
        <v>100001</v>
      </c>
    </row>
    <row r="1710" spans="1:7" x14ac:dyDescent="0.25">
      <c r="A1710" t="str">
        <f>'All Nodes'!A1710</f>
        <v>GRID</v>
      </c>
      <c r="B1710">
        <f>'All Nodes'!B1710</f>
        <v>101708</v>
      </c>
      <c r="C1710">
        <f>'All Nodes'!C1710</f>
        <v>100001</v>
      </c>
      <c r="D1710" s="1">
        <f>'All Nodes'!D1710</f>
        <v>-0.37499399999999999</v>
      </c>
      <c r="E1710" s="1">
        <f>'All Nodes'!E1710</f>
        <v>0.125003</v>
      </c>
      <c r="F1710" s="1">
        <f>'All Nodes'!F1710</f>
        <v>2.7799899999999999E-2</v>
      </c>
      <c r="G1710">
        <f>'All Nodes'!G1710</f>
        <v>100001</v>
      </c>
    </row>
    <row r="1711" spans="1:7" x14ac:dyDescent="0.25">
      <c r="A1711" t="str">
        <f>'All Nodes'!A1711</f>
        <v>GRID</v>
      </c>
      <c r="B1711">
        <f>'All Nodes'!B1711</f>
        <v>101709</v>
      </c>
      <c r="C1711">
        <f>'All Nodes'!C1711</f>
        <v>100001</v>
      </c>
      <c r="D1711" s="1">
        <f>'All Nodes'!D1711</f>
        <v>-0.37499399999999999</v>
      </c>
      <c r="E1711" s="1">
        <f>'All Nodes'!E1711</f>
        <v>0.150003</v>
      </c>
      <c r="F1711" s="1">
        <f>'All Nodes'!F1711</f>
        <v>2.9029900000000001E-2</v>
      </c>
      <c r="G1711">
        <f>'All Nodes'!G1711</f>
        <v>100001</v>
      </c>
    </row>
    <row r="1712" spans="1:7" x14ac:dyDescent="0.25">
      <c r="A1712" t="str">
        <f>'All Nodes'!A1712</f>
        <v>GRID</v>
      </c>
      <c r="B1712">
        <f>'All Nodes'!B1712</f>
        <v>101710</v>
      </c>
      <c r="C1712">
        <f>'All Nodes'!C1712</f>
        <v>100001</v>
      </c>
      <c r="D1712" s="1">
        <f>'All Nodes'!D1712</f>
        <v>0.37499399999999999</v>
      </c>
      <c r="E1712" s="1">
        <f>'All Nodes'!E1712</f>
        <v>-0.150003</v>
      </c>
      <c r="F1712" s="1">
        <f>'All Nodes'!F1712</f>
        <v>2.9030199999999999E-2</v>
      </c>
      <c r="G1712">
        <f>'All Nodes'!G1712</f>
        <v>100001</v>
      </c>
    </row>
    <row r="1713" spans="1:7" x14ac:dyDescent="0.25">
      <c r="A1713" t="str">
        <f>'All Nodes'!A1713</f>
        <v>GRID</v>
      </c>
      <c r="B1713">
        <f>'All Nodes'!B1713</f>
        <v>101711</v>
      </c>
      <c r="C1713">
        <f>'All Nodes'!C1713</f>
        <v>100001</v>
      </c>
      <c r="D1713" s="1">
        <f>'All Nodes'!D1713</f>
        <v>-0.37499700000000002</v>
      </c>
      <c r="E1713" s="1">
        <f>'All Nodes'!E1713</f>
        <v>0.17499999999999999</v>
      </c>
      <c r="F1713" s="1">
        <f>'All Nodes'!F1713</f>
        <v>3.0479900000000001E-2</v>
      </c>
      <c r="G1713">
        <f>'All Nodes'!G1713</f>
        <v>100001</v>
      </c>
    </row>
    <row r="1714" spans="1:7" x14ac:dyDescent="0.25">
      <c r="A1714" t="str">
        <f>'All Nodes'!A1714</f>
        <v>GRID</v>
      </c>
      <c r="B1714">
        <f>'All Nodes'!B1714</f>
        <v>101712</v>
      </c>
      <c r="C1714">
        <f>'All Nodes'!C1714</f>
        <v>100001</v>
      </c>
      <c r="D1714" s="1">
        <f>'All Nodes'!D1714</f>
        <v>0.37499700000000002</v>
      </c>
      <c r="E1714" s="1">
        <f>'All Nodes'!E1714</f>
        <v>-0.17499999999999999</v>
      </c>
      <c r="F1714" s="1">
        <f>'All Nodes'!F1714</f>
        <v>3.0480199999999999E-2</v>
      </c>
      <c r="G1714">
        <f>'All Nodes'!G1714</f>
        <v>100001</v>
      </c>
    </row>
    <row r="1715" spans="1:7" x14ac:dyDescent="0.25">
      <c r="A1715" t="str">
        <f>'All Nodes'!A1715</f>
        <v>GRID</v>
      </c>
      <c r="B1715">
        <f>'All Nodes'!B1715</f>
        <v>101713</v>
      </c>
      <c r="C1715">
        <f>'All Nodes'!C1715</f>
        <v>100001</v>
      </c>
      <c r="D1715" s="1">
        <f>'All Nodes'!D1715</f>
        <v>0.375</v>
      </c>
      <c r="E1715" s="1">
        <f>'All Nodes'!E1715</f>
        <v>-0.19999800000000001</v>
      </c>
      <c r="F1715" s="1">
        <f>'All Nodes'!F1715</f>
        <v>3.2163200000000003E-2</v>
      </c>
      <c r="G1715">
        <f>'All Nodes'!G1715</f>
        <v>100001</v>
      </c>
    </row>
    <row r="1716" spans="1:7" x14ac:dyDescent="0.25">
      <c r="A1716" t="str">
        <f>'All Nodes'!A1716</f>
        <v>GRID</v>
      </c>
      <c r="B1716">
        <f>'All Nodes'!B1716</f>
        <v>101714</v>
      </c>
      <c r="C1716">
        <f>'All Nodes'!C1716</f>
        <v>100001</v>
      </c>
      <c r="D1716" s="1">
        <f>'All Nodes'!D1716</f>
        <v>-0.37500099999999997</v>
      </c>
      <c r="E1716" s="1">
        <f>'All Nodes'!E1716</f>
        <v>0.19999800000000001</v>
      </c>
      <c r="F1716" s="1">
        <f>'All Nodes'!F1716</f>
        <v>3.2162799999999998E-2</v>
      </c>
      <c r="G1716">
        <f>'All Nodes'!G1716</f>
        <v>100001</v>
      </c>
    </row>
    <row r="1717" spans="1:7" x14ac:dyDescent="0.25">
      <c r="A1717" t="str">
        <f>'All Nodes'!A1717</f>
        <v>GRID</v>
      </c>
      <c r="B1717">
        <f>'All Nodes'!B1717</f>
        <v>101715</v>
      </c>
      <c r="C1717">
        <f>'All Nodes'!C1717</f>
        <v>100001</v>
      </c>
      <c r="D1717" s="1">
        <f>'All Nodes'!D1717</f>
        <v>0.37500299999999998</v>
      </c>
      <c r="E1717" s="1">
        <f>'All Nodes'!E1717</f>
        <v>-0.22498499999999999</v>
      </c>
      <c r="F1717" s="1">
        <f>'All Nodes'!F1717</f>
        <v>3.4065199999999997E-2</v>
      </c>
      <c r="G1717">
        <f>'All Nodes'!G1717</f>
        <v>100001</v>
      </c>
    </row>
    <row r="1718" spans="1:7" x14ac:dyDescent="0.25">
      <c r="A1718" t="str">
        <f>'All Nodes'!A1718</f>
        <v>GRID</v>
      </c>
      <c r="B1718">
        <f>'All Nodes'!B1718</f>
        <v>101716</v>
      </c>
      <c r="C1718">
        <f>'All Nodes'!C1718</f>
        <v>100001</v>
      </c>
      <c r="D1718" s="1">
        <f>'All Nodes'!D1718</f>
        <v>-0.37500299999999998</v>
      </c>
      <c r="E1718" s="1">
        <f>'All Nodes'!E1718</f>
        <v>0.22498499999999999</v>
      </c>
      <c r="F1718" s="1">
        <f>'All Nodes'!F1718</f>
        <v>3.4064799999999999E-2</v>
      </c>
      <c r="G1718">
        <f>'All Nodes'!G1718</f>
        <v>100001</v>
      </c>
    </row>
    <row r="1719" spans="1:7" x14ac:dyDescent="0.25">
      <c r="A1719" t="str">
        <f>'All Nodes'!A1719</f>
        <v>GRID</v>
      </c>
      <c r="B1719">
        <f>'All Nodes'!B1719</f>
        <v>101717</v>
      </c>
      <c r="C1719">
        <f>'All Nodes'!C1719</f>
        <v>100001</v>
      </c>
      <c r="D1719" s="1">
        <f>'All Nodes'!D1719</f>
        <v>0.37500699999999998</v>
      </c>
      <c r="E1719" s="1">
        <f>'All Nodes'!E1719</f>
        <v>-0.24998200000000001</v>
      </c>
      <c r="F1719" s="1">
        <f>'All Nodes'!F1719</f>
        <v>3.6194400000000002E-2</v>
      </c>
      <c r="G1719">
        <f>'All Nodes'!G1719</f>
        <v>100001</v>
      </c>
    </row>
    <row r="1720" spans="1:7" x14ac:dyDescent="0.25">
      <c r="A1720" t="str">
        <f>'All Nodes'!A1720</f>
        <v>GRID</v>
      </c>
      <c r="B1720">
        <f>'All Nodes'!B1720</f>
        <v>101718</v>
      </c>
      <c r="C1720">
        <f>'All Nodes'!C1720</f>
        <v>100001</v>
      </c>
      <c r="D1720" s="1">
        <f>'All Nodes'!D1720</f>
        <v>-0.37500699999999998</v>
      </c>
      <c r="E1720" s="1">
        <f>'All Nodes'!E1720</f>
        <v>0.24998200000000001</v>
      </c>
      <c r="F1720" s="1">
        <f>'All Nodes'!F1720</f>
        <v>3.6193799999999998E-2</v>
      </c>
      <c r="G1720">
        <f>'All Nodes'!G1720</f>
        <v>100001</v>
      </c>
    </row>
    <row r="1721" spans="1:7" x14ac:dyDescent="0.25">
      <c r="A1721" t="str">
        <f>'All Nodes'!A1721</f>
        <v>GRID</v>
      </c>
      <c r="B1721">
        <f>'All Nodes'!B1721</f>
        <v>101719</v>
      </c>
      <c r="C1721">
        <f>'All Nodes'!C1721</f>
        <v>100001</v>
      </c>
      <c r="D1721" s="1">
        <f>'All Nodes'!D1721</f>
        <v>0.37500899999999998</v>
      </c>
      <c r="E1721" s="1">
        <f>'All Nodes'!E1721</f>
        <v>-0.27498400000000001</v>
      </c>
      <c r="F1721" s="1">
        <f>'All Nodes'!F1721</f>
        <v>3.8550399999999999E-2</v>
      </c>
      <c r="G1721">
        <f>'All Nodes'!G1721</f>
        <v>100001</v>
      </c>
    </row>
    <row r="1722" spans="1:7" x14ac:dyDescent="0.25">
      <c r="A1722" t="str">
        <f>'All Nodes'!A1722</f>
        <v>GRID</v>
      </c>
      <c r="B1722">
        <f>'All Nodes'!B1722</f>
        <v>101720</v>
      </c>
      <c r="C1722">
        <f>'All Nodes'!C1722</f>
        <v>100001</v>
      </c>
      <c r="D1722" s="1">
        <f>'All Nodes'!D1722</f>
        <v>-0.37500899999999998</v>
      </c>
      <c r="E1722" s="1">
        <f>'All Nodes'!E1722</f>
        <v>0.27498400000000001</v>
      </c>
      <c r="F1722" s="1">
        <f>'All Nodes'!F1722</f>
        <v>3.8549800000000002E-2</v>
      </c>
      <c r="G1722">
        <f>'All Nodes'!G1722</f>
        <v>100001</v>
      </c>
    </row>
    <row r="1723" spans="1:7" x14ac:dyDescent="0.25">
      <c r="A1723" t="str">
        <f>'All Nodes'!A1723</f>
        <v>GRID</v>
      </c>
      <c r="B1723">
        <f>'All Nodes'!B1723</f>
        <v>101721</v>
      </c>
      <c r="C1723">
        <f>'All Nodes'!C1723</f>
        <v>100001</v>
      </c>
      <c r="D1723" s="1">
        <f>'All Nodes'!D1723</f>
        <v>0.37501299999999999</v>
      </c>
      <c r="E1723" s="1">
        <f>'All Nodes'!E1723</f>
        <v>-0.29998399999999997</v>
      </c>
      <c r="F1723" s="1">
        <f>'All Nodes'!F1723</f>
        <v>4.1132299999999997E-2</v>
      </c>
      <c r="G1723">
        <f>'All Nodes'!G1723</f>
        <v>100001</v>
      </c>
    </row>
    <row r="1724" spans="1:7" x14ac:dyDescent="0.25">
      <c r="A1724" t="str">
        <f>'All Nodes'!A1724</f>
        <v>GRID</v>
      </c>
      <c r="B1724">
        <f>'All Nodes'!B1724</f>
        <v>101722</v>
      </c>
      <c r="C1724">
        <f>'All Nodes'!C1724</f>
        <v>100001</v>
      </c>
      <c r="D1724" s="1">
        <f>'All Nodes'!D1724</f>
        <v>-0.37501299999999999</v>
      </c>
      <c r="E1724" s="1">
        <f>'All Nodes'!E1724</f>
        <v>0.29998399999999997</v>
      </c>
      <c r="F1724" s="1">
        <f>'All Nodes'!F1724</f>
        <v>4.11317E-2</v>
      </c>
      <c r="G1724">
        <f>'All Nodes'!G1724</f>
        <v>100001</v>
      </c>
    </row>
    <row r="1725" spans="1:7" x14ac:dyDescent="0.25">
      <c r="A1725" t="str">
        <f>'All Nodes'!A1725</f>
        <v>GRID</v>
      </c>
      <c r="B1725">
        <f>'All Nodes'!B1725</f>
        <v>101723</v>
      </c>
      <c r="C1725">
        <f>'All Nodes'!C1725</f>
        <v>100001</v>
      </c>
      <c r="D1725" s="1">
        <f>'All Nodes'!D1725</f>
        <v>-0.37501600000000002</v>
      </c>
      <c r="E1725" s="1">
        <f>'All Nodes'!E1725</f>
        <v>0.32498500000000002</v>
      </c>
      <c r="F1725" s="1">
        <f>'All Nodes'!F1725</f>
        <v>4.3940800000000002E-2</v>
      </c>
      <c r="G1725">
        <f>'All Nodes'!G1725</f>
        <v>100001</v>
      </c>
    </row>
    <row r="1726" spans="1:7" x14ac:dyDescent="0.25">
      <c r="A1726" t="str">
        <f>'All Nodes'!A1726</f>
        <v>GRID</v>
      </c>
      <c r="B1726">
        <f>'All Nodes'!B1726</f>
        <v>101724</v>
      </c>
      <c r="C1726">
        <f>'All Nodes'!C1726</f>
        <v>100001</v>
      </c>
      <c r="D1726" s="1">
        <f>'All Nodes'!D1726</f>
        <v>0.37501600000000002</v>
      </c>
      <c r="E1726" s="1">
        <f>'All Nodes'!E1726</f>
        <v>-0.32498500000000002</v>
      </c>
      <c r="F1726" s="1">
        <f>'All Nodes'!F1726</f>
        <v>4.3941399999999999E-2</v>
      </c>
      <c r="G1726">
        <f>'All Nodes'!G1726</f>
        <v>100001</v>
      </c>
    </row>
    <row r="1727" spans="1:7" x14ac:dyDescent="0.25">
      <c r="A1727" t="str">
        <f>'All Nodes'!A1727</f>
        <v>GRID</v>
      </c>
      <c r="B1727">
        <f>'All Nodes'!B1727</f>
        <v>101725</v>
      </c>
      <c r="C1727">
        <f>'All Nodes'!C1727</f>
        <v>100001</v>
      </c>
      <c r="D1727" s="1">
        <f>'All Nodes'!D1727</f>
        <v>0.37501899999999999</v>
      </c>
      <c r="E1727" s="1">
        <f>'All Nodes'!E1727</f>
        <v>-0.34995300000000001</v>
      </c>
      <c r="F1727" s="1">
        <f>'All Nodes'!F1727</f>
        <v>4.6970400000000002E-2</v>
      </c>
      <c r="G1727">
        <f>'All Nodes'!G1727</f>
        <v>100001</v>
      </c>
    </row>
    <row r="1728" spans="1:7" x14ac:dyDescent="0.25">
      <c r="A1728" t="str">
        <f>'All Nodes'!A1728</f>
        <v>GRID</v>
      </c>
      <c r="B1728">
        <f>'All Nodes'!B1728</f>
        <v>101726</v>
      </c>
      <c r="C1728">
        <f>'All Nodes'!C1728</f>
        <v>100001</v>
      </c>
      <c r="D1728" s="1">
        <f>'All Nodes'!D1728</f>
        <v>-0.37501899999999999</v>
      </c>
      <c r="E1728" s="1">
        <f>'All Nodes'!E1728</f>
        <v>0.34995300000000001</v>
      </c>
      <c r="F1728" s="1">
        <f>'All Nodes'!F1728</f>
        <v>4.69696E-2</v>
      </c>
      <c r="G1728">
        <f>'All Nodes'!G1728</f>
        <v>100001</v>
      </c>
    </row>
    <row r="1729" spans="1:7" x14ac:dyDescent="0.25">
      <c r="A1729" t="str">
        <f>'All Nodes'!A1729</f>
        <v>GRID</v>
      </c>
      <c r="B1729">
        <f>'All Nodes'!B1729</f>
        <v>101727</v>
      </c>
      <c r="C1729">
        <f>'All Nodes'!C1729</f>
        <v>100001</v>
      </c>
      <c r="D1729" s="1">
        <f>'All Nodes'!D1729</f>
        <v>0.37502200000000002</v>
      </c>
      <c r="E1729" s="1">
        <f>'All Nodes'!E1729</f>
        <v>-0.37495400000000001</v>
      </c>
      <c r="F1729" s="1">
        <f>'All Nodes'!F1729</f>
        <v>5.02364E-2</v>
      </c>
      <c r="G1729">
        <f>'All Nodes'!G1729</f>
        <v>100001</v>
      </c>
    </row>
    <row r="1730" spans="1:7" x14ac:dyDescent="0.25">
      <c r="A1730" t="str">
        <f>'All Nodes'!A1730</f>
        <v>GRID</v>
      </c>
      <c r="B1730">
        <f>'All Nodes'!B1730</f>
        <v>101728</v>
      </c>
      <c r="C1730">
        <f>'All Nodes'!C1730</f>
        <v>100001</v>
      </c>
      <c r="D1730" s="1">
        <f>'All Nodes'!D1730</f>
        <v>-0.375023</v>
      </c>
      <c r="E1730" s="1">
        <f>'All Nodes'!E1730</f>
        <v>0.37495400000000001</v>
      </c>
      <c r="F1730" s="1">
        <f>'All Nodes'!F1730</f>
        <v>5.0235599999999998E-2</v>
      </c>
      <c r="G1730">
        <f>'All Nodes'!G1730</f>
        <v>100001</v>
      </c>
    </row>
    <row r="1731" spans="1:7" x14ac:dyDescent="0.25">
      <c r="A1731" t="str">
        <f>'All Nodes'!A1731</f>
        <v>GRID</v>
      </c>
      <c r="B1731">
        <f>'All Nodes'!B1731</f>
        <v>101729</v>
      </c>
      <c r="C1731">
        <f>'All Nodes'!C1731</f>
        <v>100001</v>
      </c>
      <c r="D1731" s="1">
        <f>'All Nodes'!D1731</f>
        <v>-0.37502600000000003</v>
      </c>
      <c r="E1731" s="1">
        <f>'All Nodes'!E1731</f>
        <v>0.39995599999999998</v>
      </c>
      <c r="F1731" s="1">
        <f>'All Nodes'!F1731</f>
        <v>5.3730600000000003E-2</v>
      </c>
      <c r="G1731">
        <f>'All Nodes'!G1731</f>
        <v>100001</v>
      </c>
    </row>
    <row r="1732" spans="1:7" x14ac:dyDescent="0.25">
      <c r="A1732" t="str">
        <f>'All Nodes'!A1732</f>
        <v>GRID</v>
      </c>
      <c r="B1732">
        <f>'All Nodes'!B1732</f>
        <v>101730</v>
      </c>
      <c r="C1732">
        <f>'All Nodes'!C1732</f>
        <v>100001</v>
      </c>
      <c r="D1732" s="1">
        <f>'All Nodes'!D1732</f>
        <v>0.37502600000000003</v>
      </c>
      <c r="E1732" s="1">
        <f>'All Nodes'!E1732</f>
        <v>-0.39995599999999998</v>
      </c>
      <c r="F1732" s="1">
        <f>'All Nodes'!F1732</f>
        <v>5.3731500000000001E-2</v>
      </c>
      <c r="G1732">
        <f>'All Nodes'!G1732</f>
        <v>100001</v>
      </c>
    </row>
    <row r="1733" spans="1:7" x14ac:dyDescent="0.25">
      <c r="A1733" t="str">
        <f>'All Nodes'!A1733</f>
        <v>GRID</v>
      </c>
      <c r="B1733">
        <f>'All Nodes'!B1733</f>
        <v>101731</v>
      </c>
      <c r="C1733">
        <f>'All Nodes'!C1733</f>
        <v>100001</v>
      </c>
      <c r="D1733" s="1">
        <f>'All Nodes'!D1733</f>
        <v>0.375029</v>
      </c>
      <c r="E1733" s="1">
        <f>'All Nodes'!E1733</f>
        <v>-0.42498399999999997</v>
      </c>
      <c r="F1733" s="1">
        <f>'All Nodes'!F1733</f>
        <v>5.7464500000000002E-2</v>
      </c>
      <c r="G1733">
        <f>'All Nodes'!G1733</f>
        <v>100001</v>
      </c>
    </row>
    <row r="1734" spans="1:7" x14ac:dyDescent="0.25">
      <c r="A1734" t="str">
        <f>'All Nodes'!A1734</f>
        <v>GRID</v>
      </c>
      <c r="B1734">
        <f>'All Nodes'!B1734</f>
        <v>101732</v>
      </c>
      <c r="C1734">
        <f>'All Nodes'!C1734</f>
        <v>100001</v>
      </c>
      <c r="D1734" s="1">
        <f>'All Nodes'!D1734</f>
        <v>-0.375029</v>
      </c>
      <c r="E1734" s="1">
        <f>'All Nodes'!E1734</f>
        <v>0.424985</v>
      </c>
      <c r="F1734" s="1">
        <f>'All Nodes'!F1734</f>
        <v>5.7463599999999997E-2</v>
      </c>
      <c r="G1734">
        <f>'All Nodes'!G1734</f>
        <v>100001</v>
      </c>
    </row>
    <row r="1735" spans="1:7" x14ac:dyDescent="0.25">
      <c r="A1735" t="str">
        <f>'All Nodes'!A1735</f>
        <v>GRID</v>
      </c>
      <c r="B1735">
        <f>'All Nodes'!B1735</f>
        <v>101733</v>
      </c>
      <c r="C1735">
        <f>'All Nodes'!C1735</f>
        <v>100001</v>
      </c>
      <c r="D1735" s="1">
        <f>'All Nodes'!D1735</f>
        <v>-0.37503199999999998</v>
      </c>
      <c r="E1735" s="1">
        <f>'All Nodes'!E1735</f>
        <v>0.449959</v>
      </c>
      <c r="F1735" s="1">
        <f>'All Nodes'!F1735</f>
        <v>6.1412599999999998E-2</v>
      </c>
      <c r="G1735">
        <f>'All Nodes'!G1735</f>
        <v>100001</v>
      </c>
    </row>
    <row r="1736" spans="1:7" x14ac:dyDescent="0.25">
      <c r="A1736" t="str">
        <f>'All Nodes'!A1736</f>
        <v>GRID</v>
      </c>
      <c r="B1736">
        <f>'All Nodes'!B1736</f>
        <v>101734</v>
      </c>
      <c r="C1736">
        <f>'All Nodes'!C1736</f>
        <v>100001</v>
      </c>
      <c r="D1736" s="1">
        <f>'All Nodes'!D1736</f>
        <v>0.37503199999999998</v>
      </c>
      <c r="E1736" s="1">
        <f>'All Nodes'!E1736</f>
        <v>-0.449959</v>
      </c>
      <c r="F1736" s="1">
        <f>'All Nodes'!F1736</f>
        <v>6.1413500000000003E-2</v>
      </c>
      <c r="G1736">
        <f>'All Nodes'!G1736</f>
        <v>100001</v>
      </c>
    </row>
    <row r="1737" spans="1:7" x14ac:dyDescent="0.25">
      <c r="A1737" t="str">
        <f>'All Nodes'!A1737</f>
        <v>GRID</v>
      </c>
      <c r="B1737">
        <f>'All Nodes'!B1737</f>
        <v>101735</v>
      </c>
      <c r="C1737">
        <f>'All Nodes'!C1737</f>
        <v>100001</v>
      </c>
      <c r="D1737" s="1">
        <f>'All Nodes'!D1737</f>
        <v>0.37503700000000001</v>
      </c>
      <c r="E1737" s="1">
        <f>'All Nodes'!E1737</f>
        <v>-0.47496699999999997</v>
      </c>
      <c r="F1737" s="1">
        <f>'All Nodes'!F1737</f>
        <v>6.5605499999999997E-2</v>
      </c>
      <c r="G1737">
        <f>'All Nodes'!G1737</f>
        <v>100001</v>
      </c>
    </row>
    <row r="1738" spans="1:7" x14ac:dyDescent="0.25">
      <c r="A1738" t="str">
        <f>'All Nodes'!A1738</f>
        <v>GRID</v>
      </c>
      <c r="B1738">
        <f>'All Nodes'!B1738</f>
        <v>101736</v>
      </c>
      <c r="C1738">
        <f>'All Nodes'!C1738</f>
        <v>100001</v>
      </c>
      <c r="D1738" s="1">
        <f>'All Nodes'!D1738</f>
        <v>-0.37503700000000001</v>
      </c>
      <c r="E1738" s="1">
        <f>'All Nodes'!E1738</f>
        <v>0.47496699999999997</v>
      </c>
      <c r="F1738" s="1">
        <f>'All Nodes'!F1738</f>
        <v>6.5604599999999999E-2</v>
      </c>
      <c r="G1738">
        <f>'All Nodes'!G1738</f>
        <v>100001</v>
      </c>
    </row>
    <row r="1739" spans="1:7" x14ac:dyDescent="0.25">
      <c r="A1739" t="str">
        <f>'All Nodes'!A1739</f>
        <v>GRID</v>
      </c>
      <c r="B1739">
        <f>'All Nodes'!B1739</f>
        <v>101737</v>
      </c>
      <c r="C1739">
        <f>'All Nodes'!C1739</f>
        <v>100001</v>
      </c>
      <c r="D1739" s="1">
        <f>'All Nodes'!D1739</f>
        <v>0.37503799999999998</v>
      </c>
      <c r="E1739" s="1">
        <f>'All Nodes'!E1739</f>
        <v>-0.49996499999999999</v>
      </c>
      <c r="F1739" s="1">
        <f>'All Nodes'!F1739</f>
        <v>7.0025500000000004E-2</v>
      </c>
      <c r="G1739">
        <f>'All Nodes'!G1739</f>
        <v>100001</v>
      </c>
    </row>
    <row r="1740" spans="1:7" x14ac:dyDescent="0.25">
      <c r="A1740" t="str">
        <f>'All Nodes'!A1740</f>
        <v>GRID</v>
      </c>
      <c r="B1740">
        <f>'All Nodes'!B1740</f>
        <v>101738</v>
      </c>
      <c r="C1740">
        <f>'All Nodes'!C1740</f>
        <v>100001</v>
      </c>
      <c r="D1740" s="1">
        <f>'All Nodes'!D1740</f>
        <v>-0.37503799999999998</v>
      </c>
      <c r="E1740" s="1">
        <f>'All Nodes'!E1740</f>
        <v>0.49996499999999999</v>
      </c>
      <c r="F1740" s="1">
        <f>'All Nodes'!F1740</f>
        <v>7.0024400000000001E-2</v>
      </c>
      <c r="G1740">
        <f>'All Nodes'!G1740</f>
        <v>100001</v>
      </c>
    </row>
    <row r="1741" spans="1:7" x14ac:dyDescent="0.25">
      <c r="A1741" t="str">
        <f>'All Nodes'!A1741</f>
        <v>GRID</v>
      </c>
      <c r="B1741">
        <f>'All Nodes'!B1741</f>
        <v>101739</v>
      </c>
      <c r="C1741">
        <f>'All Nodes'!C1741</f>
        <v>100001</v>
      </c>
      <c r="D1741" s="1">
        <f>'All Nodes'!D1741</f>
        <v>0.37503999999999998</v>
      </c>
      <c r="E1741" s="1">
        <f>'All Nodes'!E1741</f>
        <v>-0.52498400000000001</v>
      </c>
      <c r="F1741" s="1">
        <f>'All Nodes'!F1741</f>
        <v>7.4689500000000006E-2</v>
      </c>
      <c r="G1741">
        <f>'All Nodes'!G1741</f>
        <v>100001</v>
      </c>
    </row>
    <row r="1742" spans="1:7" x14ac:dyDescent="0.25">
      <c r="A1742" t="str">
        <f>'All Nodes'!A1742</f>
        <v>GRID</v>
      </c>
      <c r="B1742">
        <f>'All Nodes'!B1742</f>
        <v>101740</v>
      </c>
      <c r="C1742">
        <f>'All Nodes'!C1742</f>
        <v>100001</v>
      </c>
      <c r="D1742" s="1">
        <f>'All Nodes'!D1742</f>
        <v>-0.37503999999999998</v>
      </c>
      <c r="E1742" s="1">
        <f>'All Nodes'!E1742</f>
        <v>0.52498400000000001</v>
      </c>
      <c r="F1742" s="1">
        <f>'All Nodes'!F1742</f>
        <v>7.4688400000000002E-2</v>
      </c>
      <c r="G1742">
        <f>'All Nodes'!G1742</f>
        <v>100001</v>
      </c>
    </row>
    <row r="1743" spans="1:7" x14ac:dyDescent="0.25">
      <c r="A1743" t="str">
        <f>'All Nodes'!A1743</f>
        <v>GRID</v>
      </c>
      <c r="B1743">
        <f>'All Nodes'!B1743</f>
        <v>101741</v>
      </c>
      <c r="C1743">
        <f>'All Nodes'!C1743</f>
        <v>100001</v>
      </c>
      <c r="D1743" s="1">
        <f>'All Nodes'!D1743</f>
        <v>-0.37504300000000002</v>
      </c>
      <c r="E1743" s="1">
        <f>'All Nodes'!E1743</f>
        <v>0.54998400000000003</v>
      </c>
      <c r="F1743" s="1">
        <f>'All Nodes'!F1743</f>
        <v>7.9580499999999998E-2</v>
      </c>
      <c r="G1743">
        <f>'All Nodes'!G1743</f>
        <v>100001</v>
      </c>
    </row>
    <row r="1744" spans="1:7" x14ac:dyDescent="0.25">
      <c r="A1744" t="str">
        <f>'All Nodes'!A1744</f>
        <v>GRID</v>
      </c>
      <c r="B1744">
        <f>'All Nodes'!B1744</f>
        <v>101742</v>
      </c>
      <c r="C1744">
        <f>'All Nodes'!C1744</f>
        <v>100001</v>
      </c>
      <c r="D1744" s="1">
        <f>'All Nodes'!D1744</f>
        <v>0.37504300000000002</v>
      </c>
      <c r="E1744" s="1">
        <f>'All Nodes'!E1744</f>
        <v>-0.54998400000000003</v>
      </c>
      <c r="F1744" s="1">
        <f>'All Nodes'!F1744</f>
        <v>7.9581700000000005E-2</v>
      </c>
      <c r="G1744">
        <f>'All Nodes'!G1744</f>
        <v>100001</v>
      </c>
    </row>
    <row r="1745" spans="1:7" x14ac:dyDescent="0.25">
      <c r="A1745" t="str">
        <f>'All Nodes'!A1745</f>
        <v>GRID</v>
      </c>
      <c r="B1745">
        <f>'All Nodes'!B1745</f>
        <v>101743</v>
      </c>
      <c r="C1745">
        <f>'All Nodes'!C1745</f>
        <v>100001</v>
      </c>
      <c r="D1745" s="1">
        <f>'All Nodes'!D1745</f>
        <v>0.37504500000000002</v>
      </c>
      <c r="E1745" s="1">
        <f>'All Nodes'!E1745</f>
        <v>-0.57498300000000002</v>
      </c>
      <c r="F1745" s="1">
        <f>'All Nodes'!F1745</f>
        <v>8.47107E-2</v>
      </c>
      <c r="G1745">
        <f>'All Nodes'!G1745</f>
        <v>100001</v>
      </c>
    </row>
    <row r="1746" spans="1:7" x14ac:dyDescent="0.25">
      <c r="A1746" t="str">
        <f>'All Nodes'!A1746</f>
        <v>GRID</v>
      </c>
      <c r="B1746">
        <f>'All Nodes'!B1746</f>
        <v>101744</v>
      </c>
      <c r="C1746">
        <f>'All Nodes'!C1746</f>
        <v>100001</v>
      </c>
      <c r="D1746" s="1">
        <f>'All Nodes'!D1746</f>
        <v>-0.37504500000000002</v>
      </c>
      <c r="E1746" s="1">
        <f>'All Nodes'!E1746</f>
        <v>0.57498300000000002</v>
      </c>
      <c r="F1746" s="1">
        <f>'All Nodes'!F1746</f>
        <v>8.4709499999999993E-2</v>
      </c>
      <c r="G1746">
        <f>'All Nodes'!G1746</f>
        <v>100001</v>
      </c>
    </row>
    <row r="1747" spans="1:7" x14ac:dyDescent="0.25">
      <c r="A1747" t="str">
        <f>'All Nodes'!A1747</f>
        <v>GRID</v>
      </c>
      <c r="B1747">
        <f>'All Nodes'!B1747</f>
        <v>101745</v>
      </c>
      <c r="C1747">
        <f>'All Nodes'!C1747</f>
        <v>100001</v>
      </c>
      <c r="D1747" s="1">
        <f>'All Nodes'!D1747</f>
        <v>-0.37504700000000002</v>
      </c>
      <c r="E1747" s="1">
        <f>'All Nodes'!E1747</f>
        <v>0.59998300000000004</v>
      </c>
      <c r="F1747" s="1">
        <f>'All Nodes'!F1747</f>
        <v>9.0076400000000001E-2</v>
      </c>
      <c r="G1747">
        <f>'All Nodes'!G1747</f>
        <v>100001</v>
      </c>
    </row>
    <row r="1748" spans="1:7" x14ac:dyDescent="0.25">
      <c r="A1748" t="str">
        <f>'All Nodes'!A1748</f>
        <v>GRID</v>
      </c>
      <c r="B1748">
        <f>'All Nodes'!B1748</f>
        <v>101746</v>
      </c>
      <c r="C1748">
        <f>'All Nodes'!C1748</f>
        <v>100001</v>
      </c>
      <c r="D1748" s="1">
        <f>'All Nodes'!D1748</f>
        <v>0.37504700000000002</v>
      </c>
      <c r="E1748" s="1">
        <f>'All Nodes'!E1748</f>
        <v>-0.59998300000000004</v>
      </c>
      <c r="F1748" s="1">
        <f>'All Nodes'!F1748</f>
        <v>9.0077699999999997E-2</v>
      </c>
      <c r="G1748">
        <f>'All Nodes'!G1748</f>
        <v>100001</v>
      </c>
    </row>
    <row r="1749" spans="1:7" x14ac:dyDescent="0.25">
      <c r="A1749" t="str">
        <f>'All Nodes'!A1749</f>
        <v>GRID</v>
      </c>
      <c r="B1749">
        <f>'All Nodes'!B1749</f>
        <v>101747</v>
      </c>
      <c r="C1749">
        <f>'All Nodes'!C1749</f>
        <v>100001</v>
      </c>
      <c r="D1749" s="1">
        <f>'All Nodes'!D1749</f>
        <v>-0.37505100000000002</v>
      </c>
      <c r="E1749" s="1">
        <f>'All Nodes'!E1749</f>
        <v>0.62498299999999996</v>
      </c>
      <c r="F1749" s="1">
        <f>'All Nodes'!F1749</f>
        <v>9.5683400000000002E-2</v>
      </c>
      <c r="G1749">
        <f>'All Nodes'!G1749</f>
        <v>100001</v>
      </c>
    </row>
    <row r="1750" spans="1:7" x14ac:dyDescent="0.25">
      <c r="A1750" t="str">
        <f>'All Nodes'!A1750</f>
        <v>GRID</v>
      </c>
      <c r="B1750">
        <f>'All Nodes'!B1750</f>
        <v>101748</v>
      </c>
      <c r="C1750">
        <f>'All Nodes'!C1750</f>
        <v>100001</v>
      </c>
      <c r="D1750" s="1">
        <f>'All Nodes'!D1750</f>
        <v>0.37505100000000002</v>
      </c>
      <c r="E1750" s="1">
        <f>'All Nodes'!E1750</f>
        <v>-0.62498200000000004</v>
      </c>
      <c r="F1750" s="1">
        <f>'All Nodes'!F1750</f>
        <v>9.5684699999999998E-2</v>
      </c>
      <c r="G1750">
        <f>'All Nodes'!G1750</f>
        <v>100001</v>
      </c>
    </row>
    <row r="1751" spans="1:7" x14ac:dyDescent="0.25">
      <c r="A1751" t="str">
        <f>'All Nodes'!A1751</f>
        <v>GRID</v>
      </c>
      <c r="B1751">
        <f>'All Nodes'!B1751</f>
        <v>101749</v>
      </c>
      <c r="C1751">
        <f>'All Nodes'!C1751</f>
        <v>100001</v>
      </c>
      <c r="D1751" s="1">
        <f>'All Nodes'!D1751</f>
        <v>-0.39989200000000003</v>
      </c>
      <c r="E1751" s="1">
        <f>'All Nodes'!E1751</f>
        <v>2.2337E-5</v>
      </c>
      <c r="F1751" s="1">
        <f>'All Nodes'!F1751</f>
        <v>2.844E-2</v>
      </c>
      <c r="G1751">
        <f>'All Nodes'!G1751</f>
        <v>100001</v>
      </c>
    </row>
    <row r="1752" spans="1:7" x14ac:dyDescent="0.25">
      <c r="A1752" t="str">
        <f>'All Nodes'!A1752</f>
        <v>GRID</v>
      </c>
      <c r="B1752">
        <f>'All Nodes'!B1752</f>
        <v>101750</v>
      </c>
      <c r="C1752">
        <f>'All Nodes'!C1752</f>
        <v>100001</v>
      </c>
      <c r="D1752" s="1">
        <f>'All Nodes'!D1752</f>
        <v>-0.399897</v>
      </c>
      <c r="E1752" s="1">
        <f>'All Nodes'!E1752</f>
        <v>-2.5021999999999999E-2</v>
      </c>
      <c r="F1752" s="1">
        <f>'All Nodes'!F1752</f>
        <v>2.8550099999999998E-2</v>
      </c>
      <c r="G1752">
        <f>'All Nodes'!G1752</f>
        <v>100001</v>
      </c>
    </row>
    <row r="1753" spans="1:7" x14ac:dyDescent="0.25">
      <c r="A1753" t="str">
        <f>'All Nodes'!A1753</f>
        <v>GRID</v>
      </c>
      <c r="B1753">
        <f>'All Nodes'!B1753</f>
        <v>101751</v>
      </c>
      <c r="C1753">
        <f>'All Nodes'!C1753</f>
        <v>100001</v>
      </c>
      <c r="D1753" s="1">
        <f>'All Nodes'!D1753</f>
        <v>0.399897</v>
      </c>
      <c r="E1753" s="1">
        <f>'All Nodes'!E1753</f>
        <v>2.5021600000000001E-2</v>
      </c>
      <c r="F1753" s="1">
        <f>'All Nodes'!F1753</f>
        <v>2.8550099999999998E-2</v>
      </c>
      <c r="G1753">
        <f>'All Nodes'!G1753</f>
        <v>100001</v>
      </c>
    </row>
    <row r="1754" spans="1:7" x14ac:dyDescent="0.25">
      <c r="A1754" t="str">
        <f>'All Nodes'!A1754</f>
        <v>GRID</v>
      </c>
      <c r="B1754">
        <f>'All Nodes'!B1754</f>
        <v>101752</v>
      </c>
      <c r="C1754">
        <f>'All Nodes'!C1754</f>
        <v>100001</v>
      </c>
      <c r="D1754" s="1">
        <f>'All Nodes'!D1754</f>
        <v>-0.39990199999999998</v>
      </c>
      <c r="E1754" s="1">
        <f>'All Nodes'!E1754</f>
        <v>-5.0016999999999999E-2</v>
      </c>
      <c r="F1754" s="1">
        <f>'All Nodes'!F1754</f>
        <v>2.8890099999999998E-2</v>
      </c>
      <c r="G1754">
        <f>'All Nodes'!G1754</f>
        <v>100001</v>
      </c>
    </row>
    <row r="1755" spans="1:7" x14ac:dyDescent="0.25">
      <c r="A1755" t="str">
        <f>'All Nodes'!A1755</f>
        <v>GRID</v>
      </c>
      <c r="B1755">
        <f>'All Nodes'!B1755</f>
        <v>101753</v>
      </c>
      <c r="C1755">
        <f>'All Nodes'!C1755</f>
        <v>100001</v>
      </c>
      <c r="D1755" s="1">
        <f>'All Nodes'!D1755</f>
        <v>0.39990199999999998</v>
      </c>
      <c r="E1755" s="1">
        <f>'All Nodes'!E1755</f>
        <v>5.0016600000000001E-2</v>
      </c>
      <c r="F1755" s="1">
        <f>'All Nodes'!F1755</f>
        <v>2.8889999999999999E-2</v>
      </c>
      <c r="G1755">
        <f>'All Nodes'!G1755</f>
        <v>100001</v>
      </c>
    </row>
    <row r="1756" spans="1:7" x14ac:dyDescent="0.25">
      <c r="A1756" t="str">
        <f>'All Nodes'!A1756</f>
        <v>GRID</v>
      </c>
      <c r="B1756">
        <f>'All Nodes'!B1756</f>
        <v>101754</v>
      </c>
      <c r="C1756">
        <f>'All Nodes'!C1756</f>
        <v>100001</v>
      </c>
      <c r="D1756" s="1">
        <f>'All Nodes'!D1756</f>
        <v>-0.39990799999999999</v>
      </c>
      <c r="E1756" s="1">
        <f>'All Nodes'!E1756</f>
        <v>-7.5029999999999999E-2</v>
      </c>
      <c r="F1756" s="1">
        <f>'All Nodes'!F1756</f>
        <v>2.945E-2</v>
      </c>
      <c r="G1756">
        <f>'All Nodes'!G1756</f>
        <v>100001</v>
      </c>
    </row>
    <row r="1757" spans="1:7" x14ac:dyDescent="0.25">
      <c r="A1757" t="str">
        <f>'All Nodes'!A1757</f>
        <v>GRID</v>
      </c>
      <c r="B1757">
        <f>'All Nodes'!B1757</f>
        <v>101755</v>
      </c>
      <c r="C1757">
        <f>'All Nodes'!C1757</f>
        <v>100001</v>
      </c>
      <c r="D1757" s="1">
        <f>'All Nodes'!D1757</f>
        <v>0.39990799999999999</v>
      </c>
      <c r="E1757" s="1">
        <f>'All Nodes'!E1757</f>
        <v>7.5030700000000006E-2</v>
      </c>
      <c r="F1757" s="1">
        <f>'All Nodes'!F1757</f>
        <v>2.9449900000000001E-2</v>
      </c>
      <c r="G1757">
        <f>'All Nodes'!G1757</f>
        <v>100001</v>
      </c>
    </row>
    <row r="1758" spans="1:7" x14ac:dyDescent="0.25">
      <c r="A1758" t="str">
        <f>'All Nodes'!A1758</f>
        <v>GRID</v>
      </c>
      <c r="B1758">
        <f>'All Nodes'!B1758</f>
        <v>101756</v>
      </c>
      <c r="C1758">
        <f>'All Nodes'!C1758</f>
        <v>100001</v>
      </c>
      <c r="D1758" s="1">
        <f>'All Nodes'!D1758</f>
        <v>-0.39991100000000002</v>
      </c>
      <c r="E1758" s="1">
        <f>'All Nodes'!E1758</f>
        <v>-0.10002800000000001</v>
      </c>
      <c r="F1758" s="1">
        <f>'All Nodes'!F1758</f>
        <v>3.0240099999999999E-2</v>
      </c>
      <c r="G1758">
        <f>'All Nodes'!G1758</f>
        <v>100001</v>
      </c>
    </row>
    <row r="1759" spans="1:7" x14ac:dyDescent="0.25">
      <c r="A1759" t="str">
        <f>'All Nodes'!A1759</f>
        <v>GRID</v>
      </c>
      <c r="B1759">
        <f>'All Nodes'!B1759</f>
        <v>101757</v>
      </c>
      <c r="C1759">
        <f>'All Nodes'!C1759</f>
        <v>100001</v>
      </c>
      <c r="D1759" s="1">
        <f>'All Nodes'!D1759</f>
        <v>0.39991100000000002</v>
      </c>
      <c r="E1759" s="1">
        <f>'All Nodes'!E1759</f>
        <v>0.10002800000000001</v>
      </c>
      <c r="F1759" s="1">
        <f>'All Nodes'!F1759</f>
        <v>3.02399E-2</v>
      </c>
      <c r="G1759">
        <f>'All Nodes'!G1759</f>
        <v>100001</v>
      </c>
    </row>
    <row r="1760" spans="1:7" x14ac:dyDescent="0.25">
      <c r="A1760" t="str">
        <f>'All Nodes'!A1760</f>
        <v>GRID</v>
      </c>
      <c r="B1760">
        <f>'All Nodes'!B1760</f>
        <v>101758</v>
      </c>
      <c r="C1760">
        <f>'All Nodes'!C1760</f>
        <v>100001</v>
      </c>
      <c r="D1760" s="1">
        <f>'All Nodes'!D1760</f>
        <v>0.39991500000000002</v>
      </c>
      <c r="E1760" s="1">
        <f>'All Nodes'!E1760</f>
        <v>0.12501999999999999</v>
      </c>
      <c r="F1760" s="1">
        <f>'All Nodes'!F1760</f>
        <v>3.1249900000000001E-2</v>
      </c>
      <c r="G1760">
        <f>'All Nodes'!G1760</f>
        <v>100001</v>
      </c>
    </row>
    <row r="1761" spans="1:7" x14ac:dyDescent="0.25">
      <c r="A1761" t="str">
        <f>'All Nodes'!A1761</f>
        <v>GRID</v>
      </c>
      <c r="B1761">
        <f>'All Nodes'!B1761</f>
        <v>101759</v>
      </c>
      <c r="C1761">
        <f>'All Nodes'!C1761</f>
        <v>100001</v>
      </c>
      <c r="D1761" s="1">
        <f>'All Nodes'!D1761</f>
        <v>-0.39991599999999999</v>
      </c>
      <c r="E1761" s="1">
        <f>'All Nodes'!E1761</f>
        <v>-0.12501999999999999</v>
      </c>
      <c r="F1761" s="1">
        <f>'All Nodes'!F1761</f>
        <v>3.1250199999999999E-2</v>
      </c>
      <c r="G1761">
        <f>'All Nodes'!G1761</f>
        <v>100001</v>
      </c>
    </row>
    <row r="1762" spans="1:7" x14ac:dyDescent="0.25">
      <c r="A1762" t="str">
        <f>'All Nodes'!A1762</f>
        <v>GRID</v>
      </c>
      <c r="B1762">
        <f>'All Nodes'!B1762</f>
        <v>101760</v>
      </c>
      <c r="C1762">
        <f>'All Nodes'!C1762</f>
        <v>100001</v>
      </c>
      <c r="D1762" s="1">
        <f>'All Nodes'!D1762</f>
        <v>-0.39992100000000003</v>
      </c>
      <c r="E1762" s="1">
        <f>'All Nodes'!E1762</f>
        <v>-0.15002399999999999</v>
      </c>
      <c r="F1762" s="1">
        <f>'All Nodes'!F1762</f>
        <v>3.24792E-2</v>
      </c>
      <c r="G1762">
        <f>'All Nodes'!G1762</f>
        <v>100001</v>
      </c>
    </row>
    <row r="1763" spans="1:7" x14ac:dyDescent="0.25">
      <c r="A1763" t="str">
        <f>'All Nodes'!A1763</f>
        <v>GRID</v>
      </c>
      <c r="B1763">
        <f>'All Nodes'!B1763</f>
        <v>101761</v>
      </c>
      <c r="C1763">
        <f>'All Nodes'!C1763</f>
        <v>100001</v>
      </c>
      <c r="D1763" s="1">
        <f>'All Nodes'!D1763</f>
        <v>0.39992100000000003</v>
      </c>
      <c r="E1763" s="1">
        <f>'All Nodes'!E1763</f>
        <v>0.15002399999999999</v>
      </c>
      <c r="F1763" s="1">
        <f>'All Nodes'!F1763</f>
        <v>3.2478899999999998E-2</v>
      </c>
      <c r="G1763">
        <f>'All Nodes'!G1763</f>
        <v>100001</v>
      </c>
    </row>
    <row r="1764" spans="1:7" x14ac:dyDescent="0.25">
      <c r="A1764" t="str">
        <f>'All Nodes'!A1764</f>
        <v>GRID</v>
      </c>
      <c r="B1764">
        <f>'All Nodes'!B1764</f>
        <v>101762</v>
      </c>
      <c r="C1764">
        <f>'All Nodes'!C1764</f>
        <v>100001</v>
      </c>
      <c r="D1764" s="1">
        <f>'All Nodes'!D1764</f>
        <v>0.39992499999999997</v>
      </c>
      <c r="E1764" s="1">
        <f>'All Nodes'!E1764</f>
        <v>0.17502100000000001</v>
      </c>
      <c r="F1764" s="1">
        <f>'All Nodes'!F1764</f>
        <v>3.3935899999999998E-2</v>
      </c>
      <c r="G1764">
        <f>'All Nodes'!G1764</f>
        <v>100001</v>
      </c>
    </row>
    <row r="1765" spans="1:7" x14ac:dyDescent="0.25">
      <c r="A1765" t="str">
        <f>'All Nodes'!A1765</f>
        <v>GRID</v>
      </c>
      <c r="B1765">
        <f>'All Nodes'!B1765</f>
        <v>101763</v>
      </c>
      <c r="C1765">
        <f>'All Nodes'!C1765</f>
        <v>100001</v>
      </c>
      <c r="D1765" s="1">
        <f>'All Nodes'!D1765</f>
        <v>-0.39992499999999997</v>
      </c>
      <c r="E1765" s="1">
        <f>'All Nodes'!E1765</f>
        <v>-0.17502100000000001</v>
      </c>
      <c r="F1765" s="1">
        <f>'All Nodes'!F1765</f>
        <v>3.39362E-2</v>
      </c>
      <c r="G1765">
        <f>'All Nodes'!G1765</f>
        <v>100001</v>
      </c>
    </row>
    <row r="1766" spans="1:7" x14ac:dyDescent="0.25">
      <c r="A1766" t="str">
        <f>'All Nodes'!A1766</f>
        <v>GRID</v>
      </c>
      <c r="B1766">
        <f>'All Nodes'!B1766</f>
        <v>101764</v>
      </c>
      <c r="C1766">
        <f>'All Nodes'!C1766</f>
        <v>100001</v>
      </c>
      <c r="D1766" s="1">
        <f>'All Nodes'!D1766</f>
        <v>0.39993000000000001</v>
      </c>
      <c r="E1766" s="1">
        <f>'All Nodes'!E1766</f>
        <v>0.20002800000000001</v>
      </c>
      <c r="F1766" s="1">
        <f>'All Nodes'!F1766</f>
        <v>3.5618799999999999E-2</v>
      </c>
      <c r="G1766">
        <f>'All Nodes'!G1766</f>
        <v>100001</v>
      </c>
    </row>
    <row r="1767" spans="1:7" x14ac:dyDescent="0.25">
      <c r="A1767" t="str">
        <f>'All Nodes'!A1767</f>
        <v>GRID</v>
      </c>
      <c r="B1767">
        <f>'All Nodes'!B1767</f>
        <v>101765</v>
      </c>
      <c r="C1767">
        <f>'All Nodes'!C1767</f>
        <v>100001</v>
      </c>
      <c r="D1767" s="1">
        <f>'All Nodes'!D1767</f>
        <v>-0.39993000000000001</v>
      </c>
      <c r="E1767" s="1">
        <f>'All Nodes'!E1767</f>
        <v>-0.20002800000000001</v>
      </c>
      <c r="F1767" s="1">
        <f>'All Nodes'!F1767</f>
        <v>3.5619199999999997E-2</v>
      </c>
      <c r="G1767">
        <f>'All Nodes'!G1767</f>
        <v>100001</v>
      </c>
    </row>
    <row r="1768" spans="1:7" x14ac:dyDescent="0.25">
      <c r="A1768" t="str">
        <f>'All Nodes'!A1768</f>
        <v>GRID</v>
      </c>
      <c r="B1768">
        <f>'All Nodes'!B1768</f>
        <v>101766</v>
      </c>
      <c r="C1768">
        <f>'All Nodes'!C1768</f>
        <v>100001</v>
      </c>
      <c r="D1768" s="1">
        <f>'All Nodes'!D1768</f>
        <v>0.39993400000000001</v>
      </c>
      <c r="E1768" s="1">
        <f>'All Nodes'!E1768</f>
        <v>0.225026</v>
      </c>
      <c r="F1768" s="1">
        <f>'All Nodes'!F1768</f>
        <v>3.7525799999999998E-2</v>
      </c>
      <c r="G1768">
        <f>'All Nodes'!G1768</f>
        <v>100001</v>
      </c>
    </row>
    <row r="1769" spans="1:7" x14ac:dyDescent="0.25">
      <c r="A1769" t="str">
        <f>'All Nodes'!A1769</f>
        <v>GRID</v>
      </c>
      <c r="B1769">
        <f>'All Nodes'!B1769</f>
        <v>101767</v>
      </c>
      <c r="C1769">
        <f>'All Nodes'!C1769</f>
        <v>100001</v>
      </c>
      <c r="D1769" s="1">
        <f>'All Nodes'!D1769</f>
        <v>-0.39993400000000001</v>
      </c>
      <c r="E1769" s="1">
        <f>'All Nodes'!E1769</f>
        <v>-0.225026</v>
      </c>
      <c r="F1769" s="1">
        <f>'All Nodes'!F1769</f>
        <v>3.7526200000000003E-2</v>
      </c>
      <c r="G1769">
        <f>'All Nodes'!G1769</f>
        <v>100001</v>
      </c>
    </row>
    <row r="1770" spans="1:7" x14ac:dyDescent="0.25">
      <c r="A1770" t="str">
        <f>'All Nodes'!A1770</f>
        <v>GRID</v>
      </c>
      <c r="B1770">
        <f>'All Nodes'!B1770</f>
        <v>101768</v>
      </c>
      <c r="C1770">
        <f>'All Nodes'!C1770</f>
        <v>100001</v>
      </c>
      <c r="D1770" s="1">
        <f>'All Nodes'!D1770</f>
        <v>0.39993699999999999</v>
      </c>
      <c r="E1770" s="1">
        <f>'All Nodes'!E1770</f>
        <v>0.250031</v>
      </c>
      <c r="F1770" s="1">
        <f>'All Nodes'!F1770</f>
        <v>3.9659800000000002E-2</v>
      </c>
      <c r="G1770">
        <f>'All Nodes'!G1770</f>
        <v>100001</v>
      </c>
    </row>
    <row r="1771" spans="1:7" x14ac:dyDescent="0.25">
      <c r="A1771" t="str">
        <f>'All Nodes'!A1771</f>
        <v>GRID</v>
      </c>
      <c r="B1771">
        <f>'All Nodes'!B1771</f>
        <v>101769</v>
      </c>
      <c r="C1771">
        <f>'All Nodes'!C1771</f>
        <v>100001</v>
      </c>
      <c r="D1771" s="1">
        <f>'All Nodes'!D1771</f>
        <v>-0.39993800000000002</v>
      </c>
      <c r="E1771" s="1">
        <f>'All Nodes'!E1771</f>
        <v>-0.250031</v>
      </c>
      <c r="F1771" s="1">
        <f>'All Nodes'!F1771</f>
        <v>3.9660300000000002E-2</v>
      </c>
      <c r="G1771">
        <f>'All Nodes'!G1771</f>
        <v>100001</v>
      </c>
    </row>
    <row r="1772" spans="1:7" x14ac:dyDescent="0.25">
      <c r="A1772" t="str">
        <f>'All Nodes'!A1772</f>
        <v>GRID</v>
      </c>
      <c r="B1772">
        <f>'All Nodes'!B1772</f>
        <v>101770</v>
      </c>
      <c r="C1772">
        <f>'All Nodes'!C1772</f>
        <v>100001</v>
      </c>
      <c r="D1772" s="1">
        <f>'All Nodes'!D1772</f>
        <v>0.39994200000000002</v>
      </c>
      <c r="E1772" s="1">
        <f>'All Nodes'!E1772</f>
        <v>0.27502799999999999</v>
      </c>
      <c r="F1772" s="1">
        <f>'All Nodes'!F1772</f>
        <v>4.2018800000000002E-2</v>
      </c>
      <c r="G1772">
        <f>'All Nodes'!G1772</f>
        <v>100001</v>
      </c>
    </row>
    <row r="1773" spans="1:7" x14ac:dyDescent="0.25">
      <c r="A1773" t="str">
        <f>'All Nodes'!A1773</f>
        <v>GRID</v>
      </c>
      <c r="B1773">
        <f>'All Nodes'!B1773</f>
        <v>101771</v>
      </c>
      <c r="C1773">
        <f>'All Nodes'!C1773</f>
        <v>100001</v>
      </c>
      <c r="D1773" s="1">
        <f>'All Nodes'!D1773</f>
        <v>-0.39994200000000002</v>
      </c>
      <c r="E1773" s="1">
        <f>'All Nodes'!E1773</f>
        <v>-0.27502799999999999</v>
      </c>
      <c r="F1773" s="1">
        <f>'All Nodes'!F1773</f>
        <v>4.2019399999999998E-2</v>
      </c>
      <c r="G1773">
        <f>'All Nodes'!G1773</f>
        <v>100001</v>
      </c>
    </row>
    <row r="1774" spans="1:7" x14ac:dyDescent="0.25">
      <c r="A1774" t="str">
        <f>'All Nodes'!A1774</f>
        <v>GRID</v>
      </c>
      <c r="B1774">
        <f>'All Nodes'!B1774</f>
        <v>101772</v>
      </c>
      <c r="C1774">
        <f>'All Nodes'!C1774</f>
        <v>100001</v>
      </c>
      <c r="D1774" s="1">
        <f>'All Nodes'!D1774</f>
        <v>0.39994499999999999</v>
      </c>
      <c r="E1774" s="1">
        <f>'All Nodes'!E1774</f>
        <v>0.30002499999999999</v>
      </c>
      <c r="F1774" s="1">
        <f>'All Nodes'!F1774</f>
        <v>4.46048E-2</v>
      </c>
      <c r="G1774">
        <f>'All Nodes'!G1774</f>
        <v>100001</v>
      </c>
    </row>
    <row r="1775" spans="1:7" x14ac:dyDescent="0.25">
      <c r="A1775" t="str">
        <f>'All Nodes'!A1775</f>
        <v>GRID</v>
      </c>
      <c r="B1775">
        <f>'All Nodes'!B1775</f>
        <v>101773</v>
      </c>
      <c r="C1775">
        <f>'All Nodes'!C1775</f>
        <v>100001</v>
      </c>
      <c r="D1775" s="1">
        <f>'All Nodes'!D1775</f>
        <v>-0.39994499999999999</v>
      </c>
      <c r="E1775" s="1">
        <f>'All Nodes'!E1775</f>
        <v>-0.30002499999999999</v>
      </c>
      <c r="F1775" s="1">
        <f>'All Nodes'!F1775</f>
        <v>4.4605400000000003E-2</v>
      </c>
      <c r="G1775">
        <f>'All Nodes'!G1775</f>
        <v>100001</v>
      </c>
    </row>
    <row r="1776" spans="1:7" x14ac:dyDescent="0.25">
      <c r="A1776" t="str">
        <f>'All Nodes'!A1776</f>
        <v>GRID</v>
      </c>
      <c r="B1776">
        <f>'All Nodes'!B1776</f>
        <v>101774</v>
      </c>
      <c r="C1776">
        <f>'All Nodes'!C1776</f>
        <v>100001</v>
      </c>
      <c r="D1776" s="1">
        <f>'All Nodes'!D1776</f>
        <v>-0.399949</v>
      </c>
      <c r="E1776" s="1">
        <f>'All Nodes'!E1776</f>
        <v>-0.32502999999999999</v>
      </c>
      <c r="F1776" s="1">
        <f>'All Nodes'!F1776</f>
        <v>4.74194E-2</v>
      </c>
      <c r="G1776">
        <f>'All Nodes'!G1776</f>
        <v>100001</v>
      </c>
    </row>
    <row r="1777" spans="1:7" x14ac:dyDescent="0.25">
      <c r="A1777" t="str">
        <f>'All Nodes'!A1777</f>
        <v>GRID</v>
      </c>
      <c r="B1777">
        <f>'All Nodes'!B1777</f>
        <v>101775</v>
      </c>
      <c r="C1777">
        <f>'All Nodes'!C1777</f>
        <v>100001</v>
      </c>
      <c r="D1777" s="1">
        <f>'All Nodes'!D1777</f>
        <v>0.399949</v>
      </c>
      <c r="E1777" s="1">
        <f>'All Nodes'!E1777</f>
        <v>0.32502999999999999</v>
      </c>
      <c r="F1777" s="1">
        <f>'All Nodes'!F1777</f>
        <v>4.7418799999999997E-2</v>
      </c>
      <c r="G1777">
        <f>'All Nodes'!G1777</f>
        <v>100001</v>
      </c>
    </row>
    <row r="1778" spans="1:7" x14ac:dyDescent="0.25">
      <c r="A1778" t="str">
        <f>'All Nodes'!A1778</f>
        <v>GRID</v>
      </c>
      <c r="B1778">
        <f>'All Nodes'!B1778</f>
        <v>101776</v>
      </c>
      <c r="C1778">
        <f>'All Nodes'!C1778</f>
        <v>100001</v>
      </c>
      <c r="D1778" s="1">
        <f>'All Nodes'!D1778</f>
        <v>0.399953</v>
      </c>
      <c r="E1778" s="1">
        <f>'All Nodes'!E1778</f>
        <v>0.35003099999999998</v>
      </c>
      <c r="F1778" s="1">
        <f>'All Nodes'!F1778</f>
        <v>5.0460600000000001E-2</v>
      </c>
      <c r="G1778">
        <f>'All Nodes'!G1778</f>
        <v>100001</v>
      </c>
    </row>
    <row r="1779" spans="1:7" x14ac:dyDescent="0.25">
      <c r="A1779" t="str">
        <f>'All Nodes'!A1779</f>
        <v>GRID</v>
      </c>
      <c r="B1779">
        <f>'All Nodes'!B1779</f>
        <v>101777</v>
      </c>
      <c r="C1779">
        <f>'All Nodes'!C1779</f>
        <v>100001</v>
      </c>
      <c r="D1779" s="1">
        <f>'All Nodes'!D1779</f>
        <v>-0.399953</v>
      </c>
      <c r="E1779" s="1">
        <f>'All Nodes'!E1779</f>
        <v>-0.35003099999999998</v>
      </c>
      <c r="F1779" s="1">
        <f>'All Nodes'!F1779</f>
        <v>5.0461399999999997E-2</v>
      </c>
      <c r="G1779">
        <f>'All Nodes'!G1779</f>
        <v>100001</v>
      </c>
    </row>
    <row r="1780" spans="1:7" x14ac:dyDescent="0.25">
      <c r="A1780" t="str">
        <f>'All Nodes'!A1780</f>
        <v>GRID</v>
      </c>
      <c r="B1780">
        <f>'All Nodes'!B1780</f>
        <v>101778</v>
      </c>
      <c r="C1780">
        <f>'All Nodes'!C1780</f>
        <v>100001</v>
      </c>
      <c r="D1780" s="1">
        <f>'All Nodes'!D1780</f>
        <v>-0.39995599999999998</v>
      </c>
      <c r="E1780" s="1">
        <f>'All Nodes'!E1780</f>
        <v>-0.37502600000000003</v>
      </c>
      <c r="F1780" s="1">
        <f>'All Nodes'!F1780</f>
        <v>5.3731500000000001E-2</v>
      </c>
      <c r="G1780">
        <f>'All Nodes'!G1780</f>
        <v>100001</v>
      </c>
    </row>
    <row r="1781" spans="1:7" x14ac:dyDescent="0.25">
      <c r="A1781" t="str">
        <f>'All Nodes'!A1781</f>
        <v>GRID</v>
      </c>
      <c r="B1781">
        <f>'All Nodes'!B1781</f>
        <v>101779</v>
      </c>
      <c r="C1781">
        <f>'All Nodes'!C1781</f>
        <v>100001</v>
      </c>
      <c r="D1781" s="1">
        <f>'All Nodes'!D1781</f>
        <v>0.39995599999999998</v>
      </c>
      <c r="E1781" s="1">
        <f>'All Nodes'!E1781</f>
        <v>0.37502600000000003</v>
      </c>
      <c r="F1781" s="1">
        <f>'All Nodes'!F1781</f>
        <v>5.3730699999999999E-2</v>
      </c>
      <c r="G1781">
        <f>'All Nodes'!G1781</f>
        <v>100001</v>
      </c>
    </row>
    <row r="1782" spans="1:7" x14ac:dyDescent="0.25">
      <c r="A1782" t="str">
        <f>'All Nodes'!A1782</f>
        <v>GRID</v>
      </c>
      <c r="B1782">
        <f>'All Nodes'!B1782</f>
        <v>101780</v>
      </c>
      <c r="C1782">
        <f>'All Nodes'!C1782</f>
        <v>100001</v>
      </c>
      <c r="D1782" s="1">
        <f>'All Nodes'!D1782</f>
        <v>0.39995799999999998</v>
      </c>
      <c r="E1782" s="1">
        <f>'All Nodes'!E1782</f>
        <v>0.400032</v>
      </c>
      <c r="F1782" s="1">
        <f>'All Nodes'!F1782</f>
        <v>5.7231600000000001E-2</v>
      </c>
      <c r="G1782">
        <f>'All Nodes'!G1782</f>
        <v>100001</v>
      </c>
    </row>
    <row r="1783" spans="1:7" x14ac:dyDescent="0.25">
      <c r="A1783" t="str">
        <f>'All Nodes'!A1783</f>
        <v>GRID</v>
      </c>
      <c r="B1783">
        <f>'All Nodes'!B1783</f>
        <v>101781</v>
      </c>
      <c r="C1783">
        <f>'All Nodes'!C1783</f>
        <v>100001</v>
      </c>
      <c r="D1783" s="1">
        <f>'All Nodes'!D1783</f>
        <v>-0.39995900000000001</v>
      </c>
      <c r="E1783" s="1">
        <f>'All Nodes'!E1783</f>
        <v>-0.400032</v>
      </c>
      <c r="F1783" s="1">
        <f>'All Nodes'!F1783</f>
        <v>5.7232499999999999E-2</v>
      </c>
      <c r="G1783">
        <f>'All Nodes'!G1783</f>
        <v>100001</v>
      </c>
    </row>
    <row r="1784" spans="1:7" x14ac:dyDescent="0.25">
      <c r="A1784" t="str">
        <f>'All Nodes'!A1784</f>
        <v>GRID</v>
      </c>
      <c r="B1784">
        <f>'All Nodes'!B1784</f>
        <v>101782</v>
      </c>
      <c r="C1784">
        <f>'All Nodes'!C1784</f>
        <v>100001</v>
      </c>
      <c r="D1784" s="1">
        <f>'All Nodes'!D1784</f>
        <v>-0.39996199999999998</v>
      </c>
      <c r="E1784" s="1">
        <f>'All Nodes'!E1784</f>
        <v>-0.42502800000000002</v>
      </c>
      <c r="F1784" s="1">
        <f>'All Nodes'!F1784</f>
        <v>6.0963499999999997E-2</v>
      </c>
      <c r="G1784">
        <f>'All Nodes'!G1784</f>
        <v>100001</v>
      </c>
    </row>
    <row r="1785" spans="1:7" x14ac:dyDescent="0.25">
      <c r="A1785" t="str">
        <f>'All Nodes'!A1785</f>
        <v>GRID</v>
      </c>
      <c r="B1785">
        <f>'All Nodes'!B1785</f>
        <v>101783</v>
      </c>
      <c r="C1785">
        <f>'All Nodes'!C1785</f>
        <v>100001</v>
      </c>
      <c r="D1785" s="1">
        <f>'All Nodes'!D1785</f>
        <v>0.39996199999999998</v>
      </c>
      <c r="E1785" s="1">
        <f>'All Nodes'!E1785</f>
        <v>0.42502800000000002</v>
      </c>
      <c r="F1785" s="1">
        <f>'All Nodes'!F1785</f>
        <v>6.0962599999999999E-2</v>
      </c>
      <c r="G1785">
        <f>'All Nodes'!G1785</f>
        <v>100001</v>
      </c>
    </row>
    <row r="1786" spans="1:7" x14ac:dyDescent="0.25">
      <c r="A1786" t="str">
        <f>'All Nodes'!A1786</f>
        <v>GRID</v>
      </c>
      <c r="B1786">
        <f>'All Nodes'!B1786</f>
        <v>101784</v>
      </c>
      <c r="C1786">
        <f>'All Nodes'!C1786</f>
        <v>100001</v>
      </c>
      <c r="D1786" s="1">
        <f>'All Nodes'!D1786</f>
        <v>0.39996300000000001</v>
      </c>
      <c r="E1786" s="1">
        <f>'All Nodes'!E1786</f>
        <v>0.45002799999999998</v>
      </c>
      <c r="F1786" s="1">
        <f>'All Nodes'!F1786</f>
        <v>6.4924599999999999E-2</v>
      </c>
      <c r="G1786">
        <f>'All Nodes'!G1786</f>
        <v>100001</v>
      </c>
    </row>
    <row r="1787" spans="1:7" x14ac:dyDescent="0.25">
      <c r="A1787" t="str">
        <f>'All Nodes'!A1787</f>
        <v>GRID</v>
      </c>
      <c r="B1787">
        <f>'All Nodes'!B1787</f>
        <v>101785</v>
      </c>
      <c r="C1787">
        <f>'All Nodes'!C1787</f>
        <v>100001</v>
      </c>
      <c r="D1787" s="1">
        <f>'All Nodes'!D1787</f>
        <v>-0.39996300000000001</v>
      </c>
      <c r="E1787" s="1">
        <f>'All Nodes'!E1787</f>
        <v>-0.45002799999999998</v>
      </c>
      <c r="F1787" s="1">
        <f>'All Nodes'!F1787</f>
        <v>6.4925499999999997E-2</v>
      </c>
      <c r="G1787">
        <f>'All Nodes'!G1787</f>
        <v>100001</v>
      </c>
    </row>
    <row r="1788" spans="1:7" x14ac:dyDescent="0.25">
      <c r="A1788" t="str">
        <f>'All Nodes'!A1788</f>
        <v>GRID</v>
      </c>
      <c r="B1788">
        <f>'All Nodes'!B1788</f>
        <v>101786</v>
      </c>
      <c r="C1788">
        <f>'All Nodes'!C1788</f>
        <v>100001</v>
      </c>
      <c r="D1788" s="1">
        <f>'All Nodes'!D1788</f>
        <v>0.39996399999999999</v>
      </c>
      <c r="E1788" s="1">
        <f>'All Nodes'!E1788</f>
        <v>0.47503299999999998</v>
      </c>
      <c r="F1788" s="1">
        <f>'All Nodes'!F1788</f>
        <v>6.9120600000000004E-2</v>
      </c>
      <c r="G1788">
        <f>'All Nodes'!G1788</f>
        <v>100001</v>
      </c>
    </row>
    <row r="1789" spans="1:7" x14ac:dyDescent="0.25">
      <c r="A1789" t="str">
        <f>'All Nodes'!A1789</f>
        <v>GRID</v>
      </c>
      <c r="B1789">
        <f>'All Nodes'!B1789</f>
        <v>101787</v>
      </c>
      <c r="C1789">
        <f>'All Nodes'!C1789</f>
        <v>100001</v>
      </c>
      <c r="D1789" s="1">
        <f>'All Nodes'!D1789</f>
        <v>-0.39996399999999999</v>
      </c>
      <c r="E1789" s="1">
        <f>'All Nodes'!E1789</f>
        <v>-0.47503200000000001</v>
      </c>
      <c r="F1789" s="1">
        <f>'All Nodes'!F1789</f>
        <v>6.9121500000000002E-2</v>
      </c>
      <c r="G1789">
        <f>'All Nodes'!G1789</f>
        <v>100001</v>
      </c>
    </row>
    <row r="1790" spans="1:7" x14ac:dyDescent="0.25">
      <c r="A1790" t="str">
        <f>'All Nodes'!A1790</f>
        <v>GRID</v>
      </c>
      <c r="B1790">
        <f>'All Nodes'!B1790</f>
        <v>101788</v>
      </c>
      <c r="C1790">
        <f>'All Nodes'!C1790</f>
        <v>100001</v>
      </c>
      <c r="D1790" s="1">
        <f>'All Nodes'!D1790</f>
        <v>0.39996700000000002</v>
      </c>
      <c r="E1790" s="1">
        <f>'All Nodes'!E1790</f>
        <v>0.50003699999999995</v>
      </c>
      <c r="F1790" s="1">
        <f>'All Nodes'!F1790</f>
        <v>7.3549500000000004E-2</v>
      </c>
      <c r="G1790">
        <f>'All Nodes'!G1790</f>
        <v>100001</v>
      </c>
    </row>
    <row r="1791" spans="1:7" x14ac:dyDescent="0.25">
      <c r="A1791" t="str">
        <f>'All Nodes'!A1791</f>
        <v>GRID</v>
      </c>
      <c r="B1791">
        <f>'All Nodes'!B1791</f>
        <v>101789</v>
      </c>
      <c r="C1791">
        <f>'All Nodes'!C1791</f>
        <v>100001</v>
      </c>
      <c r="D1791" s="1">
        <f>'All Nodes'!D1791</f>
        <v>-0.39996700000000002</v>
      </c>
      <c r="E1791" s="1">
        <f>'All Nodes'!E1791</f>
        <v>-0.50003699999999995</v>
      </c>
      <c r="F1791" s="1">
        <f>'All Nodes'!F1791</f>
        <v>7.3550500000000005E-2</v>
      </c>
      <c r="G1791">
        <f>'All Nodes'!G1791</f>
        <v>100001</v>
      </c>
    </row>
    <row r="1792" spans="1:7" x14ac:dyDescent="0.25">
      <c r="A1792" t="str">
        <f>'All Nodes'!A1792</f>
        <v>GRID</v>
      </c>
      <c r="B1792">
        <f>'All Nodes'!B1792</f>
        <v>101790</v>
      </c>
      <c r="C1792">
        <f>'All Nodes'!C1792</f>
        <v>100001</v>
      </c>
      <c r="D1792" s="1">
        <f>'All Nodes'!D1792</f>
        <v>0.39996799999999999</v>
      </c>
      <c r="E1792" s="1">
        <f>'All Nodes'!E1792</f>
        <v>0.525038</v>
      </c>
      <c r="F1792" s="1">
        <f>'All Nodes'!F1792</f>
        <v>7.8212500000000004E-2</v>
      </c>
      <c r="G1792">
        <f>'All Nodes'!G1792</f>
        <v>100001</v>
      </c>
    </row>
    <row r="1793" spans="1:7" x14ac:dyDescent="0.25">
      <c r="A1793" t="str">
        <f>'All Nodes'!A1793</f>
        <v>GRID</v>
      </c>
      <c r="B1793">
        <f>'All Nodes'!B1793</f>
        <v>101791</v>
      </c>
      <c r="C1793">
        <f>'All Nodes'!C1793</f>
        <v>100001</v>
      </c>
      <c r="D1793" s="1">
        <f>'All Nodes'!D1793</f>
        <v>-0.39996799999999999</v>
      </c>
      <c r="E1793" s="1">
        <f>'All Nodes'!E1793</f>
        <v>-0.525038</v>
      </c>
      <c r="F1793" s="1">
        <f>'All Nodes'!F1793</f>
        <v>7.8213500000000005E-2</v>
      </c>
      <c r="G1793">
        <f>'All Nodes'!G1793</f>
        <v>100001</v>
      </c>
    </row>
    <row r="1794" spans="1:7" x14ac:dyDescent="0.25">
      <c r="A1794" t="str">
        <f>'All Nodes'!A1794</f>
        <v>GRID</v>
      </c>
      <c r="B1794">
        <f>'All Nodes'!B1794</f>
        <v>101792</v>
      </c>
      <c r="C1794">
        <f>'All Nodes'!C1794</f>
        <v>100001</v>
      </c>
      <c r="D1794" s="1">
        <f>'All Nodes'!D1794</f>
        <v>-0.39996900000000002</v>
      </c>
      <c r="E1794" s="1">
        <f>'All Nodes'!E1794</f>
        <v>-0.55003500000000005</v>
      </c>
      <c r="F1794" s="1">
        <f>'All Nodes'!F1794</f>
        <v>8.3112599999999995E-2</v>
      </c>
      <c r="G1794">
        <f>'All Nodes'!G1794</f>
        <v>100001</v>
      </c>
    </row>
    <row r="1795" spans="1:7" x14ac:dyDescent="0.25">
      <c r="A1795" t="str">
        <f>'All Nodes'!A1795</f>
        <v>GRID</v>
      </c>
      <c r="B1795">
        <f>'All Nodes'!B1795</f>
        <v>101793</v>
      </c>
      <c r="C1795">
        <f>'All Nodes'!C1795</f>
        <v>100001</v>
      </c>
      <c r="D1795" s="1">
        <f>'All Nodes'!D1795</f>
        <v>0.39996900000000002</v>
      </c>
      <c r="E1795" s="1">
        <f>'All Nodes'!E1795</f>
        <v>0.55003500000000005</v>
      </c>
      <c r="F1795" s="1">
        <f>'All Nodes'!F1795</f>
        <v>8.3111500000000005E-2</v>
      </c>
      <c r="G1795">
        <f>'All Nodes'!G1795</f>
        <v>100001</v>
      </c>
    </row>
    <row r="1796" spans="1:7" x14ac:dyDescent="0.25">
      <c r="A1796" t="str">
        <f>'All Nodes'!A1796</f>
        <v>GRID</v>
      </c>
      <c r="B1796">
        <f>'All Nodes'!B1796</f>
        <v>101794</v>
      </c>
      <c r="C1796">
        <f>'All Nodes'!C1796</f>
        <v>100001</v>
      </c>
      <c r="D1796" s="1">
        <f>'All Nodes'!D1796</f>
        <v>0.39996999999999999</v>
      </c>
      <c r="E1796" s="1">
        <f>'All Nodes'!E1796</f>
        <v>0.57503499999999996</v>
      </c>
      <c r="F1796" s="1">
        <f>'All Nodes'!F1796</f>
        <v>8.8247500000000006E-2</v>
      </c>
      <c r="G1796">
        <f>'All Nodes'!G1796</f>
        <v>100001</v>
      </c>
    </row>
    <row r="1797" spans="1:7" x14ac:dyDescent="0.25">
      <c r="A1797" t="str">
        <f>'All Nodes'!A1797</f>
        <v>GRID</v>
      </c>
      <c r="B1797">
        <f>'All Nodes'!B1797</f>
        <v>101795</v>
      </c>
      <c r="C1797">
        <f>'All Nodes'!C1797</f>
        <v>100001</v>
      </c>
      <c r="D1797" s="1">
        <f>'All Nodes'!D1797</f>
        <v>-0.39996999999999999</v>
      </c>
      <c r="E1797" s="1">
        <f>'All Nodes'!E1797</f>
        <v>-0.60003499999999999</v>
      </c>
      <c r="F1797" s="1">
        <f>'All Nodes'!F1797</f>
        <v>9.3623600000000001E-2</v>
      </c>
      <c r="G1797">
        <f>'All Nodes'!G1797</f>
        <v>100001</v>
      </c>
    </row>
    <row r="1798" spans="1:7" x14ac:dyDescent="0.25">
      <c r="A1798" t="str">
        <f>'All Nodes'!A1798</f>
        <v>GRID</v>
      </c>
      <c r="B1798">
        <f>'All Nodes'!B1798</f>
        <v>101796</v>
      </c>
      <c r="C1798">
        <f>'All Nodes'!C1798</f>
        <v>100001</v>
      </c>
      <c r="D1798" s="1">
        <f>'All Nodes'!D1798</f>
        <v>0.39996999999999999</v>
      </c>
      <c r="E1798" s="1">
        <f>'All Nodes'!E1798</f>
        <v>0.60003499999999999</v>
      </c>
      <c r="F1798" s="1">
        <f>'All Nodes'!F1798</f>
        <v>9.3622399999999995E-2</v>
      </c>
      <c r="G1798">
        <f>'All Nodes'!G1798</f>
        <v>100001</v>
      </c>
    </row>
    <row r="1799" spans="1:7" x14ac:dyDescent="0.25">
      <c r="A1799" t="str">
        <f>'All Nodes'!A1799</f>
        <v>GRID</v>
      </c>
      <c r="B1799">
        <f>'All Nodes'!B1799</f>
        <v>101797</v>
      </c>
      <c r="C1799">
        <f>'All Nodes'!C1799</f>
        <v>100001</v>
      </c>
      <c r="D1799" s="1">
        <f>'All Nodes'!D1799</f>
        <v>-0.39996999999999999</v>
      </c>
      <c r="E1799" s="1">
        <f>'All Nodes'!E1799</f>
        <v>-0.57503499999999996</v>
      </c>
      <c r="F1799" s="1">
        <f>'All Nodes'!F1799</f>
        <v>8.8248699999999999E-2</v>
      </c>
      <c r="G1799">
        <f>'All Nodes'!G1799</f>
        <v>100001</v>
      </c>
    </row>
    <row r="1800" spans="1:7" x14ac:dyDescent="0.25">
      <c r="A1800" t="str">
        <f>'All Nodes'!A1800</f>
        <v>GRID</v>
      </c>
      <c r="B1800">
        <f>'All Nodes'!B1800</f>
        <v>101798</v>
      </c>
      <c r="C1800">
        <f>'All Nodes'!C1800</f>
        <v>100001</v>
      </c>
      <c r="D1800" s="1">
        <f>'All Nodes'!D1800</f>
        <v>0.39997300000000002</v>
      </c>
      <c r="E1800" s="1">
        <f>'All Nodes'!E1800</f>
        <v>1.3501E-4</v>
      </c>
      <c r="F1800" s="1">
        <f>'All Nodes'!F1800</f>
        <v>2.8470100000000002E-2</v>
      </c>
      <c r="G1800">
        <f>'All Nodes'!G1800</f>
        <v>100001</v>
      </c>
    </row>
    <row r="1801" spans="1:7" x14ac:dyDescent="0.25">
      <c r="A1801" t="str">
        <f>'All Nodes'!A1801</f>
        <v>GRID</v>
      </c>
      <c r="B1801">
        <f>'All Nodes'!B1801</f>
        <v>101799</v>
      </c>
      <c r="C1801">
        <f>'All Nodes'!C1801</f>
        <v>100001</v>
      </c>
      <c r="D1801" s="1">
        <f>'All Nodes'!D1801</f>
        <v>-0.4</v>
      </c>
      <c r="E1801" s="1">
        <f>'All Nodes'!E1801</f>
        <v>2.49705E-2</v>
      </c>
      <c r="F1801" s="1">
        <f>'All Nodes'!F1801</f>
        <v>2.8580000000000001E-2</v>
      </c>
      <c r="G1801">
        <f>'All Nodes'!G1801</f>
        <v>100001</v>
      </c>
    </row>
    <row r="1802" spans="1:7" x14ac:dyDescent="0.25">
      <c r="A1802" t="str">
        <f>'All Nodes'!A1802</f>
        <v>GRID</v>
      </c>
      <c r="B1802">
        <f>'All Nodes'!B1802</f>
        <v>101800</v>
      </c>
      <c r="C1802">
        <f>'All Nodes'!C1802</f>
        <v>100001</v>
      </c>
      <c r="D1802" s="1">
        <f>'All Nodes'!D1802</f>
        <v>0.4</v>
      </c>
      <c r="E1802" s="1">
        <f>'All Nodes'!E1802</f>
        <v>-2.4969999999999999E-2</v>
      </c>
      <c r="F1802" s="1">
        <f>'All Nodes'!F1802</f>
        <v>2.8580000000000001E-2</v>
      </c>
      <c r="G1802">
        <f>'All Nodes'!G1802</f>
        <v>100001</v>
      </c>
    </row>
    <row r="1803" spans="1:7" x14ac:dyDescent="0.25">
      <c r="A1803" t="str">
        <f>'All Nodes'!A1803</f>
        <v>GRID</v>
      </c>
      <c r="B1803">
        <f>'All Nodes'!B1803</f>
        <v>101801</v>
      </c>
      <c r="C1803">
        <f>'All Nodes'!C1803</f>
        <v>100001</v>
      </c>
      <c r="D1803" s="1">
        <f>'All Nodes'!D1803</f>
        <v>-0.40000200000000002</v>
      </c>
      <c r="E1803" s="1">
        <f>'All Nodes'!E1803</f>
        <v>4.9966499999999997E-2</v>
      </c>
      <c r="F1803" s="1">
        <f>'All Nodes'!F1803</f>
        <v>2.8920100000000001E-2</v>
      </c>
      <c r="G1803">
        <f>'All Nodes'!G1803</f>
        <v>100001</v>
      </c>
    </row>
    <row r="1804" spans="1:7" x14ac:dyDescent="0.25">
      <c r="A1804" t="str">
        <f>'All Nodes'!A1804</f>
        <v>GRID</v>
      </c>
      <c r="B1804">
        <f>'All Nodes'!B1804</f>
        <v>101802</v>
      </c>
      <c r="C1804">
        <f>'All Nodes'!C1804</f>
        <v>100001</v>
      </c>
      <c r="D1804" s="1">
        <f>'All Nodes'!D1804</f>
        <v>0.40000200000000002</v>
      </c>
      <c r="E1804" s="1">
        <f>'All Nodes'!E1804</f>
        <v>-4.9966000000000003E-2</v>
      </c>
      <c r="F1804" s="1">
        <f>'All Nodes'!F1804</f>
        <v>2.8920100000000001E-2</v>
      </c>
      <c r="G1804">
        <f>'All Nodes'!G1804</f>
        <v>100001</v>
      </c>
    </row>
    <row r="1805" spans="1:7" x14ac:dyDescent="0.25">
      <c r="A1805" t="str">
        <f>'All Nodes'!A1805</f>
        <v>GRID</v>
      </c>
      <c r="B1805">
        <f>'All Nodes'!B1805</f>
        <v>101803</v>
      </c>
      <c r="C1805">
        <f>'All Nodes'!C1805</f>
        <v>100001</v>
      </c>
      <c r="D1805" s="1">
        <f>'All Nodes'!D1805</f>
        <v>0.400003</v>
      </c>
      <c r="E1805" s="1">
        <f>'All Nodes'!E1805</f>
        <v>-7.4969999999999995E-2</v>
      </c>
      <c r="F1805" s="1">
        <f>'All Nodes'!F1805</f>
        <v>2.9480099999999999E-2</v>
      </c>
      <c r="G1805">
        <f>'All Nodes'!G1805</f>
        <v>100001</v>
      </c>
    </row>
    <row r="1806" spans="1:7" x14ac:dyDescent="0.25">
      <c r="A1806" t="str">
        <f>'All Nodes'!A1806</f>
        <v>GRID</v>
      </c>
      <c r="B1806">
        <f>'All Nodes'!B1806</f>
        <v>101804</v>
      </c>
      <c r="C1806">
        <f>'All Nodes'!C1806</f>
        <v>100001</v>
      </c>
      <c r="D1806" s="1">
        <f>'All Nodes'!D1806</f>
        <v>-0.40000400000000003</v>
      </c>
      <c r="E1806" s="1">
        <f>'All Nodes'!E1806</f>
        <v>7.4970400000000006E-2</v>
      </c>
      <c r="F1806" s="1">
        <f>'All Nodes'!F1806</f>
        <v>2.94799E-2</v>
      </c>
      <c r="G1806">
        <f>'All Nodes'!G1806</f>
        <v>100001</v>
      </c>
    </row>
    <row r="1807" spans="1:7" x14ac:dyDescent="0.25">
      <c r="A1807" t="str">
        <f>'All Nodes'!A1807</f>
        <v>GRID</v>
      </c>
      <c r="B1807">
        <f>'All Nodes'!B1807</f>
        <v>101805</v>
      </c>
      <c r="C1807">
        <f>'All Nodes'!C1807</f>
        <v>100001</v>
      </c>
      <c r="D1807" s="1">
        <f>'All Nodes'!D1807</f>
        <v>-0.40000599999999997</v>
      </c>
      <c r="E1807" s="1">
        <f>'All Nodes'!E1807</f>
        <v>0.10000100000000001</v>
      </c>
      <c r="F1807" s="1">
        <f>'All Nodes'!F1807</f>
        <v>3.0259899999999999E-2</v>
      </c>
      <c r="G1807">
        <f>'All Nodes'!G1807</f>
        <v>100001</v>
      </c>
    </row>
    <row r="1808" spans="1:7" x14ac:dyDescent="0.25">
      <c r="A1808" t="str">
        <f>'All Nodes'!A1808</f>
        <v>GRID</v>
      </c>
      <c r="B1808">
        <f>'All Nodes'!B1808</f>
        <v>101806</v>
      </c>
      <c r="C1808">
        <f>'All Nodes'!C1808</f>
        <v>100001</v>
      </c>
      <c r="D1808" s="1">
        <f>'All Nodes'!D1808</f>
        <v>0.40000599999999997</v>
      </c>
      <c r="E1808" s="1">
        <f>'All Nodes'!E1808</f>
        <v>-0.1</v>
      </c>
      <c r="F1808" s="1">
        <f>'All Nodes'!F1808</f>
        <v>3.0260100000000002E-2</v>
      </c>
      <c r="G1808">
        <f>'All Nodes'!G1808</f>
        <v>100001</v>
      </c>
    </row>
    <row r="1809" spans="1:7" x14ac:dyDescent="0.25">
      <c r="A1809" t="str">
        <f>'All Nodes'!A1809</f>
        <v>GRID</v>
      </c>
      <c r="B1809">
        <f>'All Nodes'!B1809</f>
        <v>101807</v>
      </c>
      <c r="C1809">
        <f>'All Nodes'!C1809</f>
        <v>100001</v>
      </c>
      <c r="D1809" s="1">
        <f>'All Nodes'!D1809</f>
        <v>0.40000799999999997</v>
      </c>
      <c r="E1809" s="1">
        <f>'All Nodes'!E1809</f>
        <v>-0.125001</v>
      </c>
      <c r="F1809" s="1">
        <f>'All Nodes'!F1809</f>
        <v>3.1270199999999998E-2</v>
      </c>
      <c r="G1809">
        <f>'All Nodes'!G1809</f>
        <v>100001</v>
      </c>
    </row>
    <row r="1810" spans="1:7" x14ac:dyDescent="0.25">
      <c r="A1810" t="str">
        <f>'All Nodes'!A1810</f>
        <v>GRID</v>
      </c>
      <c r="B1810">
        <f>'All Nodes'!B1810</f>
        <v>101808</v>
      </c>
      <c r="C1810">
        <f>'All Nodes'!C1810</f>
        <v>100001</v>
      </c>
      <c r="D1810" s="1">
        <f>'All Nodes'!D1810</f>
        <v>-0.400009</v>
      </c>
      <c r="E1810" s="1">
        <f>'All Nodes'!E1810</f>
        <v>0.125002</v>
      </c>
      <c r="F1810" s="1">
        <f>'All Nodes'!F1810</f>
        <v>3.1269900000000003E-2</v>
      </c>
      <c r="G1810">
        <f>'All Nodes'!G1810</f>
        <v>100001</v>
      </c>
    </row>
    <row r="1811" spans="1:7" x14ac:dyDescent="0.25">
      <c r="A1811" t="str">
        <f>'All Nodes'!A1811</f>
        <v>GRID</v>
      </c>
      <c r="B1811">
        <f>'All Nodes'!B1811</f>
        <v>101809</v>
      </c>
      <c r="C1811">
        <f>'All Nodes'!C1811</f>
        <v>100001</v>
      </c>
      <c r="D1811" s="1">
        <f>'All Nodes'!D1811</f>
        <v>0.400009</v>
      </c>
      <c r="E1811" s="1">
        <f>'All Nodes'!E1811</f>
        <v>-0.150002</v>
      </c>
      <c r="F1811" s="1">
        <f>'All Nodes'!F1811</f>
        <v>3.2501200000000001E-2</v>
      </c>
      <c r="G1811">
        <f>'All Nodes'!G1811</f>
        <v>100001</v>
      </c>
    </row>
    <row r="1812" spans="1:7" x14ac:dyDescent="0.25">
      <c r="A1812" t="str">
        <f>'All Nodes'!A1812</f>
        <v>GRID</v>
      </c>
      <c r="B1812">
        <f>'All Nodes'!B1812</f>
        <v>101810</v>
      </c>
      <c r="C1812">
        <f>'All Nodes'!C1812</f>
        <v>100001</v>
      </c>
      <c r="D1812" s="1">
        <f>'All Nodes'!D1812</f>
        <v>-0.400009</v>
      </c>
      <c r="E1812" s="1">
        <f>'All Nodes'!E1812</f>
        <v>0.150003</v>
      </c>
      <c r="F1812" s="1">
        <f>'All Nodes'!F1812</f>
        <v>3.2500899999999999E-2</v>
      </c>
      <c r="G1812">
        <f>'All Nodes'!G1812</f>
        <v>100001</v>
      </c>
    </row>
    <row r="1813" spans="1:7" x14ac:dyDescent="0.25">
      <c r="A1813" t="str">
        <f>'All Nodes'!A1813</f>
        <v>GRID</v>
      </c>
      <c r="B1813">
        <f>'All Nodes'!B1813</f>
        <v>101811</v>
      </c>
      <c r="C1813">
        <f>'All Nodes'!C1813</f>
        <v>100001</v>
      </c>
      <c r="D1813" s="1">
        <f>'All Nodes'!D1813</f>
        <v>0.40001300000000001</v>
      </c>
      <c r="E1813" s="1">
        <f>'All Nodes'!E1813</f>
        <v>-0.17499799999999999</v>
      </c>
      <c r="F1813" s="1">
        <f>'All Nodes'!F1813</f>
        <v>3.39572E-2</v>
      </c>
      <c r="G1813">
        <f>'All Nodes'!G1813</f>
        <v>100001</v>
      </c>
    </row>
    <row r="1814" spans="1:7" x14ac:dyDescent="0.25">
      <c r="A1814" t="str">
        <f>'All Nodes'!A1814</f>
        <v>GRID</v>
      </c>
      <c r="B1814">
        <f>'All Nodes'!B1814</f>
        <v>101812</v>
      </c>
      <c r="C1814">
        <f>'All Nodes'!C1814</f>
        <v>100001</v>
      </c>
      <c r="D1814" s="1">
        <f>'All Nodes'!D1814</f>
        <v>-0.40001300000000001</v>
      </c>
      <c r="E1814" s="1">
        <f>'All Nodes'!E1814</f>
        <v>0.17499799999999999</v>
      </c>
      <c r="F1814" s="1">
        <f>'All Nodes'!F1814</f>
        <v>3.3956899999999998E-2</v>
      </c>
      <c r="G1814">
        <f>'All Nodes'!G1814</f>
        <v>100001</v>
      </c>
    </row>
    <row r="1815" spans="1:7" x14ac:dyDescent="0.25">
      <c r="A1815" t="str">
        <f>'All Nodes'!A1815</f>
        <v>GRID</v>
      </c>
      <c r="B1815">
        <f>'All Nodes'!B1815</f>
        <v>101813</v>
      </c>
      <c r="C1815">
        <f>'All Nodes'!C1815</f>
        <v>100001</v>
      </c>
      <c r="D1815" s="1">
        <f>'All Nodes'!D1815</f>
        <v>0.40001300000000001</v>
      </c>
      <c r="E1815" s="1">
        <f>'All Nodes'!E1815</f>
        <v>-0.19999600000000001</v>
      </c>
      <c r="F1815" s="1">
        <f>'All Nodes'!F1815</f>
        <v>3.5637299999999997E-2</v>
      </c>
      <c r="G1815">
        <f>'All Nodes'!G1815</f>
        <v>100001</v>
      </c>
    </row>
    <row r="1816" spans="1:7" x14ac:dyDescent="0.25">
      <c r="A1816" t="str">
        <f>'All Nodes'!A1816</f>
        <v>GRID</v>
      </c>
      <c r="B1816">
        <f>'All Nodes'!B1816</f>
        <v>101814</v>
      </c>
      <c r="C1816">
        <f>'All Nodes'!C1816</f>
        <v>100001</v>
      </c>
      <c r="D1816" s="1">
        <f>'All Nodes'!D1816</f>
        <v>-0.40001399999999998</v>
      </c>
      <c r="E1816" s="1">
        <f>'All Nodes'!E1816</f>
        <v>0.19999600000000001</v>
      </c>
      <c r="F1816" s="1">
        <f>'All Nodes'!F1816</f>
        <v>3.5636899999999999E-2</v>
      </c>
      <c r="G1816">
        <f>'All Nodes'!G1816</f>
        <v>100001</v>
      </c>
    </row>
    <row r="1817" spans="1:7" x14ac:dyDescent="0.25">
      <c r="A1817" t="str">
        <f>'All Nodes'!A1817</f>
        <v>GRID</v>
      </c>
      <c r="B1817">
        <f>'All Nodes'!B1817</f>
        <v>101815</v>
      </c>
      <c r="C1817">
        <f>'All Nodes'!C1817</f>
        <v>100001</v>
      </c>
      <c r="D1817" s="1">
        <f>'All Nodes'!D1817</f>
        <v>0.40001599999999998</v>
      </c>
      <c r="E1817" s="1">
        <f>'All Nodes'!E1817</f>
        <v>-0.22498199999999999</v>
      </c>
      <c r="F1817" s="1">
        <f>'All Nodes'!F1817</f>
        <v>3.7541199999999997E-2</v>
      </c>
      <c r="G1817">
        <f>'All Nodes'!G1817</f>
        <v>100001</v>
      </c>
    </row>
    <row r="1818" spans="1:7" x14ac:dyDescent="0.25">
      <c r="A1818" t="str">
        <f>'All Nodes'!A1818</f>
        <v>GRID</v>
      </c>
      <c r="B1818">
        <f>'All Nodes'!B1818</f>
        <v>101816</v>
      </c>
      <c r="C1818">
        <f>'All Nodes'!C1818</f>
        <v>100001</v>
      </c>
      <c r="D1818" s="1">
        <f>'All Nodes'!D1818</f>
        <v>-0.40001599999999998</v>
      </c>
      <c r="E1818" s="1">
        <f>'All Nodes'!E1818</f>
        <v>0.22498199999999999</v>
      </c>
      <c r="F1818" s="1">
        <f>'All Nodes'!F1818</f>
        <v>3.7540700000000003E-2</v>
      </c>
      <c r="G1818">
        <f>'All Nodes'!G1818</f>
        <v>100001</v>
      </c>
    </row>
    <row r="1819" spans="1:7" x14ac:dyDescent="0.25">
      <c r="A1819" t="str">
        <f>'All Nodes'!A1819</f>
        <v>GRID</v>
      </c>
      <c r="B1819">
        <f>'All Nodes'!B1819</f>
        <v>101817</v>
      </c>
      <c r="C1819">
        <f>'All Nodes'!C1819</f>
        <v>100001</v>
      </c>
      <c r="D1819" s="1">
        <f>'All Nodes'!D1819</f>
        <v>0.40001799999999998</v>
      </c>
      <c r="E1819" s="1">
        <f>'All Nodes'!E1819</f>
        <v>-0.24998000000000001</v>
      </c>
      <c r="F1819" s="1">
        <f>'All Nodes'!F1819</f>
        <v>3.9673199999999999E-2</v>
      </c>
      <c r="G1819">
        <f>'All Nodes'!G1819</f>
        <v>100001</v>
      </c>
    </row>
    <row r="1820" spans="1:7" x14ac:dyDescent="0.25">
      <c r="A1820" t="str">
        <f>'All Nodes'!A1820</f>
        <v>GRID</v>
      </c>
      <c r="B1820">
        <f>'All Nodes'!B1820</f>
        <v>101818</v>
      </c>
      <c r="C1820">
        <f>'All Nodes'!C1820</f>
        <v>100001</v>
      </c>
      <c r="D1820" s="1">
        <f>'All Nodes'!D1820</f>
        <v>-0.40001799999999998</v>
      </c>
      <c r="E1820" s="1">
        <f>'All Nodes'!E1820</f>
        <v>0.24998000000000001</v>
      </c>
      <c r="F1820" s="1">
        <f>'All Nodes'!F1820</f>
        <v>3.9672699999999998E-2</v>
      </c>
      <c r="G1820">
        <f>'All Nodes'!G1820</f>
        <v>100001</v>
      </c>
    </row>
    <row r="1821" spans="1:7" x14ac:dyDescent="0.25">
      <c r="A1821" t="str">
        <f>'All Nodes'!A1821</f>
        <v>GRID</v>
      </c>
      <c r="B1821">
        <f>'All Nodes'!B1821</f>
        <v>101819</v>
      </c>
      <c r="C1821">
        <f>'All Nodes'!C1821</f>
        <v>100001</v>
      </c>
      <c r="D1821" s="1">
        <f>'All Nodes'!D1821</f>
        <v>0.40001999999999999</v>
      </c>
      <c r="E1821" s="1">
        <f>'All Nodes'!E1821</f>
        <v>-0.274982</v>
      </c>
      <c r="F1821" s="1">
        <f>'All Nodes'!F1821</f>
        <v>4.2031399999999997E-2</v>
      </c>
      <c r="G1821">
        <f>'All Nodes'!G1821</f>
        <v>100001</v>
      </c>
    </row>
    <row r="1822" spans="1:7" x14ac:dyDescent="0.25">
      <c r="A1822" t="str">
        <f>'All Nodes'!A1822</f>
        <v>GRID</v>
      </c>
      <c r="B1822">
        <f>'All Nodes'!B1822</f>
        <v>101820</v>
      </c>
      <c r="C1822">
        <f>'All Nodes'!C1822</f>
        <v>100001</v>
      </c>
      <c r="D1822" s="1">
        <f>'All Nodes'!D1822</f>
        <v>-0.40001999999999999</v>
      </c>
      <c r="E1822" s="1">
        <f>'All Nodes'!E1822</f>
        <v>0.274982</v>
      </c>
      <c r="F1822" s="1">
        <f>'All Nodes'!F1822</f>
        <v>4.2030699999999997E-2</v>
      </c>
      <c r="G1822">
        <f>'All Nodes'!G1822</f>
        <v>100001</v>
      </c>
    </row>
    <row r="1823" spans="1:7" x14ac:dyDescent="0.25">
      <c r="A1823" t="str">
        <f>'All Nodes'!A1823</f>
        <v>GRID</v>
      </c>
      <c r="B1823">
        <f>'All Nodes'!B1823</f>
        <v>101821</v>
      </c>
      <c r="C1823">
        <f>'All Nodes'!C1823</f>
        <v>100001</v>
      </c>
      <c r="D1823" s="1">
        <f>'All Nodes'!D1823</f>
        <v>0.40002300000000002</v>
      </c>
      <c r="E1823" s="1">
        <f>'All Nodes'!E1823</f>
        <v>-0.29998200000000003</v>
      </c>
      <c r="F1823" s="1">
        <f>'All Nodes'!F1823</f>
        <v>4.4616400000000001E-2</v>
      </c>
      <c r="G1823">
        <f>'All Nodes'!G1823</f>
        <v>100001</v>
      </c>
    </row>
    <row r="1824" spans="1:7" x14ac:dyDescent="0.25">
      <c r="A1824" t="str">
        <f>'All Nodes'!A1824</f>
        <v>GRID</v>
      </c>
      <c r="B1824">
        <f>'All Nodes'!B1824</f>
        <v>101822</v>
      </c>
      <c r="C1824">
        <f>'All Nodes'!C1824</f>
        <v>100001</v>
      </c>
      <c r="D1824" s="1">
        <f>'All Nodes'!D1824</f>
        <v>-0.40002300000000002</v>
      </c>
      <c r="E1824" s="1">
        <f>'All Nodes'!E1824</f>
        <v>0.29998200000000003</v>
      </c>
      <c r="F1824" s="1">
        <f>'All Nodes'!F1824</f>
        <v>4.4615700000000001E-2</v>
      </c>
      <c r="G1824">
        <f>'All Nodes'!G1824</f>
        <v>100001</v>
      </c>
    </row>
    <row r="1825" spans="1:7" x14ac:dyDescent="0.25">
      <c r="A1825" t="str">
        <f>'All Nodes'!A1825</f>
        <v>GRID</v>
      </c>
      <c r="B1825">
        <f>'All Nodes'!B1825</f>
        <v>101823</v>
      </c>
      <c r="C1825">
        <f>'All Nodes'!C1825</f>
        <v>100001</v>
      </c>
      <c r="D1825" s="1">
        <f>'All Nodes'!D1825</f>
        <v>-0.40002500000000002</v>
      </c>
      <c r="E1825" s="1">
        <f>'All Nodes'!E1825</f>
        <v>0.32498300000000002</v>
      </c>
      <c r="F1825" s="1">
        <f>'All Nodes'!F1825</f>
        <v>4.74288E-2</v>
      </c>
      <c r="G1825">
        <f>'All Nodes'!G1825</f>
        <v>100001</v>
      </c>
    </row>
    <row r="1826" spans="1:7" x14ac:dyDescent="0.25">
      <c r="A1826" t="str">
        <f>'All Nodes'!A1826</f>
        <v>GRID</v>
      </c>
      <c r="B1826">
        <f>'All Nodes'!B1826</f>
        <v>101824</v>
      </c>
      <c r="C1826">
        <f>'All Nodes'!C1826</f>
        <v>100001</v>
      </c>
      <c r="D1826" s="1">
        <f>'All Nodes'!D1826</f>
        <v>0.40002500000000002</v>
      </c>
      <c r="E1826" s="1">
        <f>'All Nodes'!E1826</f>
        <v>-0.32498300000000002</v>
      </c>
      <c r="F1826" s="1">
        <f>'All Nodes'!F1826</f>
        <v>4.7429399999999997E-2</v>
      </c>
      <c r="G1826">
        <f>'All Nodes'!G1826</f>
        <v>100001</v>
      </c>
    </row>
    <row r="1827" spans="1:7" x14ac:dyDescent="0.25">
      <c r="A1827" t="str">
        <f>'All Nodes'!A1827</f>
        <v>GRID</v>
      </c>
      <c r="B1827">
        <f>'All Nodes'!B1827</f>
        <v>101825</v>
      </c>
      <c r="C1827">
        <f>'All Nodes'!C1827</f>
        <v>100001</v>
      </c>
      <c r="D1827" s="1">
        <f>'All Nodes'!D1827</f>
        <v>0.40002799999999999</v>
      </c>
      <c r="E1827" s="1">
        <f>'All Nodes'!E1827</f>
        <v>-0.34995500000000002</v>
      </c>
      <c r="F1827" s="1">
        <f>'All Nodes'!F1827</f>
        <v>5.0463399999999999E-2</v>
      </c>
      <c r="G1827">
        <f>'All Nodes'!G1827</f>
        <v>100001</v>
      </c>
    </row>
    <row r="1828" spans="1:7" x14ac:dyDescent="0.25">
      <c r="A1828" t="str">
        <f>'All Nodes'!A1828</f>
        <v>GRID</v>
      </c>
      <c r="B1828">
        <f>'All Nodes'!B1828</f>
        <v>101826</v>
      </c>
      <c r="C1828">
        <f>'All Nodes'!C1828</f>
        <v>100001</v>
      </c>
      <c r="D1828" s="1">
        <f>'All Nodes'!D1828</f>
        <v>-0.40002799999999999</v>
      </c>
      <c r="E1828" s="1">
        <f>'All Nodes'!E1828</f>
        <v>0.34995500000000002</v>
      </c>
      <c r="F1828" s="1">
        <f>'All Nodes'!F1828</f>
        <v>5.0462699999999999E-2</v>
      </c>
      <c r="G1828">
        <f>'All Nodes'!G1828</f>
        <v>100001</v>
      </c>
    </row>
    <row r="1829" spans="1:7" x14ac:dyDescent="0.25">
      <c r="A1829" t="str">
        <f>'All Nodes'!A1829</f>
        <v>GRID</v>
      </c>
      <c r="B1829">
        <f>'All Nodes'!B1829</f>
        <v>101827</v>
      </c>
      <c r="C1829">
        <f>'All Nodes'!C1829</f>
        <v>100001</v>
      </c>
      <c r="D1829" s="1">
        <f>'All Nodes'!D1829</f>
        <v>-0.40002900000000002</v>
      </c>
      <c r="E1829" s="1">
        <f>'All Nodes'!E1829</f>
        <v>0.37495699999999998</v>
      </c>
      <c r="F1829" s="1">
        <f>'All Nodes'!F1829</f>
        <v>5.3732599999999998E-2</v>
      </c>
      <c r="G1829">
        <f>'All Nodes'!G1829</f>
        <v>100001</v>
      </c>
    </row>
    <row r="1830" spans="1:7" x14ac:dyDescent="0.25">
      <c r="A1830" t="str">
        <f>'All Nodes'!A1830</f>
        <v>GRID</v>
      </c>
      <c r="B1830">
        <f>'All Nodes'!B1830</f>
        <v>101828</v>
      </c>
      <c r="C1830">
        <f>'All Nodes'!C1830</f>
        <v>100001</v>
      </c>
      <c r="D1830" s="1">
        <f>'All Nodes'!D1830</f>
        <v>0.40002900000000002</v>
      </c>
      <c r="E1830" s="1">
        <f>'All Nodes'!E1830</f>
        <v>-0.37495699999999998</v>
      </c>
      <c r="F1830" s="1">
        <f>'All Nodes'!F1830</f>
        <v>5.3733400000000001E-2</v>
      </c>
      <c r="G1830">
        <f>'All Nodes'!G1830</f>
        <v>100001</v>
      </c>
    </row>
    <row r="1831" spans="1:7" x14ac:dyDescent="0.25">
      <c r="A1831" t="str">
        <f>'All Nodes'!A1831</f>
        <v>GRID</v>
      </c>
      <c r="B1831">
        <f>'All Nodes'!B1831</f>
        <v>101829</v>
      </c>
      <c r="C1831">
        <f>'All Nodes'!C1831</f>
        <v>100001</v>
      </c>
      <c r="D1831" s="1">
        <f>'All Nodes'!D1831</f>
        <v>-0.40003300000000003</v>
      </c>
      <c r="E1831" s="1">
        <f>'All Nodes'!E1831</f>
        <v>0.39995900000000001</v>
      </c>
      <c r="F1831" s="1">
        <f>'All Nodes'!F1831</f>
        <v>5.7231600000000001E-2</v>
      </c>
      <c r="G1831">
        <f>'All Nodes'!G1831</f>
        <v>100001</v>
      </c>
    </row>
    <row r="1832" spans="1:7" x14ac:dyDescent="0.25">
      <c r="A1832" t="str">
        <f>'All Nodes'!A1832</f>
        <v>GRID</v>
      </c>
      <c r="B1832">
        <f>'All Nodes'!B1832</f>
        <v>101830</v>
      </c>
      <c r="C1832">
        <f>'All Nodes'!C1832</f>
        <v>100001</v>
      </c>
      <c r="D1832" s="1">
        <f>'All Nodes'!D1832</f>
        <v>0.40003300000000003</v>
      </c>
      <c r="E1832" s="1">
        <f>'All Nodes'!E1832</f>
        <v>-0.39995900000000001</v>
      </c>
      <c r="F1832" s="1">
        <f>'All Nodes'!F1832</f>
        <v>5.7232499999999999E-2</v>
      </c>
      <c r="G1832">
        <f>'All Nodes'!G1832</f>
        <v>100001</v>
      </c>
    </row>
    <row r="1833" spans="1:7" x14ac:dyDescent="0.25">
      <c r="A1833" t="str">
        <f>'All Nodes'!A1833</f>
        <v>GRID</v>
      </c>
      <c r="B1833">
        <f>'All Nodes'!B1833</f>
        <v>101831</v>
      </c>
      <c r="C1833">
        <f>'All Nodes'!C1833</f>
        <v>100001</v>
      </c>
      <c r="D1833" s="1">
        <f>'All Nodes'!D1833</f>
        <v>0.40003499999999997</v>
      </c>
      <c r="E1833" s="1">
        <f>'All Nodes'!E1833</f>
        <v>-0.424983</v>
      </c>
      <c r="F1833" s="1">
        <f>'All Nodes'!F1833</f>
        <v>6.0969500000000003E-2</v>
      </c>
      <c r="G1833">
        <f>'All Nodes'!G1833</f>
        <v>100001</v>
      </c>
    </row>
    <row r="1834" spans="1:7" x14ac:dyDescent="0.25">
      <c r="A1834" t="str">
        <f>'All Nodes'!A1834</f>
        <v>GRID</v>
      </c>
      <c r="B1834">
        <f>'All Nodes'!B1834</f>
        <v>101832</v>
      </c>
      <c r="C1834">
        <f>'All Nodes'!C1834</f>
        <v>100001</v>
      </c>
      <c r="D1834" s="1">
        <f>'All Nodes'!D1834</f>
        <v>-0.40003499999999997</v>
      </c>
      <c r="E1834" s="1">
        <f>'All Nodes'!E1834</f>
        <v>0.424983</v>
      </c>
      <c r="F1834" s="1">
        <f>'All Nodes'!F1834</f>
        <v>6.0968599999999998E-2</v>
      </c>
      <c r="G1834">
        <f>'All Nodes'!G1834</f>
        <v>100001</v>
      </c>
    </row>
    <row r="1835" spans="1:7" x14ac:dyDescent="0.25">
      <c r="A1835" t="str">
        <f>'All Nodes'!A1835</f>
        <v>GRID</v>
      </c>
      <c r="B1835">
        <f>'All Nodes'!B1835</f>
        <v>101833</v>
      </c>
      <c r="C1835">
        <f>'All Nodes'!C1835</f>
        <v>100001</v>
      </c>
      <c r="D1835" s="1">
        <f>'All Nodes'!D1835</f>
        <v>0.40003699999999998</v>
      </c>
      <c r="E1835" s="1">
        <f>'All Nodes'!E1835</f>
        <v>-0.449963</v>
      </c>
      <c r="F1835" s="1">
        <f>'All Nodes'!F1835</f>
        <v>6.4924499999999996E-2</v>
      </c>
      <c r="G1835">
        <f>'All Nodes'!G1835</f>
        <v>100001</v>
      </c>
    </row>
    <row r="1836" spans="1:7" x14ac:dyDescent="0.25">
      <c r="A1836" t="str">
        <f>'All Nodes'!A1836</f>
        <v>GRID</v>
      </c>
      <c r="B1836">
        <f>'All Nodes'!B1836</f>
        <v>101834</v>
      </c>
      <c r="C1836">
        <f>'All Nodes'!C1836</f>
        <v>100001</v>
      </c>
      <c r="D1836" s="1">
        <f>'All Nodes'!D1836</f>
        <v>-0.40003699999999998</v>
      </c>
      <c r="E1836" s="1">
        <f>'All Nodes'!E1836</f>
        <v>0.449963</v>
      </c>
      <c r="F1836" s="1">
        <f>'All Nodes'!F1836</f>
        <v>6.4923599999999998E-2</v>
      </c>
      <c r="G1836">
        <f>'All Nodes'!G1836</f>
        <v>100001</v>
      </c>
    </row>
    <row r="1837" spans="1:7" x14ac:dyDescent="0.25">
      <c r="A1837" t="str">
        <f>'All Nodes'!A1837</f>
        <v>GRID</v>
      </c>
      <c r="B1837">
        <f>'All Nodes'!B1837</f>
        <v>101835</v>
      </c>
      <c r="C1837">
        <f>'All Nodes'!C1837</f>
        <v>100001</v>
      </c>
      <c r="D1837" s="1">
        <f>'All Nodes'!D1837</f>
        <v>0.40004000000000001</v>
      </c>
      <c r="E1837" s="1">
        <f>'All Nodes'!E1837</f>
        <v>-0.47496699999999997</v>
      </c>
      <c r="F1837" s="1">
        <f>'All Nodes'!F1837</f>
        <v>6.91195E-2</v>
      </c>
      <c r="G1837">
        <f>'All Nodes'!G1837</f>
        <v>100001</v>
      </c>
    </row>
    <row r="1838" spans="1:7" x14ac:dyDescent="0.25">
      <c r="A1838" t="str">
        <f>'All Nodes'!A1838</f>
        <v>GRID</v>
      </c>
      <c r="B1838">
        <f>'All Nodes'!B1838</f>
        <v>101836</v>
      </c>
      <c r="C1838">
        <f>'All Nodes'!C1838</f>
        <v>100001</v>
      </c>
      <c r="D1838" s="1">
        <f>'All Nodes'!D1838</f>
        <v>-0.40004000000000001</v>
      </c>
      <c r="E1838" s="1">
        <f>'All Nodes'!E1838</f>
        <v>0.47496699999999997</v>
      </c>
      <c r="F1838" s="1">
        <f>'All Nodes'!F1838</f>
        <v>6.9118600000000002E-2</v>
      </c>
      <c r="G1838">
        <f>'All Nodes'!G1838</f>
        <v>100001</v>
      </c>
    </row>
    <row r="1839" spans="1:7" x14ac:dyDescent="0.25">
      <c r="A1839" t="str">
        <f>'All Nodes'!A1839</f>
        <v>GRID</v>
      </c>
      <c r="B1839">
        <f>'All Nodes'!B1839</f>
        <v>101837</v>
      </c>
      <c r="C1839">
        <f>'All Nodes'!C1839</f>
        <v>100001</v>
      </c>
      <c r="D1839" s="1">
        <f>'All Nodes'!D1839</f>
        <v>0.40004099999999998</v>
      </c>
      <c r="E1839" s="1">
        <f>'All Nodes'!E1839</f>
        <v>-0.52498199999999995</v>
      </c>
      <c r="F1839" s="1">
        <f>'All Nodes'!F1839</f>
        <v>7.8215599999999996E-2</v>
      </c>
      <c r="G1839">
        <f>'All Nodes'!G1839</f>
        <v>100001</v>
      </c>
    </row>
    <row r="1840" spans="1:7" x14ac:dyDescent="0.25">
      <c r="A1840" t="str">
        <f>'All Nodes'!A1840</f>
        <v>GRID</v>
      </c>
      <c r="B1840">
        <f>'All Nodes'!B1840</f>
        <v>101838</v>
      </c>
      <c r="C1840">
        <f>'All Nodes'!C1840</f>
        <v>100001</v>
      </c>
      <c r="D1840" s="1">
        <f>'All Nodes'!D1840</f>
        <v>-0.40004099999999998</v>
      </c>
      <c r="E1840" s="1">
        <f>'All Nodes'!E1840</f>
        <v>0.52498199999999995</v>
      </c>
      <c r="F1840" s="1">
        <f>'All Nodes'!F1840</f>
        <v>7.8214500000000006E-2</v>
      </c>
      <c r="G1840">
        <f>'All Nodes'!G1840</f>
        <v>100001</v>
      </c>
    </row>
    <row r="1841" spans="1:7" x14ac:dyDescent="0.25">
      <c r="A1841" t="str">
        <f>'All Nodes'!A1841</f>
        <v>GRID</v>
      </c>
      <c r="B1841">
        <f>'All Nodes'!B1841</f>
        <v>101839</v>
      </c>
      <c r="C1841">
        <f>'All Nodes'!C1841</f>
        <v>100001</v>
      </c>
      <c r="D1841" s="1">
        <f>'All Nodes'!D1841</f>
        <v>0.40004099999999998</v>
      </c>
      <c r="E1841" s="1">
        <f>'All Nodes'!E1841</f>
        <v>-0.49996600000000002</v>
      </c>
      <c r="F1841" s="1">
        <f>'All Nodes'!F1841</f>
        <v>7.3547600000000005E-2</v>
      </c>
      <c r="G1841">
        <f>'All Nodes'!G1841</f>
        <v>100001</v>
      </c>
    </row>
    <row r="1842" spans="1:7" x14ac:dyDescent="0.25">
      <c r="A1842" t="str">
        <f>'All Nodes'!A1842</f>
        <v>GRID</v>
      </c>
      <c r="B1842">
        <f>'All Nodes'!B1842</f>
        <v>101840</v>
      </c>
      <c r="C1842">
        <f>'All Nodes'!C1842</f>
        <v>100001</v>
      </c>
      <c r="D1842" s="1">
        <f>'All Nodes'!D1842</f>
        <v>-0.40004099999999998</v>
      </c>
      <c r="E1842" s="1">
        <f>'All Nodes'!E1842</f>
        <v>0.49996699999999999</v>
      </c>
      <c r="F1842" s="1">
        <f>'All Nodes'!F1842</f>
        <v>7.3546500000000001E-2</v>
      </c>
      <c r="G1842">
        <f>'All Nodes'!G1842</f>
        <v>100001</v>
      </c>
    </row>
    <row r="1843" spans="1:7" x14ac:dyDescent="0.25">
      <c r="A1843" t="str">
        <f>'All Nodes'!A1843</f>
        <v>GRID</v>
      </c>
      <c r="B1843">
        <f>'All Nodes'!B1843</f>
        <v>101841</v>
      </c>
      <c r="C1843">
        <f>'All Nodes'!C1843</f>
        <v>100001</v>
      </c>
      <c r="D1843" s="1">
        <f>'All Nodes'!D1843</f>
        <v>-0.40004499999999998</v>
      </c>
      <c r="E1843" s="1">
        <f>'All Nodes'!E1843</f>
        <v>0.54998100000000005</v>
      </c>
      <c r="F1843" s="1">
        <f>'All Nodes'!F1843</f>
        <v>8.3112500000000006E-2</v>
      </c>
      <c r="G1843">
        <f>'All Nodes'!G1843</f>
        <v>100001</v>
      </c>
    </row>
    <row r="1844" spans="1:7" x14ac:dyDescent="0.25">
      <c r="A1844" t="str">
        <f>'All Nodes'!A1844</f>
        <v>GRID</v>
      </c>
      <c r="B1844">
        <f>'All Nodes'!B1844</f>
        <v>101842</v>
      </c>
      <c r="C1844">
        <f>'All Nodes'!C1844</f>
        <v>100001</v>
      </c>
      <c r="D1844" s="1">
        <f>'All Nodes'!D1844</f>
        <v>0.40004499999999998</v>
      </c>
      <c r="E1844" s="1">
        <f>'All Nodes'!E1844</f>
        <v>-0.54998100000000005</v>
      </c>
      <c r="F1844" s="1">
        <f>'All Nodes'!F1844</f>
        <v>8.3113699999999999E-2</v>
      </c>
      <c r="G1844">
        <f>'All Nodes'!G1844</f>
        <v>100001</v>
      </c>
    </row>
    <row r="1845" spans="1:7" x14ac:dyDescent="0.25">
      <c r="A1845" t="str">
        <f>'All Nodes'!A1845</f>
        <v>GRID</v>
      </c>
      <c r="B1845">
        <f>'All Nodes'!B1845</f>
        <v>101843</v>
      </c>
      <c r="C1845">
        <f>'All Nodes'!C1845</f>
        <v>100001</v>
      </c>
      <c r="D1845" s="1">
        <f>'All Nodes'!D1845</f>
        <v>0.40004699999999999</v>
      </c>
      <c r="E1845" s="1">
        <f>'All Nodes'!E1845</f>
        <v>-0.57498099999999996</v>
      </c>
      <c r="F1845" s="1">
        <f>'All Nodes'!F1845</f>
        <v>8.8249599999999997E-2</v>
      </c>
      <c r="G1845">
        <f>'All Nodes'!G1845</f>
        <v>100001</v>
      </c>
    </row>
    <row r="1846" spans="1:7" x14ac:dyDescent="0.25">
      <c r="A1846" t="str">
        <f>'All Nodes'!A1846</f>
        <v>GRID</v>
      </c>
      <c r="B1846">
        <f>'All Nodes'!B1846</f>
        <v>101844</v>
      </c>
      <c r="C1846">
        <f>'All Nodes'!C1846</f>
        <v>100001</v>
      </c>
      <c r="D1846" s="1">
        <f>'All Nodes'!D1846</f>
        <v>-0.40004800000000001</v>
      </c>
      <c r="E1846" s="1">
        <f>'All Nodes'!E1846</f>
        <v>0.57498099999999996</v>
      </c>
      <c r="F1846" s="1">
        <f>'All Nodes'!F1846</f>
        <v>8.8248400000000005E-2</v>
      </c>
      <c r="G1846">
        <f>'All Nodes'!G1846</f>
        <v>100001</v>
      </c>
    </row>
    <row r="1847" spans="1:7" x14ac:dyDescent="0.25">
      <c r="A1847" t="str">
        <f>'All Nodes'!A1847</f>
        <v>GRID</v>
      </c>
      <c r="B1847">
        <f>'All Nodes'!B1847</f>
        <v>101845</v>
      </c>
      <c r="C1847">
        <f>'All Nodes'!C1847</f>
        <v>100001</v>
      </c>
      <c r="D1847" s="1">
        <f>'All Nodes'!D1847</f>
        <v>-0.40005000000000002</v>
      </c>
      <c r="E1847" s="1">
        <f>'All Nodes'!E1847</f>
        <v>0.59998200000000002</v>
      </c>
      <c r="F1847" s="1">
        <f>'All Nodes'!F1847</f>
        <v>9.3622399999999995E-2</v>
      </c>
      <c r="G1847">
        <f>'All Nodes'!G1847</f>
        <v>100001</v>
      </c>
    </row>
    <row r="1848" spans="1:7" x14ac:dyDescent="0.25">
      <c r="A1848" t="str">
        <f>'All Nodes'!A1848</f>
        <v>GRID</v>
      </c>
      <c r="B1848">
        <f>'All Nodes'!B1848</f>
        <v>101846</v>
      </c>
      <c r="C1848">
        <f>'All Nodes'!C1848</f>
        <v>100001</v>
      </c>
      <c r="D1848" s="1">
        <f>'All Nodes'!D1848</f>
        <v>0.40005000000000002</v>
      </c>
      <c r="E1848" s="1">
        <f>'All Nodes'!E1848</f>
        <v>-0.59998099999999999</v>
      </c>
      <c r="F1848" s="1">
        <f>'All Nodes'!F1848</f>
        <v>9.3623700000000004E-2</v>
      </c>
      <c r="G1848">
        <f>'All Nodes'!G1848</f>
        <v>100001</v>
      </c>
    </row>
    <row r="1849" spans="1:7" x14ac:dyDescent="0.25">
      <c r="A1849" t="str">
        <f>'All Nodes'!A1849</f>
        <v>GRID</v>
      </c>
      <c r="B1849">
        <f>'All Nodes'!B1849</f>
        <v>101847</v>
      </c>
      <c r="C1849">
        <f>'All Nodes'!C1849</f>
        <v>100001</v>
      </c>
      <c r="D1849" s="1">
        <f>'All Nodes'!D1849</f>
        <v>0.42497099999999999</v>
      </c>
      <c r="E1849" s="1">
        <f>'All Nodes'!E1849</f>
        <v>0.60003600000000001</v>
      </c>
      <c r="F1849" s="1">
        <f>'All Nodes'!F1849</f>
        <v>9.74024E-2</v>
      </c>
      <c r="G1849">
        <f>'All Nodes'!G1849</f>
        <v>100001</v>
      </c>
    </row>
    <row r="1850" spans="1:7" x14ac:dyDescent="0.25">
      <c r="A1850" t="str">
        <f>'All Nodes'!A1850</f>
        <v>GRID</v>
      </c>
      <c r="B1850">
        <f>'All Nodes'!B1850</f>
        <v>101848</v>
      </c>
      <c r="C1850">
        <f>'All Nodes'!C1850</f>
        <v>100001</v>
      </c>
      <c r="D1850" s="1">
        <f>'All Nodes'!D1850</f>
        <v>-0.42497099999999999</v>
      </c>
      <c r="E1850" s="1">
        <f>'All Nodes'!E1850</f>
        <v>-0.60003600000000001</v>
      </c>
      <c r="F1850" s="1">
        <f>'All Nodes'!F1850</f>
        <v>9.7403600000000007E-2</v>
      </c>
      <c r="G1850">
        <f>'All Nodes'!G1850</f>
        <v>100001</v>
      </c>
    </row>
    <row r="1851" spans="1:7" x14ac:dyDescent="0.25">
      <c r="A1851" t="str">
        <f>'All Nodes'!A1851</f>
        <v>GRID</v>
      </c>
      <c r="B1851">
        <f>'All Nodes'!B1851</f>
        <v>101849</v>
      </c>
      <c r="C1851">
        <f>'All Nodes'!C1851</f>
        <v>100001</v>
      </c>
      <c r="D1851" s="1">
        <f>'All Nodes'!D1851</f>
        <v>0.42497200000000002</v>
      </c>
      <c r="E1851" s="1">
        <f>'All Nodes'!E1851</f>
        <v>0.57503599999999999</v>
      </c>
      <c r="F1851" s="1">
        <f>'All Nodes'!F1851</f>
        <v>9.2020500000000005E-2</v>
      </c>
      <c r="G1851">
        <f>'All Nodes'!G1851</f>
        <v>100001</v>
      </c>
    </row>
    <row r="1852" spans="1:7" x14ac:dyDescent="0.25">
      <c r="A1852" t="str">
        <f>'All Nodes'!A1852</f>
        <v>GRID</v>
      </c>
      <c r="B1852">
        <f>'All Nodes'!B1852</f>
        <v>101850</v>
      </c>
      <c r="C1852">
        <f>'All Nodes'!C1852</f>
        <v>100001</v>
      </c>
      <c r="D1852" s="1">
        <f>'All Nodes'!D1852</f>
        <v>-0.42497299999999999</v>
      </c>
      <c r="E1852" s="1">
        <f>'All Nodes'!E1852</f>
        <v>-0.57503599999999999</v>
      </c>
      <c r="F1852" s="1">
        <f>'All Nodes'!F1852</f>
        <v>9.2021599999999995E-2</v>
      </c>
      <c r="G1852">
        <f>'All Nodes'!G1852</f>
        <v>100001</v>
      </c>
    </row>
    <row r="1853" spans="1:7" x14ac:dyDescent="0.25">
      <c r="A1853" t="str">
        <f>'All Nodes'!A1853</f>
        <v>GRID</v>
      </c>
      <c r="B1853">
        <f>'All Nodes'!B1853</f>
        <v>101851</v>
      </c>
      <c r="C1853">
        <f>'All Nodes'!C1853</f>
        <v>100001</v>
      </c>
      <c r="D1853" s="1">
        <f>'All Nodes'!D1853</f>
        <v>-0.42497400000000002</v>
      </c>
      <c r="E1853" s="1">
        <f>'All Nodes'!E1853</f>
        <v>-0.55003599999999997</v>
      </c>
      <c r="F1853" s="1">
        <f>'All Nodes'!F1853</f>
        <v>8.68786E-2</v>
      </c>
      <c r="G1853">
        <f>'All Nodes'!G1853</f>
        <v>100001</v>
      </c>
    </row>
    <row r="1854" spans="1:7" x14ac:dyDescent="0.25">
      <c r="A1854" t="str">
        <f>'All Nodes'!A1854</f>
        <v>GRID</v>
      </c>
      <c r="B1854">
        <f>'All Nodes'!B1854</f>
        <v>101852</v>
      </c>
      <c r="C1854">
        <f>'All Nodes'!C1854</f>
        <v>100001</v>
      </c>
      <c r="D1854" s="1">
        <f>'All Nodes'!D1854</f>
        <v>0.42497400000000002</v>
      </c>
      <c r="E1854" s="1">
        <f>'All Nodes'!E1854</f>
        <v>0.550037</v>
      </c>
      <c r="F1854" s="1">
        <f>'All Nodes'!F1854</f>
        <v>8.6877499999999996E-2</v>
      </c>
      <c r="G1854">
        <f>'All Nodes'!G1854</f>
        <v>100001</v>
      </c>
    </row>
    <row r="1855" spans="1:7" x14ac:dyDescent="0.25">
      <c r="A1855" t="str">
        <f>'All Nodes'!A1855</f>
        <v>GRID</v>
      </c>
      <c r="B1855">
        <f>'All Nodes'!B1855</f>
        <v>101853</v>
      </c>
      <c r="C1855">
        <f>'All Nodes'!C1855</f>
        <v>100001</v>
      </c>
      <c r="D1855" s="1">
        <f>'All Nodes'!D1855</f>
        <v>0.42497499999999999</v>
      </c>
      <c r="E1855" s="1">
        <f>'All Nodes'!E1855</f>
        <v>0.52503999999999995</v>
      </c>
      <c r="F1855" s="1">
        <f>'All Nodes'!F1855</f>
        <v>8.1973500000000005E-2</v>
      </c>
      <c r="G1855">
        <f>'All Nodes'!G1855</f>
        <v>100001</v>
      </c>
    </row>
    <row r="1856" spans="1:7" x14ac:dyDescent="0.25">
      <c r="A1856" t="str">
        <f>'All Nodes'!A1856</f>
        <v>GRID</v>
      </c>
      <c r="B1856">
        <f>'All Nodes'!B1856</f>
        <v>101854</v>
      </c>
      <c r="C1856">
        <f>'All Nodes'!C1856</f>
        <v>100001</v>
      </c>
      <c r="D1856" s="1">
        <f>'All Nodes'!D1856</f>
        <v>-0.42497499999999999</v>
      </c>
      <c r="E1856" s="1">
        <f>'All Nodes'!E1856</f>
        <v>-0.52503999999999995</v>
      </c>
      <c r="F1856" s="1">
        <f>'All Nodes'!F1856</f>
        <v>8.1974599999999995E-2</v>
      </c>
      <c r="G1856">
        <f>'All Nodes'!G1856</f>
        <v>100001</v>
      </c>
    </row>
    <row r="1857" spans="1:7" x14ac:dyDescent="0.25">
      <c r="A1857" t="str">
        <f>'All Nodes'!A1857</f>
        <v>GRID</v>
      </c>
      <c r="B1857">
        <f>'All Nodes'!B1857</f>
        <v>101855</v>
      </c>
      <c r="C1857">
        <f>'All Nodes'!C1857</f>
        <v>100001</v>
      </c>
      <c r="D1857" s="1">
        <f>'All Nodes'!D1857</f>
        <v>0.42497699999999999</v>
      </c>
      <c r="E1857" s="1">
        <f>'All Nodes'!E1857</f>
        <v>0.50003900000000001</v>
      </c>
      <c r="F1857" s="1">
        <f>'All Nodes'!F1857</f>
        <v>7.7304499999999998E-2</v>
      </c>
      <c r="G1857">
        <f>'All Nodes'!G1857</f>
        <v>100001</v>
      </c>
    </row>
    <row r="1858" spans="1:7" x14ac:dyDescent="0.25">
      <c r="A1858" t="str">
        <f>'All Nodes'!A1858</f>
        <v>GRID</v>
      </c>
      <c r="B1858">
        <f>'All Nodes'!B1858</f>
        <v>101856</v>
      </c>
      <c r="C1858">
        <f>'All Nodes'!C1858</f>
        <v>100001</v>
      </c>
      <c r="D1858" s="1">
        <f>'All Nodes'!D1858</f>
        <v>-0.42497699999999999</v>
      </c>
      <c r="E1858" s="1">
        <f>'All Nodes'!E1858</f>
        <v>-0.50003900000000001</v>
      </c>
      <c r="F1858" s="1">
        <f>'All Nodes'!F1858</f>
        <v>7.7305499999999999E-2</v>
      </c>
      <c r="G1858">
        <f>'All Nodes'!G1858</f>
        <v>100001</v>
      </c>
    </row>
    <row r="1859" spans="1:7" x14ac:dyDescent="0.25">
      <c r="A1859" t="str">
        <f>'All Nodes'!A1859</f>
        <v>GRID</v>
      </c>
      <c r="B1859">
        <f>'All Nodes'!B1859</f>
        <v>101857</v>
      </c>
      <c r="C1859">
        <f>'All Nodes'!C1859</f>
        <v>100001</v>
      </c>
      <c r="D1859" s="1">
        <f>'All Nodes'!D1859</f>
        <v>0.42497699999999999</v>
      </c>
      <c r="E1859" s="1">
        <f>'All Nodes'!E1859</f>
        <v>0.47503600000000001</v>
      </c>
      <c r="F1859" s="1">
        <f>'All Nodes'!F1859</f>
        <v>7.2870500000000005E-2</v>
      </c>
      <c r="G1859">
        <f>'All Nodes'!G1859</f>
        <v>100001</v>
      </c>
    </row>
    <row r="1860" spans="1:7" x14ac:dyDescent="0.25">
      <c r="A1860" t="str">
        <f>'All Nodes'!A1860</f>
        <v>GRID</v>
      </c>
      <c r="B1860">
        <f>'All Nodes'!B1860</f>
        <v>101858</v>
      </c>
      <c r="C1860">
        <f>'All Nodes'!C1860</f>
        <v>100001</v>
      </c>
      <c r="D1860" s="1">
        <f>'All Nodes'!D1860</f>
        <v>-0.42497800000000002</v>
      </c>
      <c r="E1860" s="1">
        <f>'All Nodes'!E1860</f>
        <v>-0.47503600000000001</v>
      </c>
      <c r="F1860" s="1">
        <f>'All Nodes'!F1860</f>
        <v>7.2871500000000006E-2</v>
      </c>
      <c r="G1860">
        <f>'All Nodes'!G1860</f>
        <v>100001</v>
      </c>
    </row>
    <row r="1861" spans="1:7" x14ac:dyDescent="0.25">
      <c r="A1861" t="str">
        <f>'All Nodes'!A1861</f>
        <v>GRID</v>
      </c>
      <c r="B1861">
        <f>'All Nodes'!B1861</f>
        <v>101859</v>
      </c>
      <c r="C1861">
        <f>'All Nodes'!C1861</f>
        <v>100001</v>
      </c>
      <c r="D1861" s="1">
        <f>'All Nodes'!D1861</f>
        <v>0.42498000000000002</v>
      </c>
      <c r="E1861" s="1">
        <f>'All Nodes'!E1861</f>
        <v>0.45003399999999999</v>
      </c>
      <c r="F1861" s="1">
        <f>'All Nodes'!F1861</f>
        <v>6.8670599999999998E-2</v>
      </c>
      <c r="G1861">
        <f>'All Nodes'!G1861</f>
        <v>100001</v>
      </c>
    </row>
    <row r="1862" spans="1:7" x14ac:dyDescent="0.25">
      <c r="A1862" t="str">
        <f>'All Nodes'!A1862</f>
        <v>GRID</v>
      </c>
      <c r="B1862">
        <f>'All Nodes'!B1862</f>
        <v>101860</v>
      </c>
      <c r="C1862">
        <f>'All Nodes'!C1862</f>
        <v>100001</v>
      </c>
      <c r="D1862" s="1">
        <f>'All Nodes'!D1862</f>
        <v>-0.42498000000000002</v>
      </c>
      <c r="E1862" s="1">
        <f>'All Nodes'!E1862</f>
        <v>-0.45003399999999999</v>
      </c>
      <c r="F1862" s="1">
        <f>'All Nodes'!F1862</f>
        <v>6.8671499999999996E-2</v>
      </c>
      <c r="G1862">
        <f>'All Nodes'!G1862</f>
        <v>100001</v>
      </c>
    </row>
    <row r="1863" spans="1:7" x14ac:dyDescent="0.25">
      <c r="A1863" t="str">
        <f>'All Nodes'!A1863</f>
        <v>GRID</v>
      </c>
      <c r="B1863">
        <f>'All Nodes'!B1863</f>
        <v>101861</v>
      </c>
      <c r="C1863">
        <f>'All Nodes'!C1863</f>
        <v>100001</v>
      </c>
      <c r="D1863" s="1">
        <f>'All Nodes'!D1863</f>
        <v>0.42498200000000003</v>
      </c>
      <c r="E1863" s="1">
        <f>'All Nodes'!E1863</f>
        <v>0.42503200000000002</v>
      </c>
      <c r="F1863" s="1">
        <f>'All Nodes'!F1863</f>
        <v>6.47036E-2</v>
      </c>
      <c r="G1863">
        <f>'All Nodes'!G1863</f>
        <v>100001</v>
      </c>
    </row>
    <row r="1864" spans="1:7" x14ac:dyDescent="0.25">
      <c r="A1864" t="str">
        <f>'All Nodes'!A1864</f>
        <v>GRID</v>
      </c>
      <c r="B1864">
        <f>'All Nodes'!B1864</f>
        <v>101862</v>
      </c>
      <c r="C1864">
        <f>'All Nodes'!C1864</f>
        <v>100001</v>
      </c>
      <c r="D1864" s="1">
        <f>'All Nodes'!D1864</f>
        <v>-0.42498200000000003</v>
      </c>
      <c r="E1864" s="1">
        <f>'All Nodes'!E1864</f>
        <v>-0.42503200000000002</v>
      </c>
      <c r="F1864" s="1">
        <f>'All Nodes'!F1864</f>
        <v>6.4704499999999998E-2</v>
      </c>
      <c r="G1864">
        <f>'All Nodes'!G1864</f>
        <v>100001</v>
      </c>
    </row>
    <row r="1865" spans="1:7" x14ac:dyDescent="0.25">
      <c r="A1865" t="str">
        <f>'All Nodes'!A1865</f>
        <v>GRID</v>
      </c>
      <c r="B1865">
        <f>'All Nodes'!B1865</f>
        <v>101863</v>
      </c>
      <c r="C1865">
        <f>'All Nodes'!C1865</f>
        <v>100001</v>
      </c>
      <c r="D1865" s="1">
        <f>'All Nodes'!D1865</f>
        <v>-0.42498200000000003</v>
      </c>
      <c r="E1865" s="1">
        <f>'All Nodes'!E1865</f>
        <v>-0.40003499999999997</v>
      </c>
      <c r="F1865" s="1">
        <f>'All Nodes'!F1865</f>
        <v>6.0969500000000003E-2</v>
      </c>
      <c r="G1865">
        <f>'All Nodes'!G1865</f>
        <v>100001</v>
      </c>
    </row>
    <row r="1866" spans="1:7" x14ac:dyDescent="0.25">
      <c r="A1866" t="str">
        <f>'All Nodes'!A1866</f>
        <v>GRID</v>
      </c>
      <c r="B1866">
        <f>'All Nodes'!B1866</f>
        <v>101864</v>
      </c>
      <c r="C1866">
        <f>'All Nodes'!C1866</f>
        <v>100001</v>
      </c>
      <c r="D1866" s="1">
        <f>'All Nodes'!D1866</f>
        <v>0.42498200000000003</v>
      </c>
      <c r="E1866" s="1">
        <f>'All Nodes'!E1866</f>
        <v>0.40003499999999997</v>
      </c>
      <c r="F1866" s="1">
        <f>'All Nodes'!F1866</f>
        <v>6.0968599999999998E-2</v>
      </c>
      <c r="G1866">
        <f>'All Nodes'!G1866</f>
        <v>100001</v>
      </c>
    </row>
    <row r="1867" spans="1:7" x14ac:dyDescent="0.25">
      <c r="A1867" t="str">
        <f>'All Nodes'!A1867</f>
        <v>GRID</v>
      </c>
      <c r="B1867">
        <f>'All Nodes'!B1867</f>
        <v>101865</v>
      </c>
      <c r="C1867">
        <f>'All Nodes'!C1867</f>
        <v>100001</v>
      </c>
      <c r="D1867" s="1">
        <f>'All Nodes'!D1867</f>
        <v>-0.424985</v>
      </c>
      <c r="E1867" s="1">
        <f>'All Nodes'!E1867</f>
        <v>-0.375029</v>
      </c>
      <c r="F1867" s="1">
        <f>'All Nodes'!F1867</f>
        <v>5.7464500000000002E-2</v>
      </c>
      <c r="G1867">
        <f>'All Nodes'!G1867</f>
        <v>100001</v>
      </c>
    </row>
    <row r="1868" spans="1:7" x14ac:dyDescent="0.25">
      <c r="A1868" t="str">
        <f>'All Nodes'!A1868</f>
        <v>GRID</v>
      </c>
      <c r="B1868">
        <f>'All Nodes'!B1868</f>
        <v>101866</v>
      </c>
      <c r="C1868">
        <f>'All Nodes'!C1868</f>
        <v>100001</v>
      </c>
      <c r="D1868" s="1">
        <f>'All Nodes'!D1868</f>
        <v>0.424985</v>
      </c>
      <c r="E1868" s="1">
        <f>'All Nodes'!E1868</f>
        <v>0.375029</v>
      </c>
      <c r="F1868" s="1">
        <f>'All Nodes'!F1868</f>
        <v>5.7463599999999997E-2</v>
      </c>
      <c r="G1868">
        <f>'All Nodes'!G1868</f>
        <v>100001</v>
      </c>
    </row>
    <row r="1869" spans="1:7" x14ac:dyDescent="0.25">
      <c r="A1869" t="str">
        <f>'All Nodes'!A1869</f>
        <v>GRID</v>
      </c>
      <c r="B1869">
        <f>'All Nodes'!B1869</f>
        <v>101867</v>
      </c>
      <c r="C1869">
        <f>'All Nodes'!C1869</f>
        <v>100001</v>
      </c>
      <c r="D1869" s="1">
        <f>'All Nodes'!D1869</f>
        <v>0.42498599999999997</v>
      </c>
      <c r="E1869" s="1">
        <f>'All Nodes'!E1869</f>
        <v>0.35003299999999998</v>
      </c>
      <c r="F1869" s="1">
        <f>'All Nodes'!F1869</f>
        <v>5.4190599999999998E-2</v>
      </c>
      <c r="G1869">
        <f>'All Nodes'!G1869</f>
        <v>100001</v>
      </c>
    </row>
    <row r="1870" spans="1:7" x14ac:dyDescent="0.25">
      <c r="A1870" t="str">
        <f>'All Nodes'!A1870</f>
        <v>GRID</v>
      </c>
      <c r="B1870">
        <f>'All Nodes'!B1870</f>
        <v>101868</v>
      </c>
      <c r="C1870">
        <f>'All Nodes'!C1870</f>
        <v>100001</v>
      </c>
      <c r="D1870" s="1">
        <f>'All Nodes'!D1870</f>
        <v>-0.42498599999999997</v>
      </c>
      <c r="E1870" s="1">
        <f>'All Nodes'!E1870</f>
        <v>-0.35003299999999998</v>
      </c>
      <c r="F1870" s="1">
        <f>'All Nodes'!F1870</f>
        <v>5.4191400000000001E-2</v>
      </c>
      <c r="G1870">
        <f>'All Nodes'!G1870</f>
        <v>100001</v>
      </c>
    </row>
    <row r="1871" spans="1:7" x14ac:dyDescent="0.25">
      <c r="A1871" t="str">
        <f>'All Nodes'!A1871</f>
        <v>GRID</v>
      </c>
      <c r="B1871">
        <f>'All Nodes'!B1871</f>
        <v>101869</v>
      </c>
      <c r="C1871">
        <f>'All Nodes'!C1871</f>
        <v>100001</v>
      </c>
      <c r="D1871" s="1">
        <f>'All Nodes'!D1871</f>
        <v>-0.42498799999999998</v>
      </c>
      <c r="E1871" s="1">
        <f>'All Nodes'!E1871</f>
        <v>-0.32503199999999999</v>
      </c>
      <c r="F1871" s="1">
        <f>'All Nodes'!F1871</f>
        <v>5.11473E-2</v>
      </c>
      <c r="G1871">
        <f>'All Nodes'!G1871</f>
        <v>100001</v>
      </c>
    </row>
    <row r="1872" spans="1:7" x14ac:dyDescent="0.25">
      <c r="A1872" t="str">
        <f>'All Nodes'!A1872</f>
        <v>GRID</v>
      </c>
      <c r="B1872">
        <f>'All Nodes'!B1872</f>
        <v>101870</v>
      </c>
      <c r="C1872">
        <f>'All Nodes'!C1872</f>
        <v>100001</v>
      </c>
      <c r="D1872" s="1">
        <f>'All Nodes'!D1872</f>
        <v>0.42498799999999998</v>
      </c>
      <c r="E1872" s="1">
        <f>'All Nodes'!E1872</f>
        <v>0.32503199999999999</v>
      </c>
      <c r="F1872" s="1">
        <f>'All Nodes'!F1872</f>
        <v>5.11466E-2</v>
      </c>
      <c r="G1872">
        <f>'All Nodes'!G1872</f>
        <v>100001</v>
      </c>
    </row>
    <row r="1873" spans="1:7" x14ac:dyDescent="0.25">
      <c r="A1873" t="str">
        <f>'All Nodes'!A1873</f>
        <v>GRID</v>
      </c>
      <c r="B1873">
        <f>'All Nodes'!B1873</f>
        <v>101871</v>
      </c>
      <c r="C1873">
        <f>'All Nodes'!C1873</f>
        <v>100001</v>
      </c>
      <c r="D1873" s="1">
        <f>'All Nodes'!D1873</f>
        <v>0.42498900000000001</v>
      </c>
      <c r="E1873" s="1">
        <f>'All Nodes'!E1873</f>
        <v>0.30002699999999999</v>
      </c>
      <c r="F1873" s="1">
        <f>'All Nodes'!F1873</f>
        <v>4.8329799999999999E-2</v>
      </c>
      <c r="G1873">
        <f>'All Nodes'!G1873</f>
        <v>100001</v>
      </c>
    </row>
    <row r="1874" spans="1:7" x14ac:dyDescent="0.25">
      <c r="A1874" t="str">
        <f>'All Nodes'!A1874</f>
        <v>GRID</v>
      </c>
      <c r="B1874">
        <f>'All Nodes'!B1874</f>
        <v>101872</v>
      </c>
      <c r="C1874">
        <f>'All Nodes'!C1874</f>
        <v>100001</v>
      </c>
      <c r="D1874" s="1">
        <f>'All Nodes'!D1874</f>
        <v>-0.42498900000000001</v>
      </c>
      <c r="E1874" s="1">
        <f>'All Nodes'!E1874</f>
        <v>-0.30002699999999999</v>
      </c>
      <c r="F1874" s="1">
        <f>'All Nodes'!F1874</f>
        <v>4.8330400000000003E-2</v>
      </c>
      <c r="G1874">
        <f>'All Nodes'!G1874</f>
        <v>100001</v>
      </c>
    </row>
    <row r="1875" spans="1:7" x14ac:dyDescent="0.25">
      <c r="A1875" t="str">
        <f>'All Nodes'!A1875</f>
        <v>GRID</v>
      </c>
      <c r="B1875">
        <f>'All Nodes'!B1875</f>
        <v>101873</v>
      </c>
      <c r="C1875">
        <f>'All Nodes'!C1875</f>
        <v>100001</v>
      </c>
      <c r="D1875" s="1">
        <f>'All Nodes'!D1875</f>
        <v>0.42499199999999998</v>
      </c>
      <c r="E1875" s="1">
        <f>'All Nodes'!E1875</f>
        <v>0.27502799999999999</v>
      </c>
      <c r="F1875" s="1">
        <f>'All Nodes'!F1875</f>
        <v>4.5741700000000003E-2</v>
      </c>
      <c r="G1875">
        <f>'All Nodes'!G1875</f>
        <v>100001</v>
      </c>
    </row>
    <row r="1876" spans="1:7" x14ac:dyDescent="0.25">
      <c r="A1876" t="str">
        <f>'All Nodes'!A1876</f>
        <v>GRID</v>
      </c>
      <c r="B1876">
        <f>'All Nodes'!B1876</f>
        <v>101874</v>
      </c>
      <c r="C1876">
        <f>'All Nodes'!C1876</f>
        <v>100001</v>
      </c>
      <c r="D1876" s="1">
        <f>'All Nodes'!D1876</f>
        <v>-0.42499199999999998</v>
      </c>
      <c r="E1876" s="1">
        <f>'All Nodes'!E1876</f>
        <v>-0.27502799999999999</v>
      </c>
      <c r="F1876" s="1">
        <f>'All Nodes'!F1876</f>
        <v>4.57423E-2</v>
      </c>
      <c r="G1876">
        <f>'All Nodes'!G1876</f>
        <v>100001</v>
      </c>
    </row>
    <row r="1877" spans="1:7" x14ac:dyDescent="0.25">
      <c r="A1877" t="str">
        <f>'All Nodes'!A1877</f>
        <v>GRID</v>
      </c>
      <c r="B1877">
        <f>'All Nodes'!B1877</f>
        <v>101875</v>
      </c>
      <c r="C1877">
        <f>'All Nodes'!C1877</f>
        <v>100001</v>
      </c>
      <c r="D1877" s="1">
        <f>'All Nodes'!D1877</f>
        <v>0.42499199999999998</v>
      </c>
      <c r="E1877" s="1">
        <f>'All Nodes'!E1877</f>
        <v>0.25003399999999998</v>
      </c>
      <c r="F1877" s="1">
        <f>'All Nodes'!F1877</f>
        <v>4.3381799999999998E-2</v>
      </c>
      <c r="G1877">
        <f>'All Nodes'!G1877</f>
        <v>100001</v>
      </c>
    </row>
    <row r="1878" spans="1:7" x14ac:dyDescent="0.25">
      <c r="A1878" t="str">
        <f>'All Nodes'!A1878</f>
        <v>GRID</v>
      </c>
      <c r="B1878">
        <f>'All Nodes'!B1878</f>
        <v>101876</v>
      </c>
      <c r="C1878">
        <f>'All Nodes'!C1878</f>
        <v>100001</v>
      </c>
      <c r="D1878" s="1">
        <f>'All Nodes'!D1878</f>
        <v>-0.42499300000000001</v>
      </c>
      <c r="E1878" s="1">
        <f>'All Nodes'!E1878</f>
        <v>-0.25003300000000001</v>
      </c>
      <c r="F1878" s="1">
        <f>'All Nodes'!F1878</f>
        <v>4.3382299999999999E-2</v>
      </c>
      <c r="G1878">
        <f>'All Nodes'!G1878</f>
        <v>100001</v>
      </c>
    </row>
    <row r="1879" spans="1:7" x14ac:dyDescent="0.25">
      <c r="A1879" t="str">
        <f>'All Nodes'!A1879</f>
        <v>GRID</v>
      </c>
      <c r="B1879">
        <f>'All Nodes'!B1879</f>
        <v>101877</v>
      </c>
      <c r="C1879">
        <f>'All Nodes'!C1879</f>
        <v>100001</v>
      </c>
      <c r="D1879" s="1">
        <f>'All Nodes'!D1879</f>
        <v>0.42499399999999998</v>
      </c>
      <c r="E1879" s="1">
        <f>'All Nodes'!E1879</f>
        <v>1.2925E-4</v>
      </c>
      <c r="F1879" s="1">
        <f>'All Nodes'!F1879</f>
        <v>3.21631E-2</v>
      </c>
      <c r="G1879">
        <f>'All Nodes'!G1879</f>
        <v>100001</v>
      </c>
    </row>
    <row r="1880" spans="1:7" x14ac:dyDescent="0.25">
      <c r="A1880" t="str">
        <f>'All Nodes'!A1880</f>
        <v>GRID</v>
      </c>
      <c r="B1880">
        <f>'All Nodes'!B1880</f>
        <v>101878</v>
      </c>
      <c r="C1880">
        <f>'All Nodes'!C1880</f>
        <v>100001</v>
      </c>
      <c r="D1880" s="1">
        <f>'All Nodes'!D1880</f>
        <v>0.42499500000000001</v>
      </c>
      <c r="E1880" s="1">
        <f>'All Nodes'!E1880</f>
        <v>0.225027</v>
      </c>
      <c r="F1880" s="1">
        <f>'All Nodes'!F1880</f>
        <v>4.12468E-2</v>
      </c>
      <c r="G1880">
        <f>'All Nodes'!G1880</f>
        <v>100001</v>
      </c>
    </row>
    <row r="1881" spans="1:7" x14ac:dyDescent="0.25">
      <c r="A1881" t="str">
        <f>'All Nodes'!A1881</f>
        <v>GRID</v>
      </c>
      <c r="B1881">
        <f>'All Nodes'!B1881</f>
        <v>101879</v>
      </c>
      <c r="C1881">
        <f>'All Nodes'!C1881</f>
        <v>100001</v>
      </c>
      <c r="D1881" s="1">
        <f>'All Nodes'!D1881</f>
        <v>-0.42499500000000001</v>
      </c>
      <c r="E1881" s="1">
        <f>'All Nodes'!E1881</f>
        <v>-0.225026</v>
      </c>
      <c r="F1881" s="1">
        <f>'All Nodes'!F1881</f>
        <v>4.1247300000000001E-2</v>
      </c>
      <c r="G1881">
        <f>'All Nodes'!G1881</f>
        <v>100001</v>
      </c>
    </row>
    <row r="1882" spans="1:7" x14ac:dyDescent="0.25">
      <c r="A1882" t="str">
        <f>'All Nodes'!A1882</f>
        <v>GRID</v>
      </c>
      <c r="B1882">
        <f>'All Nodes'!B1882</f>
        <v>101880</v>
      </c>
      <c r="C1882">
        <f>'All Nodes'!C1882</f>
        <v>100001</v>
      </c>
      <c r="D1882" s="1">
        <f>'All Nodes'!D1882</f>
        <v>0.42499700000000001</v>
      </c>
      <c r="E1882" s="1">
        <f>'All Nodes'!E1882</f>
        <v>0.20002800000000001</v>
      </c>
      <c r="F1882" s="1">
        <f>'All Nodes'!F1882</f>
        <v>3.93388E-2</v>
      </c>
      <c r="G1882">
        <f>'All Nodes'!G1882</f>
        <v>100001</v>
      </c>
    </row>
    <row r="1883" spans="1:7" x14ac:dyDescent="0.25">
      <c r="A1883" t="str">
        <f>'All Nodes'!A1883</f>
        <v>GRID</v>
      </c>
      <c r="B1883">
        <f>'All Nodes'!B1883</f>
        <v>101881</v>
      </c>
      <c r="C1883">
        <f>'All Nodes'!C1883</f>
        <v>100001</v>
      </c>
      <c r="D1883" s="1">
        <f>'All Nodes'!D1883</f>
        <v>-0.42499700000000001</v>
      </c>
      <c r="E1883" s="1">
        <f>'All Nodes'!E1883</f>
        <v>-0.20002900000000001</v>
      </c>
      <c r="F1883" s="1">
        <f>'All Nodes'!F1883</f>
        <v>3.9339199999999998E-2</v>
      </c>
      <c r="G1883">
        <f>'All Nodes'!G1883</f>
        <v>100001</v>
      </c>
    </row>
    <row r="1884" spans="1:7" x14ac:dyDescent="0.25">
      <c r="A1884" t="str">
        <f>'All Nodes'!A1884</f>
        <v>GRID</v>
      </c>
      <c r="B1884">
        <f>'All Nodes'!B1884</f>
        <v>101882</v>
      </c>
      <c r="C1884">
        <f>'All Nodes'!C1884</f>
        <v>100001</v>
      </c>
      <c r="D1884" s="1">
        <f>'All Nodes'!D1884</f>
        <v>0.42499799999999999</v>
      </c>
      <c r="E1884" s="1">
        <f>'All Nodes'!E1884</f>
        <v>0.17502100000000001</v>
      </c>
      <c r="F1884" s="1">
        <f>'All Nodes'!F1884</f>
        <v>3.7654800000000002E-2</v>
      </c>
      <c r="G1884">
        <f>'All Nodes'!G1884</f>
        <v>100001</v>
      </c>
    </row>
    <row r="1885" spans="1:7" x14ac:dyDescent="0.25">
      <c r="A1885" t="str">
        <f>'All Nodes'!A1885</f>
        <v>GRID</v>
      </c>
      <c r="B1885">
        <f>'All Nodes'!B1885</f>
        <v>101883</v>
      </c>
      <c r="C1885">
        <f>'All Nodes'!C1885</f>
        <v>100001</v>
      </c>
      <c r="D1885" s="1">
        <f>'All Nodes'!D1885</f>
        <v>-0.42499799999999999</v>
      </c>
      <c r="E1885" s="1">
        <f>'All Nodes'!E1885</f>
        <v>-0.17502100000000001</v>
      </c>
      <c r="F1885" s="1">
        <f>'All Nodes'!F1885</f>
        <v>3.76552E-2</v>
      </c>
      <c r="G1885">
        <f>'All Nodes'!G1885</f>
        <v>100001</v>
      </c>
    </row>
    <row r="1886" spans="1:7" x14ac:dyDescent="0.25">
      <c r="A1886" t="str">
        <f>'All Nodes'!A1886</f>
        <v>GRID</v>
      </c>
      <c r="B1886">
        <f>'All Nodes'!B1886</f>
        <v>101884</v>
      </c>
      <c r="C1886">
        <f>'All Nodes'!C1886</f>
        <v>100001</v>
      </c>
      <c r="D1886" s="1">
        <f>'All Nodes'!D1886</f>
        <v>0.42499999999999999</v>
      </c>
      <c r="E1886" s="1">
        <f>'All Nodes'!E1886</f>
        <v>0.15002499999999999</v>
      </c>
      <c r="F1886" s="1">
        <f>'All Nodes'!F1886</f>
        <v>3.6197899999999998E-2</v>
      </c>
      <c r="G1886">
        <f>'All Nodes'!G1886</f>
        <v>100001</v>
      </c>
    </row>
    <row r="1887" spans="1:7" x14ac:dyDescent="0.25">
      <c r="A1887" t="str">
        <f>'All Nodes'!A1887</f>
        <v>GRID</v>
      </c>
      <c r="B1887">
        <f>'All Nodes'!B1887</f>
        <v>101885</v>
      </c>
      <c r="C1887">
        <f>'All Nodes'!C1887</f>
        <v>100001</v>
      </c>
      <c r="D1887" s="1">
        <f>'All Nodes'!D1887</f>
        <v>-0.42499999999999999</v>
      </c>
      <c r="E1887" s="1">
        <f>'All Nodes'!E1887</f>
        <v>-0.15002499999999999</v>
      </c>
      <c r="F1887" s="1">
        <f>'All Nodes'!F1887</f>
        <v>3.61982E-2</v>
      </c>
      <c r="G1887">
        <f>'All Nodes'!G1887</f>
        <v>100001</v>
      </c>
    </row>
    <row r="1888" spans="1:7" x14ac:dyDescent="0.25">
      <c r="A1888" t="str">
        <f>'All Nodes'!A1888</f>
        <v>GRID</v>
      </c>
      <c r="B1888">
        <f>'All Nodes'!B1888</f>
        <v>101886</v>
      </c>
      <c r="C1888">
        <f>'All Nodes'!C1888</f>
        <v>100001</v>
      </c>
      <c r="D1888" s="1">
        <f>'All Nodes'!D1888</f>
        <v>0.42500100000000002</v>
      </c>
      <c r="E1888" s="1">
        <f>'All Nodes'!E1888</f>
        <v>0.12502099999999999</v>
      </c>
      <c r="F1888" s="1">
        <f>'All Nodes'!F1888</f>
        <v>3.49649E-2</v>
      </c>
      <c r="G1888">
        <f>'All Nodes'!G1888</f>
        <v>100001</v>
      </c>
    </row>
    <row r="1889" spans="1:7" x14ac:dyDescent="0.25">
      <c r="A1889" t="str">
        <f>'All Nodes'!A1889</f>
        <v>GRID</v>
      </c>
      <c r="B1889">
        <f>'All Nodes'!B1889</f>
        <v>101887</v>
      </c>
      <c r="C1889">
        <f>'All Nodes'!C1889</f>
        <v>100001</v>
      </c>
      <c r="D1889" s="1">
        <f>'All Nodes'!D1889</f>
        <v>0.42500199999999999</v>
      </c>
      <c r="E1889" s="1">
        <f>'All Nodes'!E1889</f>
        <v>-2.4968000000000001E-2</v>
      </c>
      <c r="F1889" s="1">
        <f>'All Nodes'!F1889</f>
        <v>3.22741E-2</v>
      </c>
      <c r="G1889">
        <f>'All Nodes'!G1889</f>
        <v>100001</v>
      </c>
    </row>
    <row r="1890" spans="1:7" x14ac:dyDescent="0.25">
      <c r="A1890" t="str">
        <f>'All Nodes'!A1890</f>
        <v>GRID</v>
      </c>
      <c r="B1890">
        <f>'All Nodes'!B1890</f>
        <v>101888</v>
      </c>
      <c r="C1890">
        <f>'All Nodes'!C1890</f>
        <v>100001</v>
      </c>
      <c r="D1890" s="1">
        <f>'All Nodes'!D1890</f>
        <v>-0.42500199999999999</v>
      </c>
      <c r="E1890" s="1">
        <f>'All Nodes'!E1890</f>
        <v>2.49693E-2</v>
      </c>
      <c r="F1890" s="1">
        <f>'All Nodes'!F1890</f>
        <v>3.2273999999999997E-2</v>
      </c>
      <c r="G1890">
        <f>'All Nodes'!G1890</f>
        <v>100001</v>
      </c>
    </row>
    <row r="1891" spans="1:7" x14ac:dyDescent="0.25">
      <c r="A1891" t="str">
        <f>'All Nodes'!A1891</f>
        <v>GRID</v>
      </c>
      <c r="B1891">
        <f>'All Nodes'!B1891</f>
        <v>101889</v>
      </c>
      <c r="C1891">
        <f>'All Nodes'!C1891</f>
        <v>100001</v>
      </c>
      <c r="D1891" s="1">
        <f>'All Nodes'!D1891</f>
        <v>-0.42500300000000002</v>
      </c>
      <c r="E1891" s="1">
        <f>'All Nodes'!E1891</f>
        <v>-0.12502099999999999</v>
      </c>
      <c r="F1891" s="1">
        <f>'All Nodes'!F1891</f>
        <v>3.4965200000000002E-2</v>
      </c>
      <c r="G1891">
        <f>'All Nodes'!G1891</f>
        <v>100001</v>
      </c>
    </row>
    <row r="1892" spans="1:7" x14ac:dyDescent="0.25">
      <c r="A1892" t="str">
        <f>'All Nodes'!A1892</f>
        <v>GRID</v>
      </c>
      <c r="B1892">
        <f>'All Nodes'!B1892</f>
        <v>101890</v>
      </c>
      <c r="C1892">
        <f>'All Nodes'!C1892</f>
        <v>100001</v>
      </c>
      <c r="D1892" s="1">
        <f>'All Nodes'!D1892</f>
        <v>0.42500300000000002</v>
      </c>
      <c r="E1892" s="1">
        <f>'All Nodes'!E1892</f>
        <v>0.100025</v>
      </c>
      <c r="F1892" s="1">
        <f>'All Nodes'!F1892</f>
        <v>3.3958000000000002E-2</v>
      </c>
      <c r="G1892">
        <f>'All Nodes'!G1892</f>
        <v>100001</v>
      </c>
    </row>
    <row r="1893" spans="1:7" x14ac:dyDescent="0.25">
      <c r="A1893" t="str">
        <f>'All Nodes'!A1893</f>
        <v>GRID</v>
      </c>
      <c r="B1893">
        <f>'All Nodes'!B1893</f>
        <v>101891</v>
      </c>
      <c r="C1893">
        <f>'All Nodes'!C1893</f>
        <v>100001</v>
      </c>
      <c r="D1893" s="1">
        <f>'All Nodes'!D1893</f>
        <v>-0.42500300000000002</v>
      </c>
      <c r="E1893" s="1">
        <f>'All Nodes'!E1893</f>
        <v>-0.100025</v>
      </c>
      <c r="F1893" s="1">
        <f>'All Nodes'!F1893</f>
        <v>3.3958200000000001E-2</v>
      </c>
      <c r="G1893">
        <f>'All Nodes'!G1893</f>
        <v>100001</v>
      </c>
    </row>
    <row r="1894" spans="1:7" x14ac:dyDescent="0.25">
      <c r="A1894" t="str">
        <f>'All Nodes'!A1894</f>
        <v>GRID</v>
      </c>
      <c r="B1894">
        <f>'All Nodes'!B1894</f>
        <v>101892</v>
      </c>
      <c r="C1894">
        <f>'All Nodes'!C1894</f>
        <v>100001</v>
      </c>
      <c r="D1894" s="1">
        <f>'All Nodes'!D1894</f>
        <v>0.42500399999999999</v>
      </c>
      <c r="E1894" s="1">
        <f>'All Nodes'!E1894</f>
        <v>-4.9963E-2</v>
      </c>
      <c r="F1894" s="1">
        <f>'All Nodes'!F1894</f>
        <v>3.2609100000000002E-2</v>
      </c>
      <c r="G1894">
        <f>'All Nodes'!G1894</f>
        <v>100001</v>
      </c>
    </row>
    <row r="1895" spans="1:7" x14ac:dyDescent="0.25">
      <c r="A1895" t="str">
        <f>'All Nodes'!A1895</f>
        <v>GRID</v>
      </c>
      <c r="B1895">
        <f>'All Nodes'!B1895</f>
        <v>101893</v>
      </c>
      <c r="C1895">
        <f>'All Nodes'!C1895</f>
        <v>100001</v>
      </c>
      <c r="D1895" s="1">
        <f>'All Nodes'!D1895</f>
        <v>-0.42500399999999999</v>
      </c>
      <c r="E1895" s="1">
        <f>'All Nodes'!E1895</f>
        <v>4.9964300000000003E-2</v>
      </c>
      <c r="F1895" s="1">
        <f>'All Nodes'!F1895</f>
        <v>3.2608999999999999E-2</v>
      </c>
      <c r="G1895">
        <f>'All Nodes'!G1895</f>
        <v>100001</v>
      </c>
    </row>
    <row r="1896" spans="1:7" x14ac:dyDescent="0.25">
      <c r="A1896" t="str">
        <f>'All Nodes'!A1896</f>
        <v>GRID</v>
      </c>
      <c r="B1896">
        <f>'All Nodes'!B1896</f>
        <v>101894</v>
      </c>
      <c r="C1896">
        <f>'All Nodes'!C1896</f>
        <v>100001</v>
      </c>
      <c r="D1896" s="1">
        <f>'All Nodes'!D1896</f>
        <v>0.42500399999999999</v>
      </c>
      <c r="E1896" s="1">
        <f>'All Nodes'!E1896</f>
        <v>-7.4968000000000007E-2</v>
      </c>
      <c r="F1896" s="1">
        <f>'All Nodes'!F1896</f>
        <v>3.31691E-2</v>
      </c>
      <c r="G1896">
        <f>'All Nodes'!G1896</f>
        <v>100001</v>
      </c>
    </row>
    <row r="1897" spans="1:7" x14ac:dyDescent="0.25">
      <c r="A1897" t="str">
        <f>'All Nodes'!A1897</f>
        <v>GRID</v>
      </c>
      <c r="B1897">
        <f>'All Nodes'!B1897</f>
        <v>101895</v>
      </c>
      <c r="C1897">
        <f>'All Nodes'!C1897</f>
        <v>100001</v>
      </c>
      <c r="D1897" s="1">
        <f>'All Nodes'!D1897</f>
        <v>-0.42500399999999999</v>
      </c>
      <c r="E1897" s="1">
        <f>'All Nodes'!E1897</f>
        <v>7.4968199999999999E-2</v>
      </c>
      <c r="F1897" s="1">
        <f>'All Nodes'!F1897</f>
        <v>3.3168999999999997E-2</v>
      </c>
      <c r="G1897">
        <f>'All Nodes'!G1897</f>
        <v>100001</v>
      </c>
    </row>
    <row r="1898" spans="1:7" x14ac:dyDescent="0.25">
      <c r="A1898" t="str">
        <f>'All Nodes'!A1898</f>
        <v>GRID</v>
      </c>
      <c r="B1898">
        <f>'All Nodes'!B1898</f>
        <v>101896</v>
      </c>
      <c r="C1898">
        <f>'All Nodes'!C1898</f>
        <v>100001</v>
      </c>
      <c r="D1898" s="1">
        <f>'All Nodes'!D1898</f>
        <v>0.42500599999999999</v>
      </c>
      <c r="E1898" s="1">
        <f>'All Nodes'!E1898</f>
        <v>7.5031899999999999E-2</v>
      </c>
      <c r="F1898" s="1">
        <f>'All Nodes'!F1898</f>
        <v>3.3173899999999999E-2</v>
      </c>
      <c r="G1898">
        <f>'All Nodes'!G1898</f>
        <v>100001</v>
      </c>
    </row>
    <row r="1899" spans="1:7" x14ac:dyDescent="0.25">
      <c r="A1899" t="str">
        <f>'All Nodes'!A1899</f>
        <v>GRID</v>
      </c>
      <c r="B1899">
        <f>'All Nodes'!B1899</f>
        <v>101897</v>
      </c>
      <c r="C1899">
        <f>'All Nodes'!C1899</f>
        <v>100001</v>
      </c>
      <c r="D1899" s="1">
        <f>'All Nodes'!D1899</f>
        <v>-0.42500599999999999</v>
      </c>
      <c r="E1899" s="1">
        <f>'All Nodes'!E1899</f>
        <v>-7.5031E-2</v>
      </c>
      <c r="F1899" s="1">
        <f>'All Nodes'!F1899</f>
        <v>3.3174099999999998E-2</v>
      </c>
      <c r="G1899">
        <f>'All Nodes'!G1899</f>
        <v>100001</v>
      </c>
    </row>
    <row r="1900" spans="1:7" x14ac:dyDescent="0.25">
      <c r="A1900" t="str">
        <f>'All Nodes'!A1900</f>
        <v>GRID</v>
      </c>
      <c r="B1900">
        <f>'All Nodes'!B1900</f>
        <v>101898</v>
      </c>
      <c r="C1900">
        <f>'All Nodes'!C1900</f>
        <v>100001</v>
      </c>
      <c r="D1900" s="1">
        <f>'All Nodes'!D1900</f>
        <v>0.42500599999999999</v>
      </c>
      <c r="E1900" s="1">
        <f>'All Nodes'!E1900</f>
        <v>-9.9998000000000004E-2</v>
      </c>
      <c r="F1900" s="1">
        <f>'All Nodes'!F1900</f>
        <v>3.3955100000000002E-2</v>
      </c>
      <c r="G1900">
        <f>'All Nodes'!G1900</f>
        <v>100001</v>
      </c>
    </row>
    <row r="1901" spans="1:7" x14ac:dyDescent="0.25">
      <c r="A1901" t="str">
        <f>'All Nodes'!A1901</f>
        <v>GRID</v>
      </c>
      <c r="B1901">
        <f>'All Nodes'!B1901</f>
        <v>101899</v>
      </c>
      <c r="C1901">
        <f>'All Nodes'!C1901</f>
        <v>100001</v>
      </c>
      <c r="D1901" s="1">
        <f>'All Nodes'!D1901</f>
        <v>-0.42500599999999999</v>
      </c>
      <c r="E1901" s="1">
        <f>'All Nodes'!E1901</f>
        <v>9.9999400000000002E-2</v>
      </c>
      <c r="F1901" s="1">
        <f>'All Nodes'!F1901</f>
        <v>3.3954900000000003E-2</v>
      </c>
      <c r="G1901">
        <f>'All Nodes'!G1901</f>
        <v>100001</v>
      </c>
    </row>
    <row r="1902" spans="1:7" x14ac:dyDescent="0.25">
      <c r="A1902" t="str">
        <f>'All Nodes'!A1902</f>
        <v>GRID</v>
      </c>
      <c r="B1902">
        <f>'All Nodes'!B1902</f>
        <v>101900</v>
      </c>
      <c r="C1902">
        <f>'All Nodes'!C1902</f>
        <v>100001</v>
      </c>
      <c r="D1902" s="1">
        <f>'All Nodes'!D1902</f>
        <v>0.42500700000000002</v>
      </c>
      <c r="E1902" s="1">
        <f>'All Nodes'!E1902</f>
        <v>-0.125001</v>
      </c>
      <c r="F1902" s="1">
        <f>'All Nodes'!F1902</f>
        <v>3.4964200000000001E-2</v>
      </c>
      <c r="G1902">
        <f>'All Nodes'!G1902</f>
        <v>100001</v>
      </c>
    </row>
    <row r="1903" spans="1:7" x14ac:dyDescent="0.25">
      <c r="A1903" t="str">
        <f>'All Nodes'!A1903</f>
        <v>GRID</v>
      </c>
      <c r="B1903">
        <f>'All Nodes'!B1903</f>
        <v>101901</v>
      </c>
      <c r="C1903">
        <f>'All Nodes'!C1903</f>
        <v>100001</v>
      </c>
      <c r="D1903" s="1">
        <f>'All Nodes'!D1903</f>
        <v>-0.42500700000000002</v>
      </c>
      <c r="E1903" s="1">
        <f>'All Nodes'!E1903</f>
        <v>0.125</v>
      </c>
      <c r="F1903" s="1">
        <f>'All Nodes'!F1903</f>
        <v>3.4963899999999999E-2</v>
      </c>
      <c r="G1903">
        <f>'All Nodes'!G1903</f>
        <v>100001</v>
      </c>
    </row>
    <row r="1904" spans="1:7" x14ac:dyDescent="0.25">
      <c r="A1904" t="str">
        <f>'All Nodes'!A1904</f>
        <v>GRID</v>
      </c>
      <c r="B1904">
        <f>'All Nodes'!B1904</f>
        <v>101902</v>
      </c>
      <c r="C1904">
        <f>'All Nodes'!C1904</f>
        <v>100001</v>
      </c>
      <c r="D1904" s="1">
        <f>'All Nodes'!D1904</f>
        <v>0.42500700000000002</v>
      </c>
      <c r="E1904" s="1">
        <f>'All Nodes'!E1904</f>
        <v>5.0023900000000003E-2</v>
      </c>
      <c r="F1904" s="1">
        <f>'All Nodes'!F1904</f>
        <v>3.2613900000000001E-2</v>
      </c>
      <c r="G1904">
        <f>'All Nodes'!G1904</f>
        <v>100001</v>
      </c>
    </row>
    <row r="1905" spans="1:7" x14ac:dyDescent="0.25">
      <c r="A1905" t="str">
        <f>'All Nodes'!A1905</f>
        <v>GRID</v>
      </c>
      <c r="B1905">
        <f>'All Nodes'!B1905</f>
        <v>101903</v>
      </c>
      <c r="C1905">
        <f>'All Nodes'!C1905</f>
        <v>100001</v>
      </c>
      <c r="D1905" s="1">
        <f>'All Nodes'!D1905</f>
        <v>-0.42500700000000002</v>
      </c>
      <c r="E1905" s="1">
        <f>'All Nodes'!E1905</f>
        <v>-5.0022999999999998E-2</v>
      </c>
      <c r="F1905" s="1">
        <f>'All Nodes'!F1905</f>
        <v>3.2613999999999997E-2</v>
      </c>
      <c r="G1905">
        <f>'All Nodes'!G1905</f>
        <v>100001</v>
      </c>
    </row>
    <row r="1906" spans="1:7" x14ac:dyDescent="0.25">
      <c r="A1906" t="str">
        <f>'All Nodes'!A1906</f>
        <v>GRID</v>
      </c>
      <c r="B1906">
        <f>'All Nodes'!B1906</f>
        <v>101904</v>
      </c>
      <c r="C1906">
        <f>'All Nodes'!C1906</f>
        <v>100001</v>
      </c>
      <c r="D1906" s="1">
        <f>'All Nodes'!D1906</f>
        <v>0.425008</v>
      </c>
      <c r="E1906" s="1">
        <f>'All Nodes'!E1906</f>
        <v>-0.150002</v>
      </c>
      <c r="F1906" s="1">
        <f>'All Nodes'!F1906</f>
        <v>3.6197199999999999E-2</v>
      </c>
      <c r="G1906">
        <f>'All Nodes'!G1906</f>
        <v>100001</v>
      </c>
    </row>
    <row r="1907" spans="1:7" x14ac:dyDescent="0.25">
      <c r="A1907" t="str">
        <f>'All Nodes'!A1907</f>
        <v>GRID</v>
      </c>
      <c r="B1907">
        <f>'All Nodes'!B1907</f>
        <v>101905</v>
      </c>
      <c r="C1907">
        <f>'All Nodes'!C1907</f>
        <v>100001</v>
      </c>
      <c r="D1907" s="1">
        <f>'All Nodes'!D1907</f>
        <v>-0.425008</v>
      </c>
      <c r="E1907" s="1">
        <f>'All Nodes'!E1907</f>
        <v>0.150002</v>
      </c>
      <c r="F1907" s="1">
        <f>'All Nodes'!F1907</f>
        <v>3.6196899999999997E-2</v>
      </c>
      <c r="G1907">
        <f>'All Nodes'!G1907</f>
        <v>100001</v>
      </c>
    </row>
    <row r="1908" spans="1:7" x14ac:dyDescent="0.25">
      <c r="A1908" t="str">
        <f>'All Nodes'!A1908</f>
        <v>GRID</v>
      </c>
      <c r="B1908">
        <f>'All Nodes'!B1908</f>
        <v>101906</v>
      </c>
      <c r="C1908">
        <f>'All Nodes'!C1908</f>
        <v>100001</v>
      </c>
      <c r="D1908" s="1">
        <f>'All Nodes'!D1908</f>
        <v>0.42500900000000003</v>
      </c>
      <c r="E1908" s="1">
        <f>'All Nodes'!E1908</f>
        <v>2.5020799999999999E-2</v>
      </c>
      <c r="F1908" s="1">
        <f>'All Nodes'!F1908</f>
        <v>3.2279000000000002E-2</v>
      </c>
      <c r="G1908">
        <f>'All Nodes'!G1908</f>
        <v>100001</v>
      </c>
    </row>
    <row r="1909" spans="1:7" x14ac:dyDescent="0.25">
      <c r="A1909" t="str">
        <f>'All Nodes'!A1909</f>
        <v>GRID</v>
      </c>
      <c r="B1909">
        <f>'All Nodes'!B1909</f>
        <v>101907</v>
      </c>
      <c r="C1909">
        <f>'All Nodes'!C1909</f>
        <v>100001</v>
      </c>
      <c r="D1909" s="1">
        <f>'All Nodes'!D1909</f>
        <v>-0.42500900000000003</v>
      </c>
      <c r="E1909" s="1">
        <f>'All Nodes'!E1909</f>
        <v>-2.5020000000000001E-2</v>
      </c>
      <c r="F1909" s="1">
        <f>'All Nodes'!F1909</f>
        <v>3.2279099999999998E-2</v>
      </c>
      <c r="G1909">
        <f>'All Nodes'!G1909</f>
        <v>100001</v>
      </c>
    </row>
    <row r="1910" spans="1:7" x14ac:dyDescent="0.25">
      <c r="A1910" t="str">
        <f>'All Nodes'!A1910</f>
        <v>GRID</v>
      </c>
      <c r="B1910">
        <f>'All Nodes'!B1910</f>
        <v>101908</v>
      </c>
      <c r="C1910">
        <f>'All Nodes'!C1910</f>
        <v>100001</v>
      </c>
      <c r="D1910" s="1">
        <f>'All Nodes'!D1910</f>
        <v>0.42501100000000003</v>
      </c>
      <c r="E1910" s="1">
        <f>'All Nodes'!E1910</f>
        <v>-0.19999600000000001</v>
      </c>
      <c r="F1910" s="1">
        <f>'All Nodes'!F1910</f>
        <v>3.9338199999999997E-2</v>
      </c>
      <c r="G1910">
        <f>'All Nodes'!G1910</f>
        <v>100001</v>
      </c>
    </row>
    <row r="1911" spans="1:7" x14ac:dyDescent="0.25">
      <c r="A1911" t="str">
        <f>'All Nodes'!A1911</f>
        <v>GRID</v>
      </c>
      <c r="B1911">
        <f>'All Nodes'!B1911</f>
        <v>101909</v>
      </c>
      <c r="C1911">
        <f>'All Nodes'!C1911</f>
        <v>100001</v>
      </c>
      <c r="D1911" s="1">
        <f>'All Nodes'!D1911</f>
        <v>-0.425012</v>
      </c>
      <c r="E1911" s="1">
        <f>'All Nodes'!E1911</f>
        <v>-1.155E-4</v>
      </c>
      <c r="F1911" s="1">
        <f>'All Nodes'!F1911</f>
        <v>3.2167099999999997E-2</v>
      </c>
      <c r="G1911">
        <f>'All Nodes'!G1911</f>
        <v>100001</v>
      </c>
    </row>
    <row r="1912" spans="1:7" x14ac:dyDescent="0.25">
      <c r="A1912" t="str">
        <f>'All Nodes'!A1912</f>
        <v>GRID</v>
      </c>
      <c r="B1912">
        <f>'All Nodes'!B1912</f>
        <v>101910</v>
      </c>
      <c r="C1912">
        <f>'All Nodes'!C1912</f>
        <v>100001</v>
      </c>
      <c r="D1912" s="1">
        <f>'All Nodes'!D1912</f>
        <v>-0.425012</v>
      </c>
      <c r="E1912" s="1">
        <f>'All Nodes'!E1912</f>
        <v>0.19999600000000001</v>
      </c>
      <c r="F1912" s="1">
        <f>'All Nodes'!F1912</f>
        <v>3.9337900000000002E-2</v>
      </c>
      <c r="G1912">
        <f>'All Nodes'!G1912</f>
        <v>100001</v>
      </c>
    </row>
    <row r="1913" spans="1:7" x14ac:dyDescent="0.25">
      <c r="A1913" t="str">
        <f>'All Nodes'!A1913</f>
        <v>GRID</v>
      </c>
      <c r="B1913">
        <f>'All Nodes'!B1913</f>
        <v>101911</v>
      </c>
      <c r="C1913">
        <f>'All Nodes'!C1913</f>
        <v>100001</v>
      </c>
      <c r="D1913" s="1">
        <f>'All Nodes'!D1913</f>
        <v>0.425012</v>
      </c>
      <c r="E1913" s="1">
        <f>'All Nodes'!E1913</f>
        <v>-0.17499799999999999</v>
      </c>
      <c r="F1913" s="1">
        <f>'All Nodes'!F1913</f>
        <v>3.76552E-2</v>
      </c>
      <c r="G1913">
        <f>'All Nodes'!G1913</f>
        <v>100001</v>
      </c>
    </row>
    <row r="1914" spans="1:7" x14ac:dyDescent="0.25">
      <c r="A1914" t="str">
        <f>'All Nodes'!A1914</f>
        <v>GRID</v>
      </c>
      <c r="B1914">
        <f>'All Nodes'!B1914</f>
        <v>101912</v>
      </c>
      <c r="C1914">
        <f>'All Nodes'!C1914</f>
        <v>100001</v>
      </c>
      <c r="D1914" s="1">
        <f>'All Nodes'!D1914</f>
        <v>-0.425012</v>
      </c>
      <c r="E1914" s="1">
        <f>'All Nodes'!E1914</f>
        <v>0.17499799999999999</v>
      </c>
      <c r="F1914" s="1">
        <f>'All Nodes'!F1914</f>
        <v>3.7654899999999998E-2</v>
      </c>
      <c r="G1914">
        <f>'All Nodes'!G1914</f>
        <v>100001</v>
      </c>
    </row>
    <row r="1915" spans="1:7" x14ac:dyDescent="0.25">
      <c r="A1915" t="str">
        <f>'All Nodes'!A1915</f>
        <v>GRID</v>
      </c>
      <c r="B1915">
        <f>'All Nodes'!B1915</f>
        <v>101913</v>
      </c>
      <c r="C1915">
        <f>'All Nodes'!C1915</f>
        <v>100001</v>
      </c>
      <c r="D1915" s="1">
        <f>'All Nodes'!D1915</f>
        <v>0.425014</v>
      </c>
      <c r="E1915" s="1">
        <f>'All Nodes'!E1915</f>
        <v>-0.22498199999999999</v>
      </c>
      <c r="F1915" s="1">
        <f>'All Nodes'!F1915</f>
        <v>4.1244200000000002E-2</v>
      </c>
      <c r="G1915">
        <f>'All Nodes'!G1915</f>
        <v>100001</v>
      </c>
    </row>
    <row r="1916" spans="1:7" x14ac:dyDescent="0.25">
      <c r="A1916" t="str">
        <f>'All Nodes'!A1916</f>
        <v>GRID</v>
      </c>
      <c r="B1916">
        <f>'All Nodes'!B1916</f>
        <v>101914</v>
      </c>
      <c r="C1916">
        <f>'All Nodes'!C1916</f>
        <v>100001</v>
      </c>
      <c r="D1916" s="1">
        <f>'All Nodes'!D1916</f>
        <v>-0.425014</v>
      </c>
      <c r="E1916" s="1">
        <f>'All Nodes'!E1916</f>
        <v>0.22498199999999999</v>
      </c>
      <c r="F1916" s="1">
        <f>'All Nodes'!F1916</f>
        <v>4.1243700000000001E-2</v>
      </c>
      <c r="G1916">
        <f>'All Nodes'!G1916</f>
        <v>100001</v>
      </c>
    </row>
    <row r="1917" spans="1:7" x14ac:dyDescent="0.25">
      <c r="A1917" t="str">
        <f>'All Nodes'!A1917</f>
        <v>GRID</v>
      </c>
      <c r="B1917">
        <f>'All Nodes'!B1917</f>
        <v>101915</v>
      </c>
      <c r="C1917">
        <f>'All Nodes'!C1917</f>
        <v>100001</v>
      </c>
      <c r="D1917" s="1">
        <f>'All Nodes'!D1917</f>
        <v>0.42501800000000001</v>
      </c>
      <c r="E1917" s="1">
        <f>'All Nodes'!E1917</f>
        <v>-0.24998000000000001</v>
      </c>
      <c r="F1917" s="1">
        <f>'All Nodes'!F1917</f>
        <v>4.3379300000000003E-2</v>
      </c>
      <c r="G1917">
        <f>'All Nodes'!G1917</f>
        <v>100001</v>
      </c>
    </row>
    <row r="1918" spans="1:7" x14ac:dyDescent="0.25">
      <c r="A1918" t="str">
        <f>'All Nodes'!A1918</f>
        <v>GRID</v>
      </c>
      <c r="B1918">
        <f>'All Nodes'!B1918</f>
        <v>101916</v>
      </c>
      <c r="C1918">
        <f>'All Nodes'!C1918</f>
        <v>100001</v>
      </c>
      <c r="D1918" s="1">
        <f>'All Nodes'!D1918</f>
        <v>-0.42501800000000001</v>
      </c>
      <c r="E1918" s="1">
        <f>'All Nodes'!E1918</f>
        <v>0.24998000000000001</v>
      </c>
      <c r="F1918" s="1">
        <f>'All Nodes'!F1918</f>
        <v>4.3378800000000002E-2</v>
      </c>
      <c r="G1918">
        <f>'All Nodes'!G1918</f>
        <v>100001</v>
      </c>
    </row>
    <row r="1919" spans="1:7" x14ac:dyDescent="0.25">
      <c r="A1919" t="str">
        <f>'All Nodes'!A1919</f>
        <v>GRID</v>
      </c>
      <c r="B1919">
        <f>'All Nodes'!B1919</f>
        <v>101917</v>
      </c>
      <c r="C1919">
        <f>'All Nodes'!C1919</f>
        <v>100001</v>
      </c>
      <c r="D1919" s="1">
        <f>'All Nodes'!D1919</f>
        <v>0.42501899999999998</v>
      </c>
      <c r="E1919" s="1">
        <f>'All Nodes'!E1919</f>
        <v>-0.27498</v>
      </c>
      <c r="F1919" s="1">
        <f>'All Nodes'!F1919</f>
        <v>4.5741400000000002E-2</v>
      </c>
      <c r="G1919">
        <f>'All Nodes'!G1919</f>
        <v>100001</v>
      </c>
    </row>
    <row r="1920" spans="1:7" x14ac:dyDescent="0.25">
      <c r="A1920" t="str">
        <f>'All Nodes'!A1920</f>
        <v>GRID</v>
      </c>
      <c r="B1920">
        <f>'All Nodes'!B1920</f>
        <v>101918</v>
      </c>
      <c r="C1920">
        <f>'All Nodes'!C1920</f>
        <v>100001</v>
      </c>
      <c r="D1920" s="1">
        <f>'All Nodes'!D1920</f>
        <v>-0.42502000000000001</v>
      </c>
      <c r="E1920" s="1">
        <f>'All Nodes'!E1920</f>
        <v>0.27498099999999998</v>
      </c>
      <c r="F1920" s="1">
        <f>'All Nodes'!F1920</f>
        <v>4.5740799999999998E-2</v>
      </c>
      <c r="G1920">
        <f>'All Nodes'!G1920</f>
        <v>100001</v>
      </c>
    </row>
    <row r="1921" spans="1:7" x14ac:dyDescent="0.25">
      <c r="A1921" t="str">
        <f>'All Nodes'!A1921</f>
        <v>GRID</v>
      </c>
      <c r="B1921">
        <f>'All Nodes'!B1921</f>
        <v>101919</v>
      </c>
      <c r="C1921">
        <f>'All Nodes'!C1921</f>
        <v>100001</v>
      </c>
      <c r="D1921" s="1">
        <f>'All Nodes'!D1921</f>
        <v>0.42502200000000001</v>
      </c>
      <c r="E1921" s="1">
        <f>'All Nodes'!E1921</f>
        <v>-0.299981</v>
      </c>
      <c r="F1921" s="1">
        <f>'All Nodes'!F1921</f>
        <v>4.8329400000000002E-2</v>
      </c>
      <c r="G1921">
        <f>'All Nodes'!G1921</f>
        <v>100001</v>
      </c>
    </row>
    <row r="1922" spans="1:7" x14ac:dyDescent="0.25">
      <c r="A1922" t="str">
        <f>'All Nodes'!A1922</f>
        <v>GRID</v>
      </c>
      <c r="B1922">
        <f>'All Nodes'!B1922</f>
        <v>101920</v>
      </c>
      <c r="C1922">
        <f>'All Nodes'!C1922</f>
        <v>100001</v>
      </c>
      <c r="D1922" s="1">
        <f>'All Nodes'!D1922</f>
        <v>-0.42502200000000001</v>
      </c>
      <c r="E1922" s="1">
        <f>'All Nodes'!E1922</f>
        <v>0.29998200000000003</v>
      </c>
      <c r="F1922" s="1">
        <f>'All Nodes'!F1922</f>
        <v>4.8328700000000002E-2</v>
      </c>
      <c r="G1922">
        <f>'All Nodes'!G1922</f>
        <v>100001</v>
      </c>
    </row>
    <row r="1923" spans="1:7" x14ac:dyDescent="0.25">
      <c r="A1923" t="str">
        <f>'All Nodes'!A1923</f>
        <v>GRID</v>
      </c>
      <c r="B1923">
        <f>'All Nodes'!B1923</f>
        <v>101921</v>
      </c>
      <c r="C1923">
        <f>'All Nodes'!C1923</f>
        <v>100001</v>
      </c>
      <c r="D1923" s="1">
        <f>'All Nodes'!D1923</f>
        <v>-0.42502400000000001</v>
      </c>
      <c r="E1923" s="1">
        <f>'All Nodes'!E1923</f>
        <v>0.32498199999999999</v>
      </c>
      <c r="F1923" s="1">
        <f>'All Nodes'!F1923</f>
        <v>5.1145700000000002E-2</v>
      </c>
      <c r="G1923">
        <f>'All Nodes'!G1923</f>
        <v>100001</v>
      </c>
    </row>
    <row r="1924" spans="1:7" x14ac:dyDescent="0.25">
      <c r="A1924" t="str">
        <f>'All Nodes'!A1924</f>
        <v>GRID</v>
      </c>
      <c r="B1924">
        <f>'All Nodes'!B1924</f>
        <v>101922</v>
      </c>
      <c r="C1924">
        <f>'All Nodes'!C1924</f>
        <v>100001</v>
      </c>
      <c r="D1924" s="1">
        <f>'All Nodes'!D1924</f>
        <v>0.42502400000000001</v>
      </c>
      <c r="E1924" s="1">
        <f>'All Nodes'!E1924</f>
        <v>-0.32498100000000002</v>
      </c>
      <c r="F1924" s="1">
        <f>'All Nodes'!F1924</f>
        <v>5.1146400000000002E-2</v>
      </c>
      <c r="G1924">
        <f>'All Nodes'!G1924</f>
        <v>100001</v>
      </c>
    </row>
    <row r="1925" spans="1:7" x14ac:dyDescent="0.25">
      <c r="A1925" t="str">
        <f>'All Nodes'!A1925</f>
        <v>GRID</v>
      </c>
      <c r="B1925">
        <f>'All Nodes'!B1925</f>
        <v>101923</v>
      </c>
      <c r="C1925">
        <f>'All Nodes'!C1925</f>
        <v>100001</v>
      </c>
      <c r="D1925" s="1">
        <f>'All Nodes'!D1925</f>
        <v>0.42502600000000001</v>
      </c>
      <c r="E1925" s="1">
        <f>'All Nodes'!E1925</f>
        <v>-0.34995799999999999</v>
      </c>
      <c r="F1925" s="1">
        <f>'All Nodes'!F1925</f>
        <v>5.4185400000000002E-2</v>
      </c>
      <c r="G1925">
        <f>'All Nodes'!G1925</f>
        <v>100001</v>
      </c>
    </row>
    <row r="1926" spans="1:7" x14ac:dyDescent="0.25">
      <c r="A1926" t="str">
        <f>'All Nodes'!A1926</f>
        <v>GRID</v>
      </c>
      <c r="B1926">
        <f>'All Nodes'!B1926</f>
        <v>101924</v>
      </c>
      <c r="C1926">
        <f>'All Nodes'!C1926</f>
        <v>100001</v>
      </c>
      <c r="D1926" s="1">
        <f>'All Nodes'!D1926</f>
        <v>-0.42502600000000001</v>
      </c>
      <c r="E1926" s="1">
        <f>'All Nodes'!E1926</f>
        <v>0.34995799999999999</v>
      </c>
      <c r="F1926" s="1">
        <f>'All Nodes'!F1926</f>
        <v>5.4184700000000002E-2</v>
      </c>
      <c r="G1926">
        <f>'All Nodes'!G1926</f>
        <v>100001</v>
      </c>
    </row>
    <row r="1927" spans="1:7" x14ac:dyDescent="0.25">
      <c r="A1927" t="str">
        <f>'All Nodes'!A1927</f>
        <v>GRID</v>
      </c>
      <c r="B1927">
        <f>'All Nodes'!B1927</f>
        <v>101925</v>
      </c>
      <c r="C1927">
        <f>'All Nodes'!C1927</f>
        <v>100001</v>
      </c>
      <c r="D1927" s="1">
        <f>'All Nodes'!D1927</f>
        <v>-0.42502800000000002</v>
      </c>
      <c r="E1927" s="1">
        <f>'All Nodes'!E1927</f>
        <v>0.37495899999999999</v>
      </c>
      <c r="F1927" s="1">
        <f>'All Nodes'!F1927</f>
        <v>5.7458599999999999E-2</v>
      </c>
      <c r="G1927">
        <f>'All Nodes'!G1927</f>
        <v>100001</v>
      </c>
    </row>
    <row r="1928" spans="1:7" x14ac:dyDescent="0.25">
      <c r="A1928" t="str">
        <f>'All Nodes'!A1928</f>
        <v>GRID</v>
      </c>
      <c r="B1928">
        <f>'All Nodes'!B1928</f>
        <v>101926</v>
      </c>
      <c r="C1928">
        <f>'All Nodes'!C1928</f>
        <v>100001</v>
      </c>
      <c r="D1928" s="1">
        <f>'All Nodes'!D1928</f>
        <v>0.42502800000000002</v>
      </c>
      <c r="E1928" s="1">
        <f>'All Nodes'!E1928</f>
        <v>-0.37495899999999999</v>
      </c>
      <c r="F1928" s="1">
        <f>'All Nodes'!F1928</f>
        <v>5.7459400000000001E-2</v>
      </c>
      <c r="G1928">
        <f>'All Nodes'!G1928</f>
        <v>100001</v>
      </c>
    </row>
    <row r="1929" spans="1:7" x14ac:dyDescent="0.25">
      <c r="A1929" t="str">
        <f>'All Nodes'!A1929</f>
        <v>GRID</v>
      </c>
      <c r="B1929">
        <f>'All Nodes'!B1929</f>
        <v>101927</v>
      </c>
      <c r="C1929">
        <f>'All Nodes'!C1929</f>
        <v>100001</v>
      </c>
      <c r="D1929" s="1">
        <f>'All Nodes'!D1929</f>
        <v>-0.42502899999999999</v>
      </c>
      <c r="E1929" s="1">
        <f>'All Nodes'!E1929</f>
        <v>0.39996100000000001</v>
      </c>
      <c r="F1929" s="1">
        <f>'All Nodes'!F1929</f>
        <v>6.0962599999999999E-2</v>
      </c>
      <c r="G1929">
        <f>'All Nodes'!G1929</f>
        <v>100001</v>
      </c>
    </row>
    <row r="1930" spans="1:7" x14ac:dyDescent="0.25">
      <c r="A1930" t="str">
        <f>'All Nodes'!A1930</f>
        <v>GRID</v>
      </c>
      <c r="B1930">
        <f>'All Nodes'!B1930</f>
        <v>101928</v>
      </c>
      <c r="C1930">
        <f>'All Nodes'!C1930</f>
        <v>100001</v>
      </c>
      <c r="D1930" s="1">
        <f>'All Nodes'!D1930</f>
        <v>0.42502899999999999</v>
      </c>
      <c r="E1930" s="1">
        <f>'All Nodes'!E1930</f>
        <v>-0.39996100000000001</v>
      </c>
      <c r="F1930" s="1">
        <f>'All Nodes'!F1930</f>
        <v>6.0963400000000001E-2</v>
      </c>
      <c r="G1930">
        <f>'All Nodes'!G1930</f>
        <v>100001</v>
      </c>
    </row>
    <row r="1931" spans="1:7" x14ac:dyDescent="0.25">
      <c r="A1931" t="str">
        <f>'All Nodes'!A1931</f>
        <v>GRID</v>
      </c>
      <c r="B1931">
        <f>'All Nodes'!B1931</f>
        <v>101929</v>
      </c>
      <c r="C1931">
        <f>'All Nodes'!C1931</f>
        <v>100001</v>
      </c>
      <c r="D1931" s="1">
        <f>'All Nodes'!D1931</f>
        <v>0.42503099999999999</v>
      </c>
      <c r="E1931" s="1">
        <f>'All Nodes'!E1931</f>
        <v>-0.424981</v>
      </c>
      <c r="F1931" s="1">
        <f>'All Nodes'!F1931</f>
        <v>6.4704499999999998E-2</v>
      </c>
      <c r="G1931">
        <f>'All Nodes'!G1931</f>
        <v>100001</v>
      </c>
    </row>
    <row r="1932" spans="1:7" x14ac:dyDescent="0.25">
      <c r="A1932" t="str">
        <f>'All Nodes'!A1932</f>
        <v>GRID</v>
      </c>
      <c r="B1932">
        <f>'All Nodes'!B1932</f>
        <v>101930</v>
      </c>
      <c r="C1932">
        <f>'All Nodes'!C1932</f>
        <v>100001</v>
      </c>
      <c r="D1932" s="1">
        <f>'All Nodes'!D1932</f>
        <v>-0.42503200000000002</v>
      </c>
      <c r="E1932" s="1">
        <f>'All Nodes'!E1932</f>
        <v>0.424981</v>
      </c>
      <c r="F1932" s="1">
        <f>'All Nodes'!F1932</f>
        <v>6.47036E-2</v>
      </c>
      <c r="G1932">
        <f>'All Nodes'!G1932</f>
        <v>100001</v>
      </c>
    </row>
    <row r="1933" spans="1:7" x14ac:dyDescent="0.25">
      <c r="A1933" t="str">
        <f>'All Nodes'!A1933</f>
        <v>GRID</v>
      </c>
      <c r="B1933">
        <f>'All Nodes'!B1933</f>
        <v>101931</v>
      </c>
      <c r="C1933">
        <f>'All Nodes'!C1933</f>
        <v>100001</v>
      </c>
      <c r="D1933" s="1">
        <f>'All Nodes'!D1933</f>
        <v>0.425035</v>
      </c>
      <c r="E1933" s="1">
        <f>'All Nodes'!E1933</f>
        <v>-0.44996399999999998</v>
      </c>
      <c r="F1933" s="1">
        <f>'All Nodes'!F1933</f>
        <v>6.8665500000000004E-2</v>
      </c>
      <c r="G1933">
        <f>'All Nodes'!G1933</f>
        <v>100001</v>
      </c>
    </row>
    <row r="1934" spans="1:7" x14ac:dyDescent="0.25">
      <c r="A1934" t="str">
        <f>'All Nodes'!A1934</f>
        <v>GRID</v>
      </c>
      <c r="B1934">
        <f>'All Nodes'!B1934</f>
        <v>101932</v>
      </c>
      <c r="C1934">
        <f>'All Nodes'!C1934</f>
        <v>100001</v>
      </c>
      <c r="D1934" s="1">
        <f>'All Nodes'!D1934</f>
        <v>-0.425035</v>
      </c>
      <c r="E1934" s="1">
        <f>'All Nodes'!E1934</f>
        <v>0.44996399999999998</v>
      </c>
      <c r="F1934" s="1">
        <f>'All Nodes'!F1934</f>
        <v>6.8664500000000003E-2</v>
      </c>
      <c r="G1934">
        <f>'All Nodes'!G1934</f>
        <v>100001</v>
      </c>
    </row>
    <row r="1935" spans="1:7" x14ac:dyDescent="0.25">
      <c r="A1935" t="str">
        <f>'All Nodes'!A1935</f>
        <v>GRID</v>
      </c>
      <c r="B1935">
        <f>'All Nodes'!B1935</f>
        <v>101933</v>
      </c>
      <c r="C1935">
        <f>'All Nodes'!C1935</f>
        <v>100001</v>
      </c>
      <c r="D1935" s="1">
        <f>'All Nodes'!D1935</f>
        <v>0.425037</v>
      </c>
      <c r="E1935" s="1">
        <f>'All Nodes'!E1935</f>
        <v>-0.474964</v>
      </c>
      <c r="F1935" s="1">
        <f>'All Nodes'!F1935</f>
        <v>7.2865600000000003E-2</v>
      </c>
      <c r="G1935">
        <f>'All Nodes'!G1935</f>
        <v>100001</v>
      </c>
    </row>
    <row r="1936" spans="1:7" x14ac:dyDescent="0.25">
      <c r="A1936" t="str">
        <f>'All Nodes'!A1936</f>
        <v>GRID</v>
      </c>
      <c r="B1936">
        <f>'All Nodes'!B1936</f>
        <v>101934</v>
      </c>
      <c r="C1936">
        <f>'All Nodes'!C1936</f>
        <v>100001</v>
      </c>
      <c r="D1936" s="1">
        <f>'All Nodes'!D1936</f>
        <v>-0.425037</v>
      </c>
      <c r="E1936" s="1">
        <f>'All Nodes'!E1936</f>
        <v>0.474964</v>
      </c>
      <c r="F1936" s="1">
        <f>'All Nodes'!F1936</f>
        <v>7.2864600000000002E-2</v>
      </c>
      <c r="G1936">
        <f>'All Nodes'!G1936</f>
        <v>100001</v>
      </c>
    </row>
    <row r="1937" spans="1:7" x14ac:dyDescent="0.25">
      <c r="A1937" t="str">
        <f>'All Nodes'!A1937</f>
        <v>GRID</v>
      </c>
      <c r="B1937">
        <f>'All Nodes'!B1937</f>
        <v>101935</v>
      </c>
      <c r="C1937">
        <f>'All Nodes'!C1937</f>
        <v>100001</v>
      </c>
      <c r="D1937" s="1">
        <f>'All Nodes'!D1937</f>
        <v>0.42503800000000003</v>
      </c>
      <c r="E1937" s="1">
        <f>'All Nodes'!E1937</f>
        <v>-0.499969</v>
      </c>
      <c r="F1937" s="1">
        <f>'All Nodes'!F1937</f>
        <v>7.7300599999999997E-2</v>
      </c>
      <c r="G1937">
        <f>'All Nodes'!G1937</f>
        <v>100001</v>
      </c>
    </row>
    <row r="1938" spans="1:7" x14ac:dyDescent="0.25">
      <c r="A1938" t="str">
        <f>'All Nodes'!A1938</f>
        <v>GRID</v>
      </c>
      <c r="B1938">
        <f>'All Nodes'!B1938</f>
        <v>101936</v>
      </c>
      <c r="C1938">
        <f>'All Nodes'!C1938</f>
        <v>100001</v>
      </c>
      <c r="D1938" s="1">
        <f>'All Nodes'!D1938</f>
        <v>-0.425039</v>
      </c>
      <c r="E1938" s="1">
        <f>'All Nodes'!E1938</f>
        <v>0.49997000000000003</v>
      </c>
      <c r="F1938" s="1">
        <f>'All Nodes'!F1938</f>
        <v>7.7299599999999996E-2</v>
      </c>
      <c r="G1938">
        <f>'All Nodes'!G1938</f>
        <v>100001</v>
      </c>
    </row>
    <row r="1939" spans="1:7" x14ac:dyDescent="0.25">
      <c r="A1939" t="str">
        <f>'All Nodes'!A1939</f>
        <v>GRID</v>
      </c>
      <c r="B1939">
        <f>'All Nodes'!B1939</f>
        <v>101937</v>
      </c>
      <c r="C1939">
        <f>'All Nodes'!C1939</f>
        <v>100001</v>
      </c>
      <c r="D1939" s="1">
        <f>'All Nodes'!D1939</f>
        <v>0.42503999999999997</v>
      </c>
      <c r="E1939" s="1">
        <f>'All Nodes'!E1939</f>
        <v>-0.52498100000000003</v>
      </c>
      <c r="F1939" s="1">
        <f>'All Nodes'!F1939</f>
        <v>8.1973599999999994E-2</v>
      </c>
      <c r="G1939">
        <f>'All Nodes'!G1939</f>
        <v>100001</v>
      </c>
    </row>
    <row r="1940" spans="1:7" x14ac:dyDescent="0.25">
      <c r="A1940" t="str">
        <f>'All Nodes'!A1940</f>
        <v>GRID</v>
      </c>
      <c r="B1940">
        <f>'All Nodes'!B1940</f>
        <v>101938</v>
      </c>
      <c r="C1940">
        <f>'All Nodes'!C1940</f>
        <v>100001</v>
      </c>
      <c r="D1940" s="1">
        <f>'All Nodes'!D1940</f>
        <v>-0.42503999999999997</v>
      </c>
      <c r="E1940" s="1">
        <f>'All Nodes'!E1940</f>
        <v>0.52498100000000003</v>
      </c>
      <c r="F1940" s="1">
        <f>'All Nodes'!F1940</f>
        <v>8.1972500000000004E-2</v>
      </c>
      <c r="G1940">
        <f>'All Nodes'!G1940</f>
        <v>100001</v>
      </c>
    </row>
    <row r="1941" spans="1:7" x14ac:dyDescent="0.25">
      <c r="A1941" t="str">
        <f>'All Nodes'!A1941</f>
        <v>GRID</v>
      </c>
      <c r="B1941">
        <f>'All Nodes'!B1941</f>
        <v>101939</v>
      </c>
      <c r="C1941">
        <f>'All Nodes'!C1941</f>
        <v>100001</v>
      </c>
      <c r="D1941" s="1">
        <f>'All Nodes'!D1941</f>
        <v>-0.42504199999999998</v>
      </c>
      <c r="E1941" s="1">
        <f>'All Nodes'!E1941</f>
        <v>0.54998100000000005</v>
      </c>
      <c r="F1941" s="1">
        <f>'All Nodes'!F1941</f>
        <v>8.6877399999999994E-2</v>
      </c>
      <c r="G1941">
        <f>'All Nodes'!G1941</f>
        <v>100001</v>
      </c>
    </row>
    <row r="1942" spans="1:7" x14ac:dyDescent="0.25">
      <c r="A1942" t="str">
        <f>'All Nodes'!A1942</f>
        <v>GRID</v>
      </c>
      <c r="B1942">
        <f>'All Nodes'!B1942</f>
        <v>101940</v>
      </c>
      <c r="C1942">
        <f>'All Nodes'!C1942</f>
        <v>100001</v>
      </c>
      <c r="D1942" s="1">
        <f>'All Nodes'!D1942</f>
        <v>0.42504199999999998</v>
      </c>
      <c r="E1942" s="1">
        <f>'All Nodes'!E1942</f>
        <v>-0.54998000000000002</v>
      </c>
      <c r="F1942" s="1">
        <f>'All Nodes'!F1942</f>
        <v>8.68786E-2</v>
      </c>
      <c r="G1942">
        <f>'All Nodes'!G1942</f>
        <v>100001</v>
      </c>
    </row>
    <row r="1943" spans="1:7" x14ac:dyDescent="0.25">
      <c r="A1943" t="str">
        <f>'All Nodes'!A1943</f>
        <v>GRID</v>
      </c>
      <c r="B1943">
        <f>'All Nodes'!B1943</f>
        <v>101941</v>
      </c>
      <c r="C1943">
        <f>'All Nodes'!C1943</f>
        <v>100001</v>
      </c>
      <c r="D1943" s="1">
        <f>'All Nodes'!D1943</f>
        <v>0.42504399999999998</v>
      </c>
      <c r="E1943" s="1">
        <f>'All Nodes'!E1943</f>
        <v>-0.57498000000000005</v>
      </c>
      <c r="F1943" s="1">
        <f>'All Nodes'!F1943</f>
        <v>9.2021699999999998E-2</v>
      </c>
      <c r="G1943">
        <f>'All Nodes'!G1943</f>
        <v>100001</v>
      </c>
    </row>
    <row r="1944" spans="1:7" x14ac:dyDescent="0.25">
      <c r="A1944" t="str">
        <f>'All Nodes'!A1944</f>
        <v>GRID</v>
      </c>
      <c r="B1944">
        <f>'All Nodes'!B1944</f>
        <v>101942</v>
      </c>
      <c r="C1944">
        <f>'All Nodes'!C1944</f>
        <v>100001</v>
      </c>
      <c r="D1944" s="1">
        <f>'All Nodes'!D1944</f>
        <v>-0.42504500000000001</v>
      </c>
      <c r="E1944" s="1">
        <f>'All Nodes'!E1944</f>
        <v>0.57498099999999996</v>
      </c>
      <c r="F1944" s="1">
        <f>'All Nodes'!F1944</f>
        <v>9.2020400000000002E-2</v>
      </c>
      <c r="G1944">
        <f>'All Nodes'!G1944</f>
        <v>100001</v>
      </c>
    </row>
    <row r="1945" spans="1:7" x14ac:dyDescent="0.25">
      <c r="A1945" t="str">
        <f>'All Nodes'!A1945</f>
        <v>GRID</v>
      </c>
      <c r="B1945">
        <f>'All Nodes'!B1945</f>
        <v>101943</v>
      </c>
      <c r="C1945">
        <f>'All Nodes'!C1945</f>
        <v>100001</v>
      </c>
      <c r="D1945" s="1">
        <f>'All Nodes'!D1945</f>
        <v>0.42504500000000001</v>
      </c>
      <c r="E1945" s="1">
        <f>'All Nodes'!E1945</f>
        <v>-0.59997999999999996</v>
      </c>
      <c r="F1945" s="1">
        <f>'All Nodes'!F1945</f>
        <v>9.7402699999999995E-2</v>
      </c>
      <c r="G1945">
        <f>'All Nodes'!G1945</f>
        <v>100001</v>
      </c>
    </row>
    <row r="1946" spans="1:7" x14ac:dyDescent="0.25">
      <c r="A1946" t="str">
        <f>'All Nodes'!A1946</f>
        <v>GRID</v>
      </c>
      <c r="B1946">
        <f>'All Nodes'!B1946</f>
        <v>101944</v>
      </c>
      <c r="C1946">
        <f>'All Nodes'!C1946</f>
        <v>100001</v>
      </c>
      <c r="D1946" s="1">
        <f>'All Nodes'!D1946</f>
        <v>-0.42504500000000001</v>
      </c>
      <c r="E1946" s="1">
        <f>'All Nodes'!E1946</f>
        <v>0.59997999999999996</v>
      </c>
      <c r="F1946" s="1">
        <f>'All Nodes'!F1946</f>
        <v>9.7401399999999999E-2</v>
      </c>
      <c r="G1946">
        <f>'All Nodes'!G1946</f>
        <v>100001</v>
      </c>
    </row>
    <row r="1947" spans="1:7" x14ac:dyDescent="0.25">
      <c r="A1947" t="str">
        <f>'All Nodes'!A1947</f>
        <v>GRID</v>
      </c>
      <c r="B1947">
        <f>'All Nodes'!B1947</f>
        <v>101945</v>
      </c>
      <c r="C1947">
        <f>'All Nodes'!C1947</f>
        <v>100001</v>
      </c>
      <c r="D1947" s="1">
        <f>'All Nodes'!D1947</f>
        <v>-0.44989699999999999</v>
      </c>
      <c r="E1947" s="1">
        <f>'All Nodes'!E1947</f>
        <v>-1.133E-5</v>
      </c>
      <c r="F1947" s="1">
        <f>'All Nodes'!F1947</f>
        <v>3.6049999999999999E-2</v>
      </c>
      <c r="G1947">
        <f>'All Nodes'!G1947</f>
        <v>100001</v>
      </c>
    </row>
    <row r="1948" spans="1:7" x14ac:dyDescent="0.25">
      <c r="A1948" t="str">
        <f>'All Nodes'!A1948</f>
        <v>GRID</v>
      </c>
      <c r="B1948">
        <f>'All Nodes'!B1948</f>
        <v>101946</v>
      </c>
      <c r="C1948">
        <f>'All Nodes'!C1948</f>
        <v>100001</v>
      </c>
      <c r="D1948" s="1">
        <f>'All Nodes'!D1948</f>
        <v>0.449901</v>
      </c>
      <c r="E1948" s="1">
        <f>'All Nodes'!E1948</f>
        <v>2.5024100000000001E-2</v>
      </c>
      <c r="F1948" s="1">
        <f>'All Nodes'!F1948</f>
        <v>3.6164000000000002E-2</v>
      </c>
      <c r="G1948">
        <f>'All Nodes'!G1948</f>
        <v>100001</v>
      </c>
    </row>
    <row r="1949" spans="1:7" x14ac:dyDescent="0.25">
      <c r="A1949" t="str">
        <f>'All Nodes'!A1949</f>
        <v>GRID</v>
      </c>
      <c r="B1949">
        <f>'All Nodes'!B1949</f>
        <v>101947</v>
      </c>
      <c r="C1949">
        <f>'All Nodes'!C1949</f>
        <v>100001</v>
      </c>
      <c r="D1949" s="1">
        <f>'All Nodes'!D1949</f>
        <v>-0.449901</v>
      </c>
      <c r="E1949" s="1">
        <f>'All Nodes'!E1949</f>
        <v>-2.5024000000000001E-2</v>
      </c>
      <c r="F1949" s="1">
        <f>'All Nodes'!F1949</f>
        <v>3.6164000000000002E-2</v>
      </c>
      <c r="G1949">
        <f>'All Nodes'!G1949</f>
        <v>100001</v>
      </c>
    </row>
    <row r="1950" spans="1:7" x14ac:dyDescent="0.25">
      <c r="A1950" t="str">
        <f>'All Nodes'!A1950</f>
        <v>GRID</v>
      </c>
      <c r="B1950">
        <f>'All Nodes'!B1950</f>
        <v>101948</v>
      </c>
      <c r="C1950">
        <f>'All Nodes'!C1950</f>
        <v>100001</v>
      </c>
      <c r="D1950" s="1">
        <f>'All Nodes'!D1950</f>
        <v>0.449905</v>
      </c>
      <c r="E1950" s="1">
        <f>'All Nodes'!E1950</f>
        <v>5.0027099999999998E-2</v>
      </c>
      <c r="F1950" s="1">
        <f>'All Nodes'!F1950</f>
        <v>3.6503000000000001E-2</v>
      </c>
      <c r="G1950">
        <f>'All Nodes'!G1950</f>
        <v>100001</v>
      </c>
    </row>
    <row r="1951" spans="1:7" x14ac:dyDescent="0.25">
      <c r="A1951" t="str">
        <f>'All Nodes'!A1951</f>
        <v>GRID</v>
      </c>
      <c r="B1951">
        <f>'All Nodes'!B1951</f>
        <v>101949</v>
      </c>
      <c r="C1951">
        <f>'All Nodes'!C1951</f>
        <v>100001</v>
      </c>
      <c r="D1951" s="1">
        <f>'All Nodes'!D1951</f>
        <v>-0.449905</v>
      </c>
      <c r="E1951" s="1">
        <f>'All Nodes'!E1951</f>
        <v>-5.0027000000000002E-2</v>
      </c>
      <c r="F1951" s="1">
        <f>'All Nodes'!F1951</f>
        <v>3.6503099999999997E-2</v>
      </c>
      <c r="G1951">
        <f>'All Nodes'!G1951</f>
        <v>100001</v>
      </c>
    </row>
    <row r="1952" spans="1:7" x14ac:dyDescent="0.25">
      <c r="A1952" t="str">
        <f>'All Nodes'!A1952</f>
        <v>GRID</v>
      </c>
      <c r="B1952">
        <f>'All Nodes'!B1952</f>
        <v>101950</v>
      </c>
      <c r="C1952">
        <f>'All Nodes'!C1952</f>
        <v>100001</v>
      </c>
      <c r="D1952" s="1">
        <f>'All Nodes'!D1952</f>
        <v>0.44991100000000001</v>
      </c>
      <c r="E1952" s="1">
        <f>'All Nodes'!E1952</f>
        <v>7.5035099999999993E-2</v>
      </c>
      <c r="F1952" s="1">
        <f>'All Nodes'!F1952</f>
        <v>3.7065899999999999E-2</v>
      </c>
      <c r="G1952">
        <f>'All Nodes'!G1952</f>
        <v>100001</v>
      </c>
    </row>
    <row r="1953" spans="1:7" x14ac:dyDescent="0.25">
      <c r="A1953" t="str">
        <f>'All Nodes'!A1953</f>
        <v>GRID</v>
      </c>
      <c r="B1953">
        <f>'All Nodes'!B1953</f>
        <v>101951</v>
      </c>
      <c r="C1953">
        <f>'All Nodes'!C1953</f>
        <v>100001</v>
      </c>
      <c r="D1953" s="1">
        <f>'All Nodes'!D1953</f>
        <v>-0.44991100000000001</v>
      </c>
      <c r="E1953" s="1">
        <f>'All Nodes'!E1953</f>
        <v>-7.5035000000000004E-2</v>
      </c>
      <c r="F1953" s="1">
        <f>'All Nodes'!F1953</f>
        <v>3.7066099999999998E-2</v>
      </c>
      <c r="G1953">
        <f>'All Nodes'!G1953</f>
        <v>100001</v>
      </c>
    </row>
    <row r="1954" spans="1:7" x14ac:dyDescent="0.25">
      <c r="A1954" t="str">
        <f>'All Nodes'!A1954</f>
        <v>GRID</v>
      </c>
      <c r="B1954">
        <f>'All Nodes'!B1954</f>
        <v>101952</v>
      </c>
      <c r="C1954">
        <f>'All Nodes'!C1954</f>
        <v>100001</v>
      </c>
      <c r="D1954" s="1">
        <f>'All Nodes'!D1954</f>
        <v>0.44991500000000001</v>
      </c>
      <c r="E1954" s="1">
        <f>'All Nodes'!E1954</f>
        <v>0.10003099999999999</v>
      </c>
      <c r="F1954" s="1">
        <f>'All Nodes'!F1954</f>
        <v>3.7852999999999998E-2</v>
      </c>
      <c r="G1954">
        <f>'All Nodes'!G1954</f>
        <v>100001</v>
      </c>
    </row>
    <row r="1955" spans="1:7" x14ac:dyDescent="0.25">
      <c r="A1955" t="str">
        <f>'All Nodes'!A1955</f>
        <v>GRID</v>
      </c>
      <c r="B1955">
        <f>'All Nodes'!B1955</f>
        <v>101953</v>
      </c>
      <c r="C1955">
        <f>'All Nodes'!C1955</f>
        <v>100001</v>
      </c>
      <c r="D1955" s="1">
        <f>'All Nodes'!D1955</f>
        <v>-0.44991500000000001</v>
      </c>
      <c r="E1955" s="1">
        <f>'All Nodes'!E1955</f>
        <v>-0.10003099999999999</v>
      </c>
      <c r="F1955" s="1">
        <f>'All Nodes'!F1955</f>
        <v>3.7853199999999997E-2</v>
      </c>
      <c r="G1955">
        <f>'All Nodes'!G1955</f>
        <v>100001</v>
      </c>
    </row>
    <row r="1956" spans="1:7" x14ac:dyDescent="0.25">
      <c r="A1956" t="str">
        <f>'All Nodes'!A1956</f>
        <v>GRID</v>
      </c>
      <c r="B1956">
        <f>'All Nodes'!B1956</f>
        <v>101954</v>
      </c>
      <c r="C1956">
        <f>'All Nodes'!C1956</f>
        <v>100001</v>
      </c>
      <c r="D1956" s="1">
        <f>'All Nodes'!D1956</f>
        <v>0.44991900000000001</v>
      </c>
      <c r="E1956" s="1">
        <f>'All Nodes'!E1956</f>
        <v>0.125025</v>
      </c>
      <c r="F1956" s="1">
        <f>'All Nodes'!F1956</f>
        <v>3.8864000000000003E-2</v>
      </c>
      <c r="G1956">
        <f>'All Nodes'!G1956</f>
        <v>100001</v>
      </c>
    </row>
    <row r="1957" spans="1:7" x14ac:dyDescent="0.25">
      <c r="A1957" t="str">
        <f>'All Nodes'!A1957</f>
        <v>GRID</v>
      </c>
      <c r="B1957">
        <f>'All Nodes'!B1957</f>
        <v>101955</v>
      </c>
      <c r="C1957">
        <f>'All Nodes'!C1957</f>
        <v>100001</v>
      </c>
      <c r="D1957" s="1">
        <f>'All Nodes'!D1957</f>
        <v>-0.44991999999999999</v>
      </c>
      <c r="E1957" s="1">
        <f>'All Nodes'!E1957</f>
        <v>-0.125025</v>
      </c>
      <c r="F1957" s="1">
        <f>'All Nodes'!F1957</f>
        <v>3.8864200000000002E-2</v>
      </c>
      <c r="G1957">
        <f>'All Nodes'!G1957</f>
        <v>100001</v>
      </c>
    </row>
    <row r="1958" spans="1:7" x14ac:dyDescent="0.25">
      <c r="A1958" t="str">
        <f>'All Nodes'!A1958</f>
        <v>GRID</v>
      </c>
      <c r="B1958">
        <f>'All Nodes'!B1958</f>
        <v>101956</v>
      </c>
      <c r="C1958">
        <f>'All Nodes'!C1958</f>
        <v>100001</v>
      </c>
      <c r="D1958" s="1">
        <f>'All Nodes'!D1958</f>
        <v>0.44992500000000002</v>
      </c>
      <c r="E1958" s="1">
        <f>'All Nodes'!E1958</f>
        <v>0.15002799999999999</v>
      </c>
      <c r="F1958" s="1">
        <f>'All Nodes'!F1958</f>
        <v>4.0099900000000001E-2</v>
      </c>
      <c r="G1958">
        <f>'All Nodes'!G1958</f>
        <v>100001</v>
      </c>
    </row>
    <row r="1959" spans="1:7" x14ac:dyDescent="0.25">
      <c r="A1959" t="str">
        <f>'All Nodes'!A1959</f>
        <v>GRID</v>
      </c>
      <c r="B1959">
        <f>'All Nodes'!B1959</f>
        <v>101957</v>
      </c>
      <c r="C1959">
        <f>'All Nodes'!C1959</f>
        <v>100001</v>
      </c>
      <c r="D1959" s="1">
        <f>'All Nodes'!D1959</f>
        <v>-0.44992500000000002</v>
      </c>
      <c r="E1959" s="1">
        <f>'All Nodes'!E1959</f>
        <v>-0.15002799999999999</v>
      </c>
      <c r="F1959" s="1">
        <f>'All Nodes'!F1959</f>
        <v>4.0100200000000003E-2</v>
      </c>
      <c r="G1959">
        <f>'All Nodes'!G1959</f>
        <v>100001</v>
      </c>
    </row>
    <row r="1960" spans="1:7" x14ac:dyDescent="0.25">
      <c r="A1960" t="str">
        <f>'All Nodes'!A1960</f>
        <v>GRID</v>
      </c>
      <c r="B1960">
        <f>'All Nodes'!B1960</f>
        <v>101958</v>
      </c>
      <c r="C1960">
        <f>'All Nodes'!C1960</f>
        <v>100001</v>
      </c>
      <c r="D1960" s="1">
        <f>'All Nodes'!D1960</f>
        <v>0.44992900000000002</v>
      </c>
      <c r="E1960" s="1">
        <f>'All Nodes'!E1960</f>
        <v>0.17502300000000001</v>
      </c>
      <c r="F1960" s="1">
        <f>'All Nodes'!F1960</f>
        <v>4.1561800000000003E-2</v>
      </c>
      <c r="G1960">
        <f>'All Nodes'!G1960</f>
        <v>100001</v>
      </c>
    </row>
    <row r="1961" spans="1:7" x14ac:dyDescent="0.25">
      <c r="A1961" t="str">
        <f>'All Nodes'!A1961</f>
        <v>GRID</v>
      </c>
      <c r="B1961">
        <f>'All Nodes'!B1961</f>
        <v>101959</v>
      </c>
      <c r="C1961">
        <f>'All Nodes'!C1961</f>
        <v>100001</v>
      </c>
      <c r="D1961" s="1">
        <f>'All Nodes'!D1961</f>
        <v>-0.44992900000000002</v>
      </c>
      <c r="E1961" s="1">
        <f>'All Nodes'!E1961</f>
        <v>-0.17502300000000001</v>
      </c>
      <c r="F1961" s="1">
        <f>'All Nodes'!F1961</f>
        <v>4.1562200000000001E-2</v>
      </c>
      <c r="G1961">
        <f>'All Nodes'!G1961</f>
        <v>100001</v>
      </c>
    </row>
    <row r="1962" spans="1:7" x14ac:dyDescent="0.25">
      <c r="A1962" t="str">
        <f>'All Nodes'!A1962</f>
        <v>GRID</v>
      </c>
      <c r="B1962">
        <f>'All Nodes'!B1962</f>
        <v>101960</v>
      </c>
      <c r="C1962">
        <f>'All Nodes'!C1962</f>
        <v>100001</v>
      </c>
      <c r="D1962" s="1">
        <f>'All Nodes'!D1962</f>
        <v>0.449934</v>
      </c>
      <c r="E1962" s="1">
        <f>'All Nodes'!E1962</f>
        <v>0.20003099999999999</v>
      </c>
      <c r="F1962" s="1">
        <f>'All Nodes'!F1962</f>
        <v>4.3248799999999997E-2</v>
      </c>
      <c r="G1962">
        <f>'All Nodes'!G1962</f>
        <v>100001</v>
      </c>
    </row>
    <row r="1963" spans="1:7" x14ac:dyDescent="0.25">
      <c r="A1963" t="str">
        <f>'All Nodes'!A1963</f>
        <v>GRID</v>
      </c>
      <c r="B1963">
        <f>'All Nodes'!B1963</f>
        <v>101961</v>
      </c>
      <c r="C1963">
        <f>'All Nodes'!C1963</f>
        <v>100001</v>
      </c>
      <c r="D1963" s="1">
        <f>'All Nodes'!D1963</f>
        <v>-0.44993499999999997</v>
      </c>
      <c r="E1963" s="1">
        <f>'All Nodes'!E1963</f>
        <v>-0.20003099999999999</v>
      </c>
      <c r="F1963" s="1">
        <f>'All Nodes'!F1963</f>
        <v>4.3249299999999997E-2</v>
      </c>
      <c r="G1963">
        <f>'All Nodes'!G1963</f>
        <v>100001</v>
      </c>
    </row>
    <row r="1964" spans="1:7" x14ac:dyDescent="0.25">
      <c r="A1964" t="str">
        <f>'All Nodes'!A1964</f>
        <v>GRID</v>
      </c>
      <c r="B1964">
        <f>'All Nodes'!B1964</f>
        <v>101962</v>
      </c>
      <c r="C1964">
        <f>'All Nodes'!C1964</f>
        <v>100001</v>
      </c>
      <c r="D1964" s="1">
        <f>'All Nodes'!D1964</f>
        <v>0.449938</v>
      </c>
      <c r="E1964" s="1">
        <f>'All Nodes'!E1964</f>
        <v>0.22503000000000001</v>
      </c>
      <c r="F1964" s="1">
        <f>'All Nodes'!F1964</f>
        <v>4.5161800000000002E-2</v>
      </c>
      <c r="G1964">
        <f>'All Nodes'!G1964</f>
        <v>100001</v>
      </c>
    </row>
    <row r="1965" spans="1:7" x14ac:dyDescent="0.25">
      <c r="A1965" t="str">
        <f>'All Nodes'!A1965</f>
        <v>GRID</v>
      </c>
      <c r="B1965">
        <f>'All Nodes'!B1965</f>
        <v>101963</v>
      </c>
      <c r="C1965">
        <f>'All Nodes'!C1965</f>
        <v>100001</v>
      </c>
      <c r="D1965" s="1">
        <f>'All Nodes'!D1965</f>
        <v>-0.449938</v>
      </c>
      <c r="E1965" s="1">
        <f>'All Nodes'!E1965</f>
        <v>-0.22503000000000001</v>
      </c>
      <c r="F1965" s="1">
        <f>'All Nodes'!F1965</f>
        <v>4.5162300000000002E-2</v>
      </c>
      <c r="G1965">
        <f>'All Nodes'!G1965</f>
        <v>100001</v>
      </c>
    </row>
    <row r="1966" spans="1:7" x14ac:dyDescent="0.25">
      <c r="A1966" t="str">
        <f>'All Nodes'!A1966</f>
        <v>GRID</v>
      </c>
      <c r="B1966">
        <f>'All Nodes'!B1966</f>
        <v>101964</v>
      </c>
      <c r="C1966">
        <f>'All Nodes'!C1966</f>
        <v>100001</v>
      </c>
      <c r="D1966" s="1">
        <f>'All Nodes'!D1966</f>
        <v>-0.44994299999999998</v>
      </c>
      <c r="E1966" s="1">
        <f>'All Nodes'!E1966</f>
        <v>-0.25003500000000001</v>
      </c>
      <c r="F1966" s="1">
        <f>'All Nodes'!F1966</f>
        <v>4.7302299999999999E-2</v>
      </c>
      <c r="G1966">
        <f>'All Nodes'!G1966</f>
        <v>100001</v>
      </c>
    </row>
    <row r="1967" spans="1:7" x14ac:dyDescent="0.25">
      <c r="A1967" t="str">
        <f>'All Nodes'!A1967</f>
        <v>GRID</v>
      </c>
      <c r="B1967">
        <f>'All Nodes'!B1967</f>
        <v>101965</v>
      </c>
      <c r="C1967">
        <f>'All Nodes'!C1967</f>
        <v>100001</v>
      </c>
      <c r="D1967" s="1">
        <f>'All Nodes'!D1967</f>
        <v>0.44994299999999998</v>
      </c>
      <c r="E1967" s="1">
        <f>'All Nodes'!E1967</f>
        <v>0.25003500000000001</v>
      </c>
      <c r="F1967" s="1">
        <f>'All Nodes'!F1967</f>
        <v>4.7301799999999998E-2</v>
      </c>
      <c r="G1967">
        <f>'All Nodes'!G1967</f>
        <v>100001</v>
      </c>
    </row>
    <row r="1968" spans="1:7" x14ac:dyDescent="0.25">
      <c r="A1968" t="str">
        <f>'All Nodes'!A1968</f>
        <v>GRID</v>
      </c>
      <c r="B1968">
        <f>'All Nodes'!B1968</f>
        <v>101966</v>
      </c>
      <c r="C1968">
        <f>'All Nodes'!C1968</f>
        <v>100001</v>
      </c>
      <c r="D1968" s="1">
        <f>'All Nodes'!D1968</f>
        <v>0.44994699999999999</v>
      </c>
      <c r="E1968" s="1">
        <f>'All Nodes'!E1968</f>
        <v>0.27503100000000003</v>
      </c>
      <c r="F1968" s="1">
        <f>'All Nodes'!F1968</f>
        <v>4.9667799999999998E-2</v>
      </c>
      <c r="G1968">
        <f>'All Nodes'!G1968</f>
        <v>100001</v>
      </c>
    </row>
    <row r="1969" spans="1:7" x14ac:dyDescent="0.25">
      <c r="A1969" t="str">
        <f>'All Nodes'!A1969</f>
        <v>GRID</v>
      </c>
      <c r="B1969">
        <f>'All Nodes'!B1969</f>
        <v>101967</v>
      </c>
      <c r="C1969">
        <f>'All Nodes'!C1969</f>
        <v>100001</v>
      </c>
      <c r="D1969" s="1">
        <f>'All Nodes'!D1969</f>
        <v>-0.44994699999999999</v>
      </c>
      <c r="E1969" s="1">
        <f>'All Nodes'!E1969</f>
        <v>-0.27503100000000003</v>
      </c>
      <c r="F1969" s="1">
        <f>'All Nodes'!F1969</f>
        <v>4.9668299999999999E-2</v>
      </c>
      <c r="G1969">
        <f>'All Nodes'!G1969</f>
        <v>100001</v>
      </c>
    </row>
    <row r="1970" spans="1:7" x14ac:dyDescent="0.25">
      <c r="A1970" t="str">
        <f>'All Nodes'!A1970</f>
        <v>GRID</v>
      </c>
      <c r="B1970">
        <f>'All Nodes'!B1970</f>
        <v>101968</v>
      </c>
      <c r="C1970">
        <f>'All Nodes'!C1970</f>
        <v>100001</v>
      </c>
      <c r="D1970" s="1">
        <f>'All Nodes'!D1970</f>
        <v>0.44995000000000002</v>
      </c>
      <c r="E1970" s="1">
        <f>'All Nodes'!E1970</f>
        <v>0.30003000000000002</v>
      </c>
      <c r="F1970" s="1">
        <f>'All Nodes'!F1970</f>
        <v>5.2260800000000003E-2</v>
      </c>
      <c r="G1970">
        <f>'All Nodes'!G1970</f>
        <v>100001</v>
      </c>
    </row>
    <row r="1971" spans="1:7" x14ac:dyDescent="0.25">
      <c r="A1971" t="str">
        <f>'All Nodes'!A1971</f>
        <v>GRID</v>
      </c>
      <c r="B1971">
        <f>'All Nodes'!B1971</f>
        <v>101969</v>
      </c>
      <c r="C1971">
        <f>'All Nodes'!C1971</f>
        <v>100001</v>
      </c>
      <c r="D1971" s="1">
        <f>'All Nodes'!D1971</f>
        <v>-0.44995099999999999</v>
      </c>
      <c r="E1971" s="1">
        <f>'All Nodes'!E1971</f>
        <v>-0.30003000000000002</v>
      </c>
      <c r="F1971" s="1">
        <f>'All Nodes'!F1971</f>
        <v>5.2261299999999997E-2</v>
      </c>
      <c r="G1971">
        <f>'All Nodes'!G1971</f>
        <v>100001</v>
      </c>
    </row>
    <row r="1972" spans="1:7" x14ac:dyDescent="0.25">
      <c r="A1972" t="str">
        <f>'All Nodes'!A1972</f>
        <v>GRID</v>
      </c>
      <c r="B1972">
        <f>'All Nodes'!B1972</f>
        <v>101970</v>
      </c>
      <c r="C1972">
        <f>'All Nodes'!C1972</f>
        <v>100001</v>
      </c>
      <c r="D1972" s="1">
        <f>'All Nodes'!D1972</f>
        <v>-0.44995299999999999</v>
      </c>
      <c r="E1972" s="1">
        <f>'All Nodes'!E1972</f>
        <v>-0.32503399999999999</v>
      </c>
      <c r="F1972" s="1">
        <f>'All Nodes'!F1972</f>
        <v>5.5083300000000002E-2</v>
      </c>
      <c r="G1972">
        <f>'All Nodes'!G1972</f>
        <v>100001</v>
      </c>
    </row>
    <row r="1973" spans="1:7" x14ac:dyDescent="0.25">
      <c r="A1973" t="str">
        <f>'All Nodes'!A1973</f>
        <v>GRID</v>
      </c>
      <c r="B1973">
        <f>'All Nodes'!B1973</f>
        <v>101971</v>
      </c>
      <c r="C1973">
        <f>'All Nodes'!C1973</f>
        <v>100001</v>
      </c>
      <c r="D1973" s="1">
        <f>'All Nodes'!D1973</f>
        <v>0.44995299999999999</v>
      </c>
      <c r="E1973" s="1">
        <f>'All Nodes'!E1973</f>
        <v>0.32503399999999999</v>
      </c>
      <c r="F1973" s="1">
        <f>'All Nodes'!F1973</f>
        <v>5.5082600000000002E-2</v>
      </c>
      <c r="G1973">
        <f>'All Nodes'!G1973</f>
        <v>100001</v>
      </c>
    </row>
    <row r="1974" spans="1:7" x14ac:dyDescent="0.25">
      <c r="A1974" t="str">
        <f>'All Nodes'!A1974</f>
        <v>GRID</v>
      </c>
      <c r="B1974">
        <f>'All Nodes'!B1974</f>
        <v>101972</v>
      </c>
      <c r="C1974">
        <f>'All Nodes'!C1974</f>
        <v>100001</v>
      </c>
      <c r="D1974" s="1">
        <f>'All Nodes'!D1974</f>
        <v>0.449957</v>
      </c>
      <c r="E1974" s="1">
        <f>'All Nodes'!E1974</f>
        <v>0.35003600000000001</v>
      </c>
      <c r="F1974" s="1">
        <f>'All Nodes'!F1974</f>
        <v>5.8133700000000003E-2</v>
      </c>
      <c r="G1974">
        <f>'All Nodes'!G1974</f>
        <v>100001</v>
      </c>
    </row>
    <row r="1975" spans="1:7" x14ac:dyDescent="0.25">
      <c r="A1975" t="str">
        <f>'All Nodes'!A1975</f>
        <v>GRID</v>
      </c>
      <c r="B1975">
        <f>'All Nodes'!B1975</f>
        <v>101973</v>
      </c>
      <c r="C1975">
        <f>'All Nodes'!C1975</f>
        <v>100001</v>
      </c>
      <c r="D1975" s="1">
        <f>'All Nodes'!D1975</f>
        <v>-0.449957</v>
      </c>
      <c r="E1975" s="1">
        <f>'All Nodes'!E1975</f>
        <v>-0.35003499999999999</v>
      </c>
      <c r="F1975" s="1">
        <f>'All Nodes'!F1975</f>
        <v>5.8134499999999999E-2</v>
      </c>
      <c r="G1975">
        <f>'All Nodes'!G1975</f>
        <v>100001</v>
      </c>
    </row>
    <row r="1976" spans="1:7" x14ac:dyDescent="0.25">
      <c r="A1976" t="str">
        <f>'All Nodes'!A1976</f>
        <v>GRID</v>
      </c>
      <c r="B1976">
        <f>'All Nodes'!B1976</f>
        <v>101974</v>
      </c>
      <c r="C1976">
        <f>'All Nodes'!C1976</f>
        <v>100001</v>
      </c>
      <c r="D1976" s="1">
        <f>'All Nodes'!D1976</f>
        <v>-0.44996000000000003</v>
      </c>
      <c r="E1976" s="1">
        <f>'All Nodes'!E1976</f>
        <v>-0.37503199999999998</v>
      </c>
      <c r="F1976" s="1">
        <f>'All Nodes'!F1976</f>
        <v>6.1413500000000003E-2</v>
      </c>
      <c r="G1976">
        <f>'All Nodes'!G1976</f>
        <v>100001</v>
      </c>
    </row>
    <row r="1977" spans="1:7" x14ac:dyDescent="0.25">
      <c r="A1977" t="str">
        <f>'All Nodes'!A1977</f>
        <v>GRID</v>
      </c>
      <c r="B1977">
        <f>'All Nodes'!B1977</f>
        <v>101975</v>
      </c>
      <c r="C1977">
        <f>'All Nodes'!C1977</f>
        <v>100001</v>
      </c>
      <c r="D1977" s="1">
        <f>'All Nodes'!D1977</f>
        <v>0.44996000000000003</v>
      </c>
      <c r="E1977" s="1">
        <f>'All Nodes'!E1977</f>
        <v>0.37503300000000001</v>
      </c>
      <c r="F1977" s="1">
        <f>'All Nodes'!F1977</f>
        <v>6.1412599999999998E-2</v>
      </c>
      <c r="G1977">
        <f>'All Nodes'!G1977</f>
        <v>100001</v>
      </c>
    </row>
    <row r="1978" spans="1:7" x14ac:dyDescent="0.25">
      <c r="A1978" t="str">
        <f>'All Nodes'!A1978</f>
        <v>GRID</v>
      </c>
      <c r="B1978">
        <f>'All Nodes'!B1978</f>
        <v>101976</v>
      </c>
      <c r="C1978">
        <f>'All Nodes'!C1978</f>
        <v>100001</v>
      </c>
      <c r="D1978" s="1">
        <f>'All Nodes'!D1978</f>
        <v>0.44996199999999997</v>
      </c>
      <c r="E1978" s="1">
        <f>'All Nodes'!E1978</f>
        <v>0.40003699999999998</v>
      </c>
      <c r="F1978" s="1">
        <f>'All Nodes'!F1978</f>
        <v>6.4923599999999998E-2</v>
      </c>
      <c r="G1978">
        <f>'All Nodes'!G1978</f>
        <v>100001</v>
      </c>
    </row>
    <row r="1979" spans="1:7" x14ac:dyDescent="0.25">
      <c r="A1979" t="str">
        <f>'All Nodes'!A1979</f>
        <v>GRID</v>
      </c>
      <c r="B1979">
        <f>'All Nodes'!B1979</f>
        <v>101977</v>
      </c>
      <c r="C1979">
        <f>'All Nodes'!C1979</f>
        <v>100001</v>
      </c>
      <c r="D1979" s="1">
        <f>'All Nodes'!D1979</f>
        <v>-0.44996199999999997</v>
      </c>
      <c r="E1979" s="1">
        <f>'All Nodes'!E1979</f>
        <v>-0.40003699999999998</v>
      </c>
      <c r="F1979" s="1">
        <f>'All Nodes'!F1979</f>
        <v>6.4924499999999996E-2</v>
      </c>
      <c r="G1979">
        <f>'All Nodes'!G1979</f>
        <v>100001</v>
      </c>
    </row>
    <row r="1980" spans="1:7" x14ac:dyDescent="0.25">
      <c r="A1980" t="str">
        <f>'All Nodes'!A1980</f>
        <v>GRID</v>
      </c>
      <c r="B1980">
        <f>'All Nodes'!B1980</f>
        <v>101978</v>
      </c>
      <c r="C1980">
        <f>'All Nodes'!C1980</f>
        <v>100001</v>
      </c>
      <c r="D1980" s="1">
        <f>'All Nodes'!D1980</f>
        <v>0.449965</v>
      </c>
      <c r="E1980" s="1">
        <f>'All Nodes'!E1980</f>
        <v>0.425035</v>
      </c>
      <c r="F1980" s="1">
        <f>'All Nodes'!F1980</f>
        <v>6.8664600000000006E-2</v>
      </c>
      <c r="G1980">
        <f>'All Nodes'!G1980</f>
        <v>100001</v>
      </c>
    </row>
    <row r="1981" spans="1:7" x14ac:dyDescent="0.25">
      <c r="A1981" t="str">
        <f>'All Nodes'!A1981</f>
        <v>GRID</v>
      </c>
      <c r="B1981">
        <f>'All Nodes'!B1981</f>
        <v>101979</v>
      </c>
      <c r="C1981">
        <f>'All Nodes'!C1981</f>
        <v>100001</v>
      </c>
      <c r="D1981" s="1">
        <f>'All Nodes'!D1981</f>
        <v>-0.449965</v>
      </c>
      <c r="E1981" s="1">
        <f>'All Nodes'!E1981</f>
        <v>-0.425035</v>
      </c>
      <c r="F1981" s="1">
        <f>'All Nodes'!F1981</f>
        <v>6.8665400000000001E-2</v>
      </c>
      <c r="G1981">
        <f>'All Nodes'!G1981</f>
        <v>100001</v>
      </c>
    </row>
    <row r="1982" spans="1:7" x14ac:dyDescent="0.25">
      <c r="A1982" t="str">
        <f>'All Nodes'!A1982</f>
        <v>GRID</v>
      </c>
      <c r="B1982">
        <f>'All Nodes'!B1982</f>
        <v>101980</v>
      </c>
      <c r="C1982">
        <f>'All Nodes'!C1982</f>
        <v>100001</v>
      </c>
      <c r="D1982" s="1">
        <f>'All Nodes'!D1982</f>
        <v>0.44996599999999998</v>
      </c>
      <c r="E1982" s="1">
        <f>'All Nodes'!E1982</f>
        <v>0.45003700000000002</v>
      </c>
      <c r="F1982" s="1">
        <f>'All Nodes'!F1982</f>
        <v>7.2638499999999995E-2</v>
      </c>
      <c r="G1982">
        <f>'All Nodes'!G1982</f>
        <v>100001</v>
      </c>
    </row>
    <row r="1983" spans="1:7" x14ac:dyDescent="0.25">
      <c r="A1983" t="str">
        <f>'All Nodes'!A1983</f>
        <v>GRID</v>
      </c>
      <c r="B1983">
        <f>'All Nodes'!B1983</f>
        <v>101981</v>
      </c>
      <c r="C1983">
        <f>'All Nodes'!C1983</f>
        <v>100001</v>
      </c>
      <c r="D1983" s="1">
        <f>'All Nodes'!D1983</f>
        <v>-0.44996599999999998</v>
      </c>
      <c r="E1983" s="1">
        <f>'All Nodes'!E1983</f>
        <v>-0.45003700000000002</v>
      </c>
      <c r="F1983" s="1">
        <f>'All Nodes'!F1983</f>
        <v>7.2639499999999996E-2</v>
      </c>
      <c r="G1983">
        <f>'All Nodes'!G1983</f>
        <v>100001</v>
      </c>
    </row>
    <row r="1984" spans="1:7" x14ac:dyDescent="0.25">
      <c r="A1984" t="str">
        <f>'All Nodes'!A1984</f>
        <v>GRID</v>
      </c>
      <c r="B1984">
        <f>'All Nodes'!B1984</f>
        <v>101982</v>
      </c>
      <c r="C1984">
        <f>'All Nodes'!C1984</f>
        <v>100001</v>
      </c>
      <c r="D1984" s="1">
        <f>'All Nodes'!D1984</f>
        <v>-0.44996799999999998</v>
      </c>
      <c r="E1984" s="1">
        <f>'All Nodes'!E1984</f>
        <v>-0.47503699999999999</v>
      </c>
      <c r="F1984" s="1">
        <f>'All Nodes'!F1984</f>
        <v>7.6846499999999998E-2</v>
      </c>
      <c r="G1984">
        <f>'All Nodes'!G1984</f>
        <v>100001</v>
      </c>
    </row>
    <row r="1985" spans="1:7" x14ac:dyDescent="0.25">
      <c r="A1985" t="str">
        <f>'All Nodes'!A1985</f>
        <v>GRID</v>
      </c>
      <c r="B1985">
        <f>'All Nodes'!B1985</f>
        <v>101983</v>
      </c>
      <c r="C1985">
        <f>'All Nodes'!C1985</f>
        <v>100001</v>
      </c>
      <c r="D1985" s="1">
        <f>'All Nodes'!D1985</f>
        <v>0.44996799999999998</v>
      </c>
      <c r="E1985" s="1">
        <f>'All Nodes'!E1985</f>
        <v>0.47503699999999999</v>
      </c>
      <c r="F1985" s="1">
        <f>'All Nodes'!F1985</f>
        <v>7.6845499999999997E-2</v>
      </c>
      <c r="G1985">
        <f>'All Nodes'!G1985</f>
        <v>100001</v>
      </c>
    </row>
    <row r="1986" spans="1:7" x14ac:dyDescent="0.25">
      <c r="A1986" t="str">
        <f>'All Nodes'!A1986</f>
        <v>GRID</v>
      </c>
      <c r="B1986">
        <f>'All Nodes'!B1986</f>
        <v>101984</v>
      </c>
      <c r="C1986">
        <f>'All Nodes'!C1986</f>
        <v>100001</v>
      </c>
      <c r="D1986" s="1">
        <f>'All Nodes'!D1986</f>
        <v>0.44996900000000001</v>
      </c>
      <c r="E1986" s="1">
        <f>'All Nodes'!E1986</f>
        <v>0.50004300000000002</v>
      </c>
      <c r="F1986" s="1">
        <f>'All Nodes'!F1986</f>
        <v>8.1287499999999999E-2</v>
      </c>
      <c r="G1986">
        <f>'All Nodes'!G1986</f>
        <v>100001</v>
      </c>
    </row>
    <row r="1987" spans="1:7" x14ac:dyDescent="0.25">
      <c r="A1987" t="str">
        <f>'All Nodes'!A1987</f>
        <v>GRID</v>
      </c>
      <c r="B1987">
        <f>'All Nodes'!B1987</f>
        <v>101985</v>
      </c>
      <c r="C1987">
        <f>'All Nodes'!C1987</f>
        <v>100001</v>
      </c>
      <c r="D1987" s="1">
        <f>'All Nodes'!D1987</f>
        <v>0.44996999999999998</v>
      </c>
      <c r="E1987" s="1">
        <f>'All Nodes'!E1987</f>
        <v>0.52504399999999996</v>
      </c>
      <c r="F1987" s="1">
        <f>'All Nodes'!F1987</f>
        <v>8.5964499999999999E-2</v>
      </c>
      <c r="G1987">
        <f>'All Nodes'!G1987</f>
        <v>100001</v>
      </c>
    </row>
    <row r="1988" spans="1:7" x14ac:dyDescent="0.25">
      <c r="A1988" t="str">
        <f>'All Nodes'!A1988</f>
        <v>GRID</v>
      </c>
      <c r="B1988">
        <f>'All Nodes'!B1988</f>
        <v>101986</v>
      </c>
      <c r="C1988">
        <f>'All Nodes'!C1988</f>
        <v>100001</v>
      </c>
      <c r="D1988" s="1">
        <f>'All Nodes'!D1988</f>
        <v>-0.44996999999999998</v>
      </c>
      <c r="E1988" s="1">
        <f>'All Nodes'!E1988</f>
        <v>-0.50004300000000002</v>
      </c>
      <c r="F1988" s="1">
        <f>'All Nodes'!F1988</f>
        <v>8.1288600000000003E-2</v>
      </c>
      <c r="G1988">
        <f>'All Nodes'!G1988</f>
        <v>100001</v>
      </c>
    </row>
    <row r="1989" spans="1:7" x14ac:dyDescent="0.25">
      <c r="A1989" t="str">
        <f>'All Nodes'!A1989</f>
        <v>GRID</v>
      </c>
      <c r="B1989">
        <f>'All Nodes'!B1989</f>
        <v>101987</v>
      </c>
      <c r="C1989">
        <f>'All Nodes'!C1989</f>
        <v>100001</v>
      </c>
      <c r="D1989" s="1">
        <f>'All Nodes'!D1989</f>
        <v>0.44996999999999998</v>
      </c>
      <c r="E1989" s="1">
        <f>'All Nodes'!E1989</f>
        <v>0.57503800000000005</v>
      </c>
      <c r="F1989" s="1">
        <f>'All Nodes'!F1989</f>
        <v>9.6026500000000001E-2</v>
      </c>
      <c r="G1989">
        <f>'All Nodes'!G1989</f>
        <v>100001</v>
      </c>
    </row>
    <row r="1990" spans="1:7" x14ac:dyDescent="0.25">
      <c r="A1990" t="str">
        <f>'All Nodes'!A1990</f>
        <v>GRID</v>
      </c>
      <c r="B1990">
        <f>'All Nodes'!B1990</f>
        <v>101988</v>
      </c>
      <c r="C1990">
        <f>'All Nodes'!C1990</f>
        <v>100001</v>
      </c>
      <c r="D1990" s="1">
        <f>'All Nodes'!D1990</f>
        <v>-0.44997100000000001</v>
      </c>
      <c r="E1990" s="1">
        <f>'All Nodes'!E1990</f>
        <v>-0.52504399999999996</v>
      </c>
      <c r="F1990" s="1">
        <f>'All Nodes'!F1990</f>
        <v>8.5965600000000003E-2</v>
      </c>
      <c r="G1990">
        <f>'All Nodes'!G1990</f>
        <v>100001</v>
      </c>
    </row>
    <row r="1991" spans="1:7" x14ac:dyDescent="0.25">
      <c r="A1991" t="str">
        <f>'All Nodes'!A1991</f>
        <v>GRID</v>
      </c>
      <c r="B1991">
        <f>'All Nodes'!B1991</f>
        <v>101989</v>
      </c>
      <c r="C1991">
        <f>'All Nodes'!C1991</f>
        <v>100001</v>
      </c>
      <c r="D1991" s="1">
        <f>'All Nodes'!D1991</f>
        <v>-0.44997100000000001</v>
      </c>
      <c r="E1991" s="1">
        <f>'All Nodes'!E1991</f>
        <v>-0.55003899999999994</v>
      </c>
      <c r="F1991" s="1">
        <f>'All Nodes'!F1991</f>
        <v>9.0877600000000003E-2</v>
      </c>
      <c r="G1991">
        <f>'All Nodes'!G1991</f>
        <v>100001</v>
      </c>
    </row>
    <row r="1992" spans="1:7" x14ac:dyDescent="0.25">
      <c r="A1992" t="str">
        <f>'All Nodes'!A1992</f>
        <v>GRID</v>
      </c>
      <c r="B1992">
        <f>'All Nodes'!B1992</f>
        <v>101990</v>
      </c>
      <c r="C1992">
        <f>'All Nodes'!C1992</f>
        <v>100001</v>
      </c>
      <c r="D1992" s="1">
        <f>'All Nodes'!D1992</f>
        <v>0.44997100000000001</v>
      </c>
      <c r="E1992" s="1">
        <f>'All Nodes'!E1992</f>
        <v>0.55003899999999994</v>
      </c>
      <c r="F1992" s="1">
        <f>'All Nodes'!F1992</f>
        <v>9.0876499999999999E-2</v>
      </c>
      <c r="G1992">
        <f>'All Nodes'!G1992</f>
        <v>100001</v>
      </c>
    </row>
    <row r="1993" spans="1:7" x14ac:dyDescent="0.25">
      <c r="A1993" t="str">
        <f>'All Nodes'!A1993</f>
        <v>GRID</v>
      </c>
      <c r="B1993">
        <f>'All Nodes'!B1993</f>
        <v>101991</v>
      </c>
      <c r="C1993">
        <f>'All Nodes'!C1993</f>
        <v>100001</v>
      </c>
      <c r="D1993" s="1">
        <f>'All Nodes'!D1993</f>
        <v>-0.44997100000000001</v>
      </c>
      <c r="E1993" s="1">
        <f>'All Nodes'!E1993</f>
        <v>-0.57503800000000005</v>
      </c>
      <c r="F1993" s="1">
        <f>'All Nodes'!F1993</f>
        <v>9.6027699999999994E-2</v>
      </c>
      <c r="G1993">
        <f>'All Nodes'!G1993</f>
        <v>100001</v>
      </c>
    </row>
    <row r="1994" spans="1:7" x14ac:dyDescent="0.25">
      <c r="A1994" t="str">
        <f>'All Nodes'!A1994</f>
        <v>GRID</v>
      </c>
      <c r="B1994">
        <f>'All Nodes'!B1994</f>
        <v>101992</v>
      </c>
      <c r="C1994">
        <f>'All Nodes'!C1994</f>
        <v>100001</v>
      </c>
      <c r="D1994" s="1">
        <f>'All Nodes'!D1994</f>
        <v>0.44997900000000002</v>
      </c>
      <c r="E1994" s="1">
        <f>'All Nodes'!E1994</f>
        <v>-2.4967E-2</v>
      </c>
      <c r="F1994" s="1">
        <f>'All Nodes'!F1994</f>
        <v>3.6191099999999997E-2</v>
      </c>
      <c r="G1994">
        <f>'All Nodes'!G1994</f>
        <v>100001</v>
      </c>
    </row>
    <row r="1995" spans="1:7" x14ac:dyDescent="0.25">
      <c r="A1995" t="str">
        <f>'All Nodes'!A1995</f>
        <v>GRID</v>
      </c>
      <c r="B1995">
        <f>'All Nodes'!B1995</f>
        <v>101993</v>
      </c>
      <c r="C1995">
        <f>'All Nodes'!C1995</f>
        <v>100001</v>
      </c>
      <c r="D1995" s="1">
        <f>'All Nodes'!D1995</f>
        <v>-0.44997900000000002</v>
      </c>
      <c r="E1995" s="1">
        <f>'All Nodes'!E1995</f>
        <v>2.4967099999999999E-2</v>
      </c>
      <c r="F1995" s="1">
        <f>'All Nodes'!F1995</f>
        <v>3.6191000000000001E-2</v>
      </c>
      <c r="G1995">
        <f>'All Nodes'!G1995</f>
        <v>100001</v>
      </c>
    </row>
    <row r="1996" spans="1:7" x14ac:dyDescent="0.25">
      <c r="A1996" t="str">
        <f>'All Nodes'!A1996</f>
        <v>GRID</v>
      </c>
      <c r="B1996">
        <f>'All Nodes'!B1996</f>
        <v>101994</v>
      </c>
      <c r="C1996">
        <f>'All Nodes'!C1996</f>
        <v>100001</v>
      </c>
      <c r="D1996" s="1">
        <f>'All Nodes'!D1996</f>
        <v>0.44998100000000002</v>
      </c>
      <c r="E1996" s="1">
        <f>'All Nodes'!E1996</f>
        <v>-4.9961999999999999E-2</v>
      </c>
      <c r="F1996" s="1">
        <f>'All Nodes'!F1996</f>
        <v>3.65271E-2</v>
      </c>
      <c r="G1996">
        <f>'All Nodes'!G1996</f>
        <v>100001</v>
      </c>
    </row>
    <row r="1997" spans="1:7" x14ac:dyDescent="0.25">
      <c r="A1997" t="str">
        <f>'All Nodes'!A1997</f>
        <v>GRID</v>
      </c>
      <c r="B1997">
        <f>'All Nodes'!B1997</f>
        <v>101995</v>
      </c>
      <c r="C1997">
        <f>'All Nodes'!C1997</f>
        <v>100001</v>
      </c>
      <c r="D1997" s="1">
        <f>'All Nodes'!D1997</f>
        <v>-0.44998100000000002</v>
      </c>
      <c r="E1997" s="1">
        <f>'All Nodes'!E1997</f>
        <v>4.9962100000000002E-2</v>
      </c>
      <c r="F1997" s="1">
        <f>'All Nodes'!F1997</f>
        <v>3.6526999999999997E-2</v>
      </c>
      <c r="G1997">
        <f>'All Nodes'!G1997</f>
        <v>100001</v>
      </c>
    </row>
    <row r="1998" spans="1:7" x14ac:dyDescent="0.25">
      <c r="A1998" t="str">
        <f>'All Nodes'!A1998</f>
        <v>GRID</v>
      </c>
      <c r="B1998">
        <f>'All Nodes'!B1998</f>
        <v>101996</v>
      </c>
      <c r="C1998">
        <f>'All Nodes'!C1998</f>
        <v>100001</v>
      </c>
      <c r="D1998" s="1">
        <f>'All Nodes'!D1998</f>
        <v>0.44998199999999999</v>
      </c>
      <c r="E1998" s="1">
        <f>'All Nodes'!E1998</f>
        <v>-7.4967000000000006E-2</v>
      </c>
      <c r="F1998" s="1">
        <f>'All Nodes'!F1998</f>
        <v>3.7087099999999998E-2</v>
      </c>
      <c r="G1998">
        <f>'All Nodes'!G1998</f>
        <v>100001</v>
      </c>
    </row>
    <row r="1999" spans="1:7" x14ac:dyDescent="0.25">
      <c r="A1999" t="str">
        <f>'All Nodes'!A1999</f>
        <v>GRID</v>
      </c>
      <c r="B1999">
        <f>'All Nodes'!B1999</f>
        <v>101997</v>
      </c>
      <c r="C1999">
        <f>'All Nodes'!C1999</f>
        <v>100001</v>
      </c>
      <c r="D1999" s="1">
        <f>'All Nodes'!D1999</f>
        <v>-0.44998199999999999</v>
      </c>
      <c r="E1999" s="1">
        <f>'All Nodes'!E1999</f>
        <v>7.4967000000000006E-2</v>
      </c>
      <c r="F1999" s="1">
        <f>'All Nodes'!F1999</f>
        <v>3.7087000000000002E-2</v>
      </c>
      <c r="G1999">
        <f>'All Nodes'!G1999</f>
        <v>100001</v>
      </c>
    </row>
    <row r="2000" spans="1:7" x14ac:dyDescent="0.25">
      <c r="A2000" t="str">
        <f>'All Nodes'!A2000</f>
        <v>GRID</v>
      </c>
      <c r="B2000">
        <f>'All Nodes'!B2000</f>
        <v>101998</v>
      </c>
      <c r="C2000">
        <f>'All Nodes'!C2000</f>
        <v>100001</v>
      </c>
      <c r="D2000" s="1">
        <f>'All Nodes'!D2000</f>
        <v>0.449984</v>
      </c>
      <c r="E2000" s="1">
        <f>'All Nodes'!E2000</f>
        <v>-9.9998000000000004E-2</v>
      </c>
      <c r="F2000" s="1">
        <f>'All Nodes'!F2000</f>
        <v>3.7875100000000002E-2</v>
      </c>
      <c r="G2000">
        <f>'All Nodes'!G2000</f>
        <v>100001</v>
      </c>
    </row>
    <row r="2001" spans="1:7" x14ac:dyDescent="0.25">
      <c r="A2001" t="str">
        <f>'All Nodes'!A2001</f>
        <v>GRID</v>
      </c>
      <c r="B2001">
        <f>'All Nodes'!B2001</f>
        <v>101999</v>
      </c>
      <c r="C2001">
        <f>'All Nodes'!C2001</f>
        <v>100001</v>
      </c>
      <c r="D2001" s="1">
        <f>'All Nodes'!D2001</f>
        <v>-0.449984</v>
      </c>
      <c r="E2001" s="1">
        <f>'All Nodes'!E2001</f>
        <v>9.9997900000000001E-2</v>
      </c>
      <c r="F2001" s="1">
        <f>'All Nodes'!F2001</f>
        <v>3.7874900000000003E-2</v>
      </c>
      <c r="G2001">
        <f>'All Nodes'!G2001</f>
        <v>100001</v>
      </c>
    </row>
    <row r="2002" spans="1:7" x14ac:dyDescent="0.25">
      <c r="A2002" t="str">
        <f>'All Nodes'!A2002</f>
        <v>GRID</v>
      </c>
      <c r="B2002">
        <f>'All Nodes'!B2002</f>
        <v>102000</v>
      </c>
      <c r="C2002">
        <f>'All Nodes'!C2002</f>
        <v>100001</v>
      </c>
      <c r="D2002" s="1">
        <f>'All Nodes'!D2002</f>
        <v>0.449984</v>
      </c>
      <c r="E2002" s="1">
        <f>'All Nodes'!E2002</f>
        <v>1.2297E-4</v>
      </c>
      <c r="F2002" s="1">
        <f>'All Nodes'!F2002</f>
        <v>3.6081099999999998E-2</v>
      </c>
      <c r="G2002">
        <f>'All Nodes'!G2002</f>
        <v>100001</v>
      </c>
    </row>
    <row r="2003" spans="1:7" x14ac:dyDescent="0.25">
      <c r="A2003" t="str">
        <f>'All Nodes'!A2003</f>
        <v>GRID</v>
      </c>
      <c r="B2003">
        <f>'All Nodes'!B2003</f>
        <v>102001</v>
      </c>
      <c r="C2003">
        <f>'All Nodes'!C2003</f>
        <v>100001</v>
      </c>
      <c r="D2003" s="1">
        <f>'All Nodes'!D2003</f>
        <v>0.449988</v>
      </c>
      <c r="E2003" s="1">
        <f>'All Nodes'!E2003</f>
        <v>-0.124999</v>
      </c>
      <c r="F2003" s="1">
        <f>'All Nodes'!F2003</f>
        <v>3.8885099999999999E-2</v>
      </c>
      <c r="G2003">
        <f>'All Nodes'!G2003</f>
        <v>100001</v>
      </c>
    </row>
    <row r="2004" spans="1:7" x14ac:dyDescent="0.25">
      <c r="A2004" t="str">
        <f>'All Nodes'!A2004</f>
        <v>GRID</v>
      </c>
      <c r="B2004">
        <f>'All Nodes'!B2004</f>
        <v>102002</v>
      </c>
      <c r="C2004">
        <f>'All Nodes'!C2004</f>
        <v>100001</v>
      </c>
      <c r="D2004" s="1">
        <f>'All Nodes'!D2004</f>
        <v>-0.449988</v>
      </c>
      <c r="E2004" s="1">
        <f>'All Nodes'!E2004</f>
        <v>0.124999</v>
      </c>
      <c r="F2004" s="1">
        <f>'All Nodes'!F2004</f>
        <v>3.88849E-2</v>
      </c>
      <c r="G2004">
        <f>'All Nodes'!G2004</f>
        <v>100001</v>
      </c>
    </row>
    <row r="2005" spans="1:7" x14ac:dyDescent="0.25">
      <c r="A2005" t="str">
        <f>'All Nodes'!A2005</f>
        <v>GRID</v>
      </c>
      <c r="B2005">
        <f>'All Nodes'!B2005</f>
        <v>102003</v>
      </c>
      <c r="C2005">
        <f>'All Nodes'!C2005</f>
        <v>100001</v>
      </c>
      <c r="D2005" s="1">
        <f>'All Nodes'!D2005</f>
        <v>0.44998899999999997</v>
      </c>
      <c r="E2005" s="1">
        <f>'All Nodes'!E2005</f>
        <v>-0.15</v>
      </c>
      <c r="F2005" s="1">
        <f>'All Nodes'!F2005</f>
        <v>4.0120200000000002E-2</v>
      </c>
      <c r="G2005">
        <f>'All Nodes'!G2005</f>
        <v>100001</v>
      </c>
    </row>
    <row r="2006" spans="1:7" x14ac:dyDescent="0.25">
      <c r="A2006" t="str">
        <f>'All Nodes'!A2006</f>
        <v>GRID</v>
      </c>
      <c r="B2006">
        <f>'All Nodes'!B2006</f>
        <v>102004</v>
      </c>
      <c r="C2006">
        <f>'All Nodes'!C2006</f>
        <v>100001</v>
      </c>
      <c r="D2006" s="1">
        <f>'All Nodes'!D2006</f>
        <v>-0.44998899999999997</v>
      </c>
      <c r="E2006" s="1">
        <f>'All Nodes'!E2006</f>
        <v>0.15</v>
      </c>
      <c r="F2006" s="1">
        <f>'All Nodes'!F2006</f>
        <v>4.01199E-2</v>
      </c>
      <c r="G2006">
        <f>'All Nodes'!G2006</f>
        <v>100001</v>
      </c>
    </row>
    <row r="2007" spans="1:7" x14ac:dyDescent="0.25">
      <c r="A2007" t="str">
        <f>'All Nodes'!A2007</f>
        <v>GRID</v>
      </c>
      <c r="B2007">
        <f>'All Nodes'!B2007</f>
        <v>102005</v>
      </c>
      <c r="C2007">
        <f>'All Nodes'!C2007</f>
        <v>100001</v>
      </c>
      <c r="D2007" s="1">
        <f>'All Nodes'!D2007</f>
        <v>0.44999400000000001</v>
      </c>
      <c r="E2007" s="1">
        <f>'All Nodes'!E2007</f>
        <v>-0.17499600000000001</v>
      </c>
      <c r="F2007" s="1">
        <f>'All Nodes'!F2007</f>
        <v>4.1580300000000001E-2</v>
      </c>
      <c r="G2007">
        <f>'All Nodes'!G2007</f>
        <v>100001</v>
      </c>
    </row>
    <row r="2008" spans="1:7" x14ac:dyDescent="0.25">
      <c r="A2008" t="str">
        <f>'All Nodes'!A2008</f>
        <v>GRID</v>
      </c>
      <c r="B2008">
        <f>'All Nodes'!B2008</f>
        <v>102006</v>
      </c>
      <c r="C2008">
        <f>'All Nodes'!C2008</f>
        <v>100001</v>
      </c>
      <c r="D2008" s="1">
        <f>'All Nodes'!D2008</f>
        <v>-0.44999400000000001</v>
      </c>
      <c r="E2008" s="1">
        <f>'All Nodes'!E2008</f>
        <v>0.17499600000000001</v>
      </c>
      <c r="F2008" s="1">
        <f>'All Nodes'!F2008</f>
        <v>4.1579900000000003E-2</v>
      </c>
      <c r="G2008">
        <f>'All Nodes'!G2008</f>
        <v>100001</v>
      </c>
    </row>
    <row r="2009" spans="1:7" x14ac:dyDescent="0.25">
      <c r="A2009" t="str">
        <f>'All Nodes'!A2009</f>
        <v>GRID</v>
      </c>
      <c r="B2009">
        <f>'All Nodes'!B2009</f>
        <v>102007</v>
      </c>
      <c r="C2009">
        <f>'All Nodes'!C2009</f>
        <v>100001</v>
      </c>
      <c r="D2009" s="1">
        <f>'All Nodes'!D2009</f>
        <v>0.44999499999999998</v>
      </c>
      <c r="E2009" s="1">
        <f>'All Nodes'!E2009</f>
        <v>-0.19999400000000001</v>
      </c>
      <c r="F2009" s="1">
        <f>'All Nodes'!F2009</f>
        <v>4.3266300000000001E-2</v>
      </c>
      <c r="G2009">
        <f>'All Nodes'!G2009</f>
        <v>100001</v>
      </c>
    </row>
    <row r="2010" spans="1:7" x14ac:dyDescent="0.25">
      <c r="A2010" t="str">
        <f>'All Nodes'!A2010</f>
        <v>GRID</v>
      </c>
      <c r="B2010">
        <f>'All Nodes'!B2010</f>
        <v>102008</v>
      </c>
      <c r="C2010">
        <f>'All Nodes'!C2010</f>
        <v>100001</v>
      </c>
      <c r="D2010" s="1">
        <f>'All Nodes'!D2010</f>
        <v>-0.44999600000000001</v>
      </c>
      <c r="E2010" s="1">
        <f>'All Nodes'!E2010</f>
        <v>0.19999400000000001</v>
      </c>
      <c r="F2010" s="1">
        <f>'All Nodes'!F2010</f>
        <v>4.3265900000000003E-2</v>
      </c>
      <c r="G2010">
        <f>'All Nodes'!G2010</f>
        <v>100001</v>
      </c>
    </row>
    <row r="2011" spans="1:7" x14ac:dyDescent="0.25">
      <c r="A2011" t="str">
        <f>'All Nodes'!A2011</f>
        <v>GRID</v>
      </c>
      <c r="B2011">
        <f>'All Nodes'!B2011</f>
        <v>102009</v>
      </c>
      <c r="C2011">
        <f>'All Nodes'!C2011</f>
        <v>100001</v>
      </c>
      <c r="D2011" s="1">
        <f>'All Nodes'!D2011</f>
        <v>0.45</v>
      </c>
      <c r="E2011" s="1">
        <f>'All Nodes'!E2011</f>
        <v>-0.22498000000000001</v>
      </c>
      <c r="F2011" s="1">
        <f>'All Nodes'!F2011</f>
        <v>4.5175300000000002E-2</v>
      </c>
      <c r="G2011">
        <f>'All Nodes'!G2011</f>
        <v>100001</v>
      </c>
    </row>
    <row r="2012" spans="1:7" x14ac:dyDescent="0.25">
      <c r="A2012" t="str">
        <f>'All Nodes'!A2012</f>
        <v>GRID</v>
      </c>
      <c r="B2012">
        <f>'All Nodes'!B2012</f>
        <v>102010</v>
      </c>
      <c r="C2012">
        <f>'All Nodes'!C2012</f>
        <v>100001</v>
      </c>
      <c r="D2012" s="1">
        <f>'All Nodes'!D2012</f>
        <v>-0.45</v>
      </c>
      <c r="E2012" s="1">
        <f>'All Nodes'!E2012</f>
        <v>0.22498000000000001</v>
      </c>
      <c r="F2012" s="1">
        <f>'All Nodes'!F2012</f>
        <v>4.5174899999999997E-2</v>
      </c>
      <c r="G2012">
        <f>'All Nodes'!G2012</f>
        <v>100001</v>
      </c>
    </row>
    <row r="2013" spans="1:7" x14ac:dyDescent="0.25">
      <c r="A2013" t="str">
        <f>'All Nodes'!A2013</f>
        <v>GRID</v>
      </c>
      <c r="B2013">
        <f>'All Nodes'!B2013</f>
        <v>102011</v>
      </c>
      <c r="C2013">
        <f>'All Nodes'!C2013</f>
        <v>100001</v>
      </c>
      <c r="D2013" s="1">
        <f>'All Nodes'!D2013</f>
        <v>0.45000400000000002</v>
      </c>
      <c r="E2013" s="1">
        <f>'All Nodes'!E2013</f>
        <v>-0.24997800000000001</v>
      </c>
      <c r="F2013" s="1">
        <f>'All Nodes'!F2013</f>
        <v>4.73132E-2</v>
      </c>
      <c r="G2013">
        <f>'All Nodes'!G2013</f>
        <v>100001</v>
      </c>
    </row>
    <row r="2014" spans="1:7" x14ac:dyDescent="0.25">
      <c r="A2014" t="str">
        <f>'All Nodes'!A2014</f>
        <v>GRID</v>
      </c>
      <c r="B2014">
        <f>'All Nodes'!B2014</f>
        <v>102012</v>
      </c>
      <c r="C2014">
        <f>'All Nodes'!C2014</f>
        <v>100001</v>
      </c>
      <c r="D2014" s="1">
        <f>'All Nodes'!D2014</f>
        <v>-0.45000499999999999</v>
      </c>
      <c r="E2014" s="1">
        <f>'All Nodes'!E2014</f>
        <v>0.24997800000000001</v>
      </c>
      <c r="F2014" s="1">
        <f>'All Nodes'!F2014</f>
        <v>4.7312699999999999E-2</v>
      </c>
      <c r="G2014">
        <f>'All Nodes'!G2014</f>
        <v>100001</v>
      </c>
    </row>
    <row r="2015" spans="1:7" x14ac:dyDescent="0.25">
      <c r="A2015" t="str">
        <f>'All Nodes'!A2015</f>
        <v>GRID</v>
      </c>
      <c r="B2015">
        <f>'All Nodes'!B2015</f>
        <v>102013</v>
      </c>
      <c r="C2015">
        <f>'All Nodes'!C2015</f>
        <v>100001</v>
      </c>
      <c r="D2015" s="1">
        <f>'All Nodes'!D2015</f>
        <v>0.45000699999999999</v>
      </c>
      <c r="E2015" s="1">
        <f>'All Nodes'!E2015</f>
        <v>-0.27497899999999997</v>
      </c>
      <c r="F2015" s="1">
        <f>'All Nodes'!F2015</f>
        <v>4.9678300000000002E-2</v>
      </c>
      <c r="G2015">
        <f>'All Nodes'!G2015</f>
        <v>100001</v>
      </c>
    </row>
    <row r="2016" spans="1:7" x14ac:dyDescent="0.25">
      <c r="A2016" t="str">
        <f>'All Nodes'!A2016</f>
        <v>GRID</v>
      </c>
      <c r="B2016">
        <f>'All Nodes'!B2016</f>
        <v>102014</v>
      </c>
      <c r="C2016">
        <f>'All Nodes'!C2016</f>
        <v>100001</v>
      </c>
      <c r="D2016" s="1">
        <f>'All Nodes'!D2016</f>
        <v>-0.45000800000000002</v>
      </c>
      <c r="E2016" s="1">
        <f>'All Nodes'!E2016</f>
        <v>0.27497899999999997</v>
      </c>
      <c r="F2016" s="1">
        <f>'All Nodes'!F2016</f>
        <v>4.9677699999999998E-2</v>
      </c>
      <c r="G2016">
        <f>'All Nodes'!G2016</f>
        <v>100001</v>
      </c>
    </row>
    <row r="2017" spans="1:7" x14ac:dyDescent="0.25">
      <c r="A2017" t="str">
        <f>'All Nodes'!A2017</f>
        <v>GRID</v>
      </c>
      <c r="B2017">
        <f>'All Nodes'!B2017</f>
        <v>102015</v>
      </c>
      <c r="C2017">
        <f>'All Nodes'!C2017</f>
        <v>100001</v>
      </c>
      <c r="D2017" s="1">
        <f>'All Nodes'!D2017</f>
        <v>0.45001200000000002</v>
      </c>
      <c r="E2017" s="1">
        <f>'All Nodes'!E2017</f>
        <v>-0.299979</v>
      </c>
      <c r="F2017" s="1">
        <f>'All Nodes'!F2017</f>
        <v>5.2271400000000003E-2</v>
      </c>
      <c r="G2017">
        <f>'All Nodes'!G2017</f>
        <v>100001</v>
      </c>
    </row>
    <row r="2018" spans="1:7" x14ac:dyDescent="0.25">
      <c r="A2018" t="str">
        <f>'All Nodes'!A2018</f>
        <v>GRID</v>
      </c>
      <c r="B2018">
        <f>'All Nodes'!B2018</f>
        <v>102016</v>
      </c>
      <c r="C2018">
        <f>'All Nodes'!C2018</f>
        <v>100001</v>
      </c>
      <c r="D2018" s="1">
        <f>'All Nodes'!D2018</f>
        <v>-0.45001200000000002</v>
      </c>
      <c r="E2018" s="1">
        <f>'All Nodes'!E2018</f>
        <v>0.299979</v>
      </c>
      <c r="F2018" s="1">
        <f>'All Nodes'!F2018</f>
        <v>5.2270700000000003E-2</v>
      </c>
      <c r="G2018">
        <f>'All Nodes'!G2018</f>
        <v>100001</v>
      </c>
    </row>
    <row r="2019" spans="1:7" x14ac:dyDescent="0.25">
      <c r="A2019" t="str">
        <f>'All Nodes'!A2019</f>
        <v>GRID</v>
      </c>
      <c r="B2019">
        <f>'All Nodes'!B2019</f>
        <v>102017</v>
      </c>
      <c r="C2019">
        <f>'All Nodes'!C2019</f>
        <v>100001</v>
      </c>
      <c r="D2019" s="1">
        <f>'All Nodes'!D2019</f>
        <v>-0.45001600000000003</v>
      </c>
      <c r="E2019" s="1">
        <f>'All Nodes'!E2019</f>
        <v>0.32497999999999999</v>
      </c>
      <c r="F2019" s="1">
        <f>'All Nodes'!F2019</f>
        <v>5.50917E-2</v>
      </c>
      <c r="G2019">
        <f>'All Nodes'!G2019</f>
        <v>100001</v>
      </c>
    </row>
    <row r="2020" spans="1:7" x14ac:dyDescent="0.25">
      <c r="A2020" t="str">
        <f>'All Nodes'!A2020</f>
        <v>GRID</v>
      </c>
      <c r="B2020">
        <f>'All Nodes'!B2020</f>
        <v>102018</v>
      </c>
      <c r="C2020">
        <f>'All Nodes'!C2020</f>
        <v>100001</v>
      </c>
      <c r="D2020" s="1">
        <f>'All Nodes'!D2020</f>
        <v>0.45001600000000003</v>
      </c>
      <c r="E2020" s="1">
        <f>'All Nodes'!E2020</f>
        <v>-0.32497999999999999</v>
      </c>
      <c r="F2020" s="1">
        <f>'All Nodes'!F2020</f>
        <v>5.50924E-2</v>
      </c>
      <c r="G2020">
        <f>'All Nodes'!G2020</f>
        <v>100001</v>
      </c>
    </row>
    <row r="2021" spans="1:7" x14ac:dyDescent="0.25">
      <c r="A2021" t="str">
        <f>'All Nodes'!A2021</f>
        <v>GRID</v>
      </c>
      <c r="B2021">
        <f>'All Nodes'!B2021</f>
        <v>102019</v>
      </c>
      <c r="C2021">
        <f>'All Nodes'!C2021</f>
        <v>100001</v>
      </c>
      <c r="D2021" s="1">
        <f>'All Nodes'!D2021</f>
        <v>0.450021</v>
      </c>
      <c r="E2021" s="1">
        <f>'All Nodes'!E2021</f>
        <v>-0.34996100000000002</v>
      </c>
      <c r="F2021" s="1">
        <f>'All Nodes'!F2021</f>
        <v>5.8136399999999998E-2</v>
      </c>
      <c r="G2021">
        <f>'All Nodes'!G2021</f>
        <v>100001</v>
      </c>
    </row>
    <row r="2022" spans="1:7" x14ac:dyDescent="0.25">
      <c r="A2022" t="str">
        <f>'All Nodes'!A2022</f>
        <v>GRID</v>
      </c>
      <c r="B2022">
        <f>'All Nodes'!B2022</f>
        <v>102020</v>
      </c>
      <c r="C2022">
        <f>'All Nodes'!C2022</f>
        <v>100001</v>
      </c>
      <c r="D2022" s="1">
        <f>'All Nodes'!D2022</f>
        <v>-0.45002199999999998</v>
      </c>
      <c r="E2022" s="1">
        <f>'All Nodes'!E2022</f>
        <v>0.34996100000000002</v>
      </c>
      <c r="F2022" s="1">
        <f>'All Nodes'!F2022</f>
        <v>5.8135699999999998E-2</v>
      </c>
      <c r="G2022">
        <f>'All Nodes'!G2022</f>
        <v>100001</v>
      </c>
    </row>
    <row r="2023" spans="1:7" x14ac:dyDescent="0.25">
      <c r="A2023" t="str">
        <f>'All Nodes'!A2023</f>
        <v>GRID</v>
      </c>
      <c r="B2023">
        <f>'All Nodes'!B2023</f>
        <v>102021</v>
      </c>
      <c r="C2023">
        <f>'All Nodes'!C2023</f>
        <v>100001</v>
      </c>
      <c r="D2023" s="1">
        <f>'All Nodes'!D2023</f>
        <v>-0.45002399999999998</v>
      </c>
      <c r="E2023" s="1">
        <f>'All Nodes'!E2023</f>
        <v>0.37496299999999999</v>
      </c>
      <c r="F2023" s="1">
        <f>'All Nodes'!F2023</f>
        <v>6.1415699999999997E-2</v>
      </c>
      <c r="G2023">
        <f>'All Nodes'!G2023</f>
        <v>100001</v>
      </c>
    </row>
    <row r="2024" spans="1:7" x14ac:dyDescent="0.25">
      <c r="A2024" t="str">
        <f>'All Nodes'!A2024</f>
        <v>GRID</v>
      </c>
      <c r="B2024">
        <f>'All Nodes'!B2024</f>
        <v>102022</v>
      </c>
      <c r="C2024">
        <f>'All Nodes'!C2024</f>
        <v>100001</v>
      </c>
      <c r="D2024" s="1">
        <f>'All Nodes'!D2024</f>
        <v>0.45002399999999998</v>
      </c>
      <c r="E2024" s="1">
        <f>'All Nodes'!E2024</f>
        <v>-0.37496200000000002</v>
      </c>
      <c r="F2024" s="1">
        <f>'All Nodes'!F2024</f>
        <v>6.1416400000000003E-2</v>
      </c>
      <c r="G2024">
        <f>'All Nodes'!G2024</f>
        <v>100001</v>
      </c>
    </row>
    <row r="2025" spans="1:7" x14ac:dyDescent="0.25">
      <c r="A2025" t="str">
        <f>'All Nodes'!A2025</f>
        <v>GRID</v>
      </c>
      <c r="B2025">
        <f>'All Nodes'!B2025</f>
        <v>102023</v>
      </c>
      <c r="C2025">
        <f>'All Nodes'!C2025</f>
        <v>100001</v>
      </c>
      <c r="D2025" s="1">
        <f>'All Nodes'!D2025</f>
        <v>0.45002900000000001</v>
      </c>
      <c r="E2025" s="1">
        <f>'All Nodes'!E2025</f>
        <v>-0.39996300000000001</v>
      </c>
      <c r="F2025" s="1">
        <f>'All Nodes'!F2025</f>
        <v>6.4925399999999994E-2</v>
      </c>
      <c r="G2025">
        <f>'All Nodes'!G2025</f>
        <v>100001</v>
      </c>
    </row>
    <row r="2026" spans="1:7" x14ac:dyDescent="0.25">
      <c r="A2026" t="str">
        <f>'All Nodes'!A2026</f>
        <v>GRID</v>
      </c>
      <c r="B2026">
        <f>'All Nodes'!B2026</f>
        <v>102024</v>
      </c>
      <c r="C2026">
        <f>'All Nodes'!C2026</f>
        <v>100001</v>
      </c>
      <c r="D2026" s="1">
        <f>'All Nodes'!D2026</f>
        <v>-0.45002900000000001</v>
      </c>
      <c r="E2026" s="1">
        <f>'All Nodes'!E2026</f>
        <v>0.39996399999999999</v>
      </c>
      <c r="F2026" s="1">
        <f>'All Nodes'!F2026</f>
        <v>6.4924599999999999E-2</v>
      </c>
      <c r="G2026">
        <f>'All Nodes'!G2026</f>
        <v>100001</v>
      </c>
    </row>
    <row r="2027" spans="1:7" x14ac:dyDescent="0.25">
      <c r="A2027" t="str">
        <f>'All Nodes'!A2027</f>
        <v>GRID</v>
      </c>
      <c r="B2027">
        <f>'All Nodes'!B2027</f>
        <v>102025</v>
      </c>
      <c r="C2027">
        <f>'All Nodes'!C2027</f>
        <v>100001</v>
      </c>
      <c r="D2027" s="1">
        <f>'All Nodes'!D2027</f>
        <v>0.45003300000000002</v>
      </c>
      <c r="E2027" s="1">
        <f>'All Nodes'!E2027</f>
        <v>-0.42498000000000002</v>
      </c>
      <c r="F2027" s="1">
        <f>'All Nodes'!F2027</f>
        <v>6.8671399999999994E-2</v>
      </c>
      <c r="G2027">
        <f>'All Nodes'!G2027</f>
        <v>100001</v>
      </c>
    </row>
    <row r="2028" spans="1:7" x14ac:dyDescent="0.25">
      <c r="A2028" t="str">
        <f>'All Nodes'!A2028</f>
        <v>GRID</v>
      </c>
      <c r="B2028">
        <f>'All Nodes'!B2028</f>
        <v>102026</v>
      </c>
      <c r="C2028">
        <f>'All Nodes'!C2028</f>
        <v>100001</v>
      </c>
      <c r="D2028" s="1">
        <f>'All Nodes'!D2028</f>
        <v>-0.45003399999999999</v>
      </c>
      <c r="E2028" s="1">
        <f>'All Nodes'!E2028</f>
        <v>0.42498000000000002</v>
      </c>
      <c r="F2028" s="1">
        <f>'All Nodes'!F2028</f>
        <v>6.8670599999999998E-2</v>
      </c>
      <c r="G2028">
        <f>'All Nodes'!G2028</f>
        <v>100001</v>
      </c>
    </row>
    <row r="2029" spans="1:7" x14ac:dyDescent="0.25">
      <c r="A2029" t="str">
        <f>'All Nodes'!A2029</f>
        <v>GRID</v>
      </c>
      <c r="B2029">
        <f>'All Nodes'!B2029</f>
        <v>102027</v>
      </c>
      <c r="C2029">
        <f>'All Nodes'!C2029</f>
        <v>100001</v>
      </c>
      <c r="D2029" s="1">
        <f>'All Nodes'!D2029</f>
        <v>0.45003700000000002</v>
      </c>
      <c r="E2029" s="1">
        <f>'All Nodes'!E2029</f>
        <v>-0.44996599999999998</v>
      </c>
      <c r="F2029" s="1">
        <f>'All Nodes'!F2029</f>
        <v>7.2639499999999996E-2</v>
      </c>
      <c r="G2029">
        <f>'All Nodes'!G2029</f>
        <v>100001</v>
      </c>
    </row>
    <row r="2030" spans="1:7" x14ac:dyDescent="0.25">
      <c r="A2030" t="str">
        <f>'All Nodes'!A2030</f>
        <v>GRID</v>
      </c>
      <c r="B2030">
        <f>'All Nodes'!B2030</f>
        <v>102028</v>
      </c>
      <c r="C2030">
        <f>'All Nodes'!C2030</f>
        <v>100001</v>
      </c>
      <c r="D2030" s="1">
        <f>'All Nodes'!D2030</f>
        <v>-0.45003700000000002</v>
      </c>
      <c r="E2030" s="1">
        <f>'All Nodes'!E2030</f>
        <v>0.44996599999999998</v>
      </c>
      <c r="F2030" s="1">
        <f>'All Nodes'!F2030</f>
        <v>7.2638599999999998E-2</v>
      </c>
      <c r="G2030">
        <f>'All Nodes'!G2030</f>
        <v>100001</v>
      </c>
    </row>
    <row r="2031" spans="1:7" x14ac:dyDescent="0.25">
      <c r="A2031" t="str">
        <f>'All Nodes'!A2031</f>
        <v>GRID</v>
      </c>
      <c r="B2031">
        <f>'All Nodes'!B2031</f>
        <v>102029</v>
      </c>
      <c r="C2031">
        <f>'All Nodes'!C2031</f>
        <v>100001</v>
      </c>
      <c r="D2031" s="1">
        <f>'All Nodes'!D2031</f>
        <v>0.45004100000000002</v>
      </c>
      <c r="E2031" s="1">
        <f>'All Nodes'!E2031</f>
        <v>-0.47496300000000002</v>
      </c>
      <c r="F2031" s="1">
        <f>'All Nodes'!F2031</f>
        <v>7.6844499999999996E-2</v>
      </c>
      <c r="G2031">
        <f>'All Nodes'!G2031</f>
        <v>100001</v>
      </c>
    </row>
    <row r="2032" spans="1:7" x14ac:dyDescent="0.25">
      <c r="A2032" t="str">
        <f>'All Nodes'!A2032</f>
        <v>GRID</v>
      </c>
      <c r="B2032">
        <f>'All Nodes'!B2032</f>
        <v>102030</v>
      </c>
      <c r="C2032">
        <f>'All Nodes'!C2032</f>
        <v>100001</v>
      </c>
      <c r="D2032" s="1">
        <f>'All Nodes'!D2032</f>
        <v>-0.45004100000000002</v>
      </c>
      <c r="E2032" s="1">
        <f>'All Nodes'!E2032</f>
        <v>0.47496300000000002</v>
      </c>
      <c r="F2032" s="1">
        <f>'All Nodes'!F2032</f>
        <v>7.6843499999999995E-2</v>
      </c>
      <c r="G2032">
        <f>'All Nodes'!G2032</f>
        <v>100001</v>
      </c>
    </row>
    <row r="2033" spans="1:7" x14ac:dyDescent="0.25">
      <c r="A2033" t="str">
        <f>'All Nodes'!A2033</f>
        <v>GRID</v>
      </c>
      <c r="B2033">
        <f>'All Nodes'!B2033</f>
        <v>102031</v>
      </c>
      <c r="C2033">
        <f>'All Nodes'!C2033</f>
        <v>100001</v>
      </c>
      <c r="D2033" s="1">
        <f>'All Nodes'!D2033</f>
        <v>0.450042</v>
      </c>
      <c r="E2033" s="1">
        <f>'All Nodes'!E2033</f>
        <v>-0.49997000000000003</v>
      </c>
      <c r="F2033" s="1">
        <f>'All Nodes'!F2033</f>
        <v>8.1287600000000002E-2</v>
      </c>
      <c r="G2033">
        <f>'All Nodes'!G2033</f>
        <v>100001</v>
      </c>
    </row>
    <row r="2034" spans="1:7" x14ac:dyDescent="0.25">
      <c r="A2034" t="str">
        <f>'All Nodes'!A2034</f>
        <v>GRID</v>
      </c>
      <c r="B2034">
        <f>'All Nodes'!B2034</f>
        <v>102032</v>
      </c>
      <c r="C2034">
        <f>'All Nodes'!C2034</f>
        <v>100001</v>
      </c>
      <c r="D2034" s="1">
        <f>'All Nodes'!D2034</f>
        <v>-0.45004300000000003</v>
      </c>
      <c r="E2034" s="1">
        <f>'All Nodes'!E2034</f>
        <v>0.49997000000000003</v>
      </c>
      <c r="F2034" s="1">
        <f>'All Nodes'!F2034</f>
        <v>8.1286600000000001E-2</v>
      </c>
      <c r="G2034">
        <f>'All Nodes'!G2034</f>
        <v>100001</v>
      </c>
    </row>
    <row r="2035" spans="1:7" x14ac:dyDescent="0.25">
      <c r="A2035" t="str">
        <f>'All Nodes'!A2035</f>
        <v>GRID</v>
      </c>
      <c r="B2035">
        <f>'All Nodes'!B2035</f>
        <v>102033</v>
      </c>
      <c r="C2035">
        <f>'All Nodes'!C2035</f>
        <v>100001</v>
      </c>
      <c r="D2035" s="1">
        <f>'All Nodes'!D2035</f>
        <v>0.45004699999999997</v>
      </c>
      <c r="E2035" s="1">
        <f>'All Nodes'!E2035</f>
        <v>-0.52497899999999997</v>
      </c>
      <c r="F2035" s="1">
        <f>'All Nodes'!F2035</f>
        <v>8.5966600000000004E-2</v>
      </c>
      <c r="G2035">
        <f>'All Nodes'!G2035</f>
        <v>100001</v>
      </c>
    </row>
    <row r="2036" spans="1:7" x14ac:dyDescent="0.25">
      <c r="A2036" t="str">
        <f>'All Nodes'!A2036</f>
        <v>GRID</v>
      </c>
      <c r="B2036">
        <f>'All Nodes'!B2036</f>
        <v>102034</v>
      </c>
      <c r="C2036">
        <f>'All Nodes'!C2036</f>
        <v>100001</v>
      </c>
      <c r="D2036" s="1">
        <f>'All Nodes'!D2036</f>
        <v>-0.45004699999999997</v>
      </c>
      <c r="E2036" s="1">
        <f>'All Nodes'!E2036</f>
        <v>0.52497899999999997</v>
      </c>
      <c r="F2036" s="1">
        <f>'All Nodes'!F2036</f>
        <v>8.59655E-2</v>
      </c>
      <c r="G2036">
        <f>'All Nodes'!G2036</f>
        <v>100001</v>
      </c>
    </row>
    <row r="2037" spans="1:7" x14ac:dyDescent="0.25">
      <c r="A2037" t="str">
        <f>'All Nodes'!A2037</f>
        <v>GRID</v>
      </c>
      <c r="B2037">
        <f>'All Nodes'!B2037</f>
        <v>102035</v>
      </c>
      <c r="C2037">
        <f>'All Nodes'!C2037</f>
        <v>100001</v>
      </c>
      <c r="D2037" s="1">
        <f>'All Nodes'!D2037</f>
        <v>-0.45004899999999998</v>
      </c>
      <c r="E2037" s="1">
        <f>'All Nodes'!E2037</f>
        <v>0.549979</v>
      </c>
      <c r="F2037" s="1">
        <f>'All Nodes'!F2037</f>
        <v>9.0877399999999997E-2</v>
      </c>
      <c r="G2037">
        <f>'All Nodes'!G2037</f>
        <v>100001</v>
      </c>
    </row>
    <row r="2038" spans="1:7" x14ac:dyDescent="0.25">
      <c r="A2038" t="str">
        <f>'All Nodes'!A2038</f>
        <v>GRID</v>
      </c>
      <c r="B2038">
        <f>'All Nodes'!B2038</f>
        <v>102036</v>
      </c>
      <c r="C2038">
        <f>'All Nodes'!C2038</f>
        <v>100001</v>
      </c>
      <c r="D2038" s="1">
        <f>'All Nodes'!D2038</f>
        <v>0.45004899999999998</v>
      </c>
      <c r="E2038" s="1">
        <f>'All Nodes'!E2038</f>
        <v>-0.549979</v>
      </c>
      <c r="F2038" s="1">
        <f>'All Nodes'!F2038</f>
        <v>9.0878600000000004E-2</v>
      </c>
      <c r="G2038">
        <f>'All Nodes'!G2038</f>
        <v>100001</v>
      </c>
    </row>
    <row r="2039" spans="1:7" x14ac:dyDescent="0.25">
      <c r="A2039" t="str">
        <f>'All Nodes'!A2039</f>
        <v>GRID</v>
      </c>
      <c r="B2039">
        <f>'All Nodes'!B2039</f>
        <v>102037</v>
      </c>
      <c r="C2039">
        <f>'All Nodes'!C2039</f>
        <v>100001</v>
      </c>
      <c r="D2039" s="1">
        <f>'All Nodes'!D2039</f>
        <v>0.45005200000000001</v>
      </c>
      <c r="E2039" s="1">
        <f>'All Nodes'!E2039</f>
        <v>-0.57497900000000002</v>
      </c>
      <c r="F2039" s="1">
        <f>'All Nodes'!F2039</f>
        <v>9.6028699999999995E-2</v>
      </c>
      <c r="G2039">
        <f>'All Nodes'!G2039</f>
        <v>100001</v>
      </c>
    </row>
    <row r="2040" spans="1:7" x14ac:dyDescent="0.25">
      <c r="A2040" t="str">
        <f>'All Nodes'!A2040</f>
        <v>GRID</v>
      </c>
      <c r="B2040">
        <f>'All Nodes'!B2040</f>
        <v>102038</v>
      </c>
      <c r="C2040">
        <f>'All Nodes'!C2040</f>
        <v>100001</v>
      </c>
      <c r="D2040" s="1">
        <f>'All Nodes'!D2040</f>
        <v>-0.45005299999999998</v>
      </c>
      <c r="E2040" s="1">
        <f>'All Nodes'!E2040</f>
        <v>0.57497900000000002</v>
      </c>
      <c r="F2040" s="1">
        <f>'All Nodes'!F2040</f>
        <v>9.6027399999999999E-2</v>
      </c>
      <c r="G2040">
        <f>'All Nodes'!G2040</f>
        <v>100001</v>
      </c>
    </row>
    <row r="2041" spans="1:7" x14ac:dyDescent="0.25">
      <c r="A2041" t="str">
        <f>'All Nodes'!A2041</f>
        <v>GRID</v>
      </c>
      <c r="B2041">
        <f>'All Nodes'!B2041</f>
        <v>102039</v>
      </c>
      <c r="C2041">
        <f>'All Nodes'!C2041</f>
        <v>100001</v>
      </c>
      <c r="D2041" s="1">
        <f>'All Nodes'!D2041</f>
        <v>-0.47495599999999999</v>
      </c>
      <c r="E2041" s="1">
        <f>'All Nodes'!E2041</f>
        <v>-0.550041</v>
      </c>
      <c r="F2041" s="1">
        <f>'All Nodes'!F2041</f>
        <v>9.5106599999999999E-2</v>
      </c>
      <c r="G2041">
        <f>'All Nodes'!G2041</f>
        <v>100001</v>
      </c>
    </row>
    <row r="2042" spans="1:7" x14ac:dyDescent="0.25">
      <c r="A2042" t="str">
        <f>'All Nodes'!A2042</f>
        <v>GRID</v>
      </c>
      <c r="B2042">
        <f>'All Nodes'!B2042</f>
        <v>102040</v>
      </c>
      <c r="C2042">
        <f>'All Nodes'!C2042</f>
        <v>100001</v>
      </c>
      <c r="D2042" s="1">
        <f>'All Nodes'!D2042</f>
        <v>0.47495599999999999</v>
      </c>
      <c r="E2042" s="1">
        <f>'All Nodes'!E2042</f>
        <v>0.550041</v>
      </c>
      <c r="F2042" s="1">
        <f>'All Nodes'!F2042</f>
        <v>9.5105499999999996E-2</v>
      </c>
      <c r="G2042">
        <f>'All Nodes'!G2042</f>
        <v>100001</v>
      </c>
    </row>
    <row r="2043" spans="1:7" x14ac:dyDescent="0.25">
      <c r="A2043" t="str">
        <f>'All Nodes'!A2043</f>
        <v>GRID</v>
      </c>
      <c r="B2043">
        <f>'All Nodes'!B2043</f>
        <v>102041</v>
      </c>
      <c r="C2043">
        <f>'All Nodes'!C2043</f>
        <v>100001</v>
      </c>
      <c r="D2043" s="1">
        <f>'All Nodes'!D2043</f>
        <v>-0.47495900000000002</v>
      </c>
      <c r="E2043" s="1">
        <f>'All Nodes'!E2043</f>
        <v>-0.52504399999999996</v>
      </c>
      <c r="F2043" s="1">
        <f>'All Nodes'!F2043</f>
        <v>9.0187600000000007E-2</v>
      </c>
      <c r="G2043">
        <f>'All Nodes'!G2043</f>
        <v>100001</v>
      </c>
    </row>
    <row r="2044" spans="1:7" x14ac:dyDescent="0.25">
      <c r="A2044" t="str">
        <f>'All Nodes'!A2044</f>
        <v>GRID</v>
      </c>
      <c r="B2044">
        <f>'All Nodes'!B2044</f>
        <v>102042</v>
      </c>
      <c r="C2044">
        <f>'All Nodes'!C2044</f>
        <v>100001</v>
      </c>
      <c r="D2044" s="1">
        <f>'All Nodes'!D2044</f>
        <v>0.47495900000000002</v>
      </c>
      <c r="E2044" s="1">
        <f>'All Nodes'!E2044</f>
        <v>0.52504499999999998</v>
      </c>
      <c r="F2044" s="1">
        <f>'All Nodes'!F2044</f>
        <v>9.0186500000000003E-2</v>
      </c>
      <c r="G2044">
        <f>'All Nodes'!G2044</f>
        <v>100001</v>
      </c>
    </row>
    <row r="2045" spans="1:7" x14ac:dyDescent="0.25">
      <c r="A2045" t="str">
        <f>'All Nodes'!A2045</f>
        <v>GRID</v>
      </c>
      <c r="B2045">
        <f>'All Nodes'!B2045</f>
        <v>102043</v>
      </c>
      <c r="C2045">
        <f>'All Nodes'!C2045</f>
        <v>100001</v>
      </c>
      <c r="D2045" s="1">
        <f>'All Nodes'!D2045</f>
        <v>0.47495900000000002</v>
      </c>
      <c r="E2045" s="1">
        <f>'All Nodes'!E2045</f>
        <v>0.50004400000000004</v>
      </c>
      <c r="F2045" s="1">
        <f>'All Nodes'!F2045</f>
        <v>8.5503499999999996E-2</v>
      </c>
      <c r="G2045">
        <f>'All Nodes'!G2045</f>
        <v>100001</v>
      </c>
    </row>
    <row r="2046" spans="1:7" x14ac:dyDescent="0.25">
      <c r="A2046" t="str">
        <f>'All Nodes'!A2046</f>
        <v>GRID</v>
      </c>
      <c r="B2046">
        <f>'All Nodes'!B2046</f>
        <v>102044</v>
      </c>
      <c r="C2046">
        <f>'All Nodes'!C2046</f>
        <v>100001</v>
      </c>
      <c r="D2046" s="1">
        <f>'All Nodes'!D2046</f>
        <v>-0.47495999999999999</v>
      </c>
      <c r="E2046" s="1">
        <f>'All Nodes'!E2046</f>
        <v>-0.50004400000000004</v>
      </c>
      <c r="F2046" s="1">
        <f>'All Nodes'!F2046</f>
        <v>8.55046E-2</v>
      </c>
      <c r="G2046">
        <f>'All Nodes'!G2046</f>
        <v>100001</v>
      </c>
    </row>
    <row r="2047" spans="1:7" x14ac:dyDescent="0.25">
      <c r="A2047" t="str">
        <f>'All Nodes'!A2047</f>
        <v>GRID</v>
      </c>
      <c r="B2047">
        <f>'All Nodes'!B2047</f>
        <v>102045</v>
      </c>
      <c r="C2047">
        <f>'All Nodes'!C2047</f>
        <v>100001</v>
      </c>
      <c r="D2047" s="1">
        <f>'All Nodes'!D2047</f>
        <v>-0.47496100000000002</v>
      </c>
      <c r="E2047" s="1">
        <f>'All Nodes'!E2047</f>
        <v>-0.47503800000000002</v>
      </c>
      <c r="F2047" s="1">
        <f>'All Nodes'!F2047</f>
        <v>8.1056500000000004E-2</v>
      </c>
      <c r="G2047">
        <f>'All Nodes'!G2047</f>
        <v>100001</v>
      </c>
    </row>
    <row r="2048" spans="1:7" x14ac:dyDescent="0.25">
      <c r="A2048" t="str">
        <f>'All Nodes'!A2048</f>
        <v>GRID</v>
      </c>
      <c r="B2048">
        <f>'All Nodes'!B2048</f>
        <v>102046</v>
      </c>
      <c r="C2048">
        <f>'All Nodes'!C2048</f>
        <v>100001</v>
      </c>
      <c r="D2048" s="1">
        <f>'All Nodes'!D2048</f>
        <v>0.47496100000000002</v>
      </c>
      <c r="E2048" s="1">
        <f>'All Nodes'!E2048</f>
        <v>0.47503800000000002</v>
      </c>
      <c r="F2048" s="1">
        <f>'All Nodes'!F2048</f>
        <v>8.1055500000000003E-2</v>
      </c>
      <c r="G2048">
        <f>'All Nodes'!G2048</f>
        <v>100001</v>
      </c>
    </row>
    <row r="2049" spans="1:7" x14ac:dyDescent="0.25">
      <c r="A2049" t="str">
        <f>'All Nodes'!A2049</f>
        <v>GRID</v>
      </c>
      <c r="B2049">
        <f>'All Nodes'!B2049</f>
        <v>102047</v>
      </c>
      <c r="C2049">
        <f>'All Nodes'!C2049</f>
        <v>100001</v>
      </c>
      <c r="D2049" s="1">
        <f>'All Nodes'!D2049</f>
        <v>0.47496300000000002</v>
      </c>
      <c r="E2049" s="1">
        <f>'All Nodes'!E2049</f>
        <v>0.45004100000000002</v>
      </c>
      <c r="F2049" s="1">
        <f>'All Nodes'!F2049</f>
        <v>7.6843499999999995E-2</v>
      </c>
      <c r="G2049">
        <f>'All Nodes'!G2049</f>
        <v>100001</v>
      </c>
    </row>
    <row r="2050" spans="1:7" x14ac:dyDescent="0.25">
      <c r="A2050" t="str">
        <f>'All Nodes'!A2050</f>
        <v>GRID</v>
      </c>
      <c r="B2050">
        <f>'All Nodes'!B2050</f>
        <v>102048</v>
      </c>
      <c r="C2050">
        <f>'All Nodes'!C2050</f>
        <v>100001</v>
      </c>
      <c r="D2050" s="1">
        <f>'All Nodes'!D2050</f>
        <v>-0.47496300000000002</v>
      </c>
      <c r="E2050" s="1">
        <f>'All Nodes'!E2050</f>
        <v>-0.45004</v>
      </c>
      <c r="F2050" s="1">
        <f>'All Nodes'!F2050</f>
        <v>7.6844499999999996E-2</v>
      </c>
      <c r="G2050">
        <f>'All Nodes'!G2050</f>
        <v>100001</v>
      </c>
    </row>
    <row r="2051" spans="1:7" x14ac:dyDescent="0.25">
      <c r="A2051" t="str">
        <f>'All Nodes'!A2051</f>
        <v>GRID</v>
      </c>
      <c r="B2051">
        <f>'All Nodes'!B2051</f>
        <v>102049</v>
      </c>
      <c r="C2051">
        <f>'All Nodes'!C2051</f>
        <v>100001</v>
      </c>
      <c r="D2051" s="1">
        <f>'All Nodes'!D2051</f>
        <v>0.474964</v>
      </c>
      <c r="E2051" s="1">
        <f>'All Nodes'!E2051</f>
        <v>0.425037</v>
      </c>
      <c r="F2051" s="1">
        <f>'All Nodes'!F2051</f>
        <v>7.2864700000000004E-2</v>
      </c>
      <c r="G2051">
        <f>'All Nodes'!G2051</f>
        <v>100001</v>
      </c>
    </row>
    <row r="2052" spans="1:7" x14ac:dyDescent="0.25">
      <c r="A2052" t="str">
        <f>'All Nodes'!A2052</f>
        <v>GRID</v>
      </c>
      <c r="B2052">
        <f>'All Nodes'!B2052</f>
        <v>102050</v>
      </c>
      <c r="C2052">
        <f>'All Nodes'!C2052</f>
        <v>100001</v>
      </c>
      <c r="D2052" s="1">
        <f>'All Nodes'!D2052</f>
        <v>-0.47496500000000003</v>
      </c>
      <c r="E2052" s="1">
        <f>'All Nodes'!E2052</f>
        <v>-0.42503600000000002</v>
      </c>
      <c r="F2052" s="1">
        <f>'All Nodes'!F2052</f>
        <v>7.28655E-2</v>
      </c>
      <c r="G2052">
        <f>'All Nodes'!G2052</f>
        <v>100001</v>
      </c>
    </row>
    <row r="2053" spans="1:7" x14ac:dyDescent="0.25">
      <c r="A2053" t="str">
        <f>'All Nodes'!A2053</f>
        <v>GRID</v>
      </c>
      <c r="B2053">
        <f>'All Nodes'!B2053</f>
        <v>102051</v>
      </c>
      <c r="C2053">
        <f>'All Nodes'!C2053</f>
        <v>100001</v>
      </c>
      <c r="D2053" s="1">
        <f>'All Nodes'!D2053</f>
        <v>0.474966</v>
      </c>
      <c r="E2053" s="1">
        <f>'All Nodes'!E2053</f>
        <v>0.40003899999999998</v>
      </c>
      <c r="F2053" s="1">
        <f>'All Nodes'!F2053</f>
        <v>6.9118600000000002E-2</v>
      </c>
      <c r="G2053">
        <f>'All Nodes'!G2053</f>
        <v>100001</v>
      </c>
    </row>
    <row r="2054" spans="1:7" x14ac:dyDescent="0.25">
      <c r="A2054" t="str">
        <f>'All Nodes'!A2054</f>
        <v>GRID</v>
      </c>
      <c r="B2054">
        <f>'All Nodes'!B2054</f>
        <v>102052</v>
      </c>
      <c r="C2054">
        <f>'All Nodes'!C2054</f>
        <v>100001</v>
      </c>
      <c r="D2054" s="1">
        <f>'All Nodes'!D2054</f>
        <v>-0.474966</v>
      </c>
      <c r="E2054" s="1">
        <f>'All Nodes'!E2054</f>
        <v>-0.40003899999999998</v>
      </c>
      <c r="F2054" s="1">
        <f>'All Nodes'!F2054</f>
        <v>6.9119399999999998E-2</v>
      </c>
      <c r="G2054">
        <f>'All Nodes'!G2054</f>
        <v>100001</v>
      </c>
    </row>
    <row r="2055" spans="1:7" x14ac:dyDescent="0.25">
      <c r="A2055" t="str">
        <f>'All Nodes'!A2055</f>
        <v>GRID</v>
      </c>
      <c r="B2055">
        <f>'All Nodes'!B2055</f>
        <v>102053</v>
      </c>
      <c r="C2055">
        <f>'All Nodes'!C2055</f>
        <v>100001</v>
      </c>
      <c r="D2055" s="1">
        <f>'All Nodes'!D2055</f>
        <v>0.474968</v>
      </c>
      <c r="E2055" s="1">
        <f>'All Nodes'!E2055</f>
        <v>0.37503599999999998</v>
      </c>
      <c r="F2055" s="1">
        <f>'All Nodes'!F2055</f>
        <v>6.5604599999999999E-2</v>
      </c>
      <c r="G2055">
        <f>'All Nodes'!G2055</f>
        <v>100001</v>
      </c>
    </row>
    <row r="2056" spans="1:7" x14ac:dyDescent="0.25">
      <c r="A2056" t="str">
        <f>'All Nodes'!A2056</f>
        <v>GRID</v>
      </c>
      <c r="B2056">
        <f>'All Nodes'!B2056</f>
        <v>102054</v>
      </c>
      <c r="C2056">
        <f>'All Nodes'!C2056</f>
        <v>100001</v>
      </c>
      <c r="D2056" s="1">
        <f>'All Nodes'!D2056</f>
        <v>-0.474968</v>
      </c>
      <c r="E2056" s="1">
        <f>'All Nodes'!E2056</f>
        <v>-0.37503599999999998</v>
      </c>
      <c r="F2056" s="1">
        <f>'All Nodes'!F2056</f>
        <v>6.5605399999999994E-2</v>
      </c>
      <c r="G2056">
        <f>'All Nodes'!G2056</f>
        <v>100001</v>
      </c>
    </row>
    <row r="2057" spans="1:7" x14ac:dyDescent="0.25">
      <c r="A2057" t="str">
        <f>'All Nodes'!A2057</f>
        <v>GRID</v>
      </c>
      <c r="B2057">
        <f>'All Nodes'!B2057</f>
        <v>102055</v>
      </c>
      <c r="C2057">
        <f>'All Nodes'!C2057</f>
        <v>100001</v>
      </c>
      <c r="D2057" s="1">
        <f>'All Nodes'!D2057</f>
        <v>0.47496899999999997</v>
      </c>
      <c r="E2057" s="1">
        <f>'All Nodes'!E2057</f>
        <v>0.35003699999999999</v>
      </c>
      <c r="F2057" s="1">
        <f>'All Nodes'!F2057</f>
        <v>6.23207E-2</v>
      </c>
      <c r="G2057">
        <f>'All Nodes'!G2057</f>
        <v>100001</v>
      </c>
    </row>
    <row r="2058" spans="1:7" x14ac:dyDescent="0.25">
      <c r="A2058" t="str">
        <f>'All Nodes'!A2058</f>
        <v>GRID</v>
      </c>
      <c r="B2058">
        <f>'All Nodes'!B2058</f>
        <v>102056</v>
      </c>
      <c r="C2058">
        <f>'All Nodes'!C2058</f>
        <v>100001</v>
      </c>
      <c r="D2058" s="1">
        <f>'All Nodes'!D2058</f>
        <v>-0.47497</v>
      </c>
      <c r="E2058" s="1">
        <f>'All Nodes'!E2058</f>
        <v>-0.35003699999999999</v>
      </c>
      <c r="F2058" s="1">
        <f>'All Nodes'!F2058</f>
        <v>6.2321500000000002E-2</v>
      </c>
      <c r="G2058">
        <f>'All Nodes'!G2058</f>
        <v>100001</v>
      </c>
    </row>
    <row r="2059" spans="1:7" x14ac:dyDescent="0.25">
      <c r="A2059" t="str">
        <f>'All Nodes'!A2059</f>
        <v>GRID</v>
      </c>
      <c r="B2059">
        <f>'All Nodes'!B2059</f>
        <v>102057</v>
      </c>
      <c r="C2059">
        <f>'All Nodes'!C2059</f>
        <v>100001</v>
      </c>
      <c r="D2059" s="1">
        <f>'All Nodes'!D2059</f>
        <v>-0.47497200000000001</v>
      </c>
      <c r="E2059" s="1">
        <f>'All Nodes'!E2059</f>
        <v>-0.32503500000000002</v>
      </c>
      <c r="F2059" s="1">
        <f>'All Nodes'!F2059</f>
        <v>5.9268300000000003E-2</v>
      </c>
      <c r="G2059">
        <f>'All Nodes'!G2059</f>
        <v>100001</v>
      </c>
    </row>
    <row r="2060" spans="1:7" x14ac:dyDescent="0.25">
      <c r="A2060" t="str">
        <f>'All Nodes'!A2060</f>
        <v>GRID</v>
      </c>
      <c r="B2060">
        <f>'All Nodes'!B2060</f>
        <v>102058</v>
      </c>
      <c r="C2060">
        <f>'All Nodes'!C2060</f>
        <v>100001</v>
      </c>
      <c r="D2060" s="1">
        <f>'All Nodes'!D2060</f>
        <v>0.47497200000000001</v>
      </c>
      <c r="E2060" s="1">
        <f>'All Nodes'!E2060</f>
        <v>0.32503500000000002</v>
      </c>
      <c r="F2060" s="1">
        <f>'All Nodes'!F2060</f>
        <v>5.92677E-2</v>
      </c>
      <c r="G2060">
        <f>'All Nodes'!G2060</f>
        <v>100001</v>
      </c>
    </row>
    <row r="2061" spans="1:7" x14ac:dyDescent="0.25">
      <c r="A2061" t="str">
        <f>'All Nodes'!A2061</f>
        <v>GRID</v>
      </c>
      <c r="B2061">
        <f>'All Nodes'!B2061</f>
        <v>102059</v>
      </c>
      <c r="C2061">
        <f>'All Nodes'!C2061</f>
        <v>100001</v>
      </c>
      <c r="D2061" s="1">
        <f>'All Nodes'!D2061</f>
        <v>-0.47497400000000001</v>
      </c>
      <c r="E2061" s="1">
        <f>'All Nodes'!E2061</f>
        <v>-0.30003299999999999</v>
      </c>
      <c r="F2061" s="1">
        <f>'All Nodes'!F2061</f>
        <v>5.6443300000000002E-2</v>
      </c>
      <c r="G2061">
        <f>'All Nodes'!G2061</f>
        <v>100001</v>
      </c>
    </row>
    <row r="2062" spans="1:7" x14ac:dyDescent="0.25">
      <c r="A2062" t="str">
        <f>'All Nodes'!A2062</f>
        <v>GRID</v>
      </c>
      <c r="B2062">
        <f>'All Nodes'!B2062</f>
        <v>102060</v>
      </c>
      <c r="C2062">
        <f>'All Nodes'!C2062</f>
        <v>100001</v>
      </c>
      <c r="D2062" s="1">
        <f>'All Nodes'!D2062</f>
        <v>0.47497400000000001</v>
      </c>
      <c r="E2062" s="1">
        <f>'All Nodes'!E2062</f>
        <v>0.30003299999999999</v>
      </c>
      <c r="F2062" s="1">
        <f>'All Nodes'!F2062</f>
        <v>5.6442699999999998E-2</v>
      </c>
      <c r="G2062">
        <f>'All Nodes'!G2062</f>
        <v>100001</v>
      </c>
    </row>
    <row r="2063" spans="1:7" x14ac:dyDescent="0.25">
      <c r="A2063" t="str">
        <f>'All Nodes'!A2063</f>
        <v>GRID</v>
      </c>
      <c r="B2063">
        <f>'All Nodes'!B2063</f>
        <v>102061</v>
      </c>
      <c r="C2063">
        <f>'All Nodes'!C2063</f>
        <v>100001</v>
      </c>
      <c r="D2063" s="1">
        <f>'All Nodes'!D2063</f>
        <v>0.47497499999999998</v>
      </c>
      <c r="E2063" s="1">
        <f>'All Nodes'!E2063</f>
        <v>0.275038</v>
      </c>
      <c r="F2063" s="1">
        <f>'All Nodes'!F2063</f>
        <v>5.3847800000000001E-2</v>
      </c>
      <c r="G2063">
        <f>'All Nodes'!G2063</f>
        <v>100001</v>
      </c>
    </row>
    <row r="2064" spans="1:7" x14ac:dyDescent="0.25">
      <c r="A2064" t="str">
        <f>'All Nodes'!A2064</f>
        <v>GRID</v>
      </c>
      <c r="B2064">
        <f>'All Nodes'!B2064</f>
        <v>102062</v>
      </c>
      <c r="C2064">
        <f>'All Nodes'!C2064</f>
        <v>100001</v>
      </c>
      <c r="D2064" s="1">
        <f>'All Nodes'!D2064</f>
        <v>-0.47497600000000001</v>
      </c>
      <c r="E2064" s="1">
        <f>'All Nodes'!E2064</f>
        <v>-0.275038</v>
      </c>
      <c r="F2064" s="1">
        <f>'All Nodes'!F2064</f>
        <v>5.3848300000000002E-2</v>
      </c>
      <c r="G2064">
        <f>'All Nodes'!G2064</f>
        <v>100001</v>
      </c>
    </row>
    <row r="2065" spans="1:7" x14ac:dyDescent="0.25">
      <c r="A2065" t="str">
        <f>'All Nodes'!A2065</f>
        <v>GRID</v>
      </c>
      <c r="B2065">
        <f>'All Nodes'!B2065</f>
        <v>102063</v>
      </c>
      <c r="C2065">
        <f>'All Nodes'!C2065</f>
        <v>100001</v>
      </c>
      <c r="D2065" s="1">
        <f>'All Nodes'!D2065</f>
        <v>-0.47497800000000001</v>
      </c>
      <c r="E2065" s="1">
        <f>'All Nodes'!E2065</f>
        <v>-0.25003700000000001</v>
      </c>
      <c r="F2065" s="1">
        <f>'All Nodes'!F2065</f>
        <v>5.14803E-2</v>
      </c>
      <c r="G2065">
        <f>'All Nodes'!G2065</f>
        <v>100001</v>
      </c>
    </row>
    <row r="2066" spans="1:7" x14ac:dyDescent="0.25">
      <c r="A2066" t="str">
        <f>'All Nodes'!A2066</f>
        <v>GRID</v>
      </c>
      <c r="B2066">
        <f>'All Nodes'!B2066</f>
        <v>102064</v>
      </c>
      <c r="C2066">
        <f>'All Nodes'!C2066</f>
        <v>100001</v>
      </c>
      <c r="D2066" s="1">
        <f>'All Nodes'!D2066</f>
        <v>0.47497800000000001</v>
      </c>
      <c r="E2066" s="1">
        <f>'All Nodes'!E2066</f>
        <v>0.25003700000000001</v>
      </c>
      <c r="F2066" s="1">
        <f>'All Nodes'!F2066</f>
        <v>5.1479799999999999E-2</v>
      </c>
      <c r="G2066">
        <f>'All Nodes'!G2066</f>
        <v>100001</v>
      </c>
    </row>
    <row r="2067" spans="1:7" x14ac:dyDescent="0.25">
      <c r="A2067" t="str">
        <f>'All Nodes'!A2067</f>
        <v>GRID</v>
      </c>
      <c r="B2067">
        <f>'All Nodes'!B2067</f>
        <v>102065</v>
      </c>
      <c r="C2067">
        <f>'All Nodes'!C2067</f>
        <v>100001</v>
      </c>
      <c r="D2067" s="1">
        <f>'All Nodes'!D2067</f>
        <v>0.47498000000000001</v>
      </c>
      <c r="E2067" s="1">
        <f>'All Nodes'!E2067</f>
        <v>0.22503100000000001</v>
      </c>
      <c r="F2067" s="1">
        <f>'All Nodes'!F2067</f>
        <v>4.9338800000000002E-2</v>
      </c>
      <c r="G2067">
        <f>'All Nodes'!G2067</f>
        <v>100001</v>
      </c>
    </row>
    <row r="2068" spans="1:7" x14ac:dyDescent="0.25">
      <c r="A2068" t="str">
        <f>'All Nodes'!A2068</f>
        <v>GRID</v>
      </c>
      <c r="B2068">
        <f>'All Nodes'!B2068</f>
        <v>102066</v>
      </c>
      <c r="C2068">
        <f>'All Nodes'!C2068</f>
        <v>100001</v>
      </c>
      <c r="D2068" s="1">
        <f>'All Nodes'!D2068</f>
        <v>-0.47498000000000001</v>
      </c>
      <c r="E2068" s="1">
        <f>'All Nodes'!E2068</f>
        <v>-0.22503200000000001</v>
      </c>
      <c r="F2068" s="1">
        <f>'All Nodes'!F2068</f>
        <v>4.9339300000000003E-2</v>
      </c>
      <c r="G2068">
        <f>'All Nodes'!G2068</f>
        <v>100001</v>
      </c>
    </row>
    <row r="2069" spans="1:7" x14ac:dyDescent="0.25">
      <c r="A2069" t="str">
        <f>'All Nodes'!A2069</f>
        <v>GRID</v>
      </c>
      <c r="B2069">
        <f>'All Nodes'!B2069</f>
        <v>102067</v>
      </c>
      <c r="C2069">
        <f>'All Nodes'!C2069</f>
        <v>100001</v>
      </c>
      <c r="D2069" s="1">
        <f>'All Nodes'!D2069</f>
        <v>0.47498200000000002</v>
      </c>
      <c r="E2069" s="1">
        <f>'All Nodes'!E2069</f>
        <v>0.20003299999999999</v>
      </c>
      <c r="F2069" s="1">
        <f>'All Nodes'!F2069</f>
        <v>4.7425799999999997E-2</v>
      </c>
      <c r="G2069">
        <f>'All Nodes'!G2069</f>
        <v>100001</v>
      </c>
    </row>
    <row r="2070" spans="1:7" x14ac:dyDescent="0.25">
      <c r="A2070" t="str">
        <f>'All Nodes'!A2070</f>
        <v>GRID</v>
      </c>
      <c r="B2070">
        <f>'All Nodes'!B2070</f>
        <v>102068</v>
      </c>
      <c r="C2070">
        <f>'All Nodes'!C2070</f>
        <v>100001</v>
      </c>
      <c r="D2070" s="1">
        <f>'All Nodes'!D2070</f>
        <v>-0.47498299999999999</v>
      </c>
      <c r="E2070" s="1">
        <f>'All Nodes'!E2070</f>
        <v>-0.20003299999999999</v>
      </c>
      <c r="F2070" s="1">
        <f>'All Nodes'!F2070</f>
        <v>4.7426299999999998E-2</v>
      </c>
      <c r="G2070">
        <f>'All Nodes'!G2070</f>
        <v>100001</v>
      </c>
    </row>
    <row r="2071" spans="1:7" x14ac:dyDescent="0.25">
      <c r="A2071" t="str">
        <f>'All Nodes'!A2071</f>
        <v>GRID</v>
      </c>
      <c r="B2071">
        <f>'All Nodes'!B2071</f>
        <v>102069</v>
      </c>
      <c r="C2071">
        <f>'All Nodes'!C2071</f>
        <v>100001</v>
      </c>
      <c r="D2071" s="1">
        <f>'All Nodes'!D2071</f>
        <v>0.47498400000000002</v>
      </c>
      <c r="E2071" s="1">
        <f>'All Nodes'!E2071</f>
        <v>0.17502400000000001</v>
      </c>
      <c r="F2071" s="1">
        <f>'All Nodes'!F2071</f>
        <v>4.5737800000000002E-2</v>
      </c>
      <c r="G2071">
        <f>'All Nodes'!G2071</f>
        <v>100001</v>
      </c>
    </row>
    <row r="2072" spans="1:7" x14ac:dyDescent="0.25">
      <c r="A2072" t="str">
        <f>'All Nodes'!A2072</f>
        <v>GRID</v>
      </c>
      <c r="B2072">
        <f>'All Nodes'!B2072</f>
        <v>102070</v>
      </c>
      <c r="C2072">
        <f>'All Nodes'!C2072</f>
        <v>100001</v>
      </c>
      <c r="D2072" s="1">
        <f>'All Nodes'!D2072</f>
        <v>-0.47498400000000002</v>
      </c>
      <c r="E2072" s="1">
        <f>'All Nodes'!E2072</f>
        <v>-0.17502400000000001</v>
      </c>
      <c r="F2072" s="1">
        <f>'All Nodes'!F2072</f>
        <v>4.57382E-2</v>
      </c>
      <c r="G2072">
        <f>'All Nodes'!G2072</f>
        <v>100001</v>
      </c>
    </row>
    <row r="2073" spans="1:7" x14ac:dyDescent="0.25">
      <c r="A2073" t="str">
        <f>'All Nodes'!A2073</f>
        <v>GRID</v>
      </c>
      <c r="B2073">
        <f>'All Nodes'!B2073</f>
        <v>102071</v>
      </c>
      <c r="C2073">
        <f>'All Nodes'!C2073</f>
        <v>100001</v>
      </c>
      <c r="D2073" s="1">
        <f>'All Nodes'!D2073</f>
        <v>0.47498600000000002</v>
      </c>
      <c r="E2073" s="1">
        <f>'All Nodes'!E2073</f>
        <v>0.15003</v>
      </c>
      <c r="F2073" s="1">
        <f>'All Nodes'!F2073</f>
        <v>4.4275799999999997E-2</v>
      </c>
      <c r="G2073">
        <f>'All Nodes'!G2073</f>
        <v>100001</v>
      </c>
    </row>
    <row r="2074" spans="1:7" x14ac:dyDescent="0.25">
      <c r="A2074" t="str">
        <f>'All Nodes'!A2074</f>
        <v>GRID</v>
      </c>
      <c r="B2074">
        <f>'All Nodes'!B2074</f>
        <v>102072</v>
      </c>
      <c r="C2074">
        <f>'All Nodes'!C2074</f>
        <v>100001</v>
      </c>
      <c r="D2074" s="1">
        <f>'All Nodes'!D2074</f>
        <v>-0.47498600000000002</v>
      </c>
      <c r="E2074" s="1">
        <f>'All Nodes'!E2074</f>
        <v>-0.15003</v>
      </c>
      <c r="F2074" s="1">
        <f>'All Nodes'!F2074</f>
        <v>4.4276200000000002E-2</v>
      </c>
      <c r="G2074">
        <f>'All Nodes'!G2074</f>
        <v>100001</v>
      </c>
    </row>
    <row r="2075" spans="1:7" x14ac:dyDescent="0.25">
      <c r="A2075" t="str">
        <f>'All Nodes'!A2075</f>
        <v>GRID</v>
      </c>
      <c r="B2075">
        <f>'All Nodes'!B2075</f>
        <v>102073</v>
      </c>
      <c r="C2075">
        <f>'All Nodes'!C2075</f>
        <v>100001</v>
      </c>
      <c r="D2075" s="1">
        <f>'All Nodes'!D2075</f>
        <v>-0.47498800000000002</v>
      </c>
      <c r="E2075" s="1">
        <f>'All Nodes'!E2075</f>
        <v>-0.125028</v>
      </c>
      <c r="F2075" s="1">
        <f>'All Nodes'!F2075</f>
        <v>4.3040099999999998E-2</v>
      </c>
      <c r="G2075">
        <f>'All Nodes'!G2075</f>
        <v>100001</v>
      </c>
    </row>
    <row r="2076" spans="1:7" x14ac:dyDescent="0.25">
      <c r="A2076" t="str">
        <f>'All Nodes'!A2076</f>
        <v>GRID</v>
      </c>
      <c r="B2076">
        <f>'All Nodes'!B2076</f>
        <v>102074</v>
      </c>
      <c r="C2076">
        <f>'All Nodes'!C2076</f>
        <v>100001</v>
      </c>
      <c r="D2076" s="1">
        <f>'All Nodes'!D2076</f>
        <v>0.47498800000000002</v>
      </c>
      <c r="E2076" s="1">
        <f>'All Nodes'!E2076</f>
        <v>0.125028</v>
      </c>
      <c r="F2076" s="1">
        <f>'All Nodes'!F2076</f>
        <v>4.3039899999999999E-2</v>
      </c>
      <c r="G2076">
        <f>'All Nodes'!G2076</f>
        <v>100001</v>
      </c>
    </row>
    <row r="2077" spans="1:7" x14ac:dyDescent="0.25">
      <c r="A2077" t="str">
        <f>'All Nodes'!A2077</f>
        <v>GRID</v>
      </c>
      <c r="B2077">
        <f>'All Nodes'!B2077</f>
        <v>102075</v>
      </c>
      <c r="C2077">
        <f>'All Nodes'!C2077</f>
        <v>100001</v>
      </c>
      <c r="D2077" s="1">
        <f>'All Nodes'!D2077</f>
        <v>0.47499000000000002</v>
      </c>
      <c r="E2077" s="1">
        <f>'All Nodes'!E2077</f>
        <v>0.100034</v>
      </c>
      <c r="F2077" s="1">
        <f>'All Nodes'!F2077</f>
        <v>4.2029900000000002E-2</v>
      </c>
      <c r="G2077">
        <f>'All Nodes'!G2077</f>
        <v>100001</v>
      </c>
    </row>
    <row r="2078" spans="1:7" x14ac:dyDescent="0.25">
      <c r="A2078" t="str">
        <f>'All Nodes'!A2078</f>
        <v>GRID</v>
      </c>
      <c r="B2078">
        <f>'All Nodes'!B2078</f>
        <v>102076</v>
      </c>
      <c r="C2078">
        <f>'All Nodes'!C2078</f>
        <v>100001</v>
      </c>
      <c r="D2078" s="1">
        <f>'All Nodes'!D2078</f>
        <v>-0.47499000000000002</v>
      </c>
      <c r="E2078" s="1">
        <f>'All Nodes'!E2078</f>
        <v>-0.100034</v>
      </c>
      <c r="F2078" s="1">
        <f>'All Nodes'!F2078</f>
        <v>4.2030100000000001E-2</v>
      </c>
      <c r="G2078">
        <f>'All Nodes'!G2078</f>
        <v>100001</v>
      </c>
    </row>
    <row r="2079" spans="1:7" x14ac:dyDescent="0.25">
      <c r="A2079" t="str">
        <f>'All Nodes'!A2079</f>
        <v>GRID</v>
      </c>
      <c r="B2079">
        <f>'All Nodes'!B2079</f>
        <v>102077</v>
      </c>
      <c r="C2079">
        <f>'All Nodes'!C2079</f>
        <v>100001</v>
      </c>
      <c r="D2079" s="1">
        <f>'All Nodes'!D2079</f>
        <v>0.474993</v>
      </c>
      <c r="E2079" s="1">
        <f>'All Nodes'!E2079</f>
        <v>7.50363E-2</v>
      </c>
      <c r="F2079" s="1">
        <f>'All Nodes'!F2079</f>
        <v>4.12439E-2</v>
      </c>
      <c r="G2079">
        <f>'All Nodes'!G2079</f>
        <v>100001</v>
      </c>
    </row>
    <row r="2080" spans="1:7" x14ac:dyDescent="0.25">
      <c r="A2080" t="str">
        <f>'All Nodes'!A2080</f>
        <v>GRID</v>
      </c>
      <c r="B2080">
        <f>'All Nodes'!B2080</f>
        <v>102078</v>
      </c>
      <c r="C2080">
        <f>'All Nodes'!C2080</f>
        <v>100001</v>
      </c>
      <c r="D2080" s="1">
        <f>'All Nodes'!D2080</f>
        <v>-0.474993</v>
      </c>
      <c r="E2080" s="1">
        <f>'All Nodes'!E2080</f>
        <v>-7.5036000000000005E-2</v>
      </c>
      <c r="F2080" s="1">
        <f>'All Nodes'!F2080</f>
        <v>4.1244099999999999E-2</v>
      </c>
      <c r="G2080">
        <f>'All Nodes'!G2080</f>
        <v>100001</v>
      </c>
    </row>
    <row r="2081" spans="1:7" x14ac:dyDescent="0.25">
      <c r="A2081" t="str">
        <f>'All Nodes'!A2081</f>
        <v>GRID</v>
      </c>
      <c r="B2081">
        <f>'All Nodes'!B2081</f>
        <v>102079</v>
      </c>
      <c r="C2081">
        <f>'All Nodes'!C2081</f>
        <v>100001</v>
      </c>
      <c r="D2081" s="1">
        <f>'All Nodes'!D2081</f>
        <v>0.47499400000000003</v>
      </c>
      <c r="E2081" s="1">
        <f>'All Nodes'!E2081</f>
        <v>5.0029299999999999E-2</v>
      </c>
      <c r="F2081" s="1">
        <f>'All Nodes'!F2081</f>
        <v>4.0682900000000001E-2</v>
      </c>
      <c r="G2081">
        <f>'All Nodes'!G2081</f>
        <v>100001</v>
      </c>
    </row>
    <row r="2082" spans="1:7" x14ac:dyDescent="0.25">
      <c r="A2082" t="str">
        <f>'All Nodes'!A2082</f>
        <v>GRID</v>
      </c>
      <c r="B2082">
        <f>'All Nodes'!B2082</f>
        <v>102080</v>
      </c>
      <c r="C2082">
        <f>'All Nodes'!C2082</f>
        <v>100001</v>
      </c>
      <c r="D2082" s="1">
        <f>'All Nodes'!D2082</f>
        <v>-0.47499400000000003</v>
      </c>
      <c r="E2082" s="1">
        <f>'All Nodes'!E2082</f>
        <v>-5.0028000000000003E-2</v>
      </c>
      <c r="F2082" s="1">
        <f>'All Nodes'!F2082</f>
        <v>4.06831E-2</v>
      </c>
      <c r="G2082">
        <f>'All Nodes'!G2082</f>
        <v>100001</v>
      </c>
    </row>
    <row r="2083" spans="1:7" x14ac:dyDescent="0.25">
      <c r="A2083" t="str">
        <f>'All Nodes'!A2083</f>
        <v>GRID</v>
      </c>
      <c r="B2083">
        <f>'All Nodes'!B2083</f>
        <v>102081</v>
      </c>
      <c r="C2083">
        <f>'All Nodes'!C2083</f>
        <v>100001</v>
      </c>
      <c r="D2083" s="1">
        <f>'All Nodes'!D2083</f>
        <v>0.474997</v>
      </c>
      <c r="E2083" s="1">
        <f>'All Nodes'!E2083</f>
        <v>2.5027299999999999E-2</v>
      </c>
      <c r="F2083" s="1">
        <f>'All Nodes'!F2083</f>
        <v>4.0346E-2</v>
      </c>
      <c r="G2083">
        <f>'All Nodes'!G2083</f>
        <v>100001</v>
      </c>
    </row>
    <row r="2084" spans="1:7" x14ac:dyDescent="0.25">
      <c r="A2084" t="str">
        <f>'All Nodes'!A2084</f>
        <v>GRID</v>
      </c>
      <c r="B2084">
        <f>'All Nodes'!B2084</f>
        <v>102082</v>
      </c>
      <c r="C2084">
        <f>'All Nodes'!C2084</f>
        <v>100001</v>
      </c>
      <c r="D2084" s="1">
        <f>'All Nodes'!D2084</f>
        <v>-0.474997</v>
      </c>
      <c r="E2084" s="1">
        <f>'All Nodes'!E2084</f>
        <v>-2.5026E-2</v>
      </c>
      <c r="F2084" s="1">
        <f>'All Nodes'!F2084</f>
        <v>4.0346100000000003E-2</v>
      </c>
      <c r="G2084">
        <f>'All Nodes'!G2084</f>
        <v>100001</v>
      </c>
    </row>
    <row r="2085" spans="1:7" x14ac:dyDescent="0.25">
      <c r="A2085" t="str">
        <f>'All Nodes'!A2085</f>
        <v>GRID</v>
      </c>
      <c r="B2085">
        <f>'All Nodes'!B2085</f>
        <v>102083</v>
      </c>
      <c r="C2085">
        <f>'All Nodes'!C2085</f>
        <v>100001</v>
      </c>
      <c r="D2085" s="1">
        <f>'All Nodes'!D2085</f>
        <v>0.474999</v>
      </c>
      <c r="E2085" s="1">
        <f>'All Nodes'!E2085</f>
        <v>1.1605E-4</v>
      </c>
      <c r="F2085" s="1">
        <f>'All Nodes'!F2085</f>
        <v>4.0233999999999999E-2</v>
      </c>
      <c r="G2085">
        <f>'All Nodes'!G2085</f>
        <v>100001</v>
      </c>
    </row>
    <row r="2086" spans="1:7" x14ac:dyDescent="0.25">
      <c r="A2086" t="str">
        <f>'All Nodes'!A2086</f>
        <v>GRID</v>
      </c>
      <c r="B2086">
        <f>'All Nodes'!B2086</f>
        <v>102084</v>
      </c>
      <c r="C2086">
        <f>'All Nodes'!C2086</f>
        <v>100001</v>
      </c>
      <c r="D2086" s="1">
        <f>'All Nodes'!D2086</f>
        <v>-0.47499999999999998</v>
      </c>
      <c r="E2086" s="1">
        <f>'All Nodes'!E2086</f>
        <v>-1.043E-4</v>
      </c>
      <c r="F2086" s="1">
        <f>'All Nodes'!F2086</f>
        <v>4.0233999999999999E-2</v>
      </c>
      <c r="G2086">
        <f>'All Nodes'!G2086</f>
        <v>100001</v>
      </c>
    </row>
    <row r="2087" spans="1:7" x14ac:dyDescent="0.25">
      <c r="A2087" t="str">
        <f>'All Nodes'!A2087</f>
        <v>GRID</v>
      </c>
      <c r="B2087">
        <f>'All Nodes'!B2087</f>
        <v>102085</v>
      </c>
      <c r="C2087">
        <f>'All Nodes'!C2087</f>
        <v>100001</v>
      </c>
      <c r="D2087" s="1">
        <f>'All Nodes'!D2087</f>
        <v>0.47500100000000001</v>
      </c>
      <c r="E2087" s="1">
        <f>'All Nodes'!E2087</f>
        <v>-2.4965000000000001E-2</v>
      </c>
      <c r="F2087" s="1">
        <f>'All Nodes'!F2087</f>
        <v>4.0345100000000002E-2</v>
      </c>
      <c r="G2087">
        <f>'All Nodes'!G2087</f>
        <v>100001</v>
      </c>
    </row>
    <row r="2088" spans="1:7" x14ac:dyDescent="0.25">
      <c r="A2088" t="str">
        <f>'All Nodes'!A2088</f>
        <v>GRID</v>
      </c>
      <c r="B2088">
        <f>'All Nodes'!B2088</f>
        <v>102086</v>
      </c>
      <c r="C2088">
        <f>'All Nodes'!C2088</f>
        <v>100001</v>
      </c>
      <c r="D2088" s="1">
        <f>'All Nodes'!D2088</f>
        <v>-0.47500100000000001</v>
      </c>
      <c r="E2088" s="1">
        <f>'All Nodes'!E2088</f>
        <v>2.4964799999999999E-2</v>
      </c>
      <c r="F2088" s="1">
        <f>'All Nodes'!F2088</f>
        <v>4.0344999999999999E-2</v>
      </c>
      <c r="G2088">
        <f>'All Nodes'!G2088</f>
        <v>100001</v>
      </c>
    </row>
    <row r="2089" spans="1:7" x14ac:dyDescent="0.25">
      <c r="A2089" t="str">
        <f>'All Nodes'!A2089</f>
        <v>GRID</v>
      </c>
      <c r="B2089">
        <f>'All Nodes'!B2089</f>
        <v>102087</v>
      </c>
      <c r="C2089">
        <f>'All Nodes'!C2089</f>
        <v>100001</v>
      </c>
      <c r="D2089" s="1">
        <f>'All Nodes'!D2089</f>
        <v>0.47500300000000001</v>
      </c>
      <c r="E2089" s="1">
        <f>'All Nodes'!E2089</f>
        <v>-7.4965000000000004E-2</v>
      </c>
      <c r="F2089" s="1">
        <f>'All Nodes'!F2089</f>
        <v>4.1243099999999998E-2</v>
      </c>
      <c r="G2089">
        <f>'All Nodes'!G2089</f>
        <v>100001</v>
      </c>
    </row>
    <row r="2090" spans="1:7" x14ac:dyDescent="0.25">
      <c r="A2090" t="str">
        <f>'All Nodes'!A2090</f>
        <v>GRID</v>
      </c>
      <c r="B2090">
        <f>'All Nodes'!B2090</f>
        <v>102088</v>
      </c>
      <c r="C2090">
        <f>'All Nodes'!C2090</f>
        <v>100001</v>
      </c>
      <c r="D2090" s="1">
        <f>'All Nodes'!D2090</f>
        <v>-0.47500399999999998</v>
      </c>
      <c r="E2090" s="1">
        <f>'All Nodes'!E2090</f>
        <v>7.4964799999999998E-2</v>
      </c>
      <c r="F2090" s="1">
        <f>'All Nodes'!F2090</f>
        <v>4.1243000000000002E-2</v>
      </c>
      <c r="G2090">
        <f>'All Nodes'!G2090</f>
        <v>100001</v>
      </c>
    </row>
    <row r="2091" spans="1:7" x14ac:dyDescent="0.25">
      <c r="A2091" t="str">
        <f>'All Nodes'!A2091</f>
        <v>GRID</v>
      </c>
      <c r="B2091">
        <f>'All Nodes'!B2091</f>
        <v>102089</v>
      </c>
      <c r="C2091">
        <f>'All Nodes'!C2091</f>
        <v>100001</v>
      </c>
      <c r="D2091" s="1">
        <f>'All Nodes'!D2091</f>
        <v>0.47500399999999998</v>
      </c>
      <c r="E2091" s="1">
        <f>'All Nodes'!E2091</f>
        <v>-4.9959999999999997E-2</v>
      </c>
      <c r="F2091" s="1">
        <f>'All Nodes'!F2091</f>
        <v>4.0681099999999998E-2</v>
      </c>
      <c r="G2091">
        <f>'All Nodes'!G2091</f>
        <v>100001</v>
      </c>
    </row>
    <row r="2092" spans="1:7" x14ac:dyDescent="0.25">
      <c r="A2092" t="str">
        <f>'All Nodes'!A2092</f>
        <v>GRID</v>
      </c>
      <c r="B2092">
        <f>'All Nodes'!B2092</f>
        <v>102090</v>
      </c>
      <c r="C2092">
        <f>'All Nodes'!C2092</f>
        <v>100001</v>
      </c>
      <c r="D2092" s="1">
        <f>'All Nodes'!D2092</f>
        <v>-0.47500399999999998</v>
      </c>
      <c r="E2092" s="1">
        <f>'All Nodes'!E2092</f>
        <v>4.99608E-2</v>
      </c>
      <c r="F2092" s="1">
        <f>'All Nodes'!F2092</f>
        <v>4.0681000000000002E-2</v>
      </c>
      <c r="G2092">
        <f>'All Nodes'!G2092</f>
        <v>100001</v>
      </c>
    </row>
    <row r="2093" spans="1:7" x14ac:dyDescent="0.25">
      <c r="A2093" t="str">
        <f>'All Nodes'!A2093</f>
        <v>GRID</v>
      </c>
      <c r="B2093">
        <f>'All Nodes'!B2093</f>
        <v>102091</v>
      </c>
      <c r="C2093">
        <f>'All Nodes'!C2093</f>
        <v>100001</v>
      </c>
      <c r="D2093" s="1">
        <f>'All Nodes'!D2093</f>
        <v>0.47500599999999998</v>
      </c>
      <c r="E2093" s="1">
        <f>'All Nodes'!E2093</f>
        <v>-9.9996000000000002E-2</v>
      </c>
      <c r="F2093" s="1">
        <f>'All Nodes'!F2093</f>
        <v>4.2031100000000002E-2</v>
      </c>
      <c r="G2093">
        <f>'All Nodes'!G2093</f>
        <v>100001</v>
      </c>
    </row>
    <row r="2094" spans="1:7" x14ac:dyDescent="0.25">
      <c r="A2094" t="str">
        <f>'All Nodes'!A2094</f>
        <v>GRID</v>
      </c>
      <c r="B2094">
        <f>'All Nodes'!B2094</f>
        <v>102092</v>
      </c>
      <c r="C2094">
        <f>'All Nodes'!C2094</f>
        <v>100001</v>
      </c>
      <c r="D2094" s="1">
        <f>'All Nodes'!D2094</f>
        <v>-0.47500599999999998</v>
      </c>
      <c r="E2094" s="1">
        <f>'All Nodes'!E2094</f>
        <v>9.9996399999999999E-2</v>
      </c>
      <c r="F2094" s="1">
        <f>'All Nodes'!F2094</f>
        <v>4.2030999999999999E-2</v>
      </c>
      <c r="G2094">
        <f>'All Nodes'!G2094</f>
        <v>100001</v>
      </c>
    </row>
    <row r="2095" spans="1:7" x14ac:dyDescent="0.25">
      <c r="A2095" t="str">
        <f>'All Nodes'!A2095</f>
        <v>GRID</v>
      </c>
      <c r="B2095">
        <f>'All Nodes'!B2095</f>
        <v>102093</v>
      </c>
      <c r="C2095">
        <f>'All Nodes'!C2095</f>
        <v>100001</v>
      </c>
      <c r="D2095" s="1">
        <f>'All Nodes'!D2095</f>
        <v>0.47500799999999999</v>
      </c>
      <c r="E2095" s="1">
        <f>'All Nodes'!E2095</f>
        <v>-0.124997</v>
      </c>
      <c r="F2095" s="1">
        <f>'All Nodes'!F2095</f>
        <v>4.3043199999999997E-2</v>
      </c>
      <c r="G2095">
        <f>'All Nodes'!G2095</f>
        <v>100001</v>
      </c>
    </row>
    <row r="2096" spans="1:7" x14ac:dyDescent="0.25">
      <c r="A2096" t="str">
        <f>'All Nodes'!A2096</f>
        <v>GRID</v>
      </c>
      <c r="B2096">
        <f>'All Nodes'!B2096</f>
        <v>102094</v>
      </c>
      <c r="C2096">
        <f>'All Nodes'!C2096</f>
        <v>100001</v>
      </c>
      <c r="D2096" s="1">
        <f>'All Nodes'!D2096</f>
        <v>-0.47500900000000001</v>
      </c>
      <c r="E2096" s="1">
        <f>'All Nodes'!E2096</f>
        <v>0.124997</v>
      </c>
      <c r="F2096" s="1">
        <f>'All Nodes'!F2096</f>
        <v>4.3042900000000002E-2</v>
      </c>
      <c r="G2096">
        <f>'All Nodes'!G2096</f>
        <v>100001</v>
      </c>
    </row>
    <row r="2097" spans="1:7" x14ac:dyDescent="0.25">
      <c r="A2097" t="str">
        <f>'All Nodes'!A2097</f>
        <v>GRID</v>
      </c>
      <c r="B2097">
        <f>'All Nodes'!B2097</f>
        <v>102095</v>
      </c>
      <c r="C2097">
        <f>'All Nodes'!C2097</f>
        <v>100001</v>
      </c>
      <c r="D2097" s="1">
        <f>'All Nodes'!D2097</f>
        <v>0.47500900000000001</v>
      </c>
      <c r="E2097" s="1">
        <f>'All Nodes'!E2097</f>
        <v>-0.14999899999999999</v>
      </c>
      <c r="F2097" s="1">
        <f>'All Nodes'!F2097</f>
        <v>4.4280199999999999E-2</v>
      </c>
      <c r="G2097">
        <f>'All Nodes'!G2097</f>
        <v>100001</v>
      </c>
    </row>
    <row r="2098" spans="1:7" x14ac:dyDescent="0.25">
      <c r="A2098" t="str">
        <f>'All Nodes'!A2098</f>
        <v>GRID</v>
      </c>
      <c r="B2098">
        <f>'All Nodes'!B2098</f>
        <v>102096</v>
      </c>
      <c r="C2098">
        <f>'All Nodes'!C2098</f>
        <v>100001</v>
      </c>
      <c r="D2098" s="1">
        <f>'All Nodes'!D2098</f>
        <v>-0.47500900000000001</v>
      </c>
      <c r="E2098" s="1">
        <f>'All Nodes'!E2098</f>
        <v>0.14999799999999999</v>
      </c>
      <c r="F2098" s="1">
        <f>'All Nodes'!F2098</f>
        <v>4.4279899999999997E-2</v>
      </c>
      <c r="G2098">
        <f>'All Nodes'!G2098</f>
        <v>100001</v>
      </c>
    </row>
    <row r="2099" spans="1:7" x14ac:dyDescent="0.25">
      <c r="A2099" t="str">
        <f>'All Nodes'!A2099</f>
        <v>GRID</v>
      </c>
      <c r="B2099">
        <f>'All Nodes'!B2099</f>
        <v>102097</v>
      </c>
      <c r="C2099">
        <f>'All Nodes'!C2099</f>
        <v>100001</v>
      </c>
      <c r="D2099" s="1">
        <f>'All Nodes'!D2099</f>
        <v>0.47501100000000002</v>
      </c>
      <c r="E2099" s="1">
        <f>'All Nodes'!E2099</f>
        <v>-0.17499500000000001</v>
      </c>
      <c r="F2099" s="1">
        <f>'All Nodes'!F2099</f>
        <v>4.5742199999999997E-2</v>
      </c>
      <c r="G2099">
        <f>'All Nodes'!G2099</f>
        <v>100001</v>
      </c>
    </row>
    <row r="2100" spans="1:7" x14ac:dyDescent="0.25">
      <c r="A2100" t="str">
        <f>'All Nodes'!A2100</f>
        <v>GRID</v>
      </c>
      <c r="B2100">
        <f>'All Nodes'!B2100</f>
        <v>102098</v>
      </c>
      <c r="C2100">
        <f>'All Nodes'!C2100</f>
        <v>100001</v>
      </c>
      <c r="D2100" s="1">
        <f>'All Nodes'!D2100</f>
        <v>-0.47501100000000002</v>
      </c>
      <c r="E2100" s="1">
        <f>'All Nodes'!E2100</f>
        <v>0.17499500000000001</v>
      </c>
      <c r="F2100" s="1">
        <f>'All Nodes'!F2100</f>
        <v>4.5741799999999999E-2</v>
      </c>
      <c r="G2100">
        <f>'All Nodes'!G2100</f>
        <v>100001</v>
      </c>
    </row>
    <row r="2101" spans="1:7" x14ac:dyDescent="0.25">
      <c r="A2101" t="str">
        <f>'All Nodes'!A2101</f>
        <v>GRID</v>
      </c>
      <c r="B2101">
        <f>'All Nodes'!B2101</f>
        <v>102099</v>
      </c>
      <c r="C2101">
        <f>'All Nodes'!C2101</f>
        <v>100001</v>
      </c>
      <c r="D2101" s="1">
        <f>'All Nodes'!D2101</f>
        <v>-0.47501300000000002</v>
      </c>
      <c r="E2101" s="1">
        <f>'All Nodes'!E2101</f>
        <v>0.199993</v>
      </c>
      <c r="F2101" s="1">
        <f>'All Nodes'!F2101</f>
        <v>4.7429800000000001E-2</v>
      </c>
      <c r="G2101">
        <f>'All Nodes'!G2101</f>
        <v>100001</v>
      </c>
    </row>
    <row r="2102" spans="1:7" x14ac:dyDescent="0.25">
      <c r="A2102" t="str">
        <f>'All Nodes'!A2102</f>
        <v>GRID</v>
      </c>
      <c r="B2102">
        <f>'All Nodes'!B2102</f>
        <v>102100</v>
      </c>
      <c r="C2102">
        <f>'All Nodes'!C2102</f>
        <v>100001</v>
      </c>
      <c r="D2102" s="1">
        <f>'All Nodes'!D2102</f>
        <v>0.47501300000000002</v>
      </c>
      <c r="E2102" s="1">
        <f>'All Nodes'!E2102</f>
        <v>-0.199993</v>
      </c>
      <c r="F2102" s="1">
        <f>'All Nodes'!F2102</f>
        <v>4.7430199999999999E-2</v>
      </c>
      <c r="G2102">
        <f>'All Nodes'!G2102</f>
        <v>100001</v>
      </c>
    </row>
    <row r="2103" spans="1:7" x14ac:dyDescent="0.25">
      <c r="A2103" t="str">
        <f>'All Nodes'!A2103</f>
        <v>GRID</v>
      </c>
      <c r="B2103">
        <f>'All Nodes'!B2103</f>
        <v>102101</v>
      </c>
      <c r="C2103">
        <f>'All Nodes'!C2103</f>
        <v>100001</v>
      </c>
      <c r="D2103" s="1">
        <f>'All Nodes'!D2103</f>
        <v>0.47501599999999999</v>
      </c>
      <c r="E2103" s="1">
        <f>'All Nodes'!E2103</f>
        <v>-0.22497800000000001</v>
      </c>
      <c r="F2103" s="1">
        <f>'All Nodes'!F2103</f>
        <v>4.9342200000000003E-2</v>
      </c>
      <c r="G2103">
        <f>'All Nodes'!G2103</f>
        <v>100001</v>
      </c>
    </row>
    <row r="2104" spans="1:7" x14ac:dyDescent="0.25">
      <c r="A2104" t="str">
        <f>'All Nodes'!A2104</f>
        <v>GRID</v>
      </c>
      <c r="B2104">
        <f>'All Nodes'!B2104</f>
        <v>102102</v>
      </c>
      <c r="C2104">
        <f>'All Nodes'!C2104</f>
        <v>100001</v>
      </c>
      <c r="D2104" s="1">
        <f>'All Nodes'!D2104</f>
        <v>-0.47501599999999999</v>
      </c>
      <c r="E2104" s="1">
        <f>'All Nodes'!E2104</f>
        <v>0.22497800000000001</v>
      </c>
      <c r="F2104" s="1">
        <f>'All Nodes'!F2104</f>
        <v>4.9341799999999998E-2</v>
      </c>
      <c r="G2104">
        <f>'All Nodes'!G2104</f>
        <v>100001</v>
      </c>
    </row>
    <row r="2105" spans="1:7" x14ac:dyDescent="0.25">
      <c r="A2105" t="str">
        <f>'All Nodes'!A2105</f>
        <v>GRID</v>
      </c>
      <c r="B2105">
        <f>'All Nodes'!B2105</f>
        <v>102103</v>
      </c>
      <c r="C2105">
        <f>'All Nodes'!C2105</f>
        <v>100001</v>
      </c>
      <c r="D2105" s="1">
        <f>'All Nodes'!D2105</f>
        <v>-0.475018</v>
      </c>
      <c r="E2105" s="1">
        <f>'All Nodes'!E2105</f>
        <v>0.249977</v>
      </c>
      <c r="F2105" s="1">
        <f>'All Nodes'!F2105</f>
        <v>5.1482699999999999E-2</v>
      </c>
      <c r="G2105">
        <f>'All Nodes'!G2105</f>
        <v>100001</v>
      </c>
    </row>
    <row r="2106" spans="1:7" x14ac:dyDescent="0.25">
      <c r="A2106" t="str">
        <f>'All Nodes'!A2106</f>
        <v>GRID</v>
      </c>
      <c r="B2106">
        <f>'All Nodes'!B2106</f>
        <v>102104</v>
      </c>
      <c r="C2106">
        <f>'All Nodes'!C2106</f>
        <v>100001</v>
      </c>
      <c r="D2106" s="1">
        <f>'All Nodes'!D2106</f>
        <v>0.475018</v>
      </c>
      <c r="E2106" s="1">
        <f>'All Nodes'!E2106</f>
        <v>-0.249977</v>
      </c>
      <c r="F2106" s="1">
        <f>'All Nodes'!F2106</f>
        <v>5.1483300000000003E-2</v>
      </c>
      <c r="G2106">
        <f>'All Nodes'!G2106</f>
        <v>100001</v>
      </c>
    </row>
    <row r="2107" spans="1:7" x14ac:dyDescent="0.25">
      <c r="A2107" t="str">
        <f>'All Nodes'!A2107</f>
        <v>GRID</v>
      </c>
      <c r="B2107">
        <f>'All Nodes'!B2107</f>
        <v>102105</v>
      </c>
      <c r="C2107">
        <f>'All Nodes'!C2107</f>
        <v>100001</v>
      </c>
      <c r="D2107" s="1">
        <f>'All Nodes'!D2107</f>
        <v>0.47502</v>
      </c>
      <c r="E2107" s="1">
        <f>'All Nodes'!E2107</f>
        <v>-0.274978</v>
      </c>
      <c r="F2107" s="1">
        <f>'All Nodes'!F2107</f>
        <v>5.3851299999999998E-2</v>
      </c>
      <c r="G2107">
        <f>'All Nodes'!G2107</f>
        <v>100001</v>
      </c>
    </row>
    <row r="2108" spans="1:7" x14ac:dyDescent="0.25">
      <c r="A2108" t="str">
        <f>'All Nodes'!A2108</f>
        <v>GRID</v>
      </c>
      <c r="B2108">
        <f>'All Nodes'!B2108</f>
        <v>102106</v>
      </c>
      <c r="C2108">
        <f>'All Nodes'!C2108</f>
        <v>100001</v>
      </c>
      <c r="D2108" s="1">
        <f>'All Nodes'!D2108</f>
        <v>-0.47502100000000003</v>
      </c>
      <c r="E2108" s="1">
        <f>'All Nodes'!E2108</f>
        <v>0.274978</v>
      </c>
      <c r="F2108" s="1">
        <f>'All Nodes'!F2108</f>
        <v>5.3850700000000001E-2</v>
      </c>
      <c r="G2108">
        <f>'All Nodes'!G2108</f>
        <v>100001</v>
      </c>
    </row>
    <row r="2109" spans="1:7" x14ac:dyDescent="0.25">
      <c r="A2109" t="str">
        <f>'All Nodes'!A2109</f>
        <v>GRID</v>
      </c>
      <c r="B2109">
        <f>'All Nodes'!B2109</f>
        <v>102107</v>
      </c>
      <c r="C2109">
        <f>'All Nodes'!C2109</f>
        <v>100001</v>
      </c>
      <c r="D2109" s="1">
        <f>'All Nodes'!D2109</f>
        <v>0.47502299999999997</v>
      </c>
      <c r="E2109" s="1">
        <f>'All Nodes'!E2109</f>
        <v>-0.29997800000000002</v>
      </c>
      <c r="F2109" s="1">
        <f>'All Nodes'!F2109</f>
        <v>5.6447400000000002E-2</v>
      </c>
      <c r="G2109">
        <f>'All Nodes'!G2109</f>
        <v>100001</v>
      </c>
    </row>
    <row r="2110" spans="1:7" x14ac:dyDescent="0.25">
      <c r="A2110" t="str">
        <f>'All Nodes'!A2110</f>
        <v>GRID</v>
      </c>
      <c r="B2110">
        <f>'All Nodes'!B2110</f>
        <v>102108</v>
      </c>
      <c r="C2110">
        <f>'All Nodes'!C2110</f>
        <v>100001</v>
      </c>
      <c r="D2110" s="1">
        <f>'All Nodes'!D2110</f>
        <v>-0.47502299999999997</v>
      </c>
      <c r="E2110" s="1">
        <f>'All Nodes'!E2110</f>
        <v>0.29997800000000002</v>
      </c>
      <c r="F2110" s="1">
        <f>'All Nodes'!F2110</f>
        <v>5.6446700000000002E-2</v>
      </c>
      <c r="G2110">
        <f>'All Nodes'!G2110</f>
        <v>100001</v>
      </c>
    </row>
    <row r="2111" spans="1:7" x14ac:dyDescent="0.25">
      <c r="A2111" t="str">
        <f>'All Nodes'!A2111</f>
        <v>GRID</v>
      </c>
      <c r="B2111">
        <f>'All Nodes'!B2111</f>
        <v>102109</v>
      </c>
      <c r="C2111">
        <f>'All Nodes'!C2111</f>
        <v>100001</v>
      </c>
      <c r="D2111" s="1">
        <f>'All Nodes'!D2111</f>
        <v>-0.47502499999999998</v>
      </c>
      <c r="E2111" s="1">
        <f>'All Nodes'!E2111</f>
        <v>0.32497900000000002</v>
      </c>
      <c r="F2111" s="1">
        <f>'All Nodes'!F2111</f>
        <v>5.9271699999999997E-2</v>
      </c>
      <c r="G2111">
        <f>'All Nodes'!G2111</f>
        <v>100001</v>
      </c>
    </row>
    <row r="2112" spans="1:7" x14ac:dyDescent="0.25">
      <c r="A2112" t="str">
        <f>'All Nodes'!A2112</f>
        <v>GRID</v>
      </c>
      <c r="B2112">
        <f>'All Nodes'!B2112</f>
        <v>102110</v>
      </c>
      <c r="C2112">
        <f>'All Nodes'!C2112</f>
        <v>100001</v>
      </c>
      <c r="D2112" s="1">
        <f>'All Nodes'!D2112</f>
        <v>0.47502499999999998</v>
      </c>
      <c r="E2112" s="1">
        <f>'All Nodes'!E2112</f>
        <v>-0.32497900000000002</v>
      </c>
      <c r="F2112" s="1">
        <f>'All Nodes'!F2112</f>
        <v>5.9272400000000003E-2</v>
      </c>
      <c r="G2112">
        <f>'All Nodes'!G2112</f>
        <v>100001</v>
      </c>
    </row>
    <row r="2113" spans="1:7" x14ac:dyDescent="0.25">
      <c r="A2113" t="str">
        <f>'All Nodes'!A2113</f>
        <v>GRID</v>
      </c>
      <c r="B2113">
        <f>'All Nodes'!B2113</f>
        <v>102111</v>
      </c>
      <c r="C2113">
        <f>'All Nodes'!C2113</f>
        <v>100001</v>
      </c>
      <c r="D2113" s="1">
        <f>'All Nodes'!D2113</f>
        <v>0.47502800000000001</v>
      </c>
      <c r="E2113" s="1">
        <f>'All Nodes'!E2113</f>
        <v>-0.34996300000000002</v>
      </c>
      <c r="F2113" s="1">
        <f>'All Nodes'!F2113</f>
        <v>6.23224E-2</v>
      </c>
      <c r="G2113">
        <f>'All Nodes'!G2113</f>
        <v>100001</v>
      </c>
    </row>
    <row r="2114" spans="1:7" x14ac:dyDescent="0.25">
      <c r="A2114" t="str">
        <f>'All Nodes'!A2114</f>
        <v>GRID</v>
      </c>
      <c r="B2114">
        <f>'All Nodes'!B2114</f>
        <v>102112</v>
      </c>
      <c r="C2114">
        <f>'All Nodes'!C2114</f>
        <v>100001</v>
      </c>
      <c r="D2114" s="1">
        <f>'All Nodes'!D2114</f>
        <v>-0.47502899999999998</v>
      </c>
      <c r="E2114" s="1">
        <f>'All Nodes'!E2114</f>
        <v>0.34996300000000002</v>
      </c>
      <c r="F2114" s="1">
        <f>'All Nodes'!F2114</f>
        <v>6.2321700000000001E-2</v>
      </c>
      <c r="G2114">
        <f>'All Nodes'!G2114</f>
        <v>100001</v>
      </c>
    </row>
    <row r="2115" spans="1:7" x14ac:dyDescent="0.25">
      <c r="A2115" t="str">
        <f>'All Nodes'!A2115</f>
        <v>GRID</v>
      </c>
      <c r="B2115">
        <f>'All Nodes'!B2115</f>
        <v>102113</v>
      </c>
      <c r="C2115">
        <f>'All Nodes'!C2115</f>
        <v>100001</v>
      </c>
      <c r="D2115" s="1">
        <f>'All Nodes'!D2115</f>
        <v>0.47503000000000001</v>
      </c>
      <c r="E2115" s="1">
        <f>'All Nodes'!E2115</f>
        <v>-0.37496400000000002</v>
      </c>
      <c r="F2115" s="1">
        <f>'All Nodes'!F2115</f>
        <v>6.5606399999999995E-2</v>
      </c>
      <c r="G2115">
        <f>'All Nodes'!G2115</f>
        <v>100001</v>
      </c>
    </row>
    <row r="2116" spans="1:7" x14ac:dyDescent="0.25">
      <c r="A2116" t="str">
        <f>'All Nodes'!A2116</f>
        <v>GRID</v>
      </c>
      <c r="B2116">
        <f>'All Nodes'!B2116</f>
        <v>102114</v>
      </c>
      <c r="C2116">
        <f>'All Nodes'!C2116</f>
        <v>100001</v>
      </c>
      <c r="D2116" s="1">
        <f>'All Nodes'!D2116</f>
        <v>-0.47503000000000001</v>
      </c>
      <c r="E2116" s="1">
        <f>'All Nodes'!E2116</f>
        <v>0.37496400000000002</v>
      </c>
      <c r="F2116" s="1">
        <f>'All Nodes'!F2116</f>
        <v>6.5605700000000003E-2</v>
      </c>
      <c r="G2116">
        <f>'All Nodes'!G2116</f>
        <v>100001</v>
      </c>
    </row>
    <row r="2117" spans="1:7" x14ac:dyDescent="0.25">
      <c r="A2117" t="str">
        <f>'All Nodes'!A2117</f>
        <v>GRID</v>
      </c>
      <c r="B2117">
        <f>'All Nodes'!B2117</f>
        <v>102115</v>
      </c>
      <c r="C2117">
        <f>'All Nodes'!C2117</f>
        <v>100001</v>
      </c>
      <c r="D2117" s="1">
        <f>'All Nodes'!D2117</f>
        <v>0.47503299999999998</v>
      </c>
      <c r="E2117" s="1">
        <f>'All Nodes'!E2117</f>
        <v>-0.39996500000000001</v>
      </c>
      <c r="F2117" s="1">
        <f>'All Nodes'!F2117</f>
        <v>6.91214E-2</v>
      </c>
      <c r="G2117">
        <f>'All Nodes'!G2117</f>
        <v>100001</v>
      </c>
    </row>
    <row r="2118" spans="1:7" x14ac:dyDescent="0.25">
      <c r="A2118" t="str">
        <f>'All Nodes'!A2118</f>
        <v>GRID</v>
      </c>
      <c r="B2118">
        <f>'All Nodes'!B2118</f>
        <v>102116</v>
      </c>
      <c r="C2118">
        <f>'All Nodes'!C2118</f>
        <v>100001</v>
      </c>
      <c r="D2118" s="1">
        <f>'All Nodes'!D2118</f>
        <v>-0.47503299999999998</v>
      </c>
      <c r="E2118" s="1">
        <f>'All Nodes'!E2118</f>
        <v>0.39996500000000001</v>
      </c>
      <c r="F2118" s="1">
        <f>'All Nodes'!F2118</f>
        <v>6.9120699999999993E-2</v>
      </c>
      <c r="G2118">
        <f>'All Nodes'!G2118</f>
        <v>100001</v>
      </c>
    </row>
    <row r="2119" spans="1:7" x14ac:dyDescent="0.25">
      <c r="A2119" t="str">
        <f>'All Nodes'!A2119</f>
        <v>GRID</v>
      </c>
      <c r="B2119">
        <f>'All Nodes'!B2119</f>
        <v>102117</v>
      </c>
      <c r="C2119">
        <f>'All Nodes'!C2119</f>
        <v>100001</v>
      </c>
      <c r="D2119" s="1">
        <f>'All Nodes'!D2119</f>
        <v>0.47503499999999999</v>
      </c>
      <c r="E2119" s="1">
        <f>'All Nodes'!E2119</f>
        <v>-0.42497800000000002</v>
      </c>
      <c r="F2119" s="1">
        <f>'All Nodes'!F2119</f>
        <v>7.2871400000000003E-2</v>
      </c>
      <c r="G2119">
        <f>'All Nodes'!G2119</f>
        <v>100001</v>
      </c>
    </row>
    <row r="2120" spans="1:7" x14ac:dyDescent="0.25">
      <c r="A2120" t="str">
        <f>'All Nodes'!A2120</f>
        <v>GRID</v>
      </c>
      <c r="B2120">
        <f>'All Nodes'!B2120</f>
        <v>102118</v>
      </c>
      <c r="C2120">
        <f>'All Nodes'!C2120</f>
        <v>100001</v>
      </c>
      <c r="D2120" s="1">
        <f>'All Nodes'!D2120</f>
        <v>-0.47503600000000001</v>
      </c>
      <c r="E2120" s="1">
        <f>'All Nodes'!E2120</f>
        <v>0.42497800000000002</v>
      </c>
      <c r="F2120" s="1">
        <f>'All Nodes'!F2120</f>
        <v>7.2870500000000005E-2</v>
      </c>
      <c r="G2120">
        <f>'All Nodes'!G2120</f>
        <v>100001</v>
      </c>
    </row>
    <row r="2121" spans="1:7" x14ac:dyDescent="0.25">
      <c r="A2121" t="str">
        <f>'All Nodes'!A2121</f>
        <v>GRID</v>
      </c>
      <c r="B2121">
        <f>'All Nodes'!B2121</f>
        <v>102119</v>
      </c>
      <c r="C2121">
        <f>'All Nodes'!C2121</f>
        <v>100001</v>
      </c>
      <c r="D2121" s="1">
        <f>'All Nodes'!D2121</f>
        <v>0.47503699999999999</v>
      </c>
      <c r="E2121" s="1">
        <f>'All Nodes'!E2121</f>
        <v>-0.44996700000000001</v>
      </c>
      <c r="F2121" s="1">
        <f>'All Nodes'!F2121</f>
        <v>7.6846600000000001E-2</v>
      </c>
      <c r="G2121">
        <f>'All Nodes'!G2121</f>
        <v>100001</v>
      </c>
    </row>
    <row r="2122" spans="1:7" x14ac:dyDescent="0.25">
      <c r="A2122" t="str">
        <f>'All Nodes'!A2122</f>
        <v>GRID</v>
      </c>
      <c r="B2122">
        <f>'All Nodes'!B2122</f>
        <v>102120</v>
      </c>
      <c r="C2122">
        <f>'All Nodes'!C2122</f>
        <v>100001</v>
      </c>
      <c r="D2122" s="1">
        <f>'All Nodes'!D2122</f>
        <v>-0.47503699999999999</v>
      </c>
      <c r="E2122" s="1">
        <f>'All Nodes'!E2122</f>
        <v>0.44996799999999998</v>
      </c>
      <c r="F2122" s="1">
        <f>'All Nodes'!F2122</f>
        <v>7.68456E-2</v>
      </c>
      <c r="G2122">
        <f>'All Nodes'!G2122</f>
        <v>100001</v>
      </c>
    </row>
    <row r="2123" spans="1:7" x14ac:dyDescent="0.25">
      <c r="A2123" t="str">
        <f>'All Nodes'!A2123</f>
        <v>GRID</v>
      </c>
      <c r="B2123">
        <f>'All Nodes'!B2123</f>
        <v>102121</v>
      </c>
      <c r="C2123">
        <f>'All Nodes'!C2123</f>
        <v>100001</v>
      </c>
      <c r="D2123" s="1">
        <f>'All Nodes'!D2123</f>
        <v>0.47503699999999999</v>
      </c>
      <c r="E2123" s="1">
        <f>'All Nodes'!E2123</f>
        <v>-0.47495999999999999</v>
      </c>
      <c r="F2123" s="1">
        <f>'All Nodes'!F2123</f>
        <v>8.1056600000000006E-2</v>
      </c>
      <c r="G2123">
        <f>'All Nodes'!G2123</f>
        <v>100001</v>
      </c>
    </row>
    <row r="2124" spans="1:7" x14ac:dyDescent="0.25">
      <c r="A2124" t="str">
        <f>'All Nodes'!A2124</f>
        <v>GRID</v>
      </c>
      <c r="B2124">
        <f>'All Nodes'!B2124</f>
        <v>102122</v>
      </c>
      <c r="C2124">
        <f>'All Nodes'!C2124</f>
        <v>100001</v>
      </c>
      <c r="D2124" s="1">
        <f>'All Nodes'!D2124</f>
        <v>-0.47503800000000002</v>
      </c>
      <c r="E2124" s="1">
        <f>'All Nodes'!E2124</f>
        <v>0.47496100000000002</v>
      </c>
      <c r="F2124" s="1">
        <f>'All Nodes'!F2124</f>
        <v>8.1055500000000003E-2</v>
      </c>
      <c r="G2124">
        <f>'All Nodes'!G2124</f>
        <v>100001</v>
      </c>
    </row>
    <row r="2125" spans="1:7" x14ac:dyDescent="0.25">
      <c r="A2125" t="str">
        <f>'All Nodes'!A2125</f>
        <v>GRID</v>
      </c>
      <c r="B2125">
        <f>'All Nodes'!B2125</f>
        <v>102123</v>
      </c>
      <c r="C2125">
        <f>'All Nodes'!C2125</f>
        <v>100001</v>
      </c>
      <c r="D2125" s="1">
        <f>'All Nodes'!D2125</f>
        <v>0.47504200000000002</v>
      </c>
      <c r="E2125" s="1">
        <f>'All Nodes'!E2125</f>
        <v>-0.499971</v>
      </c>
      <c r="F2125" s="1">
        <f>'All Nodes'!F2125</f>
        <v>8.55075E-2</v>
      </c>
      <c r="G2125">
        <f>'All Nodes'!G2125</f>
        <v>100001</v>
      </c>
    </row>
    <row r="2126" spans="1:7" x14ac:dyDescent="0.25">
      <c r="A2126" t="str">
        <f>'All Nodes'!A2126</f>
        <v>GRID</v>
      </c>
      <c r="B2126">
        <f>'All Nodes'!B2126</f>
        <v>102124</v>
      </c>
      <c r="C2126">
        <f>'All Nodes'!C2126</f>
        <v>100001</v>
      </c>
      <c r="D2126" s="1">
        <f>'All Nodes'!D2126</f>
        <v>0.47504299999999999</v>
      </c>
      <c r="E2126" s="1">
        <f>'All Nodes'!E2126</f>
        <v>-0.52497799999999994</v>
      </c>
      <c r="F2126" s="1">
        <f>'All Nodes'!F2126</f>
        <v>9.0191599999999997E-2</v>
      </c>
      <c r="G2126">
        <f>'All Nodes'!G2126</f>
        <v>100001</v>
      </c>
    </row>
    <row r="2127" spans="1:7" x14ac:dyDescent="0.25">
      <c r="A2127" t="str">
        <f>'All Nodes'!A2127</f>
        <v>GRID</v>
      </c>
      <c r="B2127">
        <f>'All Nodes'!B2127</f>
        <v>102125</v>
      </c>
      <c r="C2127">
        <f>'All Nodes'!C2127</f>
        <v>100001</v>
      </c>
      <c r="D2127" s="1">
        <f>'All Nodes'!D2127</f>
        <v>-0.47504299999999999</v>
      </c>
      <c r="E2127" s="1">
        <f>'All Nodes'!E2127</f>
        <v>0.499971</v>
      </c>
      <c r="F2127" s="1">
        <f>'All Nodes'!F2127</f>
        <v>8.5506499999999999E-2</v>
      </c>
      <c r="G2127">
        <f>'All Nodes'!G2127</f>
        <v>100001</v>
      </c>
    </row>
    <row r="2128" spans="1:7" x14ac:dyDescent="0.25">
      <c r="A2128" t="str">
        <f>'All Nodes'!A2128</f>
        <v>GRID</v>
      </c>
      <c r="B2128">
        <f>'All Nodes'!B2128</f>
        <v>102126</v>
      </c>
      <c r="C2128">
        <f>'All Nodes'!C2128</f>
        <v>100001</v>
      </c>
      <c r="D2128" s="1">
        <f>'All Nodes'!D2128</f>
        <v>-0.47504299999999999</v>
      </c>
      <c r="E2128" s="1">
        <f>'All Nodes'!E2128</f>
        <v>0.52497799999999994</v>
      </c>
      <c r="F2128" s="1">
        <f>'All Nodes'!F2128</f>
        <v>9.0190500000000007E-2</v>
      </c>
      <c r="G2128">
        <f>'All Nodes'!G2128</f>
        <v>100001</v>
      </c>
    </row>
    <row r="2129" spans="1:7" x14ac:dyDescent="0.25">
      <c r="A2129" t="str">
        <f>'All Nodes'!A2129</f>
        <v>GRID</v>
      </c>
      <c r="B2129">
        <f>'All Nodes'!B2129</f>
        <v>102127</v>
      </c>
      <c r="C2129">
        <f>'All Nodes'!C2129</f>
        <v>100001</v>
      </c>
      <c r="D2129" s="1">
        <f>'All Nodes'!D2129</f>
        <v>-0.47504400000000002</v>
      </c>
      <c r="E2129" s="1">
        <f>'All Nodes'!E2129</f>
        <v>0.54997799999999997</v>
      </c>
      <c r="F2129" s="1">
        <f>'All Nodes'!F2129</f>
        <v>9.5110399999999998E-2</v>
      </c>
      <c r="G2129">
        <f>'All Nodes'!G2129</f>
        <v>100001</v>
      </c>
    </row>
    <row r="2130" spans="1:7" x14ac:dyDescent="0.25">
      <c r="A2130" t="str">
        <f>'All Nodes'!A2130</f>
        <v>GRID</v>
      </c>
      <c r="B2130">
        <f>'All Nodes'!B2130</f>
        <v>102128</v>
      </c>
      <c r="C2130">
        <f>'All Nodes'!C2130</f>
        <v>100001</v>
      </c>
      <c r="D2130" s="1">
        <f>'All Nodes'!D2130</f>
        <v>0.47504400000000002</v>
      </c>
      <c r="E2130" s="1">
        <f>'All Nodes'!E2130</f>
        <v>-0.54997799999999997</v>
      </c>
      <c r="F2130" s="1">
        <f>'All Nodes'!F2130</f>
        <v>9.5111600000000004E-2</v>
      </c>
      <c r="G2130">
        <f>'All Nodes'!G2130</f>
        <v>100001</v>
      </c>
    </row>
    <row r="2131" spans="1:7" x14ac:dyDescent="0.25">
      <c r="A2131" t="str">
        <f>'All Nodes'!A2131</f>
        <v>GRID</v>
      </c>
      <c r="B2131">
        <f>'All Nodes'!B2131</f>
        <v>102129</v>
      </c>
      <c r="C2131">
        <f>'All Nodes'!C2131</f>
        <v>100001</v>
      </c>
      <c r="D2131" s="1">
        <f>'All Nodes'!D2131</f>
        <v>-0.49990400000000002</v>
      </c>
      <c r="E2131" s="1">
        <f>'All Nodes'!E2131</f>
        <v>-2.9920000000000002E-5</v>
      </c>
      <c r="F2131" s="1">
        <f>'All Nodes'!F2131</f>
        <v>4.4581000000000003E-2</v>
      </c>
      <c r="G2131">
        <f>'All Nodes'!G2131</f>
        <v>100001</v>
      </c>
    </row>
    <row r="2132" spans="1:7" x14ac:dyDescent="0.25">
      <c r="A2132" t="str">
        <f>'All Nodes'!A2132</f>
        <v>GRID</v>
      </c>
      <c r="B2132">
        <f>'All Nodes'!B2132</f>
        <v>102130</v>
      </c>
      <c r="C2132">
        <f>'All Nodes'!C2132</f>
        <v>100001</v>
      </c>
      <c r="D2132" s="1">
        <f>'All Nodes'!D2132</f>
        <v>0.49990899999999999</v>
      </c>
      <c r="E2132" s="1">
        <f>'All Nodes'!E2132</f>
        <v>2.50295E-2</v>
      </c>
      <c r="F2132" s="1">
        <f>'All Nodes'!F2132</f>
        <v>4.4696E-2</v>
      </c>
      <c r="G2132">
        <f>'All Nodes'!G2132</f>
        <v>100001</v>
      </c>
    </row>
    <row r="2133" spans="1:7" x14ac:dyDescent="0.25">
      <c r="A2133" t="str">
        <f>'All Nodes'!A2133</f>
        <v>GRID</v>
      </c>
      <c r="B2133">
        <f>'All Nodes'!B2133</f>
        <v>102131</v>
      </c>
      <c r="C2133">
        <f>'All Nodes'!C2133</f>
        <v>100001</v>
      </c>
      <c r="D2133" s="1">
        <f>'All Nodes'!D2133</f>
        <v>-0.49990899999999999</v>
      </c>
      <c r="E2133" s="1">
        <f>'All Nodes'!E2133</f>
        <v>-2.5028999999999999E-2</v>
      </c>
      <c r="F2133" s="1">
        <f>'All Nodes'!F2133</f>
        <v>4.4696E-2</v>
      </c>
      <c r="G2133">
        <f>'All Nodes'!G2133</f>
        <v>100001</v>
      </c>
    </row>
    <row r="2134" spans="1:7" x14ac:dyDescent="0.25">
      <c r="A2134" t="str">
        <f>'All Nodes'!A2134</f>
        <v>GRID</v>
      </c>
      <c r="B2134">
        <f>'All Nodes'!B2134</f>
        <v>102132</v>
      </c>
      <c r="C2134">
        <f>'All Nodes'!C2134</f>
        <v>100001</v>
      </c>
      <c r="D2134" s="1">
        <f>'All Nodes'!D2134</f>
        <v>0.499913</v>
      </c>
      <c r="E2134" s="1">
        <f>'All Nodes'!E2134</f>
        <v>5.00315E-2</v>
      </c>
      <c r="F2134" s="1">
        <f>'All Nodes'!F2134</f>
        <v>4.5036E-2</v>
      </c>
      <c r="G2134">
        <f>'All Nodes'!G2134</f>
        <v>100001</v>
      </c>
    </row>
    <row r="2135" spans="1:7" x14ac:dyDescent="0.25">
      <c r="A2135" t="str">
        <f>'All Nodes'!A2135</f>
        <v>GRID</v>
      </c>
      <c r="B2135">
        <f>'All Nodes'!B2135</f>
        <v>102133</v>
      </c>
      <c r="C2135">
        <f>'All Nodes'!C2135</f>
        <v>100001</v>
      </c>
      <c r="D2135" s="1">
        <f>'All Nodes'!D2135</f>
        <v>-0.49991400000000003</v>
      </c>
      <c r="E2135" s="1">
        <f>'All Nodes'!E2135</f>
        <v>-5.0030999999999999E-2</v>
      </c>
      <c r="F2135" s="1">
        <f>'All Nodes'!F2135</f>
        <v>4.5036100000000003E-2</v>
      </c>
      <c r="G2135">
        <f>'All Nodes'!G2135</f>
        <v>100001</v>
      </c>
    </row>
    <row r="2136" spans="1:7" x14ac:dyDescent="0.25">
      <c r="A2136" t="str">
        <f>'All Nodes'!A2136</f>
        <v>GRID</v>
      </c>
      <c r="B2136">
        <f>'All Nodes'!B2136</f>
        <v>102134</v>
      </c>
      <c r="C2136">
        <f>'All Nodes'!C2136</f>
        <v>100001</v>
      </c>
      <c r="D2136" s="1">
        <f>'All Nodes'!D2136</f>
        <v>0.49991799999999997</v>
      </c>
      <c r="E2136" s="1">
        <f>'All Nodes'!E2136</f>
        <v>7.5039499999999995E-2</v>
      </c>
      <c r="F2136" s="1">
        <f>'All Nodes'!F2136</f>
        <v>4.5600000000000002E-2</v>
      </c>
      <c r="G2136">
        <f>'All Nodes'!G2136</f>
        <v>100001</v>
      </c>
    </row>
    <row r="2137" spans="1:7" x14ac:dyDescent="0.25">
      <c r="A2137" t="str">
        <f>'All Nodes'!A2137</f>
        <v>GRID</v>
      </c>
      <c r="B2137">
        <f>'All Nodes'!B2137</f>
        <v>102135</v>
      </c>
      <c r="C2137">
        <f>'All Nodes'!C2137</f>
        <v>100001</v>
      </c>
      <c r="D2137" s="1">
        <f>'All Nodes'!D2137</f>
        <v>-0.499919</v>
      </c>
      <c r="E2137" s="1">
        <f>'All Nodes'!E2137</f>
        <v>-7.5038999999999995E-2</v>
      </c>
      <c r="F2137" s="1">
        <f>'All Nodes'!F2137</f>
        <v>4.5600099999999998E-2</v>
      </c>
      <c r="G2137">
        <f>'All Nodes'!G2137</f>
        <v>100001</v>
      </c>
    </row>
    <row r="2138" spans="1:7" x14ac:dyDescent="0.25">
      <c r="A2138" t="str">
        <f>'All Nodes'!A2138</f>
        <v>GRID</v>
      </c>
      <c r="B2138">
        <f>'All Nodes'!B2138</f>
        <v>102136</v>
      </c>
      <c r="C2138">
        <f>'All Nodes'!C2138</f>
        <v>100001</v>
      </c>
      <c r="D2138" s="1">
        <f>'All Nodes'!D2138</f>
        <v>0.49992300000000001</v>
      </c>
      <c r="E2138" s="1">
        <f>'All Nodes'!E2138</f>
        <v>0.100035</v>
      </c>
      <c r="F2138" s="1">
        <f>'All Nodes'!F2138</f>
        <v>4.6390000000000001E-2</v>
      </c>
      <c r="G2138">
        <f>'All Nodes'!G2138</f>
        <v>100001</v>
      </c>
    </row>
    <row r="2139" spans="1:7" x14ac:dyDescent="0.25">
      <c r="A2139" t="str">
        <f>'All Nodes'!A2139</f>
        <v>GRID</v>
      </c>
      <c r="B2139">
        <f>'All Nodes'!B2139</f>
        <v>102137</v>
      </c>
      <c r="C2139">
        <f>'All Nodes'!C2139</f>
        <v>100001</v>
      </c>
      <c r="D2139" s="1">
        <f>'All Nodes'!D2139</f>
        <v>-0.49992300000000001</v>
      </c>
      <c r="E2139" s="1">
        <f>'All Nodes'!E2139</f>
        <v>-0.100035</v>
      </c>
      <c r="F2139" s="1">
        <f>'All Nodes'!F2139</f>
        <v>4.6390099999999997E-2</v>
      </c>
      <c r="G2139">
        <f>'All Nodes'!G2139</f>
        <v>100001</v>
      </c>
    </row>
    <row r="2140" spans="1:7" x14ac:dyDescent="0.25">
      <c r="A2140" t="str">
        <f>'All Nodes'!A2140</f>
        <v>GRID</v>
      </c>
      <c r="B2140">
        <f>'All Nodes'!B2140</f>
        <v>102138</v>
      </c>
      <c r="C2140">
        <f>'All Nodes'!C2140</f>
        <v>100001</v>
      </c>
      <c r="D2140" s="1">
        <f>'All Nodes'!D2140</f>
        <v>-0.49992799999999998</v>
      </c>
      <c r="E2140" s="1">
        <f>'All Nodes'!E2140</f>
        <v>-0.125031</v>
      </c>
      <c r="F2140" s="1">
        <f>'All Nodes'!F2140</f>
        <v>4.7405200000000002E-2</v>
      </c>
      <c r="G2140">
        <f>'All Nodes'!G2140</f>
        <v>100001</v>
      </c>
    </row>
    <row r="2141" spans="1:7" x14ac:dyDescent="0.25">
      <c r="A2141" t="str">
        <f>'All Nodes'!A2141</f>
        <v>GRID</v>
      </c>
      <c r="B2141">
        <f>'All Nodes'!B2141</f>
        <v>102139</v>
      </c>
      <c r="C2141">
        <f>'All Nodes'!C2141</f>
        <v>100001</v>
      </c>
      <c r="D2141" s="1">
        <f>'All Nodes'!D2141</f>
        <v>0.49992799999999998</v>
      </c>
      <c r="E2141" s="1">
        <f>'All Nodes'!E2141</f>
        <v>0.125032</v>
      </c>
      <c r="F2141" s="1">
        <f>'All Nodes'!F2141</f>
        <v>4.74049E-2</v>
      </c>
      <c r="G2141">
        <f>'All Nodes'!G2141</f>
        <v>100001</v>
      </c>
    </row>
    <row r="2142" spans="1:7" x14ac:dyDescent="0.25">
      <c r="A2142" t="str">
        <f>'All Nodes'!A2142</f>
        <v>GRID</v>
      </c>
      <c r="B2142">
        <f>'All Nodes'!B2142</f>
        <v>102140</v>
      </c>
      <c r="C2142">
        <f>'All Nodes'!C2142</f>
        <v>100001</v>
      </c>
      <c r="D2142" s="1">
        <f>'All Nodes'!D2142</f>
        <v>0.49993199999999999</v>
      </c>
      <c r="E2142" s="1">
        <f>'All Nodes'!E2142</f>
        <v>0.150032</v>
      </c>
      <c r="F2142" s="1">
        <f>'All Nodes'!F2142</f>
        <v>4.8644899999999998E-2</v>
      </c>
      <c r="G2142">
        <f>'All Nodes'!G2142</f>
        <v>100001</v>
      </c>
    </row>
    <row r="2143" spans="1:7" x14ac:dyDescent="0.25">
      <c r="A2143" t="str">
        <f>'All Nodes'!A2143</f>
        <v>GRID</v>
      </c>
      <c r="B2143">
        <f>'All Nodes'!B2143</f>
        <v>102141</v>
      </c>
      <c r="C2143">
        <f>'All Nodes'!C2143</f>
        <v>100001</v>
      </c>
      <c r="D2143" s="1">
        <f>'All Nodes'!D2143</f>
        <v>-0.49993199999999999</v>
      </c>
      <c r="E2143" s="1">
        <f>'All Nodes'!E2143</f>
        <v>-0.150031</v>
      </c>
      <c r="F2143" s="1">
        <f>'All Nodes'!F2143</f>
        <v>4.86452E-2</v>
      </c>
      <c r="G2143">
        <f>'All Nodes'!G2143</f>
        <v>100001</v>
      </c>
    </row>
    <row r="2144" spans="1:7" x14ac:dyDescent="0.25">
      <c r="A2144" t="str">
        <f>'All Nodes'!A2144</f>
        <v>GRID</v>
      </c>
      <c r="B2144">
        <f>'All Nodes'!B2144</f>
        <v>102142</v>
      </c>
      <c r="C2144">
        <f>'All Nodes'!C2144</f>
        <v>100001</v>
      </c>
      <c r="D2144" s="1">
        <f>'All Nodes'!D2144</f>
        <v>0.49993599999999999</v>
      </c>
      <c r="E2144" s="1">
        <f>'All Nodes'!E2144</f>
        <v>0.17502599999999999</v>
      </c>
      <c r="F2144" s="1">
        <f>'All Nodes'!F2144</f>
        <v>5.0110799999999997E-2</v>
      </c>
      <c r="G2144">
        <f>'All Nodes'!G2144</f>
        <v>100001</v>
      </c>
    </row>
    <row r="2145" spans="1:7" x14ac:dyDescent="0.25">
      <c r="A2145" t="str">
        <f>'All Nodes'!A2145</f>
        <v>GRID</v>
      </c>
      <c r="B2145">
        <f>'All Nodes'!B2145</f>
        <v>102143</v>
      </c>
      <c r="C2145">
        <f>'All Nodes'!C2145</f>
        <v>100001</v>
      </c>
      <c r="D2145" s="1">
        <f>'All Nodes'!D2145</f>
        <v>-0.49993700000000002</v>
      </c>
      <c r="E2145" s="1">
        <f>'All Nodes'!E2145</f>
        <v>-0.17502499999999999</v>
      </c>
      <c r="F2145" s="1">
        <f>'All Nodes'!F2145</f>
        <v>5.0111299999999998E-2</v>
      </c>
      <c r="G2145">
        <f>'All Nodes'!G2145</f>
        <v>100001</v>
      </c>
    </row>
    <row r="2146" spans="1:7" x14ac:dyDescent="0.25">
      <c r="A2146" t="str">
        <f>'All Nodes'!A2146</f>
        <v>GRID</v>
      </c>
      <c r="B2146">
        <f>'All Nodes'!B2146</f>
        <v>102144</v>
      </c>
      <c r="C2146">
        <f>'All Nodes'!C2146</f>
        <v>100001</v>
      </c>
      <c r="D2146" s="1">
        <f>'All Nodes'!D2146</f>
        <v>-0.49994100000000002</v>
      </c>
      <c r="E2146" s="1">
        <f>'All Nodes'!E2146</f>
        <v>-0.20003599999999999</v>
      </c>
      <c r="F2146" s="1">
        <f>'All Nodes'!F2146</f>
        <v>5.1804299999999998E-2</v>
      </c>
      <c r="G2146">
        <f>'All Nodes'!G2146</f>
        <v>100001</v>
      </c>
    </row>
    <row r="2147" spans="1:7" x14ac:dyDescent="0.25">
      <c r="A2147" t="str">
        <f>'All Nodes'!A2147</f>
        <v>GRID</v>
      </c>
      <c r="B2147">
        <f>'All Nodes'!B2147</f>
        <v>102145</v>
      </c>
      <c r="C2147">
        <f>'All Nodes'!C2147</f>
        <v>100001</v>
      </c>
      <c r="D2147" s="1">
        <f>'All Nodes'!D2147</f>
        <v>0.49994100000000002</v>
      </c>
      <c r="E2147" s="1">
        <f>'All Nodes'!E2147</f>
        <v>0.20003699999999999</v>
      </c>
      <c r="F2147" s="1">
        <f>'All Nodes'!F2147</f>
        <v>5.1803799999999997E-2</v>
      </c>
      <c r="G2147">
        <f>'All Nodes'!G2147</f>
        <v>100001</v>
      </c>
    </row>
    <row r="2148" spans="1:7" x14ac:dyDescent="0.25">
      <c r="A2148" t="str">
        <f>'All Nodes'!A2148</f>
        <v>GRID</v>
      </c>
      <c r="B2148">
        <f>'All Nodes'!B2148</f>
        <v>102146</v>
      </c>
      <c r="C2148">
        <f>'All Nodes'!C2148</f>
        <v>100001</v>
      </c>
      <c r="D2148" s="1">
        <f>'All Nodes'!D2148</f>
        <v>0.49994499999999997</v>
      </c>
      <c r="E2148" s="1">
        <f>'All Nodes'!E2148</f>
        <v>0.22503500000000001</v>
      </c>
      <c r="F2148" s="1">
        <f>'All Nodes'!F2148</f>
        <v>5.3722800000000001E-2</v>
      </c>
      <c r="G2148">
        <f>'All Nodes'!G2148</f>
        <v>100001</v>
      </c>
    </row>
    <row r="2149" spans="1:7" x14ac:dyDescent="0.25">
      <c r="A2149" t="str">
        <f>'All Nodes'!A2149</f>
        <v>GRID</v>
      </c>
      <c r="B2149">
        <f>'All Nodes'!B2149</f>
        <v>102147</v>
      </c>
      <c r="C2149">
        <f>'All Nodes'!C2149</f>
        <v>100001</v>
      </c>
      <c r="D2149" s="1">
        <f>'All Nodes'!D2149</f>
        <v>-0.49994499999999997</v>
      </c>
      <c r="E2149" s="1">
        <f>'All Nodes'!E2149</f>
        <v>-0.22503500000000001</v>
      </c>
      <c r="F2149" s="1">
        <f>'All Nodes'!F2149</f>
        <v>5.3723300000000002E-2</v>
      </c>
      <c r="G2149">
        <f>'All Nodes'!G2149</f>
        <v>100001</v>
      </c>
    </row>
    <row r="2150" spans="1:7" x14ac:dyDescent="0.25">
      <c r="A2150" t="str">
        <f>'All Nodes'!A2150</f>
        <v>GRID</v>
      </c>
      <c r="B2150">
        <f>'All Nodes'!B2150</f>
        <v>102148</v>
      </c>
      <c r="C2150">
        <f>'All Nodes'!C2150</f>
        <v>100001</v>
      </c>
      <c r="D2150" s="1">
        <f>'All Nodes'!D2150</f>
        <v>-0.49994899999999998</v>
      </c>
      <c r="E2150" s="1">
        <f>'All Nodes'!E2150</f>
        <v>-0.25003999999999998</v>
      </c>
      <c r="F2150" s="1">
        <f>'All Nodes'!F2150</f>
        <v>5.5869299999999997E-2</v>
      </c>
      <c r="G2150">
        <f>'All Nodes'!G2150</f>
        <v>100001</v>
      </c>
    </row>
    <row r="2151" spans="1:7" x14ac:dyDescent="0.25">
      <c r="A2151" t="str">
        <f>'All Nodes'!A2151</f>
        <v>GRID</v>
      </c>
      <c r="B2151">
        <f>'All Nodes'!B2151</f>
        <v>102149</v>
      </c>
      <c r="C2151">
        <f>'All Nodes'!C2151</f>
        <v>100001</v>
      </c>
      <c r="D2151" s="1">
        <f>'All Nodes'!D2151</f>
        <v>0.49994899999999998</v>
      </c>
      <c r="E2151" s="1">
        <f>'All Nodes'!E2151</f>
        <v>0.25003999999999998</v>
      </c>
      <c r="F2151" s="1">
        <f>'All Nodes'!F2151</f>
        <v>5.5868800000000003E-2</v>
      </c>
      <c r="G2151">
        <f>'All Nodes'!G2151</f>
        <v>100001</v>
      </c>
    </row>
    <row r="2152" spans="1:7" x14ac:dyDescent="0.25">
      <c r="A2152" t="str">
        <f>'All Nodes'!A2152</f>
        <v>GRID</v>
      </c>
      <c r="B2152">
        <f>'All Nodes'!B2152</f>
        <v>102150</v>
      </c>
      <c r="C2152">
        <f>'All Nodes'!C2152</f>
        <v>100001</v>
      </c>
      <c r="D2152" s="1">
        <f>'All Nodes'!D2152</f>
        <v>0.49995200000000001</v>
      </c>
      <c r="E2152" s="1">
        <f>'All Nodes'!E2152</f>
        <v>0.275034</v>
      </c>
      <c r="F2152" s="1">
        <f>'All Nodes'!F2152</f>
        <v>5.82417E-2</v>
      </c>
      <c r="G2152">
        <f>'All Nodes'!G2152</f>
        <v>100001</v>
      </c>
    </row>
    <row r="2153" spans="1:7" x14ac:dyDescent="0.25">
      <c r="A2153" t="str">
        <f>'All Nodes'!A2153</f>
        <v>GRID</v>
      </c>
      <c r="B2153">
        <f>'All Nodes'!B2153</f>
        <v>102151</v>
      </c>
      <c r="C2153">
        <f>'All Nodes'!C2153</f>
        <v>100001</v>
      </c>
      <c r="D2153" s="1">
        <f>'All Nodes'!D2153</f>
        <v>-0.49995299999999998</v>
      </c>
      <c r="E2153" s="1">
        <f>'All Nodes'!E2153</f>
        <v>-0.275034</v>
      </c>
      <c r="F2153" s="1">
        <f>'All Nodes'!F2153</f>
        <v>5.8242299999999997E-2</v>
      </c>
      <c r="G2153">
        <f>'All Nodes'!G2153</f>
        <v>100001</v>
      </c>
    </row>
    <row r="2154" spans="1:7" x14ac:dyDescent="0.25">
      <c r="A2154" t="str">
        <f>'All Nodes'!A2154</f>
        <v>GRID</v>
      </c>
      <c r="B2154">
        <f>'All Nodes'!B2154</f>
        <v>102152</v>
      </c>
      <c r="C2154">
        <f>'All Nodes'!C2154</f>
        <v>100001</v>
      </c>
      <c r="D2154" s="1">
        <f>'All Nodes'!D2154</f>
        <v>-0.49995699999999998</v>
      </c>
      <c r="E2154" s="1">
        <f>'All Nodes'!E2154</f>
        <v>-0.300035</v>
      </c>
      <c r="F2154" s="1">
        <f>'All Nodes'!F2154</f>
        <v>6.0844299999999997E-2</v>
      </c>
      <c r="G2154">
        <f>'All Nodes'!G2154</f>
        <v>100001</v>
      </c>
    </row>
    <row r="2155" spans="1:7" x14ac:dyDescent="0.25">
      <c r="A2155" t="str">
        <f>'All Nodes'!A2155</f>
        <v>GRID</v>
      </c>
      <c r="B2155">
        <f>'All Nodes'!B2155</f>
        <v>102153</v>
      </c>
      <c r="C2155">
        <f>'All Nodes'!C2155</f>
        <v>100001</v>
      </c>
      <c r="D2155" s="1">
        <f>'All Nodes'!D2155</f>
        <v>0.49995699999999998</v>
      </c>
      <c r="E2155" s="1">
        <f>'All Nodes'!E2155</f>
        <v>0.300035</v>
      </c>
      <c r="F2155" s="1">
        <f>'All Nodes'!F2155</f>
        <v>6.0843700000000001E-2</v>
      </c>
      <c r="G2155">
        <f>'All Nodes'!G2155</f>
        <v>100001</v>
      </c>
    </row>
    <row r="2156" spans="1:7" x14ac:dyDescent="0.25">
      <c r="A2156" t="str">
        <f>'All Nodes'!A2156</f>
        <v>GRID</v>
      </c>
      <c r="B2156">
        <f>'All Nodes'!B2156</f>
        <v>102154</v>
      </c>
      <c r="C2156">
        <f>'All Nodes'!C2156</f>
        <v>100001</v>
      </c>
      <c r="D2156" s="1">
        <f>'All Nodes'!D2156</f>
        <v>-0.49995899999999999</v>
      </c>
      <c r="E2156" s="1">
        <f>'All Nodes'!E2156</f>
        <v>-0.32504</v>
      </c>
      <c r="F2156" s="1">
        <f>'All Nodes'!F2156</f>
        <v>6.3675399999999993E-2</v>
      </c>
      <c r="G2156">
        <f>'All Nodes'!G2156</f>
        <v>100001</v>
      </c>
    </row>
    <row r="2157" spans="1:7" x14ac:dyDescent="0.25">
      <c r="A2157" t="str">
        <f>'All Nodes'!A2157</f>
        <v>GRID</v>
      </c>
      <c r="B2157">
        <f>'All Nodes'!B2157</f>
        <v>102155</v>
      </c>
      <c r="C2157">
        <f>'All Nodes'!C2157</f>
        <v>100001</v>
      </c>
      <c r="D2157" s="1">
        <f>'All Nodes'!D2157</f>
        <v>0.49995899999999999</v>
      </c>
      <c r="E2157" s="1">
        <f>'All Nodes'!E2157</f>
        <v>0.32504</v>
      </c>
      <c r="F2157" s="1">
        <f>'All Nodes'!F2157</f>
        <v>6.3674700000000001E-2</v>
      </c>
      <c r="G2157">
        <f>'All Nodes'!G2157</f>
        <v>100001</v>
      </c>
    </row>
    <row r="2158" spans="1:7" x14ac:dyDescent="0.25">
      <c r="A2158" t="str">
        <f>'All Nodes'!A2158</f>
        <v>GRID</v>
      </c>
      <c r="B2158">
        <f>'All Nodes'!B2158</f>
        <v>102156</v>
      </c>
      <c r="C2158">
        <f>'All Nodes'!C2158</f>
        <v>100001</v>
      </c>
      <c r="D2158" s="1">
        <f>'All Nodes'!D2158</f>
        <v>0.49996099999999999</v>
      </c>
      <c r="E2158" s="1">
        <f>'All Nodes'!E2158</f>
        <v>0.35004299999999999</v>
      </c>
      <c r="F2158" s="1">
        <f>'All Nodes'!F2158</f>
        <v>6.6735699999999995E-2</v>
      </c>
      <c r="G2158">
        <f>'All Nodes'!G2158</f>
        <v>100001</v>
      </c>
    </row>
    <row r="2159" spans="1:7" x14ac:dyDescent="0.25">
      <c r="A2159" t="str">
        <f>'All Nodes'!A2159</f>
        <v>GRID</v>
      </c>
      <c r="B2159">
        <f>'All Nodes'!B2159</f>
        <v>102157</v>
      </c>
      <c r="C2159">
        <f>'All Nodes'!C2159</f>
        <v>100001</v>
      </c>
      <c r="D2159" s="1">
        <f>'All Nodes'!D2159</f>
        <v>-0.49996200000000002</v>
      </c>
      <c r="E2159" s="1">
        <f>'All Nodes'!E2159</f>
        <v>-0.35004299999999999</v>
      </c>
      <c r="F2159" s="1">
        <f>'All Nodes'!F2159</f>
        <v>6.6736400000000001E-2</v>
      </c>
      <c r="G2159">
        <f>'All Nodes'!G2159</f>
        <v>100001</v>
      </c>
    </row>
    <row r="2160" spans="1:7" x14ac:dyDescent="0.25">
      <c r="A2160" t="str">
        <f>'All Nodes'!A2160</f>
        <v>GRID</v>
      </c>
      <c r="B2160">
        <f>'All Nodes'!B2160</f>
        <v>102158</v>
      </c>
      <c r="C2160">
        <f>'All Nodes'!C2160</f>
        <v>100001</v>
      </c>
      <c r="D2160" s="1">
        <f>'All Nodes'!D2160</f>
        <v>0.49996499999999999</v>
      </c>
      <c r="E2160" s="1">
        <f>'All Nodes'!E2160</f>
        <v>0.37503900000000001</v>
      </c>
      <c r="F2160" s="1">
        <f>'All Nodes'!F2160</f>
        <v>7.0024600000000006E-2</v>
      </c>
      <c r="G2160">
        <f>'All Nodes'!G2160</f>
        <v>100001</v>
      </c>
    </row>
    <row r="2161" spans="1:7" x14ac:dyDescent="0.25">
      <c r="A2161" t="str">
        <f>'All Nodes'!A2161</f>
        <v>GRID</v>
      </c>
      <c r="B2161">
        <f>'All Nodes'!B2161</f>
        <v>102159</v>
      </c>
      <c r="C2161">
        <f>'All Nodes'!C2161</f>
        <v>100001</v>
      </c>
      <c r="D2161" s="1">
        <f>'All Nodes'!D2161</f>
        <v>-0.49996499999999999</v>
      </c>
      <c r="E2161" s="1">
        <f>'All Nodes'!E2161</f>
        <v>-0.37503900000000001</v>
      </c>
      <c r="F2161" s="1">
        <f>'All Nodes'!F2161</f>
        <v>7.0025400000000002E-2</v>
      </c>
      <c r="G2161">
        <f>'All Nodes'!G2161</f>
        <v>100001</v>
      </c>
    </row>
    <row r="2162" spans="1:7" x14ac:dyDescent="0.25">
      <c r="A2162" t="str">
        <f>'All Nodes'!A2162</f>
        <v>GRID</v>
      </c>
      <c r="B2162">
        <f>'All Nodes'!B2162</f>
        <v>102160</v>
      </c>
      <c r="C2162">
        <f>'All Nodes'!C2162</f>
        <v>100001</v>
      </c>
      <c r="D2162" s="1">
        <f>'All Nodes'!D2162</f>
        <v>0.49996600000000002</v>
      </c>
      <c r="E2162" s="1">
        <f>'All Nodes'!E2162</f>
        <v>0.40004200000000001</v>
      </c>
      <c r="F2162" s="1">
        <f>'All Nodes'!F2162</f>
        <v>7.3546700000000007E-2</v>
      </c>
      <c r="G2162">
        <f>'All Nodes'!G2162</f>
        <v>100001</v>
      </c>
    </row>
    <row r="2163" spans="1:7" x14ac:dyDescent="0.25">
      <c r="A2163" t="str">
        <f>'All Nodes'!A2163</f>
        <v>GRID</v>
      </c>
      <c r="B2163">
        <f>'All Nodes'!B2163</f>
        <v>102161</v>
      </c>
      <c r="C2163">
        <f>'All Nodes'!C2163</f>
        <v>100001</v>
      </c>
      <c r="D2163" s="1">
        <f>'All Nodes'!D2163</f>
        <v>-0.49996600000000002</v>
      </c>
      <c r="E2163" s="1">
        <f>'All Nodes'!E2163</f>
        <v>-0.40004200000000001</v>
      </c>
      <c r="F2163" s="1">
        <f>'All Nodes'!F2163</f>
        <v>7.3547500000000002E-2</v>
      </c>
      <c r="G2163">
        <f>'All Nodes'!G2163</f>
        <v>100001</v>
      </c>
    </row>
    <row r="2164" spans="1:7" x14ac:dyDescent="0.25">
      <c r="A2164" t="str">
        <f>'All Nodes'!A2164</f>
        <v>GRID</v>
      </c>
      <c r="B2164">
        <f>'All Nodes'!B2164</f>
        <v>102162</v>
      </c>
      <c r="C2164">
        <f>'All Nodes'!C2164</f>
        <v>100001</v>
      </c>
      <c r="D2164" s="1">
        <f>'All Nodes'!D2164</f>
        <v>0.499969</v>
      </c>
      <c r="E2164" s="1">
        <f>'All Nodes'!E2164</f>
        <v>0.42503800000000003</v>
      </c>
      <c r="F2164" s="1">
        <f>'All Nodes'!F2164</f>
        <v>7.7299599999999996E-2</v>
      </c>
      <c r="G2164">
        <f>'All Nodes'!G2164</f>
        <v>100001</v>
      </c>
    </row>
    <row r="2165" spans="1:7" x14ac:dyDescent="0.25">
      <c r="A2165" t="str">
        <f>'All Nodes'!A2165</f>
        <v>GRID</v>
      </c>
      <c r="B2165">
        <f>'All Nodes'!B2165</f>
        <v>102163</v>
      </c>
      <c r="C2165">
        <f>'All Nodes'!C2165</f>
        <v>100001</v>
      </c>
      <c r="D2165" s="1">
        <f>'All Nodes'!D2165</f>
        <v>0.49997000000000003</v>
      </c>
      <c r="E2165" s="1">
        <f>'All Nodes'!E2165</f>
        <v>0.450042</v>
      </c>
      <c r="F2165" s="1">
        <f>'All Nodes'!F2165</f>
        <v>8.1286600000000001E-2</v>
      </c>
      <c r="G2165">
        <f>'All Nodes'!G2165</f>
        <v>100001</v>
      </c>
    </row>
    <row r="2166" spans="1:7" x14ac:dyDescent="0.25">
      <c r="A2166" t="str">
        <f>'All Nodes'!A2166</f>
        <v>GRID</v>
      </c>
      <c r="B2166">
        <f>'All Nodes'!B2166</f>
        <v>102164</v>
      </c>
      <c r="C2166">
        <f>'All Nodes'!C2166</f>
        <v>100001</v>
      </c>
      <c r="D2166" s="1">
        <f>'All Nodes'!D2166</f>
        <v>-0.49997000000000003</v>
      </c>
      <c r="E2166" s="1">
        <f>'All Nodes'!E2166</f>
        <v>-0.42503800000000003</v>
      </c>
      <c r="F2166" s="1">
        <f>'All Nodes'!F2166</f>
        <v>7.7300499999999994E-2</v>
      </c>
      <c r="G2166">
        <f>'All Nodes'!G2166</f>
        <v>100001</v>
      </c>
    </row>
    <row r="2167" spans="1:7" x14ac:dyDescent="0.25">
      <c r="A2167" t="str">
        <f>'All Nodes'!A2167</f>
        <v>GRID</v>
      </c>
      <c r="B2167">
        <f>'All Nodes'!B2167</f>
        <v>102165</v>
      </c>
      <c r="C2167">
        <f>'All Nodes'!C2167</f>
        <v>100001</v>
      </c>
      <c r="D2167" s="1">
        <f>'All Nodes'!D2167</f>
        <v>-0.49997000000000003</v>
      </c>
      <c r="E2167" s="1">
        <f>'All Nodes'!E2167</f>
        <v>-0.450042</v>
      </c>
      <c r="F2167" s="1">
        <f>'All Nodes'!F2167</f>
        <v>8.1287499999999999E-2</v>
      </c>
      <c r="G2167">
        <f>'All Nodes'!G2167</f>
        <v>100001</v>
      </c>
    </row>
    <row r="2168" spans="1:7" x14ac:dyDescent="0.25">
      <c r="A2168" t="str">
        <f>'All Nodes'!A2168</f>
        <v>GRID</v>
      </c>
      <c r="B2168">
        <f>'All Nodes'!B2168</f>
        <v>102166</v>
      </c>
      <c r="C2168">
        <f>'All Nodes'!C2168</f>
        <v>100001</v>
      </c>
      <c r="D2168" s="1">
        <f>'All Nodes'!D2168</f>
        <v>-0.49997200000000003</v>
      </c>
      <c r="E2168" s="1">
        <f>'All Nodes'!E2168</f>
        <v>-0.47504200000000002</v>
      </c>
      <c r="F2168" s="1">
        <f>'All Nodes'!F2168</f>
        <v>8.5507600000000003E-2</v>
      </c>
      <c r="G2168">
        <f>'All Nodes'!G2168</f>
        <v>100001</v>
      </c>
    </row>
    <row r="2169" spans="1:7" x14ac:dyDescent="0.25">
      <c r="A2169" t="str">
        <f>'All Nodes'!A2169</f>
        <v>GRID</v>
      </c>
      <c r="B2169">
        <f>'All Nodes'!B2169</f>
        <v>102167</v>
      </c>
      <c r="C2169">
        <f>'All Nodes'!C2169</f>
        <v>100001</v>
      </c>
      <c r="D2169" s="1">
        <f>'All Nodes'!D2169</f>
        <v>0.49997200000000003</v>
      </c>
      <c r="E2169" s="1">
        <f>'All Nodes'!E2169</f>
        <v>0.47504200000000002</v>
      </c>
      <c r="F2169" s="1">
        <f>'All Nodes'!F2169</f>
        <v>8.5506499999999999E-2</v>
      </c>
      <c r="G2169">
        <f>'All Nodes'!G2169</f>
        <v>100001</v>
      </c>
    </row>
    <row r="2170" spans="1:7" x14ac:dyDescent="0.25">
      <c r="A2170" t="str">
        <f>'All Nodes'!A2170</f>
        <v>GRID</v>
      </c>
      <c r="B2170">
        <f>'All Nodes'!B2170</f>
        <v>102168</v>
      </c>
      <c r="C2170">
        <f>'All Nodes'!C2170</f>
        <v>100001</v>
      </c>
      <c r="D2170" s="1">
        <f>'All Nodes'!D2170</f>
        <v>0.49997200000000003</v>
      </c>
      <c r="E2170" s="1">
        <f>'All Nodes'!E2170</f>
        <v>0.50004599999999999</v>
      </c>
      <c r="F2170" s="1">
        <f>'All Nodes'!F2170</f>
        <v>8.99615E-2</v>
      </c>
      <c r="G2170">
        <f>'All Nodes'!G2170</f>
        <v>100001</v>
      </c>
    </row>
    <row r="2171" spans="1:7" x14ac:dyDescent="0.25">
      <c r="A2171" t="str">
        <f>'All Nodes'!A2171</f>
        <v>GRID</v>
      </c>
      <c r="B2171">
        <f>'All Nodes'!B2171</f>
        <v>102169</v>
      </c>
      <c r="C2171">
        <f>'All Nodes'!C2171</f>
        <v>100001</v>
      </c>
      <c r="D2171" s="1">
        <f>'All Nodes'!D2171</f>
        <v>-0.499973</v>
      </c>
      <c r="E2171" s="1">
        <f>'All Nodes'!E2171</f>
        <v>-0.52504700000000004</v>
      </c>
      <c r="F2171" s="1">
        <f>'All Nodes'!F2171</f>
        <v>9.4654600000000005E-2</v>
      </c>
      <c r="G2171">
        <f>'All Nodes'!G2171</f>
        <v>100001</v>
      </c>
    </row>
    <row r="2172" spans="1:7" x14ac:dyDescent="0.25">
      <c r="A2172" t="str">
        <f>'All Nodes'!A2172</f>
        <v>GRID</v>
      </c>
      <c r="B2172">
        <f>'All Nodes'!B2172</f>
        <v>102170</v>
      </c>
      <c r="C2172">
        <f>'All Nodes'!C2172</f>
        <v>100001</v>
      </c>
      <c r="D2172" s="1">
        <f>'All Nodes'!D2172</f>
        <v>0.499973</v>
      </c>
      <c r="E2172" s="1">
        <f>'All Nodes'!E2172</f>
        <v>0.52504799999999996</v>
      </c>
      <c r="F2172" s="1">
        <f>'All Nodes'!F2172</f>
        <v>9.4653500000000002E-2</v>
      </c>
      <c r="G2172">
        <f>'All Nodes'!G2172</f>
        <v>100001</v>
      </c>
    </row>
    <row r="2173" spans="1:7" x14ac:dyDescent="0.25">
      <c r="A2173" t="str">
        <f>'All Nodes'!A2173</f>
        <v>GRID</v>
      </c>
      <c r="B2173">
        <f>'All Nodes'!B2173</f>
        <v>102171</v>
      </c>
      <c r="C2173">
        <f>'All Nodes'!C2173</f>
        <v>100001</v>
      </c>
      <c r="D2173" s="1">
        <f>'All Nodes'!D2173</f>
        <v>-0.499973</v>
      </c>
      <c r="E2173" s="1">
        <f>'All Nodes'!E2173</f>
        <v>-0.50004499999999996</v>
      </c>
      <c r="F2173" s="1">
        <f>'All Nodes'!F2173</f>
        <v>8.9962600000000004E-2</v>
      </c>
      <c r="G2173">
        <f>'All Nodes'!G2173</f>
        <v>100001</v>
      </c>
    </row>
    <row r="2174" spans="1:7" x14ac:dyDescent="0.25">
      <c r="A2174" t="str">
        <f>'All Nodes'!A2174</f>
        <v>GRID</v>
      </c>
      <c r="B2174">
        <f>'All Nodes'!B2174</f>
        <v>102172</v>
      </c>
      <c r="C2174">
        <f>'All Nodes'!C2174</f>
        <v>100001</v>
      </c>
      <c r="D2174" s="1">
        <f>'All Nodes'!D2174</f>
        <v>0.49999500000000002</v>
      </c>
      <c r="E2174" s="1">
        <f>'All Nodes'!E2174</f>
        <v>1.0881E-4</v>
      </c>
      <c r="F2174" s="1">
        <f>'All Nodes'!F2174</f>
        <v>4.4615000000000002E-2</v>
      </c>
      <c r="G2174">
        <f>'All Nodes'!G2174</f>
        <v>100001</v>
      </c>
    </row>
    <row r="2175" spans="1:7" x14ac:dyDescent="0.25">
      <c r="A2175" t="str">
        <f>'All Nodes'!A2175</f>
        <v>GRID</v>
      </c>
      <c r="B2175">
        <f>'All Nodes'!B2175</f>
        <v>102173</v>
      </c>
      <c r="C2175">
        <f>'All Nodes'!C2175</f>
        <v>100001</v>
      </c>
      <c r="D2175" s="1">
        <f>'All Nodes'!D2175</f>
        <v>0.50000199999999995</v>
      </c>
      <c r="E2175" s="1">
        <f>'All Nodes'!E2175</f>
        <v>-2.4962999999999999E-2</v>
      </c>
      <c r="F2175" s="1">
        <f>'All Nodes'!F2175</f>
        <v>4.4727099999999999E-2</v>
      </c>
      <c r="G2175">
        <f>'All Nodes'!G2175</f>
        <v>100001</v>
      </c>
    </row>
    <row r="2176" spans="1:7" x14ac:dyDescent="0.25">
      <c r="A2176" t="str">
        <f>'All Nodes'!A2176</f>
        <v>GRID</v>
      </c>
      <c r="B2176">
        <f>'All Nodes'!B2176</f>
        <v>102174</v>
      </c>
      <c r="C2176">
        <f>'All Nodes'!C2176</f>
        <v>100001</v>
      </c>
      <c r="D2176" s="1">
        <f>'All Nodes'!D2176</f>
        <v>-0.50000199999999995</v>
      </c>
      <c r="E2176" s="1">
        <f>'All Nodes'!E2176</f>
        <v>2.49635E-2</v>
      </c>
      <c r="F2176" s="1">
        <f>'All Nodes'!F2176</f>
        <v>4.4727000000000003E-2</v>
      </c>
      <c r="G2176">
        <f>'All Nodes'!G2176</f>
        <v>100001</v>
      </c>
    </row>
    <row r="2177" spans="1:7" x14ac:dyDescent="0.25">
      <c r="A2177" t="str">
        <f>'All Nodes'!A2177</f>
        <v>GRID</v>
      </c>
      <c r="B2177">
        <f>'All Nodes'!B2177</f>
        <v>102175</v>
      </c>
      <c r="C2177">
        <f>'All Nodes'!C2177</f>
        <v>100001</v>
      </c>
      <c r="D2177" s="1">
        <f>'All Nodes'!D2177</f>
        <v>0.50000299999999998</v>
      </c>
      <c r="E2177" s="1">
        <f>'All Nodes'!E2177</f>
        <v>-4.9958000000000002E-2</v>
      </c>
      <c r="F2177" s="1">
        <f>'All Nodes'!F2177</f>
        <v>4.5064100000000003E-2</v>
      </c>
      <c r="G2177">
        <f>'All Nodes'!G2177</f>
        <v>100001</v>
      </c>
    </row>
    <row r="2178" spans="1:7" x14ac:dyDescent="0.25">
      <c r="A2178" t="str">
        <f>'All Nodes'!A2178</f>
        <v>GRID</v>
      </c>
      <c r="B2178">
        <f>'All Nodes'!B2178</f>
        <v>102176</v>
      </c>
      <c r="C2178">
        <f>'All Nodes'!C2178</f>
        <v>100001</v>
      </c>
      <c r="D2178" s="1">
        <f>'All Nodes'!D2178</f>
        <v>-0.50000299999999998</v>
      </c>
      <c r="E2178" s="1">
        <f>'All Nodes'!E2178</f>
        <v>4.9958500000000003E-2</v>
      </c>
      <c r="F2178" s="1">
        <f>'All Nodes'!F2178</f>
        <v>4.5064E-2</v>
      </c>
      <c r="G2178">
        <f>'All Nodes'!G2178</f>
        <v>100001</v>
      </c>
    </row>
    <row r="2179" spans="1:7" x14ac:dyDescent="0.25">
      <c r="A2179" t="str">
        <f>'All Nodes'!A2179</f>
        <v>GRID</v>
      </c>
      <c r="B2179">
        <f>'All Nodes'!B2179</f>
        <v>102177</v>
      </c>
      <c r="C2179">
        <f>'All Nodes'!C2179</f>
        <v>100001</v>
      </c>
      <c r="D2179" s="1">
        <f>'All Nodes'!D2179</f>
        <v>0.50000299999999998</v>
      </c>
      <c r="E2179" s="1">
        <f>'All Nodes'!E2179</f>
        <v>-7.4962000000000001E-2</v>
      </c>
      <c r="F2179" s="1">
        <f>'All Nodes'!F2179</f>
        <v>4.5626100000000003E-2</v>
      </c>
      <c r="G2179">
        <f>'All Nodes'!G2179</f>
        <v>100001</v>
      </c>
    </row>
    <row r="2180" spans="1:7" x14ac:dyDescent="0.25">
      <c r="A2180" t="str">
        <f>'All Nodes'!A2180</f>
        <v>GRID</v>
      </c>
      <c r="B2180">
        <f>'All Nodes'!B2180</f>
        <v>102178</v>
      </c>
      <c r="C2180">
        <f>'All Nodes'!C2180</f>
        <v>100001</v>
      </c>
      <c r="D2180" s="1">
        <f>'All Nodes'!D2180</f>
        <v>-0.500004</v>
      </c>
      <c r="E2180" s="1">
        <f>'All Nodes'!E2180</f>
        <v>7.4963600000000005E-2</v>
      </c>
      <c r="F2180" s="1">
        <f>'All Nodes'!F2180</f>
        <v>4.5626E-2</v>
      </c>
      <c r="G2180">
        <f>'All Nodes'!G2180</f>
        <v>100001</v>
      </c>
    </row>
    <row r="2181" spans="1:7" x14ac:dyDescent="0.25">
      <c r="A2181" t="str">
        <f>'All Nodes'!A2181</f>
        <v>GRID</v>
      </c>
      <c r="B2181">
        <f>'All Nodes'!B2181</f>
        <v>102179</v>
      </c>
      <c r="C2181">
        <f>'All Nodes'!C2181</f>
        <v>100001</v>
      </c>
      <c r="D2181" s="1">
        <f>'All Nodes'!D2181</f>
        <v>0.50000599999999995</v>
      </c>
      <c r="E2181" s="1">
        <f>'All Nodes'!E2181</f>
        <v>-9.9995000000000001E-2</v>
      </c>
      <c r="F2181" s="1">
        <f>'All Nodes'!F2181</f>
        <v>4.6416100000000002E-2</v>
      </c>
      <c r="G2181">
        <f>'All Nodes'!G2181</f>
        <v>100001</v>
      </c>
    </row>
    <row r="2182" spans="1:7" x14ac:dyDescent="0.25">
      <c r="A2182" t="str">
        <f>'All Nodes'!A2182</f>
        <v>GRID</v>
      </c>
      <c r="B2182">
        <f>'All Nodes'!B2182</f>
        <v>102180</v>
      </c>
      <c r="C2182">
        <f>'All Nodes'!C2182</f>
        <v>100001</v>
      </c>
      <c r="D2182" s="1">
        <f>'All Nodes'!D2182</f>
        <v>-0.50000599999999995</v>
      </c>
      <c r="E2182" s="1">
        <f>'All Nodes'!E2182</f>
        <v>9.9995899999999999E-2</v>
      </c>
      <c r="F2182" s="1">
        <f>'All Nodes'!F2182</f>
        <v>4.6415999999999999E-2</v>
      </c>
      <c r="G2182">
        <f>'All Nodes'!G2182</f>
        <v>100001</v>
      </c>
    </row>
    <row r="2183" spans="1:7" x14ac:dyDescent="0.25">
      <c r="A2183" t="str">
        <f>'All Nodes'!A2183</f>
        <v>GRID</v>
      </c>
      <c r="B2183">
        <f>'All Nodes'!B2183</f>
        <v>102181</v>
      </c>
      <c r="C2183">
        <f>'All Nodes'!C2183</f>
        <v>100001</v>
      </c>
      <c r="D2183" s="1">
        <f>'All Nodes'!D2183</f>
        <v>0.50000800000000001</v>
      </c>
      <c r="E2183" s="1">
        <f>'All Nodes'!E2183</f>
        <v>-0.124998</v>
      </c>
      <c r="F2183" s="1">
        <f>'All Nodes'!F2183</f>
        <v>4.7429199999999998E-2</v>
      </c>
      <c r="G2183">
        <f>'All Nodes'!G2183</f>
        <v>100001</v>
      </c>
    </row>
    <row r="2184" spans="1:7" x14ac:dyDescent="0.25">
      <c r="A2184" t="str">
        <f>'All Nodes'!A2184</f>
        <v>GRID</v>
      </c>
      <c r="B2184">
        <f>'All Nodes'!B2184</f>
        <v>102182</v>
      </c>
      <c r="C2184">
        <f>'All Nodes'!C2184</f>
        <v>100001</v>
      </c>
      <c r="D2184" s="1">
        <f>'All Nodes'!D2184</f>
        <v>-0.50000900000000004</v>
      </c>
      <c r="E2184" s="1">
        <f>'All Nodes'!E2184</f>
        <v>0.124998</v>
      </c>
      <c r="F2184" s="1">
        <f>'All Nodes'!F2184</f>
        <v>4.7428900000000003E-2</v>
      </c>
      <c r="G2184">
        <f>'All Nodes'!G2184</f>
        <v>100001</v>
      </c>
    </row>
    <row r="2185" spans="1:7" x14ac:dyDescent="0.25">
      <c r="A2185" t="str">
        <f>'All Nodes'!A2185</f>
        <v>GRID</v>
      </c>
      <c r="B2185">
        <f>'All Nodes'!B2185</f>
        <v>102183</v>
      </c>
      <c r="C2185">
        <f>'All Nodes'!C2185</f>
        <v>100001</v>
      </c>
      <c r="D2185" s="1">
        <f>'All Nodes'!D2185</f>
        <v>0.50000900000000004</v>
      </c>
      <c r="E2185" s="1">
        <f>'All Nodes'!E2185</f>
        <v>-0.14999799999999999</v>
      </c>
      <c r="F2185" s="1">
        <f>'All Nodes'!F2185</f>
        <v>4.8668099999999999E-2</v>
      </c>
      <c r="G2185">
        <f>'All Nodes'!G2185</f>
        <v>100001</v>
      </c>
    </row>
    <row r="2186" spans="1:7" x14ac:dyDescent="0.25">
      <c r="A2186" t="str">
        <f>'All Nodes'!A2186</f>
        <v>GRID</v>
      </c>
      <c r="B2186">
        <f>'All Nodes'!B2186</f>
        <v>102184</v>
      </c>
      <c r="C2186">
        <f>'All Nodes'!C2186</f>
        <v>100001</v>
      </c>
      <c r="D2186" s="1">
        <f>'All Nodes'!D2186</f>
        <v>-0.50000900000000004</v>
      </c>
      <c r="E2186" s="1">
        <f>'All Nodes'!E2186</f>
        <v>0.14999799999999999</v>
      </c>
      <c r="F2186" s="1">
        <f>'All Nodes'!F2186</f>
        <v>4.8667799999999997E-2</v>
      </c>
      <c r="G2186">
        <f>'All Nodes'!G2186</f>
        <v>100001</v>
      </c>
    </row>
    <row r="2187" spans="1:7" x14ac:dyDescent="0.25">
      <c r="A2187" t="str">
        <f>'All Nodes'!A2187</f>
        <v>GRID</v>
      </c>
      <c r="B2187">
        <f>'All Nodes'!B2187</f>
        <v>102185</v>
      </c>
      <c r="C2187">
        <f>'All Nodes'!C2187</f>
        <v>100001</v>
      </c>
      <c r="D2187" s="1">
        <f>'All Nodes'!D2187</f>
        <v>0.50001300000000004</v>
      </c>
      <c r="E2187" s="1">
        <f>'All Nodes'!E2187</f>
        <v>-0.17499400000000001</v>
      </c>
      <c r="F2187" s="1">
        <f>'All Nodes'!F2187</f>
        <v>5.0132200000000002E-2</v>
      </c>
      <c r="G2187">
        <f>'All Nodes'!G2187</f>
        <v>100001</v>
      </c>
    </row>
    <row r="2188" spans="1:7" x14ac:dyDescent="0.25">
      <c r="A2188" t="str">
        <f>'All Nodes'!A2188</f>
        <v>GRID</v>
      </c>
      <c r="B2188">
        <f>'All Nodes'!B2188</f>
        <v>102186</v>
      </c>
      <c r="C2188">
        <f>'All Nodes'!C2188</f>
        <v>100001</v>
      </c>
      <c r="D2188" s="1">
        <f>'All Nodes'!D2188</f>
        <v>-0.50001300000000004</v>
      </c>
      <c r="E2188" s="1">
        <f>'All Nodes'!E2188</f>
        <v>0.199992</v>
      </c>
      <c r="F2188" s="1">
        <f>'All Nodes'!F2188</f>
        <v>5.1822899999999998E-2</v>
      </c>
      <c r="G2188">
        <f>'All Nodes'!G2188</f>
        <v>100001</v>
      </c>
    </row>
    <row r="2189" spans="1:7" x14ac:dyDescent="0.25">
      <c r="A2189" t="str">
        <f>'All Nodes'!A2189</f>
        <v>GRID</v>
      </c>
      <c r="B2189">
        <f>'All Nodes'!B2189</f>
        <v>102187</v>
      </c>
      <c r="C2189">
        <f>'All Nodes'!C2189</f>
        <v>100001</v>
      </c>
      <c r="D2189" s="1">
        <f>'All Nodes'!D2189</f>
        <v>-0.50001300000000004</v>
      </c>
      <c r="E2189" s="1">
        <f>'All Nodes'!E2189</f>
        <v>0.17499400000000001</v>
      </c>
      <c r="F2189" s="1">
        <f>'All Nodes'!F2189</f>
        <v>5.0131799999999997E-2</v>
      </c>
      <c r="G2189">
        <f>'All Nodes'!G2189</f>
        <v>100001</v>
      </c>
    </row>
    <row r="2190" spans="1:7" x14ac:dyDescent="0.25">
      <c r="A2190" t="str">
        <f>'All Nodes'!A2190</f>
        <v>GRID</v>
      </c>
      <c r="B2190">
        <f>'All Nodes'!B2190</f>
        <v>102188</v>
      </c>
      <c r="C2190">
        <f>'All Nodes'!C2190</f>
        <v>100001</v>
      </c>
      <c r="D2190" s="1">
        <f>'All Nodes'!D2190</f>
        <v>0.50001300000000004</v>
      </c>
      <c r="E2190" s="1">
        <f>'All Nodes'!E2190</f>
        <v>-0.199991</v>
      </c>
      <c r="F2190" s="1">
        <f>'All Nodes'!F2190</f>
        <v>5.1823300000000003E-2</v>
      </c>
      <c r="G2190">
        <f>'All Nodes'!G2190</f>
        <v>100001</v>
      </c>
    </row>
    <row r="2191" spans="1:7" x14ac:dyDescent="0.25">
      <c r="A2191" t="str">
        <f>'All Nodes'!A2191</f>
        <v>GRID</v>
      </c>
      <c r="B2191">
        <f>'All Nodes'!B2191</f>
        <v>102189</v>
      </c>
      <c r="C2191">
        <f>'All Nodes'!C2191</f>
        <v>100001</v>
      </c>
      <c r="D2191" s="1">
        <f>'All Nodes'!D2191</f>
        <v>0.50001700000000004</v>
      </c>
      <c r="E2191" s="1">
        <f>'All Nodes'!E2191</f>
        <v>-0.22497600000000001</v>
      </c>
      <c r="F2191" s="1">
        <f>'All Nodes'!F2191</f>
        <v>5.3738300000000003E-2</v>
      </c>
      <c r="G2191">
        <f>'All Nodes'!G2191</f>
        <v>100001</v>
      </c>
    </row>
    <row r="2192" spans="1:7" x14ac:dyDescent="0.25">
      <c r="A2192" t="str">
        <f>'All Nodes'!A2192</f>
        <v>GRID</v>
      </c>
      <c r="B2192">
        <f>'All Nodes'!B2192</f>
        <v>102190</v>
      </c>
      <c r="C2192">
        <f>'All Nodes'!C2192</f>
        <v>100001</v>
      </c>
      <c r="D2192" s="1">
        <f>'All Nodes'!D2192</f>
        <v>-0.50001700000000004</v>
      </c>
      <c r="E2192" s="1">
        <f>'All Nodes'!E2192</f>
        <v>0.22497700000000001</v>
      </c>
      <c r="F2192" s="1">
        <f>'All Nodes'!F2192</f>
        <v>5.3737800000000002E-2</v>
      </c>
      <c r="G2192">
        <f>'All Nodes'!G2192</f>
        <v>100001</v>
      </c>
    </row>
    <row r="2193" spans="1:7" x14ac:dyDescent="0.25">
      <c r="A2193" t="str">
        <f>'All Nodes'!A2193</f>
        <v>GRID</v>
      </c>
      <c r="B2193">
        <f>'All Nodes'!B2193</f>
        <v>102191</v>
      </c>
      <c r="C2193">
        <f>'All Nodes'!C2193</f>
        <v>100001</v>
      </c>
      <c r="D2193" s="1">
        <f>'All Nodes'!D2193</f>
        <v>-0.50002000000000002</v>
      </c>
      <c r="E2193" s="1">
        <f>'All Nodes'!E2193</f>
        <v>0.249976</v>
      </c>
      <c r="F2193" s="1">
        <f>'All Nodes'!F2193</f>
        <v>5.5882800000000003E-2</v>
      </c>
      <c r="G2193">
        <f>'All Nodes'!G2193</f>
        <v>100001</v>
      </c>
    </row>
    <row r="2194" spans="1:7" x14ac:dyDescent="0.25">
      <c r="A2194" t="str">
        <f>'All Nodes'!A2194</f>
        <v>GRID</v>
      </c>
      <c r="B2194">
        <f>'All Nodes'!B2194</f>
        <v>102192</v>
      </c>
      <c r="C2194">
        <f>'All Nodes'!C2194</f>
        <v>100001</v>
      </c>
      <c r="D2194" s="1">
        <f>'All Nodes'!D2194</f>
        <v>0.50002000000000002</v>
      </c>
      <c r="E2194" s="1">
        <f>'All Nodes'!E2194</f>
        <v>-0.249975</v>
      </c>
      <c r="F2194" s="1">
        <f>'All Nodes'!F2194</f>
        <v>5.5883299999999997E-2</v>
      </c>
      <c r="G2194">
        <f>'All Nodes'!G2194</f>
        <v>100001</v>
      </c>
    </row>
    <row r="2195" spans="1:7" x14ac:dyDescent="0.25">
      <c r="A2195" t="str">
        <f>'All Nodes'!A2195</f>
        <v>GRID</v>
      </c>
      <c r="B2195">
        <f>'All Nodes'!B2195</f>
        <v>102193</v>
      </c>
      <c r="C2195">
        <f>'All Nodes'!C2195</f>
        <v>100001</v>
      </c>
      <c r="D2195" s="1">
        <f>'All Nodes'!D2195</f>
        <v>-0.500023</v>
      </c>
      <c r="E2195" s="1">
        <f>'All Nodes'!E2195</f>
        <v>0.274976</v>
      </c>
      <c r="F2195" s="1">
        <f>'All Nodes'!F2195</f>
        <v>5.82547E-2</v>
      </c>
      <c r="G2195">
        <f>'All Nodes'!G2195</f>
        <v>100001</v>
      </c>
    </row>
    <row r="2196" spans="1:7" x14ac:dyDescent="0.25">
      <c r="A2196" t="str">
        <f>'All Nodes'!A2196</f>
        <v>GRID</v>
      </c>
      <c r="B2196">
        <f>'All Nodes'!B2196</f>
        <v>102194</v>
      </c>
      <c r="C2196">
        <f>'All Nodes'!C2196</f>
        <v>100001</v>
      </c>
      <c r="D2196" s="1">
        <f>'All Nodes'!D2196</f>
        <v>0.500023</v>
      </c>
      <c r="E2196" s="1">
        <f>'All Nodes'!E2196</f>
        <v>-0.274976</v>
      </c>
      <c r="F2196" s="1">
        <f>'All Nodes'!F2196</f>
        <v>5.8255300000000003E-2</v>
      </c>
      <c r="G2196">
        <f>'All Nodes'!G2196</f>
        <v>100001</v>
      </c>
    </row>
    <row r="2197" spans="1:7" x14ac:dyDescent="0.25">
      <c r="A2197" t="str">
        <f>'All Nodes'!A2197</f>
        <v>GRID</v>
      </c>
      <c r="B2197">
        <f>'All Nodes'!B2197</f>
        <v>102195</v>
      </c>
      <c r="C2197">
        <f>'All Nodes'!C2197</f>
        <v>100001</v>
      </c>
      <c r="D2197" s="1">
        <f>'All Nodes'!D2197</f>
        <v>0.50002500000000005</v>
      </c>
      <c r="E2197" s="1">
        <f>'All Nodes'!E2197</f>
        <v>-0.29997600000000002</v>
      </c>
      <c r="F2197" s="1">
        <f>'All Nodes'!F2197</f>
        <v>6.0855300000000001E-2</v>
      </c>
      <c r="G2197">
        <f>'All Nodes'!G2197</f>
        <v>100001</v>
      </c>
    </row>
    <row r="2198" spans="1:7" x14ac:dyDescent="0.25">
      <c r="A2198" t="str">
        <f>'All Nodes'!A2198</f>
        <v>GRID</v>
      </c>
      <c r="B2198">
        <f>'All Nodes'!B2198</f>
        <v>102196</v>
      </c>
      <c r="C2198">
        <f>'All Nodes'!C2198</f>
        <v>100001</v>
      </c>
      <c r="D2198" s="1">
        <f>'All Nodes'!D2198</f>
        <v>-0.50002599999999997</v>
      </c>
      <c r="E2198" s="1">
        <f>'All Nodes'!E2198</f>
        <v>0.29997600000000002</v>
      </c>
      <c r="F2198" s="1">
        <f>'All Nodes'!F2198</f>
        <v>6.0854699999999998E-2</v>
      </c>
      <c r="G2198">
        <f>'All Nodes'!G2198</f>
        <v>100001</v>
      </c>
    </row>
    <row r="2199" spans="1:7" x14ac:dyDescent="0.25">
      <c r="A2199" t="str">
        <f>'All Nodes'!A2199</f>
        <v>GRID</v>
      </c>
      <c r="B2199">
        <f>'All Nodes'!B2199</f>
        <v>102197</v>
      </c>
      <c r="C2199">
        <f>'All Nodes'!C2199</f>
        <v>100001</v>
      </c>
      <c r="D2199" s="1">
        <f>'All Nodes'!D2199</f>
        <v>-0.50002800000000003</v>
      </c>
      <c r="E2199" s="1">
        <f>'All Nodes'!E2199</f>
        <v>0.32497599999999999</v>
      </c>
      <c r="F2199" s="1">
        <f>'All Nodes'!F2199</f>
        <v>6.3684699999999997E-2</v>
      </c>
      <c r="G2199">
        <f>'All Nodes'!G2199</f>
        <v>100001</v>
      </c>
    </row>
    <row r="2200" spans="1:7" x14ac:dyDescent="0.25">
      <c r="A2200" t="str">
        <f>'All Nodes'!A2200</f>
        <v>GRID</v>
      </c>
      <c r="B2200">
        <f>'All Nodes'!B2200</f>
        <v>102198</v>
      </c>
      <c r="C2200">
        <f>'All Nodes'!C2200</f>
        <v>100001</v>
      </c>
      <c r="D2200" s="1">
        <f>'All Nodes'!D2200</f>
        <v>0.50002800000000003</v>
      </c>
      <c r="E2200" s="1">
        <f>'All Nodes'!E2200</f>
        <v>-0.32497599999999999</v>
      </c>
      <c r="F2200" s="1">
        <f>'All Nodes'!F2200</f>
        <v>6.3685400000000003E-2</v>
      </c>
      <c r="G2200">
        <f>'All Nodes'!G2200</f>
        <v>100001</v>
      </c>
    </row>
    <row r="2201" spans="1:7" x14ac:dyDescent="0.25">
      <c r="A2201" t="str">
        <f>'All Nodes'!A2201</f>
        <v>GRID</v>
      </c>
      <c r="B2201">
        <f>'All Nodes'!B2201</f>
        <v>102199</v>
      </c>
      <c r="C2201">
        <f>'All Nodes'!C2201</f>
        <v>100001</v>
      </c>
      <c r="D2201" s="1">
        <f>'All Nodes'!D2201</f>
        <v>0.50003200000000003</v>
      </c>
      <c r="E2201" s="1">
        <f>'All Nodes'!E2201</f>
        <v>-0.349964</v>
      </c>
      <c r="F2201" s="1">
        <f>'All Nodes'!F2201</f>
        <v>6.6740400000000005E-2</v>
      </c>
      <c r="G2201">
        <f>'All Nodes'!G2201</f>
        <v>100001</v>
      </c>
    </row>
    <row r="2202" spans="1:7" x14ac:dyDescent="0.25">
      <c r="A2202" t="str">
        <f>'All Nodes'!A2202</f>
        <v>GRID</v>
      </c>
      <c r="B2202">
        <f>'All Nodes'!B2202</f>
        <v>102200</v>
      </c>
      <c r="C2202">
        <f>'All Nodes'!C2202</f>
        <v>100001</v>
      </c>
      <c r="D2202" s="1">
        <f>'All Nodes'!D2202</f>
        <v>-0.50003200000000003</v>
      </c>
      <c r="E2202" s="1">
        <f>'All Nodes'!E2202</f>
        <v>0.349964</v>
      </c>
      <c r="F2202" s="1">
        <f>'All Nodes'!F2202</f>
        <v>6.6739699999999999E-2</v>
      </c>
      <c r="G2202">
        <f>'All Nodes'!G2202</f>
        <v>100001</v>
      </c>
    </row>
    <row r="2203" spans="1:7" x14ac:dyDescent="0.25">
      <c r="A2203" t="str">
        <f>'All Nodes'!A2203</f>
        <v>GRID</v>
      </c>
      <c r="B2203">
        <f>'All Nodes'!B2203</f>
        <v>102201</v>
      </c>
      <c r="C2203">
        <f>'All Nodes'!C2203</f>
        <v>100001</v>
      </c>
      <c r="D2203" s="1">
        <f>'All Nodes'!D2203</f>
        <v>0.50003299999999995</v>
      </c>
      <c r="E2203" s="1">
        <f>'All Nodes'!E2203</f>
        <v>-0.37496499999999999</v>
      </c>
      <c r="F2203" s="1">
        <f>'All Nodes'!F2203</f>
        <v>7.0029499999999995E-2</v>
      </c>
      <c r="G2203">
        <f>'All Nodes'!G2203</f>
        <v>100001</v>
      </c>
    </row>
    <row r="2204" spans="1:7" x14ac:dyDescent="0.25">
      <c r="A2204" t="str">
        <f>'All Nodes'!A2204</f>
        <v>GRID</v>
      </c>
      <c r="B2204">
        <f>'All Nodes'!B2204</f>
        <v>102202</v>
      </c>
      <c r="C2204">
        <f>'All Nodes'!C2204</f>
        <v>100001</v>
      </c>
      <c r="D2204" s="1">
        <f>'All Nodes'!D2204</f>
        <v>-0.50003299999999995</v>
      </c>
      <c r="E2204" s="1">
        <f>'All Nodes'!E2204</f>
        <v>0.37496600000000002</v>
      </c>
      <c r="F2204" s="1">
        <f>'All Nodes'!F2204</f>
        <v>7.0028699999999999E-2</v>
      </c>
      <c r="G2204">
        <f>'All Nodes'!G2204</f>
        <v>100001</v>
      </c>
    </row>
    <row r="2205" spans="1:7" x14ac:dyDescent="0.25">
      <c r="A2205" t="str">
        <f>'All Nodes'!A2205</f>
        <v>GRID</v>
      </c>
      <c r="B2205">
        <f>'All Nodes'!B2205</f>
        <v>102203</v>
      </c>
      <c r="C2205">
        <f>'All Nodes'!C2205</f>
        <v>100001</v>
      </c>
      <c r="D2205" s="1">
        <f>'All Nodes'!D2205</f>
        <v>0.50003699999999995</v>
      </c>
      <c r="E2205" s="1">
        <f>'All Nodes'!E2205</f>
        <v>-0.39996700000000002</v>
      </c>
      <c r="F2205" s="1">
        <f>'All Nodes'!F2205</f>
        <v>7.3550400000000002E-2</v>
      </c>
      <c r="G2205">
        <f>'All Nodes'!G2205</f>
        <v>100001</v>
      </c>
    </row>
    <row r="2206" spans="1:7" x14ac:dyDescent="0.25">
      <c r="A2206" t="str">
        <f>'All Nodes'!A2206</f>
        <v>GRID</v>
      </c>
      <c r="B2206">
        <f>'All Nodes'!B2206</f>
        <v>102204</v>
      </c>
      <c r="C2206">
        <f>'All Nodes'!C2206</f>
        <v>100001</v>
      </c>
      <c r="D2206" s="1">
        <f>'All Nodes'!D2206</f>
        <v>-0.50003699999999995</v>
      </c>
      <c r="E2206" s="1">
        <f>'All Nodes'!E2206</f>
        <v>0.39996700000000002</v>
      </c>
      <c r="F2206" s="1">
        <f>'All Nodes'!F2206</f>
        <v>7.3549699999999996E-2</v>
      </c>
      <c r="G2206">
        <f>'All Nodes'!G2206</f>
        <v>100001</v>
      </c>
    </row>
    <row r="2207" spans="1:7" x14ac:dyDescent="0.25">
      <c r="A2207" t="str">
        <f>'All Nodes'!A2207</f>
        <v>GRID</v>
      </c>
      <c r="B2207">
        <f>'All Nodes'!B2207</f>
        <v>102205</v>
      </c>
      <c r="C2207">
        <f>'All Nodes'!C2207</f>
        <v>100001</v>
      </c>
      <c r="D2207" s="1">
        <f>'All Nodes'!D2207</f>
        <v>0.50003799999999998</v>
      </c>
      <c r="E2207" s="1">
        <f>'All Nodes'!E2207</f>
        <v>-0.42497699999999999</v>
      </c>
      <c r="F2207" s="1">
        <f>'All Nodes'!F2207</f>
        <v>7.7305499999999999E-2</v>
      </c>
      <c r="G2207">
        <f>'All Nodes'!G2207</f>
        <v>100001</v>
      </c>
    </row>
    <row r="2208" spans="1:7" x14ac:dyDescent="0.25">
      <c r="A2208" t="str">
        <f>'All Nodes'!A2208</f>
        <v>GRID</v>
      </c>
      <c r="B2208">
        <f>'All Nodes'!B2208</f>
        <v>102206</v>
      </c>
      <c r="C2208">
        <f>'All Nodes'!C2208</f>
        <v>100001</v>
      </c>
      <c r="D2208" s="1">
        <f>'All Nodes'!D2208</f>
        <v>-0.50003900000000001</v>
      </c>
      <c r="E2208" s="1">
        <f>'All Nodes'!E2208</f>
        <v>0.42497699999999999</v>
      </c>
      <c r="F2208" s="1">
        <f>'All Nodes'!F2208</f>
        <v>7.7304600000000001E-2</v>
      </c>
      <c r="G2208">
        <f>'All Nodes'!G2208</f>
        <v>100001</v>
      </c>
    </row>
    <row r="2209" spans="1:7" x14ac:dyDescent="0.25">
      <c r="A2209" t="str">
        <f>'All Nodes'!A2209</f>
        <v>GRID</v>
      </c>
      <c r="B2209">
        <f>'All Nodes'!B2209</f>
        <v>102207</v>
      </c>
      <c r="C2209">
        <f>'All Nodes'!C2209</f>
        <v>100001</v>
      </c>
      <c r="D2209" s="1">
        <f>'All Nodes'!D2209</f>
        <v>0.50004300000000002</v>
      </c>
      <c r="E2209" s="1">
        <f>'All Nodes'!E2209</f>
        <v>-0.44996999999999998</v>
      </c>
      <c r="F2209" s="1">
        <f>'All Nodes'!F2209</f>
        <v>8.1288399999999997E-2</v>
      </c>
      <c r="G2209">
        <f>'All Nodes'!G2209</f>
        <v>100001</v>
      </c>
    </row>
    <row r="2210" spans="1:7" x14ac:dyDescent="0.25">
      <c r="A2210" t="str">
        <f>'All Nodes'!A2210</f>
        <v>GRID</v>
      </c>
      <c r="B2210">
        <f>'All Nodes'!B2210</f>
        <v>102208</v>
      </c>
      <c r="C2210">
        <f>'All Nodes'!C2210</f>
        <v>100001</v>
      </c>
      <c r="D2210" s="1">
        <f>'All Nodes'!D2210</f>
        <v>-0.50004300000000002</v>
      </c>
      <c r="E2210" s="1">
        <f>'All Nodes'!E2210</f>
        <v>0.47495999999999999</v>
      </c>
      <c r="F2210" s="1">
        <f>'All Nodes'!F2210</f>
        <v>8.5503499999999996E-2</v>
      </c>
      <c r="G2210">
        <f>'All Nodes'!G2210</f>
        <v>100001</v>
      </c>
    </row>
    <row r="2211" spans="1:7" x14ac:dyDescent="0.25">
      <c r="A2211" t="str">
        <f>'All Nodes'!A2211</f>
        <v>GRID</v>
      </c>
      <c r="B2211">
        <f>'All Nodes'!B2211</f>
        <v>102209</v>
      </c>
      <c r="C2211">
        <f>'All Nodes'!C2211</f>
        <v>100001</v>
      </c>
      <c r="D2211" s="1">
        <f>'All Nodes'!D2211</f>
        <v>0.50004300000000002</v>
      </c>
      <c r="E2211" s="1">
        <f>'All Nodes'!E2211</f>
        <v>-0.47495999999999999</v>
      </c>
      <c r="F2211" s="1">
        <f>'All Nodes'!F2211</f>
        <v>8.55046E-2</v>
      </c>
      <c r="G2211">
        <f>'All Nodes'!G2211</f>
        <v>100001</v>
      </c>
    </row>
    <row r="2212" spans="1:7" x14ac:dyDescent="0.25">
      <c r="A2212" t="str">
        <f>'All Nodes'!A2212</f>
        <v>GRID</v>
      </c>
      <c r="B2212">
        <f>'All Nodes'!B2212</f>
        <v>102210</v>
      </c>
      <c r="C2212">
        <f>'All Nodes'!C2212</f>
        <v>100001</v>
      </c>
      <c r="D2212" s="1">
        <f>'All Nodes'!D2212</f>
        <v>-0.50004300000000002</v>
      </c>
      <c r="E2212" s="1">
        <f>'All Nodes'!E2212</f>
        <v>0.44996999999999998</v>
      </c>
      <c r="F2212" s="1">
        <f>'All Nodes'!F2212</f>
        <v>8.1287499999999999E-2</v>
      </c>
      <c r="G2212">
        <f>'All Nodes'!G2212</f>
        <v>100001</v>
      </c>
    </row>
    <row r="2213" spans="1:7" x14ac:dyDescent="0.25">
      <c r="A2213" t="str">
        <f>'All Nodes'!A2213</f>
        <v>GRID</v>
      </c>
      <c r="B2213">
        <f>'All Nodes'!B2213</f>
        <v>102211</v>
      </c>
      <c r="C2213">
        <f>'All Nodes'!C2213</f>
        <v>100001</v>
      </c>
      <c r="D2213" s="1">
        <f>'All Nodes'!D2213</f>
        <v>-0.50004599999999999</v>
      </c>
      <c r="E2213" s="1">
        <f>'All Nodes'!E2213</f>
        <v>0.499973</v>
      </c>
      <c r="F2213" s="1">
        <f>'All Nodes'!F2213</f>
        <v>8.99615E-2</v>
      </c>
      <c r="G2213">
        <f>'All Nodes'!G2213</f>
        <v>100001</v>
      </c>
    </row>
    <row r="2214" spans="1:7" x14ac:dyDescent="0.25">
      <c r="A2214" t="str">
        <f>'All Nodes'!A2214</f>
        <v>GRID</v>
      </c>
      <c r="B2214">
        <f>'All Nodes'!B2214</f>
        <v>102212</v>
      </c>
      <c r="C2214">
        <f>'All Nodes'!C2214</f>
        <v>100001</v>
      </c>
      <c r="D2214" s="1">
        <f>'All Nodes'!D2214</f>
        <v>0.50004599999999999</v>
      </c>
      <c r="E2214" s="1">
        <f>'All Nodes'!E2214</f>
        <v>-0.499973</v>
      </c>
      <c r="F2214" s="1">
        <f>'All Nodes'!F2214</f>
        <v>8.9962600000000004E-2</v>
      </c>
      <c r="G2214">
        <f>'All Nodes'!G2214</f>
        <v>100001</v>
      </c>
    </row>
    <row r="2215" spans="1:7" x14ac:dyDescent="0.25">
      <c r="A2215" t="str">
        <f>'All Nodes'!A2215</f>
        <v>GRID</v>
      </c>
      <c r="B2215">
        <f>'All Nodes'!B2215</f>
        <v>102213</v>
      </c>
      <c r="C2215">
        <f>'All Nodes'!C2215</f>
        <v>100001</v>
      </c>
      <c r="D2215" s="1">
        <f>'All Nodes'!D2215</f>
        <v>0.50004800000000005</v>
      </c>
      <c r="E2215" s="1">
        <f>'All Nodes'!E2215</f>
        <v>-0.52497499999999997</v>
      </c>
      <c r="F2215" s="1">
        <f>'All Nodes'!F2215</f>
        <v>9.4654600000000005E-2</v>
      </c>
      <c r="G2215">
        <f>'All Nodes'!G2215</f>
        <v>100001</v>
      </c>
    </row>
    <row r="2216" spans="1:7" x14ac:dyDescent="0.25">
      <c r="A2216" t="str">
        <f>'All Nodes'!A2216</f>
        <v>GRID</v>
      </c>
      <c r="B2216">
        <f>'All Nodes'!B2216</f>
        <v>102214</v>
      </c>
      <c r="C2216">
        <f>'All Nodes'!C2216</f>
        <v>100001</v>
      </c>
      <c r="D2216" s="1">
        <f>'All Nodes'!D2216</f>
        <v>-0.50004899999999997</v>
      </c>
      <c r="E2216" s="1">
        <f>'All Nodes'!E2216</f>
        <v>0.524976</v>
      </c>
      <c r="F2216" s="1">
        <f>'All Nodes'!F2216</f>
        <v>9.4653500000000002E-2</v>
      </c>
      <c r="G2216">
        <f>'All Nodes'!G2216</f>
        <v>100001</v>
      </c>
    </row>
    <row r="2217" spans="1:7" x14ac:dyDescent="0.25">
      <c r="A2217" t="str">
        <f>'All Nodes'!A2217</f>
        <v>GRID</v>
      </c>
      <c r="B2217">
        <f>'All Nodes'!B2217</f>
        <v>102215</v>
      </c>
      <c r="C2217">
        <f>'All Nodes'!C2217</f>
        <v>100001</v>
      </c>
      <c r="D2217" s="1">
        <f>'All Nodes'!D2217</f>
        <v>-0.52497499999999997</v>
      </c>
      <c r="E2217" s="1">
        <f>'All Nodes'!E2217</f>
        <v>-0.50004899999999997</v>
      </c>
      <c r="F2217" s="1">
        <f>'All Nodes'!F2217</f>
        <v>9.4654600000000005E-2</v>
      </c>
      <c r="G2217">
        <f>'All Nodes'!G2217</f>
        <v>100001</v>
      </c>
    </row>
    <row r="2218" spans="1:7" x14ac:dyDescent="0.25">
      <c r="A2218" t="str">
        <f>'All Nodes'!A2218</f>
        <v>GRID</v>
      </c>
      <c r="B2218">
        <f>'All Nodes'!B2218</f>
        <v>102216</v>
      </c>
      <c r="C2218">
        <f>'All Nodes'!C2218</f>
        <v>100001</v>
      </c>
      <c r="D2218" s="1">
        <f>'All Nodes'!D2218</f>
        <v>0.52497499999999997</v>
      </c>
      <c r="E2218" s="1">
        <f>'All Nodes'!E2218</f>
        <v>0.50004899999999997</v>
      </c>
      <c r="F2218" s="1">
        <f>'All Nodes'!F2218</f>
        <v>9.4653600000000004E-2</v>
      </c>
      <c r="G2218">
        <f>'All Nodes'!G2218</f>
        <v>100001</v>
      </c>
    </row>
    <row r="2219" spans="1:7" x14ac:dyDescent="0.25">
      <c r="A2219" t="str">
        <f>'All Nodes'!A2219</f>
        <v>GRID</v>
      </c>
      <c r="B2219">
        <f>'All Nodes'!B2219</f>
        <v>102217</v>
      </c>
      <c r="C2219">
        <f>'All Nodes'!C2219</f>
        <v>100001</v>
      </c>
      <c r="D2219" s="1">
        <f>'All Nodes'!D2219</f>
        <v>-0.52497799999999994</v>
      </c>
      <c r="E2219" s="1">
        <f>'All Nodes'!E2219</f>
        <v>-0.47504299999999999</v>
      </c>
      <c r="F2219" s="1">
        <f>'All Nodes'!F2219</f>
        <v>9.0191599999999997E-2</v>
      </c>
      <c r="G2219">
        <f>'All Nodes'!G2219</f>
        <v>100001</v>
      </c>
    </row>
    <row r="2220" spans="1:7" x14ac:dyDescent="0.25">
      <c r="A2220" t="str">
        <f>'All Nodes'!A2220</f>
        <v>GRID</v>
      </c>
      <c r="B2220">
        <f>'All Nodes'!B2220</f>
        <v>102218</v>
      </c>
      <c r="C2220">
        <f>'All Nodes'!C2220</f>
        <v>100001</v>
      </c>
      <c r="D2220" s="1">
        <f>'All Nodes'!D2220</f>
        <v>0.52497799999999994</v>
      </c>
      <c r="E2220" s="1">
        <f>'All Nodes'!E2220</f>
        <v>0.47504299999999999</v>
      </c>
      <c r="F2220" s="1">
        <f>'All Nodes'!F2220</f>
        <v>9.0190500000000007E-2</v>
      </c>
      <c r="G2220">
        <f>'All Nodes'!G2220</f>
        <v>100001</v>
      </c>
    </row>
    <row r="2221" spans="1:7" x14ac:dyDescent="0.25">
      <c r="A2221" t="str">
        <f>'All Nodes'!A2221</f>
        <v>GRID</v>
      </c>
      <c r="B2221">
        <f>'All Nodes'!B2221</f>
        <v>102219</v>
      </c>
      <c r="C2221">
        <f>'All Nodes'!C2221</f>
        <v>100001</v>
      </c>
      <c r="D2221" s="1">
        <f>'All Nodes'!D2221</f>
        <v>0.52497899999999997</v>
      </c>
      <c r="E2221" s="1">
        <f>'All Nodes'!E2221</f>
        <v>0.45004699999999997</v>
      </c>
      <c r="F2221" s="1">
        <f>'All Nodes'!F2221</f>
        <v>8.59655E-2</v>
      </c>
      <c r="G2221">
        <f>'All Nodes'!G2221</f>
        <v>100001</v>
      </c>
    </row>
    <row r="2222" spans="1:7" x14ac:dyDescent="0.25">
      <c r="A2222" t="str">
        <f>'All Nodes'!A2222</f>
        <v>GRID</v>
      </c>
      <c r="B2222">
        <f>'All Nodes'!B2222</f>
        <v>102220</v>
      </c>
      <c r="C2222">
        <f>'All Nodes'!C2222</f>
        <v>100001</v>
      </c>
      <c r="D2222" s="1">
        <f>'All Nodes'!D2222</f>
        <v>-0.52497899999999997</v>
      </c>
      <c r="E2222" s="1">
        <f>'All Nodes'!E2222</f>
        <v>-0.45004699999999997</v>
      </c>
      <c r="F2222" s="1">
        <f>'All Nodes'!F2222</f>
        <v>8.5966500000000001E-2</v>
      </c>
      <c r="G2222">
        <f>'All Nodes'!G2222</f>
        <v>100001</v>
      </c>
    </row>
    <row r="2223" spans="1:7" x14ac:dyDescent="0.25">
      <c r="A2223" t="str">
        <f>'All Nodes'!A2223</f>
        <v>GRID</v>
      </c>
      <c r="B2223">
        <f>'All Nodes'!B2223</f>
        <v>102221</v>
      </c>
      <c r="C2223">
        <f>'All Nodes'!C2223</f>
        <v>100001</v>
      </c>
      <c r="D2223" s="1">
        <f>'All Nodes'!D2223</f>
        <v>0.52498</v>
      </c>
      <c r="E2223" s="1">
        <f>'All Nodes'!E2223</f>
        <v>0.42503999999999997</v>
      </c>
      <c r="F2223" s="1">
        <f>'All Nodes'!F2223</f>
        <v>8.1972600000000007E-2</v>
      </c>
      <c r="G2223">
        <f>'All Nodes'!G2223</f>
        <v>100001</v>
      </c>
    </row>
    <row r="2224" spans="1:7" x14ac:dyDescent="0.25">
      <c r="A2224" t="str">
        <f>'All Nodes'!A2224</f>
        <v>GRID</v>
      </c>
      <c r="B2224">
        <f>'All Nodes'!B2224</f>
        <v>102222</v>
      </c>
      <c r="C2224">
        <f>'All Nodes'!C2224</f>
        <v>100001</v>
      </c>
      <c r="D2224" s="1">
        <f>'All Nodes'!D2224</f>
        <v>-0.52498100000000003</v>
      </c>
      <c r="E2224" s="1">
        <f>'All Nodes'!E2224</f>
        <v>-0.42503999999999997</v>
      </c>
      <c r="F2224" s="1">
        <f>'All Nodes'!F2224</f>
        <v>8.1973500000000005E-2</v>
      </c>
      <c r="G2224">
        <f>'All Nodes'!G2224</f>
        <v>100001</v>
      </c>
    </row>
    <row r="2225" spans="1:7" x14ac:dyDescent="0.25">
      <c r="A2225" t="str">
        <f>'All Nodes'!A2225</f>
        <v>GRID</v>
      </c>
      <c r="B2225">
        <f>'All Nodes'!B2225</f>
        <v>102223</v>
      </c>
      <c r="C2225">
        <f>'All Nodes'!C2225</f>
        <v>100001</v>
      </c>
      <c r="D2225" s="1">
        <f>'All Nodes'!D2225</f>
        <v>0.52498199999999995</v>
      </c>
      <c r="E2225" s="1">
        <f>'All Nodes'!E2225</f>
        <v>0.40004099999999998</v>
      </c>
      <c r="F2225" s="1">
        <f>'All Nodes'!F2225</f>
        <v>7.8214699999999998E-2</v>
      </c>
      <c r="G2225">
        <f>'All Nodes'!G2225</f>
        <v>100001</v>
      </c>
    </row>
    <row r="2226" spans="1:7" x14ac:dyDescent="0.25">
      <c r="A2226" t="str">
        <f>'All Nodes'!A2226</f>
        <v>GRID</v>
      </c>
      <c r="B2226">
        <f>'All Nodes'!B2226</f>
        <v>102224</v>
      </c>
      <c r="C2226">
        <f>'All Nodes'!C2226</f>
        <v>100001</v>
      </c>
      <c r="D2226" s="1">
        <f>'All Nodes'!D2226</f>
        <v>-0.52498199999999995</v>
      </c>
      <c r="E2226" s="1">
        <f>'All Nodes'!E2226</f>
        <v>-0.40004099999999998</v>
      </c>
      <c r="F2226" s="1">
        <f>'All Nodes'!F2226</f>
        <v>7.8215400000000004E-2</v>
      </c>
      <c r="G2226">
        <f>'All Nodes'!G2226</f>
        <v>100001</v>
      </c>
    </row>
    <row r="2227" spans="1:7" x14ac:dyDescent="0.25">
      <c r="A2227" t="str">
        <f>'All Nodes'!A2227</f>
        <v>GRID</v>
      </c>
      <c r="B2227">
        <f>'All Nodes'!B2227</f>
        <v>102225</v>
      </c>
      <c r="C2227">
        <f>'All Nodes'!C2227</f>
        <v>100001</v>
      </c>
      <c r="D2227" s="1">
        <f>'All Nodes'!D2227</f>
        <v>0.52498400000000001</v>
      </c>
      <c r="E2227" s="1">
        <f>'All Nodes'!E2227</f>
        <v>0.37503999999999998</v>
      </c>
      <c r="F2227" s="1">
        <f>'All Nodes'!F2227</f>
        <v>7.4688599999999994E-2</v>
      </c>
      <c r="G2227">
        <f>'All Nodes'!G2227</f>
        <v>100001</v>
      </c>
    </row>
    <row r="2228" spans="1:7" x14ac:dyDescent="0.25">
      <c r="A2228" t="str">
        <f>'All Nodes'!A2228</f>
        <v>GRID</v>
      </c>
      <c r="B2228">
        <f>'All Nodes'!B2228</f>
        <v>102226</v>
      </c>
      <c r="C2228">
        <f>'All Nodes'!C2228</f>
        <v>100001</v>
      </c>
      <c r="D2228" s="1">
        <f>'All Nodes'!D2228</f>
        <v>-0.52498400000000001</v>
      </c>
      <c r="E2228" s="1">
        <f>'All Nodes'!E2228</f>
        <v>-0.37503999999999998</v>
      </c>
      <c r="F2228" s="1">
        <f>'All Nodes'!F2228</f>
        <v>7.4689400000000003E-2</v>
      </c>
      <c r="G2228">
        <f>'All Nodes'!G2228</f>
        <v>100001</v>
      </c>
    </row>
    <row r="2229" spans="1:7" x14ac:dyDescent="0.25">
      <c r="A2229" t="str">
        <f>'All Nodes'!A2229</f>
        <v>GRID</v>
      </c>
      <c r="B2229">
        <f>'All Nodes'!B2229</f>
        <v>102227</v>
      </c>
      <c r="C2229">
        <f>'All Nodes'!C2229</f>
        <v>100001</v>
      </c>
      <c r="D2229" s="1">
        <f>'All Nodes'!D2229</f>
        <v>0.52498400000000001</v>
      </c>
      <c r="E2229" s="1">
        <f>'All Nodes'!E2229</f>
        <v>0.35004200000000002</v>
      </c>
      <c r="F2229" s="1">
        <f>'All Nodes'!F2229</f>
        <v>7.1394700000000005E-2</v>
      </c>
      <c r="G2229">
        <f>'All Nodes'!G2229</f>
        <v>100001</v>
      </c>
    </row>
    <row r="2230" spans="1:7" x14ac:dyDescent="0.25">
      <c r="A2230" t="str">
        <f>'All Nodes'!A2230</f>
        <v>GRID</v>
      </c>
      <c r="B2230">
        <f>'All Nodes'!B2230</f>
        <v>102228</v>
      </c>
      <c r="C2230">
        <f>'All Nodes'!C2230</f>
        <v>100001</v>
      </c>
      <c r="D2230" s="1">
        <f>'All Nodes'!D2230</f>
        <v>-0.52498599999999995</v>
      </c>
      <c r="E2230" s="1">
        <f>'All Nodes'!E2230</f>
        <v>-0.35004200000000002</v>
      </c>
      <c r="F2230" s="1">
        <f>'All Nodes'!F2230</f>
        <v>7.1395399999999998E-2</v>
      </c>
      <c r="G2230">
        <f>'All Nodes'!G2230</f>
        <v>100001</v>
      </c>
    </row>
    <row r="2231" spans="1:7" x14ac:dyDescent="0.25">
      <c r="A2231" t="str">
        <f>'All Nodes'!A2231</f>
        <v>GRID</v>
      </c>
      <c r="B2231">
        <f>'All Nodes'!B2231</f>
        <v>102229</v>
      </c>
      <c r="C2231">
        <f>'All Nodes'!C2231</f>
        <v>100001</v>
      </c>
      <c r="D2231" s="1">
        <f>'All Nodes'!D2231</f>
        <v>0.52498699999999998</v>
      </c>
      <c r="E2231" s="1">
        <f>'All Nodes'!E2231</f>
        <v>0.32504</v>
      </c>
      <c r="F2231" s="1">
        <f>'All Nodes'!F2231</f>
        <v>6.8330699999999994E-2</v>
      </c>
      <c r="G2231">
        <f>'All Nodes'!G2231</f>
        <v>100001</v>
      </c>
    </row>
    <row r="2232" spans="1:7" x14ac:dyDescent="0.25">
      <c r="A2232" t="str">
        <f>'All Nodes'!A2232</f>
        <v>GRID</v>
      </c>
      <c r="B2232">
        <f>'All Nodes'!B2232</f>
        <v>102230</v>
      </c>
      <c r="C2232">
        <f>'All Nodes'!C2232</f>
        <v>100001</v>
      </c>
      <c r="D2232" s="1">
        <f>'All Nodes'!D2232</f>
        <v>-0.52498699999999998</v>
      </c>
      <c r="E2232" s="1">
        <f>'All Nodes'!E2232</f>
        <v>-0.32503900000000002</v>
      </c>
      <c r="F2232" s="1">
        <f>'All Nodes'!F2232</f>
        <v>6.83314E-2</v>
      </c>
      <c r="G2232">
        <f>'All Nodes'!G2232</f>
        <v>100001</v>
      </c>
    </row>
    <row r="2233" spans="1:7" x14ac:dyDescent="0.25">
      <c r="A2233" t="str">
        <f>'All Nodes'!A2233</f>
        <v>GRID</v>
      </c>
      <c r="B2233">
        <f>'All Nodes'!B2233</f>
        <v>102231</v>
      </c>
      <c r="C2233">
        <f>'All Nodes'!C2233</f>
        <v>100001</v>
      </c>
      <c r="D2233" s="1">
        <f>'All Nodes'!D2233</f>
        <v>0.52498900000000004</v>
      </c>
      <c r="E2233" s="1">
        <f>'All Nodes'!E2233</f>
        <v>0.300037</v>
      </c>
      <c r="F2233" s="1">
        <f>'All Nodes'!F2233</f>
        <v>6.5496700000000005E-2</v>
      </c>
      <c r="G2233">
        <f>'All Nodes'!G2233</f>
        <v>100001</v>
      </c>
    </row>
    <row r="2234" spans="1:7" x14ac:dyDescent="0.25">
      <c r="A2234" t="str">
        <f>'All Nodes'!A2234</f>
        <v>GRID</v>
      </c>
      <c r="B2234">
        <f>'All Nodes'!B2234</f>
        <v>102232</v>
      </c>
      <c r="C2234">
        <f>'All Nodes'!C2234</f>
        <v>100001</v>
      </c>
      <c r="D2234" s="1">
        <f>'All Nodes'!D2234</f>
        <v>-0.52498900000000004</v>
      </c>
      <c r="E2234" s="1">
        <f>'All Nodes'!E2234</f>
        <v>-0.30003600000000002</v>
      </c>
      <c r="F2234" s="1">
        <f>'All Nodes'!F2234</f>
        <v>6.5497299999999994E-2</v>
      </c>
      <c r="G2234">
        <f>'All Nodes'!G2234</f>
        <v>100001</v>
      </c>
    </row>
    <row r="2235" spans="1:7" x14ac:dyDescent="0.25">
      <c r="A2235" t="str">
        <f>'All Nodes'!A2235</f>
        <v>GRID</v>
      </c>
      <c r="B2235">
        <f>'All Nodes'!B2235</f>
        <v>102233</v>
      </c>
      <c r="C2235">
        <f>'All Nodes'!C2235</f>
        <v>100001</v>
      </c>
      <c r="D2235" s="1">
        <f>'All Nodes'!D2235</f>
        <v>0.52498999999999996</v>
      </c>
      <c r="E2235" s="1">
        <f>'All Nodes'!E2235</f>
        <v>0.27503499999999997</v>
      </c>
      <c r="F2235" s="1">
        <f>'All Nodes'!F2235</f>
        <v>6.2892699999999996E-2</v>
      </c>
      <c r="G2235">
        <f>'All Nodes'!G2235</f>
        <v>100001</v>
      </c>
    </row>
    <row r="2236" spans="1:7" x14ac:dyDescent="0.25">
      <c r="A2236" t="str">
        <f>'All Nodes'!A2236</f>
        <v>GRID</v>
      </c>
      <c r="B2236">
        <f>'All Nodes'!B2236</f>
        <v>102234</v>
      </c>
      <c r="C2236">
        <f>'All Nodes'!C2236</f>
        <v>100001</v>
      </c>
      <c r="D2236" s="1">
        <f>'All Nodes'!D2236</f>
        <v>-0.52499099999999999</v>
      </c>
      <c r="E2236" s="1">
        <f>'All Nodes'!E2236</f>
        <v>-0.27503499999999997</v>
      </c>
      <c r="F2236" s="1">
        <f>'All Nodes'!F2236</f>
        <v>6.2893299999999999E-2</v>
      </c>
      <c r="G2236">
        <f>'All Nodes'!G2236</f>
        <v>100001</v>
      </c>
    </row>
    <row r="2237" spans="1:7" x14ac:dyDescent="0.25">
      <c r="A2237" t="str">
        <f>'All Nodes'!A2237</f>
        <v>GRID</v>
      </c>
      <c r="B2237">
        <f>'All Nodes'!B2237</f>
        <v>102235</v>
      </c>
      <c r="C2237">
        <f>'All Nodes'!C2237</f>
        <v>100001</v>
      </c>
      <c r="D2237" s="1">
        <f>'All Nodes'!D2237</f>
        <v>-0.52499200000000001</v>
      </c>
      <c r="E2237" s="1">
        <f>'All Nodes'!E2237</f>
        <v>-0.25004100000000001</v>
      </c>
      <c r="F2237" s="1">
        <f>'All Nodes'!F2237</f>
        <v>6.0518299999999997E-2</v>
      </c>
      <c r="G2237">
        <f>'All Nodes'!G2237</f>
        <v>100001</v>
      </c>
    </row>
    <row r="2238" spans="1:7" x14ac:dyDescent="0.25">
      <c r="A2238" t="str">
        <f>'All Nodes'!A2238</f>
        <v>GRID</v>
      </c>
      <c r="B2238">
        <f>'All Nodes'!B2238</f>
        <v>102236</v>
      </c>
      <c r="C2238">
        <f>'All Nodes'!C2238</f>
        <v>100001</v>
      </c>
      <c r="D2238" s="1">
        <f>'All Nodes'!D2238</f>
        <v>0.52499200000000001</v>
      </c>
      <c r="E2238" s="1">
        <f>'All Nodes'!E2238</f>
        <v>0.25004100000000001</v>
      </c>
      <c r="F2238" s="1">
        <f>'All Nodes'!F2238</f>
        <v>6.0517799999999997E-2</v>
      </c>
      <c r="G2238">
        <f>'All Nodes'!G2238</f>
        <v>100001</v>
      </c>
    </row>
    <row r="2239" spans="1:7" x14ac:dyDescent="0.25">
      <c r="A2239" t="str">
        <f>'All Nodes'!A2239</f>
        <v>GRID</v>
      </c>
      <c r="B2239">
        <f>'All Nodes'!B2239</f>
        <v>102237</v>
      </c>
      <c r="C2239">
        <f>'All Nodes'!C2239</f>
        <v>100001</v>
      </c>
      <c r="D2239" s="1">
        <f>'All Nodes'!D2239</f>
        <v>0.52499399999999996</v>
      </c>
      <c r="E2239" s="1">
        <f>'All Nodes'!E2239</f>
        <v>0.22503400000000001</v>
      </c>
      <c r="F2239" s="1">
        <f>'All Nodes'!F2239</f>
        <v>5.8368799999999998E-2</v>
      </c>
      <c r="G2239">
        <f>'All Nodes'!G2239</f>
        <v>100001</v>
      </c>
    </row>
    <row r="2240" spans="1:7" x14ac:dyDescent="0.25">
      <c r="A2240" t="str">
        <f>'All Nodes'!A2240</f>
        <v>GRID</v>
      </c>
      <c r="B2240">
        <f>'All Nodes'!B2240</f>
        <v>102238</v>
      </c>
      <c r="C2240">
        <f>'All Nodes'!C2240</f>
        <v>100001</v>
      </c>
      <c r="D2240" s="1">
        <f>'All Nodes'!D2240</f>
        <v>-0.52499399999999996</v>
      </c>
      <c r="E2240" s="1">
        <f>'All Nodes'!E2240</f>
        <v>-0.22503400000000001</v>
      </c>
      <c r="F2240" s="1">
        <f>'All Nodes'!F2240</f>
        <v>5.8369299999999999E-2</v>
      </c>
      <c r="G2240">
        <f>'All Nodes'!G2240</f>
        <v>100001</v>
      </c>
    </row>
    <row r="2241" spans="1:7" x14ac:dyDescent="0.25">
      <c r="A2241" t="str">
        <f>'All Nodes'!A2241</f>
        <v>GRID</v>
      </c>
      <c r="B2241">
        <f>'All Nodes'!B2241</f>
        <v>102239</v>
      </c>
      <c r="C2241">
        <f>'All Nodes'!C2241</f>
        <v>100001</v>
      </c>
      <c r="D2241" s="1">
        <f>'All Nodes'!D2241</f>
        <v>-0.52499600000000002</v>
      </c>
      <c r="E2241" s="1">
        <f>'All Nodes'!E2241</f>
        <v>-0.20003599999999999</v>
      </c>
      <c r="F2241" s="1">
        <f>'All Nodes'!F2241</f>
        <v>5.6449300000000001E-2</v>
      </c>
      <c r="G2241">
        <f>'All Nodes'!G2241</f>
        <v>100001</v>
      </c>
    </row>
    <row r="2242" spans="1:7" x14ac:dyDescent="0.25">
      <c r="A2242" t="str">
        <f>'All Nodes'!A2242</f>
        <v>GRID</v>
      </c>
      <c r="B2242">
        <f>'All Nodes'!B2242</f>
        <v>102240</v>
      </c>
      <c r="C2242">
        <f>'All Nodes'!C2242</f>
        <v>100001</v>
      </c>
      <c r="D2242" s="1">
        <f>'All Nodes'!D2242</f>
        <v>0.52499600000000002</v>
      </c>
      <c r="E2242" s="1">
        <f>'All Nodes'!E2242</f>
        <v>0.20003599999999999</v>
      </c>
      <c r="F2242" s="1">
        <f>'All Nodes'!F2242</f>
        <v>5.64488E-2</v>
      </c>
      <c r="G2242">
        <f>'All Nodes'!G2242</f>
        <v>100001</v>
      </c>
    </row>
    <row r="2243" spans="1:7" x14ac:dyDescent="0.25">
      <c r="A2243" t="str">
        <f>'All Nodes'!A2243</f>
        <v>GRID</v>
      </c>
      <c r="B2243">
        <f>'All Nodes'!B2243</f>
        <v>102241</v>
      </c>
      <c r="C2243">
        <f>'All Nodes'!C2243</f>
        <v>100001</v>
      </c>
      <c r="D2243" s="1">
        <f>'All Nodes'!D2243</f>
        <v>-0.52499799999999996</v>
      </c>
      <c r="E2243" s="1">
        <f>'All Nodes'!E2243</f>
        <v>-0.17502599999999999</v>
      </c>
      <c r="F2243" s="1">
        <f>'All Nodes'!F2243</f>
        <v>5.4756199999999998E-2</v>
      </c>
      <c r="G2243">
        <f>'All Nodes'!G2243</f>
        <v>100001</v>
      </c>
    </row>
    <row r="2244" spans="1:7" x14ac:dyDescent="0.25">
      <c r="A2244" t="str">
        <f>'All Nodes'!A2244</f>
        <v>GRID</v>
      </c>
      <c r="B2244">
        <f>'All Nodes'!B2244</f>
        <v>102242</v>
      </c>
      <c r="C2244">
        <f>'All Nodes'!C2244</f>
        <v>100001</v>
      </c>
      <c r="D2244" s="1">
        <f>'All Nodes'!D2244</f>
        <v>0.52499799999999996</v>
      </c>
      <c r="E2244" s="1">
        <f>'All Nodes'!E2244</f>
        <v>0.17502599999999999</v>
      </c>
      <c r="F2244" s="1">
        <f>'All Nodes'!F2244</f>
        <v>5.47558E-2</v>
      </c>
      <c r="G2244">
        <f>'All Nodes'!G2244</f>
        <v>100001</v>
      </c>
    </row>
    <row r="2245" spans="1:7" x14ac:dyDescent="0.25">
      <c r="A2245" t="str">
        <f>'All Nodes'!A2245</f>
        <v>GRID</v>
      </c>
      <c r="B2245">
        <f>'All Nodes'!B2245</f>
        <v>102243</v>
      </c>
      <c r="C2245">
        <f>'All Nodes'!C2245</f>
        <v>100001</v>
      </c>
      <c r="D2245" s="1">
        <f>'All Nodes'!D2245</f>
        <v>0.52500000000000002</v>
      </c>
      <c r="E2245" s="1">
        <f>'All Nodes'!E2245</f>
        <v>0.150035</v>
      </c>
      <c r="F2245" s="1">
        <f>'All Nodes'!F2245</f>
        <v>5.3289900000000001E-2</v>
      </c>
      <c r="G2245">
        <f>'All Nodes'!G2245</f>
        <v>100001</v>
      </c>
    </row>
    <row r="2246" spans="1:7" x14ac:dyDescent="0.25">
      <c r="A2246" t="str">
        <f>'All Nodes'!A2246</f>
        <v>GRID</v>
      </c>
      <c r="B2246">
        <f>'All Nodes'!B2246</f>
        <v>102244</v>
      </c>
      <c r="C2246">
        <f>'All Nodes'!C2246</f>
        <v>100001</v>
      </c>
      <c r="D2246" s="1">
        <f>'All Nodes'!D2246</f>
        <v>-0.52500000000000002</v>
      </c>
      <c r="E2246" s="1">
        <f>'All Nodes'!E2246</f>
        <v>-0.150035</v>
      </c>
      <c r="F2246" s="1">
        <f>'All Nodes'!F2246</f>
        <v>5.3290200000000003E-2</v>
      </c>
      <c r="G2246">
        <f>'All Nodes'!G2246</f>
        <v>100001</v>
      </c>
    </row>
    <row r="2247" spans="1:7" x14ac:dyDescent="0.25">
      <c r="A2247" t="str">
        <f>'All Nodes'!A2247</f>
        <v>GRID</v>
      </c>
      <c r="B2247">
        <f>'All Nodes'!B2247</f>
        <v>102245</v>
      </c>
      <c r="C2247">
        <f>'All Nodes'!C2247</f>
        <v>100001</v>
      </c>
      <c r="D2247" s="1">
        <f>'All Nodes'!D2247</f>
        <v>0.52500000000000002</v>
      </c>
      <c r="E2247" s="1">
        <f>'All Nodes'!E2247</f>
        <v>1.0137999999999999E-4</v>
      </c>
      <c r="F2247" s="1">
        <f>'All Nodes'!F2247</f>
        <v>4.9230000000000003E-2</v>
      </c>
      <c r="G2247">
        <f>'All Nodes'!G2247</f>
        <v>100001</v>
      </c>
    </row>
    <row r="2248" spans="1:7" x14ac:dyDescent="0.25">
      <c r="A2248" t="str">
        <f>'All Nodes'!A2248</f>
        <v>GRID</v>
      </c>
      <c r="B2248">
        <f>'All Nodes'!B2248</f>
        <v>102246</v>
      </c>
      <c r="C2248">
        <f>'All Nodes'!C2248</f>
        <v>100001</v>
      </c>
      <c r="D2248" s="1">
        <f>'All Nodes'!D2248</f>
        <v>-0.52500199999999997</v>
      </c>
      <c r="E2248" s="1">
        <f>'All Nodes'!E2248</f>
        <v>-0.12503300000000001</v>
      </c>
      <c r="F2248" s="1">
        <f>'All Nodes'!F2248</f>
        <v>5.2050100000000002E-2</v>
      </c>
      <c r="G2248">
        <f>'All Nodes'!G2248</f>
        <v>100001</v>
      </c>
    </row>
    <row r="2249" spans="1:7" x14ac:dyDescent="0.25">
      <c r="A2249" t="str">
        <f>'All Nodes'!A2249</f>
        <v>GRID</v>
      </c>
      <c r="B2249">
        <f>'All Nodes'!B2249</f>
        <v>102247</v>
      </c>
      <c r="C2249">
        <f>'All Nodes'!C2249</f>
        <v>100001</v>
      </c>
      <c r="D2249" s="1">
        <f>'All Nodes'!D2249</f>
        <v>0.52500199999999997</v>
      </c>
      <c r="E2249" s="1">
        <f>'All Nodes'!E2249</f>
        <v>-2.4961000000000001E-2</v>
      </c>
      <c r="F2249" s="1">
        <f>'All Nodes'!F2249</f>
        <v>4.9341000000000003E-2</v>
      </c>
      <c r="G2249">
        <f>'All Nodes'!G2249</f>
        <v>100001</v>
      </c>
    </row>
    <row r="2250" spans="1:7" x14ac:dyDescent="0.25">
      <c r="A2250" t="str">
        <f>'All Nodes'!A2250</f>
        <v>GRID</v>
      </c>
      <c r="B2250">
        <f>'All Nodes'!B2250</f>
        <v>102248</v>
      </c>
      <c r="C2250">
        <f>'All Nodes'!C2250</f>
        <v>100001</v>
      </c>
      <c r="D2250" s="1">
        <f>'All Nodes'!D2250</f>
        <v>0.52500199999999997</v>
      </c>
      <c r="E2250" s="1">
        <f>'All Nodes'!E2250</f>
        <v>0.12503300000000001</v>
      </c>
      <c r="F2250" s="1">
        <f>'All Nodes'!F2250</f>
        <v>5.2049900000000003E-2</v>
      </c>
      <c r="G2250">
        <f>'All Nodes'!G2250</f>
        <v>100001</v>
      </c>
    </row>
    <row r="2251" spans="1:7" x14ac:dyDescent="0.25">
      <c r="A2251" t="str">
        <f>'All Nodes'!A2251</f>
        <v>GRID</v>
      </c>
      <c r="B2251">
        <f>'All Nodes'!B2251</f>
        <v>102249</v>
      </c>
      <c r="C2251">
        <f>'All Nodes'!C2251</f>
        <v>100001</v>
      </c>
      <c r="D2251" s="1">
        <f>'All Nodes'!D2251</f>
        <v>-0.52500199999999997</v>
      </c>
      <c r="E2251" s="1">
        <f>'All Nodes'!E2251</f>
        <v>2.4961299999999999E-2</v>
      </c>
      <c r="F2251" s="1">
        <f>'All Nodes'!F2251</f>
        <v>4.9341000000000003E-2</v>
      </c>
      <c r="G2251">
        <f>'All Nodes'!G2251</f>
        <v>100001</v>
      </c>
    </row>
    <row r="2252" spans="1:7" x14ac:dyDescent="0.25">
      <c r="A2252" t="str">
        <f>'All Nodes'!A2252</f>
        <v>GRID</v>
      </c>
      <c r="B2252">
        <f>'All Nodes'!B2252</f>
        <v>102250</v>
      </c>
      <c r="C2252">
        <f>'All Nodes'!C2252</f>
        <v>100001</v>
      </c>
      <c r="D2252" s="1">
        <f>'All Nodes'!D2252</f>
        <v>0.525003</v>
      </c>
      <c r="E2252" s="1">
        <f>'All Nodes'!E2252</f>
        <v>0.100037</v>
      </c>
      <c r="F2252" s="1">
        <f>'All Nodes'!F2252</f>
        <v>5.1035999999999998E-2</v>
      </c>
      <c r="G2252">
        <f>'All Nodes'!G2252</f>
        <v>100001</v>
      </c>
    </row>
    <row r="2253" spans="1:7" x14ac:dyDescent="0.25">
      <c r="A2253" t="str">
        <f>'All Nodes'!A2253</f>
        <v>GRID</v>
      </c>
      <c r="B2253">
        <f>'All Nodes'!B2253</f>
        <v>102251</v>
      </c>
      <c r="C2253">
        <f>'All Nodes'!C2253</f>
        <v>100001</v>
      </c>
      <c r="D2253" s="1">
        <f>'All Nodes'!D2253</f>
        <v>-0.525003</v>
      </c>
      <c r="E2253" s="1">
        <f>'All Nodes'!E2253</f>
        <v>-0.100037</v>
      </c>
      <c r="F2253" s="1">
        <f>'All Nodes'!F2253</f>
        <v>5.1036100000000001E-2</v>
      </c>
      <c r="G2253">
        <f>'All Nodes'!G2253</f>
        <v>100001</v>
      </c>
    </row>
    <row r="2254" spans="1:7" x14ac:dyDescent="0.25">
      <c r="A2254" t="str">
        <f>'All Nodes'!A2254</f>
        <v>GRID</v>
      </c>
      <c r="B2254">
        <f>'All Nodes'!B2254</f>
        <v>102252</v>
      </c>
      <c r="C2254">
        <f>'All Nodes'!C2254</f>
        <v>100001</v>
      </c>
      <c r="D2254" s="1">
        <f>'All Nodes'!D2254</f>
        <v>0.525003</v>
      </c>
      <c r="E2254" s="1">
        <f>'All Nodes'!E2254</f>
        <v>-4.9956E-2</v>
      </c>
      <c r="F2254" s="1">
        <f>'All Nodes'!F2254</f>
        <v>4.9678100000000003E-2</v>
      </c>
      <c r="G2254">
        <f>'All Nodes'!G2254</f>
        <v>100001</v>
      </c>
    </row>
    <row r="2255" spans="1:7" x14ac:dyDescent="0.25">
      <c r="A2255" t="str">
        <f>'All Nodes'!A2255</f>
        <v>GRID</v>
      </c>
      <c r="B2255">
        <f>'All Nodes'!B2255</f>
        <v>102253</v>
      </c>
      <c r="C2255">
        <f>'All Nodes'!C2255</f>
        <v>100001</v>
      </c>
      <c r="D2255" s="1">
        <f>'All Nodes'!D2255</f>
        <v>-0.52500400000000003</v>
      </c>
      <c r="E2255" s="1">
        <f>'All Nodes'!E2255</f>
        <v>4.9956300000000002E-2</v>
      </c>
      <c r="F2255" s="1">
        <f>'All Nodes'!F2255</f>
        <v>4.9677899999999997E-2</v>
      </c>
      <c r="G2255">
        <f>'All Nodes'!G2255</f>
        <v>100001</v>
      </c>
    </row>
    <row r="2256" spans="1:7" x14ac:dyDescent="0.25">
      <c r="A2256" t="str">
        <f>'All Nodes'!A2256</f>
        <v>GRID</v>
      </c>
      <c r="B2256">
        <f>'All Nodes'!B2256</f>
        <v>102254</v>
      </c>
      <c r="C2256">
        <f>'All Nodes'!C2256</f>
        <v>100001</v>
      </c>
      <c r="D2256" s="1">
        <f>'All Nodes'!D2256</f>
        <v>-0.52500500000000005</v>
      </c>
      <c r="E2256" s="1">
        <f>'All Nodes'!E2256</f>
        <v>7.4961399999999997E-2</v>
      </c>
      <c r="F2256" s="1">
        <f>'All Nodes'!F2256</f>
        <v>5.0241000000000001E-2</v>
      </c>
      <c r="G2256">
        <f>'All Nodes'!G2256</f>
        <v>100001</v>
      </c>
    </row>
    <row r="2257" spans="1:7" x14ac:dyDescent="0.25">
      <c r="A2257" t="str">
        <f>'All Nodes'!A2257</f>
        <v>GRID</v>
      </c>
      <c r="B2257">
        <f>'All Nodes'!B2257</f>
        <v>102255</v>
      </c>
      <c r="C2257">
        <f>'All Nodes'!C2257</f>
        <v>100001</v>
      </c>
      <c r="D2257" s="1">
        <f>'All Nodes'!D2257</f>
        <v>0.52500500000000005</v>
      </c>
      <c r="E2257" s="1">
        <f>'All Nodes'!E2257</f>
        <v>-7.4959999999999999E-2</v>
      </c>
      <c r="F2257" s="1">
        <f>'All Nodes'!F2257</f>
        <v>5.0241099999999997E-2</v>
      </c>
      <c r="G2257">
        <f>'All Nodes'!G2257</f>
        <v>100001</v>
      </c>
    </row>
    <row r="2258" spans="1:7" x14ac:dyDescent="0.25">
      <c r="A2258" t="str">
        <f>'All Nodes'!A2258</f>
        <v>GRID</v>
      </c>
      <c r="B2258">
        <f>'All Nodes'!B2258</f>
        <v>102256</v>
      </c>
      <c r="C2258">
        <f>'All Nodes'!C2258</f>
        <v>100001</v>
      </c>
      <c r="D2258" s="1">
        <f>'All Nodes'!D2258</f>
        <v>0.52500500000000005</v>
      </c>
      <c r="E2258" s="1">
        <f>'All Nodes'!E2258</f>
        <v>7.5040700000000002E-2</v>
      </c>
      <c r="F2258" s="1">
        <f>'All Nodes'!F2258</f>
        <v>5.0247E-2</v>
      </c>
      <c r="G2258">
        <f>'All Nodes'!G2258</f>
        <v>100001</v>
      </c>
    </row>
    <row r="2259" spans="1:7" x14ac:dyDescent="0.25">
      <c r="A2259" t="str">
        <f>'All Nodes'!A2259</f>
        <v>GRID</v>
      </c>
      <c r="B2259">
        <f>'All Nodes'!B2259</f>
        <v>102257</v>
      </c>
      <c r="C2259">
        <f>'All Nodes'!C2259</f>
        <v>100001</v>
      </c>
      <c r="D2259" s="1">
        <f>'All Nodes'!D2259</f>
        <v>0.52500599999999997</v>
      </c>
      <c r="E2259" s="1">
        <f>'All Nodes'!E2259</f>
        <v>-9.9992999999999999E-2</v>
      </c>
      <c r="F2259" s="1">
        <f>'All Nodes'!F2259</f>
        <v>5.10322E-2</v>
      </c>
      <c r="G2259">
        <f>'All Nodes'!G2259</f>
        <v>100001</v>
      </c>
    </row>
    <row r="2260" spans="1:7" x14ac:dyDescent="0.25">
      <c r="A2260" t="str">
        <f>'All Nodes'!A2260</f>
        <v>GRID</v>
      </c>
      <c r="B2260">
        <f>'All Nodes'!B2260</f>
        <v>102258</v>
      </c>
      <c r="C2260">
        <f>'All Nodes'!C2260</f>
        <v>100001</v>
      </c>
      <c r="D2260" s="1">
        <f>'All Nodes'!D2260</f>
        <v>-0.52500599999999997</v>
      </c>
      <c r="E2260" s="1">
        <f>'All Nodes'!E2260</f>
        <v>-7.5039999999999996E-2</v>
      </c>
      <c r="F2260" s="1">
        <f>'All Nodes'!F2260</f>
        <v>5.0247100000000003E-2</v>
      </c>
      <c r="G2260">
        <f>'All Nodes'!G2260</f>
        <v>100001</v>
      </c>
    </row>
    <row r="2261" spans="1:7" x14ac:dyDescent="0.25">
      <c r="A2261" t="str">
        <f>'All Nodes'!A2261</f>
        <v>GRID</v>
      </c>
      <c r="B2261">
        <f>'All Nodes'!B2261</f>
        <v>102259</v>
      </c>
      <c r="C2261">
        <f>'All Nodes'!C2261</f>
        <v>100001</v>
      </c>
      <c r="D2261" s="1">
        <f>'All Nodes'!D2261</f>
        <v>-0.52500599999999997</v>
      </c>
      <c r="E2261" s="1">
        <f>'All Nodes'!E2261</f>
        <v>9.9994399999999997E-2</v>
      </c>
      <c r="F2261" s="1">
        <f>'All Nodes'!F2261</f>
        <v>5.1032000000000001E-2</v>
      </c>
      <c r="G2261">
        <f>'All Nodes'!G2261</f>
        <v>100001</v>
      </c>
    </row>
    <row r="2262" spans="1:7" x14ac:dyDescent="0.25">
      <c r="A2262" t="str">
        <f>'All Nodes'!A2262</f>
        <v>GRID</v>
      </c>
      <c r="B2262">
        <f>'All Nodes'!B2262</f>
        <v>102260</v>
      </c>
      <c r="C2262">
        <f>'All Nodes'!C2262</f>
        <v>100001</v>
      </c>
      <c r="D2262" s="1">
        <f>'All Nodes'!D2262</f>
        <v>0.525007</v>
      </c>
      <c r="E2262" s="1">
        <f>'All Nodes'!E2262</f>
        <v>5.00337E-2</v>
      </c>
      <c r="F2262" s="1">
        <f>'All Nodes'!F2262</f>
        <v>4.9683999999999999E-2</v>
      </c>
      <c r="G2262">
        <f>'All Nodes'!G2262</f>
        <v>100001</v>
      </c>
    </row>
    <row r="2263" spans="1:7" x14ac:dyDescent="0.25">
      <c r="A2263" t="str">
        <f>'All Nodes'!A2263</f>
        <v>GRID</v>
      </c>
      <c r="B2263">
        <f>'All Nodes'!B2263</f>
        <v>102261</v>
      </c>
      <c r="C2263">
        <f>'All Nodes'!C2263</f>
        <v>100001</v>
      </c>
      <c r="D2263" s="1">
        <f>'All Nodes'!D2263</f>
        <v>-0.52500800000000003</v>
      </c>
      <c r="E2263" s="1">
        <f>'All Nodes'!E2263</f>
        <v>-5.0033000000000001E-2</v>
      </c>
      <c r="F2263" s="1">
        <f>'All Nodes'!F2263</f>
        <v>4.9684100000000002E-2</v>
      </c>
      <c r="G2263">
        <f>'All Nodes'!G2263</f>
        <v>100001</v>
      </c>
    </row>
    <row r="2264" spans="1:7" x14ac:dyDescent="0.25">
      <c r="A2264" t="str">
        <f>'All Nodes'!A2264</f>
        <v>GRID</v>
      </c>
      <c r="B2264">
        <f>'All Nodes'!B2264</f>
        <v>102262</v>
      </c>
      <c r="C2264">
        <f>'All Nodes'!C2264</f>
        <v>100001</v>
      </c>
      <c r="D2264" s="1">
        <f>'All Nodes'!D2264</f>
        <v>-0.52500800000000003</v>
      </c>
      <c r="E2264" s="1">
        <f>'All Nodes'!E2264</f>
        <v>0.124996</v>
      </c>
      <c r="F2264" s="1">
        <f>'All Nodes'!F2264</f>
        <v>5.2047900000000001E-2</v>
      </c>
      <c r="G2264">
        <f>'All Nodes'!G2264</f>
        <v>100001</v>
      </c>
    </row>
    <row r="2265" spans="1:7" x14ac:dyDescent="0.25">
      <c r="A2265" t="str">
        <f>'All Nodes'!A2265</f>
        <v>GRID</v>
      </c>
      <c r="B2265">
        <f>'All Nodes'!B2265</f>
        <v>102263</v>
      </c>
      <c r="C2265">
        <f>'All Nodes'!C2265</f>
        <v>100001</v>
      </c>
      <c r="D2265" s="1">
        <f>'All Nodes'!D2265</f>
        <v>0.52500800000000003</v>
      </c>
      <c r="E2265" s="1">
        <f>'All Nodes'!E2265</f>
        <v>-0.124996</v>
      </c>
      <c r="F2265" s="1">
        <f>'All Nodes'!F2265</f>
        <v>5.20481E-2</v>
      </c>
      <c r="G2265">
        <f>'All Nodes'!G2265</f>
        <v>100001</v>
      </c>
    </row>
    <row r="2266" spans="1:7" x14ac:dyDescent="0.25">
      <c r="A2266" t="str">
        <f>'All Nodes'!A2266</f>
        <v>GRID</v>
      </c>
      <c r="B2266">
        <f>'All Nodes'!B2266</f>
        <v>102264</v>
      </c>
      <c r="C2266">
        <f>'All Nodes'!C2266</f>
        <v>100001</v>
      </c>
      <c r="D2266" s="1">
        <f>'All Nodes'!D2266</f>
        <v>0.52500999999999998</v>
      </c>
      <c r="E2266" s="1">
        <f>'All Nodes'!E2266</f>
        <v>2.50317E-2</v>
      </c>
      <c r="F2266" s="1">
        <f>'All Nodes'!F2266</f>
        <v>4.9346000000000001E-2</v>
      </c>
      <c r="G2266">
        <f>'All Nodes'!G2266</f>
        <v>100001</v>
      </c>
    </row>
    <row r="2267" spans="1:7" x14ac:dyDescent="0.25">
      <c r="A2267" t="str">
        <f>'All Nodes'!A2267</f>
        <v>GRID</v>
      </c>
      <c r="B2267">
        <f>'All Nodes'!B2267</f>
        <v>102265</v>
      </c>
      <c r="C2267">
        <f>'All Nodes'!C2267</f>
        <v>100001</v>
      </c>
      <c r="D2267" s="1">
        <f>'All Nodes'!D2267</f>
        <v>0.52500999999999998</v>
      </c>
      <c r="E2267" s="1">
        <f>'All Nodes'!E2267</f>
        <v>-0.14999699999999999</v>
      </c>
      <c r="F2267" s="1">
        <f>'All Nodes'!F2267</f>
        <v>5.3289200000000002E-2</v>
      </c>
      <c r="G2267">
        <f>'All Nodes'!G2267</f>
        <v>100001</v>
      </c>
    </row>
    <row r="2268" spans="1:7" x14ac:dyDescent="0.25">
      <c r="A2268" t="str">
        <f>'All Nodes'!A2268</f>
        <v>GRID</v>
      </c>
      <c r="B2268">
        <f>'All Nodes'!B2268</f>
        <v>102266</v>
      </c>
      <c r="C2268">
        <f>'All Nodes'!C2268</f>
        <v>100001</v>
      </c>
      <c r="D2268" s="1">
        <f>'All Nodes'!D2268</f>
        <v>-0.52500999999999998</v>
      </c>
      <c r="E2268" s="1">
        <f>'All Nodes'!E2268</f>
        <v>-2.5031000000000001E-2</v>
      </c>
      <c r="F2268" s="1">
        <f>'All Nodes'!F2268</f>
        <v>4.9346099999999997E-2</v>
      </c>
      <c r="G2268">
        <f>'All Nodes'!G2268</f>
        <v>100001</v>
      </c>
    </row>
    <row r="2269" spans="1:7" x14ac:dyDescent="0.25">
      <c r="A2269" t="str">
        <f>'All Nodes'!A2269</f>
        <v>GRID</v>
      </c>
      <c r="B2269">
        <f>'All Nodes'!B2269</f>
        <v>102267</v>
      </c>
      <c r="C2269">
        <f>'All Nodes'!C2269</f>
        <v>100001</v>
      </c>
      <c r="D2269" s="1">
        <f>'All Nodes'!D2269</f>
        <v>-0.52501100000000001</v>
      </c>
      <c r="E2269" s="1">
        <f>'All Nodes'!E2269</f>
        <v>0.14999599999999999</v>
      </c>
      <c r="F2269" s="1">
        <f>'All Nodes'!F2269</f>
        <v>5.3288799999999997E-2</v>
      </c>
      <c r="G2269">
        <f>'All Nodes'!G2269</f>
        <v>100001</v>
      </c>
    </row>
    <row r="2270" spans="1:7" x14ac:dyDescent="0.25">
      <c r="A2270" t="str">
        <f>'All Nodes'!A2270</f>
        <v>GRID</v>
      </c>
      <c r="B2270">
        <f>'All Nodes'!B2270</f>
        <v>102268</v>
      </c>
      <c r="C2270">
        <f>'All Nodes'!C2270</f>
        <v>100001</v>
      </c>
      <c r="D2270" s="1">
        <f>'All Nodes'!D2270</f>
        <v>-0.52501100000000001</v>
      </c>
      <c r="E2270" s="1">
        <f>'All Nodes'!E2270</f>
        <v>-9.1780000000000006E-5</v>
      </c>
      <c r="F2270" s="1">
        <f>'All Nodes'!F2270</f>
        <v>4.9234E-2</v>
      </c>
      <c r="G2270">
        <f>'All Nodes'!G2270</f>
        <v>100001</v>
      </c>
    </row>
    <row r="2271" spans="1:7" x14ac:dyDescent="0.25">
      <c r="A2271" t="str">
        <f>'All Nodes'!A2271</f>
        <v>GRID</v>
      </c>
      <c r="B2271">
        <f>'All Nodes'!B2271</f>
        <v>102269</v>
      </c>
      <c r="C2271">
        <f>'All Nodes'!C2271</f>
        <v>100001</v>
      </c>
      <c r="D2271" s="1">
        <f>'All Nodes'!D2271</f>
        <v>0.52501100000000001</v>
      </c>
      <c r="E2271" s="1">
        <f>'All Nodes'!E2271</f>
        <v>-0.17499300000000001</v>
      </c>
      <c r="F2271" s="1">
        <f>'All Nodes'!F2271</f>
        <v>5.4755100000000001E-2</v>
      </c>
      <c r="G2271">
        <f>'All Nodes'!G2271</f>
        <v>100001</v>
      </c>
    </row>
    <row r="2272" spans="1:7" x14ac:dyDescent="0.25">
      <c r="A2272" t="str">
        <f>'All Nodes'!A2272</f>
        <v>GRID</v>
      </c>
      <c r="B2272">
        <f>'All Nodes'!B2272</f>
        <v>102270</v>
      </c>
      <c r="C2272">
        <f>'All Nodes'!C2272</f>
        <v>100001</v>
      </c>
      <c r="D2272" s="1">
        <f>'All Nodes'!D2272</f>
        <v>-0.52501200000000003</v>
      </c>
      <c r="E2272" s="1">
        <f>'All Nodes'!E2272</f>
        <v>0.17499300000000001</v>
      </c>
      <c r="F2272" s="1">
        <f>'All Nodes'!F2272</f>
        <v>5.4754799999999999E-2</v>
      </c>
      <c r="G2272">
        <f>'All Nodes'!G2272</f>
        <v>100001</v>
      </c>
    </row>
    <row r="2273" spans="1:7" x14ac:dyDescent="0.25">
      <c r="A2273" t="str">
        <f>'All Nodes'!A2273</f>
        <v>GRID</v>
      </c>
      <c r="B2273">
        <f>'All Nodes'!B2273</f>
        <v>102271</v>
      </c>
      <c r="C2273">
        <f>'All Nodes'!C2273</f>
        <v>100001</v>
      </c>
      <c r="D2273" s="1">
        <f>'All Nodes'!D2273</f>
        <v>-0.52501500000000001</v>
      </c>
      <c r="E2273" s="1">
        <f>'All Nodes'!E2273</f>
        <v>0.199991</v>
      </c>
      <c r="F2273" s="1">
        <f>'All Nodes'!F2273</f>
        <v>5.64488E-2</v>
      </c>
      <c r="G2273">
        <f>'All Nodes'!G2273</f>
        <v>100001</v>
      </c>
    </row>
    <row r="2274" spans="1:7" x14ac:dyDescent="0.25">
      <c r="A2274" t="str">
        <f>'All Nodes'!A2274</f>
        <v>GRID</v>
      </c>
      <c r="B2274">
        <f>'All Nodes'!B2274</f>
        <v>102272</v>
      </c>
      <c r="C2274">
        <f>'All Nodes'!C2274</f>
        <v>100001</v>
      </c>
      <c r="D2274" s="1">
        <f>'All Nodes'!D2274</f>
        <v>0.52501500000000001</v>
      </c>
      <c r="E2274" s="1">
        <f>'All Nodes'!E2274</f>
        <v>-0.199991</v>
      </c>
      <c r="F2274" s="1">
        <f>'All Nodes'!F2274</f>
        <v>5.6449300000000001E-2</v>
      </c>
      <c r="G2274">
        <f>'All Nodes'!G2274</f>
        <v>100001</v>
      </c>
    </row>
    <row r="2275" spans="1:7" x14ac:dyDescent="0.25">
      <c r="A2275" t="str">
        <f>'All Nodes'!A2275</f>
        <v>GRID</v>
      </c>
      <c r="B2275">
        <f>'All Nodes'!B2275</f>
        <v>102273</v>
      </c>
      <c r="C2275">
        <f>'All Nodes'!C2275</f>
        <v>100001</v>
      </c>
      <c r="D2275" s="1">
        <f>'All Nodes'!D2275</f>
        <v>0.52501799999999998</v>
      </c>
      <c r="E2275" s="1">
        <f>'All Nodes'!E2275</f>
        <v>-0.22497600000000001</v>
      </c>
      <c r="F2275" s="1">
        <f>'All Nodes'!F2275</f>
        <v>5.8367299999999997E-2</v>
      </c>
      <c r="G2275">
        <f>'All Nodes'!G2275</f>
        <v>100001</v>
      </c>
    </row>
    <row r="2276" spans="1:7" x14ac:dyDescent="0.25">
      <c r="A2276" t="str">
        <f>'All Nodes'!A2276</f>
        <v>GRID</v>
      </c>
      <c r="B2276">
        <f>'All Nodes'!B2276</f>
        <v>102274</v>
      </c>
      <c r="C2276">
        <f>'All Nodes'!C2276</f>
        <v>100001</v>
      </c>
      <c r="D2276" s="1">
        <f>'All Nodes'!D2276</f>
        <v>-0.52501900000000001</v>
      </c>
      <c r="E2276" s="1">
        <f>'All Nodes'!E2276</f>
        <v>0.22497600000000001</v>
      </c>
      <c r="F2276" s="1">
        <f>'All Nodes'!F2276</f>
        <v>5.8366800000000003E-2</v>
      </c>
      <c r="G2276">
        <f>'All Nodes'!G2276</f>
        <v>100001</v>
      </c>
    </row>
    <row r="2277" spans="1:7" x14ac:dyDescent="0.25">
      <c r="A2277" t="str">
        <f>'All Nodes'!A2277</f>
        <v>GRID</v>
      </c>
      <c r="B2277">
        <f>'All Nodes'!B2277</f>
        <v>102275</v>
      </c>
      <c r="C2277">
        <f>'All Nodes'!C2277</f>
        <v>100001</v>
      </c>
      <c r="D2277" s="1">
        <f>'All Nodes'!D2277</f>
        <v>-0.52502000000000004</v>
      </c>
      <c r="E2277" s="1">
        <f>'All Nodes'!E2277</f>
        <v>0.249975</v>
      </c>
      <c r="F2277" s="1">
        <f>'All Nodes'!F2277</f>
        <v>6.0514800000000001E-2</v>
      </c>
      <c r="G2277">
        <f>'All Nodes'!G2277</f>
        <v>100001</v>
      </c>
    </row>
    <row r="2278" spans="1:7" x14ac:dyDescent="0.25">
      <c r="A2278" t="str">
        <f>'All Nodes'!A2278</f>
        <v>GRID</v>
      </c>
      <c r="B2278">
        <f>'All Nodes'!B2278</f>
        <v>102276</v>
      </c>
      <c r="C2278">
        <f>'All Nodes'!C2278</f>
        <v>100001</v>
      </c>
      <c r="D2278" s="1">
        <f>'All Nodes'!D2278</f>
        <v>0.52502000000000004</v>
      </c>
      <c r="E2278" s="1">
        <f>'All Nodes'!E2278</f>
        <v>-0.249975</v>
      </c>
      <c r="F2278" s="1">
        <f>'All Nodes'!F2278</f>
        <v>6.0515300000000001E-2</v>
      </c>
      <c r="G2278">
        <f>'All Nodes'!G2278</f>
        <v>100001</v>
      </c>
    </row>
    <row r="2279" spans="1:7" x14ac:dyDescent="0.25">
      <c r="A2279" t="str">
        <f>'All Nodes'!A2279</f>
        <v>GRID</v>
      </c>
      <c r="B2279">
        <f>'All Nodes'!B2279</f>
        <v>102277</v>
      </c>
      <c r="C2279">
        <f>'All Nodes'!C2279</f>
        <v>100001</v>
      </c>
      <c r="D2279" s="1">
        <f>'All Nodes'!D2279</f>
        <v>-0.52502499999999996</v>
      </c>
      <c r="E2279" s="1">
        <f>'All Nodes'!E2279</f>
        <v>0.274976</v>
      </c>
      <c r="F2279" s="1">
        <f>'All Nodes'!F2279</f>
        <v>6.2891699999999995E-2</v>
      </c>
      <c r="G2279">
        <f>'All Nodes'!G2279</f>
        <v>100001</v>
      </c>
    </row>
    <row r="2280" spans="1:7" x14ac:dyDescent="0.25">
      <c r="A2280" t="str">
        <f>'All Nodes'!A2280</f>
        <v>GRID</v>
      </c>
      <c r="B2280">
        <f>'All Nodes'!B2280</f>
        <v>102278</v>
      </c>
      <c r="C2280">
        <f>'All Nodes'!C2280</f>
        <v>100001</v>
      </c>
      <c r="D2280" s="1">
        <f>'All Nodes'!D2280</f>
        <v>0.52502499999999996</v>
      </c>
      <c r="E2280" s="1">
        <f>'All Nodes'!E2280</f>
        <v>-0.274976</v>
      </c>
      <c r="F2280" s="1">
        <f>'All Nodes'!F2280</f>
        <v>6.2892299999999998E-2</v>
      </c>
      <c r="G2280">
        <f>'All Nodes'!G2280</f>
        <v>100001</v>
      </c>
    </row>
    <row r="2281" spans="1:7" x14ac:dyDescent="0.25">
      <c r="A2281" t="str">
        <f>'All Nodes'!A2281</f>
        <v>GRID</v>
      </c>
      <c r="B2281">
        <f>'All Nodes'!B2281</f>
        <v>102279</v>
      </c>
      <c r="C2281">
        <f>'All Nodes'!C2281</f>
        <v>100001</v>
      </c>
      <c r="D2281" s="1">
        <f>'All Nodes'!D2281</f>
        <v>0.52502499999999996</v>
      </c>
      <c r="E2281" s="1">
        <f>'All Nodes'!E2281</f>
        <v>-0.29997600000000002</v>
      </c>
      <c r="F2281" s="1">
        <f>'All Nodes'!F2281</f>
        <v>6.5496299999999993E-2</v>
      </c>
      <c r="G2281">
        <f>'All Nodes'!G2281</f>
        <v>100001</v>
      </c>
    </row>
    <row r="2282" spans="1:7" x14ac:dyDescent="0.25">
      <c r="A2282" t="str">
        <f>'All Nodes'!A2282</f>
        <v>GRID</v>
      </c>
      <c r="B2282">
        <f>'All Nodes'!B2282</f>
        <v>102280</v>
      </c>
      <c r="C2282">
        <f>'All Nodes'!C2282</f>
        <v>100001</v>
      </c>
      <c r="D2282" s="1">
        <f>'All Nodes'!D2282</f>
        <v>-0.52502499999999996</v>
      </c>
      <c r="E2282" s="1">
        <f>'All Nodes'!E2282</f>
        <v>0.29997600000000002</v>
      </c>
      <c r="F2282" s="1">
        <f>'All Nodes'!F2282</f>
        <v>6.5495700000000004E-2</v>
      </c>
      <c r="G2282">
        <f>'All Nodes'!G2282</f>
        <v>100001</v>
      </c>
    </row>
    <row r="2283" spans="1:7" x14ac:dyDescent="0.25">
      <c r="A2283" t="str">
        <f>'All Nodes'!A2283</f>
        <v>GRID</v>
      </c>
      <c r="B2283">
        <f>'All Nodes'!B2283</f>
        <v>102281</v>
      </c>
      <c r="C2283">
        <f>'All Nodes'!C2283</f>
        <v>100001</v>
      </c>
      <c r="D2283" s="1">
        <f>'All Nodes'!D2283</f>
        <v>0.52502899999999997</v>
      </c>
      <c r="E2283" s="1">
        <f>'All Nodes'!E2283</f>
        <v>-0.32497500000000001</v>
      </c>
      <c r="F2283" s="1">
        <f>'All Nodes'!F2283</f>
        <v>6.83314E-2</v>
      </c>
      <c r="G2283">
        <f>'All Nodes'!G2283</f>
        <v>100001</v>
      </c>
    </row>
    <row r="2284" spans="1:7" x14ac:dyDescent="0.25">
      <c r="A2284" t="str">
        <f>'All Nodes'!A2284</f>
        <v>GRID</v>
      </c>
      <c r="B2284">
        <f>'All Nodes'!B2284</f>
        <v>102282</v>
      </c>
      <c r="C2284">
        <f>'All Nodes'!C2284</f>
        <v>100001</v>
      </c>
      <c r="D2284" s="1">
        <f>'All Nodes'!D2284</f>
        <v>-0.52502899999999997</v>
      </c>
      <c r="E2284" s="1">
        <f>'All Nodes'!E2284</f>
        <v>0.32497599999999999</v>
      </c>
      <c r="F2284" s="1">
        <f>'All Nodes'!F2284</f>
        <v>6.8330699999999994E-2</v>
      </c>
      <c r="G2284">
        <f>'All Nodes'!G2284</f>
        <v>100001</v>
      </c>
    </row>
    <row r="2285" spans="1:7" x14ac:dyDescent="0.25">
      <c r="A2285" t="str">
        <f>'All Nodes'!A2285</f>
        <v>GRID</v>
      </c>
      <c r="B2285">
        <f>'All Nodes'!B2285</f>
        <v>102283</v>
      </c>
      <c r="C2285">
        <f>'All Nodes'!C2285</f>
        <v>100001</v>
      </c>
      <c r="D2285" s="1">
        <f>'All Nodes'!D2285</f>
        <v>0.52503299999999997</v>
      </c>
      <c r="E2285" s="1">
        <f>'All Nodes'!E2285</f>
        <v>-0.34996500000000003</v>
      </c>
      <c r="F2285" s="1">
        <f>'All Nodes'!F2285</f>
        <v>7.1392399999999995E-2</v>
      </c>
      <c r="G2285">
        <f>'All Nodes'!G2285</f>
        <v>100001</v>
      </c>
    </row>
    <row r="2286" spans="1:7" x14ac:dyDescent="0.25">
      <c r="A2286" t="str">
        <f>'All Nodes'!A2286</f>
        <v>GRID</v>
      </c>
      <c r="B2286">
        <f>'All Nodes'!B2286</f>
        <v>102284</v>
      </c>
      <c r="C2286">
        <f>'All Nodes'!C2286</f>
        <v>100001</v>
      </c>
      <c r="D2286" s="1">
        <f>'All Nodes'!D2286</f>
        <v>-0.52503299999999997</v>
      </c>
      <c r="E2286" s="1">
        <f>'All Nodes'!E2286</f>
        <v>0.349966</v>
      </c>
      <c r="F2286" s="1">
        <f>'All Nodes'!F2286</f>
        <v>7.1391700000000002E-2</v>
      </c>
      <c r="G2286">
        <f>'All Nodes'!G2286</f>
        <v>100001</v>
      </c>
    </row>
    <row r="2287" spans="1:7" x14ac:dyDescent="0.25">
      <c r="A2287" t="str">
        <f>'All Nodes'!A2287</f>
        <v>GRID</v>
      </c>
      <c r="B2287">
        <f>'All Nodes'!B2287</f>
        <v>102285</v>
      </c>
      <c r="C2287">
        <f>'All Nodes'!C2287</f>
        <v>100001</v>
      </c>
      <c r="D2287" s="1">
        <f>'All Nodes'!D2287</f>
        <v>0.52503500000000003</v>
      </c>
      <c r="E2287" s="1">
        <f>'All Nodes'!E2287</f>
        <v>-0.37496699999999999</v>
      </c>
      <c r="F2287" s="1">
        <f>'All Nodes'!F2287</f>
        <v>7.4687400000000001E-2</v>
      </c>
      <c r="G2287">
        <f>'All Nodes'!G2287</f>
        <v>100001</v>
      </c>
    </row>
    <row r="2288" spans="1:7" x14ac:dyDescent="0.25">
      <c r="A2288" t="str">
        <f>'All Nodes'!A2288</f>
        <v>GRID</v>
      </c>
      <c r="B2288">
        <f>'All Nodes'!B2288</f>
        <v>102286</v>
      </c>
      <c r="C2288">
        <f>'All Nodes'!C2288</f>
        <v>100001</v>
      </c>
      <c r="D2288" s="1">
        <f>'All Nodes'!D2288</f>
        <v>-0.52503500000000003</v>
      </c>
      <c r="E2288" s="1">
        <f>'All Nodes'!E2288</f>
        <v>0.37496699999999999</v>
      </c>
      <c r="F2288" s="1">
        <f>'All Nodes'!F2288</f>
        <v>7.4686699999999995E-2</v>
      </c>
      <c r="G2288">
        <f>'All Nodes'!G2288</f>
        <v>100001</v>
      </c>
    </row>
    <row r="2289" spans="1:7" x14ac:dyDescent="0.25">
      <c r="A2289" t="str">
        <f>'All Nodes'!A2289</f>
        <v>GRID</v>
      </c>
      <c r="B2289">
        <f>'All Nodes'!B2289</f>
        <v>102287</v>
      </c>
      <c r="C2289">
        <f>'All Nodes'!C2289</f>
        <v>100001</v>
      </c>
      <c r="D2289" s="1">
        <f>'All Nodes'!D2289</f>
        <v>0.525038</v>
      </c>
      <c r="E2289" s="1">
        <f>'All Nodes'!E2289</f>
        <v>-0.39996799999999999</v>
      </c>
      <c r="F2289" s="1">
        <f>'All Nodes'!F2289</f>
        <v>7.8213400000000002E-2</v>
      </c>
      <c r="G2289">
        <f>'All Nodes'!G2289</f>
        <v>100001</v>
      </c>
    </row>
    <row r="2290" spans="1:7" x14ac:dyDescent="0.25">
      <c r="A2290" t="str">
        <f>'All Nodes'!A2290</f>
        <v>GRID</v>
      </c>
      <c r="B2290">
        <f>'All Nodes'!B2290</f>
        <v>102288</v>
      </c>
      <c r="C2290">
        <f>'All Nodes'!C2290</f>
        <v>100001</v>
      </c>
      <c r="D2290" s="1">
        <f>'All Nodes'!D2290</f>
        <v>-0.525038</v>
      </c>
      <c r="E2290" s="1">
        <f>'All Nodes'!E2290</f>
        <v>0.39996799999999999</v>
      </c>
      <c r="F2290" s="1">
        <f>'All Nodes'!F2290</f>
        <v>7.8212599999999993E-2</v>
      </c>
      <c r="G2290">
        <f>'All Nodes'!G2290</f>
        <v>100001</v>
      </c>
    </row>
    <row r="2291" spans="1:7" x14ac:dyDescent="0.25">
      <c r="A2291" t="str">
        <f>'All Nodes'!A2291</f>
        <v>GRID</v>
      </c>
      <c r="B2291">
        <f>'All Nodes'!B2291</f>
        <v>102289</v>
      </c>
      <c r="C2291">
        <f>'All Nodes'!C2291</f>
        <v>100001</v>
      </c>
      <c r="D2291" s="1">
        <f>'All Nodes'!D2291</f>
        <v>-0.52504099999999998</v>
      </c>
      <c r="E2291" s="1">
        <f>'All Nodes'!E2291</f>
        <v>0.42497499999999999</v>
      </c>
      <c r="F2291" s="1">
        <f>'All Nodes'!F2291</f>
        <v>8.1973599999999994E-2</v>
      </c>
      <c r="G2291">
        <f>'All Nodes'!G2291</f>
        <v>100001</v>
      </c>
    </row>
    <row r="2292" spans="1:7" x14ac:dyDescent="0.25">
      <c r="A2292" t="str">
        <f>'All Nodes'!A2292</f>
        <v>GRID</v>
      </c>
      <c r="B2292">
        <f>'All Nodes'!B2292</f>
        <v>102290</v>
      </c>
      <c r="C2292">
        <f>'All Nodes'!C2292</f>
        <v>100001</v>
      </c>
      <c r="D2292" s="1">
        <f>'All Nodes'!D2292</f>
        <v>0.52504099999999998</v>
      </c>
      <c r="E2292" s="1">
        <f>'All Nodes'!E2292</f>
        <v>-0.42497499999999999</v>
      </c>
      <c r="F2292" s="1">
        <f>'All Nodes'!F2292</f>
        <v>8.1974400000000003E-2</v>
      </c>
      <c r="G2292">
        <f>'All Nodes'!G2292</f>
        <v>100001</v>
      </c>
    </row>
    <row r="2293" spans="1:7" x14ac:dyDescent="0.25">
      <c r="A2293" t="str">
        <f>'All Nodes'!A2293</f>
        <v>GRID</v>
      </c>
      <c r="B2293">
        <f>'All Nodes'!B2293</f>
        <v>102291</v>
      </c>
      <c r="C2293">
        <f>'All Nodes'!C2293</f>
        <v>100001</v>
      </c>
      <c r="D2293" s="1">
        <f>'All Nodes'!D2293</f>
        <v>0.52504399999999996</v>
      </c>
      <c r="E2293" s="1">
        <f>'All Nodes'!E2293</f>
        <v>-0.44996999999999998</v>
      </c>
      <c r="F2293" s="1">
        <f>'All Nodes'!F2293</f>
        <v>8.5965399999999997E-2</v>
      </c>
      <c r="G2293">
        <f>'All Nodes'!G2293</f>
        <v>100001</v>
      </c>
    </row>
    <row r="2294" spans="1:7" x14ac:dyDescent="0.25">
      <c r="A2294" t="str">
        <f>'All Nodes'!A2294</f>
        <v>GRID</v>
      </c>
      <c r="B2294">
        <f>'All Nodes'!B2294</f>
        <v>102292</v>
      </c>
      <c r="C2294">
        <f>'All Nodes'!C2294</f>
        <v>100001</v>
      </c>
      <c r="D2294" s="1">
        <f>'All Nodes'!D2294</f>
        <v>-0.52504399999999996</v>
      </c>
      <c r="E2294" s="1">
        <f>'All Nodes'!E2294</f>
        <v>0.47495799999999999</v>
      </c>
      <c r="F2294" s="1">
        <f>'All Nodes'!F2294</f>
        <v>9.0186500000000003E-2</v>
      </c>
      <c r="G2294">
        <f>'All Nodes'!G2294</f>
        <v>100001</v>
      </c>
    </row>
    <row r="2295" spans="1:7" x14ac:dyDescent="0.25">
      <c r="A2295" t="str">
        <f>'All Nodes'!A2295</f>
        <v>GRID</v>
      </c>
      <c r="B2295">
        <f>'All Nodes'!B2295</f>
        <v>102293</v>
      </c>
      <c r="C2295">
        <f>'All Nodes'!C2295</f>
        <v>100001</v>
      </c>
      <c r="D2295" s="1">
        <f>'All Nodes'!D2295</f>
        <v>0.52504399999999996</v>
      </c>
      <c r="E2295" s="1">
        <f>'All Nodes'!E2295</f>
        <v>-0.47495799999999999</v>
      </c>
      <c r="F2295" s="1">
        <f>'All Nodes'!F2295</f>
        <v>9.0187600000000007E-2</v>
      </c>
      <c r="G2295">
        <f>'All Nodes'!G2295</f>
        <v>100001</v>
      </c>
    </row>
    <row r="2296" spans="1:7" x14ac:dyDescent="0.25">
      <c r="A2296" t="str">
        <f>'All Nodes'!A2296</f>
        <v>GRID</v>
      </c>
      <c r="B2296">
        <f>'All Nodes'!B2296</f>
        <v>102294</v>
      </c>
      <c r="C2296">
        <f>'All Nodes'!C2296</f>
        <v>100001</v>
      </c>
      <c r="D2296" s="1">
        <f>'All Nodes'!D2296</f>
        <v>-0.52504399999999996</v>
      </c>
      <c r="E2296" s="1">
        <f>'All Nodes'!E2296</f>
        <v>0.44996999999999998</v>
      </c>
      <c r="F2296" s="1">
        <f>'All Nodes'!F2296</f>
        <v>8.5964499999999999E-2</v>
      </c>
      <c r="G2296">
        <f>'All Nodes'!G2296</f>
        <v>100001</v>
      </c>
    </row>
    <row r="2297" spans="1:7" x14ac:dyDescent="0.25">
      <c r="A2297" t="str">
        <f>'All Nodes'!A2297</f>
        <v>GRID</v>
      </c>
      <c r="B2297">
        <f>'All Nodes'!B2297</f>
        <v>102295</v>
      </c>
      <c r="C2297">
        <f>'All Nodes'!C2297</f>
        <v>100001</v>
      </c>
      <c r="D2297" s="1">
        <f>'All Nodes'!D2297</f>
        <v>-0.52504799999999996</v>
      </c>
      <c r="E2297" s="1">
        <f>'All Nodes'!E2297</f>
        <v>0.49997200000000003</v>
      </c>
      <c r="F2297" s="1">
        <f>'All Nodes'!F2297</f>
        <v>9.4653500000000002E-2</v>
      </c>
      <c r="G2297">
        <f>'All Nodes'!G2297</f>
        <v>100001</v>
      </c>
    </row>
    <row r="2298" spans="1:7" x14ac:dyDescent="0.25">
      <c r="A2298" t="str">
        <f>'All Nodes'!A2298</f>
        <v>GRID</v>
      </c>
      <c r="B2298">
        <f>'All Nodes'!B2298</f>
        <v>102296</v>
      </c>
      <c r="C2298">
        <f>'All Nodes'!C2298</f>
        <v>100001</v>
      </c>
      <c r="D2298" s="1">
        <f>'All Nodes'!D2298</f>
        <v>0.52504799999999996</v>
      </c>
      <c r="E2298" s="1">
        <f>'All Nodes'!E2298</f>
        <v>-0.49997200000000003</v>
      </c>
      <c r="F2298" s="1">
        <f>'All Nodes'!F2298</f>
        <v>9.4654600000000005E-2</v>
      </c>
      <c r="G2298">
        <f>'All Nodes'!G2298</f>
        <v>100001</v>
      </c>
    </row>
    <row r="2299" spans="1:7" x14ac:dyDescent="0.25">
      <c r="A2299" t="str">
        <f>'All Nodes'!A2299</f>
        <v>GRID</v>
      </c>
      <c r="B2299">
        <f>'All Nodes'!B2299</f>
        <v>102297</v>
      </c>
      <c r="C2299">
        <f>'All Nodes'!C2299</f>
        <v>100001</v>
      </c>
      <c r="D2299" s="1">
        <f>'All Nodes'!D2299</f>
        <v>0.54997799999999997</v>
      </c>
      <c r="E2299" s="1">
        <f>'All Nodes'!E2299</f>
        <v>0.47504400000000002</v>
      </c>
      <c r="F2299" s="1">
        <f>'All Nodes'!F2299</f>
        <v>9.5110600000000003E-2</v>
      </c>
      <c r="G2299">
        <f>'All Nodes'!G2299</f>
        <v>100001</v>
      </c>
    </row>
    <row r="2300" spans="1:7" x14ac:dyDescent="0.25">
      <c r="A2300" t="str">
        <f>'All Nodes'!A2300</f>
        <v>GRID</v>
      </c>
      <c r="B2300">
        <f>'All Nodes'!B2300</f>
        <v>102298</v>
      </c>
      <c r="C2300">
        <f>'All Nodes'!C2300</f>
        <v>100001</v>
      </c>
      <c r="D2300" s="1">
        <f>'All Nodes'!D2300</f>
        <v>-0.54997799999999997</v>
      </c>
      <c r="E2300" s="1">
        <f>'All Nodes'!E2300</f>
        <v>-0.47504400000000002</v>
      </c>
      <c r="F2300" s="1">
        <f>'All Nodes'!F2300</f>
        <v>9.5111600000000004E-2</v>
      </c>
      <c r="G2300">
        <f>'All Nodes'!G2300</f>
        <v>100001</v>
      </c>
    </row>
    <row r="2301" spans="1:7" x14ac:dyDescent="0.25">
      <c r="A2301" t="str">
        <f>'All Nodes'!A2301</f>
        <v>GRID</v>
      </c>
      <c r="B2301">
        <f>'All Nodes'!B2301</f>
        <v>102299</v>
      </c>
      <c r="C2301">
        <f>'All Nodes'!C2301</f>
        <v>100001</v>
      </c>
      <c r="D2301" s="1">
        <f>'All Nodes'!D2301</f>
        <v>0.549979</v>
      </c>
      <c r="E2301" s="1">
        <f>'All Nodes'!E2301</f>
        <v>0.45004899999999998</v>
      </c>
      <c r="F2301" s="1">
        <f>'All Nodes'!F2301</f>
        <v>9.0877600000000003E-2</v>
      </c>
      <c r="G2301">
        <f>'All Nodes'!G2301</f>
        <v>100001</v>
      </c>
    </row>
    <row r="2302" spans="1:7" x14ac:dyDescent="0.25">
      <c r="A2302" t="str">
        <f>'All Nodes'!A2302</f>
        <v>GRID</v>
      </c>
      <c r="B2302">
        <f>'All Nodes'!B2302</f>
        <v>102300</v>
      </c>
      <c r="C2302">
        <f>'All Nodes'!C2302</f>
        <v>100001</v>
      </c>
      <c r="D2302" s="1">
        <f>'All Nodes'!D2302</f>
        <v>-0.549979</v>
      </c>
      <c r="E2302" s="1">
        <f>'All Nodes'!E2302</f>
        <v>-0.45004899999999998</v>
      </c>
      <c r="F2302" s="1">
        <f>'All Nodes'!F2302</f>
        <v>9.0878600000000004E-2</v>
      </c>
      <c r="G2302">
        <f>'All Nodes'!G2302</f>
        <v>100001</v>
      </c>
    </row>
    <row r="2303" spans="1:7" x14ac:dyDescent="0.25">
      <c r="A2303" t="str">
        <f>'All Nodes'!A2303</f>
        <v>GRID</v>
      </c>
      <c r="B2303">
        <f>'All Nodes'!B2303</f>
        <v>102301</v>
      </c>
      <c r="C2303">
        <f>'All Nodes'!C2303</f>
        <v>100001</v>
      </c>
      <c r="D2303" s="1">
        <f>'All Nodes'!D2303</f>
        <v>-0.54998000000000002</v>
      </c>
      <c r="E2303" s="1">
        <f>'All Nodes'!E2303</f>
        <v>-0.42504199999999998</v>
      </c>
      <c r="F2303" s="1">
        <f>'All Nodes'!F2303</f>
        <v>8.6878399999999995E-2</v>
      </c>
      <c r="G2303">
        <f>'All Nodes'!G2303</f>
        <v>100001</v>
      </c>
    </row>
    <row r="2304" spans="1:7" x14ac:dyDescent="0.25">
      <c r="A2304" t="str">
        <f>'All Nodes'!A2304</f>
        <v>GRID</v>
      </c>
      <c r="B2304">
        <f>'All Nodes'!B2304</f>
        <v>102302</v>
      </c>
      <c r="C2304">
        <f>'All Nodes'!C2304</f>
        <v>100001</v>
      </c>
      <c r="D2304" s="1">
        <f>'All Nodes'!D2304</f>
        <v>0.54998000000000002</v>
      </c>
      <c r="E2304" s="1">
        <f>'All Nodes'!E2304</f>
        <v>0.42504199999999998</v>
      </c>
      <c r="F2304" s="1">
        <f>'All Nodes'!F2304</f>
        <v>8.6877599999999999E-2</v>
      </c>
      <c r="G2304">
        <f>'All Nodes'!G2304</f>
        <v>100001</v>
      </c>
    </row>
    <row r="2305" spans="1:7" x14ac:dyDescent="0.25">
      <c r="A2305" t="str">
        <f>'All Nodes'!A2305</f>
        <v>GRID</v>
      </c>
      <c r="B2305">
        <f>'All Nodes'!B2305</f>
        <v>102303</v>
      </c>
      <c r="C2305">
        <f>'All Nodes'!C2305</f>
        <v>100001</v>
      </c>
      <c r="D2305" s="1">
        <f>'All Nodes'!D2305</f>
        <v>0.54998100000000005</v>
      </c>
      <c r="E2305" s="1">
        <f>'All Nodes'!E2305</f>
        <v>0.40004600000000001</v>
      </c>
      <c r="F2305" s="1">
        <f>'All Nodes'!F2305</f>
        <v>8.3112599999999995E-2</v>
      </c>
      <c r="G2305">
        <f>'All Nodes'!G2305</f>
        <v>100001</v>
      </c>
    </row>
    <row r="2306" spans="1:7" x14ac:dyDescent="0.25">
      <c r="A2306" t="str">
        <f>'All Nodes'!A2306</f>
        <v>GRID</v>
      </c>
      <c r="B2306">
        <f>'All Nodes'!B2306</f>
        <v>102304</v>
      </c>
      <c r="C2306">
        <f>'All Nodes'!C2306</f>
        <v>100001</v>
      </c>
      <c r="D2306" s="1">
        <f>'All Nodes'!D2306</f>
        <v>-0.54998199999999997</v>
      </c>
      <c r="E2306" s="1">
        <f>'All Nodes'!E2306</f>
        <v>-0.40004400000000001</v>
      </c>
      <c r="F2306" s="1">
        <f>'All Nodes'!F2306</f>
        <v>8.3113400000000004E-2</v>
      </c>
      <c r="G2306">
        <f>'All Nodes'!G2306</f>
        <v>100001</v>
      </c>
    </row>
    <row r="2307" spans="1:7" x14ac:dyDescent="0.25">
      <c r="A2307" t="str">
        <f>'All Nodes'!A2307</f>
        <v>GRID</v>
      </c>
      <c r="B2307">
        <f>'All Nodes'!B2307</f>
        <v>102305</v>
      </c>
      <c r="C2307">
        <f>'All Nodes'!C2307</f>
        <v>100001</v>
      </c>
      <c r="D2307" s="1">
        <f>'All Nodes'!D2307</f>
        <v>0.54998400000000003</v>
      </c>
      <c r="E2307" s="1">
        <f>'All Nodes'!E2307</f>
        <v>0.37504399999999999</v>
      </c>
      <c r="F2307" s="1">
        <f>'All Nodes'!F2307</f>
        <v>7.9580700000000004E-2</v>
      </c>
      <c r="G2307">
        <f>'All Nodes'!G2307</f>
        <v>100001</v>
      </c>
    </row>
    <row r="2308" spans="1:7" x14ac:dyDescent="0.25">
      <c r="A2308" t="str">
        <f>'All Nodes'!A2308</f>
        <v>GRID</v>
      </c>
      <c r="B2308">
        <f>'All Nodes'!B2308</f>
        <v>102306</v>
      </c>
      <c r="C2308">
        <f>'All Nodes'!C2308</f>
        <v>100001</v>
      </c>
      <c r="D2308" s="1">
        <f>'All Nodes'!D2308</f>
        <v>-0.54998400000000003</v>
      </c>
      <c r="E2308" s="1">
        <f>'All Nodes'!E2308</f>
        <v>-0.37504300000000002</v>
      </c>
      <c r="F2308" s="1">
        <f>'All Nodes'!F2308</f>
        <v>7.9581399999999997E-2</v>
      </c>
      <c r="G2308">
        <f>'All Nodes'!G2308</f>
        <v>100001</v>
      </c>
    </row>
    <row r="2309" spans="1:7" x14ac:dyDescent="0.25">
      <c r="A2309" t="str">
        <f>'All Nodes'!A2309</f>
        <v>GRID</v>
      </c>
      <c r="B2309">
        <f>'All Nodes'!B2309</f>
        <v>102307</v>
      </c>
      <c r="C2309">
        <f>'All Nodes'!C2309</f>
        <v>100001</v>
      </c>
      <c r="D2309" s="1">
        <f>'All Nodes'!D2309</f>
        <v>-0.54998499999999995</v>
      </c>
      <c r="E2309" s="1">
        <f>'All Nodes'!E2309</f>
        <v>-0.35004299999999999</v>
      </c>
      <c r="F2309" s="1">
        <f>'All Nodes'!F2309</f>
        <v>7.6281399999999999E-2</v>
      </c>
      <c r="G2309">
        <f>'All Nodes'!G2309</f>
        <v>100001</v>
      </c>
    </row>
    <row r="2310" spans="1:7" x14ac:dyDescent="0.25">
      <c r="A2310" t="str">
        <f>'All Nodes'!A2310</f>
        <v>GRID</v>
      </c>
      <c r="B2310">
        <f>'All Nodes'!B2310</f>
        <v>102308</v>
      </c>
      <c r="C2310">
        <f>'All Nodes'!C2310</f>
        <v>100001</v>
      </c>
      <c r="D2310" s="1">
        <f>'All Nodes'!D2310</f>
        <v>0.54998499999999995</v>
      </c>
      <c r="E2310" s="1">
        <f>'All Nodes'!E2310</f>
        <v>0.35004299999999999</v>
      </c>
      <c r="F2310" s="1">
        <f>'All Nodes'!F2310</f>
        <v>7.6280700000000007E-2</v>
      </c>
      <c r="G2310">
        <f>'All Nodes'!G2310</f>
        <v>100001</v>
      </c>
    </row>
    <row r="2311" spans="1:7" x14ac:dyDescent="0.25">
      <c r="A2311" t="str">
        <f>'All Nodes'!A2311</f>
        <v>GRID</v>
      </c>
      <c r="B2311">
        <f>'All Nodes'!B2311</f>
        <v>102309</v>
      </c>
      <c r="C2311">
        <f>'All Nodes'!C2311</f>
        <v>100001</v>
      </c>
      <c r="D2311" s="1">
        <f>'All Nodes'!D2311</f>
        <v>0.549987</v>
      </c>
      <c r="E2311" s="1">
        <f>'All Nodes'!E2311</f>
        <v>0.325042</v>
      </c>
      <c r="F2311" s="1">
        <f>'All Nodes'!F2311</f>
        <v>7.3211700000000005E-2</v>
      </c>
      <c r="G2311">
        <f>'All Nodes'!G2311</f>
        <v>100001</v>
      </c>
    </row>
    <row r="2312" spans="1:7" x14ac:dyDescent="0.25">
      <c r="A2312" t="str">
        <f>'All Nodes'!A2312</f>
        <v>GRID</v>
      </c>
      <c r="B2312">
        <f>'All Nodes'!B2312</f>
        <v>102310</v>
      </c>
      <c r="C2312">
        <f>'All Nodes'!C2312</f>
        <v>100001</v>
      </c>
      <c r="D2312" s="1">
        <f>'All Nodes'!D2312</f>
        <v>-0.549987</v>
      </c>
      <c r="E2312" s="1">
        <f>'All Nodes'!E2312</f>
        <v>-0.325042</v>
      </c>
      <c r="F2312" s="1">
        <f>'All Nodes'!F2312</f>
        <v>7.3212399999999997E-2</v>
      </c>
      <c r="G2312">
        <f>'All Nodes'!G2312</f>
        <v>100001</v>
      </c>
    </row>
    <row r="2313" spans="1:7" x14ac:dyDescent="0.25">
      <c r="A2313" t="str">
        <f>'All Nodes'!A2313</f>
        <v>GRID</v>
      </c>
      <c r="B2313">
        <f>'All Nodes'!B2313</f>
        <v>102311</v>
      </c>
      <c r="C2313">
        <f>'All Nodes'!C2313</f>
        <v>100001</v>
      </c>
      <c r="D2313" s="1">
        <f>'All Nodes'!D2313</f>
        <v>0.54998899999999995</v>
      </c>
      <c r="E2313" s="1">
        <f>'All Nodes'!E2313</f>
        <v>0.30003800000000003</v>
      </c>
      <c r="F2313" s="1">
        <f>'All Nodes'!F2313</f>
        <v>7.0372699999999996E-2</v>
      </c>
      <c r="G2313">
        <f>'All Nodes'!G2313</f>
        <v>100001</v>
      </c>
    </row>
    <row r="2314" spans="1:7" x14ac:dyDescent="0.25">
      <c r="A2314" t="str">
        <f>'All Nodes'!A2314</f>
        <v>GRID</v>
      </c>
      <c r="B2314">
        <f>'All Nodes'!B2314</f>
        <v>102312</v>
      </c>
      <c r="C2314">
        <f>'All Nodes'!C2314</f>
        <v>100001</v>
      </c>
      <c r="D2314" s="1">
        <f>'All Nodes'!D2314</f>
        <v>-0.54998899999999995</v>
      </c>
      <c r="E2314" s="1">
        <f>'All Nodes'!E2314</f>
        <v>-0.30003800000000003</v>
      </c>
      <c r="F2314" s="1">
        <f>'All Nodes'!F2314</f>
        <v>7.0373400000000003E-2</v>
      </c>
      <c r="G2314">
        <f>'All Nodes'!G2314</f>
        <v>100001</v>
      </c>
    </row>
    <row r="2315" spans="1:7" x14ac:dyDescent="0.25">
      <c r="A2315" t="str">
        <f>'All Nodes'!A2315</f>
        <v>GRID</v>
      </c>
      <c r="B2315">
        <f>'All Nodes'!B2315</f>
        <v>102313</v>
      </c>
      <c r="C2315">
        <f>'All Nodes'!C2315</f>
        <v>100001</v>
      </c>
      <c r="D2315" s="1">
        <f>'All Nodes'!D2315</f>
        <v>0.54998999999999998</v>
      </c>
      <c r="E2315" s="1">
        <f>'All Nodes'!E2315</f>
        <v>0.275038</v>
      </c>
      <c r="F2315" s="1">
        <f>'All Nodes'!F2315</f>
        <v>6.7763699999999996E-2</v>
      </c>
      <c r="G2315">
        <f>'All Nodes'!G2315</f>
        <v>100001</v>
      </c>
    </row>
    <row r="2316" spans="1:7" x14ac:dyDescent="0.25">
      <c r="A2316" t="str">
        <f>'All Nodes'!A2316</f>
        <v>GRID</v>
      </c>
      <c r="B2316">
        <f>'All Nodes'!B2316</f>
        <v>102314</v>
      </c>
      <c r="C2316">
        <f>'All Nodes'!C2316</f>
        <v>100001</v>
      </c>
      <c r="D2316" s="1">
        <f>'All Nodes'!D2316</f>
        <v>-0.54998999999999998</v>
      </c>
      <c r="E2316" s="1">
        <f>'All Nodes'!E2316</f>
        <v>-0.275038</v>
      </c>
      <c r="F2316" s="1">
        <f>'All Nodes'!F2316</f>
        <v>6.77643E-2</v>
      </c>
      <c r="G2316">
        <f>'All Nodes'!G2316</f>
        <v>100001</v>
      </c>
    </row>
    <row r="2317" spans="1:7" x14ac:dyDescent="0.25">
      <c r="A2317" t="str">
        <f>'All Nodes'!A2317</f>
        <v>GRID</v>
      </c>
      <c r="B2317">
        <f>'All Nodes'!B2317</f>
        <v>102315</v>
      </c>
      <c r="C2317">
        <f>'All Nodes'!C2317</f>
        <v>100001</v>
      </c>
      <c r="D2317" s="1">
        <f>'All Nodes'!D2317</f>
        <v>-0.54999299999999995</v>
      </c>
      <c r="E2317" s="1">
        <f>'All Nodes'!E2317</f>
        <v>-0.25004199999999999</v>
      </c>
      <c r="F2317" s="1">
        <f>'All Nodes'!F2317</f>
        <v>6.5385299999999993E-2</v>
      </c>
      <c r="G2317">
        <f>'All Nodes'!G2317</f>
        <v>100001</v>
      </c>
    </row>
    <row r="2318" spans="1:7" x14ac:dyDescent="0.25">
      <c r="A2318" t="str">
        <f>'All Nodes'!A2318</f>
        <v>GRID</v>
      </c>
      <c r="B2318">
        <f>'All Nodes'!B2318</f>
        <v>102316</v>
      </c>
      <c r="C2318">
        <f>'All Nodes'!C2318</f>
        <v>100001</v>
      </c>
      <c r="D2318" s="1">
        <f>'All Nodes'!D2318</f>
        <v>0.54999299999999995</v>
      </c>
      <c r="E2318" s="1">
        <f>'All Nodes'!E2318</f>
        <v>0.25004199999999999</v>
      </c>
      <c r="F2318" s="1">
        <f>'All Nodes'!F2318</f>
        <v>6.5384800000000007E-2</v>
      </c>
      <c r="G2318">
        <f>'All Nodes'!G2318</f>
        <v>100001</v>
      </c>
    </row>
    <row r="2319" spans="1:7" x14ac:dyDescent="0.25">
      <c r="A2319" t="str">
        <f>'All Nodes'!A2319</f>
        <v>GRID</v>
      </c>
      <c r="B2319">
        <f>'All Nodes'!B2319</f>
        <v>102317</v>
      </c>
      <c r="C2319">
        <f>'All Nodes'!C2319</f>
        <v>100001</v>
      </c>
      <c r="D2319" s="1">
        <f>'All Nodes'!D2319</f>
        <v>0.54999399999999998</v>
      </c>
      <c r="E2319" s="1">
        <f>'All Nodes'!E2319</f>
        <v>0.22503699999999999</v>
      </c>
      <c r="F2319" s="1">
        <f>'All Nodes'!F2319</f>
        <v>6.3232899999999995E-2</v>
      </c>
      <c r="G2319">
        <f>'All Nodes'!G2319</f>
        <v>100001</v>
      </c>
    </row>
    <row r="2320" spans="1:7" x14ac:dyDescent="0.25">
      <c r="A2320" t="str">
        <f>'All Nodes'!A2320</f>
        <v>GRID</v>
      </c>
      <c r="B2320">
        <f>'All Nodes'!B2320</f>
        <v>102318</v>
      </c>
      <c r="C2320">
        <f>'All Nodes'!C2320</f>
        <v>100001</v>
      </c>
      <c r="D2320" s="1">
        <f>'All Nodes'!D2320</f>
        <v>-0.54999500000000001</v>
      </c>
      <c r="E2320" s="1">
        <f>'All Nodes'!E2320</f>
        <v>-0.22503699999999999</v>
      </c>
      <c r="F2320" s="1">
        <f>'All Nodes'!F2320</f>
        <v>6.3233300000000006E-2</v>
      </c>
      <c r="G2320">
        <f>'All Nodes'!G2320</f>
        <v>100001</v>
      </c>
    </row>
    <row r="2321" spans="1:7" x14ac:dyDescent="0.25">
      <c r="A2321" t="str">
        <f>'All Nodes'!A2321</f>
        <v>GRID</v>
      </c>
      <c r="B2321">
        <f>'All Nodes'!B2321</f>
        <v>102319</v>
      </c>
      <c r="C2321">
        <f>'All Nodes'!C2321</f>
        <v>100001</v>
      </c>
      <c r="D2321" s="1">
        <f>'All Nodes'!D2321</f>
        <v>-0.54999600000000004</v>
      </c>
      <c r="E2321" s="1">
        <f>'All Nodes'!E2321</f>
        <v>-0.20003699999999999</v>
      </c>
      <c r="F2321" s="1">
        <f>'All Nodes'!F2321</f>
        <v>6.1309200000000001E-2</v>
      </c>
      <c r="G2321">
        <f>'All Nodes'!G2321</f>
        <v>100001</v>
      </c>
    </row>
    <row r="2322" spans="1:7" x14ac:dyDescent="0.25">
      <c r="A2322" t="str">
        <f>'All Nodes'!A2322</f>
        <v>GRID</v>
      </c>
      <c r="B2322">
        <f>'All Nodes'!B2322</f>
        <v>102320</v>
      </c>
      <c r="C2322">
        <f>'All Nodes'!C2322</f>
        <v>100001</v>
      </c>
      <c r="D2322" s="1">
        <f>'All Nodes'!D2322</f>
        <v>0.54999600000000004</v>
      </c>
      <c r="E2322" s="1">
        <f>'All Nodes'!E2322</f>
        <v>0.20003699999999999</v>
      </c>
      <c r="F2322" s="1">
        <f>'All Nodes'!F2322</f>
        <v>6.1308799999999997E-2</v>
      </c>
      <c r="G2322">
        <f>'All Nodes'!G2322</f>
        <v>100001</v>
      </c>
    </row>
    <row r="2323" spans="1:7" x14ac:dyDescent="0.25">
      <c r="A2323" t="str">
        <f>'All Nodes'!A2323</f>
        <v>GRID</v>
      </c>
      <c r="B2323">
        <f>'All Nodes'!B2323</f>
        <v>102321</v>
      </c>
      <c r="C2323">
        <f>'All Nodes'!C2323</f>
        <v>100001</v>
      </c>
      <c r="D2323" s="1">
        <f>'All Nodes'!D2323</f>
        <v>-0.54999900000000002</v>
      </c>
      <c r="E2323" s="1">
        <f>'All Nodes'!E2323</f>
        <v>-0.17502599999999999</v>
      </c>
      <c r="F2323" s="1">
        <f>'All Nodes'!F2323</f>
        <v>5.9613199999999998E-2</v>
      </c>
      <c r="G2323">
        <f>'All Nodes'!G2323</f>
        <v>100001</v>
      </c>
    </row>
    <row r="2324" spans="1:7" x14ac:dyDescent="0.25">
      <c r="A2324" t="str">
        <f>'All Nodes'!A2324</f>
        <v>GRID</v>
      </c>
      <c r="B2324">
        <f>'All Nodes'!B2324</f>
        <v>102322</v>
      </c>
      <c r="C2324">
        <f>'All Nodes'!C2324</f>
        <v>100001</v>
      </c>
      <c r="D2324" s="1">
        <f>'All Nodes'!D2324</f>
        <v>0.54999900000000002</v>
      </c>
      <c r="E2324" s="1">
        <f>'All Nodes'!E2324</f>
        <v>0.17502599999999999</v>
      </c>
      <c r="F2324" s="1">
        <f>'All Nodes'!F2324</f>
        <v>5.9612800000000001E-2</v>
      </c>
      <c r="G2324">
        <f>'All Nodes'!G2324</f>
        <v>100001</v>
      </c>
    </row>
    <row r="2325" spans="1:7" x14ac:dyDescent="0.25">
      <c r="A2325" t="str">
        <f>'All Nodes'!A2325</f>
        <v>GRID</v>
      </c>
      <c r="B2325">
        <f>'All Nodes'!B2325</f>
        <v>102323</v>
      </c>
      <c r="C2325">
        <f>'All Nodes'!C2325</f>
        <v>100001</v>
      </c>
      <c r="D2325" s="1">
        <f>'All Nodes'!D2325</f>
        <v>0.55000000000000004</v>
      </c>
      <c r="E2325" s="1">
        <f>'All Nodes'!E2325</f>
        <v>0.150033</v>
      </c>
      <c r="F2325" s="1">
        <f>'All Nodes'!F2325</f>
        <v>5.8143800000000002E-2</v>
      </c>
      <c r="G2325">
        <f>'All Nodes'!G2325</f>
        <v>100001</v>
      </c>
    </row>
    <row r="2326" spans="1:7" x14ac:dyDescent="0.25">
      <c r="A2326" t="str">
        <f>'All Nodes'!A2326</f>
        <v>GRID</v>
      </c>
      <c r="B2326">
        <f>'All Nodes'!B2326</f>
        <v>102324</v>
      </c>
      <c r="C2326">
        <f>'All Nodes'!C2326</f>
        <v>100001</v>
      </c>
      <c r="D2326" s="1">
        <f>'All Nodes'!D2326</f>
        <v>0.55000099999999996</v>
      </c>
      <c r="E2326" s="1">
        <f>'All Nodes'!E2326</f>
        <v>9.3941000000000001E-5</v>
      </c>
      <c r="F2326" s="1">
        <f>'All Nodes'!F2326</f>
        <v>5.4077E-2</v>
      </c>
      <c r="G2326">
        <f>'All Nodes'!G2326</f>
        <v>100001</v>
      </c>
    </row>
    <row r="2327" spans="1:7" x14ac:dyDescent="0.25">
      <c r="A2327" t="str">
        <f>'All Nodes'!A2327</f>
        <v>GRID</v>
      </c>
      <c r="B2327">
        <f>'All Nodes'!B2327</f>
        <v>102325</v>
      </c>
      <c r="C2327">
        <f>'All Nodes'!C2327</f>
        <v>100001</v>
      </c>
      <c r="D2327" s="1">
        <f>'All Nodes'!D2327</f>
        <v>-0.55000099999999996</v>
      </c>
      <c r="E2327" s="1">
        <f>'All Nodes'!E2327</f>
        <v>-0.150033</v>
      </c>
      <c r="F2327" s="1">
        <f>'All Nodes'!F2327</f>
        <v>5.81442E-2</v>
      </c>
      <c r="G2327">
        <f>'All Nodes'!G2327</f>
        <v>100001</v>
      </c>
    </row>
    <row r="2328" spans="1:7" x14ac:dyDescent="0.25">
      <c r="A2328" t="str">
        <f>'All Nodes'!A2328</f>
        <v>GRID</v>
      </c>
      <c r="B2328">
        <f>'All Nodes'!B2328</f>
        <v>102326</v>
      </c>
      <c r="C2328">
        <f>'All Nodes'!C2328</f>
        <v>100001</v>
      </c>
      <c r="D2328" s="1">
        <f>'All Nodes'!D2328</f>
        <v>-0.55000199999999999</v>
      </c>
      <c r="E2328" s="1">
        <f>'All Nodes'!E2328</f>
        <v>-0.12503600000000001</v>
      </c>
      <c r="F2328" s="1">
        <f>'All Nodes'!F2328</f>
        <v>5.6902099999999997E-2</v>
      </c>
      <c r="G2328">
        <f>'All Nodes'!G2328</f>
        <v>100001</v>
      </c>
    </row>
    <row r="2329" spans="1:7" x14ac:dyDescent="0.25">
      <c r="A2329" t="str">
        <f>'All Nodes'!A2329</f>
        <v>GRID</v>
      </c>
      <c r="B2329">
        <f>'All Nodes'!B2329</f>
        <v>102327</v>
      </c>
      <c r="C2329">
        <f>'All Nodes'!C2329</f>
        <v>100001</v>
      </c>
      <c r="D2329" s="1">
        <f>'All Nodes'!D2329</f>
        <v>0.55000199999999999</v>
      </c>
      <c r="E2329" s="1">
        <f>'All Nodes'!E2329</f>
        <v>0.12503600000000001</v>
      </c>
      <c r="F2329" s="1">
        <f>'All Nodes'!F2329</f>
        <v>5.6901899999999998E-2</v>
      </c>
      <c r="G2329">
        <f>'All Nodes'!G2329</f>
        <v>100001</v>
      </c>
    </row>
    <row r="2330" spans="1:7" x14ac:dyDescent="0.25">
      <c r="A2330" t="str">
        <f>'All Nodes'!A2330</f>
        <v>GRID</v>
      </c>
      <c r="B2330">
        <f>'All Nodes'!B2330</f>
        <v>102328</v>
      </c>
      <c r="C2330">
        <f>'All Nodes'!C2330</f>
        <v>100001</v>
      </c>
      <c r="D2330" s="1">
        <f>'All Nodes'!D2330</f>
        <v>0.55000300000000002</v>
      </c>
      <c r="E2330" s="1">
        <f>'All Nodes'!E2330</f>
        <v>-2.496E-2</v>
      </c>
      <c r="F2330" s="1">
        <f>'All Nodes'!F2330</f>
        <v>5.4188E-2</v>
      </c>
      <c r="G2330">
        <f>'All Nodes'!G2330</f>
        <v>100001</v>
      </c>
    </row>
    <row r="2331" spans="1:7" x14ac:dyDescent="0.25">
      <c r="A2331" t="str">
        <f>'All Nodes'!A2331</f>
        <v>GRID</v>
      </c>
      <c r="B2331">
        <f>'All Nodes'!B2331</f>
        <v>102329</v>
      </c>
      <c r="C2331">
        <f>'All Nodes'!C2331</f>
        <v>100001</v>
      </c>
      <c r="D2331" s="1">
        <f>'All Nodes'!D2331</f>
        <v>0.55000300000000002</v>
      </c>
      <c r="E2331" s="1">
        <f>'All Nodes'!E2331</f>
        <v>-4.9954999999999999E-2</v>
      </c>
      <c r="F2331" s="1">
        <f>'All Nodes'!F2331</f>
        <v>5.4526100000000001E-2</v>
      </c>
      <c r="G2331">
        <f>'All Nodes'!G2331</f>
        <v>100001</v>
      </c>
    </row>
    <row r="2332" spans="1:7" x14ac:dyDescent="0.25">
      <c r="A2332" t="str">
        <f>'All Nodes'!A2332</f>
        <v>GRID</v>
      </c>
      <c r="B2332">
        <f>'All Nodes'!B2332</f>
        <v>102330</v>
      </c>
      <c r="C2332">
        <f>'All Nodes'!C2332</f>
        <v>100001</v>
      </c>
      <c r="D2332" s="1">
        <f>'All Nodes'!D2332</f>
        <v>-0.55000400000000005</v>
      </c>
      <c r="E2332" s="1">
        <f>'All Nodes'!E2332</f>
        <v>2.4960099999999999E-2</v>
      </c>
      <c r="F2332" s="1">
        <f>'All Nodes'!F2332</f>
        <v>5.4188E-2</v>
      </c>
      <c r="G2332">
        <f>'All Nodes'!G2332</f>
        <v>100001</v>
      </c>
    </row>
    <row r="2333" spans="1:7" x14ac:dyDescent="0.25">
      <c r="A2333" t="str">
        <f>'All Nodes'!A2333</f>
        <v>GRID</v>
      </c>
      <c r="B2333">
        <f>'All Nodes'!B2333</f>
        <v>102331</v>
      </c>
      <c r="C2333">
        <f>'All Nodes'!C2333</f>
        <v>100001</v>
      </c>
      <c r="D2333" s="1">
        <f>'All Nodes'!D2333</f>
        <v>0.55000400000000005</v>
      </c>
      <c r="E2333" s="1">
        <f>'All Nodes'!E2333</f>
        <v>0.100037</v>
      </c>
      <c r="F2333" s="1">
        <f>'All Nodes'!F2333</f>
        <v>5.5885900000000002E-2</v>
      </c>
      <c r="G2333">
        <f>'All Nodes'!G2333</f>
        <v>100001</v>
      </c>
    </row>
    <row r="2334" spans="1:7" x14ac:dyDescent="0.25">
      <c r="A2334" t="str">
        <f>'All Nodes'!A2334</f>
        <v>GRID</v>
      </c>
      <c r="B2334">
        <f>'All Nodes'!B2334</f>
        <v>102332</v>
      </c>
      <c r="C2334">
        <f>'All Nodes'!C2334</f>
        <v>100001</v>
      </c>
      <c r="D2334" s="1">
        <f>'All Nodes'!D2334</f>
        <v>-0.55000400000000005</v>
      </c>
      <c r="E2334" s="1">
        <f>'All Nodes'!E2334</f>
        <v>4.9955100000000002E-2</v>
      </c>
      <c r="F2334" s="1">
        <f>'All Nodes'!F2334</f>
        <v>5.4525900000000002E-2</v>
      </c>
      <c r="G2334">
        <f>'All Nodes'!G2334</f>
        <v>100001</v>
      </c>
    </row>
    <row r="2335" spans="1:7" x14ac:dyDescent="0.25">
      <c r="A2335" t="str">
        <f>'All Nodes'!A2335</f>
        <v>GRID</v>
      </c>
      <c r="B2335">
        <f>'All Nodes'!B2335</f>
        <v>102333</v>
      </c>
      <c r="C2335">
        <f>'All Nodes'!C2335</f>
        <v>100001</v>
      </c>
      <c r="D2335" s="1">
        <f>'All Nodes'!D2335</f>
        <v>-0.55000400000000005</v>
      </c>
      <c r="E2335" s="1">
        <f>'All Nodes'!E2335</f>
        <v>-0.100037</v>
      </c>
      <c r="F2335" s="1">
        <f>'All Nodes'!F2335</f>
        <v>5.5886100000000001E-2</v>
      </c>
      <c r="G2335">
        <f>'All Nodes'!G2335</f>
        <v>100001</v>
      </c>
    </row>
    <row r="2336" spans="1:7" x14ac:dyDescent="0.25">
      <c r="A2336" t="str">
        <f>'All Nodes'!A2336</f>
        <v>GRID</v>
      </c>
      <c r="B2336">
        <f>'All Nodes'!B2336</f>
        <v>102334</v>
      </c>
      <c r="C2336">
        <f>'All Nodes'!C2336</f>
        <v>100001</v>
      </c>
      <c r="D2336" s="1">
        <f>'All Nodes'!D2336</f>
        <v>-0.55000499999999997</v>
      </c>
      <c r="E2336" s="1">
        <f>'All Nodes'!E2336</f>
        <v>7.4960200000000005E-2</v>
      </c>
      <c r="F2336" s="1">
        <f>'All Nodes'!F2336</f>
        <v>5.509E-2</v>
      </c>
      <c r="G2336">
        <f>'All Nodes'!G2336</f>
        <v>100001</v>
      </c>
    </row>
    <row r="2337" spans="1:7" x14ac:dyDescent="0.25">
      <c r="A2337" t="str">
        <f>'All Nodes'!A2337</f>
        <v>GRID</v>
      </c>
      <c r="B2337">
        <f>'All Nodes'!B2337</f>
        <v>102335</v>
      </c>
      <c r="C2337">
        <f>'All Nodes'!C2337</f>
        <v>100001</v>
      </c>
      <c r="D2337" s="1">
        <f>'All Nodes'!D2337</f>
        <v>0.55000499999999997</v>
      </c>
      <c r="E2337" s="1">
        <f>'All Nodes'!E2337</f>
        <v>-7.4958999999999998E-2</v>
      </c>
      <c r="F2337" s="1">
        <f>'All Nodes'!F2337</f>
        <v>5.5090199999999999E-2</v>
      </c>
      <c r="G2337">
        <f>'All Nodes'!G2337</f>
        <v>100001</v>
      </c>
    </row>
    <row r="2338" spans="1:7" x14ac:dyDescent="0.25">
      <c r="A2338" t="str">
        <f>'All Nodes'!A2338</f>
        <v>GRID</v>
      </c>
      <c r="B2338">
        <f>'All Nodes'!B2338</f>
        <v>102336</v>
      </c>
      <c r="C2338">
        <f>'All Nodes'!C2338</f>
        <v>100001</v>
      </c>
      <c r="D2338" s="1">
        <f>'All Nodes'!D2338</f>
        <v>0.55000599999999999</v>
      </c>
      <c r="E2338" s="1">
        <f>'All Nodes'!E2338</f>
        <v>-9.9992999999999999E-2</v>
      </c>
      <c r="F2338" s="1">
        <f>'All Nodes'!F2338</f>
        <v>5.5883099999999998E-2</v>
      </c>
      <c r="G2338">
        <f>'All Nodes'!G2338</f>
        <v>100001</v>
      </c>
    </row>
    <row r="2339" spans="1:7" x14ac:dyDescent="0.25">
      <c r="A2339" t="str">
        <f>'All Nodes'!A2339</f>
        <v>GRID</v>
      </c>
      <c r="B2339">
        <f>'All Nodes'!B2339</f>
        <v>102337</v>
      </c>
      <c r="C2339">
        <f>'All Nodes'!C2339</f>
        <v>100001</v>
      </c>
      <c r="D2339" s="1">
        <f>'All Nodes'!D2339</f>
        <v>0.55000599999999999</v>
      </c>
      <c r="E2339" s="1">
        <f>'All Nodes'!E2339</f>
        <v>7.5042999999999999E-2</v>
      </c>
      <c r="F2339" s="1">
        <f>'All Nodes'!F2339</f>
        <v>5.5095999999999999E-2</v>
      </c>
      <c r="G2339">
        <f>'All Nodes'!G2339</f>
        <v>100001</v>
      </c>
    </row>
    <row r="2340" spans="1:7" x14ac:dyDescent="0.25">
      <c r="A2340" t="str">
        <f>'All Nodes'!A2340</f>
        <v>GRID</v>
      </c>
      <c r="B2340">
        <f>'All Nodes'!B2340</f>
        <v>102338</v>
      </c>
      <c r="C2340">
        <f>'All Nodes'!C2340</f>
        <v>100001</v>
      </c>
      <c r="D2340" s="1">
        <f>'All Nodes'!D2340</f>
        <v>-0.55000599999999999</v>
      </c>
      <c r="E2340" s="1">
        <f>'All Nodes'!E2340</f>
        <v>9.9992899999999996E-2</v>
      </c>
      <c r="F2340" s="1">
        <f>'All Nodes'!F2340</f>
        <v>5.5882899999999999E-2</v>
      </c>
      <c r="G2340">
        <f>'All Nodes'!G2340</f>
        <v>100001</v>
      </c>
    </row>
    <row r="2341" spans="1:7" x14ac:dyDescent="0.25">
      <c r="A2341" t="str">
        <f>'All Nodes'!A2341</f>
        <v>GRID</v>
      </c>
      <c r="B2341">
        <f>'All Nodes'!B2341</f>
        <v>102339</v>
      </c>
      <c r="C2341">
        <f>'All Nodes'!C2341</f>
        <v>100001</v>
      </c>
      <c r="D2341" s="1">
        <f>'All Nodes'!D2341</f>
        <v>-0.55000700000000002</v>
      </c>
      <c r="E2341" s="1">
        <f>'All Nodes'!E2341</f>
        <v>-7.5042999999999999E-2</v>
      </c>
      <c r="F2341" s="1">
        <f>'All Nodes'!F2341</f>
        <v>5.5096100000000002E-2</v>
      </c>
      <c r="G2341">
        <f>'All Nodes'!G2341</f>
        <v>100001</v>
      </c>
    </row>
    <row r="2342" spans="1:7" x14ac:dyDescent="0.25">
      <c r="A2342" t="str">
        <f>'All Nodes'!A2342</f>
        <v>GRID</v>
      </c>
      <c r="B2342">
        <f>'All Nodes'!B2342</f>
        <v>102340</v>
      </c>
      <c r="C2342">
        <f>'All Nodes'!C2342</f>
        <v>100001</v>
      </c>
      <c r="D2342" s="1">
        <f>'All Nodes'!D2342</f>
        <v>-0.55000800000000005</v>
      </c>
      <c r="E2342" s="1">
        <f>'All Nodes'!E2342</f>
        <v>0.12499499999999999</v>
      </c>
      <c r="F2342" s="1">
        <f>'All Nodes'!F2342</f>
        <v>5.6899999999999999E-2</v>
      </c>
      <c r="G2342">
        <f>'All Nodes'!G2342</f>
        <v>100001</v>
      </c>
    </row>
    <row r="2343" spans="1:7" x14ac:dyDescent="0.25">
      <c r="A2343" t="str">
        <f>'All Nodes'!A2343</f>
        <v>GRID</v>
      </c>
      <c r="B2343">
        <f>'All Nodes'!B2343</f>
        <v>102341</v>
      </c>
      <c r="C2343">
        <f>'All Nodes'!C2343</f>
        <v>100001</v>
      </c>
      <c r="D2343" s="1">
        <f>'All Nodes'!D2343</f>
        <v>0.55000800000000005</v>
      </c>
      <c r="E2343" s="1">
        <f>'All Nodes'!E2343</f>
        <v>-0.12499499999999999</v>
      </c>
      <c r="F2343" s="1">
        <f>'All Nodes'!F2343</f>
        <v>5.6900199999999998E-2</v>
      </c>
      <c r="G2343">
        <f>'All Nodes'!G2343</f>
        <v>100001</v>
      </c>
    </row>
    <row r="2344" spans="1:7" x14ac:dyDescent="0.25">
      <c r="A2344" t="str">
        <f>'All Nodes'!A2344</f>
        <v>GRID</v>
      </c>
      <c r="B2344">
        <f>'All Nodes'!B2344</f>
        <v>102342</v>
      </c>
      <c r="C2344">
        <f>'All Nodes'!C2344</f>
        <v>100001</v>
      </c>
      <c r="D2344" s="1">
        <f>'All Nodes'!D2344</f>
        <v>-0.55000899999999997</v>
      </c>
      <c r="E2344" s="1">
        <f>'All Nodes'!E2344</f>
        <v>-5.0036999999999998E-2</v>
      </c>
      <c r="F2344" s="1">
        <f>'All Nodes'!F2344</f>
        <v>5.45321E-2</v>
      </c>
      <c r="G2344">
        <f>'All Nodes'!G2344</f>
        <v>100001</v>
      </c>
    </row>
    <row r="2345" spans="1:7" x14ac:dyDescent="0.25">
      <c r="A2345" t="str">
        <f>'All Nodes'!A2345</f>
        <v>GRID</v>
      </c>
      <c r="B2345">
        <f>'All Nodes'!B2345</f>
        <v>102343</v>
      </c>
      <c r="C2345">
        <f>'All Nodes'!C2345</f>
        <v>100001</v>
      </c>
      <c r="D2345" s="1">
        <f>'All Nodes'!D2345</f>
        <v>0.55000899999999997</v>
      </c>
      <c r="E2345" s="1">
        <f>'All Nodes'!E2345</f>
        <v>5.0036999999999998E-2</v>
      </c>
      <c r="F2345" s="1">
        <f>'All Nodes'!F2345</f>
        <v>5.4531999999999997E-2</v>
      </c>
      <c r="G2345">
        <f>'All Nodes'!G2345</f>
        <v>100001</v>
      </c>
    </row>
    <row r="2346" spans="1:7" x14ac:dyDescent="0.25">
      <c r="A2346" t="str">
        <f>'All Nodes'!A2346</f>
        <v>GRID</v>
      </c>
      <c r="B2346">
        <f>'All Nodes'!B2346</f>
        <v>102344</v>
      </c>
      <c r="C2346">
        <f>'All Nodes'!C2346</f>
        <v>100001</v>
      </c>
      <c r="D2346" s="1">
        <f>'All Nodes'!D2346</f>
        <v>0.55001100000000003</v>
      </c>
      <c r="E2346" s="1">
        <f>'All Nodes'!E2346</f>
        <v>2.5035000000000002E-2</v>
      </c>
      <c r="F2346" s="1">
        <f>'All Nodes'!F2346</f>
        <v>5.4193999999999999E-2</v>
      </c>
      <c r="G2346">
        <f>'All Nodes'!G2346</f>
        <v>100001</v>
      </c>
    </row>
    <row r="2347" spans="1:7" x14ac:dyDescent="0.25">
      <c r="A2347" t="str">
        <f>'All Nodes'!A2347</f>
        <v>GRID</v>
      </c>
      <c r="B2347">
        <f>'All Nodes'!B2347</f>
        <v>102345</v>
      </c>
      <c r="C2347">
        <f>'All Nodes'!C2347</f>
        <v>100001</v>
      </c>
      <c r="D2347" s="1">
        <f>'All Nodes'!D2347</f>
        <v>-0.55001100000000003</v>
      </c>
      <c r="E2347" s="1">
        <f>'All Nodes'!E2347</f>
        <v>0.14999499999999999</v>
      </c>
      <c r="F2347" s="1">
        <f>'All Nodes'!F2347</f>
        <v>5.8142899999999997E-2</v>
      </c>
      <c r="G2347">
        <f>'All Nodes'!G2347</f>
        <v>100001</v>
      </c>
    </row>
    <row r="2348" spans="1:7" x14ac:dyDescent="0.25">
      <c r="A2348" t="str">
        <f>'All Nodes'!A2348</f>
        <v>GRID</v>
      </c>
      <c r="B2348">
        <f>'All Nodes'!B2348</f>
        <v>102346</v>
      </c>
      <c r="C2348">
        <f>'All Nodes'!C2348</f>
        <v>100001</v>
      </c>
      <c r="D2348" s="1">
        <f>'All Nodes'!D2348</f>
        <v>0.55001100000000003</v>
      </c>
      <c r="E2348" s="1">
        <f>'All Nodes'!E2348</f>
        <v>-0.14999499999999999</v>
      </c>
      <c r="F2348" s="1">
        <f>'All Nodes'!F2348</f>
        <v>5.8143199999999999E-2</v>
      </c>
      <c r="G2348">
        <f>'All Nodes'!G2348</f>
        <v>100001</v>
      </c>
    </row>
    <row r="2349" spans="1:7" x14ac:dyDescent="0.25">
      <c r="A2349" t="str">
        <f>'All Nodes'!A2349</f>
        <v>GRID</v>
      </c>
      <c r="B2349">
        <f>'All Nodes'!B2349</f>
        <v>102347</v>
      </c>
      <c r="C2349">
        <f>'All Nodes'!C2349</f>
        <v>100001</v>
      </c>
      <c r="D2349" s="1">
        <f>'All Nodes'!D2349</f>
        <v>-0.55001100000000003</v>
      </c>
      <c r="E2349" s="1">
        <f>'All Nodes'!E2349</f>
        <v>-2.5035000000000002E-2</v>
      </c>
      <c r="F2349" s="1">
        <f>'All Nodes'!F2349</f>
        <v>5.4194100000000002E-2</v>
      </c>
      <c r="G2349">
        <f>'All Nodes'!G2349</f>
        <v>100001</v>
      </c>
    </row>
    <row r="2350" spans="1:7" x14ac:dyDescent="0.25">
      <c r="A2350" t="str">
        <f>'All Nodes'!A2350</f>
        <v>GRID</v>
      </c>
      <c r="B2350">
        <f>'All Nodes'!B2350</f>
        <v>102348</v>
      </c>
      <c r="C2350">
        <f>'All Nodes'!C2350</f>
        <v>100001</v>
      </c>
      <c r="D2350" s="1">
        <f>'All Nodes'!D2350</f>
        <v>0.55001199999999995</v>
      </c>
      <c r="E2350" s="1">
        <f>'All Nodes'!E2350</f>
        <v>-0.17499100000000001</v>
      </c>
      <c r="F2350" s="1">
        <f>'All Nodes'!F2350</f>
        <v>5.9612199999999997E-2</v>
      </c>
      <c r="G2350">
        <f>'All Nodes'!G2350</f>
        <v>100001</v>
      </c>
    </row>
    <row r="2351" spans="1:7" x14ac:dyDescent="0.25">
      <c r="A2351" t="str">
        <f>'All Nodes'!A2351</f>
        <v>GRID</v>
      </c>
      <c r="B2351">
        <f>'All Nodes'!B2351</f>
        <v>102349</v>
      </c>
      <c r="C2351">
        <f>'All Nodes'!C2351</f>
        <v>100001</v>
      </c>
      <c r="D2351" s="1">
        <f>'All Nodes'!D2351</f>
        <v>-0.55001299999999997</v>
      </c>
      <c r="E2351" s="1">
        <f>'All Nodes'!E2351</f>
        <v>-8.5379999999999999E-5</v>
      </c>
      <c r="F2351" s="1">
        <f>'All Nodes'!F2351</f>
        <v>5.40811E-2</v>
      </c>
      <c r="G2351">
        <f>'All Nodes'!G2351</f>
        <v>100001</v>
      </c>
    </row>
    <row r="2352" spans="1:7" x14ac:dyDescent="0.25">
      <c r="A2352" t="str">
        <f>'All Nodes'!A2352</f>
        <v>GRID</v>
      </c>
      <c r="B2352">
        <f>'All Nodes'!B2352</f>
        <v>102350</v>
      </c>
      <c r="C2352">
        <f>'All Nodes'!C2352</f>
        <v>100001</v>
      </c>
      <c r="D2352" s="1">
        <f>'All Nodes'!D2352</f>
        <v>-0.55001299999999997</v>
      </c>
      <c r="E2352" s="1">
        <f>'All Nodes'!E2352</f>
        <v>0.17499100000000001</v>
      </c>
      <c r="F2352" s="1">
        <f>'All Nodes'!F2352</f>
        <v>5.96118E-2</v>
      </c>
      <c r="G2352">
        <f>'All Nodes'!G2352</f>
        <v>100001</v>
      </c>
    </row>
    <row r="2353" spans="1:7" x14ac:dyDescent="0.25">
      <c r="A2353" t="str">
        <f>'All Nodes'!A2353</f>
        <v>GRID</v>
      </c>
      <c r="B2353">
        <f>'All Nodes'!B2353</f>
        <v>102351</v>
      </c>
      <c r="C2353">
        <f>'All Nodes'!C2353</f>
        <v>100001</v>
      </c>
      <c r="D2353" s="1">
        <f>'All Nodes'!D2353</f>
        <v>-0.550014</v>
      </c>
      <c r="E2353" s="1">
        <f>'All Nodes'!E2353</f>
        <v>0.199989</v>
      </c>
      <c r="F2353" s="1">
        <f>'All Nodes'!F2353</f>
        <v>6.1307800000000003E-2</v>
      </c>
      <c r="G2353">
        <f>'All Nodes'!G2353</f>
        <v>100001</v>
      </c>
    </row>
    <row r="2354" spans="1:7" x14ac:dyDescent="0.25">
      <c r="A2354" t="str">
        <f>'All Nodes'!A2354</f>
        <v>GRID</v>
      </c>
      <c r="B2354">
        <f>'All Nodes'!B2354</f>
        <v>102352</v>
      </c>
      <c r="C2354">
        <f>'All Nodes'!C2354</f>
        <v>100001</v>
      </c>
      <c r="D2354" s="1">
        <f>'All Nodes'!D2354</f>
        <v>0.550014</v>
      </c>
      <c r="E2354" s="1">
        <f>'All Nodes'!E2354</f>
        <v>-0.199989</v>
      </c>
      <c r="F2354" s="1">
        <f>'All Nodes'!F2354</f>
        <v>6.1308300000000003E-2</v>
      </c>
      <c r="G2354">
        <f>'All Nodes'!G2354</f>
        <v>100001</v>
      </c>
    </row>
    <row r="2355" spans="1:7" x14ac:dyDescent="0.25">
      <c r="A2355" t="str">
        <f>'All Nodes'!A2355</f>
        <v>GRID</v>
      </c>
      <c r="B2355">
        <f>'All Nodes'!B2355</f>
        <v>102353</v>
      </c>
      <c r="C2355">
        <f>'All Nodes'!C2355</f>
        <v>100001</v>
      </c>
      <c r="D2355" s="1">
        <f>'All Nodes'!D2355</f>
        <v>0.55001699999999998</v>
      </c>
      <c r="E2355" s="1">
        <f>'All Nodes'!E2355</f>
        <v>-0.22497400000000001</v>
      </c>
      <c r="F2355" s="1">
        <f>'All Nodes'!F2355</f>
        <v>6.3230300000000003E-2</v>
      </c>
      <c r="G2355">
        <f>'All Nodes'!G2355</f>
        <v>100001</v>
      </c>
    </row>
    <row r="2356" spans="1:7" x14ac:dyDescent="0.25">
      <c r="A2356" t="str">
        <f>'All Nodes'!A2356</f>
        <v>GRID</v>
      </c>
      <c r="B2356">
        <f>'All Nodes'!B2356</f>
        <v>102354</v>
      </c>
      <c r="C2356">
        <f>'All Nodes'!C2356</f>
        <v>100001</v>
      </c>
      <c r="D2356" s="1">
        <f>'All Nodes'!D2356</f>
        <v>-0.55001800000000001</v>
      </c>
      <c r="E2356" s="1">
        <f>'All Nodes'!E2356</f>
        <v>0.22497400000000001</v>
      </c>
      <c r="F2356" s="1">
        <f>'All Nodes'!F2356</f>
        <v>6.3229800000000003E-2</v>
      </c>
      <c r="G2356">
        <f>'All Nodes'!G2356</f>
        <v>100001</v>
      </c>
    </row>
    <row r="2357" spans="1:7" x14ac:dyDescent="0.25">
      <c r="A2357" t="str">
        <f>'All Nodes'!A2357</f>
        <v>GRID</v>
      </c>
      <c r="B2357">
        <f>'All Nodes'!B2357</f>
        <v>102355</v>
      </c>
      <c r="C2357">
        <f>'All Nodes'!C2357</f>
        <v>100001</v>
      </c>
      <c r="D2357" s="1">
        <f>'All Nodes'!D2357</f>
        <v>-0.55001900000000004</v>
      </c>
      <c r="E2357" s="1">
        <f>'All Nodes'!E2357</f>
        <v>0.249973</v>
      </c>
      <c r="F2357" s="1">
        <f>'All Nodes'!F2357</f>
        <v>6.5381800000000004E-2</v>
      </c>
      <c r="G2357">
        <f>'All Nodes'!G2357</f>
        <v>100001</v>
      </c>
    </row>
    <row r="2358" spans="1:7" x14ac:dyDescent="0.25">
      <c r="A2358" t="str">
        <f>'All Nodes'!A2358</f>
        <v>GRID</v>
      </c>
      <c r="B2358">
        <f>'All Nodes'!B2358</f>
        <v>102356</v>
      </c>
      <c r="C2358">
        <f>'All Nodes'!C2358</f>
        <v>100001</v>
      </c>
      <c r="D2358" s="1">
        <f>'All Nodes'!D2358</f>
        <v>0.55001900000000004</v>
      </c>
      <c r="E2358" s="1">
        <f>'All Nodes'!E2358</f>
        <v>-0.249973</v>
      </c>
      <c r="F2358" s="1">
        <f>'All Nodes'!F2358</f>
        <v>6.5382300000000004E-2</v>
      </c>
      <c r="G2358">
        <f>'All Nodes'!G2358</f>
        <v>100001</v>
      </c>
    </row>
    <row r="2359" spans="1:7" x14ac:dyDescent="0.25">
      <c r="A2359" t="str">
        <f>'All Nodes'!A2359</f>
        <v>GRID</v>
      </c>
      <c r="B2359">
        <f>'All Nodes'!B2359</f>
        <v>102357</v>
      </c>
      <c r="C2359">
        <f>'All Nodes'!C2359</f>
        <v>100001</v>
      </c>
      <c r="D2359" s="1">
        <f>'All Nodes'!D2359</f>
        <v>0.55002300000000004</v>
      </c>
      <c r="E2359" s="1">
        <f>'All Nodes'!E2359</f>
        <v>-0.274974</v>
      </c>
      <c r="F2359" s="1">
        <f>'All Nodes'!F2359</f>
        <v>6.7762299999999998E-2</v>
      </c>
      <c r="G2359">
        <f>'All Nodes'!G2359</f>
        <v>100001</v>
      </c>
    </row>
    <row r="2360" spans="1:7" x14ac:dyDescent="0.25">
      <c r="A2360" t="str">
        <f>'All Nodes'!A2360</f>
        <v>GRID</v>
      </c>
      <c r="B2360">
        <f>'All Nodes'!B2360</f>
        <v>102358</v>
      </c>
      <c r="C2360">
        <f>'All Nodes'!C2360</f>
        <v>100001</v>
      </c>
      <c r="D2360" s="1">
        <f>'All Nodes'!D2360</f>
        <v>-0.55002300000000004</v>
      </c>
      <c r="E2360" s="1">
        <f>'All Nodes'!E2360</f>
        <v>0.274974</v>
      </c>
      <c r="F2360" s="1">
        <f>'All Nodes'!F2360</f>
        <v>6.7761799999999997E-2</v>
      </c>
      <c r="G2360">
        <f>'All Nodes'!G2360</f>
        <v>100001</v>
      </c>
    </row>
    <row r="2361" spans="1:7" x14ac:dyDescent="0.25">
      <c r="A2361" t="str">
        <f>'All Nodes'!A2361</f>
        <v>GRID</v>
      </c>
      <c r="B2361">
        <f>'All Nodes'!B2361</f>
        <v>102359</v>
      </c>
      <c r="C2361">
        <f>'All Nodes'!C2361</f>
        <v>100001</v>
      </c>
      <c r="D2361" s="1">
        <f>'All Nodes'!D2361</f>
        <v>0.55002399999999996</v>
      </c>
      <c r="E2361" s="1">
        <f>'All Nodes'!E2361</f>
        <v>-0.29997400000000002</v>
      </c>
      <c r="F2361" s="1">
        <f>'All Nodes'!F2361</f>
        <v>7.0372299999999999E-2</v>
      </c>
      <c r="G2361">
        <f>'All Nodes'!G2361</f>
        <v>100001</v>
      </c>
    </row>
    <row r="2362" spans="1:7" x14ac:dyDescent="0.25">
      <c r="A2362" t="str">
        <f>'All Nodes'!A2362</f>
        <v>GRID</v>
      </c>
      <c r="B2362">
        <f>'All Nodes'!B2362</f>
        <v>102360</v>
      </c>
      <c r="C2362">
        <f>'All Nodes'!C2362</f>
        <v>100001</v>
      </c>
      <c r="D2362" s="1">
        <f>'All Nodes'!D2362</f>
        <v>-0.55002399999999996</v>
      </c>
      <c r="E2362" s="1">
        <f>'All Nodes'!E2362</f>
        <v>0.29997400000000002</v>
      </c>
      <c r="F2362" s="1">
        <f>'All Nodes'!F2362</f>
        <v>7.0371699999999995E-2</v>
      </c>
      <c r="G2362">
        <f>'All Nodes'!G2362</f>
        <v>100001</v>
      </c>
    </row>
    <row r="2363" spans="1:7" x14ac:dyDescent="0.25">
      <c r="A2363" t="str">
        <f>'All Nodes'!A2363</f>
        <v>GRID</v>
      </c>
      <c r="B2363">
        <f>'All Nodes'!B2363</f>
        <v>102361</v>
      </c>
      <c r="C2363">
        <f>'All Nodes'!C2363</f>
        <v>100001</v>
      </c>
      <c r="D2363" s="1">
        <f>'All Nodes'!D2363</f>
        <v>0.55002799999999996</v>
      </c>
      <c r="E2363" s="1">
        <f>'All Nodes'!E2363</f>
        <v>-0.32497399999999999</v>
      </c>
      <c r="F2363" s="1">
        <f>'All Nodes'!F2363</f>
        <v>7.3211399999999996E-2</v>
      </c>
      <c r="G2363">
        <f>'All Nodes'!G2363</f>
        <v>100001</v>
      </c>
    </row>
    <row r="2364" spans="1:7" x14ac:dyDescent="0.25">
      <c r="A2364" t="str">
        <f>'All Nodes'!A2364</f>
        <v>GRID</v>
      </c>
      <c r="B2364">
        <f>'All Nodes'!B2364</f>
        <v>102362</v>
      </c>
      <c r="C2364">
        <f>'All Nodes'!C2364</f>
        <v>100001</v>
      </c>
      <c r="D2364" s="1">
        <f>'All Nodes'!D2364</f>
        <v>-0.55002799999999996</v>
      </c>
      <c r="E2364" s="1">
        <f>'All Nodes'!E2364</f>
        <v>0.32497399999999999</v>
      </c>
      <c r="F2364" s="1">
        <f>'All Nodes'!F2364</f>
        <v>7.3210700000000004E-2</v>
      </c>
      <c r="G2364">
        <f>'All Nodes'!G2364</f>
        <v>100001</v>
      </c>
    </row>
    <row r="2365" spans="1:7" x14ac:dyDescent="0.25">
      <c r="A2365" t="str">
        <f>'All Nodes'!A2365</f>
        <v>GRID</v>
      </c>
      <c r="B2365">
        <f>'All Nodes'!B2365</f>
        <v>102363</v>
      </c>
      <c r="C2365">
        <f>'All Nodes'!C2365</f>
        <v>100001</v>
      </c>
      <c r="D2365" s="1">
        <f>'All Nodes'!D2365</f>
        <v>0.55003000000000002</v>
      </c>
      <c r="E2365" s="1">
        <f>'All Nodes'!E2365</f>
        <v>-0.34996699999999997</v>
      </c>
      <c r="F2365" s="1">
        <f>'All Nodes'!F2365</f>
        <v>7.6279399999999997E-2</v>
      </c>
      <c r="G2365">
        <f>'All Nodes'!G2365</f>
        <v>100001</v>
      </c>
    </row>
    <row r="2366" spans="1:7" x14ac:dyDescent="0.25">
      <c r="A2366" t="str">
        <f>'All Nodes'!A2366</f>
        <v>GRID</v>
      </c>
      <c r="B2366">
        <f>'All Nodes'!B2366</f>
        <v>102364</v>
      </c>
      <c r="C2366">
        <f>'All Nodes'!C2366</f>
        <v>100001</v>
      </c>
      <c r="D2366" s="1">
        <f>'All Nodes'!D2366</f>
        <v>-0.55003100000000005</v>
      </c>
      <c r="E2366" s="1">
        <f>'All Nodes'!E2366</f>
        <v>0.34996699999999997</v>
      </c>
      <c r="F2366" s="1">
        <f>'All Nodes'!F2366</f>
        <v>7.6278700000000005E-2</v>
      </c>
      <c r="G2366">
        <f>'All Nodes'!G2366</f>
        <v>100001</v>
      </c>
    </row>
    <row r="2367" spans="1:7" x14ac:dyDescent="0.25">
      <c r="A2367" t="str">
        <f>'All Nodes'!A2367</f>
        <v>GRID</v>
      </c>
      <c r="B2367">
        <f>'All Nodes'!B2367</f>
        <v>102365</v>
      </c>
      <c r="C2367">
        <f>'All Nodes'!C2367</f>
        <v>100001</v>
      </c>
      <c r="D2367" s="1">
        <f>'All Nodes'!D2367</f>
        <v>0.55003299999999999</v>
      </c>
      <c r="E2367" s="1">
        <f>'All Nodes'!E2367</f>
        <v>-0.374969</v>
      </c>
      <c r="F2367" s="1">
        <f>'All Nodes'!F2367</f>
        <v>7.9579499999999997E-2</v>
      </c>
      <c r="G2367">
        <f>'All Nodes'!G2367</f>
        <v>100001</v>
      </c>
    </row>
    <row r="2368" spans="1:7" x14ac:dyDescent="0.25">
      <c r="A2368" t="str">
        <f>'All Nodes'!A2368</f>
        <v>GRID</v>
      </c>
      <c r="B2368">
        <f>'All Nodes'!B2368</f>
        <v>102366</v>
      </c>
      <c r="C2368">
        <f>'All Nodes'!C2368</f>
        <v>100001</v>
      </c>
      <c r="D2368" s="1">
        <f>'All Nodes'!D2368</f>
        <v>-0.55003400000000002</v>
      </c>
      <c r="E2368" s="1">
        <f>'All Nodes'!E2368</f>
        <v>0.374969</v>
      </c>
      <c r="F2368" s="1">
        <f>'All Nodes'!F2368</f>
        <v>7.9578599999999999E-2</v>
      </c>
      <c r="G2368">
        <f>'All Nodes'!G2368</f>
        <v>100001</v>
      </c>
    </row>
    <row r="2369" spans="1:7" x14ac:dyDescent="0.25">
      <c r="A2369" t="str">
        <f>'All Nodes'!A2369</f>
        <v>GRID</v>
      </c>
      <c r="B2369">
        <f>'All Nodes'!B2369</f>
        <v>102367</v>
      </c>
      <c r="C2369">
        <f>'All Nodes'!C2369</f>
        <v>100001</v>
      </c>
      <c r="D2369" s="1">
        <f>'All Nodes'!D2369</f>
        <v>0.55003500000000005</v>
      </c>
      <c r="E2369" s="1">
        <f>'All Nodes'!E2369</f>
        <v>-0.39996900000000002</v>
      </c>
      <c r="F2369" s="1">
        <f>'All Nodes'!F2369</f>
        <v>8.3112500000000006E-2</v>
      </c>
      <c r="G2369">
        <f>'All Nodes'!G2369</f>
        <v>100001</v>
      </c>
    </row>
    <row r="2370" spans="1:7" x14ac:dyDescent="0.25">
      <c r="A2370" t="str">
        <f>'All Nodes'!A2370</f>
        <v>GRID</v>
      </c>
      <c r="B2370">
        <f>'All Nodes'!B2370</f>
        <v>102368</v>
      </c>
      <c r="C2370">
        <f>'All Nodes'!C2370</f>
        <v>100001</v>
      </c>
      <c r="D2370" s="1">
        <f>'All Nodes'!D2370</f>
        <v>-0.55003500000000005</v>
      </c>
      <c r="E2370" s="1">
        <f>'All Nodes'!E2370</f>
        <v>0.39996999999999999</v>
      </c>
      <c r="F2370" s="1">
        <f>'All Nodes'!F2370</f>
        <v>8.3111599999999994E-2</v>
      </c>
      <c r="G2370">
        <f>'All Nodes'!G2370</f>
        <v>100001</v>
      </c>
    </row>
    <row r="2371" spans="1:7" x14ac:dyDescent="0.25">
      <c r="A2371" t="str">
        <f>'All Nodes'!A2371</f>
        <v>GRID</v>
      </c>
      <c r="B2371">
        <f>'All Nodes'!B2371</f>
        <v>102369</v>
      </c>
      <c r="C2371">
        <f>'All Nodes'!C2371</f>
        <v>100001</v>
      </c>
      <c r="D2371" s="1">
        <f>'All Nodes'!D2371</f>
        <v>-0.550037</v>
      </c>
      <c r="E2371" s="1">
        <f>'All Nodes'!E2371</f>
        <v>0.42497499999999999</v>
      </c>
      <c r="F2371" s="1">
        <f>'All Nodes'!F2371</f>
        <v>8.6877599999999999E-2</v>
      </c>
      <c r="G2371">
        <f>'All Nodes'!G2371</f>
        <v>100001</v>
      </c>
    </row>
    <row r="2372" spans="1:7" x14ac:dyDescent="0.25">
      <c r="A2372" t="str">
        <f>'All Nodes'!A2372</f>
        <v>GRID</v>
      </c>
      <c r="B2372">
        <f>'All Nodes'!B2372</f>
        <v>102370</v>
      </c>
      <c r="C2372">
        <f>'All Nodes'!C2372</f>
        <v>100001</v>
      </c>
      <c r="D2372" s="1">
        <f>'All Nodes'!D2372</f>
        <v>0.550037</v>
      </c>
      <c r="E2372" s="1">
        <f>'All Nodes'!E2372</f>
        <v>-0.42497400000000002</v>
      </c>
      <c r="F2372" s="1">
        <f>'All Nodes'!F2372</f>
        <v>8.6878499999999997E-2</v>
      </c>
      <c r="G2372">
        <f>'All Nodes'!G2372</f>
        <v>100001</v>
      </c>
    </row>
    <row r="2373" spans="1:7" x14ac:dyDescent="0.25">
      <c r="A2373" t="str">
        <f>'All Nodes'!A2373</f>
        <v>GRID</v>
      </c>
      <c r="B2373">
        <f>'All Nodes'!B2373</f>
        <v>102371</v>
      </c>
      <c r="C2373">
        <f>'All Nodes'!C2373</f>
        <v>100001</v>
      </c>
      <c r="D2373" s="1">
        <f>'All Nodes'!D2373</f>
        <v>0.55003899999999994</v>
      </c>
      <c r="E2373" s="1">
        <f>'All Nodes'!E2373</f>
        <v>-0.44997100000000001</v>
      </c>
      <c r="F2373" s="1">
        <f>'All Nodes'!F2373</f>
        <v>9.08775E-2</v>
      </c>
      <c r="G2373">
        <f>'All Nodes'!G2373</f>
        <v>100001</v>
      </c>
    </row>
    <row r="2374" spans="1:7" x14ac:dyDescent="0.25">
      <c r="A2374" t="str">
        <f>'All Nodes'!A2374</f>
        <v>GRID</v>
      </c>
      <c r="B2374">
        <f>'All Nodes'!B2374</f>
        <v>102372</v>
      </c>
      <c r="C2374">
        <f>'All Nodes'!C2374</f>
        <v>100001</v>
      </c>
      <c r="D2374" s="1">
        <f>'All Nodes'!D2374</f>
        <v>-0.55003999999999997</v>
      </c>
      <c r="E2374" s="1">
        <f>'All Nodes'!E2374</f>
        <v>0.44997100000000001</v>
      </c>
      <c r="F2374" s="1">
        <f>'All Nodes'!F2374</f>
        <v>9.0876499999999999E-2</v>
      </c>
      <c r="G2374">
        <f>'All Nodes'!G2374</f>
        <v>100001</v>
      </c>
    </row>
    <row r="2375" spans="1:7" x14ac:dyDescent="0.25">
      <c r="A2375" t="str">
        <f>'All Nodes'!A2375</f>
        <v>GRID</v>
      </c>
      <c r="B2375">
        <f>'All Nodes'!B2375</f>
        <v>102373</v>
      </c>
      <c r="C2375">
        <f>'All Nodes'!C2375</f>
        <v>100001</v>
      </c>
      <c r="D2375" s="1">
        <f>'All Nodes'!D2375</f>
        <v>-0.550041</v>
      </c>
      <c r="E2375" s="1">
        <f>'All Nodes'!E2375</f>
        <v>0.47495599999999999</v>
      </c>
      <c r="F2375" s="1">
        <f>'All Nodes'!F2375</f>
        <v>9.5105499999999996E-2</v>
      </c>
      <c r="G2375">
        <f>'All Nodes'!G2375</f>
        <v>100001</v>
      </c>
    </row>
    <row r="2376" spans="1:7" x14ac:dyDescent="0.25">
      <c r="A2376" t="str">
        <f>'All Nodes'!A2376</f>
        <v>GRID</v>
      </c>
      <c r="B2376">
        <f>'All Nodes'!B2376</f>
        <v>102374</v>
      </c>
      <c r="C2376">
        <f>'All Nodes'!C2376</f>
        <v>100001</v>
      </c>
      <c r="D2376" s="1">
        <f>'All Nodes'!D2376</f>
        <v>0.550041</v>
      </c>
      <c r="E2376" s="1">
        <f>'All Nodes'!E2376</f>
        <v>-0.47495599999999999</v>
      </c>
      <c r="F2376" s="1">
        <f>'All Nodes'!F2376</f>
        <v>9.5106499999999997E-2</v>
      </c>
      <c r="G2376">
        <f>'All Nodes'!G2376</f>
        <v>100001</v>
      </c>
    </row>
    <row r="2377" spans="1:7" x14ac:dyDescent="0.25">
      <c r="A2377" t="str">
        <f>'All Nodes'!A2377</f>
        <v>GRID</v>
      </c>
      <c r="B2377">
        <f>'All Nodes'!B2377</f>
        <v>102375</v>
      </c>
      <c r="C2377">
        <f>'All Nodes'!C2377</f>
        <v>100001</v>
      </c>
      <c r="D2377" s="1">
        <f>'All Nodes'!D2377</f>
        <v>0.57497900000000002</v>
      </c>
      <c r="E2377" s="1">
        <f>'All Nodes'!E2377</f>
        <v>0.45005299999999998</v>
      </c>
      <c r="F2377" s="1">
        <f>'All Nodes'!F2377</f>
        <v>9.6027500000000002E-2</v>
      </c>
      <c r="G2377">
        <f>'All Nodes'!G2377</f>
        <v>100001</v>
      </c>
    </row>
    <row r="2378" spans="1:7" x14ac:dyDescent="0.25">
      <c r="A2378" t="str">
        <f>'All Nodes'!A2378</f>
        <v>GRID</v>
      </c>
      <c r="B2378">
        <f>'All Nodes'!B2378</f>
        <v>102376</v>
      </c>
      <c r="C2378">
        <f>'All Nodes'!C2378</f>
        <v>100001</v>
      </c>
      <c r="D2378" s="1">
        <f>'All Nodes'!D2378</f>
        <v>-0.57497900000000002</v>
      </c>
      <c r="E2378" s="1">
        <f>'All Nodes'!E2378</f>
        <v>-0.45005200000000001</v>
      </c>
      <c r="F2378" s="1">
        <f>'All Nodes'!F2378</f>
        <v>9.6028500000000003E-2</v>
      </c>
      <c r="G2378">
        <f>'All Nodes'!G2378</f>
        <v>100001</v>
      </c>
    </row>
    <row r="2379" spans="1:7" x14ac:dyDescent="0.25">
      <c r="A2379" t="str">
        <f>'All Nodes'!A2379</f>
        <v>GRID</v>
      </c>
      <c r="B2379">
        <f>'All Nodes'!B2379</f>
        <v>102377</v>
      </c>
      <c r="C2379">
        <f>'All Nodes'!C2379</f>
        <v>100001</v>
      </c>
      <c r="D2379" s="1">
        <f>'All Nodes'!D2379</f>
        <v>-0.57498000000000005</v>
      </c>
      <c r="E2379" s="1">
        <f>'All Nodes'!E2379</f>
        <v>-0.42504399999999998</v>
      </c>
      <c r="F2379" s="1">
        <f>'All Nodes'!F2379</f>
        <v>9.2021400000000003E-2</v>
      </c>
      <c r="G2379">
        <f>'All Nodes'!G2379</f>
        <v>100001</v>
      </c>
    </row>
    <row r="2380" spans="1:7" x14ac:dyDescent="0.25">
      <c r="A2380" t="str">
        <f>'All Nodes'!A2380</f>
        <v>GRID</v>
      </c>
      <c r="B2380">
        <f>'All Nodes'!B2380</f>
        <v>102378</v>
      </c>
      <c r="C2380">
        <f>'All Nodes'!C2380</f>
        <v>100001</v>
      </c>
      <c r="D2380" s="1">
        <f>'All Nodes'!D2380</f>
        <v>0.57498000000000005</v>
      </c>
      <c r="E2380" s="1">
        <f>'All Nodes'!E2380</f>
        <v>0.42504399999999998</v>
      </c>
      <c r="F2380" s="1">
        <f>'All Nodes'!F2380</f>
        <v>9.2020599999999994E-2</v>
      </c>
      <c r="G2380">
        <f>'All Nodes'!G2380</f>
        <v>100001</v>
      </c>
    </row>
    <row r="2381" spans="1:7" x14ac:dyDescent="0.25">
      <c r="A2381" t="str">
        <f>'All Nodes'!A2381</f>
        <v>GRID</v>
      </c>
      <c r="B2381">
        <f>'All Nodes'!B2381</f>
        <v>102379</v>
      </c>
      <c r="C2381">
        <f>'All Nodes'!C2381</f>
        <v>100001</v>
      </c>
      <c r="D2381" s="1">
        <f>'All Nodes'!D2381</f>
        <v>-0.57498199999999999</v>
      </c>
      <c r="E2381" s="1">
        <f>'All Nodes'!E2381</f>
        <v>-0.40004699999999999</v>
      </c>
      <c r="F2381" s="1">
        <f>'All Nodes'!F2381</f>
        <v>8.8249400000000006E-2</v>
      </c>
      <c r="G2381">
        <f>'All Nodes'!G2381</f>
        <v>100001</v>
      </c>
    </row>
    <row r="2382" spans="1:7" x14ac:dyDescent="0.25">
      <c r="A2382" t="str">
        <f>'All Nodes'!A2382</f>
        <v>GRID</v>
      </c>
      <c r="B2382">
        <f>'All Nodes'!B2382</f>
        <v>102380</v>
      </c>
      <c r="C2382">
        <f>'All Nodes'!C2382</f>
        <v>100001</v>
      </c>
      <c r="D2382" s="1">
        <f>'All Nodes'!D2382</f>
        <v>0.57498199999999999</v>
      </c>
      <c r="E2382" s="1">
        <f>'All Nodes'!E2382</f>
        <v>0.40004699999999999</v>
      </c>
      <c r="F2382" s="1">
        <f>'All Nodes'!F2382</f>
        <v>8.8248599999999996E-2</v>
      </c>
      <c r="G2382">
        <f>'All Nodes'!G2382</f>
        <v>100001</v>
      </c>
    </row>
    <row r="2383" spans="1:7" x14ac:dyDescent="0.25">
      <c r="A2383" t="str">
        <f>'All Nodes'!A2383</f>
        <v>GRID</v>
      </c>
      <c r="B2383">
        <f>'All Nodes'!B2383</f>
        <v>102381</v>
      </c>
      <c r="C2383">
        <f>'All Nodes'!C2383</f>
        <v>100001</v>
      </c>
      <c r="D2383" s="1">
        <f>'All Nodes'!D2383</f>
        <v>0.57498300000000002</v>
      </c>
      <c r="E2383" s="1">
        <f>'All Nodes'!E2383</f>
        <v>0.37504500000000002</v>
      </c>
      <c r="F2383" s="1">
        <f>'All Nodes'!F2383</f>
        <v>8.4709599999999996E-2</v>
      </c>
      <c r="G2383">
        <f>'All Nodes'!G2383</f>
        <v>100001</v>
      </c>
    </row>
    <row r="2384" spans="1:7" x14ac:dyDescent="0.25">
      <c r="A2384" t="str">
        <f>'All Nodes'!A2384</f>
        <v>GRID</v>
      </c>
      <c r="B2384">
        <f>'All Nodes'!B2384</f>
        <v>102382</v>
      </c>
      <c r="C2384">
        <f>'All Nodes'!C2384</f>
        <v>100001</v>
      </c>
      <c r="D2384" s="1">
        <f>'All Nodes'!D2384</f>
        <v>-0.57498300000000002</v>
      </c>
      <c r="E2384" s="1">
        <f>'All Nodes'!E2384</f>
        <v>-0.37504500000000002</v>
      </c>
      <c r="F2384" s="1">
        <f>'All Nodes'!F2384</f>
        <v>8.4710400000000005E-2</v>
      </c>
      <c r="G2384">
        <f>'All Nodes'!G2384</f>
        <v>100001</v>
      </c>
    </row>
    <row r="2385" spans="1:7" x14ac:dyDescent="0.25">
      <c r="A2385" t="str">
        <f>'All Nodes'!A2385</f>
        <v>GRID</v>
      </c>
      <c r="B2385">
        <f>'All Nodes'!B2385</f>
        <v>102383</v>
      </c>
      <c r="C2385">
        <f>'All Nodes'!C2385</f>
        <v>100001</v>
      </c>
      <c r="D2385" s="1">
        <f>'All Nodes'!D2385</f>
        <v>-0.57498499999999997</v>
      </c>
      <c r="E2385" s="1">
        <f>'All Nodes'!E2385</f>
        <v>-0.35004400000000002</v>
      </c>
      <c r="F2385" s="1">
        <f>'All Nodes'!F2385</f>
        <v>8.1403400000000001E-2</v>
      </c>
      <c r="G2385">
        <f>'All Nodes'!G2385</f>
        <v>100001</v>
      </c>
    </row>
    <row r="2386" spans="1:7" x14ac:dyDescent="0.25">
      <c r="A2386" t="str">
        <f>'All Nodes'!A2386</f>
        <v>GRID</v>
      </c>
      <c r="B2386">
        <f>'All Nodes'!B2386</f>
        <v>102384</v>
      </c>
      <c r="C2386">
        <f>'All Nodes'!C2386</f>
        <v>100001</v>
      </c>
      <c r="D2386" s="1">
        <f>'All Nodes'!D2386</f>
        <v>0.57498499999999997</v>
      </c>
      <c r="E2386" s="1">
        <f>'All Nodes'!E2386</f>
        <v>0.35004400000000002</v>
      </c>
      <c r="F2386" s="1">
        <f>'All Nodes'!F2386</f>
        <v>8.1402699999999995E-2</v>
      </c>
      <c r="G2386">
        <f>'All Nodes'!G2386</f>
        <v>100001</v>
      </c>
    </row>
    <row r="2387" spans="1:7" x14ac:dyDescent="0.25">
      <c r="A2387" t="str">
        <f>'All Nodes'!A2387</f>
        <v>GRID</v>
      </c>
      <c r="B2387">
        <f>'All Nodes'!B2387</f>
        <v>102385</v>
      </c>
      <c r="C2387">
        <f>'All Nodes'!C2387</f>
        <v>100001</v>
      </c>
      <c r="D2387" s="1">
        <f>'All Nodes'!D2387</f>
        <v>0.574986</v>
      </c>
      <c r="E2387" s="1">
        <f>'All Nodes'!E2387</f>
        <v>0.32504300000000003</v>
      </c>
      <c r="F2387" s="1">
        <f>'All Nodes'!F2387</f>
        <v>7.83277E-2</v>
      </c>
      <c r="G2387">
        <f>'All Nodes'!G2387</f>
        <v>100001</v>
      </c>
    </row>
    <row r="2388" spans="1:7" x14ac:dyDescent="0.25">
      <c r="A2388" t="str">
        <f>'All Nodes'!A2388</f>
        <v>GRID</v>
      </c>
      <c r="B2388">
        <f>'All Nodes'!B2388</f>
        <v>102386</v>
      </c>
      <c r="C2388">
        <f>'All Nodes'!C2388</f>
        <v>100001</v>
      </c>
      <c r="D2388" s="1">
        <f>'All Nodes'!D2388</f>
        <v>-0.574986</v>
      </c>
      <c r="E2388" s="1">
        <f>'All Nodes'!E2388</f>
        <v>-0.32504300000000003</v>
      </c>
      <c r="F2388" s="1">
        <f>'All Nodes'!F2388</f>
        <v>7.8328400000000006E-2</v>
      </c>
      <c r="G2388">
        <f>'All Nodes'!G2388</f>
        <v>100001</v>
      </c>
    </row>
    <row r="2389" spans="1:7" x14ac:dyDescent="0.25">
      <c r="A2389" t="str">
        <f>'All Nodes'!A2389</f>
        <v>GRID</v>
      </c>
      <c r="B2389">
        <f>'All Nodes'!B2389</f>
        <v>102387</v>
      </c>
      <c r="C2389">
        <f>'All Nodes'!C2389</f>
        <v>100001</v>
      </c>
      <c r="D2389" s="1">
        <f>'All Nodes'!D2389</f>
        <v>0.57498800000000005</v>
      </c>
      <c r="E2389" s="1">
        <f>'All Nodes'!E2389</f>
        <v>0.300039</v>
      </c>
      <c r="F2389" s="1">
        <f>'All Nodes'!F2389</f>
        <v>7.5483700000000001E-2</v>
      </c>
      <c r="G2389">
        <f>'All Nodes'!G2389</f>
        <v>100001</v>
      </c>
    </row>
    <row r="2390" spans="1:7" x14ac:dyDescent="0.25">
      <c r="A2390" t="str">
        <f>'All Nodes'!A2390</f>
        <v>GRID</v>
      </c>
      <c r="B2390">
        <f>'All Nodes'!B2390</f>
        <v>102388</v>
      </c>
      <c r="C2390">
        <f>'All Nodes'!C2390</f>
        <v>100001</v>
      </c>
      <c r="D2390" s="1">
        <f>'All Nodes'!D2390</f>
        <v>-0.57498800000000005</v>
      </c>
      <c r="E2390" s="1">
        <f>'All Nodes'!E2390</f>
        <v>-0.300039</v>
      </c>
      <c r="F2390" s="1">
        <f>'All Nodes'!F2390</f>
        <v>7.5484399999999993E-2</v>
      </c>
      <c r="G2390">
        <f>'All Nodes'!G2390</f>
        <v>100001</v>
      </c>
    </row>
    <row r="2391" spans="1:7" x14ac:dyDescent="0.25">
      <c r="A2391" t="str">
        <f>'All Nodes'!A2391</f>
        <v>GRID</v>
      </c>
      <c r="B2391">
        <f>'All Nodes'!B2391</f>
        <v>102389</v>
      </c>
      <c r="C2391">
        <f>'All Nodes'!C2391</f>
        <v>100001</v>
      </c>
      <c r="D2391" s="1">
        <f>'All Nodes'!D2391</f>
        <v>0.57498899999999997</v>
      </c>
      <c r="E2391" s="1">
        <f>'All Nodes'!E2391</f>
        <v>0.275038</v>
      </c>
      <c r="F2391" s="1">
        <f>'All Nodes'!F2391</f>
        <v>7.2869699999999996E-2</v>
      </c>
      <c r="G2391">
        <f>'All Nodes'!G2391</f>
        <v>100001</v>
      </c>
    </row>
    <row r="2392" spans="1:7" x14ac:dyDescent="0.25">
      <c r="A2392" t="str">
        <f>'All Nodes'!A2392</f>
        <v>GRID</v>
      </c>
      <c r="B2392">
        <f>'All Nodes'!B2392</f>
        <v>102390</v>
      </c>
      <c r="C2392">
        <f>'All Nodes'!C2392</f>
        <v>100001</v>
      </c>
      <c r="D2392" s="1">
        <f>'All Nodes'!D2392</f>
        <v>-0.57498899999999997</v>
      </c>
      <c r="E2392" s="1">
        <f>'All Nodes'!E2392</f>
        <v>-0.275038</v>
      </c>
      <c r="F2392" s="1">
        <f>'All Nodes'!F2392</f>
        <v>7.2870299999999999E-2</v>
      </c>
      <c r="G2392">
        <f>'All Nodes'!G2392</f>
        <v>100001</v>
      </c>
    </row>
    <row r="2393" spans="1:7" x14ac:dyDescent="0.25">
      <c r="A2393" t="str">
        <f>'All Nodes'!A2393</f>
        <v>GRID</v>
      </c>
      <c r="B2393">
        <f>'All Nodes'!B2393</f>
        <v>102391</v>
      </c>
      <c r="C2393">
        <f>'All Nodes'!C2393</f>
        <v>100001</v>
      </c>
      <c r="D2393" s="1">
        <f>'All Nodes'!D2393</f>
        <v>0.57499100000000003</v>
      </c>
      <c r="E2393" s="1">
        <f>'All Nodes'!E2393</f>
        <v>0.25004500000000002</v>
      </c>
      <c r="F2393" s="1">
        <f>'All Nodes'!F2393</f>
        <v>7.0486800000000002E-2</v>
      </c>
      <c r="G2393">
        <f>'All Nodes'!G2393</f>
        <v>100001</v>
      </c>
    </row>
    <row r="2394" spans="1:7" x14ac:dyDescent="0.25">
      <c r="A2394" t="str">
        <f>'All Nodes'!A2394</f>
        <v>GRID</v>
      </c>
      <c r="B2394">
        <f>'All Nodes'!B2394</f>
        <v>102392</v>
      </c>
      <c r="C2394">
        <f>'All Nodes'!C2394</f>
        <v>100001</v>
      </c>
      <c r="D2394" s="1">
        <f>'All Nodes'!D2394</f>
        <v>-0.57499100000000003</v>
      </c>
      <c r="E2394" s="1">
        <f>'All Nodes'!E2394</f>
        <v>-0.25004500000000002</v>
      </c>
      <c r="F2394" s="1">
        <f>'All Nodes'!F2394</f>
        <v>7.0487300000000003E-2</v>
      </c>
      <c r="G2394">
        <f>'All Nodes'!G2394</f>
        <v>100001</v>
      </c>
    </row>
    <row r="2395" spans="1:7" x14ac:dyDescent="0.25">
      <c r="A2395" t="str">
        <f>'All Nodes'!A2395</f>
        <v>GRID</v>
      </c>
      <c r="B2395">
        <f>'All Nodes'!B2395</f>
        <v>102393</v>
      </c>
      <c r="C2395">
        <f>'All Nodes'!C2395</f>
        <v>100001</v>
      </c>
      <c r="D2395" s="1">
        <f>'All Nodes'!D2395</f>
        <v>0.57499299999999998</v>
      </c>
      <c r="E2395" s="1">
        <f>'All Nodes'!E2395</f>
        <v>0.22503899999999999</v>
      </c>
      <c r="F2395" s="1">
        <f>'All Nodes'!F2395</f>
        <v>6.8330799999999997E-2</v>
      </c>
      <c r="G2395">
        <f>'All Nodes'!G2395</f>
        <v>100001</v>
      </c>
    </row>
    <row r="2396" spans="1:7" x14ac:dyDescent="0.25">
      <c r="A2396" t="str">
        <f>'All Nodes'!A2396</f>
        <v>GRID</v>
      </c>
      <c r="B2396">
        <f>'All Nodes'!B2396</f>
        <v>102394</v>
      </c>
      <c r="C2396">
        <f>'All Nodes'!C2396</f>
        <v>100001</v>
      </c>
      <c r="D2396" s="1">
        <f>'All Nodes'!D2396</f>
        <v>-0.57499400000000001</v>
      </c>
      <c r="E2396" s="1">
        <f>'All Nodes'!E2396</f>
        <v>-0.22503899999999999</v>
      </c>
      <c r="F2396" s="1">
        <f>'All Nodes'!F2396</f>
        <v>6.8331299999999998E-2</v>
      </c>
      <c r="G2396">
        <f>'All Nodes'!G2396</f>
        <v>100001</v>
      </c>
    </row>
    <row r="2397" spans="1:7" x14ac:dyDescent="0.25">
      <c r="A2397" t="str">
        <f>'All Nodes'!A2397</f>
        <v>GRID</v>
      </c>
      <c r="B2397">
        <f>'All Nodes'!B2397</f>
        <v>102395</v>
      </c>
      <c r="C2397">
        <f>'All Nodes'!C2397</f>
        <v>100001</v>
      </c>
      <c r="D2397" s="1">
        <f>'All Nodes'!D2397</f>
        <v>0.57499500000000003</v>
      </c>
      <c r="E2397" s="1">
        <f>'All Nodes'!E2397</f>
        <v>0.20004</v>
      </c>
      <c r="F2397" s="1">
        <f>'All Nodes'!F2397</f>
        <v>6.6403799999999999E-2</v>
      </c>
      <c r="G2397">
        <f>'All Nodes'!G2397</f>
        <v>100001</v>
      </c>
    </row>
    <row r="2398" spans="1:7" x14ac:dyDescent="0.25">
      <c r="A2398" t="str">
        <f>'All Nodes'!A2398</f>
        <v>GRID</v>
      </c>
      <c r="B2398">
        <f>'All Nodes'!B2398</f>
        <v>102396</v>
      </c>
      <c r="C2398">
        <f>'All Nodes'!C2398</f>
        <v>100001</v>
      </c>
      <c r="D2398" s="1">
        <f>'All Nodes'!D2398</f>
        <v>-0.57499500000000003</v>
      </c>
      <c r="E2398" s="1">
        <f>'All Nodes'!E2398</f>
        <v>-0.20004</v>
      </c>
      <c r="F2398" s="1">
        <f>'All Nodes'!F2398</f>
        <v>6.6404199999999997E-2</v>
      </c>
      <c r="G2398">
        <f>'All Nodes'!G2398</f>
        <v>100001</v>
      </c>
    </row>
    <row r="2399" spans="1:7" x14ac:dyDescent="0.25">
      <c r="A2399" t="str">
        <f>'All Nodes'!A2399</f>
        <v>GRID</v>
      </c>
      <c r="B2399">
        <f>'All Nodes'!B2399</f>
        <v>102397</v>
      </c>
      <c r="C2399">
        <f>'All Nodes'!C2399</f>
        <v>100001</v>
      </c>
      <c r="D2399" s="1">
        <f>'All Nodes'!D2399</f>
        <v>0.57499699999999998</v>
      </c>
      <c r="E2399" s="1">
        <f>'All Nodes'!E2399</f>
        <v>0.17502899999999999</v>
      </c>
      <c r="F2399" s="1">
        <f>'All Nodes'!F2399</f>
        <v>6.4703899999999995E-2</v>
      </c>
      <c r="G2399">
        <f>'All Nodes'!G2399</f>
        <v>100001</v>
      </c>
    </row>
    <row r="2400" spans="1:7" x14ac:dyDescent="0.25">
      <c r="A2400" t="str">
        <f>'All Nodes'!A2400</f>
        <v>GRID</v>
      </c>
      <c r="B2400">
        <f>'All Nodes'!B2400</f>
        <v>102398</v>
      </c>
      <c r="C2400">
        <f>'All Nodes'!C2400</f>
        <v>100001</v>
      </c>
      <c r="D2400" s="1">
        <f>'All Nodes'!D2400</f>
        <v>-0.57499699999999998</v>
      </c>
      <c r="E2400" s="1">
        <f>'All Nodes'!E2400</f>
        <v>-0.17502899999999999</v>
      </c>
      <c r="F2400" s="1">
        <f>'All Nodes'!F2400</f>
        <v>6.4704200000000003E-2</v>
      </c>
      <c r="G2400">
        <f>'All Nodes'!G2400</f>
        <v>100001</v>
      </c>
    </row>
    <row r="2401" spans="1:7" x14ac:dyDescent="0.25">
      <c r="A2401" t="str">
        <f>'All Nodes'!A2401</f>
        <v>GRID</v>
      </c>
      <c r="B2401">
        <f>'All Nodes'!B2401</f>
        <v>102399</v>
      </c>
      <c r="C2401">
        <f>'All Nodes'!C2401</f>
        <v>100001</v>
      </c>
      <c r="D2401" s="1">
        <f>'All Nodes'!D2401</f>
        <v>0.57499800000000001</v>
      </c>
      <c r="E2401" s="1">
        <f>'All Nodes'!E2401</f>
        <v>0.150036</v>
      </c>
      <c r="F2401" s="1">
        <f>'All Nodes'!F2401</f>
        <v>6.3232899999999995E-2</v>
      </c>
      <c r="G2401">
        <f>'All Nodes'!G2401</f>
        <v>100001</v>
      </c>
    </row>
    <row r="2402" spans="1:7" x14ac:dyDescent="0.25">
      <c r="A2402" t="str">
        <f>'All Nodes'!A2402</f>
        <v>GRID</v>
      </c>
      <c r="B2402">
        <f>'All Nodes'!B2402</f>
        <v>102400</v>
      </c>
      <c r="C2402">
        <f>'All Nodes'!C2402</f>
        <v>100001</v>
      </c>
      <c r="D2402" s="1">
        <f>'All Nodes'!D2402</f>
        <v>-0.57499900000000004</v>
      </c>
      <c r="E2402" s="1">
        <f>'All Nodes'!E2402</f>
        <v>-0.150036</v>
      </c>
      <c r="F2402" s="1">
        <f>'All Nodes'!F2402</f>
        <v>6.3233300000000006E-2</v>
      </c>
      <c r="G2402">
        <f>'All Nodes'!G2402</f>
        <v>100001</v>
      </c>
    </row>
    <row r="2403" spans="1:7" x14ac:dyDescent="0.25">
      <c r="A2403" t="str">
        <f>'All Nodes'!A2403</f>
        <v>GRID</v>
      </c>
      <c r="B2403">
        <f>'All Nodes'!B2403</f>
        <v>102401</v>
      </c>
      <c r="C2403">
        <f>'All Nodes'!C2403</f>
        <v>100001</v>
      </c>
      <c r="D2403" s="1">
        <f>'All Nodes'!D2403</f>
        <v>-0.57499999999999996</v>
      </c>
      <c r="E2403" s="1">
        <f>'All Nodes'!E2403</f>
        <v>-0.12503800000000001</v>
      </c>
      <c r="F2403" s="1">
        <f>'All Nodes'!F2403</f>
        <v>6.1988099999999997E-2</v>
      </c>
      <c r="G2403">
        <f>'All Nodes'!G2403</f>
        <v>100001</v>
      </c>
    </row>
    <row r="2404" spans="1:7" x14ac:dyDescent="0.25">
      <c r="A2404" t="str">
        <f>'All Nodes'!A2404</f>
        <v>GRID</v>
      </c>
      <c r="B2404">
        <f>'All Nodes'!B2404</f>
        <v>102402</v>
      </c>
      <c r="C2404">
        <f>'All Nodes'!C2404</f>
        <v>100001</v>
      </c>
      <c r="D2404" s="1">
        <f>'All Nodes'!D2404</f>
        <v>0.57499999999999996</v>
      </c>
      <c r="E2404" s="1">
        <f>'All Nodes'!E2404</f>
        <v>0.12503800000000001</v>
      </c>
      <c r="F2404" s="1">
        <f>'All Nodes'!F2404</f>
        <v>6.1987899999999999E-2</v>
      </c>
      <c r="G2404">
        <f>'All Nodes'!G2404</f>
        <v>100001</v>
      </c>
    </row>
    <row r="2405" spans="1:7" x14ac:dyDescent="0.25">
      <c r="A2405" t="str">
        <f>'All Nodes'!A2405</f>
        <v>GRID</v>
      </c>
      <c r="B2405">
        <f>'All Nodes'!B2405</f>
        <v>102403</v>
      </c>
      <c r="C2405">
        <f>'All Nodes'!C2405</f>
        <v>100001</v>
      </c>
      <c r="D2405" s="1">
        <f>'All Nodes'!D2405</f>
        <v>0.57499999999999996</v>
      </c>
      <c r="E2405" s="1">
        <f>'All Nodes'!E2405</f>
        <v>8.666E-5</v>
      </c>
      <c r="F2405" s="1">
        <f>'All Nodes'!F2405</f>
        <v>5.9158000000000002E-2</v>
      </c>
      <c r="G2405">
        <f>'All Nodes'!G2405</f>
        <v>100001</v>
      </c>
    </row>
    <row r="2406" spans="1:7" x14ac:dyDescent="0.25">
      <c r="A2406" t="str">
        <f>'All Nodes'!A2406</f>
        <v>GRID</v>
      </c>
      <c r="B2406">
        <f>'All Nodes'!B2406</f>
        <v>102404</v>
      </c>
      <c r="C2406">
        <f>'All Nodes'!C2406</f>
        <v>100001</v>
      </c>
      <c r="D2406" s="1">
        <f>'All Nodes'!D2406</f>
        <v>0.57500200000000001</v>
      </c>
      <c r="E2406" s="1">
        <f>'All Nodes'!E2406</f>
        <v>0.100041</v>
      </c>
      <c r="F2406" s="1">
        <f>'All Nodes'!F2406</f>
        <v>6.09699E-2</v>
      </c>
      <c r="G2406">
        <f>'All Nodes'!G2406</f>
        <v>100001</v>
      </c>
    </row>
    <row r="2407" spans="1:7" x14ac:dyDescent="0.25">
      <c r="A2407" t="str">
        <f>'All Nodes'!A2407</f>
        <v>GRID</v>
      </c>
      <c r="B2407">
        <f>'All Nodes'!B2407</f>
        <v>102405</v>
      </c>
      <c r="C2407">
        <f>'All Nodes'!C2407</f>
        <v>100001</v>
      </c>
      <c r="D2407" s="1">
        <f>'All Nodes'!D2407</f>
        <v>0.57500200000000001</v>
      </c>
      <c r="E2407" s="1">
        <f>'All Nodes'!E2407</f>
        <v>-2.4958000000000001E-2</v>
      </c>
      <c r="F2407" s="1">
        <f>'All Nodes'!F2407</f>
        <v>5.9270099999999999E-2</v>
      </c>
      <c r="G2407">
        <f>'All Nodes'!G2407</f>
        <v>100001</v>
      </c>
    </row>
    <row r="2408" spans="1:7" x14ac:dyDescent="0.25">
      <c r="A2408" t="str">
        <f>'All Nodes'!A2408</f>
        <v>GRID</v>
      </c>
      <c r="B2408">
        <f>'All Nodes'!B2408</f>
        <v>102406</v>
      </c>
      <c r="C2408">
        <f>'All Nodes'!C2408</f>
        <v>100001</v>
      </c>
      <c r="D2408" s="1">
        <f>'All Nodes'!D2408</f>
        <v>-0.57500200000000001</v>
      </c>
      <c r="E2408" s="1">
        <f>'All Nodes'!E2408</f>
        <v>4.9952999999999997E-2</v>
      </c>
      <c r="F2408" s="1">
        <f>'All Nodes'!F2408</f>
        <v>5.9607899999999998E-2</v>
      </c>
      <c r="G2408">
        <f>'All Nodes'!G2408</f>
        <v>100001</v>
      </c>
    </row>
    <row r="2409" spans="1:7" x14ac:dyDescent="0.25">
      <c r="A2409" t="str">
        <f>'All Nodes'!A2409</f>
        <v>GRID</v>
      </c>
      <c r="B2409">
        <f>'All Nodes'!B2409</f>
        <v>102407</v>
      </c>
      <c r="C2409">
        <f>'All Nodes'!C2409</f>
        <v>100001</v>
      </c>
      <c r="D2409" s="1">
        <f>'All Nodes'!D2409</f>
        <v>0.57500200000000001</v>
      </c>
      <c r="E2409" s="1">
        <f>'All Nodes'!E2409</f>
        <v>-4.9952999999999997E-2</v>
      </c>
      <c r="F2409" s="1">
        <f>'All Nodes'!F2409</f>
        <v>5.9608000000000001E-2</v>
      </c>
      <c r="G2409">
        <f>'All Nodes'!G2409</f>
        <v>100001</v>
      </c>
    </row>
    <row r="2410" spans="1:7" x14ac:dyDescent="0.25">
      <c r="A2410" t="str">
        <f>'All Nodes'!A2410</f>
        <v>GRID</v>
      </c>
      <c r="B2410">
        <f>'All Nodes'!B2410</f>
        <v>102408</v>
      </c>
      <c r="C2410">
        <f>'All Nodes'!C2410</f>
        <v>100001</v>
      </c>
      <c r="D2410" s="1">
        <f>'All Nodes'!D2410</f>
        <v>-0.57500300000000004</v>
      </c>
      <c r="E2410" s="1">
        <f>'All Nodes'!E2410</f>
        <v>-0.100041</v>
      </c>
      <c r="F2410" s="1">
        <f>'All Nodes'!F2410</f>
        <v>6.0970099999999999E-2</v>
      </c>
      <c r="G2410">
        <f>'All Nodes'!G2410</f>
        <v>100001</v>
      </c>
    </row>
    <row r="2411" spans="1:7" x14ac:dyDescent="0.25">
      <c r="A2411" t="str">
        <f>'All Nodes'!A2411</f>
        <v>GRID</v>
      </c>
      <c r="B2411">
        <f>'All Nodes'!B2411</f>
        <v>102409</v>
      </c>
      <c r="C2411">
        <f>'All Nodes'!C2411</f>
        <v>100001</v>
      </c>
      <c r="D2411" s="1">
        <f>'All Nodes'!D2411</f>
        <v>-0.57500300000000004</v>
      </c>
      <c r="E2411" s="1">
        <f>'All Nodes'!E2411</f>
        <v>2.4958899999999999E-2</v>
      </c>
      <c r="F2411" s="1">
        <f>'All Nodes'!F2411</f>
        <v>5.9270000000000003E-2</v>
      </c>
      <c r="G2411">
        <f>'All Nodes'!G2411</f>
        <v>100001</v>
      </c>
    </row>
    <row r="2412" spans="1:7" x14ac:dyDescent="0.25">
      <c r="A2412" t="str">
        <f>'All Nodes'!A2412</f>
        <v>GRID</v>
      </c>
      <c r="B2412">
        <f>'All Nodes'!B2412</f>
        <v>102410</v>
      </c>
      <c r="C2412">
        <f>'All Nodes'!C2412</f>
        <v>100001</v>
      </c>
      <c r="D2412" s="1">
        <f>'All Nodes'!D2412</f>
        <v>-0.57500399999999996</v>
      </c>
      <c r="E2412" s="1">
        <f>'All Nodes'!E2412</f>
        <v>-7.5046000000000002E-2</v>
      </c>
      <c r="F2412" s="1">
        <f>'All Nodes'!F2412</f>
        <v>6.0179099999999999E-2</v>
      </c>
      <c r="G2412">
        <f>'All Nodes'!G2412</f>
        <v>100001</v>
      </c>
    </row>
    <row r="2413" spans="1:7" x14ac:dyDescent="0.25">
      <c r="A2413" t="str">
        <f>'All Nodes'!A2413</f>
        <v>GRID</v>
      </c>
      <c r="B2413">
        <f>'All Nodes'!B2413</f>
        <v>102411</v>
      </c>
      <c r="C2413">
        <f>'All Nodes'!C2413</f>
        <v>100001</v>
      </c>
      <c r="D2413" s="1">
        <f>'All Nodes'!D2413</f>
        <v>0.57500399999999996</v>
      </c>
      <c r="E2413" s="1">
        <f>'All Nodes'!E2413</f>
        <v>7.5047199999999994E-2</v>
      </c>
      <c r="F2413" s="1">
        <f>'All Nodes'!F2413</f>
        <v>6.0179000000000003E-2</v>
      </c>
      <c r="G2413">
        <f>'All Nodes'!G2413</f>
        <v>100001</v>
      </c>
    </row>
    <row r="2414" spans="1:7" x14ac:dyDescent="0.25">
      <c r="A2414" t="str">
        <f>'All Nodes'!A2414</f>
        <v>GRID</v>
      </c>
      <c r="B2414">
        <f>'All Nodes'!B2414</f>
        <v>102412</v>
      </c>
      <c r="C2414">
        <f>'All Nodes'!C2414</f>
        <v>100001</v>
      </c>
      <c r="D2414" s="1">
        <f>'All Nodes'!D2414</f>
        <v>-0.57500499999999999</v>
      </c>
      <c r="E2414" s="1">
        <f>'All Nodes'!E2414</f>
        <v>7.4957999999999997E-2</v>
      </c>
      <c r="F2414" s="1">
        <f>'All Nodes'!F2414</f>
        <v>6.0173900000000002E-2</v>
      </c>
      <c r="G2414">
        <f>'All Nodes'!G2414</f>
        <v>100001</v>
      </c>
    </row>
    <row r="2415" spans="1:7" x14ac:dyDescent="0.25">
      <c r="A2415" t="str">
        <f>'All Nodes'!A2415</f>
        <v>GRID</v>
      </c>
      <c r="B2415">
        <f>'All Nodes'!B2415</f>
        <v>102413</v>
      </c>
      <c r="C2415">
        <f>'All Nodes'!C2415</f>
        <v>100001</v>
      </c>
      <c r="D2415" s="1">
        <f>'All Nodes'!D2415</f>
        <v>0.57500499999999999</v>
      </c>
      <c r="E2415" s="1">
        <f>'All Nodes'!E2415</f>
        <v>-7.4956999999999996E-2</v>
      </c>
      <c r="F2415" s="1">
        <f>'All Nodes'!F2415</f>
        <v>6.0174100000000001E-2</v>
      </c>
      <c r="G2415">
        <f>'All Nodes'!G2415</f>
        <v>100001</v>
      </c>
    </row>
    <row r="2416" spans="1:7" x14ac:dyDescent="0.25">
      <c r="A2416" t="str">
        <f>'All Nodes'!A2416</f>
        <v>GRID</v>
      </c>
      <c r="B2416">
        <f>'All Nodes'!B2416</f>
        <v>102414</v>
      </c>
      <c r="C2416">
        <f>'All Nodes'!C2416</f>
        <v>100001</v>
      </c>
      <c r="D2416" s="1">
        <f>'All Nodes'!D2416</f>
        <v>0.57500600000000002</v>
      </c>
      <c r="E2416" s="1">
        <f>'All Nodes'!E2416</f>
        <v>-9.9990999999999997E-2</v>
      </c>
      <c r="F2416" s="1">
        <f>'All Nodes'!F2416</f>
        <v>6.0968099999999997E-2</v>
      </c>
      <c r="G2416">
        <f>'All Nodes'!G2416</f>
        <v>100001</v>
      </c>
    </row>
    <row r="2417" spans="1:7" x14ac:dyDescent="0.25">
      <c r="A2417" t="str">
        <f>'All Nodes'!A2417</f>
        <v>GRID</v>
      </c>
      <c r="B2417">
        <f>'All Nodes'!B2417</f>
        <v>102415</v>
      </c>
      <c r="C2417">
        <f>'All Nodes'!C2417</f>
        <v>100001</v>
      </c>
      <c r="D2417" s="1">
        <f>'All Nodes'!D2417</f>
        <v>-0.57500600000000002</v>
      </c>
      <c r="E2417" s="1">
        <f>'All Nodes'!E2417</f>
        <v>-5.0036999999999998E-2</v>
      </c>
      <c r="F2417" s="1">
        <f>'All Nodes'!F2417</f>
        <v>5.9614100000000003E-2</v>
      </c>
      <c r="G2417">
        <f>'All Nodes'!G2417</f>
        <v>100001</v>
      </c>
    </row>
    <row r="2418" spans="1:7" x14ac:dyDescent="0.25">
      <c r="A2418" t="str">
        <f>'All Nodes'!A2418</f>
        <v>GRID</v>
      </c>
      <c r="B2418">
        <f>'All Nodes'!B2418</f>
        <v>102416</v>
      </c>
      <c r="C2418">
        <f>'All Nodes'!C2418</f>
        <v>100001</v>
      </c>
      <c r="D2418" s="1">
        <f>'All Nodes'!D2418</f>
        <v>0.57500600000000002</v>
      </c>
      <c r="E2418" s="1">
        <f>'All Nodes'!E2418</f>
        <v>5.0037199999999997E-2</v>
      </c>
      <c r="F2418" s="1">
        <f>'All Nodes'!F2418</f>
        <v>5.9614E-2</v>
      </c>
      <c r="G2418">
        <f>'All Nodes'!G2418</f>
        <v>100001</v>
      </c>
    </row>
    <row r="2419" spans="1:7" x14ac:dyDescent="0.25">
      <c r="A2419" t="str">
        <f>'All Nodes'!A2419</f>
        <v>GRID</v>
      </c>
      <c r="B2419">
        <f>'All Nodes'!B2419</f>
        <v>102417</v>
      </c>
      <c r="C2419">
        <f>'All Nodes'!C2419</f>
        <v>100001</v>
      </c>
      <c r="D2419" s="1">
        <f>'All Nodes'!D2419</f>
        <v>-0.57500600000000002</v>
      </c>
      <c r="E2419" s="1">
        <f>'All Nodes'!E2419</f>
        <v>9.9992399999999995E-2</v>
      </c>
      <c r="F2419" s="1">
        <f>'All Nodes'!F2419</f>
        <v>6.0967899999999998E-2</v>
      </c>
      <c r="G2419">
        <f>'All Nodes'!G2419</f>
        <v>100001</v>
      </c>
    </row>
    <row r="2420" spans="1:7" x14ac:dyDescent="0.25">
      <c r="A2420" t="str">
        <f>'All Nodes'!A2420</f>
        <v>GRID</v>
      </c>
      <c r="B2420">
        <f>'All Nodes'!B2420</f>
        <v>102418</v>
      </c>
      <c r="C2420">
        <f>'All Nodes'!C2420</f>
        <v>100001</v>
      </c>
      <c r="D2420" s="1">
        <f>'All Nodes'!D2420</f>
        <v>-0.57500700000000005</v>
      </c>
      <c r="E2420" s="1">
        <f>'All Nodes'!E2420</f>
        <v>0.12499399999999999</v>
      </c>
      <c r="F2420" s="1">
        <f>'All Nodes'!F2420</f>
        <v>6.1985899999999997E-2</v>
      </c>
      <c r="G2420">
        <f>'All Nodes'!G2420</f>
        <v>100001</v>
      </c>
    </row>
    <row r="2421" spans="1:7" x14ac:dyDescent="0.25">
      <c r="A2421" t="str">
        <f>'All Nodes'!A2421</f>
        <v>GRID</v>
      </c>
      <c r="B2421">
        <f>'All Nodes'!B2421</f>
        <v>102419</v>
      </c>
      <c r="C2421">
        <f>'All Nodes'!C2421</f>
        <v>100001</v>
      </c>
      <c r="D2421" s="1">
        <f>'All Nodes'!D2421</f>
        <v>0.57500700000000005</v>
      </c>
      <c r="E2421" s="1">
        <f>'All Nodes'!E2421</f>
        <v>-0.12499300000000001</v>
      </c>
      <c r="F2421" s="1">
        <f>'All Nodes'!F2421</f>
        <v>6.1986100000000002E-2</v>
      </c>
      <c r="G2421">
        <f>'All Nodes'!G2421</f>
        <v>100001</v>
      </c>
    </row>
    <row r="2422" spans="1:7" x14ac:dyDescent="0.25">
      <c r="A2422" t="str">
        <f>'All Nodes'!A2422</f>
        <v>GRID</v>
      </c>
      <c r="B2422">
        <f>'All Nodes'!B2422</f>
        <v>102420</v>
      </c>
      <c r="C2422">
        <f>'All Nodes'!C2422</f>
        <v>100001</v>
      </c>
      <c r="D2422" s="1">
        <f>'All Nodes'!D2422</f>
        <v>0.57500700000000005</v>
      </c>
      <c r="E2422" s="1">
        <f>'All Nodes'!E2422</f>
        <v>2.5037199999999999E-2</v>
      </c>
      <c r="F2422" s="1">
        <f>'All Nodes'!F2422</f>
        <v>5.9275000000000001E-2</v>
      </c>
      <c r="G2422">
        <f>'All Nodes'!G2422</f>
        <v>100001</v>
      </c>
    </row>
    <row r="2423" spans="1:7" x14ac:dyDescent="0.25">
      <c r="A2423" t="str">
        <f>'All Nodes'!A2423</f>
        <v>GRID</v>
      </c>
      <c r="B2423">
        <f>'All Nodes'!B2423</f>
        <v>102421</v>
      </c>
      <c r="C2423">
        <f>'All Nodes'!C2423</f>
        <v>100001</v>
      </c>
      <c r="D2423" s="1">
        <f>'All Nodes'!D2423</f>
        <v>-0.57500799999999996</v>
      </c>
      <c r="E2423" s="1">
        <f>'All Nodes'!E2423</f>
        <v>-2.5035999999999999E-2</v>
      </c>
      <c r="F2423" s="1">
        <f>'All Nodes'!F2423</f>
        <v>5.9275099999999997E-2</v>
      </c>
      <c r="G2423">
        <f>'All Nodes'!G2423</f>
        <v>100001</v>
      </c>
    </row>
    <row r="2424" spans="1:7" x14ac:dyDescent="0.25">
      <c r="A2424" t="str">
        <f>'All Nodes'!A2424</f>
        <v>GRID</v>
      </c>
      <c r="B2424">
        <f>'All Nodes'!B2424</f>
        <v>102422</v>
      </c>
      <c r="C2424">
        <f>'All Nodes'!C2424</f>
        <v>100001</v>
      </c>
      <c r="D2424" s="1">
        <f>'All Nodes'!D2424</f>
        <v>-0.57501000000000002</v>
      </c>
      <c r="E2424" s="1">
        <f>'All Nodes'!E2424</f>
        <v>-7.9149999999999999E-5</v>
      </c>
      <c r="F2424" s="1">
        <f>'All Nodes'!F2424</f>
        <v>5.9162100000000002E-2</v>
      </c>
      <c r="G2424">
        <f>'All Nodes'!G2424</f>
        <v>100001</v>
      </c>
    </row>
    <row r="2425" spans="1:7" x14ac:dyDescent="0.25">
      <c r="A2425" t="str">
        <f>'All Nodes'!A2425</f>
        <v>GRID</v>
      </c>
      <c r="B2425">
        <f>'All Nodes'!B2425</f>
        <v>102423</v>
      </c>
      <c r="C2425">
        <f>'All Nodes'!C2425</f>
        <v>100001</v>
      </c>
      <c r="D2425" s="1">
        <f>'All Nodes'!D2425</f>
        <v>-0.57501100000000005</v>
      </c>
      <c r="E2425" s="1">
        <f>'All Nodes'!E2425</f>
        <v>0.14999399999999999</v>
      </c>
      <c r="F2425" s="1">
        <f>'All Nodes'!F2425</f>
        <v>6.3231899999999994E-2</v>
      </c>
      <c r="G2425">
        <f>'All Nodes'!G2425</f>
        <v>100001</v>
      </c>
    </row>
    <row r="2426" spans="1:7" x14ac:dyDescent="0.25">
      <c r="A2426" t="str">
        <f>'All Nodes'!A2426</f>
        <v>GRID</v>
      </c>
      <c r="B2426">
        <f>'All Nodes'!B2426</f>
        <v>102424</v>
      </c>
      <c r="C2426">
        <f>'All Nodes'!C2426</f>
        <v>100001</v>
      </c>
      <c r="D2426" s="1">
        <f>'All Nodes'!D2426</f>
        <v>0.57501100000000005</v>
      </c>
      <c r="E2426" s="1">
        <f>'All Nodes'!E2426</f>
        <v>-0.14999399999999999</v>
      </c>
      <c r="F2426" s="1">
        <f>'All Nodes'!F2426</f>
        <v>6.3232200000000002E-2</v>
      </c>
      <c r="G2426">
        <f>'All Nodes'!G2426</f>
        <v>100001</v>
      </c>
    </row>
    <row r="2427" spans="1:7" x14ac:dyDescent="0.25">
      <c r="A2427" t="str">
        <f>'All Nodes'!A2427</f>
        <v>GRID</v>
      </c>
      <c r="B2427">
        <f>'All Nodes'!B2427</f>
        <v>102425</v>
      </c>
      <c r="C2427">
        <f>'All Nodes'!C2427</f>
        <v>100001</v>
      </c>
      <c r="D2427" s="1">
        <f>'All Nodes'!D2427</f>
        <v>0.57501100000000005</v>
      </c>
      <c r="E2427" s="1">
        <f>'All Nodes'!E2427</f>
        <v>-0.17499000000000001</v>
      </c>
      <c r="F2427" s="1">
        <f>'All Nodes'!F2427</f>
        <v>6.4704200000000003E-2</v>
      </c>
      <c r="G2427">
        <f>'All Nodes'!G2427</f>
        <v>100001</v>
      </c>
    </row>
    <row r="2428" spans="1:7" x14ac:dyDescent="0.25">
      <c r="A2428" t="str">
        <f>'All Nodes'!A2428</f>
        <v>GRID</v>
      </c>
      <c r="B2428">
        <f>'All Nodes'!B2428</f>
        <v>102426</v>
      </c>
      <c r="C2428">
        <f>'All Nodes'!C2428</f>
        <v>100001</v>
      </c>
      <c r="D2428" s="1">
        <f>'All Nodes'!D2428</f>
        <v>-0.57501100000000005</v>
      </c>
      <c r="E2428" s="1">
        <f>'All Nodes'!E2428</f>
        <v>0.17499000000000001</v>
      </c>
      <c r="F2428" s="1">
        <f>'All Nodes'!F2428</f>
        <v>6.4703800000000006E-2</v>
      </c>
      <c r="G2428">
        <f>'All Nodes'!G2428</f>
        <v>100001</v>
      </c>
    </row>
    <row r="2429" spans="1:7" x14ac:dyDescent="0.25">
      <c r="A2429" t="str">
        <f>'All Nodes'!A2429</f>
        <v>GRID</v>
      </c>
      <c r="B2429">
        <f>'All Nodes'!B2429</f>
        <v>102427</v>
      </c>
      <c r="C2429">
        <f>'All Nodes'!C2429</f>
        <v>100001</v>
      </c>
      <c r="D2429" s="1">
        <f>'All Nodes'!D2429</f>
        <v>0.57501400000000003</v>
      </c>
      <c r="E2429" s="1">
        <f>'All Nodes'!E2429</f>
        <v>-0.199988</v>
      </c>
      <c r="F2429" s="1">
        <f>'All Nodes'!F2429</f>
        <v>6.6404199999999997E-2</v>
      </c>
      <c r="G2429">
        <f>'All Nodes'!G2429</f>
        <v>100001</v>
      </c>
    </row>
    <row r="2430" spans="1:7" x14ac:dyDescent="0.25">
      <c r="A2430" t="str">
        <f>'All Nodes'!A2430</f>
        <v>GRID</v>
      </c>
      <c r="B2430">
        <f>'All Nodes'!B2430</f>
        <v>102428</v>
      </c>
      <c r="C2430">
        <f>'All Nodes'!C2430</f>
        <v>100001</v>
      </c>
      <c r="D2430" s="1">
        <f>'All Nodes'!D2430</f>
        <v>-0.57501400000000003</v>
      </c>
      <c r="E2430" s="1">
        <f>'All Nodes'!E2430</f>
        <v>0.199988</v>
      </c>
      <c r="F2430" s="1">
        <f>'All Nodes'!F2430</f>
        <v>6.6403799999999999E-2</v>
      </c>
      <c r="G2430">
        <f>'All Nodes'!G2430</f>
        <v>100001</v>
      </c>
    </row>
    <row r="2431" spans="1:7" x14ac:dyDescent="0.25">
      <c r="A2431" t="str">
        <f>'All Nodes'!A2431</f>
        <v>GRID</v>
      </c>
      <c r="B2431">
        <f>'All Nodes'!B2431</f>
        <v>102429</v>
      </c>
      <c r="C2431">
        <f>'All Nodes'!C2431</f>
        <v>100001</v>
      </c>
      <c r="D2431" s="1">
        <f>'All Nodes'!D2431</f>
        <v>0.57501599999999997</v>
      </c>
      <c r="E2431" s="1">
        <f>'All Nodes'!E2431</f>
        <v>-0.22497300000000001</v>
      </c>
      <c r="F2431" s="1">
        <f>'All Nodes'!F2431</f>
        <v>6.8329299999999996E-2</v>
      </c>
      <c r="G2431">
        <f>'All Nodes'!G2431</f>
        <v>100001</v>
      </c>
    </row>
    <row r="2432" spans="1:7" x14ac:dyDescent="0.25">
      <c r="A2432" t="str">
        <f>'All Nodes'!A2432</f>
        <v>GRID</v>
      </c>
      <c r="B2432">
        <f>'All Nodes'!B2432</f>
        <v>102430</v>
      </c>
      <c r="C2432">
        <f>'All Nodes'!C2432</f>
        <v>100001</v>
      </c>
      <c r="D2432" s="1">
        <f>'All Nodes'!D2432</f>
        <v>-0.57501800000000003</v>
      </c>
      <c r="E2432" s="1">
        <f>'All Nodes'!E2432</f>
        <v>0.22497300000000001</v>
      </c>
      <c r="F2432" s="1">
        <f>'All Nodes'!F2432</f>
        <v>6.8328799999999995E-2</v>
      </c>
      <c r="G2432">
        <f>'All Nodes'!G2432</f>
        <v>100001</v>
      </c>
    </row>
    <row r="2433" spans="1:7" x14ac:dyDescent="0.25">
      <c r="A2433" t="str">
        <f>'All Nodes'!A2433</f>
        <v>GRID</v>
      </c>
      <c r="B2433">
        <f>'All Nodes'!B2433</f>
        <v>102431</v>
      </c>
      <c r="C2433">
        <f>'All Nodes'!C2433</f>
        <v>100001</v>
      </c>
      <c r="D2433" s="1">
        <f>'All Nodes'!D2433</f>
        <v>0.57501899999999995</v>
      </c>
      <c r="E2433" s="1">
        <f>'All Nodes'!E2433</f>
        <v>-0.249972</v>
      </c>
      <c r="F2433" s="1">
        <f>'All Nodes'!F2433</f>
        <v>7.0485300000000001E-2</v>
      </c>
      <c r="G2433">
        <f>'All Nodes'!G2433</f>
        <v>100001</v>
      </c>
    </row>
    <row r="2434" spans="1:7" x14ac:dyDescent="0.25">
      <c r="A2434" t="str">
        <f>'All Nodes'!A2434</f>
        <v>GRID</v>
      </c>
      <c r="B2434">
        <f>'All Nodes'!B2434</f>
        <v>102432</v>
      </c>
      <c r="C2434">
        <f>'All Nodes'!C2434</f>
        <v>100001</v>
      </c>
      <c r="D2434" s="1">
        <f>'All Nodes'!D2434</f>
        <v>-0.57501899999999995</v>
      </c>
      <c r="E2434" s="1">
        <f>'All Nodes'!E2434</f>
        <v>0.249972</v>
      </c>
      <c r="F2434" s="1">
        <f>'All Nodes'!F2434</f>
        <v>7.04848E-2</v>
      </c>
      <c r="G2434">
        <f>'All Nodes'!G2434</f>
        <v>100001</v>
      </c>
    </row>
    <row r="2435" spans="1:7" x14ac:dyDescent="0.25">
      <c r="A2435" t="str">
        <f>'All Nodes'!A2435</f>
        <v>GRID</v>
      </c>
      <c r="B2435">
        <f>'All Nodes'!B2435</f>
        <v>102433</v>
      </c>
      <c r="C2435">
        <f>'All Nodes'!C2435</f>
        <v>100001</v>
      </c>
      <c r="D2435" s="1">
        <f>'All Nodes'!D2435</f>
        <v>0.57502200000000003</v>
      </c>
      <c r="E2435" s="1">
        <f>'All Nodes'!E2435</f>
        <v>-0.27497199999999999</v>
      </c>
      <c r="F2435" s="1">
        <f>'All Nodes'!F2435</f>
        <v>7.2869299999999998E-2</v>
      </c>
      <c r="G2435">
        <f>'All Nodes'!G2435</f>
        <v>100001</v>
      </c>
    </row>
    <row r="2436" spans="1:7" x14ac:dyDescent="0.25">
      <c r="A2436" t="str">
        <f>'All Nodes'!A2436</f>
        <v>GRID</v>
      </c>
      <c r="B2436">
        <f>'All Nodes'!B2436</f>
        <v>102434</v>
      </c>
      <c r="C2436">
        <f>'All Nodes'!C2436</f>
        <v>100001</v>
      </c>
      <c r="D2436" s="1">
        <f>'All Nodes'!D2436</f>
        <v>-0.57502200000000003</v>
      </c>
      <c r="E2436" s="1">
        <f>'All Nodes'!E2436</f>
        <v>0.27497199999999999</v>
      </c>
      <c r="F2436" s="1">
        <f>'All Nodes'!F2436</f>
        <v>7.2868799999999997E-2</v>
      </c>
      <c r="G2436">
        <f>'All Nodes'!G2436</f>
        <v>100001</v>
      </c>
    </row>
    <row r="2437" spans="1:7" x14ac:dyDescent="0.25">
      <c r="A2437" t="str">
        <f>'All Nodes'!A2437</f>
        <v>GRID</v>
      </c>
      <c r="B2437">
        <f>'All Nodes'!B2437</f>
        <v>102435</v>
      </c>
      <c r="C2437">
        <f>'All Nodes'!C2437</f>
        <v>100001</v>
      </c>
      <c r="D2437" s="1">
        <f>'All Nodes'!D2437</f>
        <v>0.57502399999999998</v>
      </c>
      <c r="E2437" s="1">
        <f>'All Nodes'!E2437</f>
        <v>-0.29997200000000002</v>
      </c>
      <c r="F2437" s="1">
        <f>'All Nodes'!F2437</f>
        <v>7.5484300000000004E-2</v>
      </c>
      <c r="G2437">
        <f>'All Nodes'!G2437</f>
        <v>100001</v>
      </c>
    </row>
    <row r="2438" spans="1:7" x14ac:dyDescent="0.25">
      <c r="A2438" t="str">
        <f>'All Nodes'!A2438</f>
        <v>GRID</v>
      </c>
      <c r="B2438">
        <f>'All Nodes'!B2438</f>
        <v>102436</v>
      </c>
      <c r="C2438">
        <f>'All Nodes'!C2438</f>
        <v>100001</v>
      </c>
      <c r="D2438" s="1">
        <f>'All Nodes'!D2438</f>
        <v>-0.57502500000000001</v>
      </c>
      <c r="E2438" s="1">
        <f>'All Nodes'!E2438</f>
        <v>0.29997200000000002</v>
      </c>
      <c r="F2438" s="1">
        <f>'All Nodes'!F2438</f>
        <v>7.5483700000000001E-2</v>
      </c>
      <c r="G2438">
        <f>'All Nodes'!G2438</f>
        <v>100001</v>
      </c>
    </row>
    <row r="2439" spans="1:7" x14ac:dyDescent="0.25">
      <c r="A2439" t="str">
        <f>'All Nodes'!A2439</f>
        <v>GRID</v>
      </c>
      <c r="B2439">
        <f>'All Nodes'!B2439</f>
        <v>102437</v>
      </c>
      <c r="C2439">
        <f>'All Nodes'!C2439</f>
        <v>100001</v>
      </c>
      <c r="D2439" s="1">
        <f>'All Nodes'!D2439</f>
        <v>0.57502699999999995</v>
      </c>
      <c r="E2439" s="1">
        <f>'All Nodes'!E2439</f>
        <v>-0.32497300000000001</v>
      </c>
      <c r="F2439" s="1">
        <f>'All Nodes'!F2439</f>
        <v>7.8328400000000006E-2</v>
      </c>
      <c r="G2439">
        <f>'All Nodes'!G2439</f>
        <v>100001</v>
      </c>
    </row>
    <row r="2440" spans="1:7" x14ac:dyDescent="0.25">
      <c r="A2440" t="str">
        <f>'All Nodes'!A2440</f>
        <v>GRID</v>
      </c>
      <c r="B2440">
        <f>'All Nodes'!B2440</f>
        <v>102438</v>
      </c>
      <c r="C2440">
        <f>'All Nodes'!C2440</f>
        <v>100001</v>
      </c>
      <c r="D2440" s="1">
        <f>'All Nodes'!D2440</f>
        <v>-0.57502699999999995</v>
      </c>
      <c r="E2440" s="1">
        <f>'All Nodes'!E2440</f>
        <v>0.32497300000000001</v>
      </c>
      <c r="F2440" s="1">
        <f>'All Nodes'!F2440</f>
        <v>7.83277E-2</v>
      </c>
      <c r="G2440">
        <f>'All Nodes'!G2440</f>
        <v>100001</v>
      </c>
    </row>
    <row r="2441" spans="1:7" x14ac:dyDescent="0.25">
      <c r="A2441" t="str">
        <f>'All Nodes'!A2441</f>
        <v>GRID</v>
      </c>
      <c r="B2441">
        <f>'All Nodes'!B2441</f>
        <v>102439</v>
      </c>
      <c r="C2441">
        <f>'All Nodes'!C2441</f>
        <v>100001</v>
      </c>
      <c r="D2441" s="1">
        <f>'All Nodes'!D2441</f>
        <v>-0.57502900000000001</v>
      </c>
      <c r="E2441" s="1">
        <f>'All Nodes'!E2441</f>
        <v>0.349968</v>
      </c>
      <c r="F2441" s="1">
        <f>'All Nodes'!F2441</f>
        <v>8.1401699999999994E-2</v>
      </c>
      <c r="G2441">
        <f>'All Nodes'!G2441</f>
        <v>100001</v>
      </c>
    </row>
    <row r="2442" spans="1:7" x14ac:dyDescent="0.25">
      <c r="A2442" t="str">
        <f>'All Nodes'!A2442</f>
        <v>GRID</v>
      </c>
      <c r="B2442">
        <f>'All Nodes'!B2442</f>
        <v>102440</v>
      </c>
      <c r="C2442">
        <f>'All Nodes'!C2442</f>
        <v>100001</v>
      </c>
      <c r="D2442" s="1">
        <f>'All Nodes'!D2442</f>
        <v>0.57502900000000001</v>
      </c>
      <c r="E2442" s="1">
        <f>'All Nodes'!E2442</f>
        <v>-0.349968</v>
      </c>
      <c r="F2442" s="1">
        <f>'All Nodes'!F2442</f>
        <v>8.14024E-2</v>
      </c>
      <c r="G2442">
        <f>'All Nodes'!G2442</f>
        <v>100001</v>
      </c>
    </row>
    <row r="2443" spans="1:7" x14ac:dyDescent="0.25">
      <c r="A2443" t="str">
        <f>'All Nodes'!A2443</f>
        <v>GRID</v>
      </c>
      <c r="B2443">
        <f>'All Nodes'!B2443</f>
        <v>102441</v>
      </c>
      <c r="C2443">
        <f>'All Nodes'!C2443</f>
        <v>100001</v>
      </c>
      <c r="D2443" s="1">
        <f>'All Nodes'!D2443</f>
        <v>0.57503199999999999</v>
      </c>
      <c r="E2443" s="1">
        <f>'All Nodes'!E2443</f>
        <v>-0.374969</v>
      </c>
      <c r="F2443" s="1">
        <f>'All Nodes'!F2443</f>
        <v>8.4709499999999993E-2</v>
      </c>
      <c r="G2443">
        <f>'All Nodes'!G2443</f>
        <v>100001</v>
      </c>
    </row>
    <row r="2444" spans="1:7" x14ac:dyDescent="0.25">
      <c r="A2444" t="str">
        <f>'All Nodes'!A2444</f>
        <v>GRID</v>
      </c>
      <c r="B2444">
        <f>'All Nodes'!B2444</f>
        <v>102442</v>
      </c>
      <c r="C2444">
        <f>'All Nodes'!C2444</f>
        <v>100001</v>
      </c>
      <c r="D2444" s="1">
        <f>'All Nodes'!D2444</f>
        <v>-0.57503300000000002</v>
      </c>
      <c r="E2444" s="1">
        <f>'All Nodes'!E2444</f>
        <v>0.374969</v>
      </c>
      <c r="F2444" s="1">
        <f>'All Nodes'!F2444</f>
        <v>8.4708599999999995E-2</v>
      </c>
      <c r="G2444">
        <f>'All Nodes'!G2444</f>
        <v>100001</v>
      </c>
    </row>
    <row r="2445" spans="1:7" x14ac:dyDescent="0.25">
      <c r="A2445" t="str">
        <f>'All Nodes'!A2445</f>
        <v>GRID</v>
      </c>
      <c r="B2445">
        <f>'All Nodes'!B2445</f>
        <v>102443</v>
      </c>
      <c r="C2445">
        <f>'All Nodes'!C2445</f>
        <v>100001</v>
      </c>
      <c r="D2445" s="1">
        <f>'All Nodes'!D2445</f>
        <v>0.57503400000000005</v>
      </c>
      <c r="E2445" s="1">
        <f>'All Nodes'!E2445</f>
        <v>-0.39996999999999999</v>
      </c>
      <c r="F2445" s="1">
        <f>'All Nodes'!F2445</f>
        <v>8.8248499999999994E-2</v>
      </c>
      <c r="G2445">
        <f>'All Nodes'!G2445</f>
        <v>100001</v>
      </c>
    </row>
    <row r="2446" spans="1:7" x14ac:dyDescent="0.25">
      <c r="A2446" t="str">
        <f>'All Nodes'!A2446</f>
        <v>GRID</v>
      </c>
      <c r="B2446">
        <f>'All Nodes'!B2446</f>
        <v>102444</v>
      </c>
      <c r="C2446">
        <f>'All Nodes'!C2446</f>
        <v>100001</v>
      </c>
      <c r="D2446" s="1">
        <f>'All Nodes'!D2446</f>
        <v>-0.57503499999999996</v>
      </c>
      <c r="E2446" s="1">
        <f>'All Nodes'!E2446</f>
        <v>0.39996999999999999</v>
      </c>
      <c r="F2446" s="1">
        <f>'All Nodes'!F2446</f>
        <v>8.8247699999999998E-2</v>
      </c>
      <c r="G2446">
        <f>'All Nodes'!G2446</f>
        <v>100001</v>
      </c>
    </row>
    <row r="2447" spans="1:7" x14ac:dyDescent="0.25">
      <c r="A2447" t="str">
        <f>'All Nodes'!A2447</f>
        <v>GRID</v>
      </c>
      <c r="B2447">
        <f>'All Nodes'!B2447</f>
        <v>102445</v>
      </c>
      <c r="C2447">
        <f>'All Nodes'!C2447</f>
        <v>100001</v>
      </c>
      <c r="D2447" s="1">
        <f>'All Nodes'!D2447</f>
        <v>-0.57503599999999999</v>
      </c>
      <c r="E2447" s="1">
        <f>'All Nodes'!E2447</f>
        <v>0.42497299999999999</v>
      </c>
      <c r="F2447" s="1">
        <f>'All Nodes'!F2447</f>
        <v>9.2020599999999994E-2</v>
      </c>
      <c r="G2447">
        <f>'All Nodes'!G2447</f>
        <v>100001</v>
      </c>
    </row>
    <row r="2448" spans="1:7" x14ac:dyDescent="0.25">
      <c r="A2448" t="str">
        <f>'All Nodes'!A2448</f>
        <v>GRID</v>
      </c>
      <c r="B2448">
        <f>'All Nodes'!B2448</f>
        <v>102446</v>
      </c>
      <c r="C2448">
        <f>'All Nodes'!C2448</f>
        <v>100001</v>
      </c>
      <c r="D2448" s="1">
        <f>'All Nodes'!D2448</f>
        <v>0.57503599999999999</v>
      </c>
      <c r="E2448" s="1">
        <f>'All Nodes'!E2448</f>
        <v>-0.42497299999999999</v>
      </c>
      <c r="F2448" s="1">
        <f>'All Nodes'!F2448</f>
        <v>9.2021500000000006E-2</v>
      </c>
      <c r="G2448">
        <f>'All Nodes'!G2448</f>
        <v>100001</v>
      </c>
    </row>
    <row r="2449" spans="1:7" x14ac:dyDescent="0.25">
      <c r="A2449" t="str">
        <f>'All Nodes'!A2449</f>
        <v>GRID</v>
      </c>
      <c r="B2449">
        <f>'All Nodes'!B2449</f>
        <v>102447</v>
      </c>
      <c r="C2449">
        <f>'All Nodes'!C2449</f>
        <v>100001</v>
      </c>
      <c r="D2449" s="1">
        <f>'All Nodes'!D2449</f>
        <v>0.57503800000000005</v>
      </c>
      <c r="E2449" s="1">
        <f>'All Nodes'!E2449</f>
        <v>-0.44997100000000001</v>
      </c>
      <c r="F2449" s="1">
        <f>'All Nodes'!F2449</f>
        <v>9.6027500000000002E-2</v>
      </c>
      <c r="G2449">
        <f>'All Nodes'!G2449</f>
        <v>100001</v>
      </c>
    </row>
    <row r="2450" spans="1:7" x14ac:dyDescent="0.25">
      <c r="A2450" t="str">
        <f>'All Nodes'!A2450</f>
        <v>GRID</v>
      </c>
      <c r="B2450">
        <f>'All Nodes'!B2450</f>
        <v>102448</v>
      </c>
      <c r="C2450">
        <f>'All Nodes'!C2450</f>
        <v>100001</v>
      </c>
      <c r="D2450" s="1">
        <f>'All Nodes'!D2450</f>
        <v>-0.57503899999999997</v>
      </c>
      <c r="E2450" s="1">
        <f>'All Nodes'!E2450</f>
        <v>0.44997100000000001</v>
      </c>
      <c r="F2450" s="1">
        <f>'All Nodes'!F2450</f>
        <v>9.6026600000000004E-2</v>
      </c>
      <c r="G2450">
        <f>'All Nodes'!G2450</f>
        <v>100001</v>
      </c>
    </row>
    <row r="2451" spans="1:7" x14ac:dyDescent="0.25">
      <c r="A2451" t="str">
        <f>'All Nodes'!A2451</f>
        <v>GRID</v>
      </c>
      <c r="B2451">
        <f>'All Nodes'!B2451</f>
        <v>102449</v>
      </c>
      <c r="C2451">
        <f>'All Nodes'!C2451</f>
        <v>100001</v>
      </c>
      <c r="D2451" s="1">
        <f>'All Nodes'!D2451</f>
        <v>-0.59997999999999996</v>
      </c>
      <c r="E2451" s="1">
        <f>'All Nodes'!E2451</f>
        <v>-0.42504500000000001</v>
      </c>
      <c r="F2451" s="1">
        <f>'All Nodes'!F2451</f>
        <v>9.7402500000000003E-2</v>
      </c>
      <c r="G2451">
        <f>'All Nodes'!G2451</f>
        <v>100001</v>
      </c>
    </row>
    <row r="2452" spans="1:7" x14ac:dyDescent="0.25">
      <c r="A2452" t="str">
        <f>'All Nodes'!A2452</f>
        <v>GRID</v>
      </c>
      <c r="B2452">
        <f>'All Nodes'!B2452</f>
        <v>102450</v>
      </c>
      <c r="C2452">
        <f>'All Nodes'!C2452</f>
        <v>100001</v>
      </c>
      <c r="D2452" s="1">
        <f>'All Nodes'!D2452</f>
        <v>0.59997999999999996</v>
      </c>
      <c r="E2452" s="1">
        <f>'All Nodes'!E2452</f>
        <v>0.42504500000000001</v>
      </c>
      <c r="F2452" s="1">
        <f>'All Nodes'!F2452</f>
        <v>9.7401600000000005E-2</v>
      </c>
      <c r="G2452">
        <f>'All Nodes'!G2452</f>
        <v>100001</v>
      </c>
    </row>
    <row r="2453" spans="1:7" x14ac:dyDescent="0.25">
      <c r="A2453" t="str">
        <f>'All Nodes'!A2453</f>
        <v>GRID</v>
      </c>
      <c r="B2453">
        <f>'All Nodes'!B2453</f>
        <v>102451</v>
      </c>
      <c r="C2453">
        <f>'All Nodes'!C2453</f>
        <v>100001</v>
      </c>
      <c r="D2453" s="1">
        <f>'All Nodes'!D2453</f>
        <v>-0.59998200000000002</v>
      </c>
      <c r="E2453" s="1">
        <f>'All Nodes'!E2453</f>
        <v>-0.40005000000000002</v>
      </c>
      <c r="F2453" s="1">
        <f>'All Nodes'!F2453</f>
        <v>9.3623399999999996E-2</v>
      </c>
      <c r="G2453">
        <f>'All Nodes'!G2453</f>
        <v>100001</v>
      </c>
    </row>
    <row r="2454" spans="1:7" x14ac:dyDescent="0.25">
      <c r="A2454" t="str">
        <f>'All Nodes'!A2454</f>
        <v>GRID</v>
      </c>
      <c r="B2454">
        <f>'All Nodes'!B2454</f>
        <v>102452</v>
      </c>
      <c r="C2454">
        <f>'All Nodes'!C2454</f>
        <v>100001</v>
      </c>
      <c r="D2454" s="1">
        <f>'All Nodes'!D2454</f>
        <v>0.59998200000000002</v>
      </c>
      <c r="E2454" s="1">
        <f>'All Nodes'!E2454</f>
        <v>0.40005000000000002</v>
      </c>
      <c r="F2454" s="1">
        <f>'All Nodes'!F2454</f>
        <v>9.36226E-2</v>
      </c>
      <c r="G2454">
        <f>'All Nodes'!G2454</f>
        <v>100001</v>
      </c>
    </row>
    <row r="2455" spans="1:7" x14ac:dyDescent="0.25">
      <c r="A2455" t="str">
        <f>'All Nodes'!A2455</f>
        <v>GRID</v>
      </c>
      <c r="B2455">
        <f>'All Nodes'!B2455</f>
        <v>102453</v>
      </c>
      <c r="C2455">
        <f>'All Nodes'!C2455</f>
        <v>100001</v>
      </c>
      <c r="D2455" s="1">
        <f>'All Nodes'!D2455</f>
        <v>0.59998200000000002</v>
      </c>
      <c r="E2455" s="1">
        <f>'All Nodes'!E2455</f>
        <v>0.37504799999999999</v>
      </c>
      <c r="F2455" s="1">
        <f>'All Nodes'!F2455</f>
        <v>9.0076600000000007E-2</v>
      </c>
      <c r="G2455">
        <f>'All Nodes'!G2455</f>
        <v>100001</v>
      </c>
    </row>
    <row r="2456" spans="1:7" x14ac:dyDescent="0.25">
      <c r="A2456" t="str">
        <f>'All Nodes'!A2456</f>
        <v>GRID</v>
      </c>
      <c r="B2456">
        <f>'All Nodes'!B2456</f>
        <v>102454</v>
      </c>
      <c r="C2456">
        <f>'All Nodes'!C2456</f>
        <v>100001</v>
      </c>
      <c r="D2456" s="1">
        <f>'All Nodes'!D2456</f>
        <v>-0.59998300000000004</v>
      </c>
      <c r="E2456" s="1">
        <f>'All Nodes'!E2456</f>
        <v>-0.37504799999999999</v>
      </c>
      <c r="F2456" s="1">
        <f>'All Nodes'!F2456</f>
        <v>9.0077400000000002E-2</v>
      </c>
      <c r="G2456">
        <f>'All Nodes'!G2456</f>
        <v>100001</v>
      </c>
    </row>
    <row r="2457" spans="1:7" x14ac:dyDescent="0.25">
      <c r="A2457" t="str">
        <f>'All Nodes'!A2457</f>
        <v>GRID</v>
      </c>
      <c r="B2457">
        <f>'All Nodes'!B2457</f>
        <v>102455</v>
      </c>
      <c r="C2457">
        <f>'All Nodes'!C2457</f>
        <v>100001</v>
      </c>
      <c r="D2457" s="1">
        <f>'All Nodes'!D2457</f>
        <v>-0.59998399999999996</v>
      </c>
      <c r="E2457" s="1">
        <f>'All Nodes'!E2457</f>
        <v>-0.350047</v>
      </c>
      <c r="F2457" s="1">
        <f>'All Nodes'!F2457</f>
        <v>8.6764400000000005E-2</v>
      </c>
      <c r="G2457">
        <f>'All Nodes'!G2457</f>
        <v>100001</v>
      </c>
    </row>
    <row r="2458" spans="1:7" x14ac:dyDescent="0.25">
      <c r="A2458" t="str">
        <f>'All Nodes'!A2458</f>
        <v>GRID</v>
      </c>
      <c r="B2458">
        <f>'All Nodes'!B2458</f>
        <v>102456</v>
      </c>
      <c r="C2458">
        <f>'All Nodes'!C2458</f>
        <v>100001</v>
      </c>
      <c r="D2458" s="1">
        <f>'All Nodes'!D2458</f>
        <v>0.59998399999999996</v>
      </c>
      <c r="E2458" s="1">
        <f>'All Nodes'!E2458</f>
        <v>0.350047</v>
      </c>
      <c r="F2458" s="1">
        <f>'All Nodes'!F2458</f>
        <v>8.6763699999999999E-2</v>
      </c>
      <c r="G2458">
        <f>'All Nodes'!G2458</f>
        <v>100001</v>
      </c>
    </row>
    <row r="2459" spans="1:7" x14ac:dyDescent="0.25">
      <c r="A2459" t="str">
        <f>'All Nodes'!A2459</f>
        <v>GRID</v>
      </c>
      <c r="B2459">
        <f>'All Nodes'!B2459</f>
        <v>102457</v>
      </c>
      <c r="C2459">
        <f>'All Nodes'!C2459</f>
        <v>100001</v>
      </c>
      <c r="D2459" s="1">
        <f>'All Nodes'!D2459</f>
        <v>0.59998600000000002</v>
      </c>
      <c r="E2459" s="1">
        <f>'All Nodes'!E2459</f>
        <v>0.325046</v>
      </c>
      <c r="F2459" s="1">
        <f>'All Nodes'!F2459</f>
        <v>8.3682699999999999E-2</v>
      </c>
      <c r="G2459">
        <f>'All Nodes'!G2459</f>
        <v>100001</v>
      </c>
    </row>
    <row r="2460" spans="1:7" x14ac:dyDescent="0.25">
      <c r="A2460" t="str">
        <f>'All Nodes'!A2460</f>
        <v>GRID</v>
      </c>
      <c r="B2460">
        <f>'All Nodes'!B2460</f>
        <v>102458</v>
      </c>
      <c r="C2460">
        <f>'All Nodes'!C2460</f>
        <v>100001</v>
      </c>
      <c r="D2460" s="1">
        <f>'All Nodes'!D2460</f>
        <v>-0.59998600000000002</v>
      </c>
      <c r="E2460" s="1">
        <f>'All Nodes'!E2460</f>
        <v>-0.325046</v>
      </c>
      <c r="F2460" s="1">
        <f>'All Nodes'!F2460</f>
        <v>8.3683400000000005E-2</v>
      </c>
      <c r="G2460">
        <f>'All Nodes'!G2460</f>
        <v>100001</v>
      </c>
    </row>
    <row r="2461" spans="1:7" x14ac:dyDescent="0.25">
      <c r="A2461" t="str">
        <f>'All Nodes'!A2461</f>
        <v>GRID</v>
      </c>
      <c r="B2461">
        <f>'All Nodes'!B2461</f>
        <v>102459</v>
      </c>
      <c r="C2461">
        <f>'All Nodes'!C2461</f>
        <v>100001</v>
      </c>
      <c r="D2461" s="1">
        <f>'All Nodes'!D2461</f>
        <v>0.59998700000000005</v>
      </c>
      <c r="E2461" s="1">
        <f>'All Nodes'!E2461</f>
        <v>0.30004399999999998</v>
      </c>
      <c r="F2461" s="1">
        <f>'All Nodes'!F2461</f>
        <v>8.0832799999999996E-2</v>
      </c>
      <c r="G2461">
        <f>'All Nodes'!G2461</f>
        <v>100001</v>
      </c>
    </row>
    <row r="2462" spans="1:7" x14ac:dyDescent="0.25">
      <c r="A2462" t="str">
        <f>'All Nodes'!A2462</f>
        <v>GRID</v>
      </c>
      <c r="B2462">
        <f>'All Nodes'!B2462</f>
        <v>102460</v>
      </c>
      <c r="C2462">
        <f>'All Nodes'!C2462</f>
        <v>100001</v>
      </c>
      <c r="D2462" s="1">
        <f>'All Nodes'!D2462</f>
        <v>-0.59998799999999997</v>
      </c>
      <c r="E2462" s="1">
        <f>'All Nodes'!E2462</f>
        <v>-0.30004399999999998</v>
      </c>
      <c r="F2462" s="1">
        <f>'All Nodes'!F2462</f>
        <v>8.08334E-2</v>
      </c>
      <c r="G2462">
        <f>'All Nodes'!G2462</f>
        <v>100001</v>
      </c>
    </row>
    <row r="2463" spans="1:7" x14ac:dyDescent="0.25">
      <c r="A2463" t="str">
        <f>'All Nodes'!A2463</f>
        <v>GRID</v>
      </c>
      <c r="B2463">
        <f>'All Nodes'!B2463</f>
        <v>102461</v>
      </c>
      <c r="C2463">
        <f>'All Nodes'!C2463</f>
        <v>100001</v>
      </c>
      <c r="D2463" s="1">
        <f>'All Nodes'!D2463</f>
        <v>0.59998899999999999</v>
      </c>
      <c r="E2463" s="1">
        <f>'All Nodes'!E2463</f>
        <v>0.27504200000000001</v>
      </c>
      <c r="F2463" s="1">
        <f>'All Nodes'!F2463</f>
        <v>7.8213699999999997E-2</v>
      </c>
      <c r="G2463">
        <f>'All Nodes'!G2463</f>
        <v>100001</v>
      </c>
    </row>
    <row r="2464" spans="1:7" x14ac:dyDescent="0.25">
      <c r="A2464" t="str">
        <f>'All Nodes'!A2464</f>
        <v>GRID</v>
      </c>
      <c r="B2464">
        <f>'All Nodes'!B2464</f>
        <v>102462</v>
      </c>
      <c r="C2464">
        <f>'All Nodes'!C2464</f>
        <v>100001</v>
      </c>
      <c r="D2464" s="1">
        <f>'All Nodes'!D2464</f>
        <v>-0.59999000000000002</v>
      </c>
      <c r="E2464" s="1">
        <f>'All Nodes'!E2464</f>
        <v>-0.27504200000000001</v>
      </c>
      <c r="F2464" s="1">
        <f>'All Nodes'!F2464</f>
        <v>7.8214400000000003E-2</v>
      </c>
      <c r="G2464">
        <f>'All Nodes'!G2464</f>
        <v>100001</v>
      </c>
    </row>
    <row r="2465" spans="1:7" x14ac:dyDescent="0.25">
      <c r="A2465" t="str">
        <f>'All Nodes'!A2465</f>
        <v>GRID</v>
      </c>
      <c r="B2465">
        <f>'All Nodes'!B2465</f>
        <v>102463</v>
      </c>
      <c r="C2465">
        <f>'All Nodes'!C2465</f>
        <v>100001</v>
      </c>
      <c r="D2465" s="1">
        <f>'All Nodes'!D2465</f>
        <v>0.59999100000000005</v>
      </c>
      <c r="E2465" s="1">
        <f>'All Nodes'!E2465</f>
        <v>0.25004900000000002</v>
      </c>
      <c r="F2465" s="1">
        <f>'All Nodes'!F2465</f>
        <v>7.5825699999999996E-2</v>
      </c>
      <c r="G2465">
        <f>'All Nodes'!G2465</f>
        <v>100001</v>
      </c>
    </row>
    <row r="2466" spans="1:7" x14ac:dyDescent="0.25">
      <c r="A2466" t="str">
        <f>'All Nodes'!A2466</f>
        <v>GRID</v>
      </c>
      <c r="B2466">
        <f>'All Nodes'!B2466</f>
        <v>102464</v>
      </c>
      <c r="C2466">
        <f>'All Nodes'!C2466</f>
        <v>100001</v>
      </c>
      <c r="D2466" s="1">
        <f>'All Nodes'!D2466</f>
        <v>-0.59999100000000005</v>
      </c>
      <c r="E2466" s="1">
        <f>'All Nodes'!E2466</f>
        <v>-0.25004799999999999</v>
      </c>
      <c r="F2466" s="1">
        <f>'All Nodes'!F2466</f>
        <v>7.5826299999999999E-2</v>
      </c>
      <c r="G2466">
        <f>'All Nodes'!G2466</f>
        <v>100001</v>
      </c>
    </row>
    <row r="2467" spans="1:7" x14ac:dyDescent="0.25">
      <c r="A2467" t="str">
        <f>'All Nodes'!A2467</f>
        <v>GRID</v>
      </c>
      <c r="B2467">
        <f>'All Nodes'!B2467</f>
        <v>102465</v>
      </c>
      <c r="C2467">
        <f>'All Nodes'!C2467</f>
        <v>100001</v>
      </c>
      <c r="D2467" s="1">
        <f>'All Nodes'!D2467</f>
        <v>0.599993</v>
      </c>
      <c r="E2467" s="1">
        <f>'All Nodes'!E2467</f>
        <v>0.22504099999999999</v>
      </c>
      <c r="F2467" s="1">
        <f>'All Nodes'!F2467</f>
        <v>7.3665700000000001E-2</v>
      </c>
      <c r="G2467">
        <f>'All Nodes'!G2467</f>
        <v>100001</v>
      </c>
    </row>
    <row r="2468" spans="1:7" x14ac:dyDescent="0.25">
      <c r="A2468" t="str">
        <f>'All Nodes'!A2468</f>
        <v>GRID</v>
      </c>
      <c r="B2468">
        <f>'All Nodes'!B2468</f>
        <v>102466</v>
      </c>
      <c r="C2468">
        <f>'All Nodes'!C2468</f>
        <v>100001</v>
      </c>
      <c r="D2468" s="1">
        <f>'All Nodes'!D2468</f>
        <v>-0.59999400000000003</v>
      </c>
      <c r="E2468" s="1">
        <f>'All Nodes'!E2468</f>
        <v>-0.22503999999999999</v>
      </c>
      <c r="F2468" s="1">
        <f>'All Nodes'!F2468</f>
        <v>7.3666200000000001E-2</v>
      </c>
      <c r="G2468">
        <f>'All Nodes'!G2468</f>
        <v>100001</v>
      </c>
    </row>
    <row r="2469" spans="1:7" x14ac:dyDescent="0.25">
      <c r="A2469" t="str">
        <f>'All Nodes'!A2469</f>
        <v>GRID</v>
      </c>
      <c r="B2469">
        <f>'All Nodes'!B2469</f>
        <v>102467</v>
      </c>
      <c r="C2469">
        <f>'All Nodes'!C2469</f>
        <v>100001</v>
      </c>
      <c r="D2469" s="1">
        <f>'All Nodes'!D2469</f>
        <v>0.59999400000000003</v>
      </c>
      <c r="E2469" s="1">
        <f>'All Nodes'!E2469</f>
        <v>0.200041</v>
      </c>
      <c r="F2469" s="1">
        <f>'All Nodes'!F2469</f>
        <v>7.1734900000000004E-2</v>
      </c>
      <c r="G2469">
        <f>'All Nodes'!G2469</f>
        <v>100001</v>
      </c>
    </row>
    <row r="2470" spans="1:7" x14ac:dyDescent="0.25">
      <c r="A2470" t="str">
        <f>'All Nodes'!A2470</f>
        <v>GRID</v>
      </c>
      <c r="B2470">
        <f>'All Nodes'!B2470</f>
        <v>102468</v>
      </c>
      <c r="C2470">
        <f>'All Nodes'!C2470</f>
        <v>100001</v>
      </c>
      <c r="D2470" s="1">
        <f>'All Nodes'!D2470</f>
        <v>-0.59999400000000003</v>
      </c>
      <c r="E2470" s="1">
        <f>'All Nodes'!E2470</f>
        <v>-0.20004</v>
      </c>
      <c r="F2470" s="1">
        <f>'All Nodes'!F2470</f>
        <v>7.1735300000000002E-2</v>
      </c>
      <c r="G2470">
        <f>'All Nodes'!G2470</f>
        <v>100001</v>
      </c>
    </row>
    <row r="2471" spans="1:7" x14ac:dyDescent="0.25">
      <c r="A2471" t="str">
        <f>'All Nodes'!A2471</f>
        <v>GRID</v>
      </c>
      <c r="B2471">
        <f>'All Nodes'!B2471</f>
        <v>102469</v>
      </c>
      <c r="C2471">
        <f>'All Nodes'!C2471</f>
        <v>100001</v>
      </c>
      <c r="D2471" s="1">
        <f>'All Nodes'!D2471</f>
        <v>0.599997</v>
      </c>
      <c r="E2471" s="1">
        <f>'All Nodes'!E2471</f>
        <v>0.17502999999999999</v>
      </c>
      <c r="F2471" s="1">
        <f>'All Nodes'!F2471</f>
        <v>7.0031899999999994E-2</v>
      </c>
      <c r="G2471">
        <f>'All Nodes'!G2471</f>
        <v>100001</v>
      </c>
    </row>
    <row r="2472" spans="1:7" x14ac:dyDescent="0.25">
      <c r="A2472" t="str">
        <f>'All Nodes'!A2472</f>
        <v>GRID</v>
      </c>
      <c r="B2472">
        <f>'All Nodes'!B2472</f>
        <v>102470</v>
      </c>
      <c r="C2472">
        <f>'All Nodes'!C2472</f>
        <v>100001</v>
      </c>
      <c r="D2472" s="1">
        <f>'All Nodes'!D2472</f>
        <v>-0.599997</v>
      </c>
      <c r="E2472" s="1">
        <f>'All Nodes'!E2472</f>
        <v>-0.17502899999999999</v>
      </c>
      <c r="F2472" s="1">
        <f>'All Nodes'!F2472</f>
        <v>7.0032200000000003E-2</v>
      </c>
      <c r="G2472">
        <f>'All Nodes'!G2472</f>
        <v>100001</v>
      </c>
    </row>
    <row r="2473" spans="1:7" x14ac:dyDescent="0.25">
      <c r="A2473" t="str">
        <f>'All Nodes'!A2473</f>
        <v>GRID</v>
      </c>
      <c r="B2473">
        <f>'All Nodes'!B2473</f>
        <v>102471</v>
      </c>
      <c r="C2473">
        <f>'All Nodes'!C2473</f>
        <v>100001</v>
      </c>
      <c r="D2473" s="1">
        <f>'All Nodes'!D2473</f>
        <v>0.599997</v>
      </c>
      <c r="E2473" s="1">
        <f>'All Nodes'!E2473</f>
        <v>0.150036</v>
      </c>
      <c r="F2473" s="1">
        <f>'All Nodes'!F2473</f>
        <v>6.8557900000000005E-2</v>
      </c>
      <c r="G2473">
        <f>'All Nodes'!G2473</f>
        <v>100001</v>
      </c>
    </row>
    <row r="2474" spans="1:7" x14ac:dyDescent="0.25">
      <c r="A2474" t="str">
        <f>'All Nodes'!A2474</f>
        <v>GRID</v>
      </c>
      <c r="B2474">
        <f>'All Nodes'!B2474</f>
        <v>102472</v>
      </c>
      <c r="C2474">
        <f>'All Nodes'!C2474</f>
        <v>100001</v>
      </c>
      <c r="D2474" s="1">
        <f>'All Nodes'!D2474</f>
        <v>-0.599997</v>
      </c>
      <c r="E2474" s="1">
        <f>'All Nodes'!E2474</f>
        <v>-0.150036</v>
      </c>
      <c r="F2474" s="1">
        <f>'All Nodes'!F2474</f>
        <v>6.85582E-2</v>
      </c>
      <c r="G2474">
        <f>'All Nodes'!G2474</f>
        <v>100001</v>
      </c>
    </row>
    <row r="2475" spans="1:7" x14ac:dyDescent="0.25">
      <c r="A2475" t="str">
        <f>'All Nodes'!A2475</f>
        <v>GRID</v>
      </c>
      <c r="B2475">
        <f>'All Nodes'!B2475</f>
        <v>102473</v>
      </c>
      <c r="C2475">
        <f>'All Nodes'!C2475</f>
        <v>100001</v>
      </c>
      <c r="D2475" s="1">
        <f>'All Nodes'!D2475</f>
        <v>0.6</v>
      </c>
      <c r="E2475" s="1">
        <f>'All Nodes'!E2475</f>
        <v>0.12504000000000001</v>
      </c>
      <c r="F2475" s="1">
        <f>'All Nodes'!F2475</f>
        <v>6.7310900000000007E-2</v>
      </c>
      <c r="G2475">
        <f>'All Nodes'!G2475</f>
        <v>100001</v>
      </c>
    </row>
    <row r="2476" spans="1:7" x14ac:dyDescent="0.25">
      <c r="A2476" t="str">
        <f>'All Nodes'!A2476</f>
        <v>GRID</v>
      </c>
      <c r="B2476">
        <f>'All Nodes'!B2476</f>
        <v>102474</v>
      </c>
      <c r="C2476">
        <f>'All Nodes'!C2476</f>
        <v>100001</v>
      </c>
      <c r="D2476" s="1">
        <f>'All Nodes'!D2476</f>
        <v>-0.6</v>
      </c>
      <c r="E2476" s="1">
        <f>'All Nodes'!E2476</f>
        <v>-0.12504000000000001</v>
      </c>
      <c r="F2476" s="1">
        <f>'All Nodes'!F2476</f>
        <v>6.7311200000000002E-2</v>
      </c>
      <c r="G2476">
        <f>'All Nodes'!G2476</f>
        <v>100001</v>
      </c>
    </row>
    <row r="2477" spans="1:7" x14ac:dyDescent="0.25">
      <c r="A2477" t="str">
        <f>'All Nodes'!A2477</f>
        <v>GRID</v>
      </c>
      <c r="B2477">
        <f>'All Nodes'!B2477</f>
        <v>102475</v>
      </c>
      <c r="C2477">
        <f>'All Nodes'!C2477</f>
        <v>100001</v>
      </c>
      <c r="D2477" s="1">
        <f>'All Nodes'!D2477</f>
        <v>0.60000100000000001</v>
      </c>
      <c r="E2477" s="1">
        <f>'All Nodes'!E2477</f>
        <v>0.100041</v>
      </c>
      <c r="F2477" s="1">
        <f>'All Nodes'!F2477</f>
        <v>6.62909E-2</v>
      </c>
      <c r="G2477">
        <f>'All Nodes'!G2477</f>
        <v>100001</v>
      </c>
    </row>
    <row r="2478" spans="1:7" x14ac:dyDescent="0.25">
      <c r="A2478" t="str">
        <f>'All Nodes'!A2478</f>
        <v>GRID</v>
      </c>
      <c r="B2478">
        <f>'All Nodes'!B2478</f>
        <v>102476</v>
      </c>
      <c r="C2478">
        <f>'All Nodes'!C2478</f>
        <v>100001</v>
      </c>
      <c r="D2478" s="1">
        <f>'All Nodes'!D2478</f>
        <v>0.60000100000000001</v>
      </c>
      <c r="E2478" s="1">
        <f>'All Nodes'!E2478</f>
        <v>7.9699999999999999E-5</v>
      </c>
      <c r="F2478" s="1">
        <f>'All Nodes'!F2478</f>
        <v>6.4475000000000005E-2</v>
      </c>
      <c r="G2478">
        <f>'All Nodes'!G2478</f>
        <v>100001</v>
      </c>
    </row>
    <row r="2479" spans="1:7" x14ac:dyDescent="0.25">
      <c r="A2479" t="str">
        <f>'All Nodes'!A2479</f>
        <v>GRID</v>
      </c>
      <c r="B2479">
        <f>'All Nodes'!B2479</f>
        <v>102477</v>
      </c>
      <c r="C2479">
        <f>'All Nodes'!C2479</f>
        <v>100001</v>
      </c>
      <c r="D2479" s="1">
        <f>'All Nodes'!D2479</f>
        <v>-0.60000200000000004</v>
      </c>
      <c r="E2479" s="1">
        <f>'All Nodes'!E2479</f>
        <v>-0.100041</v>
      </c>
      <c r="F2479" s="1">
        <f>'All Nodes'!F2479</f>
        <v>6.6291100000000006E-2</v>
      </c>
      <c r="G2479">
        <f>'All Nodes'!G2479</f>
        <v>100001</v>
      </c>
    </row>
    <row r="2480" spans="1:7" x14ac:dyDescent="0.25">
      <c r="A2480" t="str">
        <f>'All Nodes'!A2480</f>
        <v>GRID</v>
      </c>
      <c r="B2480">
        <f>'All Nodes'!B2480</f>
        <v>102478</v>
      </c>
      <c r="C2480">
        <f>'All Nodes'!C2480</f>
        <v>100001</v>
      </c>
      <c r="D2480" s="1">
        <f>'All Nodes'!D2480</f>
        <v>0.60000200000000004</v>
      </c>
      <c r="E2480" s="1">
        <f>'All Nodes'!E2480</f>
        <v>-4.9951000000000002E-2</v>
      </c>
      <c r="F2480" s="1">
        <f>'All Nodes'!F2480</f>
        <v>6.4926999999999999E-2</v>
      </c>
      <c r="G2480">
        <f>'All Nodes'!G2480</f>
        <v>100001</v>
      </c>
    </row>
    <row r="2481" spans="1:7" x14ac:dyDescent="0.25">
      <c r="A2481" t="str">
        <f>'All Nodes'!A2481</f>
        <v>GRID</v>
      </c>
      <c r="B2481">
        <f>'All Nodes'!B2481</f>
        <v>102479</v>
      </c>
      <c r="C2481">
        <f>'All Nodes'!C2481</f>
        <v>100001</v>
      </c>
      <c r="D2481" s="1">
        <f>'All Nodes'!D2481</f>
        <v>-0.60000200000000004</v>
      </c>
      <c r="E2481" s="1">
        <f>'All Nodes'!E2481</f>
        <v>4.9951700000000002E-2</v>
      </c>
      <c r="F2481" s="1">
        <f>'All Nodes'!F2481</f>
        <v>6.4926899999999996E-2</v>
      </c>
      <c r="G2481">
        <f>'All Nodes'!G2481</f>
        <v>100001</v>
      </c>
    </row>
    <row r="2482" spans="1:7" x14ac:dyDescent="0.25">
      <c r="A2482" t="str">
        <f>'All Nodes'!A2482</f>
        <v>GRID</v>
      </c>
      <c r="B2482">
        <f>'All Nodes'!B2482</f>
        <v>102480</v>
      </c>
      <c r="C2482">
        <f>'All Nodes'!C2482</f>
        <v>100001</v>
      </c>
      <c r="D2482" s="1">
        <f>'All Nodes'!D2482</f>
        <v>0.60000299999999995</v>
      </c>
      <c r="E2482" s="1">
        <f>'All Nodes'!E2482</f>
        <v>-2.4955999999999999E-2</v>
      </c>
      <c r="F2482" s="1">
        <f>'All Nodes'!F2482</f>
        <v>6.4587000000000006E-2</v>
      </c>
      <c r="G2482">
        <f>'All Nodes'!G2482</f>
        <v>100001</v>
      </c>
    </row>
    <row r="2483" spans="1:7" x14ac:dyDescent="0.25">
      <c r="A2483" t="str">
        <f>'All Nodes'!A2483</f>
        <v>GRID</v>
      </c>
      <c r="B2483">
        <f>'All Nodes'!B2483</f>
        <v>102481</v>
      </c>
      <c r="C2483">
        <f>'All Nodes'!C2483</f>
        <v>100001</v>
      </c>
      <c r="D2483" s="1">
        <f>'All Nodes'!D2483</f>
        <v>-0.60000299999999995</v>
      </c>
      <c r="E2483" s="1">
        <f>'All Nodes'!E2483</f>
        <v>2.4956699999999998E-2</v>
      </c>
      <c r="F2483" s="1">
        <f>'All Nodes'!F2483</f>
        <v>6.4587099999999995E-2</v>
      </c>
      <c r="G2483">
        <f>'All Nodes'!G2483</f>
        <v>100001</v>
      </c>
    </row>
    <row r="2484" spans="1:7" x14ac:dyDescent="0.25">
      <c r="A2484" t="str">
        <f>'All Nodes'!A2484</f>
        <v>GRID</v>
      </c>
      <c r="B2484">
        <f>'All Nodes'!B2484</f>
        <v>102482</v>
      </c>
      <c r="C2484">
        <f>'All Nodes'!C2484</f>
        <v>100001</v>
      </c>
      <c r="D2484" s="1">
        <f>'All Nodes'!D2484</f>
        <v>0.60000299999999995</v>
      </c>
      <c r="E2484" s="1">
        <f>'All Nodes'!E2484</f>
        <v>7.5047500000000003E-2</v>
      </c>
      <c r="F2484" s="1">
        <f>'All Nodes'!F2484</f>
        <v>6.5497899999999998E-2</v>
      </c>
      <c r="G2484">
        <f>'All Nodes'!G2484</f>
        <v>100001</v>
      </c>
    </row>
    <row r="2485" spans="1:7" x14ac:dyDescent="0.25">
      <c r="A2485" t="str">
        <f>'All Nodes'!A2485</f>
        <v>GRID</v>
      </c>
      <c r="B2485">
        <f>'All Nodes'!B2485</f>
        <v>102483</v>
      </c>
      <c r="C2485">
        <f>'All Nodes'!C2485</f>
        <v>100001</v>
      </c>
      <c r="D2485" s="1">
        <f>'All Nodes'!D2485</f>
        <v>-0.60000299999999995</v>
      </c>
      <c r="E2485" s="1">
        <f>'All Nodes'!E2485</f>
        <v>-7.5047000000000003E-2</v>
      </c>
      <c r="F2485" s="1">
        <f>'All Nodes'!F2485</f>
        <v>6.5498100000000004E-2</v>
      </c>
      <c r="G2485">
        <f>'All Nodes'!G2485</f>
        <v>100001</v>
      </c>
    </row>
    <row r="2486" spans="1:7" x14ac:dyDescent="0.25">
      <c r="A2486" t="str">
        <f>'All Nodes'!A2486</f>
        <v>GRID</v>
      </c>
      <c r="B2486">
        <f>'All Nodes'!B2486</f>
        <v>102484</v>
      </c>
      <c r="C2486">
        <f>'All Nodes'!C2486</f>
        <v>100001</v>
      </c>
      <c r="D2486" s="1">
        <f>'All Nodes'!D2486</f>
        <v>-0.60000399999999998</v>
      </c>
      <c r="E2486" s="1">
        <f>'All Nodes'!E2486</f>
        <v>7.4956700000000001E-2</v>
      </c>
      <c r="F2486" s="1">
        <f>'All Nodes'!F2486</f>
        <v>6.5492900000000007E-2</v>
      </c>
      <c r="G2486">
        <f>'All Nodes'!G2486</f>
        <v>100001</v>
      </c>
    </row>
    <row r="2487" spans="1:7" x14ac:dyDescent="0.25">
      <c r="A2487" t="str">
        <f>'All Nodes'!A2487</f>
        <v>GRID</v>
      </c>
      <c r="B2487">
        <f>'All Nodes'!B2487</f>
        <v>102485</v>
      </c>
      <c r="C2487">
        <f>'All Nodes'!C2487</f>
        <v>100001</v>
      </c>
      <c r="D2487" s="1">
        <f>'All Nodes'!D2487</f>
        <v>0.60000399999999998</v>
      </c>
      <c r="E2487" s="1">
        <f>'All Nodes'!E2487</f>
        <v>-7.4955999999999995E-2</v>
      </c>
      <c r="F2487" s="1">
        <f>'All Nodes'!F2487</f>
        <v>6.5493099999999999E-2</v>
      </c>
      <c r="G2487">
        <f>'All Nodes'!G2487</f>
        <v>100001</v>
      </c>
    </row>
    <row r="2488" spans="1:7" x14ac:dyDescent="0.25">
      <c r="A2488" t="str">
        <f>'All Nodes'!A2488</f>
        <v>GRID</v>
      </c>
      <c r="B2488">
        <f>'All Nodes'!B2488</f>
        <v>102486</v>
      </c>
      <c r="C2488">
        <f>'All Nodes'!C2488</f>
        <v>100001</v>
      </c>
      <c r="D2488" s="1">
        <f>'All Nodes'!D2488</f>
        <v>0.60000500000000001</v>
      </c>
      <c r="E2488" s="1">
        <f>'All Nodes'!E2488</f>
        <v>-9.9989999999999996E-2</v>
      </c>
      <c r="F2488" s="1">
        <f>'All Nodes'!F2488</f>
        <v>6.6289200000000006E-2</v>
      </c>
      <c r="G2488">
        <f>'All Nodes'!G2488</f>
        <v>100001</v>
      </c>
    </row>
    <row r="2489" spans="1:7" x14ac:dyDescent="0.25">
      <c r="A2489" t="str">
        <f>'All Nodes'!A2489</f>
        <v>GRID</v>
      </c>
      <c r="B2489">
        <f>'All Nodes'!B2489</f>
        <v>102487</v>
      </c>
      <c r="C2489">
        <f>'All Nodes'!C2489</f>
        <v>100001</v>
      </c>
      <c r="D2489" s="1">
        <f>'All Nodes'!D2489</f>
        <v>0.60000600000000004</v>
      </c>
      <c r="E2489" s="1">
        <f>'All Nodes'!E2489</f>
        <v>5.0040500000000002E-2</v>
      </c>
      <c r="F2489" s="1">
        <f>'All Nodes'!F2489</f>
        <v>6.4932000000000004E-2</v>
      </c>
      <c r="G2489">
        <f>'All Nodes'!G2489</f>
        <v>100001</v>
      </c>
    </row>
    <row r="2490" spans="1:7" x14ac:dyDescent="0.25">
      <c r="A2490" t="str">
        <f>'All Nodes'!A2490</f>
        <v>GRID</v>
      </c>
      <c r="B2490">
        <f>'All Nodes'!B2490</f>
        <v>102488</v>
      </c>
      <c r="C2490">
        <f>'All Nodes'!C2490</f>
        <v>100001</v>
      </c>
      <c r="D2490" s="1">
        <f>'All Nodes'!D2490</f>
        <v>-0.60000600000000004</v>
      </c>
      <c r="E2490" s="1">
        <f>'All Nodes'!E2490</f>
        <v>-5.0040000000000001E-2</v>
      </c>
      <c r="F2490" s="1">
        <f>'All Nodes'!F2490</f>
        <v>6.4932100000000006E-2</v>
      </c>
      <c r="G2490">
        <f>'All Nodes'!G2490</f>
        <v>100001</v>
      </c>
    </row>
    <row r="2491" spans="1:7" x14ac:dyDescent="0.25">
      <c r="A2491" t="str">
        <f>'All Nodes'!A2491</f>
        <v>GRID</v>
      </c>
      <c r="B2491">
        <f>'All Nodes'!B2491</f>
        <v>102489</v>
      </c>
      <c r="C2491">
        <f>'All Nodes'!C2491</f>
        <v>100001</v>
      </c>
      <c r="D2491" s="1">
        <f>'All Nodes'!D2491</f>
        <v>0.60000600000000004</v>
      </c>
      <c r="E2491" s="1">
        <f>'All Nodes'!E2491</f>
        <v>2.50394E-2</v>
      </c>
      <c r="F2491" s="1">
        <f>'All Nodes'!F2491</f>
        <v>6.4591999999999997E-2</v>
      </c>
      <c r="G2491">
        <f>'All Nodes'!G2491</f>
        <v>100001</v>
      </c>
    </row>
    <row r="2492" spans="1:7" x14ac:dyDescent="0.25">
      <c r="A2492" t="str">
        <f>'All Nodes'!A2492</f>
        <v>GRID</v>
      </c>
      <c r="B2492">
        <f>'All Nodes'!B2492</f>
        <v>102490</v>
      </c>
      <c r="C2492">
        <f>'All Nodes'!C2492</f>
        <v>100001</v>
      </c>
      <c r="D2492" s="1">
        <f>'All Nodes'!D2492</f>
        <v>-0.60000699999999996</v>
      </c>
      <c r="E2492" s="1">
        <f>'All Nodes'!E2492</f>
        <v>9.9990899999999994E-2</v>
      </c>
      <c r="F2492" s="1">
        <f>'All Nodes'!F2492</f>
        <v>6.6288899999999998E-2</v>
      </c>
      <c r="G2492">
        <f>'All Nodes'!G2492</f>
        <v>100001</v>
      </c>
    </row>
    <row r="2493" spans="1:7" x14ac:dyDescent="0.25">
      <c r="A2493" t="str">
        <f>'All Nodes'!A2493</f>
        <v>GRID</v>
      </c>
      <c r="B2493">
        <f>'All Nodes'!B2493</f>
        <v>102491</v>
      </c>
      <c r="C2493">
        <f>'All Nodes'!C2493</f>
        <v>100001</v>
      </c>
      <c r="D2493" s="1">
        <f>'All Nodes'!D2493</f>
        <v>0.60000699999999996</v>
      </c>
      <c r="E2493" s="1">
        <f>'All Nodes'!E2493</f>
        <v>-0.12499300000000001</v>
      </c>
      <c r="F2493" s="1">
        <f>'All Nodes'!F2493</f>
        <v>6.73092E-2</v>
      </c>
      <c r="G2493">
        <f>'All Nodes'!G2493</f>
        <v>100001</v>
      </c>
    </row>
    <row r="2494" spans="1:7" x14ac:dyDescent="0.25">
      <c r="A2494" t="str">
        <f>'All Nodes'!A2494</f>
        <v>GRID</v>
      </c>
      <c r="B2494">
        <f>'All Nodes'!B2494</f>
        <v>102492</v>
      </c>
      <c r="C2494">
        <f>'All Nodes'!C2494</f>
        <v>100001</v>
      </c>
      <c r="D2494" s="1">
        <f>'All Nodes'!D2494</f>
        <v>-0.60000699999999996</v>
      </c>
      <c r="E2494" s="1">
        <f>'All Nodes'!E2494</f>
        <v>0.12499300000000001</v>
      </c>
      <c r="F2494" s="1">
        <f>'All Nodes'!F2494</f>
        <v>6.7308999999999994E-2</v>
      </c>
      <c r="G2494">
        <f>'All Nodes'!G2494</f>
        <v>100001</v>
      </c>
    </row>
    <row r="2495" spans="1:7" x14ac:dyDescent="0.25">
      <c r="A2495" t="str">
        <f>'All Nodes'!A2495</f>
        <v>GRID</v>
      </c>
      <c r="B2495">
        <f>'All Nodes'!B2495</f>
        <v>102493</v>
      </c>
      <c r="C2495">
        <f>'All Nodes'!C2495</f>
        <v>100001</v>
      </c>
      <c r="D2495" s="1">
        <f>'All Nodes'!D2495</f>
        <v>-0.60000699999999996</v>
      </c>
      <c r="E2495" s="1">
        <f>'All Nodes'!E2495</f>
        <v>-2.504E-2</v>
      </c>
      <c r="F2495" s="1">
        <f>'All Nodes'!F2495</f>
        <v>6.45921E-2</v>
      </c>
      <c r="G2495">
        <f>'All Nodes'!G2495</f>
        <v>100001</v>
      </c>
    </row>
    <row r="2496" spans="1:7" x14ac:dyDescent="0.25">
      <c r="A2496" t="str">
        <f>'All Nodes'!A2496</f>
        <v>GRID</v>
      </c>
      <c r="B2496">
        <f>'All Nodes'!B2496</f>
        <v>102494</v>
      </c>
      <c r="C2496">
        <f>'All Nodes'!C2496</f>
        <v>100001</v>
      </c>
      <c r="D2496" s="1">
        <f>'All Nodes'!D2496</f>
        <v>-0.60000900000000001</v>
      </c>
      <c r="E2496" s="1">
        <f>'All Nodes'!E2496</f>
        <v>-7.3269999999999995E-5</v>
      </c>
      <c r="F2496" s="1">
        <f>'All Nodes'!F2496</f>
        <v>6.4479099999999998E-2</v>
      </c>
      <c r="G2496">
        <f>'All Nodes'!G2496</f>
        <v>100001</v>
      </c>
    </row>
    <row r="2497" spans="1:7" x14ac:dyDescent="0.25">
      <c r="A2497" t="str">
        <f>'All Nodes'!A2497</f>
        <v>GRID</v>
      </c>
      <c r="B2497">
        <f>'All Nodes'!B2497</f>
        <v>102495</v>
      </c>
      <c r="C2497">
        <f>'All Nodes'!C2497</f>
        <v>100001</v>
      </c>
      <c r="D2497" s="1">
        <f>'All Nodes'!D2497</f>
        <v>0.60001000000000004</v>
      </c>
      <c r="E2497" s="1">
        <f>'All Nodes'!E2497</f>
        <v>-0.14999299999999999</v>
      </c>
      <c r="F2497" s="1">
        <f>'All Nodes'!F2497</f>
        <v>6.8557199999999999E-2</v>
      </c>
      <c r="G2497">
        <f>'All Nodes'!G2497</f>
        <v>100001</v>
      </c>
    </row>
    <row r="2498" spans="1:7" x14ac:dyDescent="0.25">
      <c r="A2498" t="str">
        <f>'All Nodes'!A2498</f>
        <v>GRID</v>
      </c>
      <c r="B2498">
        <f>'All Nodes'!B2498</f>
        <v>102496</v>
      </c>
      <c r="C2498">
        <f>'All Nodes'!C2498</f>
        <v>100001</v>
      </c>
      <c r="D2498" s="1">
        <f>'All Nodes'!D2498</f>
        <v>-0.60001000000000004</v>
      </c>
      <c r="E2498" s="1">
        <f>'All Nodes'!E2498</f>
        <v>0.14999299999999999</v>
      </c>
      <c r="F2498" s="1">
        <f>'All Nodes'!F2498</f>
        <v>6.8556900000000004E-2</v>
      </c>
      <c r="G2498">
        <f>'All Nodes'!G2498</f>
        <v>100001</v>
      </c>
    </row>
    <row r="2499" spans="1:7" x14ac:dyDescent="0.25">
      <c r="A2499" t="str">
        <f>'All Nodes'!A2499</f>
        <v>GRID</v>
      </c>
      <c r="B2499">
        <f>'All Nodes'!B2499</f>
        <v>102497</v>
      </c>
      <c r="C2499">
        <f>'All Nodes'!C2499</f>
        <v>100001</v>
      </c>
      <c r="D2499" s="1">
        <f>'All Nodes'!D2499</f>
        <v>0.60001099999999996</v>
      </c>
      <c r="E2499" s="1">
        <f>'All Nodes'!E2499</f>
        <v>-0.17498900000000001</v>
      </c>
      <c r="F2499" s="1">
        <f>'All Nodes'!F2499</f>
        <v>7.0032200000000003E-2</v>
      </c>
      <c r="G2499">
        <f>'All Nodes'!G2499</f>
        <v>100001</v>
      </c>
    </row>
    <row r="2500" spans="1:7" x14ac:dyDescent="0.25">
      <c r="A2500" t="str">
        <f>'All Nodes'!A2500</f>
        <v>GRID</v>
      </c>
      <c r="B2500">
        <f>'All Nodes'!B2500</f>
        <v>102498</v>
      </c>
      <c r="C2500">
        <f>'All Nodes'!C2500</f>
        <v>100001</v>
      </c>
      <c r="D2500" s="1">
        <f>'All Nodes'!D2500</f>
        <v>-0.60001099999999996</v>
      </c>
      <c r="E2500" s="1">
        <f>'All Nodes'!E2500</f>
        <v>0.17498900000000001</v>
      </c>
      <c r="F2500" s="1">
        <f>'All Nodes'!F2500</f>
        <v>7.0031800000000005E-2</v>
      </c>
      <c r="G2500">
        <f>'All Nodes'!G2500</f>
        <v>100001</v>
      </c>
    </row>
    <row r="2501" spans="1:7" x14ac:dyDescent="0.25">
      <c r="A2501" t="str">
        <f>'All Nodes'!A2501</f>
        <v>GRID</v>
      </c>
      <c r="B2501">
        <f>'All Nodes'!B2501</f>
        <v>102499</v>
      </c>
      <c r="C2501">
        <f>'All Nodes'!C2501</f>
        <v>100001</v>
      </c>
      <c r="D2501" s="1">
        <f>'All Nodes'!D2501</f>
        <v>0.60001400000000005</v>
      </c>
      <c r="E2501" s="1">
        <f>'All Nodes'!E2501</f>
        <v>-0.199987</v>
      </c>
      <c r="F2501" s="1">
        <f>'All Nodes'!F2501</f>
        <v>7.1735199999999999E-2</v>
      </c>
      <c r="G2501">
        <f>'All Nodes'!G2501</f>
        <v>100001</v>
      </c>
    </row>
    <row r="2502" spans="1:7" x14ac:dyDescent="0.25">
      <c r="A2502" t="str">
        <f>'All Nodes'!A2502</f>
        <v>GRID</v>
      </c>
      <c r="B2502">
        <f>'All Nodes'!B2502</f>
        <v>102500</v>
      </c>
      <c r="C2502">
        <f>'All Nodes'!C2502</f>
        <v>100001</v>
      </c>
      <c r="D2502" s="1">
        <f>'All Nodes'!D2502</f>
        <v>-0.60001400000000005</v>
      </c>
      <c r="E2502" s="1">
        <f>'All Nodes'!E2502</f>
        <v>0.199987</v>
      </c>
      <c r="F2502" s="1">
        <f>'All Nodes'!F2502</f>
        <v>7.1734800000000001E-2</v>
      </c>
      <c r="G2502">
        <f>'All Nodes'!G2502</f>
        <v>100001</v>
      </c>
    </row>
    <row r="2503" spans="1:7" x14ac:dyDescent="0.25">
      <c r="A2503" t="str">
        <f>'All Nodes'!A2503</f>
        <v>GRID</v>
      </c>
      <c r="B2503">
        <f>'All Nodes'!B2503</f>
        <v>102501</v>
      </c>
      <c r="C2503">
        <f>'All Nodes'!C2503</f>
        <v>100001</v>
      </c>
      <c r="D2503" s="1">
        <f>'All Nodes'!D2503</f>
        <v>0.60001700000000002</v>
      </c>
      <c r="E2503" s="1">
        <f>'All Nodes'!E2503</f>
        <v>-0.224971</v>
      </c>
      <c r="F2503" s="1">
        <f>'All Nodes'!F2503</f>
        <v>7.3664300000000002E-2</v>
      </c>
      <c r="G2503">
        <f>'All Nodes'!G2503</f>
        <v>100001</v>
      </c>
    </row>
    <row r="2504" spans="1:7" x14ac:dyDescent="0.25">
      <c r="A2504" t="str">
        <f>'All Nodes'!A2504</f>
        <v>GRID</v>
      </c>
      <c r="B2504">
        <f>'All Nodes'!B2504</f>
        <v>102502</v>
      </c>
      <c r="C2504">
        <f>'All Nodes'!C2504</f>
        <v>100001</v>
      </c>
      <c r="D2504" s="1">
        <f>'All Nodes'!D2504</f>
        <v>-0.60001800000000005</v>
      </c>
      <c r="E2504" s="1">
        <f>'All Nodes'!E2504</f>
        <v>0.22497200000000001</v>
      </c>
      <c r="F2504" s="1">
        <f>'All Nodes'!F2504</f>
        <v>7.3663800000000001E-2</v>
      </c>
      <c r="G2504">
        <f>'All Nodes'!G2504</f>
        <v>100001</v>
      </c>
    </row>
    <row r="2505" spans="1:7" x14ac:dyDescent="0.25">
      <c r="A2505" t="str">
        <f>'All Nodes'!A2505</f>
        <v>GRID</v>
      </c>
      <c r="B2505">
        <f>'All Nodes'!B2505</f>
        <v>102503</v>
      </c>
      <c r="C2505">
        <f>'All Nodes'!C2505</f>
        <v>100001</v>
      </c>
      <c r="D2505" s="1">
        <f>'All Nodes'!D2505</f>
        <v>0.60001899999999997</v>
      </c>
      <c r="E2505" s="1">
        <f>'All Nodes'!E2505</f>
        <v>-0.24997</v>
      </c>
      <c r="F2505" s="1">
        <f>'All Nodes'!F2505</f>
        <v>7.58244E-2</v>
      </c>
      <c r="G2505">
        <f>'All Nodes'!G2505</f>
        <v>100001</v>
      </c>
    </row>
    <row r="2506" spans="1:7" x14ac:dyDescent="0.25">
      <c r="A2506" t="str">
        <f>'All Nodes'!A2506</f>
        <v>GRID</v>
      </c>
      <c r="B2506">
        <f>'All Nodes'!B2506</f>
        <v>102504</v>
      </c>
      <c r="C2506">
        <f>'All Nodes'!C2506</f>
        <v>100001</v>
      </c>
      <c r="D2506" s="1">
        <f>'All Nodes'!D2506</f>
        <v>-0.60001899999999997</v>
      </c>
      <c r="E2506" s="1">
        <f>'All Nodes'!E2506</f>
        <v>0.249971</v>
      </c>
      <c r="F2506" s="1">
        <f>'All Nodes'!F2506</f>
        <v>7.5823799999999997E-2</v>
      </c>
      <c r="G2506">
        <f>'All Nodes'!G2506</f>
        <v>100001</v>
      </c>
    </row>
    <row r="2507" spans="1:7" x14ac:dyDescent="0.25">
      <c r="A2507" t="str">
        <f>'All Nodes'!A2507</f>
        <v>GRID</v>
      </c>
      <c r="B2507">
        <f>'All Nodes'!B2507</f>
        <v>102505</v>
      </c>
      <c r="C2507">
        <f>'All Nodes'!C2507</f>
        <v>100001</v>
      </c>
      <c r="D2507" s="1">
        <f>'All Nodes'!D2507</f>
        <v>0.60002299999999997</v>
      </c>
      <c r="E2507" s="1">
        <f>'All Nodes'!E2507</f>
        <v>-0.27496999999999999</v>
      </c>
      <c r="F2507" s="1">
        <f>'All Nodes'!F2507</f>
        <v>7.82143E-2</v>
      </c>
      <c r="G2507">
        <f>'All Nodes'!G2507</f>
        <v>100001</v>
      </c>
    </row>
    <row r="2508" spans="1:7" x14ac:dyDescent="0.25">
      <c r="A2508" t="str">
        <f>'All Nodes'!A2508</f>
        <v>GRID</v>
      </c>
      <c r="B2508">
        <f>'All Nodes'!B2508</f>
        <v>102506</v>
      </c>
      <c r="C2508">
        <f>'All Nodes'!C2508</f>
        <v>100001</v>
      </c>
      <c r="D2508" s="1">
        <f>'All Nodes'!D2508</f>
        <v>-0.60002299999999997</v>
      </c>
      <c r="E2508" s="1">
        <f>'All Nodes'!E2508</f>
        <v>0.27497100000000002</v>
      </c>
      <c r="F2508" s="1">
        <f>'All Nodes'!F2508</f>
        <v>7.82138E-2</v>
      </c>
      <c r="G2508">
        <f>'All Nodes'!G2508</f>
        <v>100001</v>
      </c>
    </row>
    <row r="2509" spans="1:7" x14ac:dyDescent="0.25">
      <c r="A2509" t="str">
        <f>'All Nodes'!A2509</f>
        <v>GRID</v>
      </c>
      <c r="B2509">
        <f>'All Nodes'!B2509</f>
        <v>102507</v>
      </c>
      <c r="C2509">
        <f>'All Nodes'!C2509</f>
        <v>100001</v>
      </c>
      <c r="D2509" s="1">
        <f>'All Nodes'!D2509</f>
        <v>0.600024</v>
      </c>
      <c r="E2509" s="1">
        <f>'All Nodes'!E2509</f>
        <v>-0.29997000000000001</v>
      </c>
      <c r="F2509" s="1">
        <f>'All Nodes'!F2509</f>
        <v>8.08334E-2</v>
      </c>
      <c r="G2509">
        <f>'All Nodes'!G2509</f>
        <v>100001</v>
      </c>
    </row>
    <row r="2510" spans="1:7" x14ac:dyDescent="0.25">
      <c r="A2510" t="str">
        <f>'All Nodes'!A2510</f>
        <v>GRID</v>
      </c>
      <c r="B2510">
        <f>'All Nodes'!B2510</f>
        <v>102508</v>
      </c>
      <c r="C2510">
        <f>'All Nodes'!C2510</f>
        <v>100001</v>
      </c>
      <c r="D2510" s="1">
        <f>'All Nodes'!D2510</f>
        <v>-0.60002500000000003</v>
      </c>
      <c r="E2510" s="1">
        <f>'All Nodes'!E2510</f>
        <v>0.29997099999999999</v>
      </c>
      <c r="F2510" s="1">
        <f>'All Nodes'!F2510</f>
        <v>8.0832799999999996E-2</v>
      </c>
      <c r="G2510">
        <f>'All Nodes'!G2510</f>
        <v>100001</v>
      </c>
    </row>
    <row r="2511" spans="1:7" x14ac:dyDescent="0.25">
      <c r="A2511" t="str">
        <f>'All Nodes'!A2511</f>
        <v>GRID</v>
      </c>
      <c r="B2511">
        <f>'All Nodes'!B2511</f>
        <v>102509</v>
      </c>
      <c r="C2511">
        <f>'All Nodes'!C2511</f>
        <v>100001</v>
      </c>
      <c r="D2511" s="1">
        <f>'All Nodes'!D2511</f>
        <v>0.60002800000000001</v>
      </c>
      <c r="E2511" s="1">
        <f>'All Nodes'!E2511</f>
        <v>-0.32496999999999998</v>
      </c>
      <c r="F2511" s="1">
        <f>'All Nodes'!F2511</f>
        <v>8.3683400000000005E-2</v>
      </c>
      <c r="G2511">
        <f>'All Nodes'!G2511</f>
        <v>100001</v>
      </c>
    </row>
    <row r="2512" spans="1:7" x14ac:dyDescent="0.25">
      <c r="A2512" t="str">
        <f>'All Nodes'!A2512</f>
        <v>GRID</v>
      </c>
      <c r="B2512">
        <f>'All Nodes'!B2512</f>
        <v>102510</v>
      </c>
      <c r="C2512">
        <f>'All Nodes'!C2512</f>
        <v>100001</v>
      </c>
      <c r="D2512" s="1">
        <f>'All Nodes'!D2512</f>
        <v>-0.60002800000000001</v>
      </c>
      <c r="E2512" s="1">
        <f>'All Nodes'!E2512</f>
        <v>0.32496999999999998</v>
      </c>
      <c r="F2512" s="1">
        <f>'All Nodes'!F2512</f>
        <v>8.3682800000000002E-2</v>
      </c>
      <c r="G2512">
        <f>'All Nodes'!G2512</f>
        <v>100001</v>
      </c>
    </row>
    <row r="2513" spans="1:7" x14ac:dyDescent="0.25">
      <c r="A2513" t="str">
        <f>'All Nodes'!A2513</f>
        <v>GRID</v>
      </c>
      <c r="B2513">
        <f>'All Nodes'!B2513</f>
        <v>102511</v>
      </c>
      <c r="C2513">
        <f>'All Nodes'!C2513</f>
        <v>100001</v>
      </c>
      <c r="D2513" s="1">
        <f>'All Nodes'!D2513</f>
        <v>-0.60002999999999995</v>
      </c>
      <c r="E2513" s="1">
        <f>'All Nodes'!E2513</f>
        <v>0.34996699999999997</v>
      </c>
      <c r="F2513" s="1">
        <f>'All Nodes'!F2513</f>
        <v>8.6762699999999998E-2</v>
      </c>
      <c r="G2513">
        <f>'All Nodes'!G2513</f>
        <v>100001</v>
      </c>
    </row>
    <row r="2514" spans="1:7" x14ac:dyDescent="0.25">
      <c r="A2514" t="str">
        <f>'All Nodes'!A2514</f>
        <v>GRID</v>
      </c>
      <c r="B2514">
        <f>'All Nodes'!B2514</f>
        <v>102512</v>
      </c>
      <c r="C2514">
        <f>'All Nodes'!C2514</f>
        <v>100001</v>
      </c>
      <c r="D2514" s="1">
        <f>'All Nodes'!D2514</f>
        <v>0.60002999999999995</v>
      </c>
      <c r="E2514" s="1">
        <f>'All Nodes'!E2514</f>
        <v>-0.34996699999999997</v>
      </c>
      <c r="F2514" s="1">
        <f>'All Nodes'!F2514</f>
        <v>8.6763400000000004E-2</v>
      </c>
      <c r="G2514">
        <f>'All Nodes'!G2514</f>
        <v>100001</v>
      </c>
    </row>
    <row r="2515" spans="1:7" x14ac:dyDescent="0.25">
      <c r="A2515" t="str">
        <f>'All Nodes'!A2515</f>
        <v>GRID</v>
      </c>
      <c r="B2515">
        <f>'All Nodes'!B2515</f>
        <v>102513</v>
      </c>
      <c r="C2515">
        <f>'All Nodes'!C2515</f>
        <v>100001</v>
      </c>
      <c r="D2515" s="1">
        <f>'All Nodes'!D2515</f>
        <v>0.60003200000000001</v>
      </c>
      <c r="E2515" s="1">
        <f>'All Nodes'!E2515</f>
        <v>-0.374969</v>
      </c>
      <c r="F2515" s="1">
        <f>'All Nodes'!F2515</f>
        <v>9.0076400000000001E-2</v>
      </c>
      <c r="G2515">
        <f>'All Nodes'!G2515</f>
        <v>100001</v>
      </c>
    </row>
    <row r="2516" spans="1:7" x14ac:dyDescent="0.25">
      <c r="A2516" t="str">
        <f>'All Nodes'!A2516</f>
        <v>GRID</v>
      </c>
      <c r="B2516">
        <f>'All Nodes'!B2516</f>
        <v>102514</v>
      </c>
      <c r="C2516">
        <f>'All Nodes'!C2516</f>
        <v>100001</v>
      </c>
      <c r="D2516" s="1">
        <f>'All Nodes'!D2516</f>
        <v>-0.60003300000000004</v>
      </c>
      <c r="E2516" s="1">
        <f>'All Nodes'!E2516</f>
        <v>0.374969</v>
      </c>
      <c r="F2516" s="1">
        <f>'All Nodes'!F2516</f>
        <v>9.0075600000000006E-2</v>
      </c>
      <c r="G2516">
        <f>'All Nodes'!G2516</f>
        <v>100001</v>
      </c>
    </row>
    <row r="2517" spans="1:7" x14ac:dyDescent="0.25">
      <c r="A2517" t="str">
        <f>'All Nodes'!A2517</f>
        <v>GRID</v>
      </c>
      <c r="B2517">
        <f>'All Nodes'!B2517</f>
        <v>102515</v>
      </c>
      <c r="C2517">
        <f>'All Nodes'!C2517</f>
        <v>100001</v>
      </c>
      <c r="D2517" s="1">
        <f>'All Nodes'!D2517</f>
        <v>-0.60003399999999996</v>
      </c>
      <c r="E2517" s="1">
        <f>'All Nodes'!E2517</f>
        <v>0.39996999999999999</v>
      </c>
      <c r="F2517" s="1">
        <f>'All Nodes'!F2517</f>
        <v>9.36226E-2</v>
      </c>
      <c r="G2517">
        <f>'All Nodes'!G2517</f>
        <v>100001</v>
      </c>
    </row>
    <row r="2518" spans="1:7" x14ac:dyDescent="0.25">
      <c r="A2518" t="str">
        <f>'All Nodes'!A2518</f>
        <v>GRID</v>
      </c>
      <c r="B2518">
        <f>'All Nodes'!B2518</f>
        <v>102516</v>
      </c>
      <c r="C2518">
        <f>'All Nodes'!C2518</f>
        <v>100001</v>
      </c>
      <c r="D2518" s="1">
        <f>'All Nodes'!D2518</f>
        <v>0.60003399999999996</v>
      </c>
      <c r="E2518" s="1">
        <f>'All Nodes'!E2518</f>
        <v>-0.39996999999999999</v>
      </c>
      <c r="F2518" s="1">
        <f>'All Nodes'!F2518</f>
        <v>9.3623499999999998E-2</v>
      </c>
      <c r="G2518">
        <f>'All Nodes'!G2518</f>
        <v>100001</v>
      </c>
    </row>
    <row r="2519" spans="1:7" x14ac:dyDescent="0.25">
      <c r="A2519" t="str">
        <f>'All Nodes'!A2519</f>
        <v>GRID</v>
      </c>
      <c r="B2519">
        <f>'All Nodes'!B2519</f>
        <v>102517</v>
      </c>
      <c r="C2519">
        <f>'All Nodes'!C2519</f>
        <v>100001</v>
      </c>
      <c r="D2519" s="1">
        <f>'All Nodes'!D2519</f>
        <v>0.60003600000000001</v>
      </c>
      <c r="E2519" s="1">
        <f>'All Nodes'!E2519</f>
        <v>-0.42497099999999999</v>
      </c>
      <c r="F2519" s="1">
        <f>'All Nodes'!F2519</f>
        <v>9.7403500000000004E-2</v>
      </c>
      <c r="G2519">
        <f>'All Nodes'!G2519</f>
        <v>100001</v>
      </c>
    </row>
    <row r="2520" spans="1:7" x14ac:dyDescent="0.25">
      <c r="A2520" t="str">
        <f>'All Nodes'!A2520</f>
        <v>GRID</v>
      </c>
      <c r="B2520">
        <f>'All Nodes'!B2520</f>
        <v>102518</v>
      </c>
      <c r="C2520">
        <f>'All Nodes'!C2520</f>
        <v>100001</v>
      </c>
      <c r="D2520" s="1">
        <f>'All Nodes'!D2520</f>
        <v>-0.60003600000000001</v>
      </c>
      <c r="E2520" s="1">
        <f>'All Nodes'!E2520</f>
        <v>0.42497099999999999</v>
      </c>
      <c r="F2520" s="1">
        <f>'All Nodes'!F2520</f>
        <v>9.7402600000000006E-2</v>
      </c>
      <c r="G2520">
        <f>'All Nodes'!G2520</f>
        <v>100001</v>
      </c>
    </row>
    <row r="2521" spans="1:7" x14ac:dyDescent="0.25">
      <c r="A2521" t="str">
        <f>'All Nodes'!A2521</f>
        <v>GRID</v>
      </c>
      <c r="B2521">
        <f>'All Nodes'!B2521</f>
        <v>102519</v>
      </c>
      <c r="C2521">
        <f>'All Nodes'!C2521</f>
        <v>100001</v>
      </c>
      <c r="D2521" s="1">
        <f>'All Nodes'!D2521</f>
        <v>0.62498200000000004</v>
      </c>
      <c r="E2521" s="1">
        <f>'All Nodes'!E2521</f>
        <v>0.37505100000000002</v>
      </c>
      <c r="F2521" s="1">
        <f>'All Nodes'!F2521</f>
        <v>9.5683599999999994E-2</v>
      </c>
      <c r="G2521">
        <f>'All Nodes'!G2521</f>
        <v>100001</v>
      </c>
    </row>
    <row r="2522" spans="1:7" x14ac:dyDescent="0.25">
      <c r="A2522" t="str">
        <f>'All Nodes'!A2522</f>
        <v>GRID</v>
      </c>
      <c r="B2522">
        <f>'All Nodes'!B2522</f>
        <v>102520</v>
      </c>
      <c r="C2522">
        <f>'All Nodes'!C2522</f>
        <v>100001</v>
      </c>
      <c r="D2522" s="1">
        <f>'All Nodes'!D2522</f>
        <v>-0.62498299999999996</v>
      </c>
      <c r="E2522" s="1">
        <f>'All Nodes'!E2522</f>
        <v>-0.37505100000000002</v>
      </c>
      <c r="F2522" s="1">
        <f>'All Nodes'!F2522</f>
        <v>9.5684400000000003E-2</v>
      </c>
      <c r="G2522">
        <f>'All Nodes'!G2522</f>
        <v>100001</v>
      </c>
    </row>
    <row r="2523" spans="1:7" x14ac:dyDescent="0.25">
      <c r="A2523" t="str">
        <f>'All Nodes'!A2523</f>
        <v>GRID</v>
      </c>
      <c r="B2523">
        <f>'All Nodes'!B2523</f>
        <v>102521</v>
      </c>
      <c r="C2523">
        <f>'All Nodes'!C2523</f>
        <v>100001</v>
      </c>
      <c r="D2523" s="1">
        <f>'All Nodes'!D2523</f>
        <v>-0.62498399999999998</v>
      </c>
      <c r="E2523" s="1">
        <f>'All Nodes'!E2523</f>
        <v>-0.35004999999999997</v>
      </c>
      <c r="F2523" s="1">
        <f>'All Nodes'!F2523</f>
        <v>9.2364399999999999E-2</v>
      </c>
      <c r="G2523">
        <f>'All Nodes'!G2523</f>
        <v>100001</v>
      </c>
    </row>
    <row r="2524" spans="1:7" x14ac:dyDescent="0.25">
      <c r="A2524" t="str">
        <f>'All Nodes'!A2524</f>
        <v>GRID</v>
      </c>
      <c r="B2524">
        <f>'All Nodes'!B2524</f>
        <v>102522</v>
      </c>
      <c r="C2524">
        <f>'All Nodes'!C2524</f>
        <v>100001</v>
      </c>
      <c r="D2524" s="1">
        <f>'All Nodes'!D2524</f>
        <v>0.62498399999999998</v>
      </c>
      <c r="E2524" s="1">
        <f>'All Nodes'!E2524</f>
        <v>0.350051</v>
      </c>
      <c r="F2524" s="1">
        <f>'All Nodes'!F2524</f>
        <v>9.2363600000000004E-2</v>
      </c>
      <c r="G2524">
        <f>'All Nodes'!G2524</f>
        <v>100001</v>
      </c>
    </row>
    <row r="2525" spans="1:7" x14ac:dyDescent="0.25">
      <c r="A2525" t="str">
        <f>'All Nodes'!A2525</f>
        <v>GRID</v>
      </c>
      <c r="B2525">
        <f>'All Nodes'!B2525</f>
        <v>102523</v>
      </c>
      <c r="C2525">
        <f>'All Nodes'!C2525</f>
        <v>100001</v>
      </c>
      <c r="D2525" s="1">
        <f>'All Nodes'!D2525</f>
        <v>0.62498500000000001</v>
      </c>
      <c r="E2525" s="1">
        <f>'All Nodes'!E2525</f>
        <v>0.32505000000000001</v>
      </c>
      <c r="F2525" s="1">
        <f>'All Nodes'!F2525</f>
        <v>8.92757E-2</v>
      </c>
      <c r="G2525">
        <f>'All Nodes'!G2525</f>
        <v>100001</v>
      </c>
    </row>
    <row r="2526" spans="1:7" x14ac:dyDescent="0.25">
      <c r="A2526" t="str">
        <f>'All Nodes'!A2526</f>
        <v>GRID</v>
      </c>
      <c r="B2526">
        <f>'All Nodes'!B2526</f>
        <v>102524</v>
      </c>
      <c r="C2526">
        <f>'All Nodes'!C2526</f>
        <v>100001</v>
      </c>
      <c r="D2526" s="1">
        <f>'All Nodes'!D2526</f>
        <v>-0.62498500000000001</v>
      </c>
      <c r="E2526" s="1">
        <f>'All Nodes'!E2526</f>
        <v>-0.32504899999999998</v>
      </c>
      <c r="F2526" s="1">
        <f>'All Nodes'!F2526</f>
        <v>8.9276400000000006E-2</v>
      </c>
      <c r="G2526">
        <f>'All Nodes'!G2526</f>
        <v>100001</v>
      </c>
    </row>
    <row r="2527" spans="1:7" x14ac:dyDescent="0.25">
      <c r="A2527" t="str">
        <f>'All Nodes'!A2527</f>
        <v>GRID</v>
      </c>
      <c r="B2527">
        <f>'All Nodes'!B2527</f>
        <v>102525</v>
      </c>
      <c r="C2527">
        <f>'All Nodes'!C2527</f>
        <v>100001</v>
      </c>
      <c r="D2527" s="1">
        <f>'All Nodes'!D2527</f>
        <v>0.62498600000000004</v>
      </c>
      <c r="E2527" s="1">
        <f>'All Nodes'!E2527</f>
        <v>0.30004500000000001</v>
      </c>
      <c r="F2527" s="1">
        <f>'All Nodes'!F2527</f>
        <v>8.6420800000000006E-2</v>
      </c>
      <c r="G2527">
        <f>'All Nodes'!G2527</f>
        <v>100001</v>
      </c>
    </row>
    <row r="2528" spans="1:7" x14ac:dyDescent="0.25">
      <c r="A2528" t="str">
        <f>'All Nodes'!A2528</f>
        <v>GRID</v>
      </c>
      <c r="B2528">
        <f>'All Nodes'!B2528</f>
        <v>102526</v>
      </c>
      <c r="C2528">
        <f>'All Nodes'!C2528</f>
        <v>100001</v>
      </c>
      <c r="D2528" s="1">
        <f>'All Nodes'!D2528</f>
        <v>-0.62498699999999996</v>
      </c>
      <c r="E2528" s="1">
        <f>'All Nodes'!E2528</f>
        <v>-0.30004399999999998</v>
      </c>
      <c r="F2528" s="1">
        <f>'All Nodes'!F2528</f>
        <v>8.6421399999999995E-2</v>
      </c>
      <c r="G2528">
        <f>'All Nodes'!G2528</f>
        <v>100001</v>
      </c>
    </row>
    <row r="2529" spans="1:7" x14ac:dyDescent="0.25">
      <c r="A2529" t="str">
        <f>'All Nodes'!A2529</f>
        <v>GRID</v>
      </c>
      <c r="B2529">
        <f>'All Nodes'!B2529</f>
        <v>102527</v>
      </c>
      <c r="C2529">
        <f>'All Nodes'!C2529</f>
        <v>100001</v>
      </c>
      <c r="D2529" s="1">
        <f>'All Nodes'!D2529</f>
        <v>-0.62498799999999999</v>
      </c>
      <c r="E2529" s="1">
        <f>'All Nodes'!E2529</f>
        <v>-0.27504200000000001</v>
      </c>
      <c r="F2529" s="1">
        <f>'All Nodes'!F2529</f>
        <v>8.3796399999999993E-2</v>
      </c>
      <c r="G2529">
        <f>'All Nodes'!G2529</f>
        <v>100001</v>
      </c>
    </row>
    <row r="2530" spans="1:7" x14ac:dyDescent="0.25">
      <c r="A2530" t="str">
        <f>'All Nodes'!A2530</f>
        <v>GRID</v>
      </c>
      <c r="B2530">
        <f>'All Nodes'!B2530</f>
        <v>102528</v>
      </c>
      <c r="C2530">
        <f>'All Nodes'!C2530</f>
        <v>100001</v>
      </c>
      <c r="D2530" s="1">
        <f>'All Nodes'!D2530</f>
        <v>0.62498799999999999</v>
      </c>
      <c r="E2530" s="1">
        <f>'All Nodes'!E2530</f>
        <v>0.27504200000000001</v>
      </c>
      <c r="F2530" s="1">
        <f>'All Nodes'!F2530</f>
        <v>8.3795800000000004E-2</v>
      </c>
      <c r="G2530">
        <f>'All Nodes'!G2530</f>
        <v>100001</v>
      </c>
    </row>
    <row r="2531" spans="1:7" x14ac:dyDescent="0.25">
      <c r="A2531" t="str">
        <f>'All Nodes'!A2531</f>
        <v>GRID</v>
      </c>
      <c r="B2531">
        <f>'All Nodes'!B2531</f>
        <v>102529</v>
      </c>
      <c r="C2531">
        <f>'All Nodes'!C2531</f>
        <v>100001</v>
      </c>
      <c r="D2531" s="1">
        <f>'All Nodes'!D2531</f>
        <v>0.62498900000000002</v>
      </c>
      <c r="E2531" s="1">
        <f>'All Nodes'!E2531</f>
        <v>0.25004799999999999</v>
      </c>
      <c r="F2531" s="1">
        <f>'All Nodes'!F2531</f>
        <v>8.1402799999999997E-2</v>
      </c>
      <c r="G2531">
        <f>'All Nodes'!G2531</f>
        <v>100001</v>
      </c>
    </row>
    <row r="2532" spans="1:7" x14ac:dyDescent="0.25">
      <c r="A2532" t="str">
        <f>'All Nodes'!A2532</f>
        <v>GRID</v>
      </c>
      <c r="B2532">
        <f>'All Nodes'!B2532</f>
        <v>102530</v>
      </c>
      <c r="C2532">
        <f>'All Nodes'!C2532</f>
        <v>100001</v>
      </c>
      <c r="D2532" s="1">
        <f>'All Nodes'!D2532</f>
        <v>-0.62498900000000002</v>
      </c>
      <c r="E2532" s="1">
        <f>'All Nodes'!E2532</f>
        <v>-0.25004799999999999</v>
      </c>
      <c r="F2532" s="1">
        <f>'All Nodes'!F2532</f>
        <v>8.1403299999999998E-2</v>
      </c>
      <c r="G2532">
        <f>'All Nodes'!G2532</f>
        <v>100001</v>
      </c>
    </row>
    <row r="2533" spans="1:7" x14ac:dyDescent="0.25">
      <c r="A2533" t="str">
        <f>'All Nodes'!A2533</f>
        <v>GRID</v>
      </c>
      <c r="B2533">
        <f>'All Nodes'!B2533</f>
        <v>102531</v>
      </c>
      <c r="C2533">
        <f>'All Nodes'!C2533</f>
        <v>100001</v>
      </c>
      <c r="D2533" s="1">
        <f>'All Nodes'!D2533</f>
        <v>-0.62499000000000005</v>
      </c>
      <c r="E2533" s="1">
        <f>'All Nodes'!E2533</f>
        <v>-0.22504199999999999</v>
      </c>
      <c r="F2533" s="1">
        <f>'All Nodes'!F2533</f>
        <v>7.9238199999999995E-2</v>
      </c>
      <c r="G2533">
        <f>'All Nodes'!G2533</f>
        <v>100001</v>
      </c>
    </row>
    <row r="2534" spans="1:7" x14ac:dyDescent="0.25">
      <c r="A2534" t="str">
        <f>'All Nodes'!A2534</f>
        <v>GRID</v>
      </c>
      <c r="B2534">
        <f>'All Nodes'!B2534</f>
        <v>102532</v>
      </c>
      <c r="C2534">
        <f>'All Nodes'!C2534</f>
        <v>100001</v>
      </c>
      <c r="D2534" s="1">
        <f>'All Nodes'!D2534</f>
        <v>0.62499000000000005</v>
      </c>
      <c r="E2534" s="1">
        <f>'All Nodes'!E2534</f>
        <v>0.22504199999999999</v>
      </c>
      <c r="F2534" s="1">
        <f>'All Nodes'!F2534</f>
        <v>7.9237799999999997E-2</v>
      </c>
      <c r="G2534">
        <f>'All Nodes'!G2534</f>
        <v>100001</v>
      </c>
    </row>
    <row r="2535" spans="1:7" x14ac:dyDescent="0.25">
      <c r="A2535" t="str">
        <f>'All Nodes'!A2535</f>
        <v>GRID</v>
      </c>
      <c r="B2535">
        <f>'All Nodes'!B2535</f>
        <v>102533</v>
      </c>
      <c r="C2535">
        <f>'All Nodes'!C2535</f>
        <v>100001</v>
      </c>
      <c r="D2535" s="1">
        <f>'All Nodes'!D2535</f>
        <v>0.62499099999999996</v>
      </c>
      <c r="E2535" s="1">
        <f>'All Nodes'!E2535</f>
        <v>0.200042</v>
      </c>
      <c r="F2535" s="1">
        <f>'All Nodes'!F2535</f>
        <v>7.7302800000000005E-2</v>
      </c>
      <c r="G2535">
        <f>'All Nodes'!G2535</f>
        <v>100001</v>
      </c>
    </row>
    <row r="2536" spans="1:7" x14ac:dyDescent="0.25">
      <c r="A2536" t="str">
        <f>'All Nodes'!A2536</f>
        <v>GRID</v>
      </c>
      <c r="B2536">
        <f>'All Nodes'!B2536</f>
        <v>102534</v>
      </c>
      <c r="C2536">
        <f>'All Nodes'!C2536</f>
        <v>100001</v>
      </c>
      <c r="D2536" s="1">
        <f>'All Nodes'!D2536</f>
        <v>-0.62499099999999996</v>
      </c>
      <c r="E2536" s="1">
        <f>'All Nodes'!E2536</f>
        <v>-0.200042</v>
      </c>
      <c r="F2536" s="1">
        <f>'All Nodes'!F2536</f>
        <v>7.7303200000000002E-2</v>
      </c>
      <c r="G2536">
        <f>'All Nodes'!G2536</f>
        <v>100001</v>
      </c>
    </row>
    <row r="2537" spans="1:7" x14ac:dyDescent="0.25">
      <c r="A2537" t="str">
        <f>'All Nodes'!A2537</f>
        <v>GRID</v>
      </c>
      <c r="B2537">
        <f>'All Nodes'!B2537</f>
        <v>102535</v>
      </c>
      <c r="C2537">
        <f>'All Nodes'!C2537</f>
        <v>100001</v>
      </c>
      <c r="D2537" s="1">
        <f>'All Nodes'!D2537</f>
        <v>0.62499300000000002</v>
      </c>
      <c r="E2537" s="1">
        <f>'All Nodes'!E2537</f>
        <v>0.17503199999999999</v>
      </c>
      <c r="F2537" s="1">
        <f>'All Nodes'!F2537</f>
        <v>7.5595899999999994E-2</v>
      </c>
      <c r="G2537">
        <f>'All Nodes'!G2537</f>
        <v>100001</v>
      </c>
    </row>
    <row r="2538" spans="1:7" x14ac:dyDescent="0.25">
      <c r="A2538" t="str">
        <f>'All Nodes'!A2538</f>
        <v>GRID</v>
      </c>
      <c r="B2538">
        <f>'All Nodes'!B2538</f>
        <v>102536</v>
      </c>
      <c r="C2538">
        <f>'All Nodes'!C2538</f>
        <v>100001</v>
      </c>
      <c r="D2538" s="1">
        <f>'All Nodes'!D2538</f>
        <v>-0.62499300000000002</v>
      </c>
      <c r="E2538" s="1">
        <f>'All Nodes'!E2538</f>
        <v>-0.17503199999999999</v>
      </c>
      <c r="F2538" s="1">
        <f>'All Nodes'!F2538</f>
        <v>7.5596200000000002E-2</v>
      </c>
      <c r="G2538">
        <f>'All Nodes'!G2538</f>
        <v>100001</v>
      </c>
    </row>
    <row r="2539" spans="1:7" x14ac:dyDescent="0.25">
      <c r="A2539" t="str">
        <f>'All Nodes'!A2539</f>
        <v>GRID</v>
      </c>
      <c r="B2539">
        <f>'All Nodes'!B2539</f>
        <v>102537</v>
      </c>
      <c r="C2539">
        <f>'All Nodes'!C2539</f>
        <v>100001</v>
      </c>
      <c r="D2539" s="1">
        <f>'All Nodes'!D2539</f>
        <v>0.62499400000000005</v>
      </c>
      <c r="E2539" s="1">
        <f>'All Nodes'!E2539</f>
        <v>0.15003900000000001</v>
      </c>
      <c r="F2539" s="1">
        <f>'All Nodes'!F2539</f>
        <v>7.4118900000000001E-2</v>
      </c>
      <c r="G2539">
        <f>'All Nodes'!G2539</f>
        <v>100001</v>
      </c>
    </row>
    <row r="2540" spans="1:7" x14ac:dyDescent="0.25">
      <c r="A2540" t="str">
        <f>'All Nodes'!A2540</f>
        <v>GRID</v>
      </c>
      <c r="B2540">
        <f>'All Nodes'!B2540</f>
        <v>102538</v>
      </c>
      <c r="C2540">
        <f>'All Nodes'!C2540</f>
        <v>100001</v>
      </c>
      <c r="D2540" s="1">
        <f>'All Nodes'!D2540</f>
        <v>-0.62499499999999997</v>
      </c>
      <c r="E2540" s="1">
        <f>'All Nodes'!E2540</f>
        <v>-0.15003900000000001</v>
      </c>
      <c r="F2540" s="1">
        <f>'All Nodes'!F2540</f>
        <v>7.4119199999999996E-2</v>
      </c>
      <c r="G2540">
        <f>'All Nodes'!G2540</f>
        <v>100001</v>
      </c>
    </row>
    <row r="2541" spans="1:7" x14ac:dyDescent="0.25">
      <c r="A2541" t="str">
        <f>'All Nodes'!A2541</f>
        <v>GRID</v>
      </c>
      <c r="B2541">
        <f>'All Nodes'!B2541</f>
        <v>102539</v>
      </c>
      <c r="C2541">
        <f>'All Nodes'!C2541</f>
        <v>100001</v>
      </c>
      <c r="D2541" s="1">
        <f>'All Nodes'!D2541</f>
        <v>0.624996</v>
      </c>
      <c r="E2541" s="1">
        <f>'All Nodes'!E2541</f>
        <v>0.12504299999999999</v>
      </c>
      <c r="F2541" s="1">
        <f>'All Nodes'!F2541</f>
        <v>7.28689E-2</v>
      </c>
      <c r="G2541">
        <f>'All Nodes'!G2541</f>
        <v>100001</v>
      </c>
    </row>
    <row r="2542" spans="1:7" x14ac:dyDescent="0.25">
      <c r="A2542" t="str">
        <f>'All Nodes'!A2542</f>
        <v>GRID</v>
      </c>
      <c r="B2542">
        <f>'All Nodes'!B2542</f>
        <v>102540</v>
      </c>
      <c r="C2542">
        <f>'All Nodes'!C2542</f>
        <v>100001</v>
      </c>
      <c r="D2542" s="1">
        <f>'All Nodes'!D2542</f>
        <v>-0.624996</v>
      </c>
      <c r="E2542" s="1">
        <f>'All Nodes'!E2542</f>
        <v>-0.12504299999999999</v>
      </c>
      <c r="F2542" s="1">
        <f>'All Nodes'!F2542</f>
        <v>7.2869199999999995E-2</v>
      </c>
      <c r="G2542">
        <f>'All Nodes'!G2542</f>
        <v>100001</v>
      </c>
    </row>
    <row r="2543" spans="1:7" x14ac:dyDescent="0.25">
      <c r="A2543" t="str">
        <f>'All Nodes'!A2543</f>
        <v>GRID</v>
      </c>
      <c r="B2543">
        <f>'All Nodes'!B2543</f>
        <v>102541</v>
      </c>
      <c r="C2543">
        <f>'All Nodes'!C2543</f>
        <v>100001</v>
      </c>
      <c r="D2543" s="1">
        <f>'All Nodes'!D2543</f>
        <v>0.62499700000000002</v>
      </c>
      <c r="E2543" s="1">
        <f>'All Nodes'!E2543</f>
        <v>0.10004399999999999</v>
      </c>
      <c r="F2543" s="1">
        <f>'All Nodes'!F2543</f>
        <v>7.1846900000000005E-2</v>
      </c>
      <c r="G2543">
        <f>'All Nodes'!G2543</f>
        <v>100001</v>
      </c>
    </row>
    <row r="2544" spans="1:7" x14ac:dyDescent="0.25">
      <c r="A2544" t="str">
        <f>'All Nodes'!A2544</f>
        <v>GRID</v>
      </c>
      <c r="B2544">
        <f>'All Nodes'!B2544</f>
        <v>102542</v>
      </c>
      <c r="C2544">
        <f>'All Nodes'!C2544</f>
        <v>100001</v>
      </c>
      <c r="D2544" s="1">
        <f>'All Nodes'!D2544</f>
        <v>-0.62499800000000005</v>
      </c>
      <c r="E2544" s="1">
        <f>'All Nodes'!E2544</f>
        <v>-0.10004399999999999</v>
      </c>
      <c r="F2544" s="1">
        <f>'All Nodes'!F2544</f>
        <v>7.1847099999999997E-2</v>
      </c>
      <c r="G2544">
        <f>'All Nodes'!G2544</f>
        <v>100001</v>
      </c>
    </row>
    <row r="2545" spans="1:7" x14ac:dyDescent="0.25">
      <c r="A2545" t="str">
        <f>'All Nodes'!A2545</f>
        <v>GRID</v>
      </c>
      <c r="B2545">
        <f>'All Nodes'!B2545</f>
        <v>102543</v>
      </c>
      <c r="C2545">
        <f>'All Nodes'!C2545</f>
        <v>100001</v>
      </c>
      <c r="D2545" s="1">
        <f>'All Nodes'!D2545</f>
        <v>0.62499800000000005</v>
      </c>
      <c r="E2545" s="1">
        <f>'All Nodes'!E2545</f>
        <v>7.5048699999999996E-2</v>
      </c>
      <c r="F2545" s="1">
        <f>'All Nodes'!F2545</f>
        <v>7.1052900000000002E-2</v>
      </c>
      <c r="G2545">
        <f>'All Nodes'!G2545</f>
        <v>100001</v>
      </c>
    </row>
    <row r="2546" spans="1:7" x14ac:dyDescent="0.25">
      <c r="A2546" t="str">
        <f>'All Nodes'!A2546</f>
        <v>GRID</v>
      </c>
      <c r="B2546">
        <f>'All Nodes'!B2546</f>
        <v>102544</v>
      </c>
      <c r="C2546">
        <f>'All Nodes'!C2546</f>
        <v>100001</v>
      </c>
      <c r="D2546" s="1">
        <f>'All Nodes'!D2546</f>
        <v>-0.62499800000000005</v>
      </c>
      <c r="E2546" s="1">
        <f>'All Nodes'!E2546</f>
        <v>-7.5048000000000004E-2</v>
      </c>
      <c r="F2546" s="1">
        <f>'All Nodes'!F2546</f>
        <v>7.1053099999999994E-2</v>
      </c>
      <c r="G2546">
        <f>'All Nodes'!G2546</f>
        <v>100001</v>
      </c>
    </row>
    <row r="2547" spans="1:7" x14ac:dyDescent="0.25">
      <c r="A2547" t="str">
        <f>'All Nodes'!A2547</f>
        <v>GRID</v>
      </c>
      <c r="B2547">
        <f>'All Nodes'!B2547</f>
        <v>102545</v>
      </c>
      <c r="C2547">
        <f>'All Nodes'!C2547</f>
        <v>100001</v>
      </c>
      <c r="D2547" s="1">
        <f>'All Nodes'!D2547</f>
        <v>0.625</v>
      </c>
      <c r="E2547" s="1">
        <f>'All Nodes'!E2547</f>
        <v>5.00407E-2</v>
      </c>
      <c r="F2547" s="1">
        <f>'All Nodes'!F2547</f>
        <v>7.0485000000000006E-2</v>
      </c>
      <c r="G2547">
        <f>'All Nodes'!G2547</f>
        <v>100001</v>
      </c>
    </row>
    <row r="2548" spans="1:7" x14ac:dyDescent="0.25">
      <c r="A2548" t="str">
        <f>'All Nodes'!A2548</f>
        <v>GRID</v>
      </c>
      <c r="B2548">
        <f>'All Nodes'!B2548</f>
        <v>102546</v>
      </c>
      <c r="C2548">
        <f>'All Nodes'!C2548</f>
        <v>100001</v>
      </c>
      <c r="D2548" s="1">
        <f>'All Nodes'!D2548</f>
        <v>-0.625</v>
      </c>
      <c r="E2548" s="1">
        <f>'All Nodes'!E2548</f>
        <v>-5.0040000000000001E-2</v>
      </c>
      <c r="F2548" s="1">
        <f>'All Nodes'!F2548</f>
        <v>7.0485099999999995E-2</v>
      </c>
      <c r="G2548">
        <f>'All Nodes'!G2548</f>
        <v>100001</v>
      </c>
    </row>
    <row r="2549" spans="1:7" x14ac:dyDescent="0.25">
      <c r="A2549" t="str">
        <f>'All Nodes'!A2549</f>
        <v>GRID</v>
      </c>
      <c r="B2549">
        <f>'All Nodes'!B2549</f>
        <v>102547</v>
      </c>
      <c r="C2549">
        <f>'All Nodes'!C2549</f>
        <v>100001</v>
      </c>
      <c r="D2549" s="1">
        <f>'All Nodes'!D2549</f>
        <v>0.625</v>
      </c>
      <c r="E2549" s="1">
        <f>'All Nodes'!E2549</f>
        <v>2.50417E-2</v>
      </c>
      <c r="F2549" s="1">
        <f>'All Nodes'!F2549</f>
        <v>7.0145100000000002E-2</v>
      </c>
      <c r="G2549">
        <f>'All Nodes'!G2549</f>
        <v>100001</v>
      </c>
    </row>
    <row r="2550" spans="1:7" x14ac:dyDescent="0.25">
      <c r="A2550" t="str">
        <f>'All Nodes'!A2550</f>
        <v>GRID</v>
      </c>
      <c r="B2550">
        <f>'All Nodes'!B2550</f>
        <v>102548</v>
      </c>
      <c r="C2550">
        <f>'All Nodes'!C2550</f>
        <v>100001</v>
      </c>
      <c r="D2550" s="1">
        <f>'All Nodes'!D2550</f>
        <v>-0.62500100000000003</v>
      </c>
      <c r="E2550" s="1">
        <f>'All Nodes'!E2550</f>
        <v>-2.5041000000000001E-2</v>
      </c>
      <c r="F2550" s="1">
        <f>'All Nodes'!F2550</f>
        <v>7.0145100000000002E-2</v>
      </c>
      <c r="G2550">
        <f>'All Nodes'!G2550</f>
        <v>100001</v>
      </c>
    </row>
    <row r="2551" spans="1:7" x14ac:dyDescent="0.25">
      <c r="A2551" t="str">
        <f>'All Nodes'!A2551</f>
        <v>GRID</v>
      </c>
      <c r="B2551">
        <f>'All Nodes'!B2551</f>
        <v>102549</v>
      </c>
      <c r="C2551">
        <f>'All Nodes'!C2551</f>
        <v>100001</v>
      </c>
      <c r="D2551" s="1">
        <f>'All Nodes'!D2551</f>
        <v>0.62500100000000003</v>
      </c>
      <c r="E2551" s="1">
        <f>'All Nodes'!E2551</f>
        <v>7.3239999999999997E-5</v>
      </c>
      <c r="F2551" s="1">
        <f>'All Nodes'!F2551</f>
        <v>7.0029999999999995E-2</v>
      </c>
      <c r="G2551">
        <f>'All Nodes'!G2551</f>
        <v>100001</v>
      </c>
    </row>
    <row r="2552" spans="1:7" x14ac:dyDescent="0.25">
      <c r="A2552" t="str">
        <f>'All Nodes'!A2552</f>
        <v>GRID</v>
      </c>
      <c r="B2552">
        <f>'All Nodes'!B2552</f>
        <v>102550</v>
      </c>
      <c r="C2552">
        <f>'All Nodes'!C2552</f>
        <v>100001</v>
      </c>
      <c r="D2552" s="1">
        <f>'All Nodes'!D2552</f>
        <v>-0.62500199999999995</v>
      </c>
      <c r="E2552" s="1">
        <f>'All Nodes'!E2552</f>
        <v>-6.7739999999999999E-5</v>
      </c>
      <c r="F2552" s="1">
        <f>'All Nodes'!F2552</f>
        <v>7.0030999999999996E-2</v>
      </c>
      <c r="G2552">
        <f>'All Nodes'!G2552</f>
        <v>100001</v>
      </c>
    </row>
    <row r="2553" spans="1:7" x14ac:dyDescent="0.25">
      <c r="A2553" t="str">
        <f>'All Nodes'!A2553</f>
        <v>GRID</v>
      </c>
      <c r="B2553">
        <f>'All Nodes'!B2553</f>
        <v>102551</v>
      </c>
      <c r="C2553">
        <f>'All Nodes'!C2553</f>
        <v>100001</v>
      </c>
      <c r="D2553" s="1">
        <f>'All Nodes'!D2553</f>
        <v>0.62500299999999998</v>
      </c>
      <c r="E2553" s="1">
        <f>'All Nodes'!E2553</f>
        <v>-2.4954E-2</v>
      </c>
      <c r="F2553" s="1">
        <f>'All Nodes'!F2553</f>
        <v>7.0142999999999997E-2</v>
      </c>
      <c r="G2553">
        <f>'All Nodes'!G2553</f>
        <v>100001</v>
      </c>
    </row>
    <row r="2554" spans="1:7" x14ac:dyDescent="0.25">
      <c r="A2554" t="str">
        <f>'All Nodes'!A2554</f>
        <v>GRID</v>
      </c>
      <c r="B2554">
        <f>'All Nodes'!B2554</f>
        <v>102552</v>
      </c>
      <c r="C2554">
        <f>'All Nodes'!C2554</f>
        <v>100001</v>
      </c>
      <c r="D2554" s="1">
        <f>'All Nodes'!D2554</f>
        <v>-0.62500299999999998</v>
      </c>
      <c r="E2554" s="1">
        <f>'All Nodes'!E2554</f>
        <v>2.4955499999999999E-2</v>
      </c>
      <c r="F2554" s="1">
        <f>'All Nodes'!F2554</f>
        <v>7.0142999999999997E-2</v>
      </c>
      <c r="G2554">
        <f>'All Nodes'!G2554</f>
        <v>100001</v>
      </c>
    </row>
    <row r="2555" spans="1:7" x14ac:dyDescent="0.25">
      <c r="A2555" t="str">
        <f>'All Nodes'!A2555</f>
        <v>GRID</v>
      </c>
      <c r="B2555">
        <f>'All Nodes'!B2555</f>
        <v>102553</v>
      </c>
      <c r="C2555">
        <f>'All Nodes'!C2555</f>
        <v>100001</v>
      </c>
      <c r="D2555" s="1">
        <f>'All Nodes'!D2555</f>
        <v>0.62500299999999998</v>
      </c>
      <c r="E2555" s="1">
        <f>'All Nodes'!E2555</f>
        <v>-4.9949E-2</v>
      </c>
      <c r="F2555" s="1">
        <f>'All Nodes'!F2555</f>
        <v>7.0483000000000004E-2</v>
      </c>
      <c r="G2555">
        <f>'All Nodes'!G2555</f>
        <v>100001</v>
      </c>
    </row>
    <row r="2556" spans="1:7" x14ac:dyDescent="0.25">
      <c r="A2556" t="str">
        <f>'All Nodes'!A2556</f>
        <v>GRID</v>
      </c>
      <c r="B2556">
        <f>'All Nodes'!B2556</f>
        <v>102554</v>
      </c>
      <c r="C2556">
        <f>'All Nodes'!C2556</f>
        <v>100001</v>
      </c>
      <c r="D2556" s="1">
        <f>'All Nodes'!D2556</f>
        <v>-0.62500299999999998</v>
      </c>
      <c r="E2556" s="1">
        <f>'All Nodes'!E2556</f>
        <v>4.9949500000000001E-2</v>
      </c>
      <c r="F2556" s="1">
        <f>'All Nodes'!F2556</f>
        <v>7.0482900000000001E-2</v>
      </c>
      <c r="G2556">
        <f>'All Nodes'!G2556</f>
        <v>100001</v>
      </c>
    </row>
    <row r="2557" spans="1:7" x14ac:dyDescent="0.25">
      <c r="A2557" t="str">
        <f>'All Nodes'!A2557</f>
        <v>GRID</v>
      </c>
      <c r="B2557">
        <f>'All Nodes'!B2557</f>
        <v>102555</v>
      </c>
      <c r="C2557">
        <f>'All Nodes'!C2557</f>
        <v>100001</v>
      </c>
      <c r="D2557" s="1">
        <f>'All Nodes'!D2557</f>
        <v>0.62500599999999995</v>
      </c>
      <c r="E2557" s="1">
        <f>'All Nodes'!E2557</f>
        <v>-7.4954000000000007E-2</v>
      </c>
      <c r="F2557" s="1">
        <f>'All Nodes'!F2557</f>
        <v>7.1050100000000005E-2</v>
      </c>
      <c r="G2557">
        <f>'All Nodes'!G2557</f>
        <v>100001</v>
      </c>
    </row>
    <row r="2558" spans="1:7" x14ac:dyDescent="0.25">
      <c r="A2558" t="str">
        <f>'All Nodes'!A2558</f>
        <v>GRID</v>
      </c>
      <c r="B2558">
        <f>'All Nodes'!B2558</f>
        <v>102556</v>
      </c>
      <c r="C2558">
        <f>'All Nodes'!C2558</f>
        <v>100001</v>
      </c>
      <c r="D2558" s="1">
        <f>'All Nodes'!D2558</f>
        <v>-0.62500599999999995</v>
      </c>
      <c r="E2558" s="1">
        <f>'All Nodes'!E2558</f>
        <v>7.4954499999999993E-2</v>
      </c>
      <c r="F2558" s="1">
        <f>'All Nodes'!F2558</f>
        <v>7.1049899999999999E-2</v>
      </c>
      <c r="G2558">
        <f>'All Nodes'!G2558</f>
        <v>100001</v>
      </c>
    </row>
    <row r="2559" spans="1:7" x14ac:dyDescent="0.25">
      <c r="A2559" t="str">
        <f>'All Nodes'!A2559</f>
        <v>GRID</v>
      </c>
      <c r="B2559">
        <f>'All Nodes'!B2559</f>
        <v>102557</v>
      </c>
      <c r="C2559">
        <f>'All Nodes'!C2559</f>
        <v>100001</v>
      </c>
      <c r="D2559" s="1">
        <f>'All Nodes'!D2559</f>
        <v>0.62500699999999998</v>
      </c>
      <c r="E2559" s="1">
        <f>'All Nodes'!E2559</f>
        <v>-9.9987999999999994E-2</v>
      </c>
      <c r="F2559" s="1">
        <f>'All Nodes'!F2559</f>
        <v>7.18472E-2</v>
      </c>
      <c r="G2559">
        <f>'All Nodes'!G2559</f>
        <v>100001</v>
      </c>
    </row>
    <row r="2560" spans="1:7" x14ac:dyDescent="0.25">
      <c r="A2560" t="str">
        <f>'All Nodes'!A2560</f>
        <v>GRID</v>
      </c>
      <c r="B2560">
        <f>'All Nodes'!B2560</f>
        <v>102558</v>
      </c>
      <c r="C2560">
        <f>'All Nodes'!C2560</f>
        <v>100001</v>
      </c>
      <c r="D2560" s="1">
        <f>'All Nodes'!D2560</f>
        <v>-0.62500800000000001</v>
      </c>
      <c r="E2560" s="1">
        <f>'All Nodes'!E2560</f>
        <v>9.9989400000000006E-2</v>
      </c>
      <c r="F2560" s="1">
        <f>'All Nodes'!F2560</f>
        <v>7.1846900000000005E-2</v>
      </c>
      <c r="G2560">
        <f>'All Nodes'!G2560</f>
        <v>100001</v>
      </c>
    </row>
    <row r="2561" spans="1:7" x14ac:dyDescent="0.25">
      <c r="A2561" t="str">
        <f>'All Nodes'!A2561</f>
        <v>GRID</v>
      </c>
      <c r="B2561">
        <f>'All Nodes'!B2561</f>
        <v>102559</v>
      </c>
      <c r="C2561">
        <f>'All Nodes'!C2561</f>
        <v>100001</v>
      </c>
      <c r="D2561" s="1">
        <f>'All Nodes'!D2561</f>
        <v>0.62500900000000004</v>
      </c>
      <c r="E2561" s="1">
        <f>'All Nodes'!E2561</f>
        <v>-0.12499200000000001</v>
      </c>
      <c r="F2561" s="1">
        <f>'All Nodes'!F2561</f>
        <v>7.2870199999999996E-2</v>
      </c>
      <c r="G2561">
        <f>'All Nodes'!G2561</f>
        <v>100001</v>
      </c>
    </row>
    <row r="2562" spans="1:7" x14ac:dyDescent="0.25">
      <c r="A2562" t="str">
        <f>'All Nodes'!A2562</f>
        <v>GRID</v>
      </c>
      <c r="B2562">
        <f>'All Nodes'!B2562</f>
        <v>102560</v>
      </c>
      <c r="C2562">
        <f>'All Nodes'!C2562</f>
        <v>100001</v>
      </c>
      <c r="D2562" s="1">
        <f>'All Nodes'!D2562</f>
        <v>-0.62500900000000004</v>
      </c>
      <c r="E2562" s="1">
        <f>'All Nodes'!E2562</f>
        <v>0.12499200000000001</v>
      </c>
      <c r="F2562" s="1">
        <f>'All Nodes'!F2562</f>
        <v>7.2869900000000001E-2</v>
      </c>
      <c r="G2562">
        <f>'All Nodes'!G2562</f>
        <v>100001</v>
      </c>
    </row>
    <row r="2563" spans="1:7" x14ac:dyDescent="0.25">
      <c r="A2563" t="str">
        <f>'All Nodes'!A2563</f>
        <v>GRID</v>
      </c>
      <c r="B2563">
        <f>'All Nodes'!B2563</f>
        <v>102561</v>
      </c>
      <c r="C2563">
        <f>'All Nodes'!C2563</f>
        <v>100001</v>
      </c>
      <c r="D2563" s="1">
        <f>'All Nodes'!D2563</f>
        <v>0.62501200000000001</v>
      </c>
      <c r="E2563" s="1">
        <f>'All Nodes'!E2563</f>
        <v>-0.14999199999999999</v>
      </c>
      <c r="F2563" s="1">
        <f>'All Nodes'!F2563</f>
        <v>7.4121199999999998E-2</v>
      </c>
      <c r="G2563">
        <f>'All Nodes'!G2563</f>
        <v>100001</v>
      </c>
    </row>
    <row r="2564" spans="1:7" x14ac:dyDescent="0.25">
      <c r="A2564" t="str">
        <f>'All Nodes'!A2564</f>
        <v>GRID</v>
      </c>
      <c r="B2564">
        <f>'All Nodes'!B2564</f>
        <v>102562</v>
      </c>
      <c r="C2564">
        <f>'All Nodes'!C2564</f>
        <v>100001</v>
      </c>
      <c r="D2564" s="1">
        <f>'All Nodes'!D2564</f>
        <v>-0.62501200000000001</v>
      </c>
      <c r="E2564" s="1">
        <f>'All Nodes'!E2564</f>
        <v>0.14999199999999999</v>
      </c>
      <c r="F2564" s="1">
        <f>'All Nodes'!F2564</f>
        <v>7.4120900000000003E-2</v>
      </c>
      <c r="G2564">
        <f>'All Nodes'!G2564</f>
        <v>100001</v>
      </c>
    </row>
    <row r="2565" spans="1:7" x14ac:dyDescent="0.25">
      <c r="A2565" t="str">
        <f>'All Nodes'!A2565</f>
        <v>GRID</v>
      </c>
      <c r="B2565">
        <f>'All Nodes'!B2565</f>
        <v>102563</v>
      </c>
      <c r="C2565">
        <f>'All Nodes'!C2565</f>
        <v>100001</v>
      </c>
      <c r="D2565" s="1">
        <f>'All Nodes'!D2565</f>
        <v>0.62501300000000004</v>
      </c>
      <c r="E2565" s="1">
        <f>'All Nodes'!E2565</f>
        <v>-0.174988</v>
      </c>
      <c r="F2565" s="1">
        <f>'All Nodes'!F2565</f>
        <v>7.5599200000000005E-2</v>
      </c>
      <c r="G2565">
        <f>'All Nodes'!G2565</f>
        <v>100001</v>
      </c>
    </row>
    <row r="2566" spans="1:7" x14ac:dyDescent="0.25">
      <c r="A2566" t="str">
        <f>'All Nodes'!A2566</f>
        <v>GRID</v>
      </c>
      <c r="B2566">
        <f>'All Nodes'!B2566</f>
        <v>102564</v>
      </c>
      <c r="C2566">
        <f>'All Nodes'!C2566</f>
        <v>100001</v>
      </c>
      <c r="D2566" s="1">
        <f>'All Nodes'!D2566</f>
        <v>-0.62501399999999996</v>
      </c>
      <c r="E2566" s="1">
        <f>'All Nodes'!E2566</f>
        <v>0.174988</v>
      </c>
      <c r="F2566" s="1">
        <f>'All Nodes'!F2566</f>
        <v>7.5598899999999997E-2</v>
      </c>
      <c r="G2566">
        <f>'All Nodes'!G2566</f>
        <v>100001</v>
      </c>
    </row>
    <row r="2567" spans="1:7" x14ac:dyDescent="0.25">
      <c r="A2567" t="str">
        <f>'All Nodes'!A2567</f>
        <v>GRID</v>
      </c>
      <c r="B2567">
        <f>'All Nodes'!B2567</f>
        <v>102565</v>
      </c>
      <c r="C2567">
        <f>'All Nodes'!C2567</f>
        <v>100001</v>
      </c>
      <c r="D2567" s="1">
        <f>'All Nodes'!D2567</f>
        <v>0.62501700000000004</v>
      </c>
      <c r="E2567" s="1">
        <f>'All Nodes'!E2567</f>
        <v>-0.199986</v>
      </c>
      <c r="F2567" s="1">
        <f>'All Nodes'!F2567</f>
        <v>7.7305200000000004E-2</v>
      </c>
      <c r="G2567">
        <f>'All Nodes'!G2567</f>
        <v>100001</v>
      </c>
    </row>
    <row r="2568" spans="1:7" x14ac:dyDescent="0.25">
      <c r="A2568" t="str">
        <f>'All Nodes'!A2568</f>
        <v>GRID</v>
      </c>
      <c r="B2568">
        <f>'All Nodes'!B2568</f>
        <v>102566</v>
      </c>
      <c r="C2568">
        <f>'All Nodes'!C2568</f>
        <v>100001</v>
      </c>
      <c r="D2568" s="1">
        <f>'All Nodes'!D2568</f>
        <v>-0.62501700000000004</v>
      </c>
      <c r="E2568" s="1">
        <f>'All Nodes'!E2568</f>
        <v>0.199986</v>
      </c>
      <c r="F2568" s="1">
        <f>'All Nodes'!F2568</f>
        <v>7.7304800000000007E-2</v>
      </c>
      <c r="G2568">
        <f>'All Nodes'!G2568</f>
        <v>100001</v>
      </c>
    </row>
    <row r="2569" spans="1:7" x14ac:dyDescent="0.25">
      <c r="A2569" t="str">
        <f>'All Nodes'!A2569</f>
        <v>GRID</v>
      </c>
      <c r="B2569">
        <f>'All Nodes'!B2569</f>
        <v>102567</v>
      </c>
      <c r="C2569">
        <f>'All Nodes'!C2569</f>
        <v>100001</v>
      </c>
      <c r="D2569" s="1">
        <f>'All Nodes'!D2569</f>
        <v>-0.62502000000000002</v>
      </c>
      <c r="E2569" s="1">
        <f>'All Nodes'!E2569</f>
        <v>0.22497</v>
      </c>
      <c r="F2569" s="1">
        <f>'All Nodes'!F2569</f>
        <v>7.9237799999999997E-2</v>
      </c>
      <c r="G2569">
        <f>'All Nodes'!G2569</f>
        <v>100001</v>
      </c>
    </row>
    <row r="2570" spans="1:7" x14ac:dyDescent="0.25">
      <c r="A2570" t="str">
        <f>'All Nodes'!A2570</f>
        <v>GRID</v>
      </c>
      <c r="B2570">
        <f>'All Nodes'!B2570</f>
        <v>102568</v>
      </c>
      <c r="C2570">
        <f>'All Nodes'!C2570</f>
        <v>100001</v>
      </c>
      <c r="D2570" s="1">
        <f>'All Nodes'!D2570</f>
        <v>0.62502000000000002</v>
      </c>
      <c r="E2570" s="1">
        <f>'All Nodes'!E2570</f>
        <v>-0.22497</v>
      </c>
      <c r="F2570" s="1">
        <f>'All Nodes'!F2570</f>
        <v>7.9238199999999995E-2</v>
      </c>
      <c r="G2570">
        <f>'All Nodes'!G2570</f>
        <v>100001</v>
      </c>
    </row>
    <row r="2571" spans="1:7" x14ac:dyDescent="0.25">
      <c r="A2571" t="str">
        <f>'All Nodes'!A2571</f>
        <v>GRID</v>
      </c>
      <c r="B2571">
        <f>'All Nodes'!B2571</f>
        <v>102569</v>
      </c>
      <c r="C2571">
        <f>'All Nodes'!C2571</f>
        <v>100001</v>
      </c>
      <c r="D2571" s="1">
        <f>'All Nodes'!D2571</f>
        <v>0.625023</v>
      </c>
      <c r="E2571" s="1">
        <f>'All Nodes'!E2571</f>
        <v>-0.24997</v>
      </c>
      <c r="F2571" s="1">
        <f>'All Nodes'!F2571</f>
        <v>8.1403400000000001E-2</v>
      </c>
      <c r="G2571">
        <f>'All Nodes'!G2571</f>
        <v>100001</v>
      </c>
    </row>
    <row r="2572" spans="1:7" x14ac:dyDescent="0.25">
      <c r="A2572" t="str">
        <f>'All Nodes'!A2572</f>
        <v>GRID</v>
      </c>
      <c r="B2572">
        <f>'All Nodes'!B2572</f>
        <v>102570</v>
      </c>
      <c r="C2572">
        <f>'All Nodes'!C2572</f>
        <v>100001</v>
      </c>
      <c r="D2572" s="1">
        <f>'All Nodes'!D2572</f>
        <v>-0.625023</v>
      </c>
      <c r="E2572" s="1">
        <f>'All Nodes'!E2572</f>
        <v>0.24997</v>
      </c>
      <c r="F2572" s="1">
        <f>'All Nodes'!F2572</f>
        <v>8.1402799999999997E-2</v>
      </c>
      <c r="G2572">
        <f>'All Nodes'!G2572</f>
        <v>100001</v>
      </c>
    </row>
    <row r="2573" spans="1:7" x14ac:dyDescent="0.25">
      <c r="A2573" t="str">
        <f>'All Nodes'!A2573</f>
        <v>GRID</v>
      </c>
      <c r="B2573">
        <f>'All Nodes'!B2573</f>
        <v>102571</v>
      </c>
      <c r="C2573">
        <f>'All Nodes'!C2573</f>
        <v>100001</v>
      </c>
      <c r="D2573" s="1">
        <f>'All Nodes'!D2573</f>
        <v>0.625027</v>
      </c>
      <c r="E2573" s="1">
        <f>'All Nodes'!E2573</f>
        <v>-0.27496999999999999</v>
      </c>
      <c r="F2573" s="1">
        <f>'All Nodes'!F2573</f>
        <v>8.3797300000000005E-2</v>
      </c>
      <c r="G2573">
        <f>'All Nodes'!G2573</f>
        <v>100001</v>
      </c>
    </row>
    <row r="2574" spans="1:7" x14ac:dyDescent="0.25">
      <c r="A2574" t="str">
        <f>'All Nodes'!A2574</f>
        <v>GRID</v>
      </c>
      <c r="B2574">
        <f>'All Nodes'!B2574</f>
        <v>102572</v>
      </c>
      <c r="C2574">
        <f>'All Nodes'!C2574</f>
        <v>100001</v>
      </c>
      <c r="D2574" s="1">
        <f>'All Nodes'!D2574</f>
        <v>-0.625027</v>
      </c>
      <c r="E2574" s="1">
        <f>'All Nodes'!E2574</f>
        <v>0.27496999999999999</v>
      </c>
      <c r="F2574" s="1">
        <f>'All Nodes'!F2574</f>
        <v>8.3796700000000002E-2</v>
      </c>
      <c r="G2574">
        <f>'All Nodes'!G2574</f>
        <v>100001</v>
      </c>
    </row>
    <row r="2575" spans="1:7" x14ac:dyDescent="0.25">
      <c r="A2575" t="str">
        <f>'All Nodes'!A2575</f>
        <v>GRID</v>
      </c>
      <c r="B2575">
        <f>'All Nodes'!B2575</f>
        <v>102573</v>
      </c>
      <c r="C2575">
        <f>'All Nodes'!C2575</f>
        <v>100001</v>
      </c>
      <c r="D2575" s="1">
        <f>'All Nodes'!D2575</f>
        <v>-0.62502999999999997</v>
      </c>
      <c r="E2575" s="1">
        <f>'All Nodes'!E2575</f>
        <v>0.29997000000000001</v>
      </c>
      <c r="F2575" s="1">
        <f>'All Nodes'!F2575</f>
        <v>8.6421799999999993E-2</v>
      </c>
      <c r="G2575">
        <f>'All Nodes'!G2575</f>
        <v>100001</v>
      </c>
    </row>
    <row r="2576" spans="1:7" x14ac:dyDescent="0.25">
      <c r="A2576" t="str">
        <f>'All Nodes'!A2576</f>
        <v>GRID</v>
      </c>
      <c r="B2576">
        <f>'All Nodes'!B2576</f>
        <v>102574</v>
      </c>
      <c r="C2576">
        <f>'All Nodes'!C2576</f>
        <v>100001</v>
      </c>
      <c r="D2576" s="1">
        <f>'All Nodes'!D2576</f>
        <v>0.62502999999999997</v>
      </c>
      <c r="E2576" s="1">
        <f>'All Nodes'!E2576</f>
        <v>-0.29997000000000001</v>
      </c>
      <c r="F2576" s="1">
        <f>'All Nodes'!F2576</f>
        <v>8.6422399999999996E-2</v>
      </c>
      <c r="G2576">
        <f>'All Nodes'!G2576</f>
        <v>100001</v>
      </c>
    </row>
    <row r="2577" spans="1:7" x14ac:dyDescent="0.25">
      <c r="A2577" t="str">
        <f>'All Nodes'!A2577</f>
        <v>GRID</v>
      </c>
      <c r="B2577">
        <f>'All Nodes'!B2577</f>
        <v>102575</v>
      </c>
      <c r="C2577">
        <f>'All Nodes'!C2577</f>
        <v>100001</v>
      </c>
      <c r="D2577" s="1">
        <f>'All Nodes'!D2577</f>
        <v>0.62503200000000003</v>
      </c>
      <c r="E2577" s="1">
        <f>'All Nodes'!E2577</f>
        <v>-0.32496900000000001</v>
      </c>
      <c r="F2577" s="1">
        <f>'All Nodes'!F2577</f>
        <v>8.9278300000000005E-2</v>
      </c>
      <c r="G2577">
        <f>'All Nodes'!G2577</f>
        <v>100001</v>
      </c>
    </row>
    <row r="2578" spans="1:7" x14ac:dyDescent="0.25">
      <c r="A2578" t="str">
        <f>'All Nodes'!A2578</f>
        <v>GRID</v>
      </c>
      <c r="B2578">
        <f>'All Nodes'!B2578</f>
        <v>102576</v>
      </c>
      <c r="C2578">
        <f>'All Nodes'!C2578</f>
        <v>100001</v>
      </c>
      <c r="D2578" s="1">
        <f>'All Nodes'!D2578</f>
        <v>-0.62503200000000003</v>
      </c>
      <c r="E2578" s="1">
        <f>'All Nodes'!E2578</f>
        <v>0.32496999999999998</v>
      </c>
      <c r="F2578" s="1">
        <f>'All Nodes'!F2578</f>
        <v>8.9277700000000002E-2</v>
      </c>
      <c r="G2578">
        <f>'All Nodes'!G2578</f>
        <v>100001</v>
      </c>
    </row>
    <row r="2579" spans="1:7" x14ac:dyDescent="0.25">
      <c r="A2579" t="str">
        <f>'All Nodes'!A2579</f>
        <v>GRID</v>
      </c>
      <c r="B2579">
        <f>'All Nodes'!B2579</f>
        <v>102577</v>
      </c>
      <c r="C2579">
        <f>'All Nodes'!C2579</f>
        <v>100001</v>
      </c>
      <c r="D2579" s="1">
        <f>'All Nodes'!D2579</f>
        <v>-0.62503500000000001</v>
      </c>
      <c r="E2579" s="1">
        <f>'All Nodes'!E2579</f>
        <v>0.34996899999999997</v>
      </c>
      <c r="F2579" s="1">
        <f>'All Nodes'!F2579</f>
        <v>9.2364699999999994E-2</v>
      </c>
      <c r="G2579">
        <f>'All Nodes'!G2579</f>
        <v>100001</v>
      </c>
    </row>
    <row r="2580" spans="1:7" x14ac:dyDescent="0.25">
      <c r="A2580" t="str">
        <f>'All Nodes'!A2580</f>
        <v>GRID</v>
      </c>
      <c r="B2580">
        <f>'All Nodes'!B2580</f>
        <v>102578</v>
      </c>
      <c r="C2580">
        <f>'All Nodes'!C2580</f>
        <v>100001</v>
      </c>
      <c r="D2580" s="1">
        <f>'All Nodes'!D2580</f>
        <v>0.62503500000000001</v>
      </c>
      <c r="E2580" s="1">
        <f>'All Nodes'!E2580</f>
        <v>-0.349968</v>
      </c>
      <c r="F2580" s="1">
        <f>'All Nodes'!F2580</f>
        <v>9.23654E-2</v>
      </c>
      <c r="G2580">
        <f>'All Nodes'!G2580</f>
        <v>100001</v>
      </c>
    </row>
    <row r="2581" spans="1:7" x14ac:dyDescent="0.25">
      <c r="A2581" t="str">
        <f>'All Nodes'!A2581</f>
        <v>GRID</v>
      </c>
      <c r="B2581">
        <f>'All Nodes'!B2581</f>
        <v>102579</v>
      </c>
      <c r="C2581">
        <f>'All Nodes'!C2581</f>
        <v>100001</v>
      </c>
      <c r="D2581" s="1">
        <f>'All Nodes'!D2581</f>
        <v>-0.62503900000000001</v>
      </c>
      <c r="E2581" s="1">
        <f>'All Nodes'!E2581</f>
        <v>0.374969</v>
      </c>
      <c r="F2581" s="1">
        <f>'All Nodes'!F2581</f>
        <v>9.5684599999999995E-2</v>
      </c>
      <c r="G2581">
        <f>'All Nodes'!G2581</f>
        <v>100001</v>
      </c>
    </row>
    <row r="2582" spans="1:7" x14ac:dyDescent="0.25">
      <c r="A2582" t="str">
        <f>'All Nodes'!A2582</f>
        <v>GRID</v>
      </c>
      <c r="B2582">
        <f>'All Nodes'!B2582</f>
        <v>102580</v>
      </c>
      <c r="C2582">
        <f>'All Nodes'!C2582</f>
        <v>100001</v>
      </c>
      <c r="D2582" s="1">
        <f>'All Nodes'!D2582</f>
        <v>0.62503900000000001</v>
      </c>
      <c r="E2582" s="1">
        <f>'All Nodes'!E2582</f>
        <v>-0.37496800000000002</v>
      </c>
      <c r="F2582" s="1">
        <f>'All Nodes'!F2582</f>
        <v>9.5685400000000004E-2</v>
      </c>
      <c r="G2582">
        <f>'All Nodes'!G2582</f>
        <v>100001</v>
      </c>
    </row>
    <row r="2583" spans="1:7" x14ac:dyDescent="0.25">
      <c r="A2583" t="str">
        <f>'All Nodes'!A2583</f>
        <v>GRID</v>
      </c>
      <c r="B2583">
        <f>'All Nodes'!B2583</f>
        <v>102581</v>
      </c>
      <c r="C2583">
        <f>'All Nodes'!C2583</f>
        <v>100001</v>
      </c>
      <c r="D2583" s="1">
        <f>'All Nodes'!D2583</f>
        <v>-0.64988699999999999</v>
      </c>
      <c r="E2583" s="1">
        <f>'All Nodes'!E2583</f>
        <v>1.3166E-4</v>
      </c>
      <c r="F2583" s="1">
        <f>'All Nodes'!F2583</f>
        <v>7.5770100000000007E-2</v>
      </c>
      <c r="G2583">
        <f>'All Nodes'!G2583</f>
        <v>100001</v>
      </c>
    </row>
    <row r="2584" spans="1:7" x14ac:dyDescent="0.25">
      <c r="A2584" t="str">
        <f>'All Nodes'!A2584</f>
        <v>GRID</v>
      </c>
      <c r="B2584">
        <f>'All Nodes'!B2584</f>
        <v>102582</v>
      </c>
      <c r="C2584">
        <f>'All Nodes'!C2584</f>
        <v>100001</v>
      </c>
      <c r="D2584" s="1">
        <f>'All Nodes'!D2584</f>
        <v>-0.64989399999999997</v>
      </c>
      <c r="E2584" s="1">
        <f>'All Nodes'!E2584</f>
        <v>-2.5044E-2</v>
      </c>
      <c r="F2584" s="1">
        <f>'All Nodes'!F2584</f>
        <v>7.5887099999999999E-2</v>
      </c>
      <c r="G2584">
        <f>'All Nodes'!G2584</f>
        <v>100001</v>
      </c>
    </row>
    <row r="2585" spans="1:7" x14ac:dyDescent="0.25">
      <c r="A2585" t="str">
        <f>'All Nodes'!A2585</f>
        <v>GRID</v>
      </c>
      <c r="B2585">
        <f>'All Nodes'!B2585</f>
        <v>102583</v>
      </c>
      <c r="C2585">
        <f>'All Nodes'!C2585</f>
        <v>100001</v>
      </c>
      <c r="D2585" s="1">
        <f>'All Nodes'!D2585</f>
        <v>0.64989399999999997</v>
      </c>
      <c r="E2585" s="1">
        <f>'All Nodes'!E2585</f>
        <v>2.5044899999999998E-2</v>
      </c>
      <c r="F2585" s="1">
        <f>'All Nodes'!F2585</f>
        <v>7.5887099999999999E-2</v>
      </c>
      <c r="G2585">
        <f>'All Nodes'!G2585</f>
        <v>100001</v>
      </c>
    </row>
    <row r="2586" spans="1:7" x14ac:dyDescent="0.25">
      <c r="A2586" t="str">
        <f>'All Nodes'!A2586</f>
        <v>GRID</v>
      </c>
      <c r="B2586">
        <f>'All Nodes'!B2586</f>
        <v>102584</v>
      </c>
      <c r="C2586">
        <f>'All Nodes'!C2586</f>
        <v>100001</v>
      </c>
      <c r="D2586" s="1">
        <f>'All Nodes'!D2586</f>
        <v>0.64990099999999995</v>
      </c>
      <c r="E2586" s="1">
        <f>'All Nodes'!E2586</f>
        <v>5.0043999999999998E-2</v>
      </c>
      <c r="F2586" s="1">
        <f>'All Nodes'!F2586</f>
        <v>7.6231999999999994E-2</v>
      </c>
      <c r="G2586">
        <f>'All Nodes'!G2586</f>
        <v>100001</v>
      </c>
    </row>
    <row r="2587" spans="1:7" x14ac:dyDescent="0.25">
      <c r="A2587" t="str">
        <f>'All Nodes'!A2587</f>
        <v>GRID</v>
      </c>
      <c r="B2587">
        <f>'All Nodes'!B2587</f>
        <v>102585</v>
      </c>
      <c r="C2587">
        <f>'All Nodes'!C2587</f>
        <v>100001</v>
      </c>
      <c r="D2587" s="1">
        <f>'All Nodes'!D2587</f>
        <v>-0.64990099999999995</v>
      </c>
      <c r="E2587" s="1">
        <f>'All Nodes'!E2587</f>
        <v>-5.0043999999999998E-2</v>
      </c>
      <c r="F2587" s="1">
        <f>'All Nodes'!F2587</f>
        <v>7.6232099999999997E-2</v>
      </c>
      <c r="G2587">
        <f>'All Nodes'!G2587</f>
        <v>100001</v>
      </c>
    </row>
    <row r="2588" spans="1:7" x14ac:dyDescent="0.25">
      <c r="A2588" t="str">
        <f>'All Nodes'!A2588</f>
        <v>GRID</v>
      </c>
      <c r="B2588">
        <f>'All Nodes'!B2588</f>
        <v>102586</v>
      </c>
      <c r="C2588">
        <f>'All Nodes'!C2588</f>
        <v>100001</v>
      </c>
      <c r="D2588" s="1">
        <f>'All Nodes'!D2588</f>
        <v>0.64990700000000001</v>
      </c>
      <c r="E2588" s="1">
        <f>'All Nodes'!E2588</f>
        <v>7.5050900000000004E-2</v>
      </c>
      <c r="F2588" s="1">
        <f>'All Nodes'!F2588</f>
        <v>7.6804899999999995E-2</v>
      </c>
      <c r="G2588">
        <f>'All Nodes'!G2588</f>
        <v>100001</v>
      </c>
    </row>
    <row r="2589" spans="1:7" x14ac:dyDescent="0.25">
      <c r="A2589" t="str">
        <f>'All Nodes'!A2589</f>
        <v>GRID</v>
      </c>
      <c r="B2589">
        <f>'All Nodes'!B2589</f>
        <v>102587</v>
      </c>
      <c r="C2589">
        <f>'All Nodes'!C2589</f>
        <v>100001</v>
      </c>
      <c r="D2589" s="1">
        <f>'All Nodes'!D2589</f>
        <v>-0.64990700000000001</v>
      </c>
      <c r="E2589" s="1">
        <f>'All Nodes'!E2589</f>
        <v>-7.5051000000000007E-2</v>
      </c>
      <c r="F2589" s="1">
        <f>'All Nodes'!F2589</f>
        <v>7.6805100000000001E-2</v>
      </c>
      <c r="G2589">
        <f>'All Nodes'!G2589</f>
        <v>100001</v>
      </c>
    </row>
    <row r="2590" spans="1:7" x14ac:dyDescent="0.25">
      <c r="A2590" t="str">
        <f>'All Nodes'!A2590</f>
        <v>GRID</v>
      </c>
      <c r="B2590">
        <f>'All Nodes'!B2590</f>
        <v>102588</v>
      </c>
      <c r="C2590">
        <f>'All Nodes'!C2590</f>
        <v>100001</v>
      </c>
      <c r="D2590" s="1">
        <f>'All Nodes'!D2590</f>
        <v>0.64991299999999996</v>
      </c>
      <c r="E2590" s="1">
        <f>'All Nodes'!E2590</f>
        <v>0.100045</v>
      </c>
      <c r="F2590" s="1">
        <f>'All Nodes'!F2590</f>
        <v>7.7604900000000004E-2</v>
      </c>
      <c r="G2590">
        <f>'All Nodes'!G2590</f>
        <v>100001</v>
      </c>
    </row>
    <row r="2591" spans="1:7" x14ac:dyDescent="0.25">
      <c r="A2591" t="str">
        <f>'All Nodes'!A2591</f>
        <v>GRID</v>
      </c>
      <c r="B2591">
        <f>'All Nodes'!B2591</f>
        <v>102589</v>
      </c>
      <c r="C2591">
        <f>'All Nodes'!C2591</f>
        <v>100001</v>
      </c>
      <c r="D2591" s="1">
        <f>'All Nodes'!D2591</f>
        <v>-0.64991399999999999</v>
      </c>
      <c r="E2591" s="1">
        <f>'All Nodes'!E2591</f>
        <v>-0.100045</v>
      </c>
      <c r="F2591" s="1">
        <f>'All Nodes'!F2591</f>
        <v>7.7605199999999999E-2</v>
      </c>
      <c r="G2591">
        <f>'All Nodes'!G2591</f>
        <v>100001</v>
      </c>
    </row>
    <row r="2592" spans="1:7" x14ac:dyDescent="0.25">
      <c r="A2592" t="str">
        <f>'All Nodes'!A2592</f>
        <v>GRID</v>
      </c>
      <c r="B2592">
        <f>'All Nodes'!B2592</f>
        <v>102590</v>
      </c>
      <c r="C2592">
        <f>'All Nodes'!C2592</f>
        <v>100001</v>
      </c>
      <c r="D2592" s="1">
        <f>'All Nodes'!D2592</f>
        <v>0.64992000000000005</v>
      </c>
      <c r="E2592" s="1">
        <f>'All Nodes'!E2592</f>
        <v>0.12504599999999999</v>
      </c>
      <c r="F2592" s="1">
        <f>'All Nodes'!F2592</f>
        <v>7.8632900000000006E-2</v>
      </c>
      <c r="G2592">
        <f>'All Nodes'!G2592</f>
        <v>100001</v>
      </c>
    </row>
    <row r="2593" spans="1:7" x14ac:dyDescent="0.25">
      <c r="A2593" t="str">
        <f>'All Nodes'!A2593</f>
        <v>GRID</v>
      </c>
      <c r="B2593">
        <f>'All Nodes'!B2593</f>
        <v>102591</v>
      </c>
      <c r="C2593">
        <f>'All Nodes'!C2593</f>
        <v>100001</v>
      </c>
      <c r="D2593" s="1">
        <f>'All Nodes'!D2593</f>
        <v>-0.64992000000000005</v>
      </c>
      <c r="E2593" s="1">
        <f>'All Nodes'!E2593</f>
        <v>-0.12504599999999999</v>
      </c>
      <c r="F2593" s="1">
        <f>'All Nodes'!F2593</f>
        <v>7.86332E-2</v>
      </c>
      <c r="G2593">
        <f>'All Nodes'!G2593</f>
        <v>100001</v>
      </c>
    </row>
    <row r="2594" spans="1:7" x14ac:dyDescent="0.25">
      <c r="A2594" t="str">
        <f>'All Nodes'!A2594</f>
        <v>GRID</v>
      </c>
      <c r="B2594">
        <f>'All Nodes'!B2594</f>
        <v>102592</v>
      </c>
      <c r="C2594">
        <f>'All Nodes'!C2594</f>
        <v>100001</v>
      </c>
      <c r="D2594" s="1">
        <f>'All Nodes'!D2594</f>
        <v>0.64992499999999997</v>
      </c>
      <c r="E2594" s="1">
        <f>'All Nodes'!E2594</f>
        <v>0.15004100000000001</v>
      </c>
      <c r="F2594" s="1">
        <f>'All Nodes'!F2594</f>
        <v>7.9888899999999999E-2</v>
      </c>
      <c r="G2594">
        <f>'All Nodes'!G2594</f>
        <v>100001</v>
      </c>
    </row>
    <row r="2595" spans="1:7" x14ac:dyDescent="0.25">
      <c r="A2595" t="str">
        <f>'All Nodes'!A2595</f>
        <v>GRID</v>
      </c>
      <c r="B2595">
        <f>'All Nodes'!B2595</f>
        <v>102593</v>
      </c>
      <c r="C2595">
        <f>'All Nodes'!C2595</f>
        <v>100001</v>
      </c>
      <c r="D2595" s="1">
        <f>'All Nodes'!D2595</f>
        <v>-0.649926</v>
      </c>
      <c r="E2595" s="1">
        <f>'All Nodes'!E2595</f>
        <v>-0.15004100000000001</v>
      </c>
      <c r="F2595" s="1">
        <f>'All Nodes'!F2595</f>
        <v>7.9889199999999994E-2</v>
      </c>
      <c r="G2595">
        <f>'All Nodes'!G2595</f>
        <v>100001</v>
      </c>
    </row>
    <row r="2596" spans="1:7" x14ac:dyDescent="0.25">
      <c r="A2596" t="str">
        <f>'All Nodes'!A2596</f>
        <v>GRID</v>
      </c>
      <c r="B2596">
        <f>'All Nodes'!B2596</f>
        <v>102594</v>
      </c>
      <c r="C2596">
        <f>'All Nodes'!C2596</f>
        <v>100001</v>
      </c>
      <c r="D2596" s="1">
        <f>'All Nodes'!D2596</f>
        <v>0.64993100000000004</v>
      </c>
      <c r="E2596" s="1">
        <f>'All Nodes'!E2596</f>
        <v>0.175034</v>
      </c>
      <c r="F2596" s="1">
        <f>'All Nodes'!F2596</f>
        <v>8.1371899999999997E-2</v>
      </c>
      <c r="G2596">
        <f>'All Nodes'!G2596</f>
        <v>100001</v>
      </c>
    </row>
    <row r="2597" spans="1:7" x14ac:dyDescent="0.25">
      <c r="A2597" t="str">
        <f>'All Nodes'!A2597</f>
        <v>GRID</v>
      </c>
      <c r="B2597">
        <f>'All Nodes'!B2597</f>
        <v>102595</v>
      </c>
      <c r="C2597">
        <f>'All Nodes'!C2597</f>
        <v>100001</v>
      </c>
      <c r="D2597" s="1">
        <f>'All Nodes'!D2597</f>
        <v>-0.64993199999999995</v>
      </c>
      <c r="E2597" s="1">
        <f>'All Nodes'!E2597</f>
        <v>-0.175034</v>
      </c>
      <c r="F2597" s="1">
        <f>'All Nodes'!F2597</f>
        <v>8.1372200000000006E-2</v>
      </c>
      <c r="G2597">
        <f>'All Nodes'!G2597</f>
        <v>100001</v>
      </c>
    </row>
    <row r="2598" spans="1:7" x14ac:dyDescent="0.25">
      <c r="A2598" t="str">
        <f>'All Nodes'!A2598</f>
        <v>GRID</v>
      </c>
      <c r="B2598">
        <f>'All Nodes'!B2598</f>
        <v>102596</v>
      </c>
      <c r="C2598">
        <f>'All Nodes'!C2598</f>
        <v>100001</v>
      </c>
      <c r="D2598" s="1">
        <f>'All Nodes'!D2598</f>
        <v>0.64993599999999996</v>
      </c>
      <c r="E2598" s="1">
        <f>'All Nodes'!E2598</f>
        <v>0.200046</v>
      </c>
      <c r="F2598" s="1">
        <f>'All Nodes'!F2598</f>
        <v>8.3085800000000001E-2</v>
      </c>
      <c r="G2598">
        <f>'All Nodes'!G2598</f>
        <v>100001</v>
      </c>
    </row>
    <row r="2599" spans="1:7" x14ac:dyDescent="0.25">
      <c r="A2599" t="str">
        <f>'All Nodes'!A2599</f>
        <v>GRID</v>
      </c>
      <c r="B2599">
        <f>'All Nodes'!B2599</f>
        <v>102597</v>
      </c>
      <c r="C2599">
        <f>'All Nodes'!C2599</f>
        <v>100001</v>
      </c>
      <c r="D2599" s="1">
        <f>'All Nodes'!D2599</f>
        <v>-0.64993599999999996</v>
      </c>
      <c r="E2599" s="1">
        <f>'All Nodes'!E2599</f>
        <v>-0.200046</v>
      </c>
      <c r="F2599" s="1">
        <f>'All Nodes'!F2599</f>
        <v>8.3086199999999999E-2</v>
      </c>
      <c r="G2599">
        <f>'All Nodes'!G2599</f>
        <v>100001</v>
      </c>
    </row>
    <row r="2600" spans="1:7" x14ac:dyDescent="0.25">
      <c r="A2600" t="str">
        <f>'All Nodes'!A2600</f>
        <v>GRID</v>
      </c>
      <c r="B2600">
        <f>'All Nodes'!B2600</f>
        <v>102598</v>
      </c>
      <c r="C2600">
        <f>'All Nodes'!C2600</f>
        <v>100001</v>
      </c>
      <c r="D2600" s="1">
        <f>'All Nodes'!D2600</f>
        <v>-0.64994099999999999</v>
      </c>
      <c r="E2600" s="1">
        <f>'All Nodes'!E2600</f>
        <v>-0.225046</v>
      </c>
      <c r="F2600" s="1">
        <f>'All Nodes'!F2600</f>
        <v>8.5028199999999998E-2</v>
      </c>
      <c r="G2600">
        <f>'All Nodes'!G2600</f>
        <v>100001</v>
      </c>
    </row>
    <row r="2601" spans="1:7" x14ac:dyDescent="0.25">
      <c r="A2601" t="str">
        <f>'All Nodes'!A2601</f>
        <v>GRID</v>
      </c>
      <c r="B2601">
        <f>'All Nodes'!B2601</f>
        <v>102599</v>
      </c>
      <c r="C2601">
        <f>'All Nodes'!C2601</f>
        <v>100001</v>
      </c>
      <c r="D2601" s="1">
        <f>'All Nodes'!D2601</f>
        <v>0.64994099999999999</v>
      </c>
      <c r="E2601" s="1">
        <f>'All Nodes'!E2601</f>
        <v>0.225046</v>
      </c>
      <c r="F2601" s="1">
        <f>'All Nodes'!F2601</f>
        <v>8.5027800000000001E-2</v>
      </c>
      <c r="G2601">
        <f>'All Nodes'!G2601</f>
        <v>100001</v>
      </c>
    </row>
    <row r="2602" spans="1:7" x14ac:dyDescent="0.25">
      <c r="A2602" t="str">
        <f>'All Nodes'!A2602</f>
        <v>GRID</v>
      </c>
      <c r="B2602">
        <f>'All Nodes'!B2602</f>
        <v>102600</v>
      </c>
      <c r="C2602">
        <f>'All Nodes'!C2602</f>
        <v>100001</v>
      </c>
      <c r="D2602" s="1">
        <f>'All Nodes'!D2602</f>
        <v>0.64994600000000002</v>
      </c>
      <c r="E2602" s="1">
        <f>'All Nodes'!E2602</f>
        <v>0.250052</v>
      </c>
      <c r="F2602" s="1">
        <f>'All Nodes'!F2602</f>
        <v>8.7199799999999994E-2</v>
      </c>
      <c r="G2602">
        <f>'All Nodes'!G2602</f>
        <v>100001</v>
      </c>
    </row>
    <row r="2603" spans="1:7" x14ac:dyDescent="0.25">
      <c r="A2603" t="str">
        <f>'All Nodes'!A2603</f>
        <v>GRID</v>
      </c>
      <c r="B2603">
        <f>'All Nodes'!B2603</f>
        <v>102601</v>
      </c>
      <c r="C2603">
        <f>'All Nodes'!C2603</f>
        <v>100001</v>
      </c>
      <c r="D2603" s="1">
        <f>'All Nodes'!D2603</f>
        <v>-0.64994600000000002</v>
      </c>
      <c r="E2603" s="1">
        <f>'All Nodes'!E2603</f>
        <v>-0.250052</v>
      </c>
      <c r="F2603" s="1">
        <f>'All Nodes'!F2603</f>
        <v>8.7200299999999994E-2</v>
      </c>
      <c r="G2603">
        <f>'All Nodes'!G2603</f>
        <v>100001</v>
      </c>
    </row>
    <row r="2604" spans="1:7" x14ac:dyDescent="0.25">
      <c r="A2604" t="str">
        <f>'All Nodes'!A2604</f>
        <v>GRID</v>
      </c>
      <c r="B2604">
        <f>'All Nodes'!B2604</f>
        <v>102602</v>
      </c>
      <c r="C2604">
        <f>'All Nodes'!C2604</f>
        <v>100001</v>
      </c>
      <c r="D2604" s="1">
        <f>'All Nodes'!D2604</f>
        <v>-0.64995000000000003</v>
      </c>
      <c r="E2604" s="1">
        <f>'All Nodes'!E2604</f>
        <v>-0.27504499999999998</v>
      </c>
      <c r="F2604" s="1">
        <f>'All Nodes'!F2604</f>
        <v>8.9601299999999995E-2</v>
      </c>
      <c r="G2604">
        <f>'All Nodes'!G2604</f>
        <v>100001</v>
      </c>
    </row>
    <row r="2605" spans="1:7" x14ac:dyDescent="0.25">
      <c r="A2605" t="str">
        <f>'All Nodes'!A2605</f>
        <v>GRID</v>
      </c>
      <c r="B2605">
        <f>'All Nodes'!B2605</f>
        <v>102603</v>
      </c>
      <c r="C2605">
        <f>'All Nodes'!C2605</f>
        <v>100001</v>
      </c>
      <c r="D2605" s="1">
        <f>'All Nodes'!D2605</f>
        <v>0.64995000000000003</v>
      </c>
      <c r="E2605" s="1">
        <f>'All Nodes'!E2605</f>
        <v>0.27504499999999998</v>
      </c>
      <c r="F2605" s="1">
        <f>'All Nodes'!F2605</f>
        <v>8.9600700000000005E-2</v>
      </c>
      <c r="G2605">
        <f>'All Nodes'!G2605</f>
        <v>100001</v>
      </c>
    </row>
    <row r="2606" spans="1:7" x14ac:dyDescent="0.25">
      <c r="A2606" t="str">
        <f>'All Nodes'!A2606</f>
        <v>GRID</v>
      </c>
      <c r="B2606">
        <f>'All Nodes'!B2606</f>
        <v>102604</v>
      </c>
      <c r="C2606">
        <f>'All Nodes'!C2606</f>
        <v>100001</v>
      </c>
      <c r="D2606" s="1">
        <f>'All Nodes'!D2606</f>
        <v>-0.64995199999999997</v>
      </c>
      <c r="E2606" s="1">
        <f>'All Nodes'!E2606</f>
        <v>-0.30004700000000001</v>
      </c>
      <c r="F2606" s="1">
        <f>'All Nodes'!F2606</f>
        <v>9.2233399999999993E-2</v>
      </c>
      <c r="G2606">
        <f>'All Nodes'!G2606</f>
        <v>100001</v>
      </c>
    </row>
    <row r="2607" spans="1:7" x14ac:dyDescent="0.25">
      <c r="A2607" t="str">
        <f>'All Nodes'!A2607</f>
        <v>GRID</v>
      </c>
      <c r="B2607">
        <f>'All Nodes'!B2607</f>
        <v>102605</v>
      </c>
      <c r="C2607">
        <f>'All Nodes'!C2607</f>
        <v>100001</v>
      </c>
      <c r="D2607" s="1">
        <f>'All Nodes'!D2607</f>
        <v>0.64995199999999997</v>
      </c>
      <c r="E2607" s="1">
        <f>'All Nodes'!E2607</f>
        <v>0.30004700000000001</v>
      </c>
      <c r="F2607" s="1">
        <f>'All Nodes'!F2607</f>
        <v>9.2232800000000004E-2</v>
      </c>
      <c r="G2607">
        <f>'All Nodes'!G2607</f>
        <v>100001</v>
      </c>
    </row>
    <row r="2608" spans="1:7" x14ac:dyDescent="0.25">
      <c r="A2608" t="str">
        <f>'All Nodes'!A2608</f>
        <v>GRID</v>
      </c>
      <c r="B2608">
        <f>'All Nodes'!B2608</f>
        <v>102606</v>
      </c>
      <c r="C2608">
        <f>'All Nodes'!C2608</f>
        <v>100001</v>
      </c>
      <c r="D2608" s="1">
        <f>'All Nodes'!D2608</f>
        <v>0.64995599999999998</v>
      </c>
      <c r="E2608" s="1">
        <f>'All Nodes'!E2608</f>
        <v>0.32504899999999998</v>
      </c>
      <c r="F2608" s="1">
        <f>'All Nodes'!F2608</f>
        <v>9.5095700000000005E-2</v>
      </c>
      <c r="G2608">
        <f>'All Nodes'!G2608</f>
        <v>100001</v>
      </c>
    </row>
    <row r="2609" spans="1:7" x14ac:dyDescent="0.25">
      <c r="A2609" t="str">
        <f>'All Nodes'!A2609</f>
        <v>GRID</v>
      </c>
      <c r="B2609">
        <f>'All Nodes'!B2609</f>
        <v>102607</v>
      </c>
      <c r="C2609">
        <f>'All Nodes'!C2609</f>
        <v>100001</v>
      </c>
      <c r="D2609" s="1">
        <f>'All Nodes'!D2609</f>
        <v>-0.64995599999999998</v>
      </c>
      <c r="E2609" s="1">
        <f>'All Nodes'!E2609</f>
        <v>-0.32504899999999998</v>
      </c>
      <c r="F2609" s="1">
        <f>'All Nodes'!F2609</f>
        <v>9.5096399999999998E-2</v>
      </c>
      <c r="G2609">
        <f>'All Nodes'!G2609</f>
        <v>100001</v>
      </c>
    </row>
    <row r="2610" spans="1:7" x14ac:dyDescent="0.25">
      <c r="A2610" t="str">
        <f>'All Nodes'!A2610</f>
        <v>GRID</v>
      </c>
      <c r="B2610">
        <f>'All Nodes'!B2610</f>
        <v>102608</v>
      </c>
      <c r="C2610">
        <f>'All Nodes'!C2610</f>
        <v>100001</v>
      </c>
      <c r="D2610" s="1">
        <f>'All Nodes'!D2610</f>
        <v>0.64995700000000001</v>
      </c>
      <c r="E2610" s="1">
        <f>'All Nodes'!E2610</f>
        <v>0.35005399999999998</v>
      </c>
      <c r="F2610" s="1">
        <f>'All Nodes'!F2610</f>
        <v>9.8191600000000004E-2</v>
      </c>
      <c r="G2610">
        <f>'All Nodes'!G2610</f>
        <v>100001</v>
      </c>
    </row>
    <row r="2611" spans="1:7" x14ac:dyDescent="0.25">
      <c r="A2611" t="str">
        <f>'All Nodes'!A2611</f>
        <v>GRID</v>
      </c>
      <c r="B2611">
        <f>'All Nodes'!B2611</f>
        <v>102609</v>
      </c>
      <c r="C2611">
        <f>'All Nodes'!C2611</f>
        <v>100001</v>
      </c>
      <c r="D2611" s="1">
        <f>'All Nodes'!D2611</f>
        <v>-0.64995700000000001</v>
      </c>
      <c r="E2611" s="1">
        <f>'All Nodes'!E2611</f>
        <v>-0.35005399999999998</v>
      </c>
      <c r="F2611" s="1">
        <f>'All Nodes'!F2611</f>
        <v>9.8192399999999999E-2</v>
      </c>
      <c r="G2611">
        <f>'All Nodes'!G2611</f>
        <v>100001</v>
      </c>
    </row>
    <row r="2612" spans="1:7" x14ac:dyDescent="0.25">
      <c r="A2612" t="str">
        <f>'All Nodes'!A2612</f>
        <v>GRID</v>
      </c>
      <c r="B2612">
        <f>'All Nodes'!B2612</f>
        <v>102610</v>
      </c>
      <c r="C2612">
        <f>'All Nodes'!C2612</f>
        <v>100001</v>
      </c>
      <c r="D2612" s="1">
        <f>'All Nodes'!D2612</f>
        <v>0.65</v>
      </c>
      <c r="E2612" s="1">
        <f>'All Nodes'!E2612</f>
        <v>6.7459999999999994E-5</v>
      </c>
      <c r="F2612" s="1">
        <f>'All Nodes'!F2612</f>
        <v>7.5823100000000004E-2</v>
      </c>
      <c r="G2612">
        <f>'All Nodes'!G2612</f>
        <v>100001</v>
      </c>
    </row>
    <row r="2613" spans="1:7" x14ac:dyDescent="0.25">
      <c r="A2613" t="str">
        <f>'All Nodes'!A2613</f>
        <v>GRID</v>
      </c>
      <c r="B2613">
        <f>'All Nodes'!B2613</f>
        <v>102611</v>
      </c>
      <c r="C2613">
        <f>'All Nodes'!C2613</f>
        <v>100001</v>
      </c>
      <c r="D2613" s="1">
        <f>'All Nodes'!D2613</f>
        <v>0.65000100000000005</v>
      </c>
      <c r="E2613" s="1">
        <f>'All Nodes'!E2613</f>
        <v>-2.4954E-2</v>
      </c>
      <c r="F2613" s="1">
        <f>'All Nodes'!F2613</f>
        <v>7.5936100000000006E-2</v>
      </c>
      <c r="G2613">
        <f>'All Nodes'!G2613</f>
        <v>100001</v>
      </c>
    </row>
    <row r="2614" spans="1:7" x14ac:dyDescent="0.25">
      <c r="A2614" t="str">
        <f>'All Nodes'!A2614</f>
        <v>GRID</v>
      </c>
      <c r="B2614">
        <f>'All Nodes'!B2614</f>
        <v>102612</v>
      </c>
      <c r="C2614">
        <f>'All Nodes'!C2614</f>
        <v>100001</v>
      </c>
      <c r="D2614" s="1">
        <f>'All Nodes'!D2614</f>
        <v>-0.65000199999999997</v>
      </c>
      <c r="E2614" s="1">
        <f>'All Nodes'!E2614</f>
        <v>2.4954299999999999E-2</v>
      </c>
      <c r="F2614" s="1">
        <f>'All Nodes'!F2614</f>
        <v>7.5936100000000006E-2</v>
      </c>
      <c r="G2614">
        <f>'All Nodes'!G2614</f>
        <v>100001</v>
      </c>
    </row>
    <row r="2615" spans="1:7" x14ac:dyDescent="0.25">
      <c r="A2615" t="str">
        <f>'All Nodes'!A2615</f>
        <v>GRID</v>
      </c>
      <c r="B2615">
        <f>'All Nodes'!B2615</f>
        <v>102613</v>
      </c>
      <c r="C2615">
        <f>'All Nodes'!C2615</f>
        <v>100001</v>
      </c>
      <c r="D2615" s="1">
        <f>'All Nodes'!D2615</f>
        <v>0.65000199999999997</v>
      </c>
      <c r="E2615" s="1">
        <f>'All Nodes'!E2615</f>
        <v>-4.9947999999999999E-2</v>
      </c>
      <c r="F2615" s="1">
        <f>'All Nodes'!F2615</f>
        <v>7.62771E-2</v>
      </c>
      <c r="G2615">
        <f>'All Nodes'!G2615</f>
        <v>100001</v>
      </c>
    </row>
    <row r="2616" spans="1:7" x14ac:dyDescent="0.25">
      <c r="A2616" t="str">
        <f>'All Nodes'!A2616</f>
        <v>GRID</v>
      </c>
      <c r="B2616">
        <f>'All Nodes'!B2616</f>
        <v>102614</v>
      </c>
      <c r="C2616">
        <f>'All Nodes'!C2616</f>
        <v>100001</v>
      </c>
      <c r="D2616" s="1">
        <f>'All Nodes'!D2616</f>
        <v>-0.65000199999999997</v>
      </c>
      <c r="E2616" s="1">
        <f>'All Nodes'!E2616</f>
        <v>4.9948199999999998E-2</v>
      </c>
      <c r="F2616" s="1">
        <f>'All Nodes'!F2616</f>
        <v>7.6276999999999998E-2</v>
      </c>
      <c r="G2616">
        <f>'All Nodes'!G2616</f>
        <v>100001</v>
      </c>
    </row>
    <row r="2617" spans="1:7" x14ac:dyDescent="0.25">
      <c r="A2617" t="str">
        <f>'All Nodes'!A2617</f>
        <v>GRID</v>
      </c>
      <c r="B2617">
        <f>'All Nodes'!B2617</f>
        <v>102615</v>
      </c>
      <c r="C2617">
        <f>'All Nodes'!C2617</f>
        <v>100001</v>
      </c>
      <c r="D2617" s="1">
        <f>'All Nodes'!D2617</f>
        <v>0.65000500000000005</v>
      </c>
      <c r="E2617" s="1">
        <f>'All Nodes'!E2617</f>
        <v>-7.4953000000000006E-2</v>
      </c>
      <c r="F2617" s="1">
        <f>'All Nodes'!F2617</f>
        <v>7.68451E-2</v>
      </c>
      <c r="G2617">
        <f>'All Nodes'!G2617</f>
        <v>100001</v>
      </c>
    </row>
    <row r="2618" spans="1:7" x14ac:dyDescent="0.25">
      <c r="A2618" t="str">
        <f>'All Nodes'!A2618</f>
        <v>GRID</v>
      </c>
      <c r="B2618">
        <f>'All Nodes'!B2618</f>
        <v>102616</v>
      </c>
      <c r="C2618">
        <f>'All Nodes'!C2618</f>
        <v>100001</v>
      </c>
      <c r="D2618" s="1">
        <f>'All Nodes'!D2618</f>
        <v>-0.65000500000000005</v>
      </c>
      <c r="E2618" s="1">
        <f>'All Nodes'!E2618</f>
        <v>7.4953199999999998E-2</v>
      </c>
      <c r="F2618" s="1">
        <f>'All Nodes'!F2618</f>
        <v>7.6844899999999994E-2</v>
      </c>
      <c r="G2618">
        <f>'All Nodes'!G2618</f>
        <v>100001</v>
      </c>
    </row>
    <row r="2619" spans="1:7" x14ac:dyDescent="0.25">
      <c r="A2619" t="str">
        <f>'All Nodes'!A2619</f>
        <v>GRID</v>
      </c>
      <c r="B2619">
        <f>'All Nodes'!B2619</f>
        <v>102617</v>
      </c>
      <c r="C2619">
        <f>'All Nodes'!C2619</f>
        <v>100001</v>
      </c>
      <c r="D2619" s="1">
        <f>'All Nodes'!D2619</f>
        <v>-0.65000599999999997</v>
      </c>
      <c r="E2619" s="1">
        <f>'All Nodes'!E2619</f>
        <v>9.9987999999999994E-2</v>
      </c>
      <c r="F2619" s="1">
        <f>'All Nodes'!F2619</f>
        <v>7.7643900000000002E-2</v>
      </c>
      <c r="G2619">
        <f>'All Nodes'!G2619</f>
        <v>100001</v>
      </c>
    </row>
    <row r="2620" spans="1:7" x14ac:dyDescent="0.25">
      <c r="A2620" t="str">
        <f>'All Nodes'!A2620</f>
        <v>GRID</v>
      </c>
      <c r="B2620">
        <f>'All Nodes'!B2620</f>
        <v>102618</v>
      </c>
      <c r="C2620">
        <f>'All Nodes'!C2620</f>
        <v>100001</v>
      </c>
      <c r="D2620" s="1">
        <f>'All Nodes'!D2620</f>
        <v>0.65000599999999997</v>
      </c>
      <c r="E2620" s="1">
        <f>'All Nodes'!E2620</f>
        <v>-9.9987999999999994E-2</v>
      </c>
      <c r="F2620" s="1">
        <f>'All Nodes'!F2620</f>
        <v>7.7644099999999994E-2</v>
      </c>
      <c r="G2620">
        <f>'All Nodes'!G2620</f>
        <v>100001</v>
      </c>
    </row>
    <row r="2621" spans="1:7" x14ac:dyDescent="0.25">
      <c r="A2621" t="str">
        <f>'All Nodes'!A2621</f>
        <v>GRID</v>
      </c>
      <c r="B2621">
        <f>'All Nodes'!B2621</f>
        <v>102619</v>
      </c>
      <c r="C2621">
        <f>'All Nodes'!C2621</f>
        <v>100001</v>
      </c>
      <c r="D2621" s="1">
        <f>'All Nodes'!D2621</f>
        <v>0.65000800000000003</v>
      </c>
      <c r="E2621" s="1">
        <f>'All Nodes'!E2621</f>
        <v>-0.12499</v>
      </c>
      <c r="F2621" s="1">
        <f>'All Nodes'!F2621</f>
        <v>7.8669199999999995E-2</v>
      </c>
      <c r="G2621">
        <f>'All Nodes'!G2621</f>
        <v>100001</v>
      </c>
    </row>
    <row r="2622" spans="1:7" x14ac:dyDescent="0.25">
      <c r="A2622" t="str">
        <f>'All Nodes'!A2622</f>
        <v>GRID</v>
      </c>
      <c r="B2622">
        <f>'All Nodes'!B2622</f>
        <v>102620</v>
      </c>
      <c r="C2622">
        <f>'All Nodes'!C2622</f>
        <v>100001</v>
      </c>
      <c r="D2622" s="1">
        <f>'All Nodes'!D2622</f>
        <v>-0.65000800000000003</v>
      </c>
      <c r="E2622" s="1">
        <f>'All Nodes'!E2622</f>
        <v>0.12499</v>
      </c>
      <c r="F2622" s="1">
        <f>'All Nodes'!F2622</f>
        <v>7.86689E-2</v>
      </c>
      <c r="G2622">
        <f>'All Nodes'!G2622</f>
        <v>100001</v>
      </c>
    </row>
    <row r="2623" spans="1:7" x14ac:dyDescent="0.25">
      <c r="A2623" t="str">
        <f>'All Nodes'!A2623</f>
        <v>GRID</v>
      </c>
      <c r="B2623">
        <f>'All Nodes'!B2623</f>
        <v>102621</v>
      </c>
      <c r="C2623">
        <f>'All Nodes'!C2623</f>
        <v>100001</v>
      </c>
      <c r="D2623" s="1">
        <f>'All Nodes'!D2623</f>
        <v>0.65001100000000001</v>
      </c>
      <c r="E2623" s="1">
        <f>'All Nodes'!E2623</f>
        <v>-0.14999000000000001</v>
      </c>
      <c r="F2623" s="1">
        <f>'All Nodes'!F2623</f>
        <v>7.9922199999999999E-2</v>
      </c>
      <c r="G2623">
        <f>'All Nodes'!G2623</f>
        <v>100001</v>
      </c>
    </row>
    <row r="2624" spans="1:7" x14ac:dyDescent="0.25">
      <c r="A2624" t="str">
        <f>'All Nodes'!A2624</f>
        <v>GRID</v>
      </c>
      <c r="B2624">
        <f>'All Nodes'!B2624</f>
        <v>102622</v>
      </c>
      <c r="C2624">
        <f>'All Nodes'!C2624</f>
        <v>100001</v>
      </c>
      <c r="D2624" s="1">
        <f>'All Nodes'!D2624</f>
        <v>-0.65001100000000001</v>
      </c>
      <c r="E2624" s="1">
        <f>'All Nodes'!E2624</f>
        <v>0.14999000000000001</v>
      </c>
      <c r="F2624" s="1">
        <f>'All Nodes'!F2624</f>
        <v>7.9921900000000004E-2</v>
      </c>
      <c r="G2624">
        <f>'All Nodes'!G2624</f>
        <v>100001</v>
      </c>
    </row>
    <row r="2625" spans="1:7" x14ac:dyDescent="0.25">
      <c r="A2625" t="str">
        <f>'All Nodes'!A2625</f>
        <v>GRID</v>
      </c>
      <c r="B2625">
        <f>'All Nodes'!B2625</f>
        <v>102623</v>
      </c>
      <c r="C2625">
        <f>'All Nodes'!C2625</f>
        <v>100001</v>
      </c>
      <c r="D2625" s="1">
        <f>'All Nodes'!D2625</f>
        <v>-0.65001299999999995</v>
      </c>
      <c r="E2625" s="1">
        <f>'All Nodes'!E2625</f>
        <v>0.174986</v>
      </c>
      <c r="F2625" s="1">
        <f>'All Nodes'!F2625</f>
        <v>8.14029E-2</v>
      </c>
      <c r="G2625">
        <f>'All Nodes'!G2625</f>
        <v>100001</v>
      </c>
    </row>
    <row r="2626" spans="1:7" x14ac:dyDescent="0.25">
      <c r="A2626" t="str">
        <f>'All Nodes'!A2626</f>
        <v>GRID</v>
      </c>
      <c r="B2626">
        <f>'All Nodes'!B2626</f>
        <v>102624</v>
      </c>
      <c r="C2626">
        <f>'All Nodes'!C2626</f>
        <v>100001</v>
      </c>
      <c r="D2626" s="1">
        <f>'All Nodes'!D2626</f>
        <v>0.65001299999999995</v>
      </c>
      <c r="E2626" s="1">
        <f>'All Nodes'!E2626</f>
        <v>-0.174986</v>
      </c>
      <c r="F2626" s="1">
        <f>'All Nodes'!F2626</f>
        <v>8.1403199999999995E-2</v>
      </c>
      <c r="G2626">
        <f>'All Nodes'!G2626</f>
        <v>100001</v>
      </c>
    </row>
    <row r="2627" spans="1:7" x14ac:dyDescent="0.25">
      <c r="A2627" t="str">
        <f>'All Nodes'!A2627</f>
        <v>GRID</v>
      </c>
      <c r="B2627">
        <f>'All Nodes'!B2627</f>
        <v>102625</v>
      </c>
      <c r="C2627">
        <f>'All Nodes'!C2627</f>
        <v>100001</v>
      </c>
      <c r="D2627" s="1">
        <f>'All Nodes'!D2627</f>
        <v>0.65001500000000001</v>
      </c>
      <c r="E2627" s="1">
        <f>'All Nodes'!E2627</f>
        <v>-0.199984</v>
      </c>
      <c r="F2627" s="1">
        <f>'All Nodes'!F2627</f>
        <v>8.3113199999999998E-2</v>
      </c>
      <c r="G2627">
        <f>'All Nodes'!G2627</f>
        <v>100001</v>
      </c>
    </row>
    <row r="2628" spans="1:7" x14ac:dyDescent="0.25">
      <c r="A2628" t="str">
        <f>'All Nodes'!A2628</f>
        <v>GRID</v>
      </c>
      <c r="B2628">
        <f>'All Nodes'!B2628</f>
        <v>102626</v>
      </c>
      <c r="C2628">
        <f>'All Nodes'!C2628</f>
        <v>100001</v>
      </c>
      <c r="D2628" s="1">
        <f>'All Nodes'!D2628</f>
        <v>-0.65001500000000001</v>
      </c>
      <c r="E2628" s="1">
        <f>'All Nodes'!E2628</f>
        <v>0.199984</v>
      </c>
      <c r="F2628" s="1">
        <f>'All Nodes'!F2628</f>
        <v>8.3112900000000003E-2</v>
      </c>
      <c r="G2628">
        <f>'All Nodes'!G2628</f>
        <v>100001</v>
      </c>
    </row>
    <row r="2629" spans="1:7" x14ac:dyDescent="0.25">
      <c r="A2629" t="str">
        <f>'All Nodes'!A2629</f>
        <v>GRID</v>
      </c>
      <c r="B2629">
        <f>'All Nodes'!B2629</f>
        <v>102627</v>
      </c>
      <c r="C2629">
        <f>'All Nodes'!C2629</f>
        <v>100001</v>
      </c>
      <c r="D2629" s="1">
        <f>'All Nodes'!D2629</f>
        <v>-0.65001799999999998</v>
      </c>
      <c r="E2629" s="1">
        <f>'All Nodes'!E2629</f>
        <v>0.224968</v>
      </c>
      <c r="F2629" s="1">
        <f>'All Nodes'!F2629</f>
        <v>8.5050799999999996E-2</v>
      </c>
      <c r="G2629">
        <f>'All Nodes'!G2629</f>
        <v>100001</v>
      </c>
    </row>
    <row r="2630" spans="1:7" x14ac:dyDescent="0.25">
      <c r="A2630" t="str">
        <f>'All Nodes'!A2630</f>
        <v>GRID</v>
      </c>
      <c r="B2630">
        <f>'All Nodes'!B2630</f>
        <v>102628</v>
      </c>
      <c r="C2630">
        <f>'All Nodes'!C2630</f>
        <v>100001</v>
      </c>
      <c r="D2630" s="1">
        <f>'All Nodes'!D2630</f>
        <v>0.65001799999999998</v>
      </c>
      <c r="E2630" s="1">
        <f>'All Nodes'!E2630</f>
        <v>-0.224968</v>
      </c>
      <c r="F2630" s="1">
        <f>'All Nodes'!F2630</f>
        <v>8.5051199999999993E-2</v>
      </c>
      <c r="G2630">
        <f>'All Nodes'!G2630</f>
        <v>100001</v>
      </c>
    </row>
    <row r="2631" spans="1:7" x14ac:dyDescent="0.25">
      <c r="A2631" t="str">
        <f>'All Nodes'!A2631</f>
        <v>GRID</v>
      </c>
      <c r="B2631">
        <f>'All Nodes'!B2631</f>
        <v>102629</v>
      </c>
      <c r="C2631">
        <f>'All Nodes'!C2631</f>
        <v>100001</v>
      </c>
      <c r="D2631" s="1">
        <f>'All Nodes'!D2631</f>
        <v>0.65002099999999996</v>
      </c>
      <c r="E2631" s="1">
        <f>'All Nodes'!E2631</f>
        <v>-0.249968</v>
      </c>
      <c r="F2631" s="1">
        <f>'All Nodes'!F2631</f>
        <v>8.7220400000000003E-2</v>
      </c>
      <c r="G2631">
        <f>'All Nodes'!G2631</f>
        <v>100001</v>
      </c>
    </row>
    <row r="2632" spans="1:7" x14ac:dyDescent="0.25">
      <c r="A2632" t="str">
        <f>'All Nodes'!A2632</f>
        <v>GRID</v>
      </c>
      <c r="B2632">
        <f>'All Nodes'!B2632</f>
        <v>102630</v>
      </c>
      <c r="C2632">
        <f>'All Nodes'!C2632</f>
        <v>100001</v>
      </c>
      <c r="D2632" s="1">
        <f>'All Nodes'!D2632</f>
        <v>-0.65002199999999999</v>
      </c>
      <c r="E2632" s="1">
        <f>'All Nodes'!E2632</f>
        <v>0.249968</v>
      </c>
      <c r="F2632" s="1">
        <f>'All Nodes'!F2632</f>
        <v>8.72198E-2</v>
      </c>
      <c r="G2632">
        <f>'All Nodes'!G2632</f>
        <v>100001</v>
      </c>
    </row>
    <row r="2633" spans="1:7" x14ac:dyDescent="0.25">
      <c r="A2633" t="str">
        <f>'All Nodes'!A2633</f>
        <v>GRID</v>
      </c>
      <c r="B2633">
        <f>'All Nodes'!B2633</f>
        <v>102631</v>
      </c>
      <c r="C2633">
        <f>'All Nodes'!C2633</f>
        <v>100001</v>
      </c>
      <c r="D2633" s="1">
        <f>'All Nodes'!D2633</f>
        <v>-0.65002300000000002</v>
      </c>
      <c r="E2633" s="1">
        <f>'All Nodes'!E2633</f>
        <v>0.27496799999999999</v>
      </c>
      <c r="F2633" s="1">
        <f>'All Nodes'!F2633</f>
        <v>8.9618699999999996E-2</v>
      </c>
      <c r="G2633">
        <f>'All Nodes'!G2633</f>
        <v>100001</v>
      </c>
    </row>
    <row r="2634" spans="1:7" x14ac:dyDescent="0.25">
      <c r="A2634" t="str">
        <f>'All Nodes'!A2634</f>
        <v>GRID</v>
      </c>
      <c r="B2634">
        <f>'All Nodes'!B2634</f>
        <v>102632</v>
      </c>
      <c r="C2634">
        <f>'All Nodes'!C2634</f>
        <v>100001</v>
      </c>
      <c r="D2634" s="1">
        <f>'All Nodes'!D2634</f>
        <v>0.65002300000000002</v>
      </c>
      <c r="E2634" s="1">
        <f>'All Nodes'!E2634</f>
        <v>-0.27496799999999999</v>
      </c>
      <c r="F2634" s="1">
        <f>'All Nodes'!F2634</f>
        <v>8.9619299999999999E-2</v>
      </c>
      <c r="G2634">
        <f>'All Nodes'!G2634</f>
        <v>100001</v>
      </c>
    </row>
    <row r="2635" spans="1:7" x14ac:dyDescent="0.25">
      <c r="A2635" t="str">
        <f>'All Nodes'!A2635</f>
        <v>GRID</v>
      </c>
      <c r="B2635">
        <f>'All Nodes'!B2635</f>
        <v>102633</v>
      </c>
      <c r="C2635">
        <f>'All Nodes'!C2635</f>
        <v>100001</v>
      </c>
      <c r="D2635" s="1">
        <f>'All Nodes'!D2635</f>
        <v>-0.65002599999999999</v>
      </c>
      <c r="E2635" s="1">
        <f>'All Nodes'!E2635</f>
        <v>0.29996800000000001</v>
      </c>
      <c r="F2635" s="1">
        <f>'All Nodes'!F2635</f>
        <v>9.2248700000000003E-2</v>
      </c>
      <c r="G2635">
        <f>'All Nodes'!G2635</f>
        <v>100001</v>
      </c>
    </row>
    <row r="2636" spans="1:7" x14ac:dyDescent="0.25">
      <c r="A2636" t="str">
        <f>'All Nodes'!A2636</f>
        <v>GRID</v>
      </c>
      <c r="B2636">
        <f>'All Nodes'!B2636</f>
        <v>102634</v>
      </c>
      <c r="C2636">
        <f>'All Nodes'!C2636</f>
        <v>100001</v>
      </c>
      <c r="D2636" s="1">
        <f>'All Nodes'!D2636</f>
        <v>0.65002599999999999</v>
      </c>
      <c r="E2636" s="1">
        <f>'All Nodes'!E2636</f>
        <v>-0.29996800000000001</v>
      </c>
      <c r="F2636" s="1">
        <f>'All Nodes'!F2636</f>
        <v>9.2249300000000006E-2</v>
      </c>
      <c r="G2636">
        <f>'All Nodes'!G2636</f>
        <v>100001</v>
      </c>
    </row>
    <row r="2637" spans="1:7" x14ac:dyDescent="0.25">
      <c r="A2637" t="str">
        <f>'All Nodes'!A2637</f>
        <v>GRID</v>
      </c>
      <c r="B2637">
        <f>'All Nodes'!B2637</f>
        <v>102635</v>
      </c>
      <c r="C2637">
        <f>'All Nodes'!C2637</f>
        <v>100001</v>
      </c>
      <c r="D2637" s="1">
        <f>'All Nodes'!D2637</f>
        <v>0.65002899999999997</v>
      </c>
      <c r="E2637" s="1">
        <f>'All Nodes'!E2637</f>
        <v>-0.32496799999999998</v>
      </c>
      <c r="F2637" s="1">
        <f>'All Nodes'!F2637</f>
        <v>9.5111399999999999E-2</v>
      </c>
      <c r="G2637">
        <f>'All Nodes'!G2637</f>
        <v>100001</v>
      </c>
    </row>
    <row r="2638" spans="1:7" x14ac:dyDescent="0.25">
      <c r="A2638" t="str">
        <f>'All Nodes'!A2638</f>
        <v>GRID</v>
      </c>
      <c r="B2638">
        <f>'All Nodes'!B2638</f>
        <v>102636</v>
      </c>
      <c r="C2638">
        <f>'All Nodes'!C2638</f>
        <v>100001</v>
      </c>
      <c r="D2638" s="1">
        <f>'All Nodes'!D2638</f>
        <v>-0.65003</v>
      </c>
      <c r="E2638" s="1">
        <f>'All Nodes'!E2638</f>
        <v>0.32496799999999998</v>
      </c>
      <c r="F2638" s="1">
        <f>'All Nodes'!F2638</f>
        <v>9.5110700000000006E-2</v>
      </c>
      <c r="G2638">
        <f>'All Nodes'!G2638</f>
        <v>100001</v>
      </c>
    </row>
    <row r="2639" spans="1:7" x14ac:dyDescent="0.25">
      <c r="A2639" t="str">
        <f>'All Nodes'!A2639</f>
        <v>GRID</v>
      </c>
      <c r="B2639">
        <f>'All Nodes'!B2639</f>
        <v>102637</v>
      </c>
      <c r="C2639">
        <f>'All Nodes'!C2639</f>
        <v>100001</v>
      </c>
      <c r="D2639" s="1">
        <f>'All Nodes'!D2639</f>
        <v>0.65003</v>
      </c>
      <c r="E2639" s="1">
        <f>'All Nodes'!E2639</f>
        <v>-0.34996899999999997</v>
      </c>
      <c r="F2639" s="1">
        <f>'All Nodes'!F2639</f>
        <v>9.8205399999999998E-2</v>
      </c>
      <c r="G2639">
        <f>'All Nodes'!G2639</f>
        <v>100001</v>
      </c>
    </row>
    <row r="2640" spans="1:7" x14ac:dyDescent="0.25">
      <c r="A2640" t="str">
        <f>'All Nodes'!A2640</f>
        <v>GRID</v>
      </c>
      <c r="B2640">
        <f>'All Nodes'!B2640</f>
        <v>102638</v>
      </c>
      <c r="C2640">
        <f>'All Nodes'!C2640</f>
        <v>100001</v>
      </c>
      <c r="D2640" s="1">
        <f>'All Nodes'!D2640</f>
        <v>-0.65003</v>
      </c>
      <c r="E2640" s="1">
        <f>'All Nodes'!E2640</f>
        <v>0.34996899999999997</v>
      </c>
      <c r="F2640" s="1">
        <f>'All Nodes'!F2640</f>
        <v>9.8204600000000003E-2</v>
      </c>
      <c r="G2640">
        <f>'All Nodes'!G2640</f>
        <v>100001</v>
      </c>
    </row>
    <row r="2641" spans="1:7" x14ac:dyDescent="0.25">
      <c r="A2641" t="str">
        <f>'All Nodes'!A2641</f>
        <v>GRID</v>
      </c>
      <c r="B2641">
        <f>'All Nodes'!B2641</f>
        <v>102639</v>
      </c>
      <c r="C2641">
        <f>'All Nodes'!C2641</f>
        <v>100001</v>
      </c>
      <c r="D2641" s="1">
        <f>'All Nodes'!D2641</f>
        <v>0.674817</v>
      </c>
      <c r="E2641" s="1">
        <f>'All Nodes'!E2641</f>
        <v>-0.27496700000000002</v>
      </c>
      <c r="F2641" s="1">
        <f>'All Nodes'!F2641</f>
        <v>9.5632400000000006E-2</v>
      </c>
      <c r="G2641">
        <f>'All Nodes'!G2641</f>
        <v>100001</v>
      </c>
    </row>
    <row r="2642" spans="1:7" x14ac:dyDescent="0.25">
      <c r="A2642" t="str">
        <f>'All Nodes'!A2642</f>
        <v>GRID</v>
      </c>
      <c r="B2642">
        <f>'All Nodes'!B2642</f>
        <v>102640</v>
      </c>
      <c r="C2642">
        <f>'All Nodes'!C2642</f>
        <v>100001</v>
      </c>
      <c r="D2642" s="1">
        <f>'All Nodes'!D2642</f>
        <v>-0.674817</v>
      </c>
      <c r="E2642" s="1">
        <f>'All Nodes'!E2642</f>
        <v>0.27496700000000002</v>
      </c>
      <c r="F2642" s="1">
        <f>'All Nodes'!F2642</f>
        <v>9.5631800000000003E-2</v>
      </c>
      <c r="G2642">
        <f>'All Nodes'!G2642</f>
        <v>100001</v>
      </c>
    </row>
    <row r="2643" spans="1:7" x14ac:dyDescent="0.25">
      <c r="A2643" t="str">
        <f>'All Nodes'!A2643</f>
        <v>GRID</v>
      </c>
      <c r="B2643">
        <f>'All Nodes'!B2643</f>
        <v>102641</v>
      </c>
      <c r="C2643">
        <f>'All Nodes'!C2643</f>
        <v>100001</v>
      </c>
      <c r="D2643" s="1">
        <f>'All Nodes'!D2643</f>
        <v>0.67484299999999997</v>
      </c>
      <c r="E2643" s="1">
        <f>'All Nodes'!E2643</f>
        <v>-0.24996699999999999</v>
      </c>
      <c r="F2643" s="1">
        <f>'All Nodes'!F2643</f>
        <v>9.3235299999999993E-2</v>
      </c>
      <c r="G2643">
        <f>'All Nodes'!G2643</f>
        <v>100001</v>
      </c>
    </row>
    <row r="2644" spans="1:7" x14ac:dyDescent="0.25">
      <c r="A2644" t="str">
        <f>'All Nodes'!A2644</f>
        <v>GRID</v>
      </c>
      <c r="B2644">
        <f>'All Nodes'!B2644</f>
        <v>102642</v>
      </c>
      <c r="C2644">
        <f>'All Nodes'!C2644</f>
        <v>100001</v>
      </c>
      <c r="D2644" s="1">
        <f>'All Nodes'!D2644</f>
        <v>-0.674844</v>
      </c>
      <c r="E2644" s="1">
        <f>'All Nodes'!E2644</f>
        <v>0.24996699999999999</v>
      </c>
      <c r="F2644" s="1">
        <f>'All Nodes'!F2644</f>
        <v>9.3234800000000007E-2</v>
      </c>
      <c r="G2644">
        <f>'All Nodes'!G2644</f>
        <v>100001</v>
      </c>
    </row>
    <row r="2645" spans="1:7" x14ac:dyDescent="0.25">
      <c r="A2645" t="str">
        <f>'All Nodes'!A2645</f>
        <v>GRID</v>
      </c>
      <c r="B2645">
        <f>'All Nodes'!B2645</f>
        <v>102643</v>
      </c>
      <c r="C2645">
        <f>'All Nodes'!C2645</f>
        <v>100001</v>
      </c>
      <c r="D2645" s="1">
        <f>'All Nodes'!D2645</f>
        <v>-0.67487200000000003</v>
      </c>
      <c r="E2645" s="1">
        <f>'All Nodes'!E2645</f>
        <v>0.224967</v>
      </c>
      <c r="F2645" s="1">
        <f>'All Nodes'!F2645</f>
        <v>9.1067800000000004E-2</v>
      </c>
      <c r="G2645">
        <f>'All Nodes'!G2645</f>
        <v>100001</v>
      </c>
    </row>
    <row r="2646" spans="1:7" x14ac:dyDescent="0.25">
      <c r="A2646" t="str">
        <f>'All Nodes'!A2646</f>
        <v>GRID</v>
      </c>
      <c r="B2646">
        <f>'All Nodes'!B2646</f>
        <v>102644</v>
      </c>
      <c r="C2646">
        <f>'All Nodes'!C2646</f>
        <v>100001</v>
      </c>
      <c r="D2646" s="1">
        <f>'All Nodes'!D2646</f>
        <v>0.67487200000000003</v>
      </c>
      <c r="E2646" s="1">
        <f>'All Nodes'!E2646</f>
        <v>-0.224967</v>
      </c>
      <c r="F2646" s="1">
        <f>'All Nodes'!F2646</f>
        <v>9.1068200000000002E-2</v>
      </c>
      <c r="G2646">
        <f>'All Nodes'!G2646</f>
        <v>100001</v>
      </c>
    </row>
    <row r="2647" spans="1:7" x14ac:dyDescent="0.25">
      <c r="A2647" t="str">
        <f>'All Nodes'!A2647</f>
        <v>GRID</v>
      </c>
      <c r="B2647">
        <f>'All Nodes'!B2647</f>
        <v>102645</v>
      </c>
      <c r="C2647">
        <f>'All Nodes'!C2647</f>
        <v>100001</v>
      </c>
      <c r="D2647" s="1">
        <f>'All Nodes'!D2647</f>
        <v>-0.67487699999999995</v>
      </c>
      <c r="E2647" s="1">
        <f>'All Nodes'!E2647</f>
        <v>-5.8709999999999999E-5</v>
      </c>
      <c r="F2647" s="1">
        <f>'All Nodes'!F2647</f>
        <v>8.1795999999999994E-2</v>
      </c>
      <c r="G2647">
        <f>'All Nodes'!G2647</f>
        <v>100001</v>
      </c>
    </row>
    <row r="2648" spans="1:7" x14ac:dyDescent="0.25">
      <c r="A2648" t="str">
        <f>'All Nodes'!A2648</f>
        <v>GRID</v>
      </c>
      <c r="B2648">
        <f>'All Nodes'!B2648</f>
        <v>102646</v>
      </c>
      <c r="C2648">
        <f>'All Nodes'!C2648</f>
        <v>100001</v>
      </c>
      <c r="D2648" s="1">
        <f>'All Nodes'!D2648</f>
        <v>-0.67488800000000004</v>
      </c>
      <c r="E2648" s="1">
        <f>'All Nodes'!E2648</f>
        <v>-2.5045999999999999E-2</v>
      </c>
      <c r="F2648" s="1">
        <f>'All Nodes'!F2648</f>
        <v>8.1916000000000003E-2</v>
      </c>
      <c r="G2648">
        <f>'All Nodes'!G2648</f>
        <v>100001</v>
      </c>
    </row>
    <row r="2649" spans="1:7" x14ac:dyDescent="0.25">
      <c r="A2649" t="str">
        <f>'All Nodes'!A2649</f>
        <v>GRID</v>
      </c>
      <c r="B2649">
        <f>'All Nodes'!B2649</f>
        <v>102647</v>
      </c>
      <c r="C2649">
        <f>'All Nodes'!C2649</f>
        <v>100001</v>
      </c>
      <c r="D2649" s="1">
        <f>'All Nodes'!D2649</f>
        <v>0.67488800000000004</v>
      </c>
      <c r="E2649" s="1">
        <f>'All Nodes'!E2649</f>
        <v>2.5046100000000002E-2</v>
      </c>
      <c r="F2649" s="1">
        <f>'All Nodes'!F2649</f>
        <v>8.19159E-2</v>
      </c>
      <c r="G2649">
        <f>'All Nodes'!G2649</f>
        <v>100001</v>
      </c>
    </row>
    <row r="2650" spans="1:7" x14ac:dyDescent="0.25">
      <c r="A2650" t="str">
        <f>'All Nodes'!A2650</f>
        <v>GRID</v>
      </c>
      <c r="B2650">
        <f>'All Nodes'!B2650</f>
        <v>102648</v>
      </c>
      <c r="C2650">
        <f>'All Nodes'!C2650</f>
        <v>100001</v>
      </c>
      <c r="D2650" s="1">
        <f>'All Nodes'!D2650</f>
        <v>0.67489900000000003</v>
      </c>
      <c r="E2650" s="1">
        <f>'All Nodes'!E2650</f>
        <v>5.0045100000000002E-2</v>
      </c>
      <c r="F2650" s="1">
        <f>'All Nodes'!F2650</f>
        <v>8.2264000000000004E-2</v>
      </c>
      <c r="G2650">
        <f>'All Nodes'!G2650</f>
        <v>100001</v>
      </c>
    </row>
    <row r="2651" spans="1:7" x14ac:dyDescent="0.25">
      <c r="A2651" t="str">
        <f>'All Nodes'!A2651</f>
        <v>GRID</v>
      </c>
      <c r="B2651">
        <f>'All Nodes'!B2651</f>
        <v>102649</v>
      </c>
      <c r="C2651">
        <f>'All Nodes'!C2651</f>
        <v>100001</v>
      </c>
      <c r="D2651" s="1">
        <f>'All Nodes'!D2651</f>
        <v>-0.67489900000000003</v>
      </c>
      <c r="E2651" s="1">
        <f>'All Nodes'!E2651</f>
        <v>-5.0043999999999998E-2</v>
      </c>
      <c r="F2651" s="1">
        <f>'All Nodes'!F2651</f>
        <v>8.2264100000000007E-2</v>
      </c>
      <c r="G2651">
        <f>'All Nodes'!G2651</f>
        <v>100001</v>
      </c>
    </row>
    <row r="2652" spans="1:7" x14ac:dyDescent="0.25">
      <c r="A2652" t="str">
        <f>'All Nodes'!A2652</f>
        <v>GRID</v>
      </c>
      <c r="B2652">
        <f>'All Nodes'!B2652</f>
        <v>102650</v>
      </c>
      <c r="C2652">
        <f>'All Nodes'!C2652</f>
        <v>100001</v>
      </c>
      <c r="D2652" s="1">
        <f>'All Nodes'!D2652</f>
        <v>0.67490000000000006</v>
      </c>
      <c r="E2652" s="1">
        <f>'All Nodes'!E2652</f>
        <v>-0.19998299999999999</v>
      </c>
      <c r="F2652" s="1">
        <f>'All Nodes'!F2652</f>
        <v>8.9135199999999998E-2</v>
      </c>
      <c r="G2652">
        <f>'All Nodes'!G2652</f>
        <v>100001</v>
      </c>
    </row>
    <row r="2653" spans="1:7" x14ac:dyDescent="0.25">
      <c r="A2653" t="str">
        <f>'All Nodes'!A2653</f>
        <v>GRID</v>
      </c>
      <c r="B2653">
        <f>'All Nodes'!B2653</f>
        <v>102651</v>
      </c>
      <c r="C2653">
        <f>'All Nodes'!C2653</f>
        <v>100001</v>
      </c>
      <c r="D2653" s="1">
        <f>'All Nodes'!D2653</f>
        <v>-0.67490000000000006</v>
      </c>
      <c r="E2653" s="1">
        <f>'All Nodes'!E2653</f>
        <v>0.19998299999999999</v>
      </c>
      <c r="F2653" s="1">
        <f>'All Nodes'!F2653</f>
        <v>8.9134900000000003E-2</v>
      </c>
      <c r="G2653">
        <f>'All Nodes'!G2653</f>
        <v>100001</v>
      </c>
    </row>
    <row r="2654" spans="1:7" x14ac:dyDescent="0.25">
      <c r="A2654" t="str">
        <f>'All Nodes'!A2654</f>
        <v>GRID</v>
      </c>
      <c r="B2654">
        <f>'All Nodes'!B2654</f>
        <v>102652</v>
      </c>
      <c r="C2654">
        <f>'All Nodes'!C2654</f>
        <v>100001</v>
      </c>
      <c r="D2654" s="1">
        <f>'All Nodes'!D2654</f>
        <v>0.67490899999999998</v>
      </c>
      <c r="E2654" s="1">
        <f>'All Nodes'!E2654</f>
        <v>7.5053099999999998E-2</v>
      </c>
      <c r="F2654" s="1">
        <f>'All Nodes'!F2654</f>
        <v>8.2839999999999997E-2</v>
      </c>
      <c r="G2654">
        <f>'All Nodes'!G2654</f>
        <v>100001</v>
      </c>
    </row>
    <row r="2655" spans="1:7" x14ac:dyDescent="0.25">
      <c r="A2655" t="str">
        <f>'All Nodes'!A2655</f>
        <v>GRID</v>
      </c>
      <c r="B2655">
        <f>'All Nodes'!B2655</f>
        <v>102653</v>
      </c>
      <c r="C2655">
        <f>'All Nodes'!C2655</f>
        <v>100001</v>
      </c>
      <c r="D2655" s="1">
        <f>'All Nodes'!D2655</f>
        <v>-0.67491000000000001</v>
      </c>
      <c r="E2655" s="1">
        <f>'All Nodes'!E2655</f>
        <v>-7.5051999999999994E-2</v>
      </c>
      <c r="F2655" s="1">
        <f>'All Nodes'!F2655</f>
        <v>8.28401E-2</v>
      </c>
      <c r="G2655">
        <f>'All Nodes'!G2655</f>
        <v>100001</v>
      </c>
    </row>
    <row r="2656" spans="1:7" x14ac:dyDescent="0.25">
      <c r="A2656" t="str">
        <f>'All Nodes'!A2656</f>
        <v>GRID</v>
      </c>
      <c r="B2656">
        <f>'All Nodes'!B2656</f>
        <v>102654</v>
      </c>
      <c r="C2656">
        <f>'All Nodes'!C2656</f>
        <v>100001</v>
      </c>
      <c r="D2656" s="1">
        <f>'All Nodes'!D2656</f>
        <v>-0.67491900000000005</v>
      </c>
      <c r="E2656" s="1">
        <f>'All Nodes'!E2656</f>
        <v>-0.100047</v>
      </c>
      <c r="F2656" s="1">
        <f>'All Nodes'!F2656</f>
        <v>8.3644099999999999E-2</v>
      </c>
      <c r="G2656">
        <f>'All Nodes'!G2656</f>
        <v>100001</v>
      </c>
    </row>
    <row r="2657" spans="1:7" x14ac:dyDescent="0.25">
      <c r="A2657" t="str">
        <f>'All Nodes'!A2657</f>
        <v>GRID</v>
      </c>
      <c r="B2657">
        <f>'All Nodes'!B2657</f>
        <v>102655</v>
      </c>
      <c r="C2657">
        <f>'All Nodes'!C2657</f>
        <v>100001</v>
      </c>
      <c r="D2657" s="1">
        <f>'All Nodes'!D2657</f>
        <v>0.67491900000000005</v>
      </c>
      <c r="E2657" s="1">
        <f>'All Nodes'!E2657</f>
        <v>0.100048</v>
      </c>
      <c r="F2657" s="1">
        <f>'All Nodes'!F2657</f>
        <v>8.3643899999999993E-2</v>
      </c>
      <c r="G2657">
        <f>'All Nodes'!G2657</f>
        <v>100001</v>
      </c>
    </row>
    <row r="2658" spans="1:7" x14ac:dyDescent="0.25">
      <c r="A2658" t="str">
        <f>'All Nodes'!A2658</f>
        <v>GRID</v>
      </c>
      <c r="B2658">
        <f>'All Nodes'!B2658</f>
        <v>102656</v>
      </c>
      <c r="C2658">
        <f>'All Nodes'!C2658</f>
        <v>100001</v>
      </c>
      <c r="D2658" s="1">
        <f>'All Nodes'!D2658</f>
        <v>-0.67492799999999997</v>
      </c>
      <c r="E2658" s="1">
        <f>'All Nodes'!E2658</f>
        <v>0.174986</v>
      </c>
      <c r="F2658" s="1">
        <f>'All Nodes'!F2658</f>
        <v>8.74278E-2</v>
      </c>
      <c r="G2658">
        <f>'All Nodes'!G2658</f>
        <v>100001</v>
      </c>
    </row>
    <row r="2659" spans="1:7" x14ac:dyDescent="0.25">
      <c r="A2659" t="str">
        <f>'All Nodes'!A2659</f>
        <v>GRID</v>
      </c>
      <c r="B2659">
        <f>'All Nodes'!B2659</f>
        <v>102657</v>
      </c>
      <c r="C2659">
        <f>'All Nodes'!C2659</f>
        <v>100001</v>
      </c>
      <c r="D2659" s="1">
        <f>'All Nodes'!D2659</f>
        <v>0.67492799999999997</v>
      </c>
      <c r="E2659" s="1">
        <f>'All Nodes'!E2659</f>
        <v>-0.174985</v>
      </c>
      <c r="F2659" s="1">
        <f>'All Nodes'!F2659</f>
        <v>8.7428199999999998E-2</v>
      </c>
      <c r="G2659">
        <f>'All Nodes'!G2659</f>
        <v>100001</v>
      </c>
    </row>
    <row r="2660" spans="1:7" x14ac:dyDescent="0.25">
      <c r="A2660" t="str">
        <f>'All Nodes'!A2660</f>
        <v>GRID</v>
      </c>
      <c r="B2660">
        <f>'All Nodes'!B2660</f>
        <v>102658</v>
      </c>
      <c r="C2660">
        <f>'All Nodes'!C2660</f>
        <v>100001</v>
      </c>
      <c r="D2660" s="1">
        <f>'All Nodes'!D2660</f>
        <v>0.674929</v>
      </c>
      <c r="E2660" s="1">
        <f>'All Nodes'!E2660</f>
        <v>0.125053</v>
      </c>
      <c r="F2660" s="1">
        <f>'All Nodes'!F2660</f>
        <v>8.4675899999999998E-2</v>
      </c>
      <c r="G2660">
        <f>'All Nodes'!G2660</f>
        <v>100001</v>
      </c>
    </row>
    <row r="2661" spans="1:7" x14ac:dyDescent="0.25">
      <c r="A2661" t="str">
        <f>'All Nodes'!A2661</f>
        <v>GRID</v>
      </c>
      <c r="B2661">
        <f>'All Nodes'!B2661</f>
        <v>102659</v>
      </c>
      <c r="C2661">
        <f>'All Nodes'!C2661</f>
        <v>100001</v>
      </c>
      <c r="D2661" s="1">
        <f>'All Nodes'!D2661</f>
        <v>-0.674929</v>
      </c>
      <c r="E2661" s="1">
        <f>'All Nodes'!E2661</f>
        <v>-0.125053</v>
      </c>
      <c r="F2661" s="1">
        <f>'All Nodes'!F2661</f>
        <v>8.4676100000000004E-2</v>
      </c>
      <c r="G2661">
        <f>'All Nodes'!G2661</f>
        <v>100001</v>
      </c>
    </row>
    <row r="2662" spans="1:7" x14ac:dyDescent="0.25">
      <c r="A2662" t="str">
        <f>'All Nodes'!A2662</f>
        <v>GRID</v>
      </c>
      <c r="B2662">
        <f>'All Nodes'!B2662</f>
        <v>102660</v>
      </c>
      <c r="C2662">
        <f>'All Nodes'!C2662</f>
        <v>100001</v>
      </c>
      <c r="D2662" s="1">
        <f>'All Nodes'!D2662</f>
        <v>-0.67493899999999996</v>
      </c>
      <c r="E2662" s="1">
        <f>'All Nodes'!E2662</f>
        <v>-0.15004400000000001</v>
      </c>
      <c r="F2662" s="1">
        <f>'All Nodes'!F2662</f>
        <v>8.5936200000000004E-2</v>
      </c>
      <c r="G2662">
        <f>'All Nodes'!G2662</f>
        <v>100001</v>
      </c>
    </row>
    <row r="2663" spans="1:7" x14ac:dyDescent="0.25">
      <c r="A2663" t="str">
        <f>'All Nodes'!A2663</f>
        <v>GRID</v>
      </c>
      <c r="B2663">
        <f>'All Nodes'!B2663</f>
        <v>102661</v>
      </c>
      <c r="C2663">
        <f>'All Nodes'!C2663</f>
        <v>100001</v>
      </c>
      <c r="D2663" s="1">
        <f>'All Nodes'!D2663</f>
        <v>0.67493899999999996</v>
      </c>
      <c r="E2663" s="1">
        <f>'All Nodes'!E2663</f>
        <v>0.15004300000000001</v>
      </c>
      <c r="F2663" s="1">
        <f>'All Nodes'!F2663</f>
        <v>8.5935899999999996E-2</v>
      </c>
      <c r="G2663">
        <f>'All Nodes'!G2663</f>
        <v>100001</v>
      </c>
    </row>
    <row r="2664" spans="1:7" x14ac:dyDescent="0.25">
      <c r="A2664" t="str">
        <f>'All Nodes'!A2664</f>
        <v>GRID</v>
      </c>
      <c r="B2664">
        <f>'All Nodes'!B2664</f>
        <v>102662</v>
      </c>
      <c r="C2664">
        <f>'All Nodes'!C2664</f>
        <v>100001</v>
      </c>
      <c r="D2664" s="1">
        <f>'All Nodes'!D2664</f>
        <v>0.67494699999999996</v>
      </c>
      <c r="E2664" s="1">
        <f>'All Nodes'!E2664</f>
        <v>0.175034</v>
      </c>
      <c r="F2664" s="1">
        <f>'All Nodes'!F2664</f>
        <v>8.7424799999999997E-2</v>
      </c>
      <c r="G2664">
        <f>'All Nodes'!G2664</f>
        <v>100001</v>
      </c>
    </row>
    <row r="2665" spans="1:7" x14ac:dyDescent="0.25">
      <c r="A2665" t="str">
        <f>'All Nodes'!A2665</f>
        <v>GRID</v>
      </c>
      <c r="B2665">
        <f>'All Nodes'!B2665</f>
        <v>102663</v>
      </c>
      <c r="C2665">
        <f>'All Nodes'!C2665</f>
        <v>100001</v>
      </c>
      <c r="D2665" s="1">
        <f>'All Nodes'!D2665</f>
        <v>-0.67494799999999999</v>
      </c>
      <c r="E2665" s="1">
        <f>'All Nodes'!E2665</f>
        <v>-0.175034</v>
      </c>
      <c r="F2665" s="1">
        <f>'All Nodes'!F2665</f>
        <v>8.7425199999999995E-2</v>
      </c>
      <c r="G2665">
        <f>'All Nodes'!G2665</f>
        <v>100001</v>
      </c>
    </row>
    <row r="2666" spans="1:7" x14ac:dyDescent="0.25">
      <c r="A2666" t="str">
        <f>'All Nodes'!A2666</f>
        <v>GRID</v>
      </c>
      <c r="B2666">
        <f>'All Nodes'!B2666</f>
        <v>102664</v>
      </c>
      <c r="C2666">
        <f>'All Nodes'!C2666</f>
        <v>100001</v>
      </c>
      <c r="D2666" s="1">
        <f>'All Nodes'!D2666</f>
        <v>-0.674952</v>
      </c>
      <c r="E2666" s="1">
        <f>'All Nodes'!E2666</f>
        <v>0.14999000000000001</v>
      </c>
      <c r="F2666" s="1">
        <f>'All Nodes'!F2666</f>
        <v>8.5950899999999997E-2</v>
      </c>
      <c r="G2666">
        <f>'All Nodes'!G2666</f>
        <v>100001</v>
      </c>
    </row>
    <row r="2667" spans="1:7" x14ac:dyDescent="0.25">
      <c r="A2667" t="str">
        <f>'All Nodes'!A2667</f>
        <v>GRID</v>
      </c>
      <c r="B2667">
        <f>'All Nodes'!B2667</f>
        <v>102665</v>
      </c>
      <c r="C2667">
        <f>'All Nodes'!C2667</f>
        <v>100001</v>
      </c>
      <c r="D2667" s="1">
        <f>'All Nodes'!D2667</f>
        <v>0.674952</v>
      </c>
      <c r="E2667" s="1">
        <f>'All Nodes'!E2667</f>
        <v>-0.14998900000000001</v>
      </c>
      <c r="F2667" s="1">
        <f>'All Nodes'!F2667</f>
        <v>8.5951200000000005E-2</v>
      </c>
      <c r="G2667">
        <f>'All Nodes'!G2667</f>
        <v>100001</v>
      </c>
    </row>
    <row r="2668" spans="1:7" x14ac:dyDescent="0.25">
      <c r="A2668" t="str">
        <f>'All Nodes'!A2668</f>
        <v>GRID</v>
      </c>
      <c r="B2668">
        <f>'All Nodes'!B2668</f>
        <v>102666</v>
      </c>
      <c r="C2668">
        <f>'All Nodes'!C2668</f>
        <v>100001</v>
      </c>
      <c r="D2668" s="1">
        <f>'All Nodes'!D2668</f>
        <v>0.67495499999999997</v>
      </c>
      <c r="E2668" s="1">
        <f>'All Nodes'!E2668</f>
        <v>0.200046</v>
      </c>
      <c r="F2668" s="1">
        <f>'All Nodes'!F2668</f>
        <v>8.9142799999999994E-2</v>
      </c>
      <c r="G2668">
        <f>'All Nodes'!G2668</f>
        <v>100001</v>
      </c>
    </row>
    <row r="2669" spans="1:7" x14ac:dyDescent="0.25">
      <c r="A2669" t="str">
        <f>'All Nodes'!A2669</f>
        <v>GRID</v>
      </c>
      <c r="B2669">
        <f>'All Nodes'!B2669</f>
        <v>102667</v>
      </c>
      <c r="C2669">
        <f>'All Nodes'!C2669</f>
        <v>100001</v>
      </c>
      <c r="D2669" s="1">
        <f>'All Nodes'!D2669</f>
        <v>-0.674956</v>
      </c>
      <c r="E2669" s="1">
        <f>'All Nodes'!E2669</f>
        <v>-0.200046</v>
      </c>
      <c r="F2669" s="1">
        <f>'All Nodes'!F2669</f>
        <v>8.9143200000000006E-2</v>
      </c>
      <c r="G2669">
        <f>'All Nodes'!G2669</f>
        <v>100001</v>
      </c>
    </row>
    <row r="2670" spans="1:7" x14ac:dyDescent="0.25">
      <c r="A2670" t="str">
        <f>'All Nodes'!A2670</f>
        <v>GRID</v>
      </c>
      <c r="B2670">
        <f>'All Nodes'!B2670</f>
        <v>102668</v>
      </c>
      <c r="C2670">
        <f>'All Nodes'!C2670</f>
        <v>100001</v>
      </c>
      <c r="D2670" s="1">
        <f>'All Nodes'!D2670</f>
        <v>-0.67496199999999995</v>
      </c>
      <c r="E2670" s="1">
        <f>'All Nodes'!E2670</f>
        <v>-0.225047</v>
      </c>
      <c r="F2670" s="1">
        <f>'All Nodes'!F2670</f>
        <v>9.10913E-2</v>
      </c>
      <c r="G2670">
        <f>'All Nodes'!G2670</f>
        <v>100001</v>
      </c>
    </row>
    <row r="2671" spans="1:7" x14ac:dyDescent="0.25">
      <c r="A2671" t="str">
        <f>'All Nodes'!A2671</f>
        <v>GRID</v>
      </c>
      <c r="B2671">
        <f>'All Nodes'!B2671</f>
        <v>102669</v>
      </c>
      <c r="C2671">
        <f>'All Nodes'!C2671</f>
        <v>100001</v>
      </c>
      <c r="D2671" s="1">
        <f>'All Nodes'!D2671</f>
        <v>0.67496199999999995</v>
      </c>
      <c r="E2671" s="1">
        <f>'All Nodes'!E2671</f>
        <v>0.225047</v>
      </c>
      <c r="F2671" s="1">
        <f>'All Nodes'!F2671</f>
        <v>9.10908E-2</v>
      </c>
      <c r="G2671">
        <f>'All Nodes'!G2671</f>
        <v>100001</v>
      </c>
    </row>
    <row r="2672" spans="1:7" x14ac:dyDescent="0.25">
      <c r="A2672" t="str">
        <f>'All Nodes'!A2672</f>
        <v>GRID</v>
      </c>
      <c r="B2672">
        <f>'All Nodes'!B2672</f>
        <v>102670</v>
      </c>
      <c r="C2672">
        <f>'All Nodes'!C2672</f>
        <v>100001</v>
      </c>
      <c r="D2672" s="1">
        <f>'All Nodes'!D2672</f>
        <v>0.67496800000000001</v>
      </c>
      <c r="E2672" s="1">
        <f>'All Nodes'!E2672</f>
        <v>0.25005300000000003</v>
      </c>
      <c r="F2672" s="1">
        <f>'All Nodes'!F2672</f>
        <v>9.3268799999999999E-2</v>
      </c>
      <c r="G2672">
        <f>'All Nodes'!G2672</f>
        <v>100001</v>
      </c>
    </row>
    <row r="2673" spans="1:7" x14ac:dyDescent="0.25">
      <c r="A2673" t="str">
        <f>'All Nodes'!A2673</f>
        <v>GRID</v>
      </c>
      <c r="B2673">
        <f>'All Nodes'!B2673</f>
        <v>102671</v>
      </c>
      <c r="C2673">
        <f>'All Nodes'!C2673</f>
        <v>100001</v>
      </c>
      <c r="D2673" s="1">
        <f>'All Nodes'!D2673</f>
        <v>-0.67496900000000004</v>
      </c>
      <c r="E2673" s="1">
        <f>'All Nodes'!E2673</f>
        <v>-0.25005300000000003</v>
      </c>
      <c r="F2673" s="1">
        <f>'All Nodes'!F2673</f>
        <v>9.3269299999999999E-2</v>
      </c>
      <c r="G2673">
        <f>'All Nodes'!G2673</f>
        <v>100001</v>
      </c>
    </row>
    <row r="2674" spans="1:7" x14ac:dyDescent="0.25">
      <c r="A2674" t="str">
        <f>'All Nodes'!A2674</f>
        <v>GRID</v>
      </c>
      <c r="B2674">
        <f>'All Nodes'!B2674</f>
        <v>102672</v>
      </c>
      <c r="C2674">
        <f>'All Nodes'!C2674</f>
        <v>100001</v>
      </c>
      <c r="D2674" s="1">
        <f>'All Nodes'!D2674</f>
        <v>0.67497399999999996</v>
      </c>
      <c r="E2674" s="1">
        <f>'All Nodes'!E2674</f>
        <v>0.27504600000000001</v>
      </c>
      <c r="F2674" s="1">
        <f>'All Nodes'!F2674</f>
        <v>9.5675800000000005E-2</v>
      </c>
      <c r="G2674">
        <f>'All Nodes'!G2674</f>
        <v>100001</v>
      </c>
    </row>
    <row r="2675" spans="1:7" x14ac:dyDescent="0.25">
      <c r="A2675" t="str">
        <f>'All Nodes'!A2675</f>
        <v>GRID</v>
      </c>
      <c r="B2675">
        <f>'All Nodes'!B2675</f>
        <v>102673</v>
      </c>
      <c r="C2675">
        <f>'All Nodes'!C2675</f>
        <v>100001</v>
      </c>
      <c r="D2675" s="1">
        <f>'All Nodes'!D2675</f>
        <v>-0.67497399999999996</v>
      </c>
      <c r="E2675" s="1">
        <f>'All Nodes'!E2675</f>
        <v>-0.27504600000000001</v>
      </c>
      <c r="F2675" s="1">
        <f>'All Nodes'!F2675</f>
        <v>9.5676300000000006E-2</v>
      </c>
      <c r="G2675">
        <f>'All Nodes'!G2675</f>
        <v>100001</v>
      </c>
    </row>
    <row r="2676" spans="1:7" x14ac:dyDescent="0.25">
      <c r="A2676" t="str">
        <f>'All Nodes'!A2676</f>
        <v>GRID</v>
      </c>
      <c r="B2676">
        <f>'All Nodes'!B2676</f>
        <v>102674</v>
      </c>
      <c r="C2676">
        <f>'All Nodes'!C2676</f>
        <v>100001</v>
      </c>
      <c r="D2676" s="1">
        <f>'All Nodes'!D2676</f>
        <v>0.67497399999999996</v>
      </c>
      <c r="E2676" s="1">
        <f>'All Nodes'!E2676</f>
        <v>-0.124989</v>
      </c>
      <c r="F2676" s="1">
        <f>'All Nodes'!F2676</f>
        <v>8.4701200000000004E-2</v>
      </c>
      <c r="G2676">
        <f>'All Nodes'!G2676</f>
        <v>100001</v>
      </c>
    </row>
    <row r="2677" spans="1:7" x14ac:dyDescent="0.25">
      <c r="A2677" t="str">
        <f>'All Nodes'!A2677</f>
        <v>GRID</v>
      </c>
      <c r="B2677">
        <f>'All Nodes'!B2677</f>
        <v>102675</v>
      </c>
      <c r="C2677">
        <f>'All Nodes'!C2677</f>
        <v>100001</v>
      </c>
      <c r="D2677" s="1">
        <f>'All Nodes'!D2677</f>
        <v>-0.67497399999999996</v>
      </c>
      <c r="E2677" s="1">
        <f>'All Nodes'!E2677</f>
        <v>0.12499</v>
      </c>
      <c r="F2677" s="1">
        <f>'All Nodes'!F2677</f>
        <v>8.4700899999999996E-2</v>
      </c>
      <c r="G2677">
        <f>'All Nodes'!G2677</f>
        <v>100001</v>
      </c>
    </row>
    <row r="2678" spans="1:7" x14ac:dyDescent="0.25">
      <c r="A2678" t="str">
        <f>'All Nodes'!A2678</f>
        <v>GRID</v>
      </c>
      <c r="B2678">
        <f>'All Nodes'!B2678</f>
        <v>102676</v>
      </c>
      <c r="C2678">
        <f>'All Nodes'!C2678</f>
        <v>100001</v>
      </c>
      <c r="D2678" s="1">
        <f>'All Nodes'!D2678</f>
        <v>-0.67499100000000001</v>
      </c>
      <c r="E2678" s="1">
        <f>'All Nodes'!E2678</f>
        <v>9.9987500000000007E-2</v>
      </c>
      <c r="F2678" s="1">
        <f>'All Nodes'!F2678</f>
        <v>8.36779E-2</v>
      </c>
      <c r="G2678">
        <f>'All Nodes'!G2678</f>
        <v>100001</v>
      </c>
    </row>
    <row r="2679" spans="1:7" x14ac:dyDescent="0.25">
      <c r="A2679" t="str">
        <f>'All Nodes'!A2679</f>
        <v>GRID</v>
      </c>
      <c r="B2679">
        <f>'All Nodes'!B2679</f>
        <v>102677</v>
      </c>
      <c r="C2679">
        <f>'All Nodes'!C2679</f>
        <v>100001</v>
      </c>
      <c r="D2679" s="1">
        <f>'All Nodes'!D2679</f>
        <v>0.67499100000000001</v>
      </c>
      <c r="E2679" s="1">
        <f>'All Nodes'!E2679</f>
        <v>-9.9987000000000006E-2</v>
      </c>
      <c r="F2679" s="1">
        <f>'All Nodes'!F2679</f>
        <v>8.3678100000000005E-2</v>
      </c>
      <c r="G2679">
        <f>'All Nodes'!G2679</f>
        <v>100001</v>
      </c>
    </row>
    <row r="2680" spans="1:7" x14ac:dyDescent="0.25">
      <c r="A2680" t="str">
        <f>'All Nodes'!A2680</f>
        <v>GRID</v>
      </c>
      <c r="B2680">
        <f>'All Nodes'!B2680</f>
        <v>102678</v>
      </c>
      <c r="C2680">
        <f>'All Nodes'!C2680</f>
        <v>100001</v>
      </c>
      <c r="D2680" s="1">
        <f>'All Nodes'!D2680</f>
        <v>0.67500000000000004</v>
      </c>
      <c r="E2680" s="1">
        <f>'All Nodes'!E2680</f>
        <v>6.2550000000000003E-5</v>
      </c>
      <c r="F2680" s="1">
        <f>'All Nodes'!F2680</f>
        <v>8.1856100000000001E-2</v>
      </c>
      <c r="G2680">
        <f>'All Nodes'!G2680</f>
        <v>100001</v>
      </c>
    </row>
    <row r="2681" spans="1:7" x14ac:dyDescent="0.25">
      <c r="A2681" t="str">
        <f>'All Nodes'!A2681</f>
        <v>GRID</v>
      </c>
      <c r="B2681">
        <f>'All Nodes'!B2681</f>
        <v>102679</v>
      </c>
      <c r="C2681">
        <f>'All Nodes'!C2681</f>
        <v>100001</v>
      </c>
      <c r="D2681" s="1">
        <f>'All Nodes'!D2681</f>
        <v>0.67500099999999996</v>
      </c>
      <c r="E2681" s="1">
        <f>'All Nodes'!E2681</f>
        <v>-7.4951000000000004E-2</v>
      </c>
      <c r="F2681" s="1">
        <f>'All Nodes'!F2681</f>
        <v>8.2880099999999998E-2</v>
      </c>
      <c r="G2681">
        <f>'All Nodes'!G2681</f>
        <v>100001</v>
      </c>
    </row>
    <row r="2682" spans="1:7" x14ac:dyDescent="0.25">
      <c r="A2682" t="str">
        <f>'All Nodes'!A2682</f>
        <v>GRID</v>
      </c>
      <c r="B2682">
        <f>'All Nodes'!B2682</f>
        <v>102680</v>
      </c>
      <c r="C2682">
        <f>'All Nodes'!C2682</f>
        <v>100001</v>
      </c>
      <c r="D2682" s="1">
        <f>'All Nodes'!D2682</f>
        <v>-0.67500099999999996</v>
      </c>
      <c r="E2682" s="1">
        <f>'All Nodes'!E2682</f>
        <v>7.4952099999999994E-2</v>
      </c>
      <c r="F2682" s="1">
        <f>'All Nodes'!F2682</f>
        <v>8.2879999999999995E-2</v>
      </c>
      <c r="G2682">
        <f>'All Nodes'!G2682</f>
        <v>100001</v>
      </c>
    </row>
    <row r="2683" spans="1:7" x14ac:dyDescent="0.25">
      <c r="A2683" t="str">
        <f>'All Nodes'!A2683</f>
        <v>GRID</v>
      </c>
      <c r="B2683">
        <f>'All Nodes'!B2683</f>
        <v>102681</v>
      </c>
      <c r="C2683">
        <f>'All Nodes'!C2683</f>
        <v>100001</v>
      </c>
      <c r="D2683" s="1">
        <f>'All Nodes'!D2683</f>
        <v>0.67500099999999996</v>
      </c>
      <c r="E2683" s="1">
        <f>'All Nodes'!E2683</f>
        <v>-2.4951999999999998E-2</v>
      </c>
      <c r="F2683" s="1">
        <f>'All Nodes'!F2683</f>
        <v>8.1970100000000004E-2</v>
      </c>
      <c r="G2683">
        <f>'All Nodes'!G2683</f>
        <v>100001</v>
      </c>
    </row>
    <row r="2684" spans="1:7" x14ac:dyDescent="0.25">
      <c r="A2684" t="str">
        <f>'All Nodes'!A2684</f>
        <v>GRID</v>
      </c>
      <c r="B2684">
        <f>'All Nodes'!B2684</f>
        <v>102682</v>
      </c>
      <c r="C2684">
        <f>'All Nodes'!C2684</f>
        <v>100001</v>
      </c>
      <c r="D2684" s="1">
        <f>'All Nodes'!D2684</f>
        <v>-0.67500199999999999</v>
      </c>
      <c r="E2684" s="1">
        <f>'All Nodes'!E2684</f>
        <v>2.4952100000000001E-2</v>
      </c>
      <c r="F2684" s="1">
        <f>'All Nodes'!F2684</f>
        <v>8.1970000000000001E-2</v>
      </c>
      <c r="G2684">
        <f>'All Nodes'!G2684</f>
        <v>100001</v>
      </c>
    </row>
    <row r="2685" spans="1:7" x14ac:dyDescent="0.25">
      <c r="A2685" t="str">
        <f>'All Nodes'!A2685</f>
        <v>GRID</v>
      </c>
      <c r="B2685">
        <f>'All Nodes'!B2685</f>
        <v>102683</v>
      </c>
      <c r="C2685">
        <f>'All Nodes'!C2685</f>
        <v>100001</v>
      </c>
      <c r="D2685" s="1">
        <f>'All Nodes'!D2685</f>
        <v>0.67500300000000002</v>
      </c>
      <c r="E2685" s="1">
        <f>'All Nodes'!E2685</f>
        <v>-4.9945999999999997E-2</v>
      </c>
      <c r="F2685" s="1">
        <f>'All Nodes'!F2685</f>
        <v>8.2311099999999998E-2</v>
      </c>
      <c r="G2685">
        <f>'All Nodes'!G2685</f>
        <v>100001</v>
      </c>
    </row>
    <row r="2686" spans="1:7" x14ac:dyDescent="0.25">
      <c r="A2686" t="str">
        <f>'All Nodes'!A2686</f>
        <v>GRID</v>
      </c>
      <c r="B2686">
        <f>'All Nodes'!B2686</f>
        <v>102684</v>
      </c>
      <c r="C2686">
        <f>'All Nodes'!C2686</f>
        <v>100001</v>
      </c>
      <c r="D2686" s="1">
        <f>'All Nodes'!D2686</f>
        <v>-0.67500400000000005</v>
      </c>
      <c r="E2686" s="1">
        <f>'All Nodes'!E2686</f>
        <v>4.9947100000000001E-2</v>
      </c>
      <c r="F2686" s="1">
        <f>'All Nodes'!F2686</f>
        <v>8.2310999999999995E-2</v>
      </c>
      <c r="G2686">
        <f>'All Nodes'!G2686</f>
        <v>100001</v>
      </c>
    </row>
    <row r="2687" spans="1:7" x14ac:dyDescent="0.25">
      <c r="A2687" t="str">
        <f>'All Nodes'!A2687</f>
        <v>GRID</v>
      </c>
      <c r="B2687">
        <f>'All Nodes'!B2687</f>
        <v>102685</v>
      </c>
      <c r="C2687">
        <f>'All Nodes'!C2687</f>
        <v>100001</v>
      </c>
      <c r="D2687" s="1">
        <f>'All Nodes'!D2687</f>
        <v>0.69983700000000004</v>
      </c>
      <c r="E2687" s="1">
        <f>'All Nodes'!E2687</f>
        <v>-0.224965</v>
      </c>
      <c r="F2687" s="1">
        <f>'All Nodes'!F2687</f>
        <v>9.7355300000000006E-2</v>
      </c>
      <c r="G2687">
        <f>'All Nodes'!G2687</f>
        <v>100001</v>
      </c>
    </row>
    <row r="2688" spans="1:7" x14ac:dyDescent="0.25">
      <c r="A2688" t="str">
        <f>'All Nodes'!A2688</f>
        <v>GRID</v>
      </c>
      <c r="B2688">
        <f>'All Nodes'!B2688</f>
        <v>102686</v>
      </c>
      <c r="C2688">
        <f>'All Nodes'!C2688</f>
        <v>100001</v>
      </c>
      <c r="D2688" s="1">
        <f>'All Nodes'!D2688</f>
        <v>-0.69983700000000004</v>
      </c>
      <c r="E2688" s="1">
        <f>'All Nodes'!E2688</f>
        <v>0.224966</v>
      </c>
      <c r="F2688" s="1">
        <f>'All Nodes'!F2688</f>
        <v>9.7354899999999994E-2</v>
      </c>
      <c r="G2688">
        <f>'All Nodes'!G2688</f>
        <v>100001</v>
      </c>
    </row>
    <row r="2689" spans="1:7" x14ac:dyDescent="0.25">
      <c r="A2689" t="str">
        <f>'All Nodes'!A2689</f>
        <v>GRID</v>
      </c>
      <c r="B2689">
        <f>'All Nodes'!B2689</f>
        <v>102687</v>
      </c>
      <c r="C2689">
        <f>'All Nodes'!C2689</f>
        <v>100001</v>
      </c>
      <c r="D2689" s="1">
        <f>'All Nodes'!D2689</f>
        <v>0.69986899999999996</v>
      </c>
      <c r="E2689" s="1">
        <f>'All Nodes'!E2689</f>
        <v>-0.19998199999999999</v>
      </c>
      <c r="F2689" s="1">
        <f>'All Nodes'!F2689</f>
        <v>9.5418199999999995E-2</v>
      </c>
      <c r="G2689">
        <f>'All Nodes'!G2689</f>
        <v>100001</v>
      </c>
    </row>
    <row r="2690" spans="1:7" x14ac:dyDescent="0.25">
      <c r="A2690" t="str">
        <f>'All Nodes'!A2690</f>
        <v>GRID</v>
      </c>
      <c r="B2690">
        <f>'All Nodes'!B2690</f>
        <v>102688</v>
      </c>
      <c r="C2690">
        <f>'All Nodes'!C2690</f>
        <v>100001</v>
      </c>
      <c r="D2690" s="1">
        <f>'All Nodes'!D2690</f>
        <v>-0.69986999999999999</v>
      </c>
      <c r="E2690" s="1">
        <f>'All Nodes'!E2690</f>
        <v>0.19998199999999999</v>
      </c>
      <c r="F2690" s="1">
        <f>'All Nodes'!F2690</f>
        <v>9.5417799999999997E-2</v>
      </c>
      <c r="G2690">
        <f>'All Nodes'!G2690</f>
        <v>100001</v>
      </c>
    </row>
    <row r="2691" spans="1:7" x14ac:dyDescent="0.25">
      <c r="A2691" t="str">
        <f>'All Nodes'!A2691</f>
        <v>GRID</v>
      </c>
      <c r="B2691">
        <f>'All Nodes'!B2691</f>
        <v>102689</v>
      </c>
      <c r="C2691">
        <f>'All Nodes'!C2691</f>
        <v>100001</v>
      </c>
      <c r="D2691" s="1">
        <f>'All Nodes'!D2691</f>
        <v>-0.69987699999999997</v>
      </c>
      <c r="E2691" s="1">
        <f>'All Nodes'!E2691</f>
        <v>-5.4559999999999999E-5</v>
      </c>
      <c r="F2691" s="1">
        <f>'All Nodes'!F2691</f>
        <v>8.8067999999999994E-2</v>
      </c>
      <c r="G2691">
        <f>'All Nodes'!G2691</f>
        <v>100001</v>
      </c>
    </row>
    <row r="2692" spans="1:7" x14ac:dyDescent="0.25">
      <c r="A2692" t="str">
        <f>'All Nodes'!A2692</f>
        <v>GRID</v>
      </c>
      <c r="B2692">
        <f>'All Nodes'!B2692</f>
        <v>102690</v>
      </c>
      <c r="C2692">
        <f>'All Nodes'!C2692</f>
        <v>100001</v>
      </c>
      <c r="D2692" s="1">
        <f>'All Nodes'!D2692</f>
        <v>-0.69989000000000001</v>
      </c>
      <c r="E2692" s="1">
        <f>'All Nodes'!E2692</f>
        <v>-2.5047E-2</v>
      </c>
      <c r="F2692" s="1">
        <f>'All Nodes'!F2692</f>
        <v>8.8190099999999993E-2</v>
      </c>
      <c r="G2692">
        <f>'All Nodes'!G2692</f>
        <v>100001</v>
      </c>
    </row>
    <row r="2693" spans="1:7" x14ac:dyDescent="0.25">
      <c r="A2693" t="str">
        <f>'All Nodes'!A2693</f>
        <v>GRID</v>
      </c>
      <c r="B2693">
        <f>'All Nodes'!B2693</f>
        <v>102691</v>
      </c>
      <c r="C2693">
        <f>'All Nodes'!C2693</f>
        <v>100001</v>
      </c>
      <c r="D2693" s="1">
        <f>'All Nodes'!D2693</f>
        <v>0.69989000000000001</v>
      </c>
      <c r="E2693" s="1">
        <f>'All Nodes'!E2693</f>
        <v>2.5047400000000001E-2</v>
      </c>
      <c r="F2693" s="1">
        <f>'All Nodes'!F2693</f>
        <v>8.8190000000000004E-2</v>
      </c>
      <c r="G2693">
        <f>'All Nodes'!G2693</f>
        <v>100001</v>
      </c>
    </row>
    <row r="2694" spans="1:7" x14ac:dyDescent="0.25">
      <c r="A2694" t="str">
        <f>'All Nodes'!A2694</f>
        <v>GRID</v>
      </c>
      <c r="B2694">
        <f>'All Nodes'!B2694</f>
        <v>102692</v>
      </c>
      <c r="C2694">
        <f>'All Nodes'!C2694</f>
        <v>100001</v>
      </c>
      <c r="D2694" s="1">
        <f>'All Nodes'!D2694</f>
        <v>0.699901</v>
      </c>
      <c r="E2694" s="1">
        <f>'All Nodes'!E2694</f>
        <v>5.0047399999999999E-2</v>
      </c>
      <c r="F2694" s="1">
        <f>'All Nodes'!F2694</f>
        <v>8.8539999999999994E-2</v>
      </c>
      <c r="G2694">
        <f>'All Nodes'!G2694</f>
        <v>100001</v>
      </c>
    </row>
    <row r="2695" spans="1:7" x14ac:dyDescent="0.25">
      <c r="A2695" t="str">
        <f>'All Nodes'!A2695</f>
        <v>GRID</v>
      </c>
      <c r="B2695">
        <f>'All Nodes'!B2695</f>
        <v>102693</v>
      </c>
      <c r="C2695">
        <f>'All Nodes'!C2695</f>
        <v>100001</v>
      </c>
      <c r="D2695" s="1">
        <f>'All Nodes'!D2695</f>
        <v>-0.69990200000000002</v>
      </c>
      <c r="E2695" s="1">
        <f>'All Nodes'!E2695</f>
        <v>-5.0047000000000001E-2</v>
      </c>
      <c r="F2695" s="1">
        <f>'All Nodes'!F2695</f>
        <v>8.8540099999999997E-2</v>
      </c>
      <c r="G2695">
        <f>'All Nodes'!G2695</f>
        <v>100001</v>
      </c>
    </row>
    <row r="2696" spans="1:7" x14ac:dyDescent="0.25">
      <c r="A2696" t="str">
        <f>'All Nodes'!A2696</f>
        <v>GRID</v>
      </c>
      <c r="B2696">
        <f>'All Nodes'!B2696</f>
        <v>102694</v>
      </c>
      <c r="C2696">
        <f>'All Nodes'!C2696</f>
        <v>100001</v>
      </c>
      <c r="D2696" s="1">
        <f>'All Nodes'!D2696</f>
        <v>-0.699905</v>
      </c>
      <c r="E2696" s="1">
        <f>'All Nodes'!E2696</f>
        <v>0.174984</v>
      </c>
      <c r="F2696" s="1">
        <f>'All Nodes'!F2696</f>
        <v>9.3709899999999999E-2</v>
      </c>
      <c r="G2696">
        <f>'All Nodes'!G2696</f>
        <v>100001</v>
      </c>
    </row>
    <row r="2697" spans="1:7" x14ac:dyDescent="0.25">
      <c r="A2697" t="str">
        <f>'All Nodes'!A2697</f>
        <v>GRID</v>
      </c>
      <c r="B2697">
        <f>'All Nodes'!B2697</f>
        <v>102695</v>
      </c>
      <c r="C2697">
        <f>'All Nodes'!C2697</f>
        <v>100001</v>
      </c>
      <c r="D2697" s="1">
        <f>'All Nodes'!D2697</f>
        <v>0.699905</v>
      </c>
      <c r="E2697" s="1">
        <f>'All Nodes'!E2697</f>
        <v>-0.174984</v>
      </c>
      <c r="F2697" s="1">
        <f>'All Nodes'!F2697</f>
        <v>9.3710299999999996E-2</v>
      </c>
      <c r="G2697">
        <f>'All Nodes'!G2697</f>
        <v>100001</v>
      </c>
    </row>
    <row r="2698" spans="1:7" x14ac:dyDescent="0.25">
      <c r="A2698" t="str">
        <f>'All Nodes'!A2698</f>
        <v>GRID</v>
      </c>
      <c r="B2698">
        <f>'All Nodes'!B2698</f>
        <v>102696</v>
      </c>
      <c r="C2698">
        <f>'All Nodes'!C2698</f>
        <v>100001</v>
      </c>
      <c r="D2698" s="1">
        <f>'All Nodes'!D2698</f>
        <v>0.69991400000000004</v>
      </c>
      <c r="E2698" s="1">
        <f>'All Nodes'!E2698</f>
        <v>7.5054399999999993E-2</v>
      </c>
      <c r="F2698" s="1">
        <f>'All Nodes'!F2698</f>
        <v>8.9118000000000003E-2</v>
      </c>
      <c r="G2698">
        <f>'All Nodes'!G2698</f>
        <v>100001</v>
      </c>
    </row>
    <row r="2699" spans="1:7" x14ac:dyDescent="0.25">
      <c r="A2699" t="str">
        <f>'All Nodes'!A2699</f>
        <v>GRID</v>
      </c>
      <c r="B2699">
        <f>'All Nodes'!B2699</f>
        <v>102697</v>
      </c>
      <c r="C2699">
        <f>'All Nodes'!C2699</f>
        <v>100001</v>
      </c>
      <c r="D2699" s="1">
        <f>'All Nodes'!D2699</f>
        <v>-0.69991499999999995</v>
      </c>
      <c r="E2699" s="1">
        <f>'All Nodes'!E2699</f>
        <v>-7.5053999999999996E-2</v>
      </c>
      <c r="F2699" s="1">
        <f>'All Nodes'!F2699</f>
        <v>8.9118199999999995E-2</v>
      </c>
      <c r="G2699">
        <f>'All Nodes'!G2699</f>
        <v>100001</v>
      </c>
    </row>
    <row r="2700" spans="1:7" x14ac:dyDescent="0.25">
      <c r="A2700" t="str">
        <f>'All Nodes'!A2700</f>
        <v>GRID</v>
      </c>
      <c r="B2700">
        <f>'All Nodes'!B2700</f>
        <v>102698</v>
      </c>
      <c r="C2700">
        <f>'All Nodes'!C2700</f>
        <v>100001</v>
      </c>
      <c r="D2700" s="1">
        <f>'All Nodes'!D2700</f>
        <v>-0.69992600000000005</v>
      </c>
      <c r="E2700" s="1">
        <f>'All Nodes'!E2700</f>
        <v>-0.100048</v>
      </c>
      <c r="F2700" s="1">
        <f>'All Nodes'!F2700</f>
        <v>8.9925199999999997E-2</v>
      </c>
      <c r="G2700">
        <f>'All Nodes'!G2700</f>
        <v>100001</v>
      </c>
    </row>
    <row r="2701" spans="1:7" x14ac:dyDescent="0.25">
      <c r="A2701" t="str">
        <f>'All Nodes'!A2701</f>
        <v>GRID</v>
      </c>
      <c r="B2701">
        <f>'All Nodes'!B2701</f>
        <v>102699</v>
      </c>
      <c r="C2701">
        <f>'All Nodes'!C2701</f>
        <v>100001</v>
      </c>
      <c r="D2701" s="1">
        <f>'All Nodes'!D2701</f>
        <v>0.69992600000000005</v>
      </c>
      <c r="E2701" s="1">
        <f>'All Nodes'!E2701</f>
        <v>0.100048</v>
      </c>
      <c r="F2701" s="1">
        <f>'All Nodes'!F2701</f>
        <v>8.9924900000000002E-2</v>
      </c>
      <c r="G2701">
        <f>'All Nodes'!G2701</f>
        <v>100001</v>
      </c>
    </row>
    <row r="2702" spans="1:7" x14ac:dyDescent="0.25">
      <c r="A2702" t="str">
        <f>'All Nodes'!A2702</f>
        <v>GRID</v>
      </c>
      <c r="B2702">
        <f>'All Nodes'!B2702</f>
        <v>102700</v>
      </c>
      <c r="C2702">
        <f>'All Nodes'!C2702</f>
        <v>100001</v>
      </c>
      <c r="D2702" s="1">
        <f>'All Nodes'!D2702</f>
        <v>-0.699936</v>
      </c>
      <c r="E2702" s="1">
        <f>'All Nodes'!E2702</f>
        <v>0.14998800000000001</v>
      </c>
      <c r="F2702" s="1">
        <f>'All Nodes'!F2702</f>
        <v>9.2230800000000002E-2</v>
      </c>
      <c r="G2702">
        <f>'All Nodes'!G2702</f>
        <v>100001</v>
      </c>
    </row>
    <row r="2703" spans="1:7" x14ac:dyDescent="0.25">
      <c r="A2703" t="str">
        <f>'All Nodes'!A2703</f>
        <v>GRID</v>
      </c>
      <c r="B2703">
        <f>'All Nodes'!B2703</f>
        <v>102701</v>
      </c>
      <c r="C2703">
        <f>'All Nodes'!C2703</f>
        <v>100001</v>
      </c>
      <c r="D2703" s="1">
        <f>'All Nodes'!D2703</f>
        <v>0.699936</v>
      </c>
      <c r="E2703" s="1">
        <f>'All Nodes'!E2703</f>
        <v>-0.14998800000000001</v>
      </c>
      <c r="F2703" s="1">
        <f>'All Nodes'!F2703</f>
        <v>9.2231199999999999E-2</v>
      </c>
      <c r="G2703">
        <f>'All Nodes'!G2703</f>
        <v>100001</v>
      </c>
    </row>
    <row r="2704" spans="1:7" x14ac:dyDescent="0.25">
      <c r="A2704" t="str">
        <f>'All Nodes'!A2704</f>
        <v>GRID</v>
      </c>
      <c r="B2704">
        <f>'All Nodes'!B2704</f>
        <v>102702</v>
      </c>
      <c r="C2704">
        <f>'All Nodes'!C2704</f>
        <v>100001</v>
      </c>
      <c r="D2704" s="1">
        <f>'All Nodes'!D2704</f>
        <v>0.69993700000000003</v>
      </c>
      <c r="E2704" s="1">
        <f>'All Nodes'!E2704</f>
        <v>0.12504899999999999</v>
      </c>
      <c r="F2704" s="1">
        <f>'All Nodes'!F2704</f>
        <v>9.0959999999999999E-2</v>
      </c>
      <c r="G2704">
        <f>'All Nodes'!G2704</f>
        <v>100001</v>
      </c>
    </row>
    <row r="2705" spans="1:7" x14ac:dyDescent="0.25">
      <c r="A2705" t="str">
        <f>'All Nodes'!A2705</f>
        <v>GRID</v>
      </c>
      <c r="B2705">
        <f>'All Nodes'!B2705</f>
        <v>102703</v>
      </c>
      <c r="C2705">
        <f>'All Nodes'!C2705</f>
        <v>100001</v>
      </c>
      <c r="D2705" s="1">
        <f>'All Nodes'!D2705</f>
        <v>-0.69993700000000003</v>
      </c>
      <c r="E2705" s="1">
        <f>'All Nodes'!E2705</f>
        <v>-0.12504899999999999</v>
      </c>
      <c r="F2705" s="1">
        <f>'All Nodes'!F2705</f>
        <v>9.0960200000000005E-2</v>
      </c>
      <c r="G2705">
        <f>'All Nodes'!G2705</f>
        <v>100001</v>
      </c>
    </row>
    <row r="2706" spans="1:7" x14ac:dyDescent="0.25">
      <c r="A2706" t="str">
        <f>'All Nodes'!A2706</f>
        <v>GRID</v>
      </c>
      <c r="B2706">
        <f>'All Nodes'!B2706</f>
        <v>102704</v>
      </c>
      <c r="C2706">
        <f>'All Nodes'!C2706</f>
        <v>100001</v>
      </c>
      <c r="D2706" s="1">
        <f>'All Nodes'!D2706</f>
        <v>-0.69994800000000001</v>
      </c>
      <c r="E2706" s="1">
        <f>'All Nodes'!E2706</f>
        <v>-0.15004400000000001</v>
      </c>
      <c r="F2706" s="1">
        <f>'All Nodes'!F2706</f>
        <v>9.2224200000000006E-2</v>
      </c>
      <c r="G2706">
        <f>'All Nodes'!G2706</f>
        <v>100001</v>
      </c>
    </row>
    <row r="2707" spans="1:7" x14ac:dyDescent="0.25">
      <c r="A2707" t="str">
        <f>'All Nodes'!A2707</f>
        <v>GRID</v>
      </c>
      <c r="B2707">
        <f>'All Nodes'!B2707</f>
        <v>102705</v>
      </c>
      <c r="C2707">
        <f>'All Nodes'!C2707</f>
        <v>100001</v>
      </c>
      <c r="D2707" s="1">
        <f>'All Nodes'!D2707</f>
        <v>0.69994800000000001</v>
      </c>
      <c r="E2707" s="1">
        <f>'All Nodes'!E2707</f>
        <v>0.15004500000000001</v>
      </c>
      <c r="F2707" s="1">
        <f>'All Nodes'!F2707</f>
        <v>9.2223899999999998E-2</v>
      </c>
      <c r="G2707">
        <f>'All Nodes'!G2707</f>
        <v>100001</v>
      </c>
    </row>
    <row r="2708" spans="1:7" x14ac:dyDescent="0.25">
      <c r="A2708" t="str">
        <f>'All Nodes'!A2708</f>
        <v>GRID</v>
      </c>
      <c r="B2708">
        <f>'All Nodes'!B2708</f>
        <v>102706</v>
      </c>
      <c r="C2708">
        <f>'All Nodes'!C2708</f>
        <v>100001</v>
      </c>
      <c r="D2708" s="1">
        <f>'All Nodes'!D2708</f>
        <v>-0.69995600000000002</v>
      </c>
      <c r="E2708" s="1">
        <f>'All Nodes'!E2708</f>
        <v>-0.175034</v>
      </c>
      <c r="F2708" s="1">
        <f>'All Nodes'!F2708</f>
        <v>9.3717200000000001E-2</v>
      </c>
      <c r="G2708">
        <f>'All Nodes'!G2708</f>
        <v>100001</v>
      </c>
    </row>
    <row r="2709" spans="1:7" x14ac:dyDescent="0.25">
      <c r="A2709" t="str">
        <f>'All Nodes'!A2709</f>
        <v>GRID</v>
      </c>
      <c r="B2709">
        <f>'All Nodes'!B2709</f>
        <v>102707</v>
      </c>
      <c r="C2709">
        <f>'All Nodes'!C2709</f>
        <v>100001</v>
      </c>
      <c r="D2709" s="1">
        <f>'All Nodes'!D2709</f>
        <v>0.69995600000000002</v>
      </c>
      <c r="E2709" s="1">
        <f>'All Nodes'!E2709</f>
        <v>0.175035</v>
      </c>
      <c r="F2709" s="1">
        <f>'All Nodes'!F2709</f>
        <v>9.3716800000000003E-2</v>
      </c>
      <c r="G2709">
        <f>'All Nodes'!G2709</f>
        <v>100001</v>
      </c>
    </row>
    <row r="2710" spans="1:7" x14ac:dyDescent="0.25">
      <c r="A2710" t="str">
        <f>'All Nodes'!A2710</f>
        <v>GRID</v>
      </c>
      <c r="B2710">
        <f>'All Nodes'!B2710</f>
        <v>102708</v>
      </c>
      <c r="C2710">
        <f>'All Nodes'!C2710</f>
        <v>100001</v>
      </c>
      <c r="D2710" s="1">
        <f>'All Nodes'!D2710</f>
        <v>0.69996400000000003</v>
      </c>
      <c r="E2710" s="1">
        <f>'All Nodes'!E2710</f>
        <v>-0.124988</v>
      </c>
      <c r="F2710" s="1">
        <f>'All Nodes'!F2710</f>
        <v>9.0980099999999994E-2</v>
      </c>
      <c r="G2710">
        <f>'All Nodes'!G2710</f>
        <v>100001</v>
      </c>
    </row>
    <row r="2711" spans="1:7" x14ac:dyDescent="0.25">
      <c r="A2711" t="str">
        <f>'All Nodes'!A2711</f>
        <v>GRID</v>
      </c>
      <c r="B2711">
        <f>'All Nodes'!B2711</f>
        <v>102709</v>
      </c>
      <c r="C2711">
        <f>'All Nodes'!C2711</f>
        <v>100001</v>
      </c>
      <c r="D2711" s="1">
        <f>'All Nodes'!D2711</f>
        <v>-0.69996499999999995</v>
      </c>
      <c r="E2711" s="1">
        <f>'All Nodes'!E2711</f>
        <v>0.124988</v>
      </c>
      <c r="F2711" s="1">
        <f>'All Nodes'!F2711</f>
        <v>9.0979900000000002E-2</v>
      </c>
      <c r="G2711">
        <f>'All Nodes'!G2711</f>
        <v>100001</v>
      </c>
    </row>
    <row r="2712" spans="1:7" x14ac:dyDescent="0.25">
      <c r="A2712" t="str">
        <f>'All Nodes'!A2712</f>
        <v>GRID</v>
      </c>
      <c r="B2712">
        <f>'All Nodes'!B2712</f>
        <v>102710</v>
      </c>
      <c r="C2712">
        <f>'All Nodes'!C2712</f>
        <v>100001</v>
      </c>
      <c r="D2712" s="1">
        <f>'All Nodes'!D2712</f>
        <v>0.69996599999999998</v>
      </c>
      <c r="E2712" s="1">
        <f>'All Nodes'!E2712</f>
        <v>0.200048</v>
      </c>
      <c r="F2712" s="1">
        <f>'All Nodes'!F2712</f>
        <v>9.5439800000000005E-2</v>
      </c>
      <c r="G2712">
        <f>'All Nodes'!G2712</f>
        <v>100001</v>
      </c>
    </row>
    <row r="2713" spans="1:7" x14ac:dyDescent="0.25">
      <c r="A2713" t="str">
        <f>'All Nodes'!A2713</f>
        <v>GRID</v>
      </c>
      <c r="B2713">
        <f>'All Nodes'!B2713</f>
        <v>102711</v>
      </c>
      <c r="C2713">
        <f>'All Nodes'!C2713</f>
        <v>100001</v>
      </c>
      <c r="D2713" s="1">
        <f>'All Nodes'!D2713</f>
        <v>-0.69996599999999998</v>
      </c>
      <c r="E2713" s="1">
        <f>'All Nodes'!E2713</f>
        <v>-0.200047</v>
      </c>
      <c r="F2713" s="1">
        <f>'All Nodes'!F2713</f>
        <v>9.5440200000000003E-2</v>
      </c>
      <c r="G2713">
        <f>'All Nodes'!G2713</f>
        <v>100001</v>
      </c>
    </row>
    <row r="2714" spans="1:7" x14ac:dyDescent="0.25">
      <c r="A2714" t="str">
        <f>'All Nodes'!A2714</f>
        <v>GRID</v>
      </c>
      <c r="B2714">
        <f>'All Nodes'!B2714</f>
        <v>102712</v>
      </c>
      <c r="C2714">
        <f>'All Nodes'!C2714</f>
        <v>100001</v>
      </c>
      <c r="D2714" s="1">
        <f>'All Nodes'!D2714</f>
        <v>-0.69997200000000004</v>
      </c>
      <c r="E2714" s="1">
        <f>'All Nodes'!E2714</f>
        <v>-0.225048</v>
      </c>
      <c r="F2714" s="1">
        <f>'All Nodes'!F2714</f>
        <v>9.7392300000000001E-2</v>
      </c>
      <c r="G2714">
        <f>'All Nodes'!G2714</f>
        <v>100001</v>
      </c>
    </row>
    <row r="2715" spans="1:7" x14ac:dyDescent="0.25">
      <c r="A2715" t="str">
        <f>'All Nodes'!A2715</f>
        <v>GRID</v>
      </c>
      <c r="B2715">
        <f>'All Nodes'!B2715</f>
        <v>102713</v>
      </c>
      <c r="C2715">
        <f>'All Nodes'!C2715</f>
        <v>100001</v>
      </c>
      <c r="D2715" s="1">
        <f>'All Nodes'!D2715</f>
        <v>0.69997200000000004</v>
      </c>
      <c r="E2715" s="1">
        <f>'All Nodes'!E2715</f>
        <v>0.225049</v>
      </c>
      <c r="F2715" s="1">
        <f>'All Nodes'!F2715</f>
        <v>9.7391800000000001E-2</v>
      </c>
      <c r="G2715">
        <f>'All Nodes'!G2715</f>
        <v>100001</v>
      </c>
    </row>
    <row r="2716" spans="1:7" x14ac:dyDescent="0.25">
      <c r="A2716" t="str">
        <f>'All Nodes'!A2716</f>
        <v>GRID</v>
      </c>
      <c r="B2716">
        <f>'All Nodes'!B2716</f>
        <v>102714</v>
      </c>
      <c r="C2716">
        <f>'All Nodes'!C2716</f>
        <v>100001</v>
      </c>
      <c r="D2716" s="1">
        <f>'All Nodes'!D2716</f>
        <v>-0.69998700000000003</v>
      </c>
      <c r="E2716" s="1">
        <f>'All Nodes'!E2716</f>
        <v>9.9986000000000005E-2</v>
      </c>
      <c r="F2716" s="1">
        <f>'All Nodes'!F2716</f>
        <v>8.9955900000000005E-2</v>
      </c>
      <c r="G2716">
        <f>'All Nodes'!G2716</f>
        <v>100001</v>
      </c>
    </row>
    <row r="2717" spans="1:7" x14ac:dyDescent="0.25">
      <c r="A2717" t="str">
        <f>'All Nodes'!A2717</f>
        <v>GRID</v>
      </c>
      <c r="B2717">
        <f>'All Nodes'!B2717</f>
        <v>102715</v>
      </c>
      <c r="C2717">
        <f>'All Nodes'!C2717</f>
        <v>100001</v>
      </c>
      <c r="D2717" s="1">
        <f>'All Nodes'!D2717</f>
        <v>0.69998700000000003</v>
      </c>
      <c r="E2717" s="1">
        <f>'All Nodes'!E2717</f>
        <v>-9.9985000000000004E-2</v>
      </c>
      <c r="F2717" s="1">
        <f>'All Nodes'!F2717</f>
        <v>8.9956099999999997E-2</v>
      </c>
      <c r="G2717">
        <f>'All Nodes'!G2717</f>
        <v>100001</v>
      </c>
    </row>
    <row r="2718" spans="1:7" x14ac:dyDescent="0.25">
      <c r="A2718" t="str">
        <f>'All Nodes'!A2718</f>
        <v>GRID</v>
      </c>
      <c r="B2718">
        <f>'All Nodes'!B2718</f>
        <v>102716</v>
      </c>
      <c r="C2718">
        <f>'All Nodes'!C2718</f>
        <v>100001</v>
      </c>
      <c r="D2718" s="1">
        <f>'All Nodes'!D2718</f>
        <v>0.7</v>
      </c>
      <c r="E2718" s="1">
        <f>'All Nodes'!E2718</f>
        <v>5.8671000000000001E-5</v>
      </c>
      <c r="F2718" s="1">
        <f>'All Nodes'!F2718</f>
        <v>8.8132100000000005E-2</v>
      </c>
      <c r="G2718">
        <f>'All Nodes'!G2718</f>
        <v>100001</v>
      </c>
    </row>
    <row r="2719" spans="1:7" x14ac:dyDescent="0.25">
      <c r="A2719" t="str">
        <f>'All Nodes'!A2719</f>
        <v>GRID</v>
      </c>
      <c r="B2719">
        <f>'All Nodes'!B2719</f>
        <v>102717</v>
      </c>
      <c r="C2719">
        <f>'All Nodes'!C2719</f>
        <v>100001</v>
      </c>
      <c r="D2719" s="1">
        <f>'All Nodes'!D2719</f>
        <v>0.70000099999999998</v>
      </c>
      <c r="E2719" s="1">
        <f>'All Nodes'!E2719</f>
        <v>-7.4949000000000002E-2</v>
      </c>
      <c r="F2719" s="1">
        <f>'All Nodes'!F2719</f>
        <v>8.9158100000000004E-2</v>
      </c>
      <c r="G2719">
        <f>'All Nodes'!G2719</f>
        <v>100001</v>
      </c>
    </row>
    <row r="2720" spans="1:7" x14ac:dyDescent="0.25">
      <c r="A2720" t="str">
        <f>'All Nodes'!A2720</f>
        <v>GRID</v>
      </c>
      <c r="B2720">
        <f>'All Nodes'!B2720</f>
        <v>102718</v>
      </c>
      <c r="C2720">
        <f>'All Nodes'!C2720</f>
        <v>100001</v>
      </c>
      <c r="D2720" s="1">
        <f>'All Nodes'!D2720</f>
        <v>-0.70000099999999998</v>
      </c>
      <c r="E2720" s="1">
        <f>'All Nodes'!E2720</f>
        <v>7.4949799999999997E-2</v>
      </c>
      <c r="F2720" s="1">
        <f>'All Nodes'!F2720</f>
        <v>8.9158000000000001E-2</v>
      </c>
      <c r="G2720">
        <f>'All Nodes'!G2720</f>
        <v>100001</v>
      </c>
    </row>
    <row r="2721" spans="1:7" x14ac:dyDescent="0.25">
      <c r="A2721" t="str">
        <f>'All Nodes'!A2721</f>
        <v>GRID</v>
      </c>
      <c r="B2721">
        <f>'All Nodes'!B2721</f>
        <v>102719</v>
      </c>
      <c r="C2721">
        <f>'All Nodes'!C2721</f>
        <v>100001</v>
      </c>
      <c r="D2721" s="1">
        <f>'All Nodes'!D2721</f>
        <v>-0.70000200000000001</v>
      </c>
      <c r="E2721" s="1">
        <f>'All Nodes'!E2721</f>
        <v>2.4950799999999999E-2</v>
      </c>
      <c r="F2721" s="1">
        <f>'All Nodes'!F2721</f>
        <v>8.8245000000000004E-2</v>
      </c>
      <c r="G2721">
        <f>'All Nodes'!G2721</f>
        <v>100001</v>
      </c>
    </row>
    <row r="2722" spans="1:7" x14ac:dyDescent="0.25">
      <c r="A2722" t="str">
        <f>'All Nodes'!A2722</f>
        <v>GRID</v>
      </c>
      <c r="B2722">
        <f>'All Nodes'!B2722</f>
        <v>102720</v>
      </c>
      <c r="C2722">
        <f>'All Nodes'!C2722</f>
        <v>100001</v>
      </c>
      <c r="D2722" s="1">
        <f>'All Nodes'!D2722</f>
        <v>0.70000200000000001</v>
      </c>
      <c r="E2722" s="1">
        <f>'All Nodes'!E2722</f>
        <v>-2.495E-2</v>
      </c>
      <c r="F2722" s="1">
        <f>'All Nodes'!F2722</f>
        <v>8.8245100000000007E-2</v>
      </c>
      <c r="G2722">
        <f>'All Nodes'!G2722</f>
        <v>100001</v>
      </c>
    </row>
    <row r="2723" spans="1:7" x14ac:dyDescent="0.25">
      <c r="A2723" t="str">
        <f>'All Nodes'!A2723</f>
        <v>GRID</v>
      </c>
      <c r="B2723">
        <f>'All Nodes'!B2723</f>
        <v>102721</v>
      </c>
      <c r="C2723">
        <f>'All Nodes'!C2723</f>
        <v>100001</v>
      </c>
      <c r="D2723" s="1">
        <f>'All Nodes'!D2723</f>
        <v>-0.70000300000000004</v>
      </c>
      <c r="E2723" s="1">
        <f>'All Nodes'!E2723</f>
        <v>4.9944799999999998E-2</v>
      </c>
      <c r="F2723" s="1">
        <f>'All Nodes'!F2723</f>
        <v>8.8588E-2</v>
      </c>
      <c r="G2723">
        <f>'All Nodes'!G2723</f>
        <v>100001</v>
      </c>
    </row>
    <row r="2724" spans="1:7" x14ac:dyDescent="0.25">
      <c r="A2724" t="str">
        <f>'All Nodes'!A2724</f>
        <v>GRID</v>
      </c>
      <c r="B2724">
        <f>'All Nodes'!B2724</f>
        <v>102722</v>
      </c>
      <c r="C2724">
        <f>'All Nodes'!C2724</f>
        <v>100001</v>
      </c>
      <c r="D2724" s="1">
        <f>'All Nodes'!D2724</f>
        <v>0.70000300000000004</v>
      </c>
      <c r="E2724" s="1">
        <f>'All Nodes'!E2724</f>
        <v>-4.9944000000000002E-2</v>
      </c>
      <c r="F2724" s="1">
        <f>'All Nodes'!F2724</f>
        <v>8.8588100000000003E-2</v>
      </c>
      <c r="G2724">
        <f>'All Nodes'!G2724</f>
        <v>100001</v>
      </c>
    </row>
    <row r="2725" spans="1:7" x14ac:dyDescent="0.25">
      <c r="A2725" t="str">
        <f>'All Nodes'!A2725</f>
        <v>GRID</v>
      </c>
      <c r="B2725">
        <f>'All Nodes'!B2725</f>
        <v>102723</v>
      </c>
      <c r="C2725">
        <f>'All Nodes'!C2725</f>
        <v>100001</v>
      </c>
      <c r="D2725" s="1">
        <f>'All Nodes'!D2725</f>
        <v>0.72492100000000004</v>
      </c>
      <c r="E2725" s="1">
        <f>'All Nodes'!E2725</f>
        <v>-0.14998700000000001</v>
      </c>
      <c r="F2725" s="1">
        <f>'All Nodes'!F2725</f>
        <v>9.8755099999999998E-2</v>
      </c>
      <c r="G2725">
        <f>'All Nodes'!G2725</f>
        <v>100001</v>
      </c>
    </row>
    <row r="2726" spans="1:7" x14ac:dyDescent="0.25">
      <c r="A2726" t="str">
        <f>'All Nodes'!A2726</f>
        <v>GRID</v>
      </c>
      <c r="B2726">
        <f>'All Nodes'!B2726</f>
        <v>102724</v>
      </c>
      <c r="C2726">
        <f>'All Nodes'!C2726</f>
        <v>100001</v>
      </c>
      <c r="D2726" s="1">
        <f>'All Nodes'!D2726</f>
        <v>-0.72492100000000004</v>
      </c>
      <c r="E2726" s="1">
        <f>'All Nodes'!E2726</f>
        <v>0.14998700000000001</v>
      </c>
      <c r="F2726" s="1">
        <f>'All Nodes'!F2726</f>
        <v>9.8754900000000007E-2</v>
      </c>
      <c r="G2726">
        <f>'All Nodes'!G2726</f>
        <v>100001</v>
      </c>
    </row>
    <row r="2727" spans="1:7" x14ac:dyDescent="0.25">
      <c r="A2727" t="str">
        <f>'All Nodes'!A2727</f>
        <v>GRID</v>
      </c>
      <c r="B2727">
        <f>'All Nodes'!B2727</f>
        <v>102725</v>
      </c>
      <c r="C2727">
        <f>'All Nodes'!C2727</f>
        <v>100001</v>
      </c>
      <c r="D2727" s="1">
        <f>'All Nodes'!D2727</f>
        <v>-0.72494999999999998</v>
      </c>
      <c r="E2727" s="1">
        <f>'All Nodes'!E2727</f>
        <v>-5.3369999999999999E-5</v>
      </c>
      <c r="F2727" s="1">
        <f>'All Nodes'!F2727</f>
        <v>9.4622999999999999E-2</v>
      </c>
      <c r="G2727">
        <f>'All Nodes'!G2727</f>
        <v>100001</v>
      </c>
    </row>
    <row r="2728" spans="1:7" x14ac:dyDescent="0.25">
      <c r="A2728" t="str">
        <f>'All Nodes'!A2728</f>
        <v>GRID</v>
      </c>
      <c r="B2728">
        <f>'All Nodes'!B2728</f>
        <v>102726</v>
      </c>
      <c r="C2728">
        <f>'All Nodes'!C2728</f>
        <v>100001</v>
      </c>
      <c r="D2728" s="1">
        <f>'All Nodes'!D2728</f>
        <v>-0.72495200000000004</v>
      </c>
      <c r="E2728" s="1">
        <f>'All Nodes'!E2728</f>
        <v>-2.5048999999999998E-2</v>
      </c>
      <c r="F2728" s="1">
        <f>'All Nodes'!F2728</f>
        <v>9.4740000000000005E-2</v>
      </c>
      <c r="G2728">
        <f>'All Nodes'!G2728</f>
        <v>100001</v>
      </c>
    </row>
    <row r="2729" spans="1:7" x14ac:dyDescent="0.25">
      <c r="A2729" t="str">
        <f>'All Nodes'!A2729</f>
        <v>GRID</v>
      </c>
      <c r="B2729">
        <f>'All Nodes'!B2729</f>
        <v>102727</v>
      </c>
      <c r="C2729">
        <f>'All Nodes'!C2729</f>
        <v>100001</v>
      </c>
      <c r="D2729" s="1">
        <f>'All Nodes'!D2729</f>
        <v>0.72495200000000004</v>
      </c>
      <c r="E2729" s="1">
        <f>'All Nodes'!E2729</f>
        <v>2.5049700000000001E-2</v>
      </c>
      <c r="F2729" s="1">
        <f>'All Nodes'!F2729</f>
        <v>9.4740000000000005E-2</v>
      </c>
      <c r="G2729">
        <f>'All Nodes'!G2729</f>
        <v>100001</v>
      </c>
    </row>
    <row r="2730" spans="1:7" x14ac:dyDescent="0.25">
      <c r="A2730" t="str">
        <f>'All Nodes'!A2730</f>
        <v>GRID</v>
      </c>
      <c r="B2730">
        <f>'All Nodes'!B2730</f>
        <v>102728</v>
      </c>
      <c r="C2730">
        <f>'All Nodes'!C2730</f>
        <v>100001</v>
      </c>
      <c r="D2730" s="1">
        <f>'All Nodes'!D2730</f>
        <v>-0.72495399999999999</v>
      </c>
      <c r="E2730" s="1">
        <f>'All Nodes'!E2730</f>
        <v>-5.0048000000000002E-2</v>
      </c>
      <c r="F2730" s="1">
        <f>'All Nodes'!F2730</f>
        <v>9.5086100000000007E-2</v>
      </c>
      <c r="G2730">
        <f>'All Nodes'!G2730</f>
        <v>100001</v>
      </c>
    </row>
    <row r="2731" spans="1:7" x14ac:dyDescent="0.25">
      <c r="A2731" t="str">
        <f>'All Nodes'!A2731</f>
        <v>GRID</v>
      </c>
      <c r="B2731">
        <f>'All Nodes'!B2731</f>
        <v>102729</v>
      </c>
      <c r="C2731">
        <f>'All Nodes'!C2731</f>
        <v>100001</v>
      </c>
      <c r="D2731" s="1">
        <f>'All Nodes'!D2731</f>
        <v>0.72495399999999999</v>
      </c>
      <c r="E2731" s="1">
        <f>'All Nodes'!E2731</f>
        <v>5.0048599999999999E-2</v>
      </c>
      <c r="F2731" s="1">
        <f>'All Nodes'!F2731</f>
        <v>9.5086000000000004E-2</v>
      </c>
      <c r="G2731">
        <f>'All Nodes'!G2731</f>
        <v>100001</v>
      </c>
    </row>
    <row r="2732" spans="1:7" x14ac:dyDescent="0.25">
      <c r="A2732" t="str">
        <f>'All Nodes'!A2732</f>
        <v>GRID</v>
      </c>
      <c r="B2732">
        <f>'All Nodes'!B2732</f>
        <v>102730</v>
      </c>
      <c r="C2732">
        <f>'All Nodes'!C2732</f>
        <v>100001</v>
      </c>
      <c r="D2732" s="1">
        <f>'All Nodes'!D2732</f>
        <v>0.72495600000000004</v>
      </c>
      <c r="E2732" s="1">
        <f>'All Nodes'!E2732</f>
        <v>-0.124987</v>
      </c>
      <c r="F2732" s="1">
        <f>'All Nodes'!F2732</f>
        <v>9.7502099999999994E-2</v>
      </c>
      <c r="G2732">
        <f>'All Nodes'!G2732</f>
        <v>100001</v>
      </c>
    </row>
    <row r="2733" spans="1:7" x14ac:dyDescent="0.25">
      <c r="A2733" t="str">
        <f>'All Nodes'!A2733</f>
        <v>GRID</v>
      </c>
      <c r="B2733">
        <f>'All Nodes'!B2733</f>
        <v>102731</v>
      </c>
      <c r="C2733">
        <f>'All Nodes'!C2733</f>
        <v>100001</v>
      </c>
      <c r="D2733" s="1">
        <f>'All Nodes'!D2733</f>
        <v>-0.72495600000000004</v>
      </c>
      <c r="E2733" s="1">
        <f>'All Nodes'!E2733</f>
        <v>0.124987</v>
      </c>
      <c r="F2733" s="1">
        <f>'All Nodes'!F2733</f>
        <v>9.7501900000000002E-2</v>
      </c>
      <c r="G2733">
        <f>'All Nodes'!G2733</f>
        <v>100001</v>
      </c>
    </row>
    <row r="2734" spans="1:7" x14ac:dyDescent="0.25">
      <c r="A2734" t="str">
        <f>'All Nodes'!A2734</f>
        <v>GRID</v>
      </c>
      <c r="B2734">
        <f>'All Nodes'!B2734</f>
        <v>102732</v>
      </c>
      <c r="C2734">
        <f>'All Nodes'!C2734</f>
        <v>100001</v>
      </c>
      <c r="D2734" s="1">
        <f>'All Nodes'!D2734</f>
        <v>0.72495799999999999</v>
      </c>
      <c r="E2734" s="1">
        <f>'All Nodes'!E2734</f>
        <v>7.5056600000000001E-2</v>
      </c>
      <c r="F2734" s="1">
        <f>'All Nodes'!F2734</f>
        <v>9.5660899999999993E-2</v>
      </c>
      <c r="G2734">
        <f>'All Nodes'!G2734</f>
        <v>100001</v>
      </c>
    </row>
    <row r="2735" spans="1:7" x14ac:dyDescent="0.25">
      <c r="A2735" t="str">
        <f>'All Nodes'!A2735</f>
        <v>GRID</v>
      </c>
      <c r="B2735">
        <f>'All Nodes'!B2735</f>
        <v>102733</v>
      </c>
      <c r="C2735">
        <f>'All Nodes'!C2735</f>
        <v>100001</v>
      </c>
      <c r="D2735" s="1">
        <f>'All Nodes'!D2735</f>
        <v>-0.72495799999999999</v>
      </c>
      <c r="E2735" s="1">
        <f>'All Nodes'!E2735</f>
        <v>-7.5055999999999998E-2</v>
      </c>
      <c r="F2735" s="1">
        <f>'All Nodes'!F2735</f>
        <v>9.5661099999999999E-2</v>
      </c>
      <c r="G2735">
        <f>'All Nodes'!G2735</f>
        <v>100001</v>
      </c>
    </row>
    <row r="2736" spans="1:7" x14ac:dyDescent="0.25">
      <c r="A2736" t="str">
        <f>'All Nodes'!A2736</f>
        <v>GRID</v>
      </c>
      <c r="B2736">
        <f>'All Nodes'!B2736</f>
        <v>102734</v>
      </c>
      <c r="C2736">
        <f>'All Nodes'!C2736</f>
        <v>100001</v>
      </c>
      <c r="D2736" s="1">
        <f>'All Nodes'!D2736</f>
        <v>-0.72496000000000005</v>
      </c>
      <c r="E2736" s="1">
        <f>'All Nodes'!E2736</f>
        <v>-0.100049</v>
      </c>
      <c r="F2736" s="1">
        <f>'All Nodes'!F2736</f>
        <v>9.6465099999999998E-2</v>
      </c>
      <c r="G2736">
        <f>'All Nodes'!G2736</f>
        <v>100001</v>
      </c>
    </row>
    <row r="2737" spans="1:7" x14ac:dyDescent="0.25">
      <c r="A2737" t="str">
        <f>'All Nodes'!A2737</f>
        <v>GRID</v>
      </c>
      <c r="B2737">
        <f>'All Nodes'!B2737</f>
        <v>102735</v>
      </c>
      <c r="C2737">
        <f>'All Nodes'!C2737</f>
        <v>100001</v>
      </c>
      <c r="D2737" s="1">
        <f>'All Nodes'!D2737</f>
        <v>0.72496000000000005</v>
      </c>
      <c r="E2737" s="1">
        <f>'All Nodes'!E2737</f>
        <v>0.100049</v>
      </c>
      <c r="F2737" s="1">
        <f>'All Nodes'!F2737</f>
        <v>9.6464900000000006E-2</v>
      </c>
      <c r="G2737">
        <f>'All Nodes'!G2737</f>
        <v>100001</v>
      </c>
    </row>
    <row r="2738" spans="1:7" x14ac:dyDescent="0.25">
      <c r="A2738" t="str">
        <f>'All Nodes'!A2738</f>
        <v>GRID</v>
      </c>
      <c r="B2738">
        <f>'All Nodes'!B2738</f>
        <v>102736</v>
      </c>
      <c r="C2738">
        <f>'All Nodes'!C2738</f>
        <v>100001</v>
      </c>
      <c r="D2738" s="1">
        <f>'All Nodes'!D2738</f>
        <v>0.724962</v>
      </c>
      <c r="E2738" s="1">
        <f>'All Nodes'!E2738</f>
        <v>0.12504899999999999</v>
      </c>
      <c r="F2738" s="1">
        <f>'All Nodes'!F2738</f>
        <v>9.7497899999999998E-2</v>
      </c>
      <c r="G2738">
        <f>'All Nodes'!G2738</f>
        <v>100001</v>
      </c>
    </row>
    <row r="2739" spans="1:7" x14ac:dyDescent="0.25">
      <c r="A2739" t="str">
        <f>'All Nodes'!A2739</f>
        <v>GRID</v>
      </c>
      <c r="B2739">
        <f>'All Nodes'!B2739</f>
        <v>102737</v>
      </c>
      <c r="C2739">
        <f>'All Nodes'!C2739</f>
        <v>100001</v>
      </c>
      <c r="D2739" s="1">
        <f>'All Nodes'!D2739</f>
        <v>-0.72496300000000002</v>
      </c>
      <c r="E2739" s="1">
        <f>'All Nodes'!E2739</f>
        <v>-0.12504899999999999</v>
      </c>
      <c r="F2739" s="1">
        <f>'All Nodes'!F2739</f>
        <v>9.7498199999999993E-2</v>
      </c>
      <c r="G2739">
        <f>'All Nodes'!G2739</f>
        <v>100001</v>
      </c>
    </row>
    <row r="2740" spans="1:7" x14ac:dyDescent="0.25">
      <c r="A2740" t="str">
        <f>'All Nodes'!A2740</f>
        <v>GRID</v>
      </c>
      <c r="B2740">
        <f>'All Nodes'!B2740</f>
        <v>102738</v>
      </c>
      <c r="C2740">
        <f>'All Nodes'!C2740</f>
        <v>100001</v>
      </c>
      <c r="D2740" s="1">
        <f>'All Nodes'!D2740</f>
        <v>0.72496499999999997</v>
      </c>
      <c r="E2740" s="1">
        <f>'All Nodes'!E2740</f>
        <v>0.15004500000000001</v>
      </c>
      <c r="F2740" s="1">
        <f>'All Nodes'!F2740</f>
        <v>9.8760899999999999E-2</v>
      </c>
      <c r="G2740">
        <f>'All Nodes'!G2740</f>
        <v>100001</v>
      </c>
    </row>
    <row r="2741" spans="1:7" x14ac:dyDescent="0.25">
      <c r="A2741" t="str">
        <f>'All Nodes'!A2741</f>
        <v>GRID</v>
      </c>
      <c r="B2741">
        <f>'All Nodes'!B2741</f>
        <v>102739</v>
      </c>
      <c r="C2741">
        <f>'All Nodes'!C2741</f>
        <v>100001</v>
      </c>
      <c r="D2741" s="1">
        <f>'All Nodes'!D2741</f>
        <v>-0.72496499999999997</v>
      </c>
      <c r="E2741" s="1">
        <f>'All Nodes'!E2741</f>
        <v>-0.15004500000000001</v>
      </c>
      <c r="F2741" s="1">
        <f>'All Nodes'!F2741</f>
        <v>9.8761199999999993E-2</v>
      </c>
      <c r="G2741">
        <f>'All Nodes'!G2741</f>
        <v>100001</v>
      </c>
    </row>
    <row r="2742" spans="1:7" x14ac:dyDescent="0.25">
      <c r="A2742" t="str">
        <f>'All Nodes'!A2742</f>
        <v>GRID</v>
      </c>
      <c r="B2742">
        <f>'All Nodes'!B2742</f>
        <v>102740</v>
      </c>
      <c r="C2742">
        <f>'All Nodes'!C2742</f>
        <v>100001</v>
      </c>
      <c r="D2742" s="1">
        <f>'All Nodes'!D2742</f>
        <v>-0.72498300000000004</v>
      </c>
      <c r="E2742" s="1">
        <f>'All Nodes'!E2742</f>
        <v>9.9984600000000007E-2</v>
      </c>
      <c r="F2742" s="1">
        <f>'All Nodes'!F2742</f>
        <v>9.6477999999999994E-2</v>
      </c>
      <c r="G2742">
        <f>'All Nodes'!G2742</f>
        <v>100001</v>
      </c>
    </row>
    <row r="2743" spans="1:7" x14ac:dyDescent="0.25">
      <c r="A2743" t="str">
        <f>'All Nodes'!A2743</f>
        <v>GRID</v>
      </c>
      <c r="B2743">
        <f>'All Nodes'!B2743</f>
        <v>102741</v>
      </c>
      <c r="C2743">
        <f>'All Nodes'!C2743</f>
        <v>100001</v>
      </c>
      <c r="D2743" s="1">
        <f>'All Nodes'!D2743</f>
        <v>0.72498300000000004</v>
      </c>
      <c r="E2743" s="1">
        <f>'All Nodes'!E2743</f>
        <v>-9.9984000000000003E-2</v>
      </c>
      <c r="F2743" s="1">
        <f>'All Nodes'!F2743</f>
        <v>9.6478099999999997E-2</v>
      </c>
      <c r="G2743">
        <f>'All Nodes'!G2743</f>
        <v>100001</v>
      </c>
    </row>
    <row r="2744" spans="1:7" x14ac:dyDescent="0.25">
      <c r="A2744" t="str">
        <f>'All Nodes'!A2744</f>
        <v>GRID</v>
      </c>
      <c r="B2744">
        <f>'All Nodes'!B2744</f>
        <v>102742</v>
      </c>
      <c r="C2744">
        <f>'All Nodes'!C2744</f>
        <v>100001</v>
      </c>
      <c r="D2744" s="1">
        <f>'All Nodes'!D2744</f>
        <v>0.72499800000000003</v>
      </c>
      <c r="E2744" s="1">
        <f>'All Nodes'!E2744</f>
        <v>5.6020999999999998E-5</v>
      </c>
      <c r="F2744" s="1">
        <f>'All Nodes'!F2744</f>
        <v>9.46491E-2</v>
      </c>
      <c r="G2744">
        <f>'All Nodes'!G2744</f>
        <v>100001</v>
      </c>
    </row>
    <row r="2745" spans="1:7" x14ac:dyDescent="0.25">
      <c r="A2745" t="str">
        <f>'All Nodes'!A2745</f>
        <v>GRID</v>
      </c>
      <c r="B2745">
        <f>'All Nodes'!B2745</f>
        <v>102743</v>
      </c>
      <c r="C2745">
        <f>'All Nodes'!C2745</f>
        <v>100001</v>
      </c>
      <c r="D2745" s="1">
        <f>'All Nodes'!D2745</f>
        <v>-0.72499899999999995</v>
      </c>
      <c r="E2745" s="1">
        <f>'All Nodes'!E2745</f>
        <v>7.4948699999999993E-2</v>
      </c>
      <c r="F2745" s="1">
        <f>'All Nodes'!F2745</f>
        <v>9.5679E-2</v>
      </c>
      <c r="G2745">
        <f>'All Nodes'!G2745</f>
        <v>100001</v>
      </c>
    </row>
    <row r="2746" spans="1:7" x14ac:dyDescent="0.25">
      <c r="A2746" t="str">
        <f>'All Nodes'!A2746</f>
        <v>GRID</v>
      </c>
      <c r="B2746">
        <f>'All Nodes'!B2746</f>
        <v>102744</v>
      </c>
      <c r="C2746">
        <f>'All Nodes'!C2746</f>
        <v>100001</v>
      </c>
      <c r="D2746" s="1">
        <f>'All Nodes'!D2746</f>
        <v>0.72499899999999995</v>
      </c>
      <c r="E2746" s="1">
        <f>'All Nodes'!E2746</f>
        <v>-7.4948000000000001E-2</v>
      </c>
      <c r="F2746" s="1">
        <f>'All Nodes'!F2746</f>
        <v>9.5679100000000003E-2</v>
      </c>
      <c r="G2746">
        <f>'All Nodes'!G2746</f>
        <v>100001</v>
      </c>
    </row>
    <row r="2747" spans="1:7" x14ac:dyDescent="0.25">
      <c r="A2747" t="str">
        <f>'All Nodes'!A2747</f>
        <v>GRID</v>
      </c>
      <c r="B2747">
        <f>'All Nodes'!B2747</f>
        <v>102745</v>
      </c>
      <c r="C2747">
        <f>'All Nodes'!C2747</f>
        <v>100001</v>
      </c>
      <c r="D2747" s="1">
        <f>'All Nodes'!D2747</f>
        <v>-0.72499999999999998</v>
      </c>
      <c r="E2747" s="1">
        <f>'All Nodes'!E2747</f>
        <v>2.4949599999999999E-2</v>
      </c>
      <c r="F2747" s="1">
        <f>'All Nodes'!F2747</f>
        <v>9.4764000000000001E-2</v>
      </c>
      <c r="G2747">
        <f>'All Nodes'!G2747</f>
        <v>100001</v>
      </c>
    </row>
    <row r="2748" spans="1:7" x14ac:dyDescent="0.25">
      <c r="A2748" t="str">
        <f>'All Nodes'!A2748</f>
        <v>GRID</v>
      </c>
      <c r="B2748">
        <f>'All Nodes'!B2748</f>
        <v>102746</v>
      </c>
      <c r="C2748">
        <f>'All Nodes'!C2748</f>
        <v>100001</v>
      </c>
      <c r="D2748" s="1">
        <f>'All Nodes'!D2748</f>
        <v>0.72499999999999998</v>
      </c>
      <c r="E2748" s="1">
        <f>'All Nodes'!E2748</f>
        <v>-2.4948999999999999E-2</v>
      </c>
      <c r="F2748" s="1">
        <f>'All Nodes'!F2748</f>
        <v>9.4764100000000004E-2</v>
      </c>
      <c r="G2748">
        <f>'All Nodes'!G2748</f>
        <v>100001</v>
      </c>
    </row>
    <row r="2749" spans="1:7" x14ac:dyDescent="0.25">
      <c r="A2749" t="str">
        <f>'All Nodes'!A2749</f>
        <v>GRID</v>
      </c>
      <c r="B2749">
        <f>'All Nodes'!B2749</f>
        <v>102747</v>
      </c>
      <c r="C2749">
        <f>'All Nodes'!C2749</f>
        <v>100001</v>
      </c>
      <c r="D2749" s="1">
        <f>'All Nodes'!D2749</f>
        <v>-0.72500299999999995</v>
      </c>
      <c r="E2749" s="1">
        <f>'All Nodes'!E2749</f>
        <v>4.9943599999999998E-2</v>
      </c>
      <c r="F2749" s="1">
        <f>'All Nodes'!F2749</f>
        <v>9.5106999999999997E-2</v>
      </c>
      <c r="G2749">
        <f>'All Nodes'!G2749</f>
        <v>100001</v>
      </c>
    </row>
    <row r="2750" spans="1:7" x14ac:dyDescent="0.25">
      <c r="A2750" t="str">
        <f>'All Nodes'!A2750</f>
        <v>GRID</v>
      </c>
      <c r="B2750">
        <f>'All Nodes'!B2750</f>
        <v>102748</v>
      </c>
      <c r="C2750">
        <f>'All Nodes'!C2750</f>
        <v>100001</v>
      </c>
      <c r="D2750" s="1">
        <f>'All Nodes'!D2750</f>
        <v>0.72500299999999995</v>
      </c>
      <c r="E2750" s="1">
        <f>'All Nodes'!E2750</f>
        <v>-4.9943000000000001E-2</v>
      </c>
      <c r="F2750" s="1">
        <f>'All Nodes'!F2750</f>
        <v>9.51071E-2</v>
      </c>
      <c r="G2750">
        <f>'All Nodes'!G2750</f>
        <v>100001</v>
      </c>
    </row>
    <row r="2751" spans="1:7" x14ac:dyDescent="0.25">
      <c r="A2751" t="str">
        <f>'All Nodes'!A2751</f>
        <v>GRID</v>
      </c>
      <c r="B2751">
        <f>'All Nodes'!B2751</f>
        <v>102749</v>
      </c>
      <c r="C2751">
        <f>'All Nodes'!C2751</f>
        <v>100001</v>
      </c>
      <c r="D2751" s="1">
        <f>'All Nodes'!D2751</f>
        <v>5.2330999999999998E-5</v>
      </c>
      <c r="E2751" s="1">
        <f>'All Nodes'!E2751</f>
        <v>-0.74988900000000003</v>
      </c>
      <c r="F2751" s="1">
        <f>'All Nodes'!F2751</f>
        <v>0.101353</v>
      </c>
      <c r="G2751">
        <f>'All Nodes'!G2751</f>
        <v>100001</v>
      </c>
    </row>
    <row r="2752" spans="1:7" x14ac:dyDescent="0.25">
      <c r="A2752" t="str">
        <f>'All Nodes'!A2752</f>
        <v>GRID</v>
      </c>
      <c r="B2752">
        <f>'All Nodes'!B2752</f>
        <v>102750</v>
      </c>
      <c r="C2752">
        <f>'All Nodes'!C2752</f>
        <v>100001</v>
      </c>
      <c r="D2752" s="1">
        <f>'All Nodes'!D2752</f>
        <v>-5.2580000000000001E-5</v>
      </c>
      <c r="E2752" s="1">
        <f>'All Nodes'!E2752</f>
        <v>0.74988999999999995</v>
      </c>
      <c r="F2752" s="1">
        <f>'All Nodes'!F2752</f>
        <v>0.101352</v>
      </c>
      <c r="G2752">
        <f>'All Nodes'!G2752</f>
        <v>100001</v>
      </c>
    </row>
    <row r="2753" spans="1:7" x14ac:dyDescent="0.25">
      <c r="A2753" t="str">
        <f>'All Nodes'!A2753</f>
        <v>GRID</v>
      </c>
      <c r="B2753">
        <f>'All Nodes'!B2753</f>
        <v>102751</v>
      </c>
      <c r="C2753">
        <f>'All Nodes'!C2753</f>
        <v>100001</v>
      </c>
      <c r="D2753" s="1">
        <f>'All Nodes'!D2753</f>
        <v>-2.4948000000000001E-2</v>
      </c>
      <c r="E2753" s="1">
        <f>'All Nodes'!E2753</f>
        <v>-0.74998900000000002</v>
      </c>
      <c r="F2753" s="1">
        <f>'All Nodes'!F2753</f>
        <v>0.10152600000000001</v>
      </c>
      <c r="G2753">
        <f>'All Nodes'!G2753</f>
        <v>100001</v>
      </c>
    </row>
    <row r="2754" spans="1:7" x14ac:dyDescent="0.25">
      <c r="A2754" t="str">
        <f>'All Nodes'!A2754</f>
        <v>GRID</v>
      </c>
      <c r="B2754">
        <f>'All Nodes'!B2754</f>
        <v>102752</v>
      </c>
      <c r="C2754">
        <f>'All Nodes'!C2754</f>
        <v>100001</v>
      </c>
      <c r="D2754" s="1">
        <f>'All Nodes'!D2754</f>
        <v>2.49482E-2</v>
      </c>
      <c r="E2754" s="1">
        <f>'All Nodes'!E2754</f>
        <v>0.74998900000000002</v>
      </c>
      <c r="F2754" s="1">
        <f>'All Nodes'!F2754</f>
        <v>0.101524</v>
      </c>
      <c r="G2754">
        <f>'All Nodes'!G2754</f>
        <v>100001</v>
      </c>
    </row>
    <row r="2755" spans="1:7" x14ac:dyDescent="0.25">
      <c r="A2755" t="str">
        <f>'All Nodes'!A2755</f>
        <v>GRID</v>
      </c>
      <c r="B2755">
        <f>'All Nodes'!B2755</f>
        <v>102753</v>
      </c>
      <c r="C2755">
        <f>'All Nodes'!C2755</f>
        <v>100001</v>
      </c>
      <c r="D2755" s="1">
        <f>'All Nodes'!D2755</f>
        <v>2.50516E-2</v>
      </c>
      <c r="E2755" s="1">
        <f>'All Nodes'!E2755</f>
        <v>-0.74990900000000005</v>
      </c>
      <c r="F2755" s="1">
        <f>'All Nodes'!F2755</f>
        <v>0.10148</v>
      </c>
      <c r="G2755">
        <f>'All Nodes'!G2755</f>
        <v>100001</v>
      </c>
    </row>
    <row r="2756" spans="1:7" x14ac:dyDescent="0.25">
      <c r="A2756" t="str">
        <f>'All Nodes'!A2756</f>
        <v>GRID</v>
      </c>
      <c r="B2756">
        <f>'All Nodes'!B2756</f>
        <v>102754</v>
      </c>
      <c r="C2756">
        <f>'All Nodes'!C2756</f>
        <v>100001</v>
      </c>
      <c r="D2756" s="1">
        <f>'All Nodes'!D2756</f>
        <v>-2.5052000000000001E-2</v>
      </c>
      <c r="E2756" s="1">
        <f>'All Nodes'!E2756</f>
        <v>0.74990900000000005</v>
      </c>
      <c r="F2756" s="1">
        <f>'All Nodes'!F2756</f>
        <v>0.101478</v>
      </c>
      <c r="G2756">
        <f>'All Nodes'!G2756</f>
        <v>100001</v>
      </c>
    </row>
    <row r="2757" spans="1:7" x14ac:dyDescent="0.25">
      <c r="A2757" t="str">
        <f>'All Nodes'!A2757</f>
        <v>GRID</v>
      </c>
      <c r="B2757">
        <f>'All Nodes'!B2757</f>
        <v>102755</v>
      </c>
      <c r="C2757">
        <f>'All Nodes'!C2757</f>
        <v>100001</v>
      </c>
      <c r="D2757" s="1">
        <f>'All Nodes'!D2757</f>
        <v>-4.9942E-2</v>
      </c>
      <c r="E2757" s="1">
        <f>'All Nodes'!E2757</f>
        <v>-0.74999000000000005</v>
      </c>
      <c r="F2757" s="1">
        <f>'All Nodes'!F2757</f>
        <v>0.10187</v>
      </c>
      <c r="G2757">
        <f>'All Nodes'!G2757</f>
        <v>100001</v>
      </c>
    </row>
    <row r="2758" spans="1:7" x14ac:dyDescent="0.25">
      <c r="A2758" t="str">
        <f>'All Nodes'!A2758</f>
        <v>GRID</v>
      </c>
      <c r="B2758">
        <f>'All Nodes'!B2758</f>
        <v>102756</v>
      </c>
      <c r="C2758">
        <f>'All Nodes'!C2758</f>
        <v>100001</v>
      </c>
      <c r="D2758" s="1">
        <f>'All Nodes'!D2758</f>
        <v>4.9942199999999999E-2</v>
      </c>
      <c r="E2758" s="1">
        <f>'All Nodes'!E2758</f>
        <v>0.74999000000000005</v>
      </c>
      <c r="F2758" s="1">
        <f>'All Nodes'!F2758</f>
        <v>0.101868</v>
      </c>
      <c r="G2758">
        <f>'All Nodes'!G2758</f>
        <v>100001</v>
      </c>
    </row>
    <row r="2759" spans="1:7" x14ac:dyDescent="0.25">
      <c r="A2759" t="str">
        <f>'All Nodes'!A2759</f>
        <v>GRID</v>
      </c>
      <c r="B2759">
        <f>'All Nodes'!B2759</f>
        <v>102757</v>
      </c>
      <c r="C2759">
        <f>'All Nodes'!C2759</f>
        <v>100001</v>
      </c>
      <c r="D2759" s="1">
        <f>'All Nodes'!D2759</f>
        <v>5.0048599999999999E-2</v>
      </c>
      <c r="E2759" s="1">
        <f>'All Nodes'!E2759</f>
        <v>-0.74992800000000004</v>
      </c>
      <c r="F2759" s="1">
        <f>'All Nodes'!F2759</f>
        <v>0.101836</v>
      </c>
      <c r="G2759">
        <f>'All Nodes'!G2759</f>
        <v>100001</v>
      </c>
    </row>
    <row r="2760" spans="1:7" x14ac:dyDescent="0.25">
      <c r="A2760" t="str">
        <f>'All Nodes'!A2760</f>
        <v>GRID</v>
      </c>
      <c r="B2760">
        <f>'All Nodes'!B2760</f>
        <v>102758</v>
      </c>
      <c r="C2760">
        <f>'All Nodes'!C2760</f>
        <v>100001</v>
      </c>
      <c r="D2760" s="1">
        <f>'All Nodes'!D2760</f>
        <v>-5.0049000000000003E-2</v>
      </c>
      <c r="E2760" s="1">
        <f>'All Nodes'!E2760</f>
        <v>0.74992800000000004</v>
      </c>
      <c r="F2760" s="1">
        <f>'All Nodes'!F2760</f>
        <v>0.10183499999999999</v>
      </c>
      <c r="G2760">
        <f>'All Nodes'!G2760</f>
        <v>100001</v>
      </c>
    </row>
    <row r="2761" spans="1:7" x14ac:dyDescent="0.25">
      <c r="A2761" t="str">
        <f>'All Nodes'!A2761</f>
        <v>GRID</v>
      </c>
      <c r="B2761">
        <f>'All Nodes'!B2761</f>
        <v>102759</v>
      </c>
      <c r="C2761">
        <f>'All Nodes'!C2761</f>
        <v>100001</v>
      </c>
      <c r="D2761" s="1">
        <f>'All Nodes'!D2761</f>
        <v>-7.4947E-2</v>
      </c>
      <c r="E2761" s="1">
        <f>'All Nodes'!E2761</f>
        <v>-0.74998699999999996</v>
      </c>
      <c r="F2761" s="1">
        <f>'All Nodes'!F2761</f>
        <v>0.10244300000000001</v>
      </c>
      <c r="G2761">
        <f>'All Nodes'!G2761</f>
        <v>100001</v>
      </c>
    </row>
    <row r="2762" spans="1:7" x14ac:dyDescent="0.25">
      <c r="A2762" t="str">
        <f>'All Nodes'!A2762</f>
        <v>GRID</v>
      </c>
      <c r="B2762">
        <f>'All Nodes'!B2762</f>
        <v>102760</v>
      </c>
      <c r="C2762">
        <f>'All Nodes'!C2762</f>
        <v>100001</v>
      </c>
      <c r="D2762" s="1">
        <f>'All Nodes'!D2762</f>
        <v>7.4947200000000005E-2</v>
      </c>
      <c r="E2762" s="1">
        <f>'All Nodes'!E2762</f>
        <v>0.74998699999999996</v>
      </c>
      <c r="F2762" s="1">
        <f>'All Nodes'!F2762</f>
        <v>0.10244200000000001</v>
      </c>
      <c r="G2762">
        <f>'All Nodes'!G2762</f>
        <v>100001</v>
      </c>
    </row>
    <row r="2763" spans="1:7" x14ac:dyDescent="0.25">
      <c r="A2763" t="str">
        <f>'All Nodes'!A2763</f>
        <v>GRID</v>
      </c>
      <c r="B2763">
        <f>'All Nodes'!B2763</f>
        <v>102761</v>
      </c>
      <c r="C2763">
        <f>'All Nodes'!C2763</f>
        <v>100001</v>
      </c>
      <c r="D2763" s="1">
        <f>'All Nodes'!D2763</f>
        <v>-7.5056999999999999E-2</v>
      </c>
      <c r="E2763" s="1">
        <f>'All Nodes'!E2763</f>
        <v>0.74994700000000003</v>
      </c>
      <c r="F2763" s="1">
        <f>'All Nodes'!F2763</f>
        <v>0.102419</v>
      </c>
      <c r="G2763">
        <f>'All Nodes'!G2763</f>
        <v>100001</v>
      </c>
    </row>
    <row r="2764" spans="1:7" x14ac:dyDescent="0.25">
      <c r="A2764" t="str">
        <f>'All Nodes'!A2764</f>
        <v>GRID</v>
      </c>
      <c r="B2764">
        <f>'All Nodes'!B2764</f>
        <v>102762</v>
      </c>
      <c r="C2764">
        <f>'All Nodes'!C2764</f>
        <v>100001</v>
      </c>
      <c r="D2764" s="1">
        <f>'All Nodes'!D2764</f>
        <v>7.5057600000000002E-2</v>
      </c>
      <c r="E2764" s="1">
        <f>'All Nodes'!E2764</f>
        <v>-0.74994700000000003</v>
      </c>
      <c r="F2764" s="1">
        <f>'All Nodes'!F2764</f>
        <v>0.102421</v>
      </c>
      <c r="G2764">
        <f>'All Nodes'!G2764</f>
        <v>100001</v>
      </c>
    </row>
    <row r="2765" spans="1:7" x14ac:dyDescent="0.25">
      <c r="A2765" t="str">
        <f>'All Nodes'!A2765</f>
        <v>GRID</v>
      </c>
      <c r="B2765">
        <f>'All Nodes'!B2765</f>
        <v>102763</v>
      </c>
      <c r="C2765">
        <f>'All Nodes'!C2765</f>
        <v>100001</v>
      </c>
      <c r="D2765" s="1">
        <f>'All Nodes'!D2765</f>
        <v>9.9983000000000002E-2</v>
      </c>
      <c r="E2765" s="1">
        <f>'All Nodes'!E2765</f>
        <v>0.74997100000000005</v>
      </c>
      <c r="F2765" s="1">
        <f>'All Nodes'!F2765</f>
        <v>0.103242</v>
      </c>
      <c r="G2765">
        <f>'All Nodes'!G2765</f>
        <v>100001</v>
      </c>
    </row>
    <row r="2766" spans="1:7" x14ac:dyDescent="0.25">
      <c r="A2766" t="str">
        <f>'All Nodes'!A2766</f>
        <v>GRID</v>
      </c>
      <c r="B2766">
        <f>'All Nodes'!B2766</f>
        <v>102764</v>
      </c>
      <c r="C2766">
        <f>'All Nodes'!C2766</f>
        <v>100001</v>
      </c>
      <c r="D2766" s="1">
        <f>'All Nodes'!D2766</f>
        <v>-9.9983000000000002E-2</v>
      </c>
      <c r="E2766" s="1">
        <f>'All Nodes'!E2766</f>
        <v>-0.74997100000000005</v>
      </c>
      <c r="F2766" s="1">
        <f>'All Nodes'!F2766</f>
        <v>0.103244</v>
      </c>
      <c r="G2766">
        <f>'All Nodes'!G2766</f>
        <v>100001</v>
      </c>
    </row>
    <row r="2767" spans="1:7" x14ac:dyDescent="0.25">
      <c r="A2767" t="str">
        <f>'All Nodes'!A2767</f>
        <v>GRID</v>
      </c>
      <c r="B2767">
        <f>'All Nodes'!B2767</f>
        <v>102765</v>
      </c>
      <c r="C2767">
        <f>'All Nodes'!C2767</f>
        <v>100001</v>
      </c>
      <c r="D2767" s="1">
        <f>'All Nodes'!D2767</f>
        <v>0.100052</v>
      </c>
      <c r="E2767" s="1">
        <f>'All Nodes'!E2767</f>
        <v>-0.74996200000000002</v>
      </c>
      <c r="F2767" s="1">
        <f>'All Nodes'!F2767</f>
        <v>0.10323400000000001</v>
      </c>
      <c r="G2767">
        <f>'All Nodes'!G2767</f>
        <v>100001</v>
      </c>
    </row>
    <row r="2768" spans="1:7" x14ac:dyDescent="0.25">
      <c r="A2768" t="str">
        <f>'All Nodes'!A2768</f>
        <v>GRID</v>
      </c>
      <c r="B2768">
        <f>'All Nodes'!B2768</f>
        <v>102766</v>
      </c>
      <c r="C2768">
        <f>'All Nodes'!C2768</f>
        <v>100001</v>
      </c>
      <c r="D2768" s="1">
        <f>'All Nodes'!D2768</f>
        <v>-0.100052</v>
      </c>
      <c r="E2768" s="1">
        <f>'All Nodes'!E2768</f>
        <v>0.74996200000000002</v>
      </c>
      <c r="F2768" s="1">
        <f>'All Nodes'!F2768</f>
        <v>0.103232</v>
      </c>
      <c r="G2768">
        <f>'All Nodes'!G2768</f>
        <v>100001</v>
      </c>
    </row>
    <row r="2769" spans="1:7" x14ac:dyDescent="0.25">
      <c r="A2769" t="str">
        <f>'All Nodes'!A2769</f>
        <v>GRID</v>
      </c>
      <c r="B2769">
        <f>'All Nodes'!B2769</f>
        <v>102767</v>
      </c>
      <c r="C2769">
        <f>'All Nodes'!C2769</f>
        <v>100001</v>
      </c>
      <c r="D2769" s="1">
        <f>'All Nodes'!D2769</f>
        <v>0.124985</v>
      </c>
      <c r="E2769" s="1">
        <f>'All Nodes'!E2769</f>
        <v>0.74994899999999998</v>
      </c>
      <c r="F2769" s="1">
        <f>'All Nodes'!F2769</f>
        <v>0.104271</v>
      </c>
      <c r="G2769">
        <f>'All Nodes'!G2769</f>
        <v>100001</v>
      </c>
    </row>
    <row r="2770" spans="1:7" x14ac:dyDescent="0.25">
      <c r="A2770" t="str">
        <f>'All Nodes'!A2770</f>
        <v>GRID</v>
      </c>
      <c r="B2770">
        <f>'All Nodes'!B2770</f>
        <v>102768</v>
      </c>
      <c r="C2770">
        <f>'All Nodes'!C2770</f>
        <v>100001</v>
      </c>
      <c r="D2770" s="1">
        <f>'All Nodes'!D2770</f>
        <v>-0.124985</v>
      </c>
      <c r="E2770" s="1">
        <f>'All Nodes'!E2770</f>
        <v>-0.74994899999999998</v>
      </c>
      <c r="F2770" s="1">
        <f>'All Nodes'!F2770</f>
        <v>0.104272</v>
      </c>
      <c r="G2770">
        <f>'All Nodes'!G2770</f>
        <v>100001</v>
      </c>
    </row>
    <row r="2771" spans="1:7" x14ac:dyDescent="0.25">
      <c r="A2771" t="str">
        <f>'All Nodes'!A2771</f>
        <v>GRID</v>
      </c>
      <c r="B2771">
        <f>'All Nodes'!B2771</f>
        <v>102769</v>
      </c>
      <c r="C2771">
        <f>'All Nodes'!C2771</f>
        <v>100001</v>
      </c>
      <c r="D2771" s="1">
        <f>'All Nodes'!D2771</f>
        <v>0.125052</v>
      </c>
      <c r="E2771" s="1">
        <f>'All Nodes'!E2771</f>
        <v>-0.74997400000000003</v>
      </c>
      <c r="F2771" s="1">
        <f>'All Nodes'!F2771</f>
        <v>0.10427599999999999</v>
      </c>
      <c r="G2771">
        <f>'All Nodes'!G2771</f>
        <v>100001</v>
      </c>
    </row>
    <row r="2772" spans="1:7" x14ac:dyDescent="0.25">
      <c r="A2772" t="str">
        <f>'All Nodes'!A2772</f>
        <v>GRID</v>
      </c>
      <c r="B2772">
        <f>'All Nodes'!B2772</f>
        <v>102770</v>
      </c>
      <c r="C2772">
        <f>'All Nodes'!C2772</f>
        <v>100001</v>
      </c>
      <c r="D2772" s="1">
        <f>'All Nodes'!D2772</f>
        <v>-0.125052</v>
      </c>
      <c r="E2772" s="1">
        <f>'All Nodes'!E2772</f>
        <v>0.74997499999999995</v>
      </c>
      <c r="F2772" s="1">
        <f>'All Nodes'!F2772</f>
        <v>0.10427500000000001</v>
      </c>
      <c r="G2772">
        <f>'All Nodes'!G2772</f>
        <v>100001</v>
      </c>
    </row>
    <row r="2773" spans="1:7" x14ac:dyDescent="0.25">
      <c r="A2773" t="str">
        <f>'All Nodes'!A2773</f>
        <v>GRID</v>
      </c>
      <c r="B2773">
        <f>'All Nodes'!B2773</f>
        <v>102771</v>
      </c>
      <c r="C2773">
        <f>'All Nodes'!C2773</f>
        <v>100001</v>
      </c>
      <c r="D2773" s="1">
        <f>'All Nodes'!D2773</f>
        <v>0.14998500000000001</v>
      </c>
      <c r="E2773" s="1">
        <f>'All Nodes'!E2773</f>
        <v>0.74992300000000001</v>
      </c>
      <c r="F2773" s="1">
        <f>'All Nodes'!F2773</f>
        <v>0.105527</v>
      </c>
      <c r="G2773">
        <f>'All Nodes'!G2773</f>
        <v>100001</v>
      </c>
    </row>
    <row r="2774" spans="1:7" x14ac:dyDescent="0.25">
      <c r="A2774" t="str">
        <f>'All Nodes'!A2774</f>
        <v>GRID</v>
      </c>
      <c r="B2774">
        <f>'All Nodes'!B2774</f>
        <v>102772</v>
      </c>
      <c r="C2774">
        <f>'All Nodes'!C2774</f>
        <v>100001</v>
      </c>
      <c r="D2774" s="1">
        <f>'All Nodes'!D2774</f>
        <v>-0.14998500000000001</v>
      </c>
      <c r="E2774" s="1">
        <f>'All Nodes'!E2774</f>
        <v>-0.74992300000000001</v>
      </c>
      <c r="F2774" s="1">
        <f>'All Nodes'!F2774</f>
        <v>0.105529</v>
      </c>
      <c r="G2774">
        <f>'All Nodes'!G2774</f>
        <v>100001</v>
      </c>
    </row>
    <row r="2775" spans="1:7" x14ac:dyDescent="0.25">
      <c r="A2775" t="str">
        <f>'All Nodes'!A2775</f>
        <v>GRID</v>
      </c>
      <c r="B2775">
        <f>'All Nodes'!B2775</f>
        <v>102773</v>
      </c>
      <c r="C2775">
        <f>'All Nodes'!C2775</f>
        <v>100001</v>
      </c>
      <c r="D2775" s="1">
        <f>'All Nodes'!D2775</f>
        <v>0.15004500000000001</v>
      </c>
      <c r="E2775" s="1">
        <f>'All Nodes'!E2775</f>
        <v>-0.74998500000000001</v>
      </c>
      <c r="F2775" s="1">
        <f>'All Nodes'!F2775</f>
        <v>0.105546</v>
      </c>
      <c r="G2775">
        <f>'All Nodes'!G2775</f>
        <v>100001</v>
      </c>
    </row>
    <row r="2776" spans="1:7" x14ac:dyDescent="0.25">
      <c r="A2776" t="str">
        <f>'All Nodes'!A2776</f>
        <v>GRID</v>
      </c>
      <c r="B2776">
        <f>'All Nodes'!B2776</f>
        <v>102774</v>
      </c>
      <c r="C2776">
        <f>'All Nodes'!C2776</f>
        <v>100001</v>
      </c>
      <c r="D2776" s="1">
        <f>'All Nodes'!D2776</f>
        <v>-0.15004500000000001</v>
      </c>
      <c r="E2776" s="1">
        <f>'All Nodes'!E2776</f>
        <v>0.74998500000000001</v>
      </c>
      <c r="F2776" s="1">
        <f>'All Nodes'!F2776</f>
        <v>0.105544</v>
      </c>
      <c r="G2776">
        <f>'All Nodes'!G2776</f>
        <v>100001</v>
      </c>
    </row>
    <row r="2777" spans="1:7" x14ac:dyDescent="0.25">
      <c r="A2777" t="str">
        <f>'All Nodes'!A2777</f>
        <v>GRID</v>
      </c>
      <c r="B2777">
        <f>'All Nodes'!B2777</f>
        <v>102775</v>
      </c>
      <c r="C2777">
        <f>'All Nodes'!C2777</f>
        <v>100001</v>
      </c>
      <c r="D2777" s="1">
        <f>'All Nodes'!D2777</f>
        <v>0.174981</v>
      </c>
      <c r="E2777" s="1">
        <f>'All Nodes'!E2777</f>
        <v>0.74990599999999996</v>
      </c>
      <c r="F2777" s="1">
        <f>'All Nodes'!F2777</f>
        <v>0.107017</v>
      </c>
      <c r="G2777">
        <f>'All Nodes'!G2777</f>
        <v>100001</v>
      </c>
    </row>
    <row r="2778" spans="1:7" x14ac:dyDescent="0.25">
      <c r="A2778" t="str">
        <f>'All Nodes'!A2778</f>
        <v>GRID</v>
      </c>
      <c r="B2778">
        <f>'All Nodes'!B2778</f>
        <v>102776</v>
      </c>
      <c r="C2778">
        <f>'All Nodes'!C2778</f>
        <v>100001</v>
      </c>
      <c r="D2778" s="1">
        <f>'All Nodes'!D2778</f>
        <v>-0.174981</v>
      </c>
      <c r="E2778" s="1">
        <f>'All Nodes'!E2778</f>
        <v>-0.74990599999999996</v>
      </c>
      <c r="F2778" s="1">
        <f>'All Nodes'!F2778</f>
        <v>0.107019</v>
      </c>
      <c r="G2778">
        <f>'All Nodes'!G2778</f>
        <v>100001</v>
      </c>
    </row>
    <row r="2779" spans="1:7" x14ac:dyDescent="0.25">
      <c r="A2779" t="str">
        <f>'All Nodes'!A2779</f>
        <v>GRID</v>
      </c>
      <c r="B2779">
        <f>'All Nodes'!B2779</f>
        <v>102777</v>
      </c>
      <c r="C2779">
        <f>'All Nodes'!C2779</f>
        <v>100001</v>
      </c>
      <c r="D2779" s="1">
        <f>'All Nodes'!D2779</f>
        <v>0.174983</v>
      </c>
      <c r="E2779" s="1">
        <f>'All Nodes'!E2779</f>
        <v>0.72488600000000003</v>
      </c>
      <c r="F2779" s="1">
        <f>'All Nodes'!F2779</f>
        <v>0.100235</v>
      </c>
      <c r="G2779">
        <f>'All Nodes'!G2779</f>
        <v>100001</v>
      </c>
    </row>
    <row r="2780" spans="1:7" x14ac:dyDescent="0.25">
      <c r="A2780" t="str">
        <f>'All Nodes'!A2780</f>
        <v>GRID</v>
      </c>
      <c r="B2780">
        <f>'All Nodes'!B2780</f>
        <v>102778</v>
      </c>
      <c r="C2780">
        <f>'All Nodes'!C2780</f>
        <v>100001</v>
      </c>
      <c r="D2780" s="1">
        <f>'All Nodes'!D2780</f>
        <v>-0.174983</v>
      </c>
      <c r="E2780" s="1">
        <f>'All Nodes'!E2780</f>
        <v>-0.72488600000000003</v>
      </c>
      <c r="F2780" s="1">
        <f>'All Nodes'!F2780</f>
        <v>0.10023700000000001</v>
      </c>
      <c r="G2780">
        <f>'All Nodes'!G2780</f>
        <v>100001</v>
      </c>
    </row>
    <row r="2781" spans="1:7" x14ac:dyDescent="0.25">
      <c r="A2781" t="str">
        <f>'All Nodes'!A2781</f>
        <v>GRID</v>
      </c>
      <c r="B2781">
        <f>'All Nodes'!B2781</f>
        <v>102779</v>
      </c>
      <c r="C2781">
        <f>'All Nodes'!C2781</f>
        <v>100001</v>
      </c>
      <c r="D2781" s="1">
        <f>'All Nodes'!D2781</f>
        <v>0.175034</v>
      </c>
      <c r="E2781" s="1">
        <f>'All Nodes'!E2781</f>
        <v>-0.724966</v>
      </c>
      <c r="F2781" s="1">
        <f>'All Nodes'!F2781</f>
        <v>0.100254</v>
      </c>
      <c r="G2781">
        <f>'All Nodes'!G2781</f>
        <v>100001</v>
      </c>
    </row>
    <row r="2782" spans="1:7" x14ac:dyDescent="0.25">
      <c r="A2782" t="str">
        <f>'All Nodes'!A2782</f>
        <v>GRID</v>
      </c>
      <c r="B2782">
        <f>'All Nodes'!B2782</f>
        <v>102780</v>
      </c>
      <c r="C2782">
        <f>'All Nodes'!C2782</f>
        <v>100001</v>
      </c>
      <c r="D2782" s="1">
        <f>'All Nodes'!D2782</f>
        <v>-0.175034</v>
      </c>
      <c r="E2782" s="1">
        <f>'All Nodes'!E2782</f>
        <v>0.724966</v>
      </c>
      <c r="F2782" s="1">
        <f>'All Nodes'!F2782</f>
        <v>0.10025199999999999</v>
      </c>
      <c r="G2782">
        <f>'All Nodes'!G2782</f>
        <v>100001</v>
      </c>
    </row>
    <row r="2783" spans="1:7" x14ac:dyDescent="0.25">
      <c r="A2783" t="str">
        <f>'All Nodes'!A2783</f>
        <v>GRID</v>
      </c>
      <c r="B2783">
        <f>'All Nodes'!B2783</f>
        <v>102781</v>
      </c>
      <c r="C2783">
        <f>'All Nodes'!C2783</f>
        <v>100001</v>
      </c>
      <c r="D2783" s="1">
        <f>'All Nodes'!D2783</f>
        <v>0.175038</v>
      </c>
      <c r="E2783" s="1">
        <f>'All Nodes'!E2783</f>
        <v>-0.74999000000000005</v>
      </c>
      <c r="F2783" s="1">
        <f>'All Nodes'!F2783</f>
        <v>0.107044</v>
      </c>
      <c r="G2783">
        <f>'All Nodes'!G2783</f>
        <v>100001</v>
      </c>
    </row>
    <row r="2784" spans="1:7" x14ac:dyDescent="0.25">
      <c r="A2784" t="str">
        <f>'All Nodes'!A2784</f>
        <v>GRID</v>
      </c>
      <c r="B2784">
        <f>'All Nodes'!B2784</f>
        <v>102782</v>
      </c>
      <c r="C2784">
        <f>'All Nodes'!C2784</f>
        <v>100001</v>
      </c>
      <c r="D2784" s="1">
        <f>'All Nodes'!D2784</f>
        <v>-0.175038</v>
      </c>
      <c r="E2784" s="1">
        <f>'All Nodes'!E2784</f>
        <v>0.74999000000000005</v>
      </c>
      <c r="F2784" s="1">
        <f>'All Nodes'!F2784</f>
        <v>0.107042</v>
      </c>
      <c r="G2784">
        <f>'All Nodes'!G2784</f>
        <v>100001</v>
      </c>
    </row>
    <row r="2785" spans="1:7" x14ac:dyDescent="0.25">
      <c r="A2785" t="str">
        <f>'All Nodes'!A2785</f>
        <v>GRID</v>
      </c>
      <c r="B2785">
        <f>'All Nodes'!B2785</f>
        <v>102783</v>
      </c>
      <c r="C2785">
        <f>'All Nodes'!C2785</f>
        <v>100001</v>
      </c>
      <c r="D2785" s="1">
        <f>'All Nodes'!D2785</f>
        <v>0.19998099999999999</v>
      </c>
      <c r="E2785" s="1">
        <f>'All Nodes'!E2785</f>
        <v>0.72484999999999999</v>
      </c>
      <c r="F2785" s="1">
        <f>'All Nodes'!F2785</f>
        <v>0.10194599999999999</v>
      </c>
      <c r="G2785">
        <f>'All Nodes'!G2785</f>
        <v>100001</v>
      </c>
    </row>
    <row r="2786" spans="1:7" x14ac:dyDescent="0.25">
      <c r="A2786" t="str">
        <f>'All Nodes'!A2786</f>
        <v>GRID</v>
      </c>
      <c r="B2786">
        <f>'All Nodes'!B2786</f>
        <v>102784</v>
      </c>
      <c r="C2786">
        <f>'All Nodes'!C2786</f>
        <v>100001</v>
      </c>
      <c r="D2786" s="1">
        <f>'All Nodes'!D2786</f>
        <v>-0.19998099999999999</v>
      </c>
      <c r="E2786" s="1">
        <f>'All Nodes'!E2786</f>
        <v>-0.72484999999999999</v>
      </c>
      <c r="F2786" s="1">
        <f>'All Nodes'!F2786</f>
        <v>0.101948</v>
      </c>
      <c r="G2786">
        <f>'All Nodes'!G2786</f>
        <v>100001</v>
      </c>
    </row>
    <row r="2787" spans="1:7" x14ac:dyDescent="0.25">
      <c r="A2787" t="str">
        <f>'All Nodes'!A2787</f>
        <v>GRID</v>
      </c>
      <c r="B2787">
        <f>'All Nodes'!B2787</f>
        <v>102785</v>
      </c>
      <c r="C2787">
        <f>'All Nodes'!C2787</f>
        <v>100001</v>
      </c>
      <c r="D2787" s="1">
        <f>'All Nodes'!D2787</f>
        <v>0.200048</v>
      </c>
      <c r="E2787" s="1">
        <f>'All Nodes'!E2787</f>
        <v>-0.72496799999999995</v>
      </c>
      <c r="F2787" s="1">
        <f>'All Nodes'!F2787</f>
        <v>0.101977</v>
      </c>
      <c r="G2787">
        <f>'All Nodes'!G2787</f>
        <v>100001</v>
      </c>
    </row>
    <row r="2788" spans="1:7" x14ac:dyDescent="0.25">
      <c r="A2788" t="str">
        <f>'All Nodes'!A2788</f>
        <v>GRID</v>
      </c>
      <c r="B2788">
        <f>'All Nodes'!B2788</f>
        <v>102786</v>
      </c>
      <c r="C2788">
        <f>'All Nodes'!C2788</f>
        <v>100001</v>
      </c>
      <c r="D2788" s="1">
        <f>'All Nodes'!D2788</f>
        <v>-0.200048</v>
      </c>
      <c r="E2788" s="1">
        <f>'All Nodes'!E2788</f>
        <v>0.72496799999999995</v>
      </c>
      <c r="F2788" s="1">
        <f>'All Nodes'!F2788</f>
        <v>0.101975</v>
      </c>
      <c r="G2788">
        <f>'All Nodes'!G2788</f>
        <v>100001</v>
      </c>
    </row>
    <row r="2789" spans="1:7" x14ac:dyDescent="0.25">
      <c r="A2789" t="str">
        <f>'All Nodes'!A2789</f>
        <v>GRID</v>
      </c>
      <c r="B2789">
        <f>'All Nodes'!B2789</f>
        <v>102787</v>
      </c>
      <c r="C2789">
        <f>'All Nodes'!C2789</f>
        <v>100001</v>
      </c>
      <c r="D2789" s="1">
        <f>'All Nodes'!D2789</f>
        <v>0.224965</v>
      </c>
      <c r="E2789" s="1">
        <f>'All Nodes'!E2789</f>
        <v>0.72482100000000005</v>
      </c>
      <c r="F2789" s="1">
        <f>'All Nodes'!F2789</f>
        <v>0.103889</v>
      </c>
      <c r="G2789">
        <f>'All Nodes'!G2789</f>
        <v>100001</v>
      </c>
    </row>
    <row r="2790" spans="1:7" x14ac:dyDescent="0.25">
      <c r="A2790" t="str">
        <f>'All Nodes'!A2790</f>
        <v>GRID</v>
      </c>
      <c r="B2790">
        <f>'All Nodes'!B2790</f>
        <v>102788</v>
      </c>
      <c r="C2790">
        <f>'All Nodes'!C2790</f>
        <v>100001</v>
      </c>
      <c r="D2790" s="1">
        <f>'All Nodes'!D2790</f>
        <v>-0.224965</v>
      </c>
      <c r="E2790" s="1">
        <f>'All Nodes'!E2790</f>
        <v>-0.72482100000000005</v>
      </c>
      <c r="F2790" s="1">
        <f>'All Nodes'!F2790</f>
        <v>0.103889</v>
      </c>
      <c r="G2790">
        <f>'All Nodes'!G2790</f>
        <v>100001</v>
      </c>
    </row>
    <row r="2791" spans="1:7" x14ac:dyDescent="0.25">
      <c r="A2791" t="str">
        <f>'All Nodes'!A2791</f>
        <v>GRID</v>
      </c>
      <c r="B2791">
        <f>'All Nodes'!B2791</f>
        <v>102789</v>
      </c>
      <c r="C2791">
        <f>'All Nodes'!C2791</f>
        <v>100001</v>
      </c>
      <c r="D2791" s="1">
        <f>'All Nodes'!D2791</f>
        <v>0.22505</v>
      </c>
      <c r="E2791" s="1">
        <f>'All Nodes'!E2791</f>
        <v>-0.72496799999999995</v>
      </c>
      <c r="F2791" s="1">
        <f>'All Nodes'!F2791</f>
        <v>0.10392999999999999</v>
      </c>
      <c r="G2791">
        <f>'All Nodes'!G2791</f>
        <v>100001</v>
      </c>
    </row>
    <row r="2792" spans="1:7" x14ac:dyDescent="0.25">
      <c r="A2792" t="str">
        <f>'All Nodes'!A2792</f>
        <v>GRID</v>
      </c>
      <c r="B2792">
        <f>'All Nodes'!B2792</f>
        <v>102790</v>
      </c>
      <c r="C2792">
        <f>'All Nodes'!C2792</f>
        <v>100001</v>
      </c>
      <c r="D2792" s="1">
        <f>'All Nodes'!D2792</f>
        <v>-0.22505</v>
      </c>
      <c r="E2792" s="1">
        <f>'All Nodes'!E2792</f>
        <v>0.72496799999999995</v>
      </c>
      <c r="F2792" s="1">
        <f>'All Nodes'!F2792</f>
        <v>0.10392999999999999</v>
      </c>
      <c r="G2792">
        <f>'All Nodes'!G2792</f>
        <v>100001</v>
      </c>
    </row>
    <row r="2793" spans="1:7" x14ac:dyDescent="0.25">
      <c r="A2793" t="str">
        <f>'All Nodes'!A2793</f>
        <v>GRID</v>
      </c>
      <c r="B2793">
        <f>'All Nodes'!B2793</f>
        <v>102791</v>
      </c>
      <c r="C2793">
        <f>'All Nodes'!C2793</f>
        <v>100001</v>
      </c>
      <c r="D2793" s="1">
        <f>'All Nodes'!D2793</f>
        <v>0.24996499999999999</v>
      </c>
      <c r="E2793" s="1">
        <f>'All Nodes'!E2793</f>
        <v>0.72480199999999995</v>
      </c>
      <c r="F2793" s="1">
        <f>'All Nodes'!F2793</f>
        <v>0.10606599999999999</v>
      </c>
      <c r="G2793">
        <f>'All Nodes'!G2793</f>
        <v>100001</v>
      </c>
    </row>
    <row r="2794" spans="1:7" x14ac:dyDescent="0.25">
      <c r="A2794" t="str">
        <f>'All Nodes'!A2794</f>
        <v>GRID</v>
      </c>
      <c r="B2794">
        <f>'All Nodes'!B2794</f>
        <v>102792</v>
      </c>
      <c r="C2794">
        <f>'All Nodes'!C2794</f>
        <v>100001</v>
      </c>
      <c r="D2794" s="1">
        <f>'All Nodes'!D2794</f>
        <v>-0.24996499999999999</v>
      </c>
      <c r="E2794" s="1">
        <f>'All Nodes'!E2794</f>
        <v>-0.72480199999999995</v>
      </c>
      <c r="F2794" s="1">
        <f>'All Nodes'!F2794</f>
        <v>0.106068</v>
      </c>
      <c r="G2794">
        <f>'All Nodes'!G2794</f>
        <v>100001</v>
      </c>
    </row>
    <row r="2795" spans="1:7" x14ac:dyDescent="0.25">
      <c r="A2795" t="str">
        <f>'All Nodes'!A2795</f>
        <v>GRID</v>
      </c>
      <c r="B2795">
        <f>'All Nodes'!B2795</f>
        <v>102793</v>
      </c>
      <c r="C2795">
        <f>'All Nodes'!C2795</f>
        <v>100001</v>
      </c>
      <c r="D2795" s="1">
        <f>'All Nodes'!D2795</f>
        <v>0.24996499999999999</v>
      </c>
      <c r="E2795" s="1">
        <f>'All Nodes'!E2795</f>
        <v>0.69980699999999996</v>
      </c>
      <c r="F2795" s="1">
        <f>'All Nodes'!F2795</f>
        <v>9.9524299999999996E-2</v>
      </c>
      <c r="G2795">
        <f>'All Nodes'!G2795</f>
        <v>100001</v>
      </c>
    </row>
    <row r="2796" spans="1:7" x14ac:dyDescent="0.25">
      <c r="A2796" t="str">
        <f>'All Nodes'!A2796</f>
        <v>GRID</v>
      </c>
      <c r="B2796">
        <f>'All Nodes'!B2796</f>
        <v>102794</v>
      </c>
      <c r="C2796">
        <f>'All Nodes'!C2796</f>
        <v>100001</v>
      </c>
      <c r="D2796" s="1">
        <f>'All Nodes'!D2796</f>
        <v>-0.24996599999999999</v>
      </c>
      <c r="E2796" s="1">
        <f>'All Nodes'!E2796</f>
        <v>-0.69980699999999996</v>
      </c>
      <c r="F2796" s="1">
        <f>'All Nodes'!F2796</f>
        <v>9.9525699999999995E-2</v>
      </c>
      <c r="G2796">
        <f>'All Nodes'!G2796</f>
        <v>100001</v>
      </c>
    </row>
    <row r="2797" spans="1:7" x14ac:dyDescent="0.25">
      <c r="A2797" t="str">
        <f>'All Nodes'!A2797</f>
        <v>GRID</v>
      </c>
      <c r="B2797">
        <f>'All Nodes'!B2797</f>
        <v>102795</v>
      </c>
      <c r="C2797">
        <f>'All Nodes'!C2797</f>
        <v>100001</v>
      </c>
      <c r="D2797" s="1">
        <f>'All Nodes'!D2797</f>
        <v>0.25005500000000003</v>
      </c>
      <c r="E2797" s="1">
        <f>'All Nodes'!E2797</f>
        <v>-0.69997699999999996</v>
      </c>
      <c r="F2797" s="1">
        <f>'All Nodes'!F2797</f>
        <v>9.9574700000000002E-2</v>
      </c>
      <c r="G2797">
        <f>'All Nodes'!G2797</f>
        <v>100001</v>
      </c>
    </row>
    <row r="2798" spans="1:7" x14ac:dyDescent="0.25">
      <c r="A2798" t="str">
        <f>'All Nodes'!A2798</f>
        <v>GRID</v>
      </c>
      <c r="B2798">
        <f>'All Nodes'!B2798</f>
        <v>102796</v>
      </c>
      <c r="C2798">
        <f>'All Nodes'!C2798</f>
        <v>100001</v>
      </c>
      <c r="D2798" s="1">
        <f>'All Nodes'!D2798</f>
        <v>-0.25005500000000003</v>
      </c>
      <c r="E2798" s="1">
        <f>'All Nodes'!E2798</f>
        <v>0.69997799999999999</v>
      </c>
      <c r="F2798" s="1">
        <f>'All Nodes'!F2798</f>
        <v>9.9573300000000003E-2</v>
      </c>
      <c r="G2798">
        <f>'All Nodes'!G2798</f>
        <v>100001</v>
      </c>
    </row>
    <row r="2799" spans="1:7" x14ac:dyDescent="0.25">
      <c r="A2799" t="str">
        <f>'All Nodes'!A2799</f>
        <v>GRID</v>
      </c>
      <c r="B2799">
        <f>'All Nodes'!B2799</f>
        <v>102797</v>
      </c>
      <c r="C2799">
        <f>'All Nodes'!C2799</f>
        <v>100001</v>
      </c>
      <c r="D2799" s="1">
        <f>'All Nodes'!D2799</f>
        <v>0.25005500000000003</v>
      </c>
      <c r="E2799" s="1">
        <f>'All Nodes'!E2799</f>
        <v>-0.72496700000000003</v>
      </c>
      <c r="F2799" s="1">
        <f>'All Nodes'!F2799</f>
        <v>0.106116</v>
      </c>
      <c r="G2799">
        <f>'All Nodes'!G2799</f>
        <v>100001</v>
      </c>
    </row>
    <row r="2800" spans="1:7" x14ac:dyDescent="0.25">
      <c r="A2800" t="str">
        <f>'All Nodes'!A2800</f>
        <v>GRID</v>
      </c>
      <c r="B2800">
        <f>'All Nodes'!B2800</f>
        <v>102798</v>
      </c>
      <c r="C2800">
        <f>'All Nodes'!C2800</f>
        <v>100001</v>
      </c>
      <c r="D2800" s="1">
        <f>'All Nodes'!D2800</f>
        <v>-0.250056</v>
      </c>
      <c r="E2800" s="1">
        <f>'All Nodes'!E2800</f>
        <v>0.72496799999999995</v>
      </c>
      <c r="F2800" s="1">
        <f>'All Nodes'!F2800</f>
        <v>0.106114</v>
      </c>
      <c r="G2800">
        <f>'All Nodes'!G2800</f>
        <v>100001</v>
      </c>
    </row>
    <row r="2801" spans="1:7" x14ac:dyDescent="0.25">
      <c r="A2801" t="str">
        <f>'All Nodes'!A2801</f>
        <v>GRID</v>
      </c>
      <c r="B2801">
        <f>'All Nodes'!B2801</f>
        <v>102799</v>
      </c>
      <c r="C2801">
        <f>'All Nodes'!C2801</f>
        <v>100001</v>
      </c>
      <c r="D2801" s="1">
        <f>'All Nodes'!D2801</f>
        <v>0.27496500000000001</v>
      </c>
      <c r="E2801" s="1">
        <f>'All Nodes'!E2801</f>
        <v>0.69977999999999996</v>
      </c>
      <c r="F2801" s="1">
        <f>'All Nodes'!F2801</f>
        <v>0.101927</v>
      </c>
      <c r="G2801">
        <f>'All Nodes'!G2801</f>
        <v>100001</v>
      </c>
    </row>
    <row r="2802" spans="1:7" x14ac:dyDescent="0.25">
      <c r="A2802" t="str">
        <f>'All Nodes'!A2802</f>
        <v>GRID</v>
      </c>
      <c r="B2802">
        <f>'All Nodes'!B2802</f>
        <v>102800</v>
      </c>
      <c r="C2802">
        <f>'All Nodes'!C2802</f>
        <v>100001</v>
      </c>
      <c r="D2802" s="1">
        <f>'All Nodes'!D2802</f>
        <v>-0.27496599999999999</v>
      </c>
      <c r="E2802" s="1">
        <f>'All Nodes'!E2802</f>
        <v>-0.69977999999999996</v>
      </c>
      <c r="F2802" s="1">
        <f>'All Nodes'!F2802</f>
        <v>0.10192900000000001</v>
      </c>
      <c r="G2802">
        <f>'All Nodes'!G2802</f>
        <v>100001</v>
      </c>
    </row>
    <row r="2803" spans="1:7" x14ac:dyDescent="0.25">
      <c r="A2803" t="str">
        <f>'All Nodes'!A2803</f>
        <v>GRID</v>
      </c>
      <c r="B2803">
        <f>'All Nodes'!B2803</f>
        <v>102801</v>
      </c>
      <c r="C2803">
        <f>'All Nodes'!C2803</f>
        <v>100001</v>
      </c>
      <c r="D2803" s="1">
        <f>'All Nodes'!D2803</f>
        <v>0.27504699999999999</v>
      </c>
      <c r="E2803" s="1">
        <f>'All Nodes'!E2803</f>
        <v>-0.69998199999999999</v>
      </c>
      <c r="F2803" s="1">
        <f>'All Nodes'!F2803</f>
        <v>0.10198699999999999</v>
      </c>
      <c r="G2803">
        <f>'All Nodes'!G2803</f>
        <v>100001</v>
      </c>
    </row>
    <row r="2804" spans="1:7" x14ac:dyDescent="0.25">
      <c r="A2804" t="str">
        <f>'All Nodes'!A2804</f>
        <v>GRID</v>
      </c>
      <c r="B2804">
        <f>'All Nodes'!B2804</f>
        <v>102802</v>
      </c>
      <c r="C2804">
        <f>'All Nodes'!C2804</f>
        <v>100001</v>
      </c>
      <c r="D2804" s="1">
        <f>'All Nodes'!D2804</f>
        <v>-0.27504699999999999</v>
      </c>
      <c r="E2804" s="1">
        <f>'All Nodes'!E2804</f>
        <v>0.69998199999999999</v>
      </c>
      <c r="F2804" s="1">
        <f>'All Nodes'!F2804</f>
        <v>0.10198599999999999</v>
      </c>
      <c r="G2804">
        <f>'All Nodes'!G2804</f>
        <v>100001</v>
      </c>
    </row>
    <row r="2805" spans="1:7" x14ac:dyDescent="0.25">
      <c r="A2805" t="str">
        <f>'All Nodes'!A2805</f>
        <v>GRID</v>
      </c>
      <c r="B2805">
        <f>'All Nodes'!B2805</f>
        <v>102803</v>
      </c>
      <c r="C2805">
        <f>'All Nodes'!C2805</f>
        <v>100001</v>
      </c>
      <c r="D2805" s="1">
        <f>'All Nodes'!D2805</f>
        <v>-0.29996499999999998</v>
      </c>
      <c r="E2805" s="1">
        <f>'All Nodes'!E2805</f>
        <v>-0.699762</v>
      </c>
      <c r="F2805" s="1">
        <f>'All Nodes'!F2805</f>
        <v>0.10456500000000001</v>
      </c>
      <c r="G2805">
        <f>'All Nodes'!G2805</f>
        <v>100001</v>
      </c>
    </row>
    <row r="2806" spans="1:7" x14ac:dyDescent="0.25">
      <c r="A2806" t="str">
        <f>'All Nodes'!A2806</f>
        <v>GRID</v>
      </c>
      <c r="B2806">
        <f>'All Nodes'!B2806</f>
        <v>102804</v>
      </c>
      <c r="C2806">
        <f>'All Nodes'!C2806</f>
        <v>100001</v>
      </c>
      <c r="D2806" s="1">
        <f>'All Nodes'!D2806</f>
        <v>0.29996600000000001</v>
      </c>
      <c r="E2806" s="1">
        <f>'All Nodes'!E2806</f>
        <v>0.699762</v>
      </c>
      <c r="F2806" s="1">
        <f>'All Nodes'!F2806</f>
        <v>0.104563</v>
      </c>
      <c r="G2806">
        <f>'All Nodes'!G2806</f>
        <v>100001</v>
      </c>
    </row>
    <row r="2807" spans="1:7" x14ac:dyDescent="0.25">
      <c r="A2807" t="str">
        <f>'All Nodes'!A2807</f>
        <v>GRID</v>
      </c>
      <c r="B2807">
        <f>'All Nodes'!B2807</f>
        <v>102805</v>
      </c>
      <c r="C2807">
        <f>'All Nodes'!C2807</f>
        <v>100001</v>
      </c>
      <c r="D2807" s="1">
        <f>'All Nodes'!D2807</f>
        <v>0.29996699999999998</v>
      </c>
      <c r="E2807" s="1">
        <f>'All Nodes'!E2807</f>
        <v>0.674794</v>
      </c>
      <c r="F2807" s="1">
        <f>'All Nodes'!F2807</f>
        <v>9.8261399999999999E-2</v>
      </c>
      <c r="G2807">
        <f>'All Nodes'!G2807</f>
        <v>100001</v>
      </c>
    </row>
    <row r="2808" spans="1:7" x14ac:dyDescent="0.25">
      <c r="A2808" t="str">
        <f>'All Nodes'!A2808</f>
        <v>GRID</v>
      </c>
      <c r="B2808">
        <f>'All Nodes'!B2808</f>
        <v>102806</v>
      </c>
      <c r="C2808">
        <f>'All Nodes'!C2808</f>
        <v>100001</v>
      </c>
      <c r="D2808" s="1">
        <f>'All Nodes'!D2808</f>
        <v>-0.29996699999999998</v>
      </c>
      <c r="E2808" s="1">
        <f>'All Nodes'!E2808</f>
        <v>-0.674794</v>
      </c>
      <c r="F2808" s="1">
        <f>'All Nodes'!F2808</f>
        <v>9.8262699999999994E-2</v>
      </c>
      <c r="G2808">
        <f>'All Nodes'!G2808</f>
        <v>100001</v>
      </c>
    </row>
    <row r="2809" spans="1:7" x14ac:dyDescent="0.25">
      <c r="A2809" t="str">
        <f>'All Nodes'!A2809</f>
        <v>GRID</v>
      </c>
      <c r="B2809">
        <f>'All Nodes'!B2809</f>
        <v>102807</v>
      </c>
      <c r="C2809">
        <f>'All Nodes'!C2809</f>
        <v>100001</v>
      </c>
      <c r="D2809" s="1">
        <f>'All Nodes'!D2809</f>
        <v>0.30004799999999998</v>
      </c>
      <c r="E2809" s="1">
        <f>'All Nodes'!E2809</f>
        <v>-0.67497700000000005</v>
      </c>
      <c r="F2809" s="1">
        <f>'All Nodes'!F2809</f>
        <v>9.8314799999999994E-2</v>
      </c>
      <c r="G2809">
        <f>'All Nodes'!G2809</f>
        <v>100001</v>
      </c>
    </row>
    <row r="2810" spans="1:7" x14ac:dyDescent="0.25">
      <c r="A2810" t="str">
        <f>'All Nodes'!A2810</f>
        <v>GRID</v>
      </c>
      <c r="B2810">
        <f>'All Nodes'!B2810</f>
        <v>102808</v>
      </c>
      <c r="C2810">
        <f>'All Nodes'!C2810</f>
        <v>100001</v>
      </c>
      <c r="D2810" s="1">
        <f>'All Nodes'!D2810</f>
        <v>-0.30004799999999998</v>
      </c>
      <c r="E2810" s="1">
        <f>'All Nodes'!E2810</f>
        <v>0.67497700000000005</v>
      </c>
      <c r="F2810" s="1">
        <f>'All Nodes'!F2810</f>
        <v>9.8313300000000006E-2</v>
      </c>
      <c r="G2810">
        <f>'All Nodes'!G2810</f>
        <v>100001</v>
      </c>
    </row>
    <row r="2811" spans="1:7" x14ac:dyDescent="0.25">
      <c r="A2811" t="str">
        <f>'All Nodes'!A2811</f>
        <v>GRID</v>
      </c>
      <c r="B2811">
        <f>'All Nodes'!B2811</f>
        <v>102809</v>
      </c>
      <c r="C2811">
        <f>'All Nodes'!C2811</f>
        <v>100001</v>
      </c>
      <c r="D2811" s="1">
        <f>'All Nodes'!D2811</f>
        <v>0.30004999999999998</v>
      </c>
      <c r="E2811" s="1">
        <f>'All Nodes'!E2811</f>
        <v>-0.69998400000000005</v>
      </c>
      <c r="F2811" s="1">
        <f>'All Nodes'!F2811</f>
        <v>0.104631</v>
      </c>
      <c r="G2811">
        <f>'All Nodes'!G2811</f>
        <v>100001</v>
      </c>
    </row>
    <row r="2812" spans="1:7" x14ac:dyDescent="0.25">
      <c r="A2812" t="str">
        <f>'All Nodes'!A2812</f>
        <v>GRID</v>
      </c>
      <c r="B2812">
        <f>'All Nodes'!B2812</f>
        <v>102810</v>
      </c>
      <c r="C2812">
        <f>'All Nodes'!C2812</f>
        <v>100001</v>
      </c>
      <c r="D2812" s="1">
        <f>'All Nodes'!D2812</f>
        <v>-0.30004999999999998</v>
      </c>
      <c r="E2812" s="1">
        <f>'All Nodes'!E2812</f>
        <v>0.69998400000000005</v>
      </c>
      <c r="F2812" s="1">
        <f>'All Nodes'!F2812</f>
        <v>0.104629</v>
      </c>
      <c r="G2812">
        <f>'All Nodes'!G2812</f>
        <v>100001</v>
      </c>
    </row>
    <row r="2813" spans="1:7" x14ac:dyDescent="0.25">
      <c r="A2813" t="str">
        <f>'All Nodes'!A2813</f>
        <v>GRID</v>
      </c>
      <c r="B2813">
        <f>'All Nodes'!B2813</f>
        <v>102811</v>
      </c>
      <c r="C2813">
        <f>'All Nodes'!C2813</f>
        <v>100001</v>
      </c>
      <c r="D2813" s="1">
        <f>'All Nodes'!D2813</f>
        <v>0.32496700000000001</v>
      </c>
      <c r="E2813" s="1">
        <f>'All Nodes'!E2813</f>
        <v>0.67477600000000004</v>
      </c>
      <c r="F2813" s="1">
        <f>'All Nodes'!F2813</f>
        <v>0.101123</v>
      </c>
      <c r="G2813">
        <f>'All Nodes'!G2813</f>
        <v>100001</v>
      </c>
    </row>
    <row r="2814" spans="1:7" x14ac:dyDescent="0.25">
      <c r="A2814" t="str">
        <f>'All Nodes'!A2814</f>
        <v>GRID</v>
      </c>
      <c r="B2814">
        <f>'All Nodes'!B2814</f>
        <v>102812</v>
      </c>
      <c r="C2814">
        <f>'All Nodes'!C2814</f>
        <v>100001</v>
      </c>
      <c r="D2814" s="1">
        <f>'All Nodes'!D2814</f>
        <v>-0.32496700000000001</v>
      </c>
      <c r="E2814" s="1">
        <f>'All Nodes'!E2814</f>
        <v>-0.67477500000000001</v>
      </c>
      <c r="F2814" s="1">
        <f>'All Nodes'!F2814</f>
        <v>0.10112500000000001</v>
      </c>
      <c r="G2814">
        <f>'All Nodes'!G2814</f>
        <v>100001</v>
      </c>
    </row>
    <row r="2815" spans="1:7" x14ac:dyDescent="0.25">
      <c r="A2815" t="str">
        <f>'All Nodes'!A2815</f>
        <v>GRID</v>
      </c>
      <c r="B2815">
        <f>'All Nodes'!B2815</f>
        <v>102813</v>
      </c>
      <c r="C2815">
        <f>'All Nodes'!C2815</f>
        <v>100001</v>
      </c>
      <c r="D2815" s="1">
        <f>'All Nodes'!D2815</f>
        <v>0.32505200000000001</v>
      </c>
      <c r="E2815" s="1">
        <f>'All Nodes'!E2815</f>
        <v>-0.67498100000000005</v>
      </c>
      <c r="F2815" s="1">
        <f>'All Nodes'!F2815</f>
        <v>0.101186</v>
      </c>
      <c r="G2815">
        <f>'All Nodes'!G2815</f>
        <v>100001</v>
      </c>
    </row>
    <row r="2816" spans="1:7" x14ac:dyDescent="0.25">
      <c r="A2816" t="str">
        <f>'All Nodes'!A2816</f>
        <v>GRID</v>
      </c>
      <c r="B2816">
        <f>'All Nodes'!B2816</f>
        <v>102814</v>
      </c>
      <c r="C2816">
        <f>'All Nodes'!C2816</f>
        <v>100001</v>
      </c>
      <c r="D2816" s="1">
        <f>'All Nodes'!D2816</f>
        <v>-0.32505200000000001</v>
      </c>
      <c r="E2816" s="1">
        <f>'All Nodes'!E2816</f>
        <v>0.67498100000000005</v>
      </c>
      <c r="F2816" s="1">
        <f>'All Nodes'!F2816</f>
        <v>0.101184</v>
      </c>
      <c r="G2816">
        <f>'All Nodes'!G2816</f>
        <v>100001</v>
      </c>
    </row>
    <row r="2817" spans="1:7" x14ac:dyDescent="0.25">
      <c r="A2817" t="str">
        <f>'All Nodes'!A2817</f>
        <v>GRID</v>
      </c>
      <c r="B2817">
        <f>'All Nodes'!B2817</f>
        <v>102815</v>
      </c>
      <c r="C2817">
        <f>'All Nodes'!C2817</f>
        <v>100001</v>
      </c>
      <c r="D2817" s="1">
        <f>'All Nodes'!D2817</f>
        <v>0.34996699999999997</v>
      </c>
      <c r="E2817" s="1">
        <f>'All Nodes'!E2817</f>
        <v>0.67476199999999997</v>
      </c>
      <c r="F2817" s="1">
        <f>'All Nodes'!F2817</f>
        <v>0.10422099999999999</v>
      </c>
      <c r="G2817">
        <f>'All Nodes'!G2817</f>
        <v>100001</v>
      </c>
    </row>
    <row r="2818" spans="1:7" x14ac:dyDescent="0.25">
      <c r="A2818" t="str">
        <f>'All Nodes'!A2818</f>
        <v>GRID</v>
      </c>
      <c r="B2818">
        <f>'All Nodes'!B2818</f>
        <v>102816</v>
      </c>
      <c r="C2818">
        <f>'All Nodes'!C2818</f>
        <v>100001</v>
      </c>
      <c r="D2818" s="1">
        <f>'All Nodes'!D2818</f>
        <v>-0.34996699999999997</v>
      </c>
      <c r="E2818" s="1">
        <f>'All Nodes'!E2818</f>
        <v>-0.67476199999999997</v>
      </c>
      <c r="F2818" s="1">
        <f>'All Nodes'!F2818</f>
        <v>0.104222</v>
      </c>
      <c r="G2818">
        <f>'All Nodes'!G2818</f>
        <v>100001</v>
      </c>
    </row>
    <row r="2819" spans="1:7" x14ac:dyDescent="0.25">
      <c r="A2819" t="str">
        <f>'All Nodes'!A2819</f>
        <v>GRID</v>
      </c>
      <c r="B2819">
        <f>'All Nodes'!B2819</f>
        <v>102817</v>
      </c>
      <c r="C2819">
        <f>'All Nodes'!C2819</f>
        <v>100001</v>
      </c>
      <c r="D2819" s="1">
        <f>'All Nodes'!D2819</f>
        <v>0.350051</v>
      </c>
      <c r="E2819" s="1">
        <f>'All Nodes'!E2819</f>
        <v>-0.67498199999999997</v>
      </c>
      <c r="F2819" s="1">
        <f>'All Nodes'!F2819</f>
        <v>0.10428800000000001</v>
      </c>
      <c r="G2819">
        <f>'All Nodes'!G2819</f>
        <v>100001</v>
      </c>
    </row>
    <row r="2820" spans="1:7" x14ac:dyDescent="0.25">
      <c r="A2820" t="str">
        <f>'All Nodes'!A2820</f>
        <v>GRID</v>
      </c>
      <c r="B2820">
        <f>'All Nodes'!B2820</f>
        <v>102818</v>
      </c>
      <c r="C2820">
        <f>'All Nodes'!C2820</f>
        <v>100001</v>
      </c>
      <c r="D2820" s="1">
        <f>'All Nodes'!D2820</f>
        <v>-0.350051</v>
      </c>
      <c r="E2820" s="1">
        <f>'All Nodes'!E2820</f>
        <v>0.67498199999999997</v>
      </c>
      <c r="F2820" s="1">
        <f>'All Nodes'!F2820</f>
        <v>0.104286</v>
      </c>
      <c r="G2820">
        <f>'All Nodes'!G2820</f>
        <v>100001</v>
      </c>
    </row>
    <row r="2821" spans="1:7" x14ac:dyDescent="0.25">
      <c r="A2821" t="str">
        <f>'All Nodes'!A2821</f>
        <v>GRID</v>
      </c>
      <c r="B2821">
        <f>'All Nodes'!B2821</f>
        <v>102819</v>
      </c>
      <c r="C2821">
        <f>'All Nodes'!C2821</f>
        <v>100001</v>
      </c>
      <c r="D2821" s="1">
        <f>'All Nodes'!D2821</f>
        <v>0.37496699999999999</v>
      </c>
      <c r="E2821" s="1">
        <f>'All Nodes'!E2821</f>
        <v>0.67475799999999997</v>
      </c>
      <c r="F2821" s="1">
        <f>'All Nodes'!F2821</f>
        <v>0.107553</v>
      </c>
      <c r="G2821">
        <f>'All Nodes'!G2821</f>
        <v>100001</v>
      </c>
    </row>
    <row r="2822" spans="1:7" x14ac:dyDescent="0.25">
      <c r="A2822" t="str">
        <f>'All Nodes'!A2822</f>
        <v>GRID</v>
      </c>
      <c r="B2822">
        <f>'All Nodes'!B2822</f>
        <v>102820</v>
      </c>
      <c r="C2822">
        <f>'All Nodes'!C2822</f>
        <v>100001</v>
      </c>
      <c r="D2822" s="1">
        <f>'All Nodes'!D2822</f>
        <v>-0.37496699999999999</v>
      </c>
      <c r="E2822" s="1">
        <f>'All Nodes'!E2822</f>
        <v>-0.67475799999999997</v>
      </c>
      <c r="F2822" s="1">
        <f>'All Nodes'!F2822</f>
        <v>0.107555</v>
      </c>
      <c r="G2822">
        <f>'All Nodes'!G2822</f>
        <v>100001</v>
      </c>
    </row>
    <row r="2823" spans="1:7" x14ac:dyDescent="0.25">
      <c r="A2823" t="str">
        <f>'All Nodes'!A2823</f>
        <v>GRID</v>
      </c>
      <c r="B2823">
        <f>'All Nodes'!B2823</f>
        <v>102821</v>
      </c>
      <c r="C2823">
        <f>'All Nodes'!C2823</f>
        <v>100001</v>
      </c>
      <c r="D2823" s="1">
        <f>'All Nodes'!D2823</f>
        <v>0.37496800000000002</v>
      </c>
      <c r="E2823" s="1">
        <f>'All Nodes'!E2823</f>
        <v>0.65003299999999997</v>
      </c>
      <c r="F2823" s="1">
        <f>'All Nodes'!F2823</f>
        <v>0.101532</v>
      </c>
      <c r="G2823">
        <f>'All Nodes'!G2823</f>
        <v>100001</v>
      </c>
    </row>
    <row r="2824" spans="1:7" x14ac:dyDescent="0.25">
      <c r="A2824" t="str">
        <f>'All Nodes'!A2824</f>
        <v>GRID</v>
      </c>
      <c r="B2824">
        <f>'All Nodes'!B2824</f>
        <v>102822</v>
      </c>
      <c r="C2824">
        <f>'All Nodes'!C2824</f>
        <v>100001</v>
      </c>
      <c r="D2824" s="1">
        <f>'All Nodes'!D2824</f>
        <v>-0.374969</v>
      </c>
      <c r="E2824" s="1">
        <f>'All Nodes'!E2824</f>
        <v>-0.65003299999999997</v>
      </c>
      <c r="F2824" s="1">
        <f>'All Nodes'!F2824</f>
        <v>0.101533</v>
      </c>
      <c r="G2824">
        <f>'All Nodes'!G2824</f>
        <v>100001</v>
      </c>
    </row>
    <row r="2825" spans="1:7" x14ac:dyDescent="0.25">
      <c r="A2825" t="str">
        <f>'All Nodes'!A2825</f>
        <v>GRID</v>
      </c>
      <c r="B2825">
        <f>'All Nodes'!B2825</f>
        <v>102823</v>
      </c>
      <c r="C2825">
        <f>'All Nodes'!C2825</f>
        <v>100001</v>
      </c>
      <c r="D2825" s="1">
        <f>'All Nodes'!D2825</f>
        <v>0.37505100000000002</v>
      </c>
      <c r="E2825" s="1">
        <f>'All Nodes'!E2825</f>
        <v>-0.64995700000000001</v>
      </c>
      <c r="F2825" s="1">
        <f>'All Nodes'!F2825</f>
        <v>0.101521</v>
      </c>
      <c r="G2825">
        <f>'All Nodes'!G2825</f>
        <v>100001</v>
      </c>
    </row>
    <row r="2826" spans="1:7" x14ac:dyDescent="0.25">
      <c r="A2826" t="str">
        <f>'All Nodes'!A2826</f>
        <v>GRID</v>
      </c>
      <c r="B2826">
        <f>'All Nodes'!B2826</f>
        <v>102824</v>
      </c>
      <c r="C2826">
        <f>'All Nodes'!C2826</f>
        <v>100001</v>
      </c>
      <c r="D2826" s="1">
        <f>'All Nodes'!D2826</f>
        <v>-0.375052</v>
      </c>
      <c r="E2826" s="1">
        <f>'All Nodes'!E2826</f>
        <v>0.64995800000000004</v>
      </c>
      <c r="F2826" s="1">
        <f>'All Nodes'!F2826</f>
        <v>0.101519</v>
      </c>
      <c r="G2826">
        <f>'All Nodes'!G2826</f>
        <v>100001</v>
      </c>
    </row>
    <row r="2827" spans="1:7" x14ac:dyDescent="0.25">
      <c r="A2827" t="str">
        <f>'All Nodes'!A2827</f>
        <v>GRID</v>
      </c>
      <c r="B2827">
        <f>'All Nodes'!B2827</f>
        <v>102825</v>
      </c>
      <c r="C2827">
        <f>'All Nodes'!C2827</f>
        <v>100001</v>
      </c>
      <c r="D2827" s="1">
        <f>'All Nodes'!D2827</f>
        <v>0.375052</v>
      </c>
      <c r="E2827" s="1">
        <f>'All Nodes'!E2827</f>
        <v>-0.67498100000000005</v>
      </c>
      <c r="F2827" s="1">
        <f>'All Nodes'!F2827</f>
        <v>0.107623</v>
      </c>
      <c r="G2827">
        <f>'All Nodes'!G2827</f>
        <v>100001</v>
      </c>
    </row>
    <row r="2828" spans="1:7" x14ac:dyDescent="0.25">
      <c r="A2828" t="str">
        <f>'All Nodes'!A2828</f>
        <v>GRID</v>
      </c>
      <c r="B2828">
        <f>'All Nodes'!B2828</f>
        <v>102826</v>
      </c>
      <c r="C2828">
        <f>'All Nodes'!C2828</f>
        <v>100001</v>
      </c>
      <c r="D2828" s="1">
        <f>'All Nodes'!D2828</f>
        <v>-0.375052</v>
      </c>
      <c r="E2828" s="1">
        <f>'All Nodes'!E2828</f>
        <v>0.67498199999999997</v>
      </c>
      <c r="F2828" s="1">
        <f>'All Nodes'!F2828</f>
        <v>0.107622</v>
      </c>
      <c r="G2828">
        <f>'All Nodes'!G2828</f>
        <v>100001</v>
      </c>
    </row>
    <row r="2829" spans="1:7" x14ac:dyDescent="0.25">
      <c r="A2829" t="str">
        <f>'All Nodes'!A2829</f>
        <v>GRID</v>
      </c>
      <c r="B2829">
        <f>'All Nodes'!B2829</f>
        <v>102827</v>
      </c>
      <c r="C2829">
        <f>'All Nodes'!C2829</f>
        <v>100001</v>
      </c>
      <c r="D2829" s="1">
        <f>'All Nodes'!D2829</f>
        <v>0.39996799999999999</v>
      </c>
      <c r="E2829" s="1">
        <f>'All Nodes'!E2829</f>
        <v>0.650034</v>
      </c>
      <c r="F2829" s="1">
        <f>'All Nodes'!F2829</f>
        <v>0.105092</v>
      </c>
      <c r="G2829">
        <f>'All Nodes'!G2829</f>
        <v>100001</v>
      </c>
    </row>
    <row r="2830" spans="1:7" x14ac:dyDescent="0.25">
      <c r="A2830" t="str">
        <f>'All Nodes'!A2830</f>
        <v>GRID</v>
      </c>
      <c r="B2830">
        <f>'All Nodes'!B2830</f>
        <v>102828</v>
      </c>
      <c r="C2830">
        <f>'All Nodes'!C2830</f>
        <v>100001</v>
      </c>
      <c r="D2830" s="1">
        <f>'All Nodes'!D2830</f>
        <v>-0.39996900000000002</v>
      </c>
      <c r="E2830" s="1">
        <f>'All Nodes'!E2830</f>
        <v>-0.650034</v>
      </c>
      <c r="F2830" s="1">
        <f>'All Nodes'!F2830</f>
        <v>0.10509400000000001</v>
      </c>
      <c r="G2830">
        <f>'All Nodes'!G2830</f>
        <v>100001</v>
      </c>
    </row>
    <row r="2831" spans="1:7" x14ac:dyDescent="0.25">
      <c r="A2831" t="str">
        <f>'All Nodes'!A2831</f>
        <v>GRID</v>
      </c>
      <c r="B2831">
        <f>'All Nodes'!B2831</f>
        <v>102829</v>
      </c>
      <c r="C2831">
        <f>'All Nodes'!C2831</f>
        <v>100001</v>
      </c>
      <c r="D2831" s="1">
        <f>'All Nodes'!D2831</f>
        <v>0.39996900000000002</v>
      </c>
      <c r="E2831" s="1">
        <f>'All Nodes'!E2831</f>
        <v>0.62504000000000004</v>
      </c>
      <c r="F2831" s="1">
        <f>'All Nodes'!F2831</f>
        <v>9.9237400000000003E-2</v>
      </c>
      <c r="G2831">
        <f>'All Nodes'!G2831</f>
        <v>100001</v>
      </c>
    </row>
    <row r="2832" spans="1:7" x14ac:dyDescent="0.25">
      <c r="A2832" t="str">
        <f>'All Nodes'!A2832</f>
        <v>GRID</v>
      </c>
      <c r="B2832">
        <f>'All Nodes'!B2832</f>
        <v>102830</v>
      </c>
      <c r="C2832">
        <f>'All Nodes'!C2832</f>
        <v>100001</v>
      </c>
      <c r="D2832" s="1">
        <f>'All Nodes'!D2832</f>
        <v>-0.39996900000000002</v>
      </c>
      <c r="E2832" s="1">
        <f>'All Nodes'!E2832</f>
        <v>-0.62504000000000004</v>
      </c>
      <c r="F2832" s="1">
        <f>'All Nodes'!F2832</f>
        <v>9.9238699999999999E-2</v>
      </c>
      <c r="G2832">
        <f>'All Nodes'!G2832</f>
        <v>100001</v>
      </c>
    </row>
    <row r="2833" spans="1:7" x14ac:dyDescent="0.25">
      <c r="A2833" t="str">
        <f>'All Nodes'!A2833</f>
        <v>GRID</v>
      </c>
      <c r="B2833">
        <f>'All Nodes'!B2833</f>
        <v>102831</v>
      </c>
      <c r="C2833">
        <f>'All Nodes'!C2833</f>
        <v>100001</v>
      </c>
      <c r="D2833" s="1">
        <f>'All Nodes'!D2833</f>
        <v>0.40005099999999999</v>
      </c>
      <c r="E2833" s="1">
        <f>'All Nodes'!E2833</f>
        <v>-0.64995800000000004</v>
      </c>
      <c r="F2833" s="1">
        <f>'All Nodes'!F2833</f>
        <v>0.10508099999999999</v>
      </c>
      <c r="G2833">
        <f>'All Nodes'!G2833</f>
        <v>100001</v>
      </c>
    </row>
    <row r="2834" spans="1:7" x14ac:dyDescent="0.25">
      <c r="A2834" t="str">
        <f>'All Nodes'!A2834</f>
        <v>GRID</v>
      </c>
      <c r="B2834">
        <f>'All Nodes'!B2834</f>
        <v>102832</v>
      </c>
      <c r="C2834">
        <f>'All Nodes'!C2834</f>
        <v>100001</v>
      </c>
      <c r="D2834" s="1">
        <f>'All Nodes'!D2834</f>
        <v>-0.40005200000000002</v>
      </c>
      <c r="E2834" s="1">
        <f>'All Nodes'!E2834</f>
        <v>0.64995800000000004</v>
      </c>
      <c r="F2834" s="1">
        <f>'All Nodes'!F2834</f>
        <v>0.10508099999999999</v>
      </c>
      <c r="G2834">
        <f>'All Nodes'!G2834</f>
        <v>100001</v>
      </c>
    </row>
    <row r="2835" spans="1:7" x14ac:dyDescent="0.25">
      <c r="A2835" t="str">
        <f>'All Nodes'!A2835</f>
        <v>GRID</v>
      </c>
      <c r="B2835">
        <f>'All Nodes'!B2835</f>
        <v>102833</v>
      </c>
      <c r="C2835">
        <f>'All Nodes'!C2835</f>
        <v>100001</v>
      </c>
      <c r="D2835" s="1">
        <f>'All Nodes'!D2835</f>
        <v>0.40005200000000002</v>
      </c>
      <c r="E2835" s="1">
        <f>'All Nodes'!E2835</f>
        <v>-0.62498200000000004</v>
      </c>
      <c r="F2835" s="1">
        <f>'All Nodes'!F2835</f>
        <v>9.9237699999999998E-2</v>
      </c>
      <c r="G2835">
        <f>'All Nodes'!G2835</f>
        <v>100001</v>
      </c>
    </row>
    <row r="2836" spans="1:7" x14ac:dyDescent="0.25">
      <c r="A2836" t="str">
        <f>'All Nodes'!A2836</f>
        <v>GRID</v>
      </c>
      <c r="B2836">
        <f>'All Nodes'!B2836</f>
        <v>102834</v>
      </c>
      <c r="C2836">
        <f>'All Nodes'!C2836</f>
        <v>100001</v>
      </c>
      <c r="D2836" s="1">
        <f>'All Nodes'!D2836</f>
        <v>-0.40005200000000002</v>
      </c>
      <c r="E2836" s="1">
        <f>'All Nodes'!E2836</f>
        <v>0.62498200000000004</v>
      </c>
      <c r="F2836" s="1">
        <f>'All Nodes'!F2836</f>
        <v>9.9236400000000002E-2</v>
      </c>
      <c r="G2836">
        <f>'All Nodes'!G2836</f>
        <v>100001</v>
      </c>
    </row>
    <row r="2837" spans="1:7" x14ac:dyDescent="0.25">
      <c r="A2837" t="str">
        <f>'All Nodes'!A2837</f>
        <v>GRID</v>
      </c>
      <c r="B2837">
        <f>'All Nodes'!B2837</f>
        <v>102835</v>
      </c>
      <c r="C2837">
        <f>'All Nodes'!C2837</f>
        <v>100001</v>
      </c>
      <c r="D2837" s="1">
        <f>'All Nodes'!D2837</f>
        <v>0.42496899999999999</v>
      </c>
      <c r="E2837" s="1">
        <f>'All Nodes'!E2837</f>
        <v>0.62504199999999999</v>
      </c>
      <c r="F2837" s="1">
        <f>'All Nodes'!F2837</f>
        <v>0.10302500000000001</v>
      </c>
      <c r="G2837">
        <f>'All Nodes'!G2837</f>
        <v>100001</v>
      </c>
    </row>
    <row r="2838" spans="1:7" x14ac:dyDescent="0.25">
      <c r="A2838" t="str">
        <f>'All Nodes'!A2838</f>
        <v>GRID</v>
      </c>
      <c r="B2838">
        <f>'All Nodes'!B2838</f>
        <v>102836</v>
      </c>
      <c r="C2838">
        <f>'All Nodes'!C2838</f>
        <v>100001</v>
      </c>
      <c r="D2838" s="1">
        <f>'All Nodes'!D2838</f>
        <v>-0.42496899999999999</v>
      </c>
      <c r="E2838" s="1">
        <f>'All Nodes'!E2838</f>
        <v>-0.62504199999999999</v>
      </c>
      <c r="F2838" s="1">
        <f>'All Nodes'!F2838</f>
        <v>0.10302699999999999</v>
      </c>
      <c r="G2838">
        <f>'All Nodes'!G2838</f>
        <v>100001</v>
      </c>
    </row>
    <row r="2839" spans="1:7" x14ac:dyDescent="0.25">
      <c r="A2839" t="str">
        <f>'All Nodes'!A2839</f>
        <v>GRID</v>
      </c>
      <c r="B2839">
        <f>'All Nodes'!B2839</f>
        <v>102837</v>
      </c>
      <c r="C2839">
        <f>'All Nodes'!C2839</f>
        <v>100001</v>
      </c>
      <c r="D2839" s="1">
        <f>'All Nodes'!D2839</f>
        <v>0.42504700000000001</v>
      </c>
      <c r="E2839" s="1">
        <f>'All Nodes'!E2839</f>
        <v>-0.62497899999999995</v>
      </c>
      <c r="F2839" s="1">
        <f>'All Nodes'!F2839</f>
        <v>0.10302500000000001</v>
      </c>
      <c r="G2839">
        <f>'All Nodes'!G2839</f>
        <v>100001</v>
      </c>
    </row>
    <row r="2840" spans="1:7" x14ac:dyDescent="0.25">
      <c r="A2840" t="str">
        <f>'All Nodes'!A2840</f>
        <v>GRID</v>
      </c>
      <c r="B2840">
        <f>'All Nodes'!B2840</f>
        <v>102838</v>
      </c>
      <c r="C2840">
        <f>'All Nodes'!C2840</f>
        <v>100001</v>
      </c>
      <c r="D2840" s="1">
        <f>'All Nodes'!D2840</f>
        <v>-0.42504700000000001</v>
      </c>
      <c r="E2840" s="1">
        <f>'All Nodes'!E2840</f>
        <v>0.62497899999999995</v>
      </c>
      <c r="F2840" s="1">
        <f>'All Nodes'!F2840</f>
        <v>0.103023</v>
      </c>
      <c r="G2840">
        <f>'All Nodes'!G2840</f>
        <v>100001</v>
      </c>
    </row>
    <row r="2841" spans="1:7" x14ac:dyDescent="0.25">
      <c r="A2841" t="str">
        <f>'All Nodes'!A2841</f>
        <v>GRID</v>
      </c>
      <c r="B2841">
        <f>'All Nodes'!B2841</f>
        <v>102839</v>
      </c>
      <c r="C2841">
        <f>'All Nodes'!C2841</f>
        <v>100001</v>
      </c>
      <c r="D2841" s="1">
        <f>'All Nodes'!D2841</f>
        <v>0.44996900000000001</v>
      </c>
      <c r="E2841" s="1">
        <f>'All Nodes'!E2841</f>
        <v>0.62504499999999996</v>
      </c>
      <c r="F2841" s="1">
        <f>'All Nodes'!F2841</f>
        <v>0.10704900000000001</v>
      </c>
      <c r="G2841">
        <f>'All Nodes'!G2841</f>
        <v>100001</v>
      </c>
    </row>
    <row r="2842" spans="1:7" x14ac:dyDescent="0.25">
      <c r="A2842" t="str">
        <f>'All Nodes'!A2842</f>
        <v>GRID</v>
      </c>
      <c r="B2842">
        <f>'All Nodes'!B2842</f>
        <v>102840</v>
      </c>
      <c r="C2842">
        <f>'All Nodes'!C2842</f>
        <v>100001</v>
      </c>
      <c r="D2842" s="1">
        <f>'All Nodes'!D2842</f>
        <v>-0.44996900000000001</v>
      </c>
      <c r="E2842" s="1">
        <f>'All Nodes'!E2842</f>
        <v>-0.62504400000000004</v>
      </c>
      <c r="F2842" s="1">
        <f>'All Nodes'!F2842</f>
        <v>0.10704900000000001</v>
      </c>
      <c r="G2842">
        <f>'All Nodes'!G2842</f>
        <v>100001</v>
      </c>
    </row>
    <row r="2843" spans="1:7" x14ac:dyDescent="0.25">
      <c r="A2843" t="str">
        <f>'All Nodes'!A2843</f>
        <v>GRID</v>
      </c>
      <c r="B2843">
        <f>'All Nodes'!B2843</f>
        <v>102841</v>
      </c>
      <c r="C2843">
        <f>'All Nodes'!C2843</f>
        <v>100001</v>
      </c>
      <c r="D2843" s="1">
        <f>'All Nodes'!D2843</f>
        <v>0.44997100000000001</v>
      </c>
      <c r="E2843" s="1">
        <f>'All Nodes'!E2843</f>
        <v>0.60003899999999999</v>
      </c>
      <c r="F2843" s="1">
        <f>'All Nodes'!F2843</f>
        <v>0.10141600000000001</v>
      </c>
      <c r="G2843">
        <f>'All Nodes'!G2843</f>
        <v>100001</v>
      </c>
    </row>
    <row r="2844" spans="1:7" x14ac:dyDescent="0.25">
      <c r="A2844" t="str">
        <f>'All Nodes'!A2844</f>
        <v>GRID</v>
      </c>
      <c r="B2844">
        <f>'All Nodes'!B2844</f>
        <v>102842</v>
      </c>
      <c r="C2844">
        <f>'All Nodes'!C2844</f>
        <v>100001</v>
      </c>
      <c r="D2844" s="1">
        <f>'All Nodes'!D2844</f>
        <v>-0.44997100000000001</v>
      </c>
      <c r="E2844" s="1">
        <f>'All Nodes'!E2844</f>
        <v>-0.60003799999999996</v>
      </c>
      <c r="F2844" s="1">
        <f>'All Nodes'!F2844</f>
        <v>0.10141799999999999</v>
      </c>
      <c r="G2844">
        <f>'All Nodes'!G2844</f>
        <v>100001</v>
      </c>
    </row>
    <row r="2845" spans="1:7" x14ac:dyDescent="0.25">
      <c r="A2845" t="str">
        <f>'All Nodes'!A2845</f>
        <v>GRID</v>
      </c>
      <c r="B2845">
        <f>'All Nodes'!B2845</f>
        <v>102843</v>
      </c>
      <c r="C2845">
        <f>'All Nodes'!C2845</f>
        <v>100001</v>
      </c>
      <c r="D2845" s="1">
        <f>'All Nodes'!D2845</f>
        <v>0.45005299999999998</v>
      </c>
      <c r="E2845" s="1">
        <f>'All Nodes'!E2845</f>
        <v>-0.59997699999999998</v>
      </c>
      <c r="F2845" s="1">
        <f>'All Nodes'!F2845</f>
        <v>0.101419</v>
      </c>
      <c r="G2845">
        <f>'All Nodes'!G2845</f>
        <v>100001</v>
      </c>
    </row>
    <row r="2846" spans="1:7" x14ac:dyDescent="0.25">
      <c r="A2846" t="str">
        <f>'All Nodes'!A2846</f>
        <v>GRID</v>
      </c>
      <c r="B2846">
        <f>'All Nodes'!B2846</f>
        <v>102844</v>
      </c>
      <c r="C2846">
        <f>'All Nodes'!C2846</f>
        <v>100001</v>
      </c>
      <c r="D2846" s="1">
        <f>'All Nodes'!D2846</f>
        <v>-0.45005299999999998</v>
      </c>
      <c r="E2846" s="1">
        <f>'All Nodes'!E2846</f>
        <v>0.59997800000000001</v>
      </c>
      <c r="F2846" s="1">
        <f>'All Nodes'!F2846</f>
        <v>0.10141699999999999</v>
      </c>
      <c r="G2846">
        <f>'All Nodes'!G2846</f>
        <v>100001</v>
      </c>
    </row>
    <row r="2847" spans="1:7" x14ac:dyDescent="0.25">
      <c r="A2847" t="str">
        <f>'All Nodes'!A2847</f>
        <v>GRID</v>
      </c>
      <c r="B2847">
        <f>'All Nodes'!B2847</f>
        <v>102845</v>
      </c>
      <c r="C2847">
        <f>'All Nodes'!C2847</f>
        <v>100001</v>
      </c>
      <c r="D2847" s="1">
        <f>'All Nodes'!D2847</f>
        <v>0.45005499999999998</v>
      </c>
      <c r="E2847" s="1">
        <f>'All Nodes'!E2847</f>
        <v>-0.62497800000000003</v>
      </c>
      <c r="F2847" s="1">
        <f>'All Nodes'!F2847</f>
        <v>0.10704900000000001</v>
      </c>
      <c r="G2847">
        <f>'All Nodes'!G2847</f>
        <v>100001</v>
      </c>
    </row>
    <row r="2848" spans="1:7" x14ac:dyDescent="0.25">
      <c r="A2848" t="str">
        <f>'All Nodes'!A2848</f>
        <v>GRID</v>
      </c>
      <c r="B2848">
        <f>'All Nodes'!B2848</f>
        <v>102846</v>
      </c>
      <c r="C2848">
        <f>'All Nodes'!C2848</f>
        <v>100001</v>
      </c>
      <c r="D2848" s="1">
        <f>'All Nodes'!D2848</f>
        <v>-0.45005499999999998</v>
      </c>
      <c r="E2848" s="1">
        <f>'All Nodes'!E2848</f>
        <v>0.62497899999999995</v>
      </c>
      <c r="F2848" s="1">
        <f>'All Nodes'!F2848</f>
        <v>0.107048</v>
      </c>
      <c r="G2848">
        <f>'All Nodes'!G2848</f>
        <v>100001</v>
      </c>
    </row>
    <row r="2849" spans="1:7" x14ac:dyDescent="0.25">
      <c r="A2849" t="str">
        <f>'All Nodes'!A2849</f>
        <v>GRID</v>
      </c>
      <c r="B2849">
        <f>'All Nodes'!B2849</f>
        <v>102847</v>
      </c>
      <c r="C2849">
        <f>'All Nodes'!C2849</f>
        <v>100001</v>
      </c>
      <c r="D2849" s="1">
        <f>'All Nodes'!D2849</f>
        <v>0.47495399999999999</v>
      </c>
      <c r="E2849" s="1">
        <f>'All Nodes'!E2849</f>
        <v>0.60004100000000005</v>
      </c>
      <c r="F2849" s="1">
        <f>'All Nodes'!F2849</f>
        <v>0.10566200000000001</v>
      </c>
      <c r="G2849">
        <f>'All Nodes'!G2849</f>
        <v>100001</v>
      </c>
    </row>
    <row r="2850" spans="1:7" x14ac:dyDescent="0.25">
      <c r="A2850" t="str">
        <f>'All Nodes'!A2850</f>
        <v>GRID</v>
      </c>
      <c r="B2850">
        <f>'All Nodes'!B2850</f>
        <v>102848</v>
      </c>
      <c r="C2850">
        <f>'All Nodes'!C2850</f>
        <v>100001</v>
      </c>
      <c r="D2850" s="1">
        <f>'All Nodes'!D2850</f>
        <v>-0.47495399999999999</v>
      </c>
      <c r="E2850" s="1">
        <f>'All Nodes'!E2850</f>
        <v>-0.60004100000000005</v>
      </c>
      <c r="F2850" s="1">
        <f>'All Nodes'!F2850</f>
        <v>0.10566200000000001</v>
      </c>
      <c r="G2850">
        <f>'All Nodes'!G2850</f>
        <v>100001</v>
      </c>
    </row>
    <row r="2851" spans="1:7" x14ac:dyDescent="0.25">
      <c r="A2851" t="str">
        <f>'All Nodes'!A2851</f>
        <v>GRID</v>
      </c>
      <c r="B2851">
        <f>'All Nodes'!B2851</f>
        <v>102849</v>
      </c>
      <c r="C2851">
        <f>'All Nodes'!C2851</f>
        <v>100001</v>
      </c>
      <c r="D2851" s="1">
        <f>'All Nodes'!D2851</f>
        <v>0.47495399999999999</v>
      </c>
      <c r="E2851" s="1">
        <f>'All Nodes'!E2851</f>
        <v>0.57504100000000002</v>
      </c>
      <c r="F2851" s="1">
        <f>'All Nodes'!F2851</f>
        <v>0.100263</v>
      </c>
      <c r="G2851">
        <f>'All Nodes'!G2851</f>
        <v>100001</v>
      </c>
    </row>
    <row r="2852" spans="1:7" x14ac:dyDescent="0.25">
      <c r="A2852" t="str">
        <f>'All Nodes'!A2852</f>
        <v>GRID</v>
      </c>
      <c r="B2852">
        <f>'All Nodes'!B2852</f>
        <v>102850</v>
      </c>
      <c r="C2852">
        <f>'All Nodes'!C2852</f>
        <v>100001</v>
      </c>
      <c r="D2852" s="1">
        <f>'All Nodes'!D2852</f>
        <v>-0.47495500000000002</v>
      </c>
      <c r="E2852" s="1">
        <f>'All Nodes'!E2852</f>
        <v>-0.57504100000000002</v>
      </c>
      <c r="F2852" s="1">
        <f>'All Nodes'!F2852</f>
        <v>0.10026500000000001</v>
      </c>
      <c r="G2852">
        <f>'All Nodes'!G2852</f>
        <v>100001</v>
      </c>
    </row>
    <row r="2853" spans="1:7" x14ac:dyDescent="0.25">
      <c r="A2853" t="str">
        <f>'All Nodes'!A2853</f>
        <v>GRID</v>
      </c>
      <c r="B2853">
        <f>'All Nodes'!B2853</f>
        <v>102851</v>
      </c>
      <c r="C2853">
        <f>'All Nodes'!C2853</f>
        <v>100001</v>
      </c>
      <c r="D2853" s="1">
        <f>'All Nodes'!D2853</f>
        <v>0.47504600000000002</v>
      </c>
      <c r="E2853" s="1">
        <f>'All Nodes'!E2853</f>
        <v>-0.57497699999999996</v>
      </c>
      <c r="F2853" s="1">
        <f>'All Nodes'!F2853</f>
        <v>0.10027</v>
      </c>
      <c r="G2853">
        <f>'All Nodes'!G2853</f>
        <v>100001</v>
      </c>
    </row>
    <row r="2854" spans="1:7" x14ac:dyDescent="0.25">
      <c r="A2854" t="str">
        <f>'All Nodes'!A2854</f>
        <v>GRID</v>
      </c>
      <c r="B2854">
        <f>'All Nodes'!B2854</f>
        <v>102852</v>
      </c>
      <c r="C2854">
        <f>'All Nodes'!C2854</f>
        <v>100001</v>
      </c>
      <c r="D2854" s="1">
        <f>'All Nodes'!D2854</f>
        <v>-0.47504600000000002</v>
      </c>
      <c r="E2854" s="1">
        <f>'All Nodes'!E2854</f>
        <v>0.57497699999999996</v>
      </c>
      <c r="F2854" s="1">
        <f>'All Nodes'!F2854</f>
        <v>0.100268</v>
      </c>
      <c r="G2854">
        <f>'All Nodes'!G2854</f>
        <v>100001</v>
      </c>
    </row>
    <row r="2855" spans="1:7" x14ac:dyDescent="0.25">
      <c r="A2855" t="str">
        <f>'All Nodes'!A2855</f>
        <v>GRID</v>
      </c>
      <c r="B2855">
        <f>'All Nodes'!B2855</f>
        <v>102853</v>
      </c>
      <c r="C2855">
        <f>'All Nodes'!C2855</f>
        <v>100001</v>
      </c>
      <c r="D2855" s="1">
        <f>'All Nodes'!D2855</f>
        <v>0.475047</v>
      </c>
      <c r="E2855" s="1">
        <f>'All Nodes'!E2855</f>
        <v>-0.59997699999999998</v>
      </c>
      <c r="F2855" s="1">
        <f>'All Nodes'!F2855</f>
        <v>0.105667</v>
      </c>
      <c r="G2855">
        <f>'All Nodes'!G2855</f>
        <v>100001</v>
      </c>
    </row>
    <row r="2856" spans="1:7" x14ac:dyDescent="0.25">
      <c r="A2856" t="str">
        <f>'All Nodes'!A2856</f>
        <v>GRID</v>
      </c>
      <c r="B2856">
        <f>'All Nodes'!B2856</f>
        <v>102854</v>
      </c>
      <c r="C2856">
        <f>'All Nodes'!C2856</f>
        <v>100001</v>
      </c>
      <c r="D2856" s="1">
        <f>'All Nodes'!D2856</f>
        <v>-0.475047</v>
      </c>
      <c r="E2856" s="1">
        <f>'All Nodes'!E2856</f>
        <v>0.59997699999999998</v>
      </c>
      <c r="F2856" s="1">
        <f>'All Nodes'!F2856</f>
        <v>0.105667</v>
      </c>
      <c r="G2856">
        <f>'All Nodes'!G2856</f>
        <v>100001</v>
      </c>
    </row>
    <row r="2857" spans="1:7" x14ac:dyDescent="0.25">
      <c r="A2857" t="str">
        <f>'All Nodes'!A2857</f>
        <v>GRID</v>
      </c>
      <c r="B2857">
        <f>'All Nodes'!B2857</f>
        <v>102855</v>
      </c>
      <c r="C2857">
        <f>'All Nodes'!C2857</f>
        <v>100001</v>
      </c>
      <c r="D2857" s="1">
        <f>'All Nodes'!D2857</f>
        <v>0.49997200000000003</v>
      </c>
      <c r="E2857" s="1">
        <f>'All Nodes'!E2857</f>
        <v>0.55004299999999995</v>
      </c>
      <c r="F2857" s="1">
        <f>'All Nodes'!F2857</f>
        <v>9.9580500000000002E-2</v>
      </c>
      <c r="G2857">
        <f>'All Nodes'!G2857</f>
        <v>100001</v>
      </c>
    </row>
    <row r="2858" spans="1:7" x14ac:dyDescent="0.25">
      <c r="A2858" t="str">
        <f>'All Nodes'!A2858</f>
        <v>GRID</v>
      </c>
      <c r="B2858">
        <f>'All Nodes'!B2858</f>
        <v>102856</v>
      </c>
      <c r="C2858">
        <f>'All Nodes'!C2858</f>
        <v>100001</v>
      </c>
      <c r="D2858" s="1">
        <f>'All Nodes'!D2858</f>
        <v>-0.49997200000000003</v>
      </c>
      <c r="E2858" s="1">
        <f>'All Nodes'!E2858</f>
        <v>-0.55004299999999995</v>
      </c>
      <c r="F2858" s="1">
        <f>'All Nodes'!F2858</f>
        <v>9.9581600000000006E-2</v>
      </c>
      <c r="G2858">
        <f>'All Nodes'!G2858</f>
        <v>100001</v>
      </c>
    </row>
    <row r="2859" spans="1:7" x14ac:dyDescent="0.25">
      <c r="A2859" t="str">
        <f>'All Nodes'!A2859</f>
        <v>GRID</v>
      </c>
      <c r="B2859">
        <f>'All Nodes'!B2859</f>
        <v>102857</v>
      </c>
      <c r="C2859">
        <f>'All Nodes'!C2859</f>
        <v>100001</v>
      </c>
      <c r="D2859" s="1">
        <f>'All Nodes'!D2859</f>
        <v>0.49997200000000003</v>
      </c>
      <c r="E2859" s="1">
        <f>'All Nodes'!E2859</f>
        <v>0.57504200000000005</v>
      </c>
      <c r="F2859" s="1">
        <f>'All Nodes'!F2859</f>
        <v>0.10474799999999999</v>
      </c>
      <c r="G2859">
        <f>'All Nodes'!G2859</f>
        <v>100001</v>
      </c>
    </row>
    <row r="2860" spans="1:7" x14ac:dyDescent="0.25">
      <c r="A2860" t="str">
        <f>'All Nodes'!A2860</f>
        <v>GRID</v>
      </c>
      <c r="B2860">
        <f>'All Nodes'!B2860</f>
        <v>102858</v>
      </c>
      <c r="C2860">
        <f>'All Nodes'!C2860</f>
        <v>100001</v>
      </c>
      <c r="D2860" s="1">
        <f>'All Nodes'!D2860</f>
        <v>-0.499973</v>
      </c>
      <c r="E2860" s="1">
        <f>'All Nodes'!E2860</f>
        <v>-0.57504200000000005</v>
      </c>
      <c r="F2860" s="1">
        <f>'All Nodes'!F2860</f>
        <v>0.10474799999999999</v>
      </c>
      <c r="G2860">
        <f>'All Nodes'!G2860</f>
        <v>100001</v>
      </c>
    </row>
    <row r="2861" spans="1:7" x14ac:dyDescent="0.25">
      <c r="A2861" t="str">
        <f>'All Nodes'!A2861</f>
        <v>GRID</v>
      </c>
      <c r="B2861">
        <f>'All Nodes'!B2861</f>
        <v>102859</v>
      </c>
      <c r="C2861">
        <f>'All Nodes'!C2861</f>
        <v>100001</v>
      </c>
      <c r="D2861" s="1">
        <f>'All Nodes'!D2861</f>
        <v>0.50004899999999997</v>
      </c>
      <c r="E2861" s="1">
        <f>'All Nodes'!E2861</f>
        <v>-0.54997499999999999</v>
      </c>
      <c r="F2861" s="1">
        <f>'All Nodes'!F2861</f>
        <v>9.9582599999999993E-2</v>
      </c>
      <c r="G2861">
        <f>'All Nodes'!G2861</f>
        <v>100001</v>
      </c>
    </row>
    <row r="2862" spans="1:7" x14ac:dyDescent="0.25">
      <c r="A2862" t="str">
        <f>'All Nodes'!A2862</f>
        <v>GRID</v>
      </c>
      <c r="B2862">
        <f>'All Nodes'!B2862</f>
        <v>102860</v>
      </c>
      <c r="C2862">
        <f>'All Nodes'!C2862</f>
        <v>100001</v>
      </c>
      <c r="D2862" s="1">
        <f>'All Nodes'!D2862</f>
        <v>-0.50004899999999997</v>
      </c>
      <c r="E2862" s="1">
        <f>'All Nodes'!E2862</f>
        <v>0.54997600000000002</v>
      </c>
      <c r="F2862" s="1">
        <f>'All Nodes'!F2862</f>
        <v>9.9581500000000003E-2</v>
      </c>
      <c r="G2862">
        <f>'All Nodes'!G2862</f>
        <v>100001</v>
      </c>
    </row>
    <row r="2863" spans="1:7" x14ac:dyDescent="0.25">
      <c r="A2863" t="str">
        <f>'All Nodes'!A2863</f>
        <v>GRID</v>
      </c>
      <c r="B2863">
        <f>'All Nodes'!B2863</f>
        <v>102861</v>
      </c>
      <c r="C2863">
        <f>'All Nodes'!C2863</f>
        <v>100001</v>
      </c>
      <c r="D2863" s="1">
        <f>'All Nodes'!D2863</f>
        <v>0.50005299999999997</v>
      </c>
      <c r="E2863" s="1">
        <f>'All Nodes'!E2863</f>
        <v>-0.57497500000000001</v>
      </c>
      <c r="F2863" s="1">
        <f>'All Nodes'!F2863</f>
        <v>0.10475</v>
      </c>
      <c r="G2863">
        <f>'All Nodes'!G2863</f>
        <v>100001</v>
      </c>
    </row>
    <row r="2864" spans="1:7" x14ac:dyDescent="0.25">
      <c r="A2864" t="str">
        <f>'All Nodes'!A2864</f>
        <v>GRID</v>
      </c>
      <c r="B2864">
        <f>'All Nodes'!B2864</f>
        <v>102862</v>
      </c>
      <c r="C2864">
        <f>'All Nodes'!C2864</f>
        <v>100001</v>
      </c>
      <c r="D2864" s="1">
        <f>'All Nodes'!D2864</f>
        <v>-0.50005299999999997</v>
      </c>
      <c r="E2864" s="1">
        <f>'All Nodes'!E2864</f>
        <v>0.57497500000000001</v>
      </c>
      <c r="F2864" s="1">
        <f>'All Nodes'!F2864</f>
        <v>0.10474799999999999</v>
      </c>
      <c r="G2864">
        <f>'All Nodes'!G2864</f>
        <v>100001</v>
      </c>
    </row>
    <row r="2865" spans="1:7" x14ac:dyDescent="0.25">
      <c r="A2865" t="str">
        <f>'All Nodes'!A2865</f>
        <v>GRID</v>
      </c>
      <c r="B2865">
        <f>'All Nodes'!B2865</f>
        <v>102863</v>
      </c>
      <c r="C2865">
        <f>'All Nodes'!C2865</f>
        <v>100001</v>
      </c>
      <c r="D2865" s="1">
        <f>'All Nodes'!D2865</f>
        <v>0.52497300000000002</v>
      </c>
      <c r="E2865" s="1">
        <f>'All Nodes'!E2865</f>
        <v>0.55004399999999998</v>
      </c>
      <c r="F2865" s="1">
        <f>'All Nodes'!F2865</f>
        <v>0.10428800000000001</v>
      </c>
      <c r="G2865">
        <f>'All Nodes'!G2865</f>
        <v>100001</v>
      </c>
    </row>
    <row r="2866" spans="1:7" x14ac:dyDescent="0.25">
      <c r="A2866" t="str">
        <f>'All Nodes'!A2866</f>
        <v>GRID</v>
      </c>
      <c r="B2866">
        <f>'All Nodes'!B2866</f>
        <v>102864</v>
      </c>
      <c r="C2866">
        <f>'All Nodes'!C2866</f>
        <v>100001</v>
      </c>
      <c r="D2866" s="1">
        <f>'All Nodes'!D2866</f>
        <v>-0.52497300000000002</v>
      </c>
      <c r="E2866" s="1">
        <f>'All Nodes'!E2866</f>
        <v>-0.55004299999999995</v>
      </c>
      <c r="F2866" s="1">
        <f>'All Nodes'!F2866</f>
        <v>0.10428800000000001</v>
      </c>
      <c r="G2866">
        <f>'All Nodes'!G2866</f>
        <v>100001</v>
      </c>
    </row>
    <row r="2867" spans="1:7" x14ac:dyDescent="0.25">
      <c r="A2867" t="str">
        <f>'All Nodes'!A2867</f>
        <v>GRID</v>
      </c>
      <c r="B2867">
        <f>'All Nodes'!B2867</f>
        <v>102865</v>
      </c>
      <c r="C2867">
        <f>'All Nodes'!C2867</f>
        <v>100001</v>
      </c>
      <c r="D2867" s="1">
        <f>'All Nodes'!D2867</f>
        <v>0.52497499999999997</v>
      </c>
      <c r="E2867" s="1">
        <f>'All Nodes'!E2867</f>
        <v>0.52504899999999999</v>
      </c>
      <c r="F2867" s="1">
        <f>'All Nodes'!F2867</f>
        <v>9.9352499999999996E-2</v>
      </c>
      <c r="G2867">
        <f>'All Nodes'!G2867</f>
        <v>100001</v>
      </c>
    </row>
    <row r="2868" spans="1:7" x14ac:dyDescent="0.25">
      <c r="A2868" t="str">
        <f>'All Nodes'!A2868</f>
        <v>GRID</v>
      </c>
      <c r="B2868">
        <f>'All Nodes'!B2868</f>
        <v>102866</v>
      </c>
      <c r="C2868">
        <f>'All Nodes'!C2868</f>
        <v>100001</v>
      </c>
      <c r="D2868" s="1">
        <f>'All Nodes'!D2868</f>
        <v>-0.52497499999999997</v>
      </c>
      <c r="E2868" s="1">
        <f>'All Nodes'!E2868</f>
        <v>-0.52504899999999999</v>
      </c>
      <c r="F2868" s="1">
        <f>'All Nodes'!F2868</f>
        <v>9.93536E-2</v>
      </c>
      <c r="G2868">
        <f>'All Nodes'!G2868</f>
        <v>100001</v>
      </c>
    </row>
    <row r="2869" spans="1:7" x14ac:dyDescent="0.25">
      <c r="A2869" t="str">
        <f>'All Nodes'!A2869</f>
        <v>GRID</v>
      </c>
      <c r="B2869">
        <f>'All Nodes'!B2869</f>
        <v>102867</v>
      </c>
      <c r="C2869">
        <f>'All Nodes'!C2869</f>
        <v>100001</v>
      </c>
      <c r="D2869" s="1">
        <f>'All Nodes'!D2869</f>
        <v>0.52504899999999999</v>
      </c>
      <c r="E2869" s="1">
        <f>'All Nodes'!E2869</f>
        <v>-0.52497499999999997</v>
      </c>
      <c r="F2869" s="1">
        <f>'All Nodes'!F2869</f>
        <v>9.93536E-2</v>
      </c>
      <c r="G2869">
        <f>'All Nodes'!G2869</f>
        <v>100001</v>
      </c>
    </row>
    <row r="2870" spans="1:7" x14ac:dyDescent="0.25">
      <c r="A2870" t="str">
        <f>'All Nodes'!A2870</f>
        <v>GRID</v>
      </c>
      <c r="B2870">
        <f>'All Nodes'!B2870</f>
        <v>102868</v>
      </c>
      <c r="C2870">
        <f>'All Nodes'!C2870</f>
        <v>100001</v>
      </c>
      <c r="D2870" s="1">
        <f>'All Nodes'!D2870</f>
        <v>-0.52504899999999999</v>
      </c>
      <c r="E2870" s="1">
        <f>'All Nodes'!E2870</f>
        <v>0.52497499999999997</v>
      </c>
      <c r="F2870" s="1">
        <f>'All Nodes'!F2870</f>
        <v>9.9352499999999996E-2</v>
      </c>
      <c r="G2870">
        <f>'All Nodes'!G2870</f>
        <v>100001</v>
      </c>
    </row>
    <row r="2871" spans="1:7" x14ac:dyDescent="0.25">
      <c r="A2871" t="str">
        <f>'All Nodes'!A2871</f>
        <v>GRID</v>
      </c>
      <c r="B2871">
        <f>'All Nodes'!B2871</f>
        <v>102869</v>
      </c>
      <c r="C2871">
        <f>'All Nodes'!C2871</f>
        <v>100001</v>
      </c>
      <c r="D2871" s="1">
        <f>'All Nodes'!D2871</f>
        <v>0.52505100000000005</v>
      </c>
      <c r="E2871" s="1">
        <f>'All Nodes'!E2871</f>
        <v>-0.54997499999999999</v>
      </c>
      <c r="F2871" s="1">
        <f>'All Nodes'!F2871</f>
        <v>0.10428999999999999</v>
      </c>
      <c r="G2871">
        <f>'All Nodes'!G2871</f>
        <v>100001</v>
      </c>
    </row>
    <row r="2872" spans="1:7" x14ac:dyDescent="0.25">
      <c r="A2872" t="str">
        <f>'All Nodes'!A2872</f>
        <v>GRID</v>
      </c>
      <c r="B2872">
        <f>'All Nodes'!B2872</f>
        <v>102870</v>
      </c>
      <c r="C2872">
        <f>'All Nodes'!C2872</f>
        <v>100001</v>
      </c>
      <c r="D2872" s="1">
        <f>'All Nodes'!D2872</f>
        <v>-0.52505100000000005</v>
      </c>
      <c r="E2872" s="1">
        <f>'All Nodes'!E2872</f>
        <v>0.54997499999999999</v>
      </c>
      <c r="F2872" s="1">
        <f>'All Nodes'!F2872</f>
        <v>0.10428800000000001</v>
      </c>
      <c r="G2872">
        <f>'All Nodes'!G2872</f>
        <v>100001</v>
      </c>
    </row>
    <row r="2873" spans="1:7" x14ac:dyDescent="0.25">
      <c r="A2873" t="str">
        <f>'All Nodes'!A2873</f>
        <v>GRID</v>
      </c>
      <c r="B2873">
        <f>'All Nodes'!B2873</f>
        <v>102871</v>
      </c>
      <c r="C2873">
        <f>'All Nodes'!C2873</f>
        <v>100001</v>
      </c>
      <c r="D2873" s="1">
        <f>'All Nodes'!D2873</f>
        <v>0.54997499999999999</v>
      </c>
      <c r="E2873" s="1">
        <f>'All Nodes'!E2873</f>
        <v>0.52505100000000005</v>
      </c>
      <c r="F2873" s="1">
        <f>'All Nodes'!F2873</f>
        <v>0.10428900000000001</v>
      </c>
      <c r="G2873">
        <f>'All Nodes'!G2873</f>
        <v>100001</v>
      </c>
    </row>
    <row r="2874" spans="1:7" x14ac:dyDescent="0.25">
      <c r="A2874" t="str">
        <f>'All Nodes'!A2874</f>
        <v>GRID</v>
      </c>
      <c r="B2874">
        <f>'All Nodes'!B2874</f>
        <v>102872</v>
      </c>
      <c r="C2874">
        <f>'All Nodes'!C2874</f>
        <v>100001</v>
      </c>
      <c r="D2874" s="1">
        <f>'All Nodes'!D2874</f>
        <v>-0.54997499999999999</v>
      </c>
      <c r="E2874" s="1">
        <f>'All Nodes'!E2874</f>
        <v>-0.52505100000000005</v>
      </c>
      <c r="F2874" s="1">
        <f>'All Nodes'!F2874</f>
        <v>0.10428900000000001</v>
      </c>
      <c r="G2874">
        <f>'All Nodes'!G2874</f>
        <v>100001</v>
      </c>
    </row>
    <row r="2875" spans="1:7" x14ac:dyDescent="0.25">
      <c r="A2875" t="str">
        <f>'All Nodes'!A2875</f>
        <v>GRID</v>
      </c>
      <c r="B2875">
        <f>'All Nodes'!B2875</f>
        <v>102873</v>
      </c>
      <c r="C2875">
        <f>'All Nodes'!C2875</f>
        <v>100001</v>
      </c>
      <c r="D2875" s="1">
        <f>'All Nodes'!D2875</f>
        <v>0.54997499999999999</v>
      </c>
      <c r="E2875" s="1">
        <f>'All Nodes'!E2875</f>
        <v>0.50004899999999997</v>
      </c>
      <c r="F2875" s="1">
        <f>'All Nodes'!F2875</f>
        <v>9.9581600000000006E-2</v>
      </c>
      <c r="G2875">
        <f>'All Nodes'!G2875</f>
        <v>100001</v>
      </c>
    </row>
    <row r="2876" spans="1:7" x14ac:dyDescent="0.25">
      <c r="A2876" t="str">
        <f>'All Nodes'!A2876</f>
        <v>GRID</v>
      </c>
      <c r="B2876">
        <f>'All Nodes'!B2876</f>
        <v>102874</v>
      </c>
      <c r="C2876">
        <f>'All Nodes'!C2876</f>
        <v>100001</v>
      </c>
      <c r="D2876" s="1">
        <f>'All Nodes'!D2876</f>
        <v>-0.54997499999999999</v>
      </c>
      <c r="E2876" s="1">
        <f>'All Nodes'!E2876</f>
        <v>-0.50004899999999997</v>
      </c>
      <c r="F2876" s="1">
        <f>'All Nodes'!F2876</f>
        <v>9.9582599999999993E-2</v>
      </c>
      <c r="G2876">
        <f>'All Nodes'!G2876</f>
        <v>100001</v>
      </c>
    </row>
    <row r="2877" spans="1:7" x14ac:dyDescent="0.25">
      <c r="A2877" t="str">
        <f>'All Nodes'!A2877</f>
        <v>GRID</v>
      </c>
      <c r="B2877">
        <f>'All Nodes'!B2877</f>
        <v>102875</v>
      </c>
      <c r="C2877">
        <f>'All Nodes'!C2877</f>
        <v>100001</v>
      </c>
      <c r="D2877" s="1">
        <f>'All Nodes'!D2877</f>
        <v>0.55004299999999995</v>
      </c>
      <c r="E2877" s="1">
        <f>'All Nodes'!E2877</f>
        <v>-0.49997200000000003</v>
      </c>
      <c r="F2877" s="1">
        <f>'All Nodes'!F2877</f>
        <v>9.9581600000000006E-2</v>
      </c>
      <c r="G2877">
        <f>'All Nodes'!G2877</f>
        <v>100001</v>
      </c>
    </row>
    <row r="2878" spans="1:7" x14ac:dyDescent="0.25">
      <c r="A2878" t="str">
        <f>'All Nodes'!A2878</f>
        <v>GRID</v>
      </c>
      <c r="B2878">
        <f>'All Nodes'!B2878</f>
        <v>102876</v>
      </c>
      <c r="C2878">
        <f>'All Nodes'!C2878</f>
        <v>100001</v>
      </c>
      <c r="D2878" s="1">
        <f>'All Nodes'!D2878</f>
        <v>-0.55004299999999995</v>
      </c>
      <c r="E2878" s="1">
        <f>'All Nodes'!E2878</f>
        <v>0.49997200000000003</v>
      </c>
      <c r="F2878" s="1">
        <f>'All Nodes'!F2878</f>
        <v>9.9580500000000002E-2</v>
      </c>
      <c r="G2878">
        <f>'All Nodes'!G2878</f>
        <v>100001</v>
      </c>
    </row>
    <row r="2879" spans="1:7" x14ac:dyDescent="0.25">
      <c r="A2879" t="str">
        <f>'All Nodes'!A2879</f>
        <v>GRID</v>
      </c>
      <c r="B2879">
        <f>'All Nodes'!B2879</f>
        <v>102877</v>
      </c>
      <c r="C2879">
        <f>'All Nodes'!C2879</f>
        <v>100001</v>
      </c>
      <c r="D2879" s="1">
        <f>'All Nodes'!D2879</f>
        <v>0.55004299999999995</v>
      </c>
      <c r="E2879" s="1">
        <f>'All Nodes'!E2879</f>
        <v>-0.52497300000000002</v>
      </c>
      <c r="F2879" s="1">
        <f>'All Nodes'!F2879</f>
        <v>0.10428900000000001</v>
      </c>
      <c r="G2879">
        <f>'All Nodes'!G2879</f>
        <v>100001</v>
      </c>
    </row>
    <row r="2880" spans="1:7" x14ac:dyDescent="0.25">
      <c r="A2880" t="str">
        <f>'All Nodes'!A2880</f>
        <v>GRID</v>
      </c>
      <c r="B2880">
        <f>'All Nodes'!B2880</f>
        <v>102878</v>
      </c>
      <c r="C2880">
        <f>'All Nodes'!C2880</f>
        <v>100001</v>
      </c>
      <c r="D2880" s="1">
        <f>'All Nodes'!D2880</f>
        <v>-0.55004399999999998</v>
      </c>
      <c r="E2880" s="1">
        <f>'All Nodes'!E2880</f>
        <v>0.52497300000000002</v>
      </c>
      <c r="F2880" s="1">
        <f>'All Nodes'!F2880</f>
        <v>0.10428800000000001</v>
      </c>
      <c r="G2880">
        <f>'All Nodes'!G2880</f>
        <v>100001</v>
      </c>
    </row>
    <row r="2881" spans="1:7" x14ac:dyDescent="0.25">
      <c r="A2881" t="str">
        <f>'All Nodes'!A2881</f>
        <v>GRID</v>
      </c>
      <c r="B2881">
        <f>'All Nodes'!B2881</f>
        <v>102879</v>
      </c>
      <c r="C2881">
        <f>'All Nodes'!C2881</f>
        <v>100001</v>
      </c>
      <c r="D2881" s="1">
        <f>'All Nodes'!D2881</f>
        <v>0.57497500000000001</v>
      </c>
      <c r="E2881" s="1">
        <f>'All Nodes'!E2881</f>
        <v>0.50005299999999997</v>
      </c>
      <c r="F2881" s="1">
        <f>'All Nodes'!F2881</f>
        <v>0.10474899999999999</v>
      </c>
      <c r="G2881">
        <f>'All Nodes'!G2881</f>
        <v>100001</v>
      </c>
    </row>
    <row r="2882" spans="1:7" x14ac:dyDescent="0.25">
      <c r="A2882" t="str">
        <f>'All Nodes'!A2882</f>
        <v>GRID</v>
      </c>
      <c r="B2882">
        <f>'All Nodes'!B2882</f>
        <v>102880</v>
      </c>
      <c r="C2882">
        <f>'All Nodes'!C2882</f>
        <v>100001</v>
      </c>
      <c r="D2882" s="1">
        <f>'All Nodes'!D2882</f>
        <v>-0.57497500000000001</v>
      </c>
      <c r="E2882" s="1">
        <f>'All Nodes'!E2882</f>
        <v>-0.50005299999999997</v>
      </c>
      <c r="F2882" s="1">
        <f>'All Nodes'!F2882</f>
        <v>0.10474899999999999</v>
      </c>
      <c r="G2882">
        <f>'All Nodes'!G2882</f>
        <v>100001</v>
      </c>
    </row>
    <row r="2883" spans="1:7" x14ac:dyDescent="0.25">
      <c r="A2883" t="str">
        <f>'All Nodes'!A2883</f>
        <v>GRID</v>
      </c>
      <c r="B2883">
        <f>'All Nodes'!B2883</f>
        <v>102881</v>
      </c>
      <c r="C2883">
        <f>'All Nodes'!C2883</f>
        <v>100001</v>
      </c>
      <c r="D2883" s="1">
        <f>'All Nodes'!D2883</f>
        <v>0.57497699999999996</v>
      </c>
      <c r="E2883" s="1">
        <f>'All Nodes'!E2883</f>
        <v>0.47504600000000002</v>
      </c>
      <c r="F2883" s="1">
        <f>'All Nodes'!F2883</f>
        <v>0.100268</v>
      </c>
      <c r="G2883">
        <f>'All Nodes'!G2883</f>
        <v>100001</v>
      </c>
    </row>
    <row r="2884" spans="1:7" x14ac:dyDescent="0.25">
      <c r="A2884" t="str">
        <f>'All Nodes'!A2884</f>
        <v>GRID</v>
      </c>
      <c r="B2884">
        <f>'All Nodes'!B2884</f>
        <v>102882</v>
      </c>
      <c r="C2884">
        <f>'All Nodes'!C2884</f>
        <v>100001</v>
      </c>
      <c r="D2884" s="1">
        <f>'All Nodes'!D2884</f>
        <v>-0.57497699999999996</v>
      </c>
      <c r="E2884" s="1">
        <f>'All Nodes'!E2884</f>
        <v>-0.475045</v>
      </c>
      <c r="F2884" s="1">
        <f>'All Nodes'!F2884</f>
        <v>0.10027</v>
      </c>
      <c r="G2884">
        <f>'All Nodes'!G2884</f>
        <v>100001</v>
      </c>
    </row>
    <row r="2885" spans="1:7" x14ac:dyDescent="0.25">
      <c r="A2885" t="str">
        <f>'All Nodes'!A2885</f>
        <v>GRID</v>
      </c>
      <c r="B2885">
        <f>'All Nodes'!B2885</f>
        <v>102883</v>
      </c>
      <c r="C2885">
        <f>'All Nodes'!C2885</f>
        <v>100001</v>
      </c>
      <c r="D2885" s="1">
        <f>'All Nodes'!D2885</f>
        <v>0.57504100000000002</v>
      </c>
      <c r="E2885" s="1">
        <f>'All Nodes'!E2885</f>
        <v>-0.47495399999999999</v>
      </c>
      <c r="F2885" s="1">
        <f>'All Nodes'!F2885</f>
        <v>0.10026500000000001</v>
      </c>
      <c r="G2885">
        <f>'All Nodes'!G2885</f>
        <v>100001</v>
      </c>
    </row>
    <row r="2886" spans="1:7" x14ac:dyDescent="0.25">
      <c r="A2886" t="str">
        <f>'All Nodes'!A2886</f>
        <v>GRID</v>
      </c>
      <c r="B2886">
        <f>'All Nodes'!B2886</f>
        <v>102884</v>
      </c>
      <c r="C2886">
        <f>'All Nodes'!C2886</f>
        <v>100001</v>
      </c>
      <c r="D2886" s="1">
        <f>'All Nodes'!D2886</f>
        <v>-0.57504100000000002</v>
      </c>
      <c r="E2886" s="1">
        <f>'All Nodes'!E2886</f>
        <v>0.47495500000000002</v>
      </c>
      <c r="F2886" s="1">
        <f>'All Nodes'!F2886</f>
        <v>0.100263</v>
      </c>
      <c r="G2886">
        <f>'All Nodes'!G2886</f>
        <v>100001</v>
      </c>
    </row>
    <row r="2887" spans="1:7" x14ac:dyDescent="0.25">
      <c r="A2887" t="str">
        <f>'All Nodes'!A2887</f>
        <v>GRID</v>
      </c>
      <c r="B2887">
        <f>'All Nodes'!B2887</f>
        <v>102885</v>
      </c>
      <c r="C2887">
        <f>'All Nodes'!C2887</f>
        <v>100001</v>
      </c>
      <c r="D2887" s="1">
        <f>'All Nodes'!D2887</f>
        <v>0.57504200000000005</v>
      </c>
      <c r="E2887" s="1">
        <f>'All Nodes'!E2887</f>
        <v>-0.499971</v>
      </c>
      <c r="F2887" s="1">
        <f>'All Nodes'!F2887</f>
        <v>0.10474799999999999</v>
      </c>
      <c r="G2887">
        <f>'All Nodes'!G2887</f>
        <v>100001</v>
      </c>
    </row>
    <row r="2888" spans="1:7" x14ac:dyDescent="0.25">
      <c r="A2888" t="str">
        <f>'All Nodes'!A2888</f>
        <v>GRID</v>
      </c>
      <c r="B2888">
        <f>'All Nodes'!B2888</f>
        <v>102886</v>
      </c>
      <c r="C2888">
        <f>'All Nodes'!C2888</f>
        <v>100001</v>
      </c>
      <c r="D2888" s="1">
        <f>'All Nodes'!D2888</f>
        <v>-0.57504200000000005</v>
      </c>
      <c r="E2888" s="1">
        <f>'All Nodes'!E2888</f>
        <v>0.499973</v>
      </c>
      <c r="F2888" s="1">
        <f>'All Nodes'!F2888</f>
        <v>0.10474799999999999</v>
      </c>
      <c r="G2888">
        <f>'All Nodes'!G2888</f>
        <v>100001</v>
      </c>
    </row>
    <row r="2889" spans="1:7" x14ac:dyDescent="0.25">
      <c r="A2889" t="str">
        <f>'All Nodes'!A2889</f>
        <v>GRID</v>
      </c>
      <c r="B2889">
        <f>'All Nodes'!B2889</f>
        <v>102887</v>
      </c>
      <c r="C2889">
        <f>'All Nodes'!C2889</f>
        <v>100001</v>
      </c>
      <c r="D2889" s="1">
        <f>'All Nodes'!D2889</f>
        <v>0.59997699999999998</v>
      </c>
      <c r="E2889" s="1">
        <f>'All Nodes'!E2889</f>
        <v>0.475047</v>
      </c>
      <c r="F2889" s="1">
        <f>'All Nodes'!F2889</f>
        <v>0.105667</v>
      </c>
      <c r="G2889">
        <f>'All Nodes'!G2889</f>
        <v>100001</v>
      </c>
    </row>
    <row r="2890" spans="1:7" x14ac:dyDescent="0.25">
      <c r="A2890" t="str">
        <f>'All Nodes'!A2890</f>
        <v>GRID</v>
      </c>
      <c r="B2890">
        <f>'All Nodes'!B2890</f>
        <v>102888</v>
      </c>
      <c r="C2890">
        <f>'All Nodes'!C2890</f>
        <v>100001</v>
      </c>
      <c r="D2890" s="1">
        <f>'All Nodes'!D2890</f>
        <v>-0.59997699999999998</v>
      </c>
      <c r="E2890" s="1">
        <f>'All Nodes'!E2890</f>
        <v>-0.475047</v>
      </c>
      <c r="F2890" s="1">
        <f>'All Nodes'!F2890</f>
        <v>0.105667</v>
      </c>
      <c r="G2890">
        <f>'All Nodes'!G2890</f>
        <v>100001</v>
      </c>
    </row>
    <row r="2891" spans="1:7" x14ac:dyDescent="0.25">
      <c r="A2891" t="str">
        <f>'All Nodes'!A2891</f>
        <v>GRID</v>
      </c>
      <c r="B2891">
        <f>'All Nodes'!B2891</f>
        <v>102889</v>
      </c>
      <c r="C2891">
        <f>'All Nodes'!C2891</f>
        <v>100001</v>
      </c>
      <c r="D2891" s="1">
        <f>'All Nodes'!D2891</f>
        <v>0.59997800000000001</v>
      </c>
      <c r="E2891" s="1">
        <f>'All Nodes'!E2891</f>
        <v>0.45005299999999998</v>
      </c>
      <c r="F2891" s="1">
        <f>'All Nodes'!F2891</f>
        <v>0.10141699999999999</v>
      </c>
      <c r="G2891">
        <f>'All Nodes'!G2891</f>
        <v>100001</v>
      </c>
    </row>
    <row r="2892" spans="1:7" x14ac:dyDescent="0.25">
      <c r="A2892" t="str">
        <f>'All Nodes'!A2892</f>
        <v>GRID</v>
      </c>
      <c r="B2892">
        <f>'All Nodes'!B2892</f>
        <v>102890</v>
      </c>
      <c r="C2892">
        <f>'All Nodes'!C2892</f>
        <v>100001</v>
      </c>
      <c r="D2892" s="1">
        <f>'All Nodes'!D2892</f>
        <v>-0.59997900000000004</v>
      </c>
      <c r="E2892" s="1">
        <f>'All Nodes'!E2892</f>
        <v>-0.45005299999999998</v>
      </c>
      <c r="F2892" s="1">
        <f>'All Nodes'!F2892</f>
        <v>0.101419</v>
      </c>
      <c r="G2892">
        <f>'All Nodes'!G2892</f>
        <v>100001</v>
      </c>
    </row>
    <row r="2893" spans="1:7" x14ac:dyDescent="0.25">
      <c r="A2893" t="str">
        <f>'All Nodes'!A2893</f>
        <v>GRID</v>
      </c>
      <c r="B2893">
        <f>'All Nodes'!B2893</f>
        <v>102891</v>
      </c>
      <c r="C2893">
        <f>'All Nodes'!C2893</f>
        <v>100001</v>
      </c>
      <c r="D2893" s="1">
        <f>'All Nodes'!D2893</f>
        <v>0.60003899999999999</v>
      </c>
      <c r="E2893" s="1">
        <f>'All Nodes'!E2893</f>
        <v>-0.44997100000000001</v>
      </c>
      <c r="F2893" s="1">
        <f>'All Nodes'!F2893</f>
        <v>0.10141799999999999</v>
      </c>
      <c r="G2893">
        <f>'All Nodes'!G2893</f>
        <v>100001</v>
      </c>
    </row>
    <row r="2894" spans="1:7" x14ac:dyDescent="0.25">
      <c r="A2894" t="str">
        <f>'All Nodes'!A2894</f>
        <v>GRID</v>
      </c>
      <c r="B2894">
        <f>'All Nodes'!B2894</f>
        <v>102892</v>
      </c>
      <c r="C2894">
        <f>'All Nodes'!C2894</f>
        <v>100001</v>
      </c>
      <c r="D2894" s="1">
        <f>'All Nodes'!D2894</f>
        <v>-0.60003899999999999</v>
      </c>
      <c r="E2894" s="1">
        <f>'All Nodes'!E2894</f>
        <v>0.44997100000000001</v>
      </c>
      <c r="F2894" s="1">
        <f>'All Nodes'!F2894</f>
        <v>0.10141699999999999</v>
      </c>
      <c r="G2894">
        <f>'All Nodes'!G2894</f>
        <v>100001</v>
      </c>
    </row>
    <row r="2895" spans="1:7" x14ac:dyDescent="0.25">
      <c r="A2895" t="str">
        <f>'All Nodes'!A2895</f>
        <v>GRID</v>
      </c>
      <c r="B2895">
        <f>'All Nodes'!B2895</f>
        <v>102893</v>
      </c>
      <c r="C2895">
        <f>'All Nodes'!C2895</f>
        <v>100001</v>
      </c>
      <c r="D2895" s="1">
        <f>'All Nodes'!D2895</f>
        <v>0.60004100000000005</v>
      </c>
      <c r="E2895" s="1">
        <f>'All Nodes'!E2895</f>
        <v>-0.47495399999999999</v>
      </c>
      <c r="F2895" s="1">
        <f>'All Nodes'!F2895</f>
        <v>0.10566200000000001</v>
      </c>
      <c r="G2895">
        <f>'All Nodes'!G2895</f>
        <v>100001</v>
      </c>
    </row>
    <row r="2896" spans="1:7" x14ac:dyDescent="0.25">
      <c r="A2896" t="str">
        <f>'All Nodes'!A2896</f>
        <v>GRID</v>
      </c>
      <c r="B2896">
        <f>'All Nodes'!B2896</f>
        <v>102894</v>
      </c>
      <c r="C2896">
        <f>'All Nodes'!C2896</f>
        <v>100001</v>
      </c>
      <c r="D2896" s="1">
        <f>'All Nodes'!D2896</f>
        <v>-0.60004100000000005</v>
      </c>
      <c r="E2896" s="1">
        <f>'All Nodes'!E2896</f>
        <v>0.47495399999999999</v>
      </c>
      <c r="F2896" s="1">
        <f>'All Nodes'!F2896</f>
        <v>0.10566200000000001</v>
      </c>
      <c r="G2896">
        <f>'All Nodes'!G2896</f>
        <v>100001</v>
      </c>
    </row>
    <row r="2897" spans="1:7" x14ac:dyDescent="0.25">
      <c r="A2897" t="str">
        <f>'All Nodes'!A2897</f>
        <v>GRID</v>
      </c>
      <c r="B2897">
        <f>'All Nodes'!B2897</f>
        <v>102895</v>
      </c>
      <c r="C2897">
        <f>'All Nodes'!C2897</f>
        <v>100001</v>
      </c>
      <c r="D2897" s="1">
        <f>'All Nodes'!D2897</f>
        <v>0.62497800000000003</v>
      </c>
      <c r="E2897" s="1">
        <f>'All Nodes'!E2897</f>
        <v>0.45005499999999998</v>
      </c>
      <c r="F2897" s="1">
        <f>'All Nodes'!F2897</f>
        <v>0.107048</v>
      </c>
      <c r="G2897">
        <f>'All Nodes'!G2897</f>
        <v>100001</v>
      </c>
    </row>
    <row r="2898" spans="1:7" x14ac:dyDescent="0.25">
      <c r="A2898" t="str">
        <f>'All Nodes'!A2898</f>
        <v>GRID</v>
      </c>
      <c r="B2898">
        <f>'All Nodes'!B2898</f>
        <v>102896</v>
      </c>
      <c r="C2898">
        <f>'All Nodes'!C2898</f>
        <v>100001</v>
      </c>
      <c r="D2898" s="1">
        <f>'All Nodes'!D2898</f>
        <v>-0.62497899999999995</v>
      </c>
      <c r="E2898" s="1">
        <f>'All Nodes'!E2898</f>
        <v>-0.45005499999999998</v>
      </c>
      <c r="F2898" s="1">
        <f>'All Nodes'!F2898</f>
        <v>0.107048</v>
      </c>
      <c r="G2898">
        <f>'All Nodes'!G2898</f>
        <v>100001</v>
      </c>
    </row>
    <row r="2899" spans="1:7" x14ac:dyDescent="0.25">
      <c r="A2899" t="str">
        <f>'All Nodes'!A2899</f>
        <v>GRID</v>
      </c>
      <c r="B2899">
        <f>'All Nodes'!B2899</f>
        <v>102897</v>
      </c>
      <c r="C2899">
        <f>'All Nodes'!C2899</f>
        <v>100001</v>
      </c>
      <c r="D2899" s="1">
        <f>'All Nodes'!D2899</f>
        <v>0.62497899999999995</v>
      </c>
      <c r="E2899" s="1">
        <f>'All Nodes'!E2899</f>
        <v>0.42504700000000001</v>
      </c>
      <c r="F2899" s="1">
        <f>'All Nodes'!F2899</f>
        <v>0.103023</v>
      </c>
      <c r="G2899">
        <f>'All Nodes'!G2899</f>
        <v>100001</v>
      </c>
    </row>
    <row r="2900" spans="1:7" x14ac:dyDescent="0.25">
      <c r="A2900" t="str">
        <f>'All Nodes'!A2900</f>
        <v>GRID</v>
      </c>
      <c r="B2900">
        <f>'All Nodes'!B2900</f>
        <v>102898</v>
      </c>
      <c r="C2900">
        <f>'All Nodes'!C2900</f>
        <v>100001</v>
      </c>
      <c r="D2900" s="1">
        <f>'All Nodes'!D2900</f>
        <v>-0.62497899999999995</v>
      </c>
      <c r="E2900" s="1">
        <f>'All Nodes'!E2900</f>
        <v>-0.42504700000000001</v>
      </c>
      <c r="F2900" s="1">
        <f>'All Nodes'!F2900</f>
        <v>0.10302500000000001</v>
      </c>
      <c r="G2900">
        <f>'All Nodes'!G2900</f>
        <v>100001</v>
      </c>
    </row>
    <row r="2901" spans="1:7" x14ac:dyDescent="0.25">
      <c r="A2901" t="str">
        <f>'All Nodes'!A2901</f>
        <v>GRID</v>
      </c>
      <c r="B2901">
        <f>'All Nodes'!B2901</f>
        <v>102899</v>
      </c>
      <c r="C2901">
        <f>'All Nodes'!C2901</f>
        <v>100001</v>
      </c>
      <c r="D2901" s="1">
        <f>'All Nodes'!D2901</f>
        <v>0.62498200000000004</v>
      </c>
      <c r="E2901" s="1">
        <f>'All Nodes'!E2901</f>
        <v>0.40005200000000002</v>
      </c>
      <c r="F2901" s="1">
        <f>'All Nodes'!F2901</f>
        <v>9.9236599999999994E-2</v>
      </c>
      <c r="G2901">
        <f>'All Nodes'!G2901</f>
        <v>100001</v>
      </c>
    </row>
    <row r="2902" spans="1:7" x14ac:dyDescent="0.25">
      <c r="A2902" t="str">
        <f>'All Nodes'!A2902</f>
        <v>GRID</v>
      </c>
      <c r="B2902">
        <f>'All Nodes'!B2902</f>
        <v>102900</v>
      </c>
      <c r="C2902">
        <f>'All Nodes'!C2902</f>
        <v>100001</v>
      </c>
      <c r="D2902" s="1">
        <f>'All Nodes'!D2902</f>
        <v>-0.62498200000000004</v>
      </c>
      <c r="E2902" s="1">
        <f>'All Nodes'!E2902</f>
        <v>-0.40005200000000002</v>
      </c>
      <c r="F2902" s="1">
        <f>'All Nodes'!F2902</f>
        <v>9.9237500000000006E-2</v>
      </c>
      <c r="G2902">
        <f>'All Nodes'!G2902</f>
        <v>100001</v>
      </c>
    </row>
    <row r="2903" spans="1:7" x14ac:dyDescent="0.25">
      <c r="A2903" t="str">
        <f>'All Nodes'!A2903</f>
        <v>GRID</v>
      </c>
      <c r="B2903">
        <f>'All Nodes'!B2903</f>
        <v>102901</v>
      </c>
      <c r="C2903">
        <f>'All Nodes'!C2903</f>
        <v>100001</v>
      </c>
      <c r="D2903" s="1">
        <f>'All Nodes'!D2903</f>
        <v>0.62504000000000004</v>
      </c>
      <c r="E2903" s="1">
        <f>'All Nodes'!E2903</f>
        <v>-0.39996900000000002</v>
      </c>
      <c r="F2903" s="1">
        <f>'All Nodes'!F2903</f>
        <v>9.9238499999999993E-2</v>
      </c>
      <c r="G2903">
        <f>'All Nodes'!G2903</f>
        <v>100001</v>
      </c>
    </row>
    <row r="2904" spans="1:7" x14ac:dyDescent="0.25">
      <c r="A2904" t="str">
        <f>'All Nodes'!A2904</f>
        <v>GRID</v>
      </c>
      <c r="B2904">
        <f>'All Nodes'!B2904</f>
        <v>102902</v>
      </c>
      <c r="C2904">
        <f>'All Nodes'!C2904</f>
        <v>100001</v>
      </c>
      <c r="D2904" s="1">
        <f>'All Nodes'!D2904</f>
        <v>-0.62504000000000004</v>
      </c>
      <c r="E2904" s="1">
        <f>'All Nodes'!E2904</f>
        <v>0.39996900000000002</v>
      </c>
      <c r="F2904" s="1">
        <f>'All Nodes'!F2904</f>
        <v>9.9237599999999995E-2</v>
      </c>
      <c r="G2904">
        <f>'All Nodes'!G2904</f>
        <v>100001</v>
      </c>
    </row>
    <row r="2905" spans="1:7" x14ac:dyDescent="0.25">
      <c r="A2905" t="str">
        <f>'All Nodes'!A2905</f>
        <v>GRID</v>
      </c>
      <c r="B2905">
        <f>'All Nodes'!B2905</f>
        <v>102903</v>
      </c>
      <c r="C2905">
        <f>'All Nodes'!C2905</f>
        <v>100001</v>
      </c>
      <c r="D2905" s="1">
        <f>'All Nodes'!D2905</f>
        <v>0.62504199999999999</v>
      </c>
      <c r="E2905" s="1">
        <f>'All Nodes'!E2905</f>
        <v>-0.42496899999999999</v>
      </c>
      <c r="F2905" s="1">
        <f>'All Nodes'!F2905</f>
        <v>0.10302600000000001</v>
      </c>
      <c r="G2905">
        <f>'All Nodes'!G2905</f>
        <v>100001</v>
      </c>
    </row>
    <row r="2906" spans="1:7" x14ac:dyDescent="0.25">
      <c r="A2906" t="str">
        <f>'All Nodes'!A2906</f>
        <v>GRID</v>
      </c>
      <c r="B2906">
        <f>'All Nodes'!B2906</f>
        <v>102904</v>
      </c>
      <c r="C2906">
        <f>'All Nodes'!C2906</f>
        <v>100001</v>
      </c>
      <c r="D2906" s="1">
        <f>'All Nodes'!D2906</f>
        <v>-0.62504199999999999</v>
      </c>
      <c r="E2906" s="1">
        <f>'All Nodes'!E2906</f>
        <v>0.42496899999999999</v>
      </c>
      <c r="F2906" s="1">
        <f>'All Nodes'!F2906</f>
        <v>0.10302600000000001</v>
      </c>
      <c r="G2906">
        <f>'All Nodes'!G2906</f>
        <v>100001</v>
      </c>
    </row>
    <row r="2907" spans="1:7" x14ac:dyDescent="0.25">
      <c r="A2907" t="str">
        <f>'All Nodes'!A2907</f>
        <v>GRID</v>
      </c>
      <c r="B2907">
        <f>'All Nodes'!B2907</f>
        <v>102905</v>
      </c>
      <c r="C2907">
        <f>'All Nodes'!C2907</f>
        <v>100001</v>
      </c>
      <c r="D2907" s="1">
        <f>'All Nodes'!D2907</f>
        <v>-0.62504400000000004</v>
      </c>
      <c r="E2907" s="1">
        <f>'All Nodes'!E2907</f>
        <v>0.44996900000000001</v>
      </c>
      <c r="F2907" s="1">
        <f>'All Nodes'!F2907</f>
        <v>0.107048</v>
      </c>
      <c r="G2907">
        <f>'All Nodes'!G2907</f>
        <v>100001</v>
      </c>
    </row>
    <row r="2908" spans="1:7" x14ac:dyDescent="0.25">
      <c r="A2908" t="str">
        <f>'All Nodes'!A2908</f>
        <v>GRID</v>
      </c>
      <c r="B2908">
        <f>'All Nodes'!B2908</f>
        <v>102906</v>
      </c>
      <c r="C2908">
        <f>'All Nodes'!C2908</f>
        <v>100001</v>
      </c>
      <c r="D2908" s="1">
        <f>'All Nodes'!D2908</f>
        <v>0.62504400000000004</v>
      </c>
      <c r="E2908" s="1">
        <f>'All Nodes'!E2908</f>
        <v>-0.44996900000000001</v>
      </c>
      <c r="F2908" s="1">
        <f>'All Nodes'!F2908</f>
        <v>0.10705000000000001</v>
      </c>
      <c r="G2908">
        <f>'All Nodes'!G2908</f>
        <v>100001</v>
      </c>
    </row>
    <row r="2909" spans="1:7" x14ac:dyDescent="0.25">
      <c r="A2909" t="str">
        <f>'All Nodes'!A2909</f>
        <v>GRID</v>
      </c>
      <c r="B2909">
        <f>'All Nodes'!B2909</f>
        <v>102907</v>
      </c>
      <c r="C2909">
        <f>'All Nodes'!C2909</f>
        <v>100001</v>
      </c>
      <c r="D2909" s="1">
        <f>'All Nodes'!D2909</f>
        <v>0.64995700000000001</v>
      </c>
      <c r="E2909" s="1">
        <f>'All Nodes'!E2909</f>
        <v>0.37505300000000003</v>
      </c>
      <c r="F2909" s="1">
        <f>'All Nodes'!F2909</f>
        <v>0.10152</v>
      </c>
      <c r="G2909">
        <f>'All Nodes'!G2909</f>
        <v>100001</v>
      </c>
    </row>
    <row r="2910" spans="1:7" x14ac:dyDescent="0.25">
      <c r="A2910" t="str">
        <f>'All Nodes'!A2910</f>
        <v>GRID</v>
      </c>
      <c r="B2910">
        <f>'All Nodes'!B2910</f>
        <v>102908</v>
      </c>
      <c r="C2910">
        <f>'All Nodes'!C2910</f>
        <v>100001</v>
      </c>
      <c r="D2910" s="1">
        <f>'All Nodes'!D2910</f>
        <v>-0.64995700000000001</v>
      </c>
      <c r="E2910" s="1">
        <f>'All Nodes'!E2910</f>
        <v>-0.375052</v>
      </c>
      <c r="F2910" s="1">
        <f>'All Nodes'!F2910</f>
        <v>0.10152</v>
      </c>
      <c r="G2910">
        <f>'All Nodes'!G2910</f>
        <v>100001</v>
      </c>
    </row>
    <row r="2911" spans="1:7" x14ac:dyDescent="0.25">
      <c r="A2911" t="str">
        <f>'All Nodes'!A2911</f>
        <v>GRID</v>
      </c>
      <c r="B2911">
        <f>'All Nodes'!B2911</f>
        <v>102909</v>
      </c>
      <c r="C2911">
        <f>'All Nodes'!C2911</f>
        <v>100001</v>
      </c>
      <c r="D2911" s="1">
        <f>'All Nodes'!D2911</f>
        <v>0.64995800000000004</v>
      </c>
      <c r="E2911" s="1">
        <f>'All Nodes'!E2911</f>
        <v>0.40005200000000002</v>
      </c>
      <c r="F2911" s="1">
        <f>'All Nodes'!F2911</f>
        <v>0.10508000000000001</v>
      </c>
      <c r="G2911">
        <f>'All Nodes'!G2911</f>
        <v>100001</v>
      </c>
    </row>
    <row r="2912" spans="1:7" x14ac:dyDescent="0.25">
      <c r="A2912" t="str">
        <f>'All Nodes'!A2912</f>
        <v>GRID</v>
      </c>
      <c r="B2912">
        <f>'All Nodes'!B2912</f>
        <v>102910</v>
      </c>
      <c r="C2912">
        <f>'All Nodes'!C2912</f>
        <v>100001</v>
      </c>
      <c r="D2912" s="1">
        <f>'All Nodes'!D2912</f>
        <v>-0.64995800000000004</v>
      </c>
      <c r="E2912" s="1">
        <f>'All Nodes'!E2912</f>
        <v>-0.40005099999999999</v>
      </c>
      <c r="F2912" s="1">
        <f>'All Nodes'!F2912</f>
        <v>0.10508199999999999</v>
      </c>
      <c r="G2912">
        <f>'All Nodes'!G2912</f>
        <v>100001</v>
      </c>
    </row>
    <row r="2913" spans="1:7" x14ac:dyDescent="0.25">
      <c r="A2913" t="str">
        <f>'All Nodes'!A2913</f>
        <v>GRID</v>
      </c>
      <c r="B2913">
        <f>'All Nodes'!B2913</f>
        <v>102911</v>
      </c>
      <c r="C2913">
        <f>'All Nodes'!C2913</f>
        <v>100001</v>
      </c>
      <c r="D2913" s="1">
        <f>'All Nodes'!D2913</f>
        <v>0.65003299999999997</v>
      </c>
      <c r="E2913" s="1">
        <f>'All Nodes'!E2913</f>
        <v>-0.374969</v>
      </c>
      <c r="F2913" s="1">
        <f>'All Nodes'!F2913</f>
        <v>0.101532</v>
      </c>
      <c r="G2913">
        <f>'All Nodes'!G2913</f>
        <v>100001</v>
      </c>
    </row>
    <row r="2914" spans="1:7" x14ac:dyDescent="0.25">
      <c r="A2914" t="str">
        <f>'All Nodes'!A2914</f>
        <v>GRID</v>
      </c>
      <c r="B2914">
        <f>'All Nodes'!B2914</f>
        <v>102912</v>
      </c>
      <c r="C2914">
        <f>'All Nodes'!C2914</f>
        <v>100001</v>
      </c>
      <c r="D2914" s="1">
        <f>'All Nodes'!D2914</f>
        <v>-0.65003299999999997</v>
      </c>
      <c r="E2914" s="1">
        <f>'All Nodes'!E2914</f>
        <v>0.374969</v>
      </c>
      <c r="F2914" s="1">
        <f>'All Nodes'!F2914</f>
        <v>0.101532</v>
      </c>
      <c r="G2914">
        <f>'All Nodes'!G2914</f>
        <v>100001</v>
      </c>
    </row>
    <row r="2915" spans="1:7" x14ac:dyDescent="0.25">
      <c r="A2915" t="str">
        <f>'All Nodes'!A2915</f>
        <v>GRID</v>
      </c>
      <c r="B2915">
        <f>'All Nodes'!B2915</f>
        <v>102913</v>
      </c>
      <c r="C2915">
        <f>'All Nodes'!C2915</f>
        <v>100001</v>
      </c>
      <c r="D2915" s="1">
        <f>'All Nodes'!D2915</f>
        <v>0.650034</v>
      </c>
      <c r="E2915" s="1">
        <f>'All Nodes'!E2915</f>
        <v>-0.39996799999999999</v>
      </c>
      <c r="F2915" s="1">
        <f>'All Nodes'!F2915</f>
        <v>0.10509300000000001</v>
      </c>
      <c r="G2915">
        <f>'All Nodes'!G2915</f>
        <v>100001</v>
      </c>
    </row>
    <row r="2916" spans="1:7" x14ac:dyDescent="0.25">
      <c r="A2916" t="str">
        <f>'All Nodes'!A2916</f>
        <v>GRID</v>
      </c>
      <c r="B2916">
        <f>'All Nodes'!B2916</f>
        <v>102914</v>
      </c>
      <c r="C2916">
        <f>'All Nodes'!C2916</f>
        <v>100001</v>
      </c>
      <c r="D2916" s="1">
        <f>'All Nodes'!D2916</f>
        <v>-0.65003500000000003</v>
      </c>
      <c r="E2916" s="1">
        <f>'All Nodes'!E2916</f>
        <v>0.39996900000000002</v>
      </c>
      <c r="F2916" s="1">
        <f>'All Nodes'!F2916</f>
        <v>0.10509300000000001</v>
      </c>
      <c r="G2916">
        <f>'All Nodes'!G2916</f>
        <v>100001</v>
      </c>
    </row>
    <row r="2917" spans="1:7" x14ac:dyDescent="0.25">
      <c r="A2917" t="str">
        <f>'All Nodes'!A2917</f>
        <v>GRID</v>
      </c>
      <c r="B2917">
        <f>'All Nodes'!B2917</f>
        <v>102915</v>
      </c>
      <c r="C2917">
        <f>'All Nodes'!C2917</f>
        <v>100001</v>
      </c>
      <c r="D2917" s="1">
        <f>'All Nodes'!D2917</f>
        <v>0.67475799999999997</v>
      </c>
      <c r="E2917" s="1">
        <f>'All Nodes'!E2917</f>
        <v>-0.37496699999999999</v>
      </c>
      <c r="F2917" s="1">
        <f>'All Nodes'!F2917</f>
        <v>0.107555</v>
      </c>
      <c r="G2917">
        <f>'All Nodes'!G2917</f>
        <v>100001</v>
      </c>
    </row>
    <row r="2918" spans="1:7" x14ac:dyDescent="0.25">
      <c r="A2918" t="str">
        <f>'All Nodes'!A2918</f>
        <v>GRID</v>
      </c>
      <c r="B2918">
        <f>'All Nodes'!B2918</f>
        <v>102916</v>
      </c>
      <c r="C2918">
        <f>'All Nodes'!C2918</f>
        <v>100001</v>
      </c>
      <c r="D2918" s="1">
        <f>'All Nodes'!D2918</f>
        <v>-0.67475799999999997</v>
      </c>
      <c r="E2918" s="1">
        <f>'All Nodes'!E2918</f>
        <v>0.37496699999999999</v>
      </c>
      <c r="F2918" s="1">
        <f>'All Nodes'!F2918</f>
        <v>0.107553</v>
      </c>
      <c r="G2918">
        <f>'All Nodes'!G2918</f>
        <v>100001</v>
      </c>
    </row>
    <row r="2919" spans="1:7" x14ac:dyDescent="0.25">
      <c r="A2919" t="str">
        <f>'All Nodes'!A2919</f>
        <v>GRID</v>
      </c>
      <c r="B2919">
        <f>'All Nodes'!B2919</f>
        <v>102917</v>
      </c>
      <c r="C2919">
        <f>'All Nodes'!C2919</f>
        <v>100001</v>
      </c>
      <c r="D2919" s="1">
        <f>'All Nodes'!D2919</f>
        <v>0.67476199999999997</v>
      </c>
      <c r="E2919" s="1">
        <f>'All Nodes'!E2919</f>
        <v>-0.34996699999999997</v>
      </c>
      <c r="F2919" s="1">
        <f>'All Nodes'!F2919</f>
        <v>0.10422099999999999</v>
      </c>
      <c r="G2919">
        <f>'All Nodes'!G2919</f>
        <v>100001</v>
      </c>
    </row>
    <row r="2920" spans="1:7" x14ac:dyDescent="0.25">
      <c r="A2920" t="str">
        <f>'All Nodes'!A2920</f>
        <v>GRID</v>
      </c>
      <c r="B2920">
        <f>'All Nodes'!B2920</f>
        <v>102918</v>
      </c>
      <c r="C2920">
        <f>'All Nodes'!C2920</f>
        <v>100001</v>
      </c>
      <c r="D2920" s="1">
        <f>'All Nodes'!D2920</f>
        <v>-0.67476199999999997</v>
      </c>
      <c r="E2920" s="1">
        <f>'All Nodes'!E2920</f>
        <v>0.34996699999999997</v>
      </c>
      <c r="F2920" s="1">
        <f>'All Nodes'!F2920</f>
        <v>0.10422099999999999</v>
      </c>
      <c r="G2920">
        <f>'All Nodes'!G2920</f>
        <v>100001</v>
      </c>
    </row>
    <row r="2921" spans="1:7" x14ac:dyDescent="0.25">
      <c r="A2921" t="str">
        <f>'All Nodes'!A2921</f>
        <v>GRID</v>
      </c>
      <c r="B2921">
        <f>'All Nodes'!B2921</f>
        <v>102919</v>
      </c>
      <c r="C2921">
        <f>'All Nodes'!C2921</f>
        <v>100001</v>
      </c>
      <c r="D2921" s="1">
        <f>'All Nodes'!D2921</f>
        <v>0.67477399999999998</v>
      </c>
      <c r="E2921" s="1">
        <f>'All Nodes'!E2921</f>
        <v>-0.32496700000000001</v>
      </c>
      <c r="F2921" s="1">
        <f>'All Nodes'!F2921</f>
        <v>0.10112500000000001</v>
      </c>
      <c r="G2921">
        <f>'All Nodes'!G2921</f>
        <v>100001</v>
      </c>
    </row>
    <row r="2922" spans="1:7" x14ac:dyDescent="0.25">
      <c r="A2922" t="str">
        <f>'All Nodes'!A2922</f>
        <v>GRID</v>
      </c>
      <c r="B2922">
        <f>'All Nodes'!B2922</f>
        <v>102920</v>
      </c>
      <c r="C2922">
        <f>'All Nodes'!C2922</f>
        <v>100001</v>
      </c>
      <c r="D2922" s="1">
        <f>'All Nodes'!D2922</f>
        <v>-0.67477600000000004</v>
      </c>
      <c r="E2922" s="1">
        <f>'All Nodes'!E2922</f>
        <v>0.32496700000000001</v>
      </c>
      <c r="F2922" s="1">
        <f>'All Nodes'!F2922</f>
        <v>0.10112400000000001</v>
      </c>
      <c r="G2922">
        <f>'All Nodes'!G2922</f>
        <v>100001</v>
      </c>
    </row>
    <row r="2923" spans="1:7" x14ac:dyDescent="0.25">
      <c r="A2923" t="str">
        <f>'All Nodes'!A2923</f>
        <v>GRID</v>
      </c>
      <c r="B2923">
        <f>'All Nodes'!B2923</f>
        <v>102921</v>
      </c>
      <c r="C2923">
        <f>'All Nodes'!C2923</f>
        <v>100001</v>
      </c>
      <c r="D2923" s="1">
        <f>'All Nodes'!D2923</f>
        <v>0.674794</v>
      </c>
      <c r="E2923" s="1">
        <f>'All Nodes'!E2923</f>
        <v>-0.29996699999999998</v>
      </c>
      <c r="F2923" s="1">
        <f>'All Nodes'!F2923</f>
        <v>9.82624E-2</v>
      </c>
      <c r="G2923">
        <f>'All Nodes'!G2923</f>
        <v>100001</v>
      </c>
    </row>
    <row r="2924" spans="1:7" x14ac:dyDescent="0.25">
      <c r="A2924" t="str">
        <f>'All Nodes'!A2924</f>
        <v>GRID</v>
      </c>
      <c r="B2924">
        <f>'All Nodes'!B2924</f>
        <v>102922</v>
      </c>
      <c r="C2924">
        <f>'All Nodes'!C2924</f>
        <v>100001</v>
      </c>
      <c r="D2924" s="1">
        <f>'All Nodes'!D2924</f>
        <v>-0.674794</v>
      </c>
      <c r="E2924" s="1">
        <f>'All Nodes'!E2924</f>
        <v>0.29996699999999998</v>
      </c>
      <c r="F2924" s="1">
        <f>'All Nodes'!F2924</f>
        <v>9.8261699999999993E-2</v>
      </c>
      <c r="G2924">
        <f>'All Nodes'!G2924</f>
        <v>100001</v>
      </c>
    </row>
    <row r="2925" spans="1:7" x14ac:dyDescent="0.25">
      <c r="A2925" t="str">
        <f>'All Nodes'!A2925</f>
        <v>GRID</v>
      </c>
      <c r="B2925">
        <f>'All Nodes'!B2925</f>
        <v>102923</v>
      </c>
      <c r="C2925">
        <f>'All Nodes'!C2925</f>
        <v>100001</v>
      </c>
      <c r="D2925" s="1">
        <f>'All Nodes'!D2925</f>
        <v>0.67497700000000005</v>
      </c>
      <c r="E2925" s="1">
        <f>'All Nodes'!E2925</f>
        <v>0.30004799999999998</v>
      </c>
      <c r="F2925" s="1">
        <f>'All Nodes'!F2925</f>
        <v>9.8313800000000007E-2</v>
      </c>
      <c r="G2925">
        <f>'All Nodes'!G2925</f>
        <v>100001</v>
      </c>
    </row>
    <row r="2926" spans="1:7" x14ac:dyDescent="0.25">
      <c r="A2926" t="str">
        <f>'All Nodes'!A2926</f>
        <v>GRID</v>
      </c>
      <c r="B2926">
        <f>'All Nodes'!B2926</f>
        <v>102924</v>
      </c>
      <c r="C2926">
        <f>'All Nodes'!C2926</f>
        <v>100001</v>
      </c>
      <c r="D2926" s="1">
        <f>'All Nodes'!D2926</f>
        <v>-0.67497700000000005</v>
      </c>
      <c r="E2926" s="1">
        <f>'All Nodes'!E2926</f>
        <v>-0.30004799999999998</v>
      </c>
      <c r="F2926" s="1">
        <f>'All Nodes'!F2926</f>
        <v>9.8314299999999993E-2</v>
      </c>
      <c r="G2926">
        <f>'All Nodes'!G2926</f>
        <v>100001</v>
      </c>
    </row>
    <row r="2927" spans="1:7" x14ac:dyDescent="0.25">
      <c r="A2927" t="str">
        <f>'All Nodes'!A2927</f>
        <v>GRID</v>
      </c>
      <c r="B2927">
        <f>'All Nodes'!B2927</f>
        <v>102925</v>
      </c>
      <c r="C2927">
        <f>'All Nodes'!C2927</f>
        <v>100001</v>
      </c>
      <c r="D2927" s="1">
        <f>'All Nodes'!D2927</f>
        <v>0.67498100000000005</v>
      </c>
      <c r="E2927" s="1">
        <f>'All Nodes'!E2927</f>
        <v>0.32505200000000001</v>
      </c>
      <c r="F2927" s="1">
        <f>'All Nodes'!F2927</f>
        <v>0.101185</v>
      </c>
      <c r="G2927">
        <f>'All Nodes'!G2927</f>
        <v>100001</v>
      </c>
    </row>
    <row r="2928" spans="1:7" x14ac:dyDescent="0.25">
      <c r="A2928" t="str">
        <f>'All Nodes'!A2928</f>
        <v>GRID</v>
      </c>
      <c r="B2928">
        <f>'All Nodes'!B2928</f>
        <v>102926</v>
      </c>
      <c r="C2928">
        <f>'All Nodes'!C2928</f>
        <v>100001</v>
      </c>
      <c r="D2928" s="1">
        <f>'All Nodes'!D2928</f>
        <v>-0.67498100000000005</v>
      </c>
      <c r="E2928" s="1">
        <f>'All Nodes'!E2928</f>
        <v>-0.32505200000000001</v>
      </c>
      <c r="F2928" s="1">
        <f>'All Nodes'!F2928</f>
        <v>0.101186</v>
      </c>
      <c r="G2928">
        <f>'All Nodes'!G2928</f>
        <v>100001</v>
      </c>
    </row>
    <row r="2929" spans="1:7" x14ac:dyDescent="0.25">
      <c r="A2929" t="str">
        <f>'All Nodes'!A2929</f>
        <v>GRID</v>
      </c>
      <c r="B2929">
        <f>'All Nodes'!B2929</f>
        <v>102927</v>
      </c>
      <c r="C2929">
        <f>'All Nodes'!C2929</f>
        <v>100001</v>
      </c>
      <c r="D2929" s="1">
        <f>'All Nodes'!D2929</f>
        <v>0.67498100000000005</v>
      </c>
      <c r="E2929" s="1">
        <f>'All Nodes'!E2929</f>
        <v>0.375052</v>
      </c>
      <c r="F2929" s="1">
        <f>'All Nodes'!F2929</f>
        <v>0.10762099999999999</v>
      </c>
      <c r="G2929">
        <f>'All Nodes'!G2929</f>
        <v>100001</v>
      </c>
    </row>
    <row r="2930" spans="1:7" x14ac:dyDescent="0.25">
      <c r="A2930" t="str">
        <f>'All Nodes'!A2930</f>
        <v>GRID</v>
      </c>
      <c r="B2930">
        <f>'All Nodes'!B2930</f>
        <v>102928</v>
      </c>
      <c r="C2930">
        <f>'All Nodes'!C2930</f>
        <v>100001</v>
      </c>
      <c r="D2930" s="1">
        <f>'All Nodes'!D2930</f>
        <v>-0.67498199999999997</v>
      </c>
      <c r="E2930" s="1">
        <f>'All Nodes'!E2930</f>
        <v>-0.375052</v>
      </c>
      <c r="F2930" s="1">
        <f>'All Nodes'!F2930</f>
        <v>0.107623</v>
      </c>
      <c r="G2930">
        <f>'All Nodes'!G2930</f>
        <v>100001</v>
      </c>
    </row>
    <row r="2931" spans="1:7" x14ac:dyDescent="0.25">
      <c r="A2931" t="str">
        <f>'All Nodes'!A2931</f>
        <v>GRID</v>
      </c>
      <c r="B2931">
        <f>'All Nodes'!B2931</f>
        <v>102929</v>
      </c>
      <c r="C2931">
        <f>'All Nodes'!C2931</f>
        <v>100001</v>
      </c>
      <c r="D2931" s="1">
        <f>'All Nodes'!D2931</f>
        <v>0.67498199999999997</v>
      </c>
      <c r="E2931" s="1">
        <f>'All Nodes'!E2931</f>
        <v>0.350051</v>
      </c>
      <c r="F2931" s="1">
        <f>'All Nodes'!F2931</f>
        <v>0.104287</v>
      </c>
      <c r="G2931">
        <f>'All Nodes'!G2931</f>
        <v>100001</v>
      </c>
    </row>
    <row r="2932" spans="1:7" x14ac:dyDescent="0.25">
      <c r="A2932" t="str">
        <f>'All Nodes'!A2932</f>
        <v>GRID</v>
      </c>
      <c r="B2932">
        <f>'All Nodes'!B2932</f>
        <v>102930</v>
      </c>
      <c r="C2932">
        <f>'All Nodes'!C2932</f>
        <v>100001</v>
      </c>
      <c r="D2932" s="1">
        <f>'All Nodes'!D2932</f>
        <v>-0.67498199999999997</v>
      </c>
      <c r="E2932" s="1">
        <f>'All Nodes'!E2932</f>
        <v>-0.350051</v>
      </c>
      <c r="F2932" s="1">
        <f>'All Nodes'!F2932</f>
        <v>0.104287</v>
      </c>
      <c r="G2932">
        <f>'All Nodes'!G2932</f>
        <v>100001</v>
      </c>
    </row>
    <row r="2933" spans="1:7" x14ac:dyDescent="0.25">
      <c r="A2933" t="str">
        <f>'All Nodes'!A2933</f>
        <v>GRID</v>
      </c>
      <c r="B2933">
        <f>'All Nodes'!B2933</f>
        <v>102931</v>
      </c>
      <c r="C2933">
        <f>'All Nodes'!C2933</f>
        <v>100001</v>
      </c>
      <c r="D2933" s="1">
        <f>'All Nodes'!D2933</f>
        <v>0.699762</v>
      </c>
      <c r="E2933" s="1">
        <f>'All Nodes'!E2933</f>
        <v>-0.29996499999999998</v>
      </c>
      <c r="F2933" s="1">
        <f>'All Nodes'!F2933</f>
        <v>0.104564</v>
      </c>
      <c r="G2933">
        <f>'All Nodes'!G2933</f>
        <v>100001</v>
      </c>
    </row>
    <row r="2934" spans="1:7" x14ac:dyDescent="0.25">
      <c r="A2934" t="str">
        <f>'All Nodes'!A2934</f>
        <v>GRID</v>
      </c>
      <c r="B2934">
        <f>'All Nodes'!B2934</f>
        <v>102932</v>
      </c>
      <c r="C2934">
        <f>'All Nodes'!C2934</f>
        <v>100001</v>
      </c>
      <c r="D2934" s="1">
        <f>'All Nodes'!D2934</f>
        <v>-0.699762</v>
      </c>
      <c r="E2934" s="1">
        <f>'All Nodes'!E2934</f>
        <v>0.29996600000000001</v>
      </c>
      <c r="F2934" s="1">
        <f>'All Nodes'!F2934</f>
        <v>0.104564</v>
      </c>
      <c r="G2934">
        <f>'All Nodes'!G2934</f>
        <v>100001</v>
      </c>
    </row>
    <row r="2935" spans="1:7" x14ac:dyDescent="0.25">
      <c r="A2935" t="str">
        <f>'All Nodes'!A2935</f>
        <v>GRID</v>
      </c>
      <c r="B2935">
        <f>'All Nodes'!B2935</f>
        <v>102933</v>
      </c>
      <c r="C2935">
        <f>'All Nodes'!C2935</f>
        <v>100001</v>
      </c>
      <c r="D2935" s="1">
        <f>'All Nodes'!D2935</f>
        <v>0.69977999999999996</v>
      </c>
      <c r="E2935" s="1">
        <f>'All Nodes'!E2935</f>
        <v>-0.27496500000000001</v>
      </c>
      <c r="F2935" s="1">
        <f>'All Nodes'!F2935</f>
        <v>0.10192900000000001</v>
      </c>
      <c r="G2935">
        <f>'All Nodes'!G2935</f>
        <v>100001</v>
      </c>
    </row>
    <row r="2936" spans="1:7" x14ac:dyDescent="0.25">
      <c r="A2936" t="str">
        <f>'All Nodes'!A2936</f>
        <v>GRID</v>
      </c>
      <c r="B2936">
        <f>'All Nodes'!B2936</f>
        <v>102934</v>
      </c>
      <c r="C2936">
        <f>'All Nodes'!C2936</f>
        <v>100001</v>
      </c>
      <c r="D2936" s="1">
        <f>'All Nodes'!D2936</f>
        <v>-0.69977999999999996</v>
      </c>
      <c r="E2936" s="1">
        <f>'All Nodes'!E2936</f>
        <v>0.27496599999999999</v>
      </c>
      <c r="F2936" s="1">
        <f>'All Nodes'!F2936</f>
        <v>0.101927</v>
      </c>
      <c r="G2936">
        <f>'All Nodes'!G2936</f>
        <v>100001</v>
      </c>
    </row>
    <row r="2937" spans="1:7" x14ac:dyDescent="0.25">
      <c r="A2937" t="str">
        <f>'All Nodes'!A2937</f>
        <v>GRID</v>
      </c>
      <c r="B2937">
        <f>'All Nodes'!B2937</f>
        <v>102935</v>
      </c>
      <c r="C2937">
        <f>'All Nodes'!C2937</f>
        <v>100001</v>
      </c>
      <c r="D2937" s="1">
        <f>'All Nodes'!D2937</f>
        <v>0.69980699999999996</v>
      </c>
      <c r="E2937" s="1">
        <f>'All Nodes'!E2937</f>
        <v>-0.24996499999999999</v>
      </c>
      <c r="F2937" s="1">
        <f>'All Nodes'!F2937</f>
        <v>9.9525199999999994E-2</v>
      </c>
      <c r="G2937">
        <f>'All Nodes'!G2937</f>
        <v>100001</v>
      </c>
    </row>
    <row r="2938" spans="1:7" x14ac:dyDescent="0.25">
      <c r="A2938" t="str">
        <f>'All Nodes'!A2938</f>
        <v>GRID</v>
      </c>
      <c r="B2938">
        <f>'All Nodes'!B2938</f>
        <v>102936</v>
      </c>
      <c r="C2938">
        <f>'All Nodes'!C2938</f>
        <v>100001</v>
      </c>
      <c r="D2938" s="1">
        <f>'All Nodes'!D2938</f>
        <v>-0.69980699999999996</v>
      </c>
      <c r="E2938" s="1">
        <f>'All Nodes'!E2938</f>
        <v>0.24996599999999999</v>
      </c>
      <c r="F2938" s="1">
        <f>'All Nodes'!F2938</f>
        <v>9.9524699999999994E-2</v>
      </c>
      <c r="G2938">
        <f>'All Nodes'!G2938</f>
        <v>100001</v>
      </c>
    </row>
    <row r="2939" spans="1:7" x14ac:dyDescent="0.25">
      <c r="A2939" t="str">
        <f>'All Nodes'!A2939</f>
        <v>GRID</v>
      </c>
      <c r="B2939">
        <f>'All Nodes'!B2939</f>
        <v>102937</v>
      </c>
      <c r="C2939">
        <f>'All Nodes'!C2939</f>
        <v>100001</v>
      </c>
      <c r="D2939" s="1">
        <f>'All Nodes'!D2939</f>
        <v>0.69997699999999996</v>
      </c>
      <c r="E2939" s="1">
        <f>'All Nodes'!E2939</f>
        <v>0.25005500000000003</v>
      </c>
      <c r="F2939" s="1">
        <f>'All Nodes'!F2939</f>
        <v>9.9573800000000004E-2</v>
      </c>
      <c r="G2939">
        <f>'All Nodes'!G2939</f>
        <v>100001</v>
      </c>
    </row>
    <row r="2940" spans="1:7" x14ac:dyDescent="0.25">
      <c r="A2940" t="str">
        <f>'All Nodes'!A2940</f>
        <v>GRID</v>
      </c>
      <c r="B2940">
        <f>'All Nodes'!B2940</f>
        <v>102938</v>
      </c>
      <c r="C2940">
        <f>'All Nodes'!C2940</f>
        <v>100001</v>
      </c>
      <c r="D2940" s="1">
        <f>'All Nodes'!D2940</f>
        <v>-0.69997799999999999</v>
      </c>
      <c r="E2940" s="1">
        <f>'All Nodes'!E2940</f>
        <v>-0.250054</v>
      </c>
      <c r="F2940" s="1">
        <f>'All Nodes'!F2940</f>
        <v>9.9574300000000004E-2</v>
      </c>
      <c r="G2940">
        <f>'All Nodes'!G2940</f>
        <v>100001</v>
      </c>
    </row>
    <row r="2941" spans="1:7" x14ac:dyDescent="0.25">
      <c r="A2941" t="str">
        <f>'All Nodes'!A2941</f>
        <v>GRID</v>
      </c>
      <c r="B2941">
        <f>'All Nodes'!B2941</f>
        <v>102939</v>
      </c>
      <c r="C2941">
        <f>'All Nodes'!C2941</f>
        <v>100001</v>
      </c>
      <c r="D2941" s="1">
        <f>'All Nodes'!D2941</f>
        <v>0.69998199999999999</v>
      </c>
      <c r="E2941" s="1">
        <f>'All Nodes'!E2941</f>
        <v>0.27504699999999999</v>
      </c>
      <c r="F2941" s="1">
        <f>'All Nodes'!F2941</f>
        <v>0.10198599999999999</v>
      </c>
      <c r="G2941">
        <f>'All Nodes'!G2941</f>
        <v>100001</v>
      </c>
    </row>
    <row r="2942" spans="1:7" x14ac:dyDescent="0.25">
      <c r="A2942" t="str">
        <f>'All Nodes'!A2942</f>
        <v>GRID</v>
      </c>
      <c r="B2942">
        <f>'All Nodes'!B2942</f>
        <v>102940</v>
      </c>
      <c r="C2942">
        <f>'All Nodes'!C2942</f>
        <v>100001</v>
      </c>
      <c r="D2942" s="1">
        <f>'All Nodes'!D2942</f>
        <v>-0.69998199999999999</v>
      </c>
      <c r="E2942" s="1">
        <f>'All Nodes'!E2942</f>
        <v>-0.27504699999999999</v>
      </c>
      <c r="F2942" s="1">
        <f>'All Nodes'!F2942</f>
        <v>0.10198599999999999</v>
      </c>
      <c r="G2942">
        <f>'All Nodes'!G2942</f>
        <v>100001</v>
      </c>
    </row>
    <row r="2943" spans="1:7" x14ac:dyDescent="0.25">
      <c r="A2943" t="str">
        <f>'All Nodes'!A2943</f>
        <v>GRID</v>
      </c>
      <c r="B2943">
        <f>'All Nodes'!B2943</f>
        <v>102941</v>
      </c>
      <c r="C2943">
        <f>'All Nodes'!C2943</f>
        <v>100001</v>
      </c>
      <c r="D2943" s="1">
        <f>'All Nodes'!D2943</f>
        <v>0.69998400000000005</v>
      </c>
      <c r="E2943" s="1">
        <f>'All Nodes'!E2943</f>
        <v>0.30004999999999998</v>
      </c>
      <c r="F2943" s="1">
        <f>'All Nodes'!F2943</f>
        <v>0.10463</v>
      </c>
      <c r="G2943">
        <f>'All Nodes'!G2943</f>
        <v>100001</v>
      </c>
    </row>
    <row r="2944" spans="1:7" x14ac:dyDescent="0.25">
      <c r="A2944" t="str">
        <f>'All Nodes'!A2944</f>
        <v>GRID</v>
      </c>
      <c r="B2944">
        <f>'All Nodes'!B2944</f>
        <v>102942</v>
      </c>
      <c r="C2944">
        <f>'All Nodes'!C2944</f>
        <v>100001</v>
      </c>
      <c r="D2944" s="1">
        <f>'All Nodes'!D2944</f>
        <v>-0.69998400000000005</v>
      </c>
      <c r="E2944" s="1">
        <f>'All Nodes'!E2944</f>
        <v>-0.30004999999999998</v>
      </c>
      <c r="F2944" s="1">
        <f>'All Nodes'!F2944</f>
        <v>0.104631</v>
      </c>
      <c r="G2944">
        <f>'All Nodes'!G2944</f>
        <v>100001</v>
      </c>
    </row>
    <row r="2945" spans="1:7" x14ac:dyDescent="0.25">
      <c r="A2945" t="str">
        <f>'All Nodes'!A2945</f>
        <v>GRID</v>
      </c>
      <c r="B2945">
        <f>'All Nodes'!B2945</f>
        <v>102943</v>
      </c>
      <c r="C2945">
        <f>'All Nodes'!C2945</f>
        <v>100001</v>
      </c>
      <c r="D2945" s="1">
        <f>'All Nodes'!D2945</f>
        <v>0.72480199999999995</v>
      </c>
      <c r="E2945" s="1">
        <f>'All Nodes'!E2945</f>
        <v>-0.24996499999999999</v>
      </c>
      <c r="F2945" s="1">
        <f>'All Nodes'!F2945</f>
        <v>0.106068</v>
      </c>
      <c r="G2945">
        <f>'All Nodes'!G2945</f>
        <v>100001</v>
      </c>
    </row>
    <row r="2946" spans="1:7" x14ac:dyDescent="0.25">
      <c r="A2946" t="str">
        <f>'All Nodes'!A2946</f>
        <v>GRID</v>
      </c>
      <c r="B2946">
        <f>'All Nodes'!B2946</f>
        <v>102944</v>
      </c>
      <c r="C2946">
        <f>'All Nodes'!C2946</f>
        <v>100001</v>
      </c>
      <c r="D2946" s="1">
        <f>'All Nodes'!D2946</f>
        <v>-0.72480199999999995</v>
      </c>
      <c r="E2946" s="1">
        <f>'All Nodes'!E2946</f>
        <v>0.24996499999999999</v>
      </c>
      <c r="F2946" s="1">
        <f>'All Nodes'!F2946</f>
        <v>0.10606699999999999</v>
      </c>
      <c r="G2946">
        <f>'All Nodes'!G2946</f>
        <v>100001</v>
      </c>
    </row>
    <row r="2947" spans="1:7" x14ac:dyDescent="0.25">
      <c r="A2947" t="str">
        <f>'All Nodes'!A2947</f>
        <v>GRID</v>
      </c>
      <c r="B2947">
        <f>'All Nodes'!B2947</f>
        <v>102945</v>
      </c>
      <c r="C2947">
        <f>'All Nodes'!C2947</f>
        <v>100001</v>
      </c>
      <c r="D2947" s="1">
        <f>'All Nodes'!D2947</f>
        <v>0.72482100000000005</v>
      </c>
      <c r="E2947" s="1">
        <f>'All Nodes'!E2947</f>
        <v>-0.224965</v>
      </c>
      <c r="F2947" s="1">
        <f>'All Nodes'!F2947</f>
        <v>0.103889</v>
      </c>
      <c r="G2947">
        <f>'All Nodes'!G2947</f>
        <v>100001</v>
      </c>
    </row>
    <row r="2948" spans="1:7" x14ac:dyDescent="0.25">
      <c r="A2948" t="str">
        <f>'All Nodes'!A2948</f>
        <v>GRID</v>
      </c>
      <c r="B2948">
        <f>'All Nodes'!B2948</f>
        <v>102946</v>
      </c>
      <c r="C2948">
        <f>'All Nodes'!C2948</f>
        <v>100001</v>
      </c>
      <c r="D2948" s="1">
        <f>'All Nodes'!D2948</f>
        <v>-0.72482100000000005</v>
      </c>
      <c r="E2948" s="1">
        <f>'All Nodes'!E2948</f>
        <v>0.224965</v>
      </c>
      <c r="F2948" s="1">
        <f>'All Nodes'!F2948</f>
        <v>0.103889</v>
      </c>
      <c r="G2948">
        <f>'All Nodes'!G2948</f>
        <v>100001</v>
      </c>
    </row>
    <row r="2949" spans="1:7" x14ac:dyDescent="0.25">
      <c r="A2949" t="str">
        <f>'All Nodes'!A2949</f>
        <v>GRID</v>
      </c>
      <c r="B2949">
        <f>'All Nodes'!B2949</f>
        <v>102947</v>
      </c>
      <c r="C2949">
        <f>'All Nodes'!C2949</f>
        <v>100001</v>
      </c>
      <c r="D2949" s="1">
        <f>'All Nodes'!D2949</f>
        <v>0.72484999999999999</v>
      </c>
      <c r="E2949" s="1">
        <f>'All Nodes'!E2949</f>
        <v>-0.19998099999999999</v>
      </c>
      <c r="F2949" s="1">
        <f>'All Nodes'!F2949</f>
        <v>0.101947</v>
      </c>
      <c r="G2949">
        <f>'All Nodes'!G2949</f>
        <v>100001</v>
      </c>
    </row>
    <row r="2950" spans="1:7" x14ac:dyDescent="0.25">
      <c r="A2950" t="str">
        <f>'All Nodes'!A2950</f>
        <v>GRID</v>
      </c>
      <c r="B2950">
        <f>'All Nodes'!B2950</f>
        <v>102948</v>
      </c>
      <c r="C2950">
        <f>'All Nodes'!C2950</f>
        <v>100001</v>
      </c>
      <c r="D2950" s="1">
        <f>'All Nodes'!D2950</f>
        <v>-0.72485100000000002</v>
      </c>
      <c r="E2950" s="1">
        <f>'All Nodes'!E2950</f>
        <v>0.19998099999999999</v>
      </c>
      <c r="F2950" s="1">
        <f>'All Nodes'!F2950</f>
        <v>0.101947</v>
      </c>
      <c r="G2950">
        <f>'All Nodes'!G2950</f>
        <v>100001</v>
      </c>
    </row>
    <row r="2951" spans="1:7" x14ac:dyDescent="0.25">
      <c r="A2951" t="str">
        <f>'All Nodes'!A2951</f>
        <v>GRID</v>
      </c>
      <c r="B2951">
        <f>'All Nodes'!B2951</f>
        <v>102949</v>
      </c>
      <c r="C2951">
        <f>'All Nodes'!C2951</f>
        <v>100001</v>
      </c>
      <c r="D2951" s="1">
        <f>'All Nodes'!D2951</f>
        <v>0.72488600000000003</v>
      </c>
      <c r="E2951" s="1">
        <f>'All Nodes'!E2951</f>
        <v>-0.174983</v>
      </c>
      <c r="F2951" s="1">
        <f>'All Nodes'!F2951</f>
        <v>0.10023700000000001</v>
      </c>
      <c r="G2951">
        <f>'All Nodes'!G2951</f>
        <v>100001</v>
      </c>
    </row>
    <row r="2952" spans="1:7" x14ac:dyDescent="0.25">
      <c r="A2952" t="str">
        <f>'All Nodes'!A2952</f>
        <v>GRID</v>
      </c>
      <c r="B2952">
        <f>'All Nodes'!B2952</f>
        <v>102950</v>
      </c>
      <c r="C2952">
        <f>'All Nodes'!C2952</f>
        <v>100001</v>
      </c>
      <c r="D2952" s="1">
        <f>'All Nodes'!D2952</f>
        <v>-0.72488600000000003</v>
      </c>
      <c r="E2952" s="1">
        <f>'All Nodes'!E2952</f>
        <v>0.174983</v>
      </c>
      <c r="F2952" s="1">
        <f>'All Nodes'!F2952</f>
        <v>0.10023600000000001</v>
      </c>
      <c r="G2952">
        <f>'All Nodes'!G2952</f>
        <v>100001</v>
      </c>
    </row>
    <row r="2953" spans="1:7" x14ac:dyDescent="0.25">
      <c r="A2953" t="str">
        <f>'All Nodes'!A2953</f>
        <v>GRID</v>
      </c>
      <c r="B2953">
        <f>'All Nodes'!B2953</f>
        <v>102951</v>
      </c>
      <c r="C2953">
        <f>'All Nodes'!C2953</f>
        <v>100001</v>
      </c>
      <c r="D2953" s="1">
        <f>'All Nodes'!D2953</f>
        <v>0.724966</v>
      </c>
      <c r="E2953" s="1">
        <f>'All Nodes'!E2953</f>
        <v>0.175034</v>
      </c>
      <c r="F2953" s="1">
        <f>'All Nodes'!F2953</f>
        <v>0.10025299999999999</v>
      </c>
      <c r="G2953">
        <f>'All Nodes'!G2953</f>
        <v>100001</v>
      </c>
    </row>
    <row r="2954" spans="1:7" x14ac:dyDescent="0.25">
      <c r="A2954" t="str">
        <f>'All Nodes'!A2954</f>
        <v>GRID</v>
      </c>
      <c r="B2954">
        <f>'All Nodes'!B2954</f>
        <v>102952</v>
      </c>
      <c r="C2954">
        <f>'All Nodes'!C2954</f>
        <v>100001</v>
      </c>
      <c r="D2954" s="1">
        <f>'All Nodes'!D2954</f>
        <v>-0.724966</v>
      </c>
      <c r="E2954" s="1">
        <f>'All Nodes'!E2954</f>
        <v>-0.175034</v>
      </c>
      <c r="F2954" s="1">
        <f>'All Nodes'!F2954</f>
        <v>0.10025299999999999</v>
      </c>
      <c r="G2954">
        <f>'All Nodes'!G2954</f>
        <v>100001</v>
      </c>
    </row>
    <row r="2955" spans="1:7" x14ac:dyDescent="0.25">
      <c r="A2955" t="str">
        <f>'All Nodes'!A2955</f>
        <v>GRID</v>
      </c>
      <c r="B2955">
        <f>'All Nodes'!B2955</f>
        <v>102953</v>
      </c>
      <c r="C2955">
        <f>'All Nodes'!C2955</f>
        <v>100001</v>
      </c>
      <c r="D2955" s="1">
        <f>'All Nodes'!D2955</f>
        <v>0.72496700000000003</v>
      </c>
      <c r="E2955" s="1">
        <f>'All Nodes'!E2955</f>
        <v>0.25005500000000003</v>
      </c>
      <c r="F2955" s="1">
        <f>'All Nodes'!F2955</f>
        <v>0.106115</v>
      </c>
      <c r="G2955">
        <f>'All Nodes'!G2955</f>
        <v>100001</v>
      </c>
    </row>
    <row r="2956" spans="1:7" x14ac:dyDescent="0.25">
      <c r="A2956" t="str">
        <f>'All Nodes'!A2956</f>
        <v>GRID</v>
      </c>
      <c r="B2956">
        <f>'All Nodes'!B2956</f>
        <v>102954</v>
      </c>
      <c r="C2956">
        <f>'All Nodes'!C2956</f>
        <v>100001</v>
      </c>
      <c r="D2956" s="1">
        <f>'All Nodes'!D2956</f>
        <v>0.72496799999999995</v>
      </c>
      <c r="E2956" s="1">
        <f>'All Nodes'!E2956</f>
        <v>0.200048</v>
      </c>
      <c r="F2956" s="1">
        <f>'All Nodes'!F2956</f>
        <v>0.101975</v>
      </c>
      <c r="G2956">
        <f>'All Nodes'!G2956</f>
        <v>100001</v>
      </c>
    </row>
    <row r="2957" spans="1:7" x14ac:dyDescent="0.25">
      <c r="A2957" t="str">
        <f>'All Nodes'!A2957</f>
        <v>GRID</v>
      </c>
      <c r="B2957">
        <f>'All Nodes'!B2957</f>
        <v>102955</v>
      </c>
      <c r="C2957">
        <f>'All Nodes'!C2957</f>
        <v>100001</v>
      </c>
      <c r="D2957" s="1">
        <f>'All Nodes'!D2957</f>
        <v>-0.72496799999999995</v>
      </c>
      <c r="E2957" s="1">
        <f>'All Nodes'!E2957</f>
        <v>-0.25005500000000003</v>
      </c>
      <c r="F2957" s="1">
        <f>'All Nodes'!F2957</f>
        <v>0.106115</v>
      </c>
      <c r="G2957">
        <f>'All Nodes'!G2957</f>
        <v>100001</v>
      </c>
    </row>
    <row r="2958" spans="1:7" x14ac:dyDescent="0.25">
      <c r="A2958" t="str">
        <f>'All Nodes'!A2958</f>
        <v>GRID</v>
      </c>
      <c r="B2958">
        <f>'All Nodes'!B2958</f>
        <v>102956</v>
      </c>
      <c r="C2958">
        <f>'All Nodes'!C2958</f>
        <v>100001</v>
      </c>
      <c r="D2958" s="1">
        <f>'All Nodes'!D2958</f>
        <v>-0.72496799999999995</v>
      </c>
      <c r="E2958" s="1">
        <f>'All Nodes'!E2958</f>
        <v>-0.200048</v>
      </c>
      <c r="F2958" s="1">
        <f>'All Nodes'!F2958</f>
        <v>0.101977</v>
      </c>
      <c r="G2958">
        <f>'All Nodes'!G2958</f>
        <v>100001</v>
      </c>
    </row>
    <row r="2959" spans="1:7" x14ac:dyDescent="0.25">
      <c r="A2959" t="str">
        <f>'All Nodes'!A2959</f>
        <v>GRID</v>
      </c>
      <c r="B2959">
        <f>'All Nodes'!B2959</f>
        <v>102957</v>
      </c>
      <c r="C2959">
        <f>'All Nodes'!C2959</f>
        <v>100001</v>
      </c>
      <c r="D2959" s="1">
        <f>'All Nodes'!D2959</f>
        <v>0.72496799999999995</v>
      </c>
      <c r="E2959" s="1">
        <f>'All Nodes'!E2959</f>
        <v>0.22505</v>
      </c>
      <c r="F2959" s="1">
        <f>'All Nodes'!F2959</f>
        <v>0.10392999999999999</v>
      </c>
      <c r="G2959">
        <f>'All Nodes'!G2959</f>
        <v>100001</v>
      </c>
    </row>
    <row r="2960" spans="1:7" x14ac:dyDescent="0.25">
      <c r="A2960" t="str">
        <f>'All Nodes'!A2960</f>
        <v>GRID</v>
      </c>
      <c r="B2960">
        <f>'All Nodes'!B2960</f>
        <v>102958</v>
      </c>
      <c r="C2960">
        <f>'All Nodes'!C2960</f>
        <v>100001</v>
      </c>
      <c r="D2960" s="1">
        <f>'All Nodes'!D2960</f>
        <v>-0.72496799999999995</v>
      </c>
      <c r="E2960" s="1">
        <f>'All Nodes'!E2960</f>
        <v>-0.22505</v>
      </c>
      <c r="F2960" s="1">
        <f>'All Nodes'!F2960</f>
        <v>0.10392999999999999</v>
      </c>
      <c r="G2960">
        <f>'All Nodes'!G2960</f>
        <v>100001</v>
      </c>
    </row>
    <row r="2961" spans="1:7" x14ac:dyDescent="0.25">
      <c r="A2961" t="str">
        <f>'All Nodes'!A2961</f>
        <v>GRID</v>
      </c>
      <c r="B2961">
        <f>'All Nodes'!B2961</f>
        <v>102959</v>
      </c>
      <c r="C2961">
        <f>'All Nodes'!C2961</f>
        <v>100001</v>
      </c>
      <c r="D2961" s="1">
        <f>'All Nodes'!D2961</f>
        <v>-0.74988999999999995</v>
      </c>
      <c r="E2961" s="1">
        <f>'All Nodes'!E2961</f>
        <v>-5.2339999999999997E-5</v>
      </c>
      <c r="F2961" s="1">
        <f>'All Nodes'!F2961</f>
        <v>0.101352</v>
      </c>
      <c r="G2961">
        <f>'All Nodes'!G2961</f>
        <v>100001</v>
      </c>
    </row>
    <row r="2962" spans="1:7" x14ac:dyDescent="0.25">
      <c r="A2962" t="str">
        <f>'All Nodes'!A2962</f>
        <v>GRID</v>
      </c>
      <c r="B2962">
        <f>'All Nodes'!B2962</f>
        <v>102960</v>
      </c>
      <c r="C2962">
        <f>'All Nodes'!C2962</f>
        <v>100001</v>
      </c>
      <c r="D2962" s="1">
        <f>'All Nodes'!D2962</f>
        <v>0.74990599999999996</v>
      </c>
      <c r="E2962" s="1">
        <f>'All Nodes'!E2962</f>
        <v>-0.174981</v>
      </c>
      <c r="F2962" s="1">
        <f>'All Nodes'!F2962</f>
        <v>0.107018</v>
      </c>
      <c r="G2962">
        <f>'All Nodes'!G2962</f>
        <v>100001</v>
      </c>
    </row>
    <row r="2963" spans="1:7" x14ac:dyDescent="0.25">
      <c r="A2963" t="str">
        <f>'All Nodes'!A2963</f>
        <v>GRID</v>
      </c>
      <c r="B2963">
        <f>'All Nodes'!B2963</f>
        <v>102961</v>
      </c>
      <c r="C2963">
        <f>'All Nodes'!C2963</f>
        <v>100001</v>
      </c>
      <c r="D2963" s="1">
        <f>'All Nodes'!D2963</f>
        <v>-0.74990599999999996</v>
      </c>
      <c r="E2963" s="1">
        <f>'All Nodes'!E2963</f>
        <v>0.174981</v>
      </c>
      <c r="F2963" s="1">
        <f>'All Nodes'!F2963</f>
        <v>0.107018</v>
      </c>
      <c r="G2963">
        <f>'All Nodes'!G2963</f>
        <v>100001</v>
      </c>
    </row>
    <row r="2964" spans="1:7" x14ac:dyDescent="0.25">
      <c r="A2964" t="str">
        <f>'All Nodes'!A2964</f>
        <v>GRID</v>
      </c>
      <c r="B2964">
        <f>'All Nodes'!B2964</f>
        <v>102962</v>
      </c>
      <c r="C2964">
        <f>'All Nodes'!C2964</f>
        <v>100001</v>
      </c>
      <c r="D2964" s="1">
        <f>'All Nodes'!D2964</f>
        <v>0.74990900000000005</v>
      </c>
      <c r="E2964" s="1">
        <f>'All Nodes'!E2964</f>
        <v>2.5051799999999999E-2</v>
      </c>
      <c r="F2964" s="1">
        <f>'All Nodes'!F2964</f>
        <v>0.101479</v>
      </c>
      <c r="G2964">
        <f>'All Nodes'!G2964</f>
        <v>100001</v>
      </c>
    </row>
    <row r="2965" spans="1:7" x14ac:dyDescent="0.25">
      <c r="A2965" t="str">
        <f>'All Nodes'!A2965</f>
        <v>GRID</v>
      </c>
      <c r="B2965">
        <f>'All Nodes'!B2965</f>
        <v>102963</v>
      </c>
      <c r="C2965">
        <f>'All Nodes'!C2965</f>
        <v>100001</v>
      </c>
      <c r="D2965" s="1">
        <f>'All Nodes'!D2965</f>
        <v>-0.74990900000000005</v>
      </c>
      <c r="E2965" s="1">
        <f>'All Nodes'!E2965</f>
        <v>-2.5049999999999999E-2</v>
      </c>
      <c r="F2965" s="1">
        <f>'All Nodes'!F2965</f>
        <v>0.101479</v>
      </c>
      <c r="G2965">
        <f>'All Nodes'!G2965</f>
        <v>100001</v>
      </c>
    </row>
    <row r="2966" spans="1:7" x14ac:dyDescent="0.25">
      <c r="A2966" t="str">
        <f>'All Nodes'!A2966</f>
        <v>GRID</v>
      </c>
      <c r="B2966">
        <f>'All Nodes'!B2966</f>
        <v>102964</v>
      </c>
      <c r="C2966">
        <f>'All Nodes'!C2966</f>
        <v>100001</v>
      </c>
      <c r="D2966" s="1">
        <f>'All Nodes'!D2966</f>
        <v>0.74992300000000001</v>
      </c>
      <c r="E2966" s="1">
        <f>'All Nodes'!E2966</f>
        <v>-0.14998500000000001</v>
      </c>
      <c r="F2966" s="1">
        <f>'All Nodes'!F2966</f>
        <v>0.105528</v>
      </c>
      <c r="G2966">
        <f>'All Nodes'!G2966</f>
        <v>100001</v>
      </c>
    </row>
    <row r="2967" spans="1:7" x14ac:dyDescent="0.25">
      <c r="A2967" t="str">
        <f>'All Nodes'!A2967</f>
        <v>GRID</v>
      </c>
      <c r="B2967">
        <f>'All Nodes'!B2967</f>
        <v>102965</v>
      </c>
      <c r="C2967">
        <f>'All Nodes'!C2967</f>
        <v>100001</v>
      </c>
      <c r="D2967" s="1">
        <f>'All Nodes'!D2967</f>
        <v>-0.74992300000000001</v>
      </c>
      <c r="E2967" s="1">
        <f>'All Nodes'!E2967</f>
        <v>0.14998500000000001</v>
      </c>
      <c r="F2967" s="1">
        <f>'All Nodes'!F2967</f>
        <v>0.105528</v>
      </c>
      <c r="G2967">
        <f>'All Nodes'!G2967</f>
        <v>100001</v>
      </c>
    </row>
    <row r="2968" spans="1:7" x14ac:dyDescent="0.25">
      <c r="A2968" t="str">
        <f>'All Nodes'!A2968</f>
        <v>GRID</v>
      </c>
      <c r="B2968">
        <f>'All Nodes'!B2968</f>
        <v>102966</v>
      </c>
      <c r="C2968">
        <f>'All Nodes'!C2968</f>
        <v>100001</v>
      </c>
      <c r="D2968" s="1">
        <f>'All Nodes'!D2968</f>
        <v>0.74992800000000004</v>
      </c>
      <c r="E2968" s="1">
        <f>'All Nodes'!E2968</f>
        <v>5.0048799999999997E-2</v>
      </c>
      <c r="F2968" s="1">
        <f>'All Nodes'!F2968</f>
        <v>0.101836</v>
      </c>
      <c r="G2968">
        <f>'All Nodes'!G2968</f>
        <v>100001</v>
      </c>
    </row>
    <row r="2969" spans="1:7" x14ac:dyDescent="0.25">
      <c r="A2969" t="str">
        <f>'All Nodes'!A2969</f>
        <v>GRID</v>
      </c>
      <c r="B2969">
        <f>'All Nodes'!B2969</f>
        <v>102967</v>
      </c>
      <c r="C2969">
        <f>'All Nodes'!C2969</f>
        <v>100001</v>
      </c>
      <c r="D2969" s="1">
        <f>'All Nodes'!D2969</f>
        <v>-0.74992800000000004</v>
      </c>
      <c r="E2969" s="1">
        <f>'All Nodes'!E2969</f>
        <v>-5.0048000000000002E-2</v>
      </c>
      <c r="F2969" s="1">
        <f>'All Nodes'!F2969</f>
        <v>0.101836</v>
      </c>
      <c r="G2969">
        <f>'All Nodes'!G2969</f>
        <v>100001</v>
      </c>
    </row>
    <row r="2970" spans="1:7" x14ac:dyDescent="0.25">
      <c r="A2970" t="str">
        <f>'All Nodes'!A2970</f>
        <v>GRID</v>
      </c>
      <c r="B2970">
        <f>'All Nodes'!B2970</f>
        <v>102968</v>
      </c>
      <c r="C2970">
        <f>'All Nodes'!C2970</f>
        <v>100001</v>
      </c>
      <c r="D2970" s="1">
        <f>'All Nodes'!D2970</f>
        <v>0.74994700000000003</v>
      </c>
      <c r="E2970" s="1">
        <f>'All Nodes'!E2970</f>
        <v>7.5057899999999997E-2</v>
      </c>
      <c r="F2970" s="1">
        <f>'All Nodes'!F2970</f>
        <v>0.10242</v>
      </c>
      <c r="G2970">
        <f>'All Nodes'!G2970</f>
        <v>100001</v>
      </c>
    </row>
    <row r="2971" spans="1:7" x14ac:dyDescent="0.25">
      <c r="A2971" t="str">
        <f>'All Nodes'!A2971</f>
        <v>GRID</v>
      </c>
      <c r="B2971">
        <f>'All Nodes'!B2971</f>
        <v>102969</v>
      </c>
      <c r="C2971">
        <f>'All Nodes'!C2971</f>
        <v>100001</v>
      </c>
      <c r="D2971" s="1">
        <f>'All Nodes'!D2971</f>
        <v>-0.74994700000000003</v>
      </c>
      <c r="E2971" s="1">
        <f>'All Nodes'!E2971</f>
        <v>-7.5055999999999998E-2</v>
      </c>
      <c r="F2971" s="1">
        <f>'All Nodes'!F2971</f>
        <v>0.10242</v>
      </c>
      <c r="G2971">
        <f>'All Nodes'!G2971</f>
        <v>100001</v>
      </c>
    </row>
    <row r="2972" spans="1:7" x14ac:dyDescent="0.25">
      <c r="A2972" t="str">
        <f>'All Nodes'!A2972</f>
        <v>GRID</v>
      </c>
      <c r="B2972">
        <f>'All Nodes'!B2972</f>
        <v>102970</v>
      </c>
      <c r="C2972">
        <f>'All Nodes'!C2972</f>
        <v>100001</v>
      </c>
      <c r="D2972" s="1">
        <f>'All Nodes'!D2972</f>
        <v>0.74994799999999995</v>
      </c>
      <c r="E2972" s="1">
        <f>'All Nodes'!E2972</f>
        <v>-0.124985</v>
      </c>
      <c r="F2972" s="1">
        <f>'All Nodes'!F2972</f>
        <v>0.104271</v>
      </c>
      <c r="G2972">
        <f>'All Nodes'!G2972</f>
        <v>100001</v>
      </c>
    </row>
    <row r="2973" spans="1:7" x14ac:dyDescent="0.25">
      <c r="A2973" t="str">
        <f>'All Nodes'!A2973</f>
        <v>GRID</v>
      </c>
      <c r="B2973">
        <f>'All Nodes'!B2973</f>
        <v>102971</v>
      </c>
      <c r="C2973">
        <f>'All Nodes'!C2973</f>
        <v>100001</v>
      </c>
      <c r="D2973" s="1">
        <f>'All Nodes'!D2973</f>
        <v>-0.74994899999999998</v>
      </c>
      <c r="E2973" s="1">
        <f>'All Nodes'!E2973</f>
        <v>0.124985</v>
      </c>
      <c r="F2973" s="1">
        <f>'All Nodes'!F2973</f>
        <v>0.104271</v>
      </c>
      <c r="G2973">
        <f>'All Nodes'!G2973</f>
        <v>100001</v>
      </c>
    </row>
    <row r="2974" spans="1:7" x14ac:dyDescent="0.25">
      <c r="A2974" t="str">
        <f>'All Nodes'!A2974</f>
        <v>GRID</v>
      </c>
      <c r="B2974">
        <f>'All Nodes'!B2974</f>
        <v>102972</v>
      </c>
      <c r="C2974">
        <f>'All Nodes'!C2974</f>
        <v>100001</v>
      </c>
      <c r="D2974" s="1">
        <f>'All Nodes'!D2974</f>
        <v>0.74996200000000002</v>
      </c>
      <c r="E2974" s="1">
        <f>'All Nodes'!E2974</f>
        <v>0.100052</v>
      </c>
      <c r="F2974" s="1">
        <f>'All Nodes'!F2974</f>
        <v>0.10323300000000001</v>
      </c>
      <c r="G2974">
        <f>'All Nodes'!G2974</f>
        <v>100001</v>
      </c>
    </row>
    <row r="2975" spans="1:7" x14ac:dyDescent="0.25">
      <c r="A2975" t="str">
        <f>'All Nodes'!A2975</f>
        <v>GRID</v>
      </c>
      <c r="B2975">
        <f>'All Nodes'!B2975</f>
        <v>102973</v>
      </c>
      <c r="C2975">
        <f>'All Nodes'!C2975</f>
        <v>100001</v>
      </c>
      <c r="D2975" s="1">
        <f>'All Nodes'!D2975</f>
        <v>-0.74996200000000002</v>
      </c>
      <c r="E2975" s="1">
        <f>'All Nodes'!E2975</f>
        <v>-0.100052</v>
      </c>
      <c r="F2975" s="1">
        <f>'All Nodes'!F2975</f>
        <v>0.10323300000000001</v>
      </c>
      <c r="G2975">
        <f>'All Nodes'!G2975</f>
        <v>100001</v>
      </c>
    </row>
    <row r="2976" spans="1:7" x14ac:dyDescent="0.25">
      <c r="A2976" t="str">
        <f>'All Nodes'!A2976</f>
        <v>GRID</v>
      </c>
      <c r="B2976">
        <f>'All Nodes'!B2976</f>
        <v>102974</v>
      </c>
      <c r="C2976">
        <f>'All Nodes'!C2976</f>
        <v>100001</v>
      </c>
      <c r="D2976" s="1">
        <f>'All Nodes'!D2976</f>
        <v>0.74997100000000005</v>
      </c>
      <c r="E2976" s="1">
        <f>'All Nodes'!E2976</f>
        <v>-9.9983000000000002E-2</v>
      </c>
      <c r="F2976" s="1">
        <f>'All Nodes'!F2976</f>
        <v>0.103243</v>
      </c>
      <c r="G2976">
        <f>'All Nodes'!G2976</f>
        <v>100001</v>
      </c>
    </row>
    <row r="2977" spans="1:7" x14ac:dyDescent="0.25">
      <c r="A2977" t="str">
        <f>'All Nodes'!A2977</f>
        <v>GRID</v>
      </c>
      <c r="B2977">
        <f>'All Nodes'!B2977</f>
        <v>102975</v>
      </c>
      <c r="C2977">
        <f>'All Nodes'!C2977</f>
        <v>100001</v>
      </c>
      <c r="D2977" s="1">
        <f>'All Nodes'!D2977</f>
        <v>-0.74997100000000005</v>
      </c>
      <c r="E2977" s="1">
        <f>'All Nodes'!E2977</f>
        <v>9.99834E-2</v>
      </c>
      <c r="F2977" s="1">
        <f>'All Nodes'!F2977</f>
        <v>0.103243</v>
      </c>
      <c r="G2977">
        <f>'All Nodes'!G2977</f>
        <v>100001</v>
      </c>
    </row>
    <row r="2978" spans="1:7" x14ac:dyDescent="0.25">
      <c r="A2978" t="str">
        <f>'All Nodes'!A2978</f>
        <v>GRID</v>
      </c>
      <c r="B2978">
        <f>'All Nodes'!B2978</f>
        <v>102976</v>
      </c>
      <c r="C2978">
        <f>'All Nodes'!C2978</f>
        <v>100001</v>
      </c>
      <c r="D2978" s="1">
        <f>'All Nodes'!D2978</f>
        <v>0.74997400000000003</v>
      </c>
      <c r="E2978" s="1">
        <f>'All Nodes'!E2978</f>
        <v>0.125052</v>
      </c>
      <c r="F2978" s="1">
        <f>'All Nodes'!F2978</f>
        <v>0.10427500000000001</v>
      </c>
      <c r="G2978">
        <f>'All Nodes'!G2978</f>
        <v>100001</v>
      </c>
    </row>
    <row r="2979" spans="1:7" x14ac:dyDescent="0.25">
      <c r="A2979" t="str">
        <f>'All Nodes'!A2979</f>
        <v>GRID</v>
      </c>
      <c r="B2979">
        <f>'All Nodes'!B2979</f>
        <v>102977</v>
      </c>
      <c r="C2979">
        <f>'All Nodes'!C2979</f>
        <v>100001</v>
      </c>
      <c r="D2979" s="1">
        <f>'All Nodes'!D2979</f>
        <v>-0.74997599999999998</v>
      </c>
      <c r="E2979" s="1">
        <f>'All Nodes'!E2979</f>
        <v>-0.125052</v>
      </c>
      <c r="F2979" s="1">
        <f>'All Nodes'!F2979</f>
        <v>0.10427500000000001</v>
      </c>
      <c r="G2979">
        <f>'All Nodes'!G2979</f>
        <v>100001</v>
      </c>
    </row>
    <row r="2980" spans="1:7" x14ac:dyDescent="0.25">
      <c r="A2980" t="str">
        <f>'All Nodes'!A2980</f>
        <v>GRID</v>
      </c>
      <c r="B2980">
        <f>'All Nodes'!B2980</f>
        <v>102978</v>
      </c>
      <c r="C2980">
        <f>'All Nodes'!C2980</f>
        <v>100001</v>
      </c>
      <c r="D2980" s="1">
        <f>'All Nodes'!D2980</f>
        <v>0.74998500000000001</v>
      </c>
      <c r="E2980" s="1">
        <f>'All Nodes'!E2980</f>
        <v>0.15004500000000001</v>
      </c>
      <c r="F2980" s="1">
        <f>'All Nodes'!F2980</f>
        <v>0.105545</v>
      </c>
      <c r="G2980">
        <f>'All Nodes'!G2980</f>
        <v>100001</v>
      </c>
    </row>
    <row r="2981" spans="1:7" x14ac:dyDescent="0.25">
      <c r="A2981" t="str">
        <f>'All Nodes'!A2981</f>
        <v>GRID</v>
      </c>
      <c r="B2981">
        <f>'All Nodes'!B2981</f>
        <v>102979</v>
      </c>
      <c r="C2981">
        <f>'All Nodes'!C2981</f>
        <v>100001</v>
      </c>
      <c r="D2981" s="1">
        <f>'All Nodes'!D2981</f>
        <v>-0.74998500000000001</v>
      </c>
      <c r="E2981" s="1">
        <f>'All Nodes'!E2981</f>
        <v>-0.15004500000000001</v>
      </c>
      <c r="F2981" s="1">
        <f>'All Nodes'!F2981</f>
        <v>0.105545</v>
      </c>
      <c r="G2981">
        <f>'All Nodes'!G2981</f>
        <v>100001</v>
      </c>
    </row>
    <row r="2982" spans="1:7" x14ac:dyDescent="0.25">
      <c r="A2982" t="str">
        <f>'All Nodes'!A2982</f>
        <v>GRID</v>
      </c>
      <c r="B2982">
        <f>'All Nodes'!B2982</f>
        <v>102980</v>
      </c>
      <c r="C2982">
        <f>'All Nodes'!C2982</f>
        <v>100001</v>
      </c>
      <c r="D2982" s="1">
        <f>'All Nodes'!D2982</f>
        <v>0.74998699999999996</v>
      </c>
      <c r="E2982" s="1">
        <f>'All Nodes'!E2982</f>
        <v>-7.4947E-2</v>
      </c>
      <c r="F2982" s="1">
        <f>'All Nodes'!F2982</f>
        <v>0.10244300000000001</v>
      </c>
      <c r="G2982">
        <f>'All Nodes'!G2982</f>
        <v>100001</v>
      </c>
    </row>
    <row r="2983" spans="1:7" x14ac:dyDescent="0.25">
      <c r="A2983" t="str">
        <f>'All Nodes'!A2983</f>
        <v>GRID</v>
      </c>
      <c r="B2983">
        <f>'All Nodes'!B2983</f>
        <v>102981</v>
      </c>
      <c r="C2983">
        <f>'All Nodes'!C2983</f>
        <v>100001</v>
      </c>
      <c r="D2983" s="1">
        <f>'All Nodes'!D2983</f>
        <v>-0.74998699999999996</v>
      </c>
      <c r="E2983" s="1">
        <f>'All Nodes'!E2983</f>
        <v>7.4947399999999997E-2</v>
      </c>
      <c r="F2983" s="1">
        <f>'All Nodes'!F2983</f>
        <v>0.10244300000000001</v>
      </c>
      <c r="G2983">
        <f>'All Nodes'!G2983</f>
        <v>100001</v>
      </c>
    </row>
    <row r="2984" spans="1:7" x14ac:dyDescent="0.25">
      <c r="A2984" t="str">
        <f>'All Nodes'!A2984</f>
        <v>GRID</v>
      </c>
      <c r="B2984">
        <f>'All Nodes'!B2984</f>
        <v>102982</v>
      </c>
      <c r="C2984">
        <f>'All Nodes'!C2984</f>
        <v>100001</v>
      </c>
      <c r="D2984" s="1">
        <f>'All Nodes'!D2984</f>
        <v>0.74998799999999999</v>
      </c>
      <c r="E2984" s="1">
        <f>'All Nodes'!E2984</f>
        <v>5.4792E-5</v>
      </c>
      <c r="F2984" s="1">
        <f>'All Nodes'!F2984</f>
        <v>0.101411</v>
      </c>
      <c r="G2984">
        <f>'All Nodes'!G2984</f>
        <v>100001</v>
      </c>
    </row>
    <row r="2985" spans="1:7" x14ac:dyDescent="0.25">
      <c r="A2985" t="str">
        <f>'All Nodes'!A2985</f>
        <v>GRID</v>
      </c>
      <c r="B2985">
        <f>'All Nodes'!B2985</f>
        <v>102983</v>
      </c>
      <c r="C2985">
        <f>'All Nodes'!C2985</f>
        <v>100001</v>
      </c>
      <c r="D2985" s="1">
        <f>'All Nodes'!D2985</f>
        <v>0.74998900000000002</v>
      </c>
      <c r="E2985" s="1">
        <f>'All Nodes'!E2985</f>
        <v>-2.4948000000000001E-2</v>
      </c>
      <c r="F2985" s="1">
        <f>'All Nodes'!F2985</f>
        <v>0.101525</v>
      </c>
      <c r="G2985">
        <f>'All Nodes'!G2985</f>
        <v>100001</v>
      </c>
    </row>
    <row r="2986" spans="1:7" x14ac:dyDescent="0.25">
      <c r="A2986" t="str">
        <f>'All Nodes'!A2986</f>
        <v>GRID</v>
      </c>
      <c r="B2986">
        <f>'All Nodes'!B2986</f>
        <v>102984</v>
      </c>
      <c r="C2986">
        <f>'All Nodes'!C2986</f>
        <v>100001</v>
      </c>
      <c r="D2986" s="1">
        <f>'All Nodes'!D2986</f>
        <v>-0.74998900000000002</v>
      </c>
      <c r="E2986" s="1">
        <f>'All Nodes'!E2986</f>
        <v>2.4948399999999999E-2</v>
      </c>
      <c r="F2986" s="1">
        <f>'All Nodes'!F2986</f>
        <v>0.101525</v>
      </c>
      <c r="G2986">
        <f>'All Nodes'!G2986</f>
        <v>100001</v>
      </c>
    </row>
    <row r="2987" spans="1:7" x14ac:dyDescent="0.25">
      <c r="A2987" t="str">
        <f>'All Nodes'!A2987</f>
        <v>GRID</v>
      </c>
      <c r="B2987">
        <f>'All Nodes'!B2987</f>
        <v>102985</v>
      </c>
      <c r="C2987">
        <f>'All Nodes'!C2987</f>
        <v>100001</v>
      </c>
      <c r="D2987" s="1">
        <f>'All Nodes'!D2987</f>
        <v>0.74999000000000005</v>
      </c>
      <c r="E2987" s="1">
        <f>'All Nodes'!E2987</f>
        <v>-4.9942E-2</v>
      </c>
      <c r="F2987" s="1">
        <f>'All Nodes'!F2987</f>
        <v>0.101869</v>
      </c>
      <c r="G2987">
        <f>'All Nodes'!G2987</f>
        <v>100001</v>
      </c>
    </row>
    <row r="2988" spans="1:7" x14ac:dyDescent="0.25">
      <c r="A2988" t="str">
        <f>'All Nodes'!A2988</f>
        <v>GRID</v>
      </c>
      <c r="B2988">
        <f>'All Nodes'!B2988</f>
        <v>102986</v>
      </c>
      <c r="C2988">
        <f>'All Nodes'!C2988</f>
        <v>100001</v>
      </c>
      <c r="D2988" s="1">
        <f>'All Nodes'!D2988</f>
        <v>-0.74999000000000005</v>
      </c>
      <c r="E2988" s="1">
        <f>'All Nodes'!E2988</f>
        <v>4.9942399999999998E-2</v>
      </c>
      <c r="F2988" s="1">
        <f>'All Nodes'!F2988</f>
        <v>0.101869</v>
      </c>
      <c r="G2988">
        <f>'All Nodes'!G2988</f>
        <v>100001</v>
      </c>
    </row>
    <row r="2989" spans="1:7" x14ac:dyDescent="0.25">
      <c r="A2989" t="str">
        <f>'All Nodes'!A2989</f>
        <v>GRID</v>
      </c>
      <c r="B2989">
        <f>'All Nodes'!B2989</f>
        <v>102987</v>
      </c>
      <c r="C2989">
        <f>'All Nodes'!C2989</f>
        <v>100001</v>
      </c>
      <c r="D2989" s="1">
        <f>'All Nodes'!D2989</f>
        <v>0.74999000000000005</v>
      </c>
      <c r="E2989" s="1">
        <f>'All Nodes'!E2989</f>
        <v>0.175038</v>
      </c>
      <c r="F2989" s="1">
        <f>'All Nodes'!F2989</f>
        <v>0.107042</v>
      </c>
      <c r="G2989">
        <f>'All Nodes'!G2989</f>
        <v>100001</v>
      </c>
    </row>
    <row r="2990" spans="1:7" x14ac:dyDescent="0.25">
      <c r="A2990" t="str">
        <f>'All Nodes'!A2990</f>
        <v>GRID</v>
      </c>
      <c r="B2990">
        <f>'All Nodes'!B2990</f>
        <v>102988</v>
      </c>
      <c r="C2990">
        <f>'All Nodes'!C2990</f>
        <v>100001</v>
      </c>
      <c r="D2990" s="1">
        <f>'All Nodes'!D2990</f>
        <v>-0.74999000000000005</v>
      </c>
      <c r="E2990" s="1">
        <f>'All Nodes'!E2990</f>
        <v>-0.175038</v>
      </c>
      <c r="F2990" s="1">
        <f>'All Nodes'!F2990</f>
        <v>0.107044</v>
      </c>
      <c r="G2990">
        <f>'All Nodes'!G2990</f>
        <v>100001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90"/>
  <sheetViews>
    <sheetView workbookViewId="0">
      <selection activeCell="B2" sqref="B2"/>
    </sheetView>
  </sheetViews>
  <sheetFormatPr defaultRowHeight="15" x14ac:dyDescent="0.25"/>
  <cols>
    <col min="4" max="5" width="11" style="1" bestFit="1" customWidth="1"/>
    <col min="6" max="6" width="10.28515625" style="1" bestFit="1" customWidth="1"/>
  </cols>
  <sheetData>
    <row r="1" spans="1:7" x14ac:dyDescent="0.25">
      <c r="A1" s="3" t="s">
        <v>18</v>
      </c>
      <c r="B1" s="3" t="s">
        <v>12</v>
      </c>
      <c r="C1" s="3" t="s">
        <v>13</v>
      </c>
      <c r="D1" s="4" t="s">
        <v>16</v>
      </c>
      <c r="E1" s="4" t="s">
        <v>15</v>
      </c>
      <c r="F1" s="4" t="s">
        <v>17</v>
      </c>
      <c r="G1" s="4" t="s">
        <v>14</v>
      </c>
    </row>
    <row r="2" spans="1:7" x14ac:dyDescent="0.25">
      <c r="A2" t="str">
        <f>'All Nodes'!A3111</f>
        <v>GRID</v>
      </c>
      <c r="B2">
        <f>'All Nodes'!B3111</f>
        <v>105000</v>
      </c>
      <c r="C2">
        <f>'All Nodes'!C3111</f>
        <v>100001</v>
      </c>
      <c r="D2" s="1">
        <f>'All Nodes'!D3111</f>
        <v>-0.22505</v>
      </c>
      <c r="E2" s="1">
        <f>'All Nodes'!E3111</f>
        <v>0.69998899999999997</v>
      </c>
      <c r="F2" s="1">
        <f>'All Nodes'!F3111</f>
        <v>0.13635900000000001</v>
      </c>
      <c r="G2">
        <f>'All Nodes'!G3111</f>
        <v>100001</v>
      </c>
    </row>
    <row r="3" spans="1:7" x14ac:dyDescent="0.25">
      <c r="A3" t="str">
        <f>'All Nodes'!A3112</f>
        <v>GRID</v>
      </c>
      <c r="B3">
        <f>'All Nodes'!B3112</f>
        <v>105001</v>
      </c>
      <c r="C3">
        <f>'All Nodes'!C3112</f>
        <v>100001</v>
      </c>
      <c r="D3" s="1">
        <f>'All Nodes'!D3112</f>
        <v>-0.15005299999999999</v>
      </c>
      <c r="E3" s="1">
        <f>'All Nodes'!E3112</f>
        <v>0.72501400000000005</v>
      </c>
      <c r="F3" s="1">
        <f>'All Nodes'!F3112</f>
        <v>0.13711599999999999</v>
      </c>
      <c r="G3">
        <f>'All Nodes'!G3112</f>
        <v>100001</v>
      </c>
    </row>
    <row r="4" spans="1:7" x14ac:dyDescent="0.25">
      <c r="A4" t="str">
        <f>'All Nodes'!A3113</f>
        <v>GRID</v>
      </c>
      <c r="B4">
        <f>'All Nodes'!B3113</f>
        <v>105002</v>
      </c>
      <c r="C4">
        <f>'All Nodes'!C3113</f>
        <v>100001</v>
      </c>
      <c r="D4" s="1">
        <f>'All Nodes'!D3113</f>
        <v>-0.34981800000000002</v>
      </c>
      <c r="E4" s="1">
        <f>'All Nodes'!E3113</f>
        <v>0.64995999999999998</v>
      </c>
      <c r="F4" s="1">
        <f>'All Nodes'!F3113</f>
        <v>0.136766</v>
      </c>
      <c r="G4">
        <f>'All Nodes'!G3113</f>
        <v>100001</v>
      </c>
    </row>
    <row r="5" spans="1:7" x14ac:dyDescent="0.25">
      <c r="A5" t="str">
        <f>'All Nodes'!A3114</f>
        <v>GRID</v>
      </c>
      <c r="B5">
        <f>'All Nodes'!B3114</f>
        <v>105003</v>
      </c>
      <c r="C5">
        <f>'All Nodes'!C3114</f>
        <v>100001</v>
      </c>
      <c r="D5" s="1">
        <f>'All Nodes'!D3114</f>
        <v>-0.325046</v>
      </c>
      <c r="E5" s="1">
        <f>'All Nodes'!E3114</f>
        <v>0.649953</v>
      </c>
      <c r="F5" s="1">
        <f>'All Nodes'!F3114</f>
        <v>0.13509699999999999</v>
      </c>
      <c r="G5">
        <f>'All Nodes'!G3114</f>
        <v>100001</v>
      </c>
    </row>
    <row r="6" spans="1:7" x14ac:dyDescent="0.25">
      <c r="A6" t="str">
        <f>'All Nodes'!A3115</f>
        <v>GRID</v>
      </c>
      <c r="B6">
        <f>'All Nodes'!B3115</f>
        <v>105004</v>
      </c>
      <c r="C6">
        <f>'All Nodes'!C3115</f>
        <v>100001</v>
      </c>
      <c r="D6" s="1">
        <f>'All Nodes'!D3115</f>
        <v>-0.27505800000000002</v>
      </c>
      <c r="E6" s="1">
        <f>'All Nodes'!E3115</f>
        <v>0.674979</v>
      </c>
      <c r="F6" s="1">
        <f>'All Nodes'!F3115</f>
        <v>0.13541500000000001</v>
      </c>
      <c r="G6">
        <f>'All Nodes'!G3115</f>
        <v>100001</v>
      </c>
    </row>
    <row r="7" spans="1:7" x14ac:dyDescent="0.25">
      <c r="A7" t="str">
        <f>'All Nodes'!A3116</f>
        <v>GRID</v>
      </c>
      <c r="B7">
        <f>'All Nodes'!B3116</f>
        <v>105005</v>
      </c>
      <c r="C7">
        <f>'All Nodes'!C3116</f>
        <v>100001</v>
      </c>
      <c r="D7" s="1">
        <f>'All Nodes'!D3116</f>
        <v>-0.20005700000000001</v>
      </c>
      <c r="E7" s="1">
        <f>'All Nodes'!E3116</f>
        <v>0.69999199999999995</v>
      </c>
      <c r="F7" s="1">
        <f>'All Nodes'!F3116</f>
        <v>0.13529099999999999</v>
      </c>
      <c r="G7">
        <f>'All Nodes'!G3116</f>
        <v>100001</v>
      </c>
    </row>
    <row r="8" spans="1:7" x14ac:dyDescent="0.25">
      <c r="A8" t="str">
        <f>'All Nodes'!A3117</f>
        <v>GRID</v>
      </c>
      <c r="B8">
        <f>'All Nodes'!B3117</f>
        <v>105006</v>
      </c>
      <c r="C8">
        <f>'All Nodes'!C3117</f>
        <v>100001</v>
      </c>
      <c r="D8" s="1">
        <f>'All Nodes'!D3117</f>
        <v>-0.25003500000000001</v>
      </c>
      <c r="E8" s="1">
        <f>'All Nodes'!E3117</f>
        <v>0.67497300000000005</v>
      </c>
      <c r="F8" s="1">
        <f>'All Nodes'!F3117</f>
        <v>0.13409199999999999</v>
      </c>
      <c r="G8">
        <f>'All Nodes'!G3117</f>
        <v>100001</v>
      </c>
    </row>
    <row r="9" spans="1:7" x14ac:dyDescent="0.25">
      <c r="A9" t="str">
        <f>'All Nodes'!A3118</f>
        <v>GRID</v>
      </c>
      <c r="B9">
        <f>'All Nodes'!B3118</f>
        <v>105007</v>
      </c>
      <c r="C9">
        <f>'All Nodes'!C3118</f>
        <v>100001</v>
      </c>
      <c r="D9" s="1">
        <f>'All Nodes'!D3118</f>
        <v>-0.22505</v>
      </c>
      <c r="E9" s="1">
        <f>'All Nodes'!E3118</f>
        <v>0.67496999999999996</v>
      </c>
      <c r="F9" s="1">
        <f>'All Nodes'!F3118</f>
        <v>0.13289699999999999</v>
      </c>
      <c r="G9">
        <f>'All Nodes'!G3118</f>
        <v>100001</v>
      </c>
    </row>
    <row r="10" spans="1:7" x14ac:dyDescent="0.25">
      <c r="A10" t="str">
        <f>'All Nodes'!A3119</f>
        <v>GRID</v>
      </c>
      <c r="B10">
        <f>'All Nodes'!B3119</f>
        <v>105008</v>
      </c>
      <c r="C10">
        <f>'All Nodes'!C3119</f>
        <v>100001</v>
      </c>
      <c r="D10" s="1">
        <f>'All Nodes'!D3119</f>
        <v>-0.20005700000000001</v>
      </c>
      <c r="E10" s="1">
        <f>'All Nodes'!E3119</f>
        <v>0.67496199999999995</v>
      </c>
      <c r="F10" s="1">
        <f>'All Nodes'!F3119</f>
        <v>0.131827</v>
      </c>
      <c r="G10">
        <f>'All Nodes'!G3119</f>
        <v>100001</v>
      </c>
    </row>
    <row r="11" spans="1:7" x14ac:dyDescent="0.25">
      <c r="A11" t="str">
        <f>'All Nodes'!A3120</f>
        <v>GRID</v>
      </c>
      <c r="B11">
        <f>'All Nodes'!B3120</f>
        <v>105009</v>
      </c>
      <c r="C11">
        <f>'All Nodes'!C3120</f>
        <v>100001</v>
      </c>
      <c r="D11" s="1">
        <f>'All Nodes'!D3120</f>
        <v>-0.17505499999999999</v>
      </c>
      <c r="E11" s="1">
        <f>'All Nodes'!E3120</f>
        <v>0.69999599999999995</v>
      </c>
      <c r="F11" s="1">
        <f>'All Nodes'!F3120</f>
        <v>0.13434599999999999</v>
      </c>
      <c r="G11">
        <f>'All Nodes'!G3120</f>
        <v>100001</v>
      </c>
    </row>
    <row r="12" spans="1:7" x14ac:dyDescent="0.25">
      <c r="A12" t="str">
        <f>'All Nodes'!A3121</f>
        <v>GRID</v>
      </c>
      <c r="B12">
        <f>'All Nodes'!B3121</f>
        <v>105010</v>
      </c>
      <c r="C12">
        <f>'All Nodes'!C3121</f>
        <v>100001</v>
      </c>
      <c r="D12" s="1">
        <f>'All Nodes'!D3121</f>
        <v>-0.15005099999999999</v>
      </c>
      <c r="E12" s="1">
        <f>'All Nodes'!E3121</f>
        <v>0.69999599999999995</v>
      </c>
      <c r="F12" s="1">
        <f>'All Nodes'!F3121</f>
        <v>0.13352800000000001</v>
      </c>
      <c r="G12">
        <f>'All Nodes'!G3121</f>
        <v>100001</v>
      </c>
    </row>
    <row r="13" spans="1:7" x14ac:dyDescent="0.25">
      <c r="A13" t="str">
        <f>'All Nodes'!A3122</f>
        <v>GRID</v>
      </c>
      <c r="B13">
        <f>'All Nodes'!B3122</f>
        <v>105011</v>
      </c>
      <c r="C13">
        <f>'All Nodes'!C3122</f>
        <v>100001</v>
      </c>
      <c r="D13" s="1">
        <f>'All Nodes'!D3122</f>
        <v>-0.125056</v>
      </c>
      <c r="E13" s="1">
        <f>'All Nodes'!E3122</f>
        <v>0.72501599999999999</v>
      </c>
      <c r="F13" s="1">
        <f>'All Nodes'!F3122</f>
        <v>0.13642399999999999</v>
      </c>
      <c r="G13">
        <f>'All Nodes'!G3122</f>
        <v>100001</v>
      </c>
    </row>
    <row r="14" spans="1:7" x14ac:dyDescent="0.25">
      <c r="A14" t="str">
        <f>'All Nodes'!A3123</f>
        <v>GRID</v>
      </c>
      <c r="B14">
        <f>'All Nodes'!B3123</f>
        <v>105012</v>
      </c>
      <c r="C14">
        <f>'All Nodes'!C3123</f>
        <v>100001</v>
      </c>
      <c r="D14" s="1">
        <f>'All Nodes'!D3123</f>
        <v>-0.125054</v>
      </c>
      <c r="E14" s="1">
        <f>'All Nodes'!E3123</f>
        <v>0.69999699999999998</v>
      </c>
      <c r="F14" s="1">
        <f>'All Nodes'!F3123</f>
        <v>0.13283800000000001</v>
      </c>
      <c r="G14">
        <f>'All Nodes'!G3123</f>
        <v>100001</v>
      </c>
    </row>
    <row r="15" spans="1:7" x14ac:dyDescent="0.25">
      <c r="A15" t="str">
        <f>'All Nodes'!A3124</f>
        <v>GRID</v>
      </c>
      <c r="B15">
        <f>'All Nodes'!B3124</f>
        <v>105013</v>
      </c>
      <c r="C15">
        <f>'All Nodes'!C3124</f>
        <v>100001</v>
      </c>
      <c r="D15" s="1">
        <f>'All Nodes'!D3124</f>
        <v>-0.100059</v>
      </c>
      <c r="E15" s="1">
        <f>'All Nodes'!E3124</f>
        <v>0.72501700000000002</v>
      </c>
      <c r="F15" s="1">
        <f>'All Nodes'!F3124</f>
        <v>0.13585900000000001</v>
      </c>
      <c r="G15">
        <f>'All Nodes'!G3124</f>
        <v>100001</v>
      </c>
    </row>
    <row r="16" spans="1:7" x14ac:dyDescent="0.25">
      <c r="A16" t="str">
        <f>'All Nodes'!A3125</f>
        <v>GRID</v>
      </c>
      <c r="B16">
        <f>'All Nodes'!B3125</f>
        <v>105014</v>
      </c>
      <c r="C16">
        <f>'All Nodes'!C3125</f>
        <v>100001</v>
      </c>
      <c r="D16" s="1">
        <f>'All Nodes'!D3125</f>
        <v>-0.42505100000000001</v>
      </c>
      <c r="E16" s="1">
        <f>'All Nodes'!E3125</f>
        <v>0.59997900000000004</v>
      </c>
      <c r="F16" s="1">
        <f>'All Nodes'!F3125</f>
        <v>0.13636200000000001</v>
      </c>
      <c r="G16">
        <f>'All Nodes'!G3125</f>
        <v>100001</v>
      </c>
    </row>
    <row r="17" spans="1:7" x14ac:dyDescent="0.25">
      <c r="A17" t="str">
        <f>'All Nodes'!A3126</f>
        <v>GRID</v>
      </c>
      <c r="B17">
        <f>'All Nodes'!B3126</f>
        <v>105015</v>
      </c>
      <c r="C17">
        <f>'All Nodes'!C3126</f>
        <v>100001</v>
      </c>
      <c r="D17" s="1">
        <f>'All Nodes'!D3126</f>
        <v>-0.37481599999999998</v>
      </c>
      <c r="E17" s="1">
        <f>'All Nodes'!E3126</f>
        <v>0.62498500000000001</v>
      </c>
      <c r="F17" s="1">
        <f>'All Nodes'!F3126</f>
        <v>0.135383</v>
      </c>
      <c r="G17">
        <f>'All Nodes'!G3126</f>
        <v>100001</v>
      </c>
    </row>
    <row r="18" spans="1:7" x14ac:dyDescent="0.25">
      <c r="A18" t="str">
        <f>'All Nodes'!A3127</f>
        <v>GRID</v>
      </c>
      <c r="B18">
        <f>'All Nodes'!B3127</f>
        <v>105016</v>
      </c>
      <c r="C18">
        <f>'All Nodes'!C3127</f>
        <v>100001</v>
      </c>
      <c r="D18" s="1">
        <f>'All Nodes'!D3127</f>
        <v>-0.39981499999999998</v>
      </c>
      <c r="E18" s="1">
        <f>'All Nodes'!E3127</f>
        <v>0.59998499999999999</v>
      </c>
      <c r="F18" s="1">
        <f>'All Nodes'!F3127</f>
        <v>0.13424700000000001</v>
      </c>
      <c r="G18">
        <f>'All Nodes'!G3127</f>
        <v>100001</v>
      </c>
    </row>
    <row r="19" spans="1:7" x14ac:dyDescent="0.25">
      <c r="A19" t="str">
        <f>'All Nodes'!A3128</f>
        <v>GRID</v>
      </c>
      <c r="B19">
        <f>'All Nodes'!B3128</f>
        <v>105017</v>
      </c>
      <c r="C19">
        <f>'All Nodes'!C3128</f>
        <v>100001</v>
      </c>
      <c r="D19" s="1">
        <f>'All Nodes'!D3128</f>
        <v>-0.34981699999999999</v>
      </c>
      <c r="E19" s="1">
        <f>'All Nodes'!E3128</f>
        <v>0.62498600000000004</v>
      </c>
      <c r="F19" s="1">
        <f>'All Nodes'!F3128</f>
        <v>0.13356000000000001</v>
      </c>
      <c r="G19">
        <f>'All Nodes'!G3128</f>
        <v>100001</v>
      </c>
    </row>
    <row r="20" spans="1:7" x14ac:dyDescent="0.25">
      <c r="A20" t="str">
        <f>'All Nodes'!A3129</f>
        <v>GRID</v>
      </c>
      <c r="B20">
        <f>'All Nodes'!B3129</f>
        <v>105018</v>
      </c>
      <c r="C20">
        <f>'All Nodes'!C3129</f>
        <v>100001</v>
      </c>
      <c r="D20" s="1">
        <f>'All Nodes'!D3129</f>
        <v>-0.325044</v>
      </c>
      <c r="E20" s="1">
        <f>'All Nodes'!E3129</f>
        <v>0.62498500000000001</v>
      </c>
      <c r="F20" s="1">
        <f>'All Nodes'!F3129</f>
        <v>0.13189500000000001</v>
      </c>
      <c r="G20">
        <f>'All Nodes'!G3129</f>
        <v>100001</v>
      </c>
    </row>
    <row r="21" spans="1:7" x14ac:dyDescent="0.25">
      <c r="A21" t="str">
        <f>'All Nodes'!A3130</f>
        <v>GRID</v>
      </c>
      <c r="B21">
        <f>'All Nodes'!B3130</f>
        <v>105019</v>
      </c>
      <c r="C21">
        <f>'All Nodes'!C3130</f>
        <v>100001</v>
      </c>
      <c r="D21" s="1">
        <f>'All Nodes'!D3130</f>
        <v>-0.30004500000000001</v>
      </c>
      <c r="E21" s="1">
        <f>'All Nodes'!E3130</f>
        <v>0.64995800000000004</v>
      </c>
      <c r="F21" s="1">
        <f>'All Nodes'!F3130</f>
        <v>0.133525</v>
      </c>
      <c r="G21">
        <f>'All Nodes'!G3130</f>
        <v>100001</v>
      </c>
    </row>
    <row r="22" spans="1:7" x14ac:dyDescent="0.25">
      <c r="A22" t="str">
        <f>'All Nodes'!A3131</f>
        <v>GRID</v>
      </c>
      <c r="B22">
        <f>'All Nodes'!B3131</f>
        <v>105020</v>
      </c>
      <c r="C22">
        <f>'All Nodes'!C3131</f>
        <v>100001</v>
      </c>
      <c r="D22" s="1">
        <f>'All Nodes'!D3131</f>
        <v>-0.300043</v>
      </c>
      <c r="E22" s="1">
        <f>'All Nodes'!E3131</f>
        <v>0.62498900000000002</v>
      </c>
      <c r="F22" s="1">
        <f>'All Nodes'!F3131</f>
        <v>0.130324</v>
      </c>
      <c r="G22">
        <f>'All Nodes'!G3131</f>
        <v>100001</v>
      </c>
    </row>
    <row r="23" spans="1:7" x14ac:dyDescent="0.25">
      <c r="A23" t="str">
        <f>'All Nodes'!A3132</f>
        <v>GRID</v>
      </c>
      <c r="B23">
        <f>'All Nodes'!B3132</f>
        <v>105021</v>
      </c>
      <c r="C23">
        <f>'All Nodes'!C3132</f>
        <v>100001</v>
      </c>
      <c r="D23" s="1">
        <f>'All Nodes'!D3132</f>
        <v>-0.27505499999999999</v>
      </c>
      <c r="E23" s="1">
        <f>'All Nodes'!E3132</f>
        <v>0.649949</v>
      </c>
      <c r="F23" s="1">
        <f>'All Nodes'!F3132</f>
        <v>0.132079</v>
      </c>
      <c r="G23">
        <f>'All Nodes'!G3132</f>
        <v>100001</v>
      </c>
    </row>
    <row r="24" spans="1:7" x14ac:dyDescent="0.25">
      <c r="A24" t="str">
        <f>'All Nodes'!A3133</f>
        <v>GRID</v>
      </c>
      <c r="B24">
        <f>'All Nodes'!B3133</f>
        <v>105022</v>
      </c>
      <c r="C24">
        <f>'All Nodes'!C3133</f>
        <v>100001</v>
      </c>
      <c r="D24" s="1">
        <f>'All Nodes'!D3133</f>
        <v>-0.25003300000000001</v>
      </c>
      <c r="E24" s="1">
        <f>'All Nodes'!E3133</f>
        <v>0.64994700000000005</v>
      </c>
      <c r="F24" s="1">
        <f>'All Nodes'!F3133</f>
        <v>0.13075500000000001</v>
      </c>
      <c r="G24">
        <f>'All Nodes'!G3133</f>
        <v>100001</v>
      </c>
    </row>
    <row r="25" spans="1:7" x14ac:dyDescent="0.25">
      <c r="A25" t="str">
        <f>'All Nodes'!A3134</f>
        <v>GRID</v>
      </c>
      <c r="B25">
        <f>'All Nodes'!B3134</f>
        <v>105023</v>
      </c>
      <c r="C25">
        <f>'All Nodes'!C3134</f>
        <v>100001</v>
      </c>
      <c r="D25" s="1">
        <f>'All Nodes'!D3134</f>
        <v>-0.17505499999999999</v>
      </c>
      <c r="E25" s="1">
        <f>'All Nodes'!E3134</f>
        <v>0.67495899999999998</v>
      </c>
      <c r="F25" s="1">
        <f>'All Nodes'!F3134</f>
        <v>0.130884</v>
      </c>
      <c r="G25">
        <f>'All Nodes'!G3134</f>
        <v>100001</v>
      </c>
    </row>
    <row r="26" spans="1:7" x14ac:dyDescent="0.25">
      <c r="A26" t="str">
        <f>'All Nodes'!A3135</f>
        <v>GRID</v>
      </c>
      <c r="B26">
        <f>'All Nodes'!B3135</f>
        <v>105024</v>
      </c>
      <c r="C26">
        <f>'All Nodes'!C3135</f>
        <v>100001</v>
      </c>
      <c r="D26" s="1">
        <f>'All Nodes'!D3135</f>
        <v>-0.225048</v>
      </c>
      <c r="E26" s="1">
        <f>'All Nodes'!E3135</f>
        <v>0.64994200000000002</v>
      </c>
      <c r="F26" s="1">
        <f>'All Nodes'!F3135</f>
        <v>0.12956300000000001</v>
      </c>
      <c r="G26">
        <f>'All Nodes'!G3135</f>
        <v>100001</v>
      </c>
    </row>
    <row r="27" spans="1:7" x14ac:dyDescent="0.25">
      <c r="A27" t="str">
        <f>'All Nodes'!A3136</f>
        <v>GRID</v>
      </c>
      <c r="B27">
        <f>'All Nodes'!B3136</f>
        <v>105025</v>
      </c>
      <c r="C27">
        <f>'All Nodes'!C3136</f>
        <v>100001</v>
      </c>
      <c r="D27" s="1">
        <f>'All Nodes'!D3136</f>
        <v>-0.20005500000000001</v>
      </c>
      <c r="E27" s="1">
        <f>'All Nodes'!E3136</f>
        <v>0.64993500000000004</v>
      </c>
      <c r="F27" s="1">
        <f>'All Nodes'!F3136</f>
        <v>0.128495</v>
      </c>
      <c r="G27">
        <f>'All Nodes'!G3136</f>
        <v>100001</v>
      </c>
    </row>
    <row r="28" spans="1:7" x14ac:dyDescent="0.25">
      <c r="A28" t="str">
        <f>'All Nodes'!A3137</f>
        <v>GRID</v>
      </c>
      <c r="B28">
        <f>'All Nodes'!B3137</f>
        <v>105026</v>
      </c>
      <c r="C28">
        <f>'All Nodes'!C3137</f>
        <v>100001</v>
      </c>
      <c r="D28" s="1">
        <f>'All Nodes'!D3137</f>
        <v>-0.17505299999999999</v>
      </c>
      <c r="E28" s="1">
        <f>'All Nodes'!E3137</f>
        <v>0.64993100000000004</v>
      </c>
      <c r="F28" s="1">
        <f>'All Nodes'!F3137</f>
        <v>0.12755</v>
      </c>
      <c r="G28">
        <f>'All Nodes'!G3137</f>
        <v>100001</v>
      </c>
    </row>
    <row r="29" spans="1:7" x14ac:dyDescent="0.25">
      <c r="A29" t="str">
        <f>'All Nodes'!A3138</f>
        <v>GRID</v>
      </c>
      <c r="B29">
        <f>'All Nodes'!B3138</f>
        <v>105027</v>
      </c>
      <c r="C29">
        <f>'All Nodes'!C3138</f>
        <v>100001</v>
      </c>
      <c r="D29" s="1">
        <f>'All Nodes'!D3138</f>
        <v>-0.15005099999999999</v>
      </c>
      <c r="E29" s="1">
        <f>'All Nodes'!E3138</f>
        <v>0.67495400000000005</v>
      </c>
      <c r="F29" s="1">
        <f>'All Nodes'!F3138</f>
        <v>0.13006499999999999</v>
      </c>
      <c r="G29">
        <f>'All Nodes'!G3138</f>
        <v>100001</v>
      </c>
    </row>
    <row r="30" spans="1:7" x14ac:dyDescent="0.25">
      <c r="A30" t="str">
        <f>'All Nodes'!A3139</f>
        <v>GRID</v>
      </c>
      <c r="B30">
        <f>'All Nodes'!B3139</f>
        <v>105028</v>
      </c>
      <c r="C30">
        <f>'All Nodes'!C3139</f>
        <v>100001</v>
      </c>
      <c r="D30" s="1">
        <f>'All Nodes'!D3139</f>
        <v>-0.125054</v>
      </c>
      <c r="E30" s="1">
        <f>'All Nodes'!E3139</f>
        <v>0.67494699999999996</v>
      </c>
      <c r="F30" s="1">
        <f>'All Nodes'!F3139</f>
        <v>0.12937299999999999</v>
      </c>
      <c r="G30">
        <f>'All Nodes'!G3139</f>
        <v>100001</v>
      </c>
    </row>
    <row r="31" spans="1:7" x14ac:dyDescent="0.25">
      <c r="A31" t="str">
        <f>'All Nodes'!A3140</f>
        <v>GRID</v>
      </c>
      <c r="B31">
        <f>'All Nodes'!B3140</f>
        <v>105029</v>
      </c>
      <c r="C31">
        <f>'All Nodes'!C3140</f>
        <v>100001</v>
      </c>
      <c r="D31" s="1">
        <f>'All Nodes'!D3140</f>
        <v>-0.10005699999999999</v>
      </c>
      <c r="E31" s="1">
        <f>'All Nodes'!E3140</f>
        <v>0.70000099999999998</v>
      </c>
      <c r="F31" s="1">
        <f>'All Nodes'!F3140</f>
        <v>0.132271</v>
      </c>
      <c r="G31">
        <f>'All Nodes'!G3140</f>
        <v>100001</v>
      </c>
    </row>
    <row r="32" spans="1:7" x14ac:dyDescent="0.25">
      <c r="A32" t="str">
        <f>'All Nodes'!A3141</f>
        <v>GRID</v>
      </c>
      <c r="B32">
        <f>'All Nodes'!B3141</f>
        <v>105030</v>
      </c>
      <c r="C32">
        <f>'All Nodes'!C3141</f>
        <v>100001</v>
      </c>
      <c r="D32" s="1">
        <f>'All Nodes'!D3141</f>
        <v>-0.10005699999999999</v>
      </c>
      <c r="E32" s="1">
        <f>'All Nodes'!E3141</f>
        <v>0.67494200000000004</v>
      </c>
      <c r="F32" s="1">
        <f>'All Nodes'!F3141</f>
        <v>0.128807</v>
      </c>
      <c r="G32">
        <f>'All Nodes'!G3141</f>
        <v>100001</v>
      </c>
    </row>
    <row r="33" spans="1:7" x14ac:dyDescent="0.25">
      <c r="A33" t="str">
        <f>'All Nodes'!A3142</f>
        <v>GRID</v>
      </c>
      <c r="B33">
        <f>'All Nodes'!B3142</f>
        <v>105031</v>
      </c>
      <c r="C33">
        <f>'All Nodes'!C3142</f>
        <v>100001</v>
      </c>
      <c r="D33" s="1">
        <f>'All Nodes'!D3142</f>
        <v>-7.5059000000000001E-2</v>
      </c>
      <c r="E33" s="1">
        <f>'All Nodes'!E3142</f>
        <v>0.72501800000000005</v>
      </c>
      <c r="F33" s="1">
        <f>'All Nodes'!F3142</f>
        <v>0.13541700000000001</v>
      </c>
      <c r="G33">
        <f>'All Nodes'!G3142</f>
        <v>100001</v>
      </c>
    </row>
    <row r="34" spans="1:7" x14ac:dyDescent="0.25">
      <c r="A34" t="str">
        <f>'All Nodes'!A3143</f>
        <v>GRID</v>
      </c>
      <c r="B34">
        <f>'All Nodes'!B3143</f>
        <v>105032</v>
      </c>
      <c r="C34">
        <f>'All Nodes'!C3143</f>
        <v>100001</v>
      </c>
      <c r="D34" s="1">
        <f>'All Nodes'!D3143</f>
        <v>-7.5058E-2</v>
      </c>
      <c r="E34" s="1">
        <f>'All Nodes'!E3143</f>
        <v>0.70000200000000001</v>
      </c>
      <c r="F34" s="1">
        <f>'All Nodes'!F3143</f>
        <v>0.131832</v>
      </c>
      <c r="G34">
        <f>'All Nodes'!G3143</f>
        <v>100001</v>
      </c>
    </row>
    <row r="35" spans="1:7" x14ac:dyDescent="0.25">
      <c r="A35" t="str">
        <f>'All Nodes'!A3144</f>
        <v>GRID</v>
      </c>
      <c r="B35">
        <f>'All Nodes'!B3144</f>
        <v>105033</v>
      </c>
      <c r="C35">
        <f>'All Nodes'!C3144</f>
        <v>100001</v>
      </c>
      <c r="D35" s="1">
        <f>'All Nodes'!D3144</f>
        <v>-5.0047000000000001E-2</v>
      </c>
      <c r="E35" s="1">
        <f>'All Nodes'!E3144</f>
        <v>0.72501599999999999</v>
      </c>
      <c r="F35" s="1">
        <f>'All Nodes'!F3144</f>
        <v>0.135102</v>
      </c>
      <c r="G35">
        <f>'All Nodes'!G3144</f>
        <v>100001</v>
      </c>
    </row>
    <row r="36" spans="1:7" x14ac:dyDescent="0.25">
      <c r="A36" t="str">
        <f>'All Nodes'!A3145</f>
        <v>GRID</v>
      </c>
      <c r="B36">
        <f>'All Nodes'!B3145</f>
        <v>105034</v>
      </c>
      <c r="C36">
        <f>'All Nodes'!C3145</f>
        <v>100001</v>
      </c>
      <c r="D36" s="1">
        <f>'All Nodes'!D3145</f>
        <v>-2.5048999999999998E-2</v>
      </c>
      <c r="E36" s="1">
        <f>'All Nodes'!E3145</f>
        <v>0.72501800000000005</v>
      </c>
      <c r="F36" s="1">
        <f>'All Nodes'!F3145</f>
        <v>0.13491400000000001</v>
      </c>
      <c r="G36">
        <f>'All Nodes'!G3145</f>
        <v>100001</v>
      </c>
    </row>
    <row r="37" spans="1:7" x14ac:dyDescent="0.25">
      <c r="A37" t="str">
        <f>'All Nodes'!A3146</f>
        <v>GRID</v>
      </c>
      <c r="B37">
        <f>'All Nodes'!B3146</f>
        <v>105035</v>
      </c>
      <c r="C37">
        <f>'All Nodes'!C3146</f>
        <v>100001</v>
      </c>
      <c r="D37" s="1">
        <f>'All Nodes'!D3146</f>
        <v>-0.44981900000000002</v>
      </c>
      <c r="E37" s="1">
        <f>'All Nodes'!E3146</f>
        <v>0.57498099999999996</v>
      </c>
      <c r="F37" s="1">
        <f>'All Nodes'!F3146</f>
        <v>0.13556599999999999</v>
      </c>
      <c r="G37">
        <f>'All Nodes'!G3146</f>
        <v>100001</v>
      </c>
    </row>
    <row r="38" spans="1:7" x14ac:dyDescent="0.25">
      <c r="A38" t="str">
        <f>'All Nodes'!A3147</f>
        <v>GRID</v>
      </c>
      <c r="B38">
        <f>'All Nodes'!B3147</f>
        <v>105036</v>
      </c>
      <c r="C38">
        <f>'All Nodes'!C3147</f>
        <v>100001</v>
      </c>
      <c r="D38" s="1">
        <f>'All Nodes'!D3147</f>
        <v>-0.42504900000000001</v>
      </c>
      <c r="E38" s="1">
        <f>'All Nodes'!E3147</f>
        <v>0.57498099999999996</v>
      </c>
      <c r="F38" s="1">
        <f>'All Nodes'!F3147</f>
        <v>0.133405</v>
      </c>
      <c r="G38">
        <f>'All Nodes'!G3147</f>
        <v>100001</v>
      </c>
    </row>
    <row r="39" spans="1:7" x14ac:dyDescent="0.25">
      <c r="A39" t="str">
        <f>'All Nodes'!A3148</f>
        <v>GRID</v>
      </c>
      <c r="B39">
        <f>'All Nodes'!B3148</f>
        <v>105037</v>
      </c>
      <c r="C39">
        <f>'All Nodes'!C3148</f>
        <v>100001</v>
      </c>
      <c r="D39" s="1">
        <f>'All Nodes'!D3148</f>
        <v>-0.399814</v>
      </c>
      <c r="E39" s="1">
        <f>'All Nodes'!E3148</f>
        <v>0.57498400000000005</v>
      </c>
      <c r="F39" s="1">
        <f>'All Nodes'!F3148</f>
        <v>0.13129299999999999</v>
      </c>
      <c r="G39">
        <f>'All Nodes'!G3148</f>
        <v>100001</v>
      </c>
    </row>
    <row r="40" spans="1:7" x14ac:dyDescent="0.25">
      <c r="A40" t="str">
        <f>'All Nodes'!A3149</f>
        <v>GRID</v>
      </c>
      <c r="B40">
        <f>'All Nodes'!B3149</f>
        <v>105038</v>
      </c>
      <c r="C40">
        <f>'All Nodes'!C3149</f>
        <v>100001</v>
      </c>
      <c r="D40" s="1">
        <f>'All Nodes'!D3149</f>
        <v>-0.475049</v>
      </c>
      <c r="E40" s="1">
        <f>'All Nodes'!E3149</f>
        <v>0.54997700000000005</v>
      </c>
      <c r="F40" s="1">
        <f>'All Nodes'!F3149</f>
        <v>0.135103</v>
      </c>
      <c r="G40">
        <f>'All Nodes'!G3149</f>
        <v>100001</v>
      </c>
    </row>
    <row r="41" spans="1:7" x14ac:dyDescent="0.25">
      <c r="A41" t="str">
        <f>'All Nodes'!A3150</f>
        <v>GRID</v>
      </c>
      <c r="B41">
        <f>'All Nodes'!B3150</f>
        <v>105039</v>
      </c>
      <c r="C41">
        <f>'All Nodes'!C3150</f>
        <v>100001</v>
      </c>
      <c r="D41" s="1">
        <f>'All Nodes'!D3150</f>
        <v>-0.49983300000000003</v>
      </c>
      <c r="E41" s="1">
        <f>'All Nodes'!E3150</f>
        <v>0.52497899999999997</v>
      </c>
      <c r="F41" s="1">
        <f>'All Nodes'!F3150</f>
        <v>0.13480900000000001</v>
      </c>
      <c r="G41">
        <f>'All Nodes'!G3150</f>
        <v>100001</v>
      </c>
    </row>
    <row r="42" spans="1:7" x14ac:dyDescent="0.25">
      <c r="A42" t="str">
        <f>'All Nodes'!A3151</f>
        <v>GRID</v>
      </c>
      <c r="B42">
        <f>'All Nodes'!B3151</f>
        <v>105040</v>
      </c>
      <c r="C42">
        <f>'All Nodes'!C3151</f>
        <v>100001</v>
      </c>
      <c r="D42" s="1">
        <f>'All Nodes'!D3151</f>
        <v>-0.52484200000000003</v>
      </c>
      <c r="E42" s="1">
        <f>'All Nodes'!E3151</f>
        <v>0.49997599999999998</v>
      </c>
      <c r="F42" s="1">
        <f>'All Nodes'!F3151</f>
        <v>0.13481000000000001</v>
      </c>
      <c r="G42">
        <f>'All Nodes'!G3151</f>
        <v>100001</v>
      </c>
    </row>
    <row r="43" spans="1:7" x14ac:dyDescent="0.25">
      <c r="A43" t="str">
        <f>'All Nodes'!A3152</f>
        <v>GRID</v>
      </c>
      <c r="B43">
        <f>'All Nodes'!B3152</f>
        <v>105041</v>
      </c>
      <c r="C43">
        <f>'All Nodes'!C3152</f>
        <v>100001</v>
      </c>
      <c r="D43" s="1">
        <f>'All Nodes'!D3152</f>
        <v>-0.37481599999999998</v>
      </c>
      <c r="E43" s="1">
        <f>'All Nodes'!E3152</f>
        <v>0.59998499999999999</v>
      </c>
      <c r="F43" s="1">
        <f>'All Nodes'!F3152</f>
        <v>0.1323</v>
      </c>
      <c r="G43">
        <f>'All Nodes'!G3152</f>
        <v>100001</v>
      </c>
    </row>
    <row r="44" spans="1:7" x14ac:dyDescent="0.25">
      <c r="A44" t="str">
        <f>'All Nodes'!A3153</f>
        <v>GRID</v>
      </c>
      <c r="B44">
        <f>'All Nodes'!B3153</f>
        <v>105042</v>
      </c>
      <c r="C44">
        <f>'All Nodes'!C3153</f>
        <v>100001</v>
      </c>
      <c r="D44" s="1">
        <f>'All Nodes'!D3153</f>
        <v>-0.34981899999999999</v>
      </c>
      <c r="E44" s="1">
        <f>'All Nodes'!E3153</f>
        <v>0.59998600000000002</v>
      </c>
      <c r="F44" s="1">
        <f>'All Nodes'!F3153</f>
        <v>0.13048100000000001</v>
      </c>
      <c r="G44">
        <f>'All Nodes'!G3153</f>
        <v>100001</v>
      </c>
    </row>
    <row r="45" spans="1:7" x14ac:dyDescent="0.25">
      <c r="A45" t="str">
        <f>'All Nodes'!A3154</f>
        <v>GRID</v>
      </c>
      <c r="B45">
        <f>'All Nodes'!B3154</f>
        <v>105043</v>
      </c>
      <c r="C45">
        <f>'All Nodes'!C3154</f>
        <v>100001</v>
      </c>
      <c r="D45" s="1">
        <f>'All Nodes'!D3154</f>
        <v>-0.37481599999999998</v>
      </c>
      <c r="E45" s="1">
        <f>'All Nodes'!E3154</f>
        <v>0.57498499999999997</v>
      </c>
      <c r="F45" s="1">
        <f>'All Nodes'!F3154</f>
        <v>0.12934699999999999</v>
      </c>
      <c r="G45">
        <f>'All Nodes'!G3154</f>
        <v>100001</v>
      </c>
    </row>
    <row r="46" spans="1:7" x14ac:dyDescent="0.25">
      <c r="A46" t="str">
        <f>'All Nodes'!A3155</f>
        <v>GRID</v>
      </c>
      <c r="B46">
        <f>'All Nodes'!B3155</f>
        <v>105044</v>
      </c>
      <c r="C46">
        <f>'All Nodes'!C3155</f>
        <v>100001</v>
      </c>
      <c r="D46" s="1">
        <f>'All Nodes'!D3155</f>
        <v>-0.32504300000000003</v>
      </c>
      <c r="E46" s="1">
        <f>'All Nodes'!E3155</f>
        <v>0.59998799999999997</v>
      </c>
      <c r="F46" s="1">
        <f>'All Nodes'!F3155</f>
        <v>0.12881500000000001</v>
      </c>
      <c r="G46">
        <f>'All Nodes'!G3155</f>
        <v>100001</v>
      </c>
    </row>
    <row r="47" spans="1:7" x14ac:dyDescent="0.25">
      <c r="A47" t="str">
        <f>'All Nodes'!A3156</f>
        <v>GRID</v>
      </c>
      <c r="B47">
        <f>'All Nodes'!B3156</f>
        <v>105045</v>
      </c>
      <c r="C47">
        <f>'All Nodes'!C3156</f>
        <v>100001</v>
      </c>
      <c r="D47" s="1">
        <f>'All Nodes'!D3156</f>
        <v>-0.300043</v>
      </c>
      <c r="E47" s="1">
        <f>'All Nodes'!E3156</f>
        <v>0.59998899999999999</v>
      </c>
      <c r="F47" s="1">
        <f>'All Nodes'!F3156</f>
        <v>0.127246</v>
      </c>
      <c r="G47">
        <f>'All Nodes'!G3156</f>
        <v>100001</v>
      </c>
    </row>
    <row r="48" spans="1:7" x14ac:dyDescent="0.25">
      <c r="A48" t="str">
        <f>'All Nodes'!A3157</f>
        <v>GRID</v>
      </c>
      <c r="B48">
        <f>'All Nodes'!B3157</f>
        <v>105046</v>
      </c>
      <c r="C48">
        <f>'All Nodes'!C3157</f>
        <v>100001</v>
      </c>
      <c r="D48" s="1">
        <f>'All Nodes'!D3157</f>
        <v>-0.27505299999999999</v>
      </c>
      <c r="E48" s="1">
        <f>'All Nodes'!E3157</f>
        <v>0.62498900000000002</v>
      </c>
      <c r="F48" s="1">
        <f>'All Nodes'!F3157</f>
        <v>0.12887899999999999</v>
      </c>
      <c r="G48">
        <f>'All Nodes'!G3157</f>
        <v>100001</v>
      </c>
    </row>
    <row r="49" spans="1:7" x14ac:dyDescent="0.25">
      <c r="A49" t="str">
        <f>'All Nodes'!A3158</f>
        <v>GRID</v>
      </c>
      <c r="B49">
        <f>'All Nodes'!B3158</f>
        <v>105047</v>
      </c>
      <c r="C49">
        <f>'All Nodes'!C3158</f>
        <v>100001</v>
      </c>
      <c r="D49" s="1">
        <f>'All Nodes'!D3158</f>
        <v>-0.27505299999999999</v>
      </c>
      <c r="E49" s="1">
        <f>'All Nodes'!E3158</f>
        <v>0.59998799999999997</v>
      </c>
      <c r="F49" s="1">
        <f>'All Nodes'!F3158</f>
        <v>0.125802</v>
      </c>
      <c r="G49">
        <f>'All Nodes'!G3158</f>
        <v>100001</v>
      </c>
    </row>
    <row r="50" spans="1:7" x14ac:dyDescent="0.25">
      <c r="A50" t="str">
        <f>'All Nodes'!A3159</f>
        <v>GRID</v>
      </c>
      <c r="B50">
        <f>'All Nodes'!B3159</f>
        <v>105048</v>
      </c>
      <c r="C50">
        <f>'All Nodes'!C3159</f>
        <v>100001</v>
      </c>
      <c r="D50" s="1">
        <f>'All Nodes'!D3159</f>
        <v>-0.250031</v>
      </c>
      <c r="E50" s="1">
        <f>'All Nodes'!E3159</f>
        <v>0.62499000000000005</v>
      </c>
      <c r="F50" s="1">
        <f>'All Nodes'!F3159</f>
        <v>0.127558</v>
      </c>
      <c r="G50">
        <f>'All Nodes'!G3159</f>
        <v>100001</v>
      </c>
    </row>
    <row r="51" spans="1:7" x14ac:dyDescent="0.25">
      <c r="A51" t="str">
        <f>'All Nodes'!A3160</f>
        <v>GRID</v>
      </c>
      <c r="B51">
        <f>'All Nodes'!B3160</f>
        <v>105049</v>
      </c>
      <c r="C51">
        <f>'All Nodes'!C3160</f>
        <v>100001</v>
      </c>
      <c r="D51" s="1">
        <f>'All Nodes'!D3160</f>
        <v>-0.225046</v>
      </c>
      <c r="E51" s="1">
        <f>'All Nodes'!E3160</f>
        <v>0.62499400000000005</v>
      </c>
      <c r="F51" s="1">
        <f>'All Nodes'!F3160</f>
        <v>0.12636500000000001</v>
      </c>
      <c r="G51">
        <f>'All Nodes'!G3160</f>
        <v>100001</v>
      </c>
    </row>
    <row r="52" spans="1:7" x14ac:dyDescent="0.25">
      <c r="A52" t="str">
        <f>'All Nodes'!A3161</f>
        <v>GRID</v>
      </c>
      <c r="B52">
        <f>'All Nodes'!B3161</f>
        <v>105050</v>
      </c>
      <c r="C52">
        <f>'All Nodes'!C3161</f>
        <v>100001</v>
      </c>
      <c r="D52" s="1">
        <f>'All Nodes'!D3161</f>
        <v>-0.15004899999999999</v>
      </c>
      <c r="E52" s="1">
        <f>'All Nodes'!E3161</f>
        <v>0.64992300000000003</v>
      </c>
      <c r="F52" s="1">
        <f>'All Nodes'!F3161</f>
        <v>0.12673300000000001</v>
      </c>
      <c r="G52">
        <f>'All Nodes'!G3161</f>
        <v>100001</v>
      </c>
    </row>
    <row r="53" spans="1:7" x14ac:dyDescent="0.25">
      <c r="A53" t="str">
        <f>'All Nodes'!A3162</f>
        <v>GRID</v>
      </c>
      <c r="B53">
        <f>'All Nodes'!B3162</f>
        <v>105051</v>
      </c>
      <c r="C53">
        <f>'All Nodes'!C3162</f>
        <v>100001</v>
      </c>
      <c r="D53" s="1">
        <f>'All Nodes'!D3162</f>
        <v>-0.20005300000000001</v>
      </c>
      <c r="E53" s="1">
        <f>'All Nodes'!E3162</f>
        <v>0.624996</v>
      </c>
      <c r="F53" s="1">
        <f>'All Nodes'!F3162</f>
        <v>0.12529999999999999</v>
      </c>
      <c r="G53">
        <f>'All Nodes'!G3162</f>
        <v>100001</v>
      </c>
    </row>
    <row r="54" spans="1:7" x14ac:dyDescent="0.25">
      <c r="A54" t="str">
        <f>'All Nodes'!A3163</f>
        <v>GRID</v>
      </c>
      <c r="B54">
        <f>'All Nodes'!B3163</f>
        <v>105052</v>
      </c>
      <c r="C54">
        <f>'All Nodes'!C3163</f>
        <v>100001</v>
      </c>
      <c r="D54" s="1">
        <f>'All Nodes'!D3163</f>
        <v>-0.17505100000000001</v>
      </c>
      <c r="E54" s="1">
        <f>'All Nodes'!E3163</f>
        <v>0.62499700000000002</v>
      </c>
      <c r="F54" s="1">
        <f>'All Nodes'!F3163</f>
        <v>0.124358</v>
      </c>
      <c r="G54">
        <f>'All Nodes'!G3163</f>
        <v>100001</v>
      </c>
    </row>
    <row r="55" spans="1:7" x14ac:dyDescent="0.25">
      <c r="A55" t="str">
        <f>'All Nodes'!A3164</f>
        <v>GRID</v>
      </c>
      <c r="B55">
        <f>'All Nodes'!B3164</f>
        <v>105053</v>
      </c>
      <c r="C55">
        <f>'All Nodes'!C3164</f>
        <v>100001</v>
      </c>
      <c r="D55" s="1">
        <f>'All Nodes'!D3164</f>
        <v>-0.15004700000000001</v>
      </c>
      <c r="E55" s="1">
        <f>'All Nodes'!E3164</f>
        <v>0.62499899999999997</v>
      </c>
      <c r="F55" s="1">
        <f>'All Nodes'!F3164</f>
        <v>0.12354</v>
      </c>
      <c r="G55">
        <f>'All Nodes'!G3164</f>
        <v>100001</v>
      </c>
    </row>
    <row r="56" spans="1:7" x14ac:dyDescent="0.25">
      <c r="A56" t="str">
        <f>'All Nodes'!A3165</f>
        <v>GRID</v>
      </c>
      <c r="B56">
        <f>'All Nodes'!B3165</f>
        <v>105054</v>
      </c>
      <c r="C56">
        <f>'All Nodes'!C3165</f>
        <v>100001</v>
      </c>
      <c r="D56" s="1">
        <f>'All Nodes'!D3165</f>
        <v>-0.125052</v>
      </c>
      <c r="E56" s="1">
        <f>'All Nodes'!E3165</f>
        <v>0.649918</v>
      </c>
      <c r="F56" s="1">
        <f>'All Nodes'!F3165</f>
        <v>0.12604099999999999</v>
      </c>
      <c r="G56">
        <f>'All Nodes'!G3165</f>
        <v>100001</v>
      </c>
    </row>
    <row r="57" spans="1:7" x14ac:dyDescent="0.25">
      <c r="A57" t="str">
        <f>'All Nodes'!A3166</f>
        <v>GRID</v>
      </c>
      <c r="B57">
        <f>'All Nodes'!B3166</f>
        <v>105055</v>
      </c>
      <c r="C57">
        <f>'All Nodes'!C3166</f>
        <v>100001</v>
      </c>
      <c r="D57" s="1">
        <f>'All Nodes'!D3166</f>
        <v>-0.10005500000000001</v>
      </c>
      <c r="E57" s="1">
        <f>'All Nodes'!E3166</f>
        <v>0.64991100000000002</v>
      </c>
      <c r="F57" s="1">
        <f>'All Nodes'!F3166</f>
        <v>0.125474</v>
      </c>
      <c r="G57">
        <f>'All Nodes'!G3166</f>
        <v>100001</v>
      </c>
    </row>
    <row r="58" spans="1:7" x14ac:dyDescent="0.25">
      <c r="A58" t="str">
        <f>'All Nodes'!A3167</f>
        <v>GRID</v>
      </c>
      <c r="B58">
        <f>'All Nodes'!B3167</f>
        <v>105056</v>
      </c>
      <c r="C58">
        <f>'All Nodes'!C3167</f>
        <v>100001</v>
      </c>
      <c r="D58" s="1">
        <f>'All Nodes'!D3167</f>
        <v>-7.5056999999999999E-2</v>
      </c>
      <c r="E58" s="1">
        <f>'All Nodes'!E3167</f>
        <v>0.67493599999999998</v>
      </c>
      <c r="F58" s="1">
        <f>'All Nodes'!F3167</f>
        <v>0.12836600000000001</v>
      </c>
      <c r="G58">
        <f>'All Nodes'!G3167</f>
        <v>100001</v>
      </c>
    </row>
    <row r="59" spans="1:7" x14ac:dyDescent="0.25">
      <c r="A59" t="str">
        <f>'All Nodes'!A3168</f>
        <v>GRID</v>
      </c>
      <c r="B59">
        <f>'All Nodes'!B3168</f>
        <v>105057</v>
      </c>
      <c r="C59">
        <f>'All Nodes'!C3168</f>
        <v>100001</v>
      </c>
      <c r="D59" s="1">
        <f>'All Nodes'!D3168</f>
        <v>-7.5054999999999997E-2</v>
      </c>
      <c r="E59" s="1">
        <f>'All Nodes'!E3168</f>
        <v>0.64990400000000004</v>
      </c>
      <c r="F59" s="1">
        <f>'All Nodes'!F3168</f>
        <v>0.12503500000000001</v>
      </c>
      <c r="G59">
        <f>'All Nodes'!G3168</f>
        <v>100001</v>
      </c>
    </row>
    <row r="60" spans="1:7" x14ac:dyDescent="0.25">
      <c r="A60" t="str">
        <f>'All Nodes'!A3169</f>
        <v>GRID</v>
      </c>
      <c r="B60">
        <f>'All Nodes'!B3169</f>
        <v>105058</v>
      </c>
      <c r="C60">
        <f>'All Nodes'!C3169</f>
        <v>100001</v>
      </c>
      <c r="D60" s="1">
        <f>'All Nodes'!D3169</f>
        <v>-5.0046E-2</v>
      </c>
      <c r="E60" s="1">
        <f>'All Nodes'!E3169</f>
        <v>0.70000300000000004</v>
      </c>
      <c r="F60" s="1">
        <f>'All Nodes'!F3169</f>
        <v>0.13151599999999999</v>
      </c>
      <c r="G60">
        <f>'All Nodes'!G3169</f>
        <v>100001</v>
      </c>
    </row>
    <row r="61" spans="1:7" x14ac:dyDescent="0.25">
      <c r="A61" t="str">
        <f>'All Nodes'!A3170</f>
        <v>GRID</v>
      </c>
      <c r="B61">
        <f>'All Nodes'!B3170</f>
        <v>105059</v>
      </c>
      <c r="C61">
        <f>'All Nodes'!C3170</f>
        <v>100001</v>
      </c>
      <c r="D61" s="1">
        <f>'All Nodes'!D3170</f>
        <v>-5.0043999999999998E-2</v>
      </c>
      <c r="E61" s="1">
        <f>'All Nodes'!E3170</f>
        <v>0.674929</v>
      </c>
      <c r="F61" s="1">
        <f>'All Nodes'!F3170</f>
        <v>0.128051</v>
      </c>
      <c r="G61">
        <f>'All Nodes'!G3170</f>
        <v>100001</v>
      </c>
    </row>
    <row r="62" spans="1:7" x14ac:dyDescent="0.25">
      <c r="A62" t="str">
        <f>'All Nodes'!A3171</f>
        <v>GRID</v>
      </c>
      <c r="B62">
        <f>'All Nodes'!B3171</f>
        <v>105060</v>
      </c>
      <c r="C62">
        <f>'All Nodes'!C3171</f>
        <v>100001</v>
      </c>
      <c r="D62" s="1">
        <f>'All Nodes'!D3171</f>
        <v>-2.5048000000000001E-2</v>
      </c>
      <c r="E62" s="1">
        <f>'All Nodes'!E3171</f>
        <v>0.70000499999999999</v>
      </c>
      <c r="F62" s="1">
        <f>'All Nodes'!F3171</f>
        <v>0.131327</v>
      </c>
      <c r="G62">
        <f>'All Nodes'!G3171</f>
        <v>100001</v>
      </c>
    </row>
    <row r="63" spans="1:7" x14ac:dyDescent="0.25">
      <c r="A63" t="str">
        <f>'All Nodes'!A3172</f>
        <v>GRID</v>
      </c>
      <c r="B63">
        <f>'All Nodes'!B3172</f>
        <v>105061</v>
      </c>
      <c r="C63">
        <f>'All Nodes'!C3172</f>
        <v>100001</v>
      </c>
      <c r="D63" s="1">
        <f>'All Nodes'!D3172</f>
        <v>-5.198E-5</v>
      </c>
      <c r="E63" s="1">
        <f>'All Nodes'!E3172</f>
        <v>0.72501800000000005</v>
      </c>
      <c r="F63" s="1">
        <f>'All Nodes'!F3172</f>
        <v>0.13485</v>
      </c>
      <c r="G63">
        <f>'All Nodes'!G3172</f>
        <v>100001</v>
      </c>
    </row>
    <row r="64" spans="1:7" x14ac:dyDescent="0.25">
      <c r="A64" t="str">
        <f>'All Nodes'!A3173</f>
        <v>GRID</v>
      </c>
      <c r="B64">
        <f>'All Nodes'!B3173</f>
        <v>105062</v>
      </c>
      <c r="C64">
        <f>'All Nodes'!C3173</f>
        <v>100001</v>
      </c>
      <c r="D64" s="1">
        <f>'All Nodes'!D3173</f>
        <v>-5.0519999999999997E-5</v>
      </c>
      <c r="E64" s="1">
        <f>'All Nodes'!E3173</f>
        <v>0.70000700000000005</v>
      </c>
      <c r="F64" s="1">
        <f>'All Nodes'!F3173</f>
        <v>0.13126499999999999</v>
      </c>
      <c r="G64">
        <f>'All Nodes'!G3173</f>
        <v>100001</v>
      </c>
    </row>
    <row r="65" spans="1:7" x14ac:dyDescent="0.25">
      <c r="A65" t="str">
        <f>'All Nodes'!A3174</f>
        <v>GRID</v>
      </c>
      <c r="B65">
        <f>'All Nodes'!B3174</f>
        <v>105063</v>
      </c>
      <c r="C65">
        <f>'All Nodes'!C3174</f>
        <v>100001</v>
      </c>
      <c r="D65" s="1">
        <f>'All Nodes'!D3174</f>
        <v>2.49564E-2</v>
      </c>
      <c r="E65" s="1">
        <f>'All Nodes'!E3174</f>
        <v>0.72494999999999998</v>
      </c>
      <c r="F65" s="1">
        <f>'All Nodes'!F3174</f>
        <v>0.13489599999999999</v>
      </c>
      <c r="G65">
        <f>'All Nodes'!G3174</f>
        <v>100001</v>
      </c>
    </row>
    <row r="66" spans="1:7" x14ac:dyDescent="0.25">
      <c r="A66" t="str">
        <f>'All Nodes'!A3175</f>
        <v>GRID</v>
      </c>
      <c r="B66">
        <f>'All Nodes'!B3175</f>
        <v>105064</v>
      </c>
      <c r="C66">
        <f>'All Nodes'!C3175</f>
        <v>100001</v>
      </c>
      <c r="D66" s="1">
        <f>'All Nodes'!D3175</f>
        <v>4.9943399999999999E-2</v>
      </c>
      <c r="E66" s="1">
        <f>'All Nodes'!E3175</f>
        <v>0.72494700000000001</v>
      </c>
      <c r="F66" s="1">
        <f>'All Nodes'!F3175</f>
        <v>0.13508200000000001</v>
      </c>
      <c r="G66">
        <f>'All Nodes'!G3175</f>
        <v>100001</v>
      </c>
    </row>
    <row r="67" spans="1:7" x14ac:dyDescent="0.25">
      <c r="A67" t="str">
        <f>'All Nodes'!A3176</f>
        <v>GRID</v>
      </c>
      <c r="B67">
        <f>'All Nodes'!B3176</f>
        <v>105065</v>
      </c>
      <c r="C67">
        <f>'All Nodes'!C3176</f>
        <v>100001</v>
      </c>
      <c r="D67" s="1">
        <f>'All Nodes'!D3176</f>
        <v>-0.55003899999999994</v>
      </c>
      <c r="E67" s="1">
        <f>'All Nodes'!E3176</f>
        <v>0.47495700000000002</v>
      </c>
      <c r="F67" s="1">
        <f>'All Nodes'!F3176</f>
        <v>0.135102</v>
      </c>
      <c r="G67">
        <f>'All Nodes'!G3176</f>
        <v>100001</v>
      </c>
    </row>
    <row r="68" spans="1:7" x14ac:dyDescent="0.25">
      <c r="A68" t="str">
        <f>'All Nodes'!A3177</f>
        <v>GRID</v>
      </c>
      <c r="B68">
        <f>'All Nodes'!B3177</f>
        <v>105066</v>
      </c>
      <c r="C68">
        <f>'All Nodes'!C3177</f>
        <v>100001</v>
      </c>
      <c r="D68" s="1">
        <f>'All Nodes'!D3177</f>
        <v>-0.57503499999999996</v>
      </c>
      <c r="E68" s="1">
        <f>'All Nodes'!E3177</f>
        <v>0.44997199999999998</v>
      </c>
      <c r="F68" s="1">
        <f>'All Nodes'!F3177</f>
        <v>0.135606</v>
      </c>
      <c r="G68">
        <f>'All Nodes'!G3177</f>
        <v>100001</v>
      </c>
    </row>
    <row r="69" spans="1:7" x14ac:dyDescent="0.25">
      <c r="A69" t="str">
        <f>'All Nodes'!A3178</f>
        <v>GRID</v>
      </c>
      <c r="B69">
        <f>'All Nodes'!B3178</f>
        <v>105067</v>
      </c>
      <c r="C69">
        <f>'All Nodes'!C3178</f>
        <v>100001</v>
      </c>
      <c r="D69" s="1">
        <f>'All Nodes'!D3178</f>
        <v>-0.60004100000000005</v>
      </c>
      <c r="E69" s="1">
        <f>'All Nodes'!E3178</f>
        <v>0.42497099999999999</v>
      </c>
      <c r="F69" s="1">
        <f>'All Nodes'!F3178</f>
        <v>0.13636200000000001</v>
      </c>
      <c r="G69">
        <f>'All Nodes'!G3178</f>
        <v>100001</v>
      </c>
    </row>
    <row r="70" spans="1:7" x14ac:dyDescent="0.25">
      <c r="A70" t="str">
        <f>'All Nodes'!A3179</f>
        <v>GRID</v>
      </c>
      <c r="B70">
        <f>'All Nodes'!B3179</f>
        <v>105068</v>
      </c>
      <c r="C70">
        <f>'All Nodes'!C3179</f>
        <v>100001</v>
      </c>
      <c r="D70" s="1">
        <f>'All Nodes'!D3179</f>
        <v>-0.44982</v>
      </c>
      <c r="E70" s="1">
        <f>'All Nodes'!E3179</f>
        <v>0.54998100000000005</v>
      </c>
      <c r="F70" s="1">
        <f>'All Nodes'!F3179</f>
        <v>0.13273499999999999</v>
      </c>
      <c r="G70">
        <f>'All Nodes'!G3179</f>
        <v>100001</v>
      </c>
    </row>
    <row r="71" spans="1:7" x14ac:dyDescent="0.25">
      <c r="A71" t="str">
        <f>'All Nodes'!A3180</f>
        <v>GRID</v>
      </c>
      <c r="B71">
        <f>'All Nodes'!B3180</f>
        <v>105069</v>
      </c>
      <c r="C71">
        <f>'All Nodes'!C3180</f>
        <v>100001</v>
      </c>
      <c r="D71" s="1">
        <f>'All Nodes'!D3180</f>
        <v>-0.42504900000000001</v>
      </c>
      <c r="E71" s="1">
        <f>'All Nodes'!E3180</f>
        <v>0.549979</v>
      </c>
      <c r="F71" s="1">
        <f>'All Nodes'!F3180</f>
        <v>0.130577</v>
      </c>
      <c r="G71">
        <f>'All Nodes'!G3180</f>
        <v>100001</v>
      </c>
    </row>
    <row r="72" spans="1:7" x14ac:dyDescent="0.25">
      <c r="A72" t="str">
        <f>'All Nodes'!A3181</f>
        <v>GRID</v>
      </c>
      <c r="B72">
        <f>'All Nodes'!B3181</f>
        <v>105070</v>
      </c>
      <c r="C72">
        <f>'All Nodes'!C3181</f>
        <v>100001</v>
      </c>
      <c r="D72" s="1">
        <f>'All Nodes'!D3181</f>
        <v>-0.399816</v>
      </c>
      <c r="E72" s="1">
        <f>'All Nodes'!E3181</f>
        <v>0.54998400000000003</v>
      </c>
      <c r="F72" s="1">
        <f>'All Nodes'!F3181</f>
        <v>0.128465</v>
      </c>
      <c r="G72">
        <f>'All Nodes'!G3181</f>
        <v>100001</v>
      </c>
    </row>
    <row r="73" spans="1:7" x14ac:dyDescent="0.25">
      <c r="A73" t="str">
        <f>'All Nodes'!A3182</f>
        <v>GRID</v>
      </c>
      <c r="B73">
        <f>'All Nodes'!B3182</f>
        <v>105071</v>
      </c>
      <c r="C73">
        <f>'All Nodes'!C3182</f>
        <v>100001</v>
      </c>
      <c r="D73" s="1">
        <f>'All Nodes'!D3182</f>
        <v>-0.37481799999999998</v>
      </c>
      <c r="E73" s="1">
        <f>'All Nodes'!E3182</f>
        <v>0.54998499999999995</v>
      </c>
      <c r="F73" s="1">
        <f>'All Nodes'!F3182</f>
        <v>0.12652099999999999</v>
      </c>
      <c r="G73">
        <f>'All Nodes'!G3182</f>
        <v>100001</v>
      </c>
    </row>
    <row r="74" spans="1:7" x14ac:dyDescent="0.25">
      <c r="A74" t="str">
        <f>'All Nodes'!A3183</f>
        <v>GRID</v>
      </c>
      <c r="B74">
        <f>'All Nodes'!B3183</f>
        <v>105072</v>
      </c>
      <c r="C74">
        <f>'All Nodes'!C3183</f>
        <v>100001</v>
      </c>
      <c r="D74" s="1">
        <f>'All Nodes'!D3183</f>
        <v>-0.49983300000000003</v>
      </c>
      <c r="E74" s="1">
        <f>'All Nodes'!E3183</f>
        <v>0.49997799999999998</v>
      </c>
      <c r="F74" s="1">
        <f>'All Nodes'!F3183</f>
        <v>0.13223199999999999</v>
      </c>
      <c r="G74">
        <f>'All Nodes'!G3183</f>
        <v>100001</v>
      </c>
    </row>
    <row r="75" spans="1:7" x14ac:dyDescent="0.25">
      <c r="A75" t="str">
        <f>'All Nodes'!A3184</f>
        <v>GRID</v>
      </c>
      <c r="B75">
        <f>'All Nodes'!B3184</f>
        <v>105073</v>
      </c>
      <c r="C75">
        <f>'All Nodes'!C3184</f>
        <v>100001</v>
      </c>
      <c r="D75" s="1">
        <f>'All Nodes'!D3184</f>
        <v>-0.475047</v>
      </c>
      <c r="E75" s="1">
        <f>'All Nodes'!E3184</f>
        <v>0.52497799999999994</v>
      </c>
      <c r="F75" s="1">
        <f>'All Nodes'!F3184</f>
        <v>0.13239999999999999</v>
      </c>
      <c r="G75">
        <f>'All Nodes'!G3184</f>
        <v>100001</v>
      </c>
    </row>
    <row r="76" spans="1:7" x14ac:dyDescent="0.25">
      <c r="A76" t="str">
        <f>'All Nodes'!A3185</f>
        <v>GRID</v>
      </c>
      <c r="B76">
        <f>'All Nodes'!B3185</f>
        <v>105074</v>
      </c>
      <c r="C76">
        <f>'All Nodes'!C3185</f>
        <v>100001</v>
      </c>
      <c r="D76" s="1">
        <f>'All Nodes'!D3185</f>
        <v>-0.44982</v>
      </c>
      <c r="E76" s="1">
        <f>'All Nodes'!E3185</f>
        <v>0.52498100000000003</v>
      </c>
      <c r="F76" s="1">
        <f>'All Nodes'!F3185</f>
        <v>0.13003300000000001</v>
      </c>
      <c r="G76">
        <f>'All Nodes'!G3185</f>
        <v>100001</v>
      </c>
    </row>
    <row r="77" spans="1:7" x14ac:dyDescent="0.25">
      <c r="A77" t="str">
        <f>'All Nodes'!A3186</f>
        <v>GRID</v>
      </c>
      <c r="B77">
        <f>'All Nodes'!B3186</f>
        <v>105075</v>
      </c>
      <c r="C77">
        <f>'All Nodes'!C3186</f>
        <v>100001</v>
      </c>
      <c r="D77" s="1">
        <f>'All Nodes'!D3186</f>
        <v>-0.475045</v>
      </c>
      <c r="E77" s="1">
        <f>'All Nodes'!E3186</f>
        <v>0.49997200000000003</v>
      </c>
      <c r="F77" s="1">
        <f>'All Nodes'!F3186</f>
        <v>0.12982199999999999</v>
      </c>
      <c r="G77">
        <f>'All Nodes'!G3186</f>
        <v>100001</v>
      </c>
    </row>
    <row r="78" spans="1:7" x14ac:dyDescent="0.25">
      <c r="A78" t="str">
        <f>'All Nodes'!A3187</f>
        <v>GRID</v>
      </c>
      <c r="B78">
        <f>'All Nodes'!B3187</f>
        <v>105076</v>
      </c>
      <c r="C78">
        <f>'All Nodes'!C3187</f>
        <v>100001</v>
      </c>
      <c r="D78" s="1">
        <f>'All Nodes'!D3187</f>
        <v>-0.52484399999999998</v>
      </c>
      <c r="E78" s="1">
        <f>'All Nodes'!E3187</f>
        <v>0.47495999999999999</v>
      </c>
      <c r="F78" s="1">
        <f>'All Nodes'!F3187</f>
        <v>0.132356</v>
      </c>
      <c r="G78">
        <f>'All Nodes'!G3187</f>
        <v>100001</v>
      </c>
    </row>
    <row r="79" spans="1:7" x14ac:dyDescent="0.25">
      <c r="A79" t="str">
        <f>'All Nodes'!A3188</f>
        <v>GRID</v>
      </c>
      <c r="B79">
        <f>'All Nodes'!B3188</f>
        <v>105077</v>
      </c>
      <c r="C79">
        <f>'All Nodes'!C3188</f>
        <v>100001</v>
      </c>
      <c r="D79" s="1">
        <f>'All Nodes'!D3188</f>
        <v>-0.49983499999999997</v>
      </c>
      <c r="E79" s="1">
        <f>'All Nodes'!E3188</f>
        <v>0.47496300000000002</v>
      </c>
      <c r="F79" s="1">
        <f>'All Nodes'!F3188</f>
        <v>0.12978000000000001</v>
      </c>
      <c r="G79">
        <f>'All Nodes'!G3188</f>
        <v>100001</v>
      </c>
    </row>
    <row r="80" spans="1:7" x14ac:dyDescent="0.25">
      <c r="A80" t="str">
        <f>'All Nodes'!A3189</f>
        <v>GRID</v>
      </c>
      <c r="B80">
        <f>'All Nodes'!B3189</f>
        <v>105078</v>
      </c>
      <c r="C80">
        <f>'All Nodes'!C3189</f>
        <v>100001</v>
      </c>
      <c r="D80" s="1">
        <f>'All Nodes'!D3189</f>
        <v>-0.34981800000000002</v>
      </c>
      <c r="E80" s="1">
        <f>'All Nodes'!E3189</f>
        <v>0.57498700000000003</v>
      </c>
      <c r="F80" s="1">
        <f>'All Nodes'!F3189</f>
        <v>0.127528</v>
      </c>
      <c r="G80">
        <f>'All Nodes'!G3189</f>
        <v>100001</v>
      </c>
    </row>
    <row r="81" spans="1:7" x14ac:dyDescent="0.25">
      <c r="A81" t="str">
        <f>'All Nodes'!A3190</f>
        <v>GRID</v>
      </c>
      <c r="B81">
        <f>'All Nodes'!B3190</f>
        <v>105079</v>
      </c>
      <c r="C81">
        <f>'All Nodes'!C3190</f>
        <v>100001</v>
      </c>
      <c r="D81" s="1">
        <f>'All Nodes'!D3190</f>
        <v>-0.32504100000000002</v>
      </c>
      <c r="E81" s="1">
        <f>'All Nodes'!E3190</f>
        <v>0.574986</v>
      </c>
      <c r="F81" s="1">
        <f>'All Nodes'!F3190</f>
        <v>0.125864</v>
      </c>
      <c r="G81">
        <f>'All Nodes'!G3190</f>
        <v>100001</v>
      </c>
    </row>
    <row r="82" spans="1:7" x14ac:dyDescent="0.25">
      <c r="A82" t="str">
        <f>'All Nodes'!A3191</f>
        <v>GRID</v>
      </c>
      <c r="B82">
        <f>'All Nodes'!B3191</f>
        <v>105080</v>
      </c>
      <c r="C82">
        <f>'All Nodes'!C3191</f>
        <v>100001</v>
      </c>
      <c r="D82" s="1">
        <f>'All Nodes'!D3191</f>
        <v>-0.34982000000000002</v>
      </c>
      <c r="E82" s="1">
        <f>'All Nodes'!E3191</f>
        <v>0.54998899999999995</v>
      </c>
      <c r="F82" s="1">
        <f>'All Nodes'!F3191</f>
        <v>0.12470299999999999</v>
      </c>
      <c r="G82">
        <f>'All Nodes'!G3191</f>
        <v>100001</v>
      </c>
    </row>
    <row r="83" spans="1:7" x14ac:dyDescent="0.25">
      <c r="A83" t="str">
        <f>'All Nodes'!A3192</f>
        <v>GRID</v>
      </c>
      <c r="B83">
        <f>'All Nodes'!B3192</f>
        <v>105081</v>
      </c>
      <c r="C83">
        <f>'All Nodes'!C3192</f>
        <v>100001</v>
      </c>
      <c r="D83" s="1">
        <f>'All Nodes'!D3192</f>
        <v>-0.300041</v>
      </c>
      <c r="E83" s="1">
        <f>'All Nodes'!E3192</f>
        <v>0.57498899999999997</v>
      </c>
      <c r="F83" s="1">
        <f>'All Nodes'!F3192</f>
        <v>0.124294</v>
      </c>
      <c r="G83">
        <f>'All Nodes'!G3192</f>
        <v>100001</v>
      </c>
    </row>
    <row r="84" spans="1:7" x14ac:dyDescent="0.25">
      <c r="A84" t="str">
        <f>'All Nodes'!A3193</f>
        <v>GRID</v>
      </c>
      <c r="B84">
        <f>'All Nodes'!B3193</f>
        <v>105082</v>
      </c>
      <c r="C84">
        <f>'All Nodes'!C3193</f>
        <v>100001</v>
      </c>
      <c r="D84" s="1">
        <f>'All Nodes'!D3193</f>
        <v>-0.27505099999999999</v>
      </c>
      <c r="E84" s="1">
        <f>'All Nodes'!E3193</f>
        <v>0.57498800000000005</v>
      </c>
      <c r="F84" s="1">
        <f>'All Nodes'!F3193</f>
        <v>0.122852</v>
      </c>
      <c r="G84">
        <f>'All Nodes'!G3193</f>
        <v>100001</v>
      </c>
    </row>
    <row r="85" spans="1:7" x14ac:dyDescent="0.25">
      <c r="A85" t="str">
        <f>'All Nodes'!A3194</f>
        <v>GRID</v>
      </c>
      <c r="B85">
        <f>'All Nodes'!B3194</f>
        <v>105083</v>
      </c>
      <c r="C85">
        <f>'All Nodes'!C3194</f>
        <v>100001</v>
      </c>
      <c r="D85" s="1">
        <f>'All Nodes'!D3194</f>
        <v>-0.250031</v>
      </c>
      <c r="E85" s="1">
        <f>'All Nodes'!E3194</f>
        <v>0.59999199999999997</v>
      </c>
      <c r="F85" s="1">
        <f>'All Nodes'!F3194</f>
        <v>0.12448099999999999</v>
      </c>
      <c r="G85">
        <f>'All Nodes'!G3194</f>
        <v>100001</v>
      </c>
    </row>
    <row r="86" spans="1:7" x14ac:dyDescent="0.25">
      <c r="A86" t="str">
        <f>'All Nodes'!A3195</f>
        <v>GRID</v>
      </c>
      <c r="B86">
        <f>'All Nodes'!B3195</f>
        <v>105084</v>
      </c>
      <c r="C86">
        <f>'All Nodes'!C3195</f>
        <v>100001</v>
      </c>
      <c r="D86" s="1">
        <f>'All Nodes'!D3195</f>
        <v>-0.25002999999999997</v>
      </c>
      <c r="E86" s="1">
        <f>'All Nodes'!E3195</f>
        <v>0.57499100000000003</v>
      </c>
      <c r="F86" s="1">
        <f>'All Nodes'!F3195</f>
        <v>0.121532</v>
      </c>
      <c r="G86">
        <f>'All Nodes'!G3195</f>
        <v>100001</v>
      </c>
    </row>
    <row r="87" spans="1:7" x14ac:dyDescent="0.25">
      <c r="A87" t="str">
        <f>'All Nodes'!A3196</f>
        <v>GRID</v>
      </c>
      <c r="B87">
        <f>'All Nodes'!B3196</f>
        <v>105085</v>
      </c>
      <c r="C87">
        <f>'All Nodes'!C3196</f>
        <v>100001</v>
      </c>
      <c r="D87" s="1">
        <f>'All Nodes'!D3196</f>
        <v>-0.225047</v>
      </c>
      <c r="E87" s="1">
        <f>'All Nodes'!E3196</f>
        <v>0.59999499999999995</v>
      </c>
      <c r="F87" s="1">
        <f>'All Nodes'!F3196</f>
        <v>0.123291</v>
      </c>
      <c r="G87">
        <f>'All Nodes'!G3196</f>
        <v>100001</v>
      </c>
    </row>
    <row r="88" spans="1:7" x14ac:dyDescent="0.25">
      <c r="A88" t="str">
        <f>'All Nodes'!A3197</f>
        <v>GRID</v>
      </c>
      <c r="B88">
        <f>'All Nodes'!B3197</f>
        <v>105086</v>
      </c>
      <c r="C88">
        <f>'All Nodes'!C3197</f>
        <v>100001</v>
      </c>
      <c r="D88" s="1">
        <f>'All Nodes'!D3197</f>
        <v>-0.20005300000000001</v>
      </c>
      <c r="E88" s="1">
        <f>'All Nodes'!E3197</f>
        <v>0.59999599999999997</v>
      </c>
      <c r="F88" s="1">
        <f>'All Nodes'!F3197</f>
        <v>0.122224</v>
      </c>
      <c r="G88">
        <f>'All Nodes'!G3197</f>
        <v>100001</v>
      </c>
    </row>
    <row r="89" spans="1:7" x14ac:dyDescent="0.25">
      <c r="A89" t="str">
        <f>'All Nodes'!A3198</f>
        <v>GRID</v>
      </c>
      <c r="B89">
        <f>'All Nodes'!B3198</f>
        <v>105087</v>
      </c>
      <c r="C89">
        <f>'All Nodes'!C3198</f>
        <v>100001</v>
      </c>
      <c r="D89" s="1">
        <f>'All Nodes'!D3198</f>
        <v>-0.125051</v>
      </c>
      <c r="E89" s="1">
        <f>'All Nodes'!E3198</f>
        <v>0.62500100000000003</v>
      </c>
      <c r="F89" s="1">
        <f>'All Nodes'!F3198</f>
        <v>0.122851</v>
      </c>
      <c r="G89">
        <f>'All Nodes'!G3198</f>
        <v>100001</v>
      </c>
    </row>
    <row r="90" spans="1:7" x14ac:dyDescent="0.25">
      <c r="A90" t="str">
        <f>'All Nodes'!A3199</f>
        <v>GRID</v>
      </c>
      <c r="B90">
        <f>'All Nodes'!B3199</f>
        <v>105088</v>
      </c>
      <c r="C90">
        <f>'All Nodes'!C3199</f>
        <v>100001</v>
      </c>
      <c r="D90" s="1">
        <f>'All Nodes'!D3199</f>
        <v>-0.17505100000000001</v>
      </c>
      <c r="E90" s="1">
        <f>'All Nodes'!E3199</f>
        <v>0.59999899999999995</v>
      </c>
      <c r="F90" s="1">
        <f>'All Nodes'!F3199</f>
        <v>0.121283</v>
      </c>
      <c r="G90">
        <f>'All Nodes'!G3199</f>
        <v>100001</v>
      </c>
    </row>
    <row r="91" spans="1:7" x14ac:dyDescent="0.25">
      <c r="A91" t="str">
        <f>'All Nodes'!A3200</f>
        <v>GRID</v>
      </c>
      <c r="B91">
        <f>'All Nodes'!B3200</f>
        <v>105089</v>
      </c>
      <c r="C91">
        <f>'All Nodes'!C3200</f>
        <v>100001</v>
      </c>
      <c r="D91" s="1">
        <f>'All Nodes'!D3200</f>
        <v>-0.15004700000000001</v>
      </c>
      <c r="E91" s="1">
        <f>'All Nodes'!E3200</f>
        <v>0.59999899999999995</v>
      </c>
      <c r="F91" s="1">
        <f>'All Nodes'!F3200</f>
        <v>0.120467</v>
      </c>
      <c r="G91">
        <f>'All Nodes'!G3200</f>
        <v>100001</v>
      </c>
    </row>
    <row r="92" spans="1:7" x14ac:dyDescent="0.25">
      <c r="A92" t="str">
        <f>'All Nodes'!A3201</f>
        <v>GRID</v>
      </c>
      <c r="B92">
        <f>'All Nodes'!B3201</f>
        <v>105090</v>
      </c>
      <c r="C92">
        <f>'All Nodes'!C3201</f>
        <v>100001</v>
      </c>
      <c r="D92" s="1">
        <f>'All Nodes'!D3201</f>
        <v>-0.12504999999999999</v>
      </c>
      <c r="E92" s="1">
        <f>'All Nodes'!E3201</f>
        <v>0.6</v>
      </c>
      <c r="F92" s="1">
        <f>'All Nodes'!F3201</f>
        <v>0.11977699999999999</v>
      </c>
      <c r="G92">
        <f>'All Nodes'!G3201</f>
        <v>100001</v>
      </c>
    </row>
    <row r="93" spans="1:7" x14ac:dyDescent="0.25">
      <c r="A93" t="str">
        <f>'All Nodes'!A3202</f>
        <v>GRID</v>
      </c>
      <c r="B93">
        <f>'All Nodes'!B3202</f>
        <v>105091</v>
      </c>
      <c r="C93">
        <f>'All Nodes'!C3202</f>
        <v>100001</v>
      </c>
      <c r="D93" s="1">
        <f>'All Nodes'!D3202</f>
        <v>-0.100054</v>
      </c>
      <c r="E93" s="1">
        <f>'All Nodes'!E3202</f>
        <v>0.62500500000000003</v>
      </c>
      <c r="F93" s="1">
        <f>'All Nodes'!F3202</f>
        <v>0.12228600000000001</v>
      </c>
      <c r="G93">
        <f>'All Nodes'!G3202</f>
        <v>100001</v>
      </c>
    </row>
    <row r="94" spans="1:7" x14ac:dyDescent="0.25">
      <c r="A94" t="str">
        <f>'All Nodes'!A3203</f>
        <v>GRID</v>
      </c>
      <c r="B94">
        <f>'All Nodes'!B3203</f>
        <v>105092</v>
      </c>
      <c r="C94">
        <f>'All Nodes'!C3203</f>
        <v>100001</v>
      </c>
      <c r="D94" s="1">
        <f>'All Nodes'!D3203</f>
        <v>-7.5054999999999997E-2</v>
      </c>
      <c r="E94" s="1">
        <f>'All Nodes'!E3203</f>
        <v>0.62500199999999995</v>
      </c>
      <c r="F94" s="1">
        <f>'All Nodes'!F3203</f>
        <v>0.121846</v>
      </c>
      <c r="G94">
        <f>'All Nodes'!G3203</f>
        <v>100001</v>
      </c>
    </row>
    <row r="95" spans="1:7" x14ac:dyDescent="0.25">
      <c r="A95" t="str">
        <f>'All Nodes'!A3204</f>
        <v>GRID</v>
      </c>
      <c r="B95">
        <f>'All Nodes'!B3204</f>
        <v>105093</v>
      </c>
      <c r="C95">
        <f>'All Nodes'!C3204</f>
        <v>100001</v>
      </c>
      <c r="D95" s="1">
        <f>'All Nodes'!D3204</f>
        <v>-5.0042999999999997E-2</v>
      </c>
      <c r="E95" s="1">
        <f>'All Nodes'!E3204</f>
        <v>0.64989699999999995</v>
      </c>
      <c r="F95" s="1">
        <f>'All Nodes'!F3204</f>
        <v>0.124718</v>
      </c>
      <c r="G95">
        <f>'All Nodes'!G3204</f>
        <v>100001</v>
      </c>
    </row>
    <row r="96" spans="1:7" x14ac:dyDescent="0.25">
      <c r="A96" t="str">
        <f>'All Nodes'!A3205</f>
        <v>GRID</v>
      </c>
      <c r="B96">
        <f>'All Nodes'!B3205</f>
        <v>105094</v>
      </c>
      <c r="C96">
        <f>'All Nodes'!C3205</f>
        <v>100001</v>
      </c>
      <c r="D96" s="1">
        <f>'All Nodes'!D3205</f>
        <v>-5.0042000000000003E-2</v>
      </c>
      <c r="E96" s="1">
        <f>'All Nodes'!E3205</f>
        <v>0.62500699999999998</v>
      </c>
      <c r="F96" s="1">
        <f>'All Nodes'!F3205</f>
        <v>0.121533</v>
      </c>
      <c r="G96">
        <f>'All Nodes'!G3205</f>
        <v>100001</v>
      </c>
    </row>
    <row r="97" spans="1:7" x14ac:dyDescent="0.25">
      <c r="A97" t="str">
        <f>'All Nodes'!A3206</f>
        <v>GRID</v>
      </c>
      <c r="B97">
        <f>'All Nodes'!B3206</f>
        <v>105095</v>
      </c>
      <c r="C97">
        <f>'All Nodes'!C3206</f>
        <v>100001</v>
      </c>
      <c r="D97" s="1">
        <f>'All Nodes'!D3206</f>
        <v>-2.5045999999999999E-2</v>
      </c>
      <c r="E97" s="1">
        <f>'All Nodes'!E3206</f>
        <v>0.67491999999999996</v>
      </c>
      <c r="F97" s="1">
        <f>'All Nodes'!F3206</f>
        <v>0.12786</v>
      </c>
      <c r="G97">
        <f>'All Nodes'!G3206</f>
        <v>100001</v>
      </c>
    </row>
    <row r="98" spans="1:7" x14ac:dyDescent="0.25">
      <c r="A98" t="str">
        <f>'All Nodes'!A3207</f>
        <v>GRID</v>
      </c>
      <c r="B98">
        <f>'All Nodes'!B3207</f>
        <v>105096</v>
      </c>
      <c r="C98">
        <f>'All Nodes'!C3207</f>
        <v>100001</v>
      </c>
      <c r="D98" s="1">
        <f>'All Nodes'!D3207</f>
        <v>-2.5044E-2</v>
      </c>
      <c r="E98" s="1">
        <f>'All Nodes'!E3207</f>
        <v>0.64988999999999997</v>
      </c>
      <c r="F98" s="1">
        <f>'All Nodes'!F3207</f>
        <v>0.12453</v>
      </c>
      <c r="G98">
        <f>'All Nodes'!G3207</f>
        <v>100001</v>
      </c>
    </row>
    <row r="99" spans="1:7" x14ac:dyDescent="0.25">
      <c r="A99" t="str">
        <f>'All Nodes'!A3208</f>
        <v>GRID</v>
      </c>
      <c r="B99">
        <f>'All Nodes'!B3208</f>
        <v>105097</v>
      </c>
      <c r="C99">
        <f>'All Nodes'!C3208</f>
        <v>100001</v>
      </c>
      <c r="D99" s="1">
        <f>'All Nodes'!D3208</f>
        <v>-4.8980000000000002E-5</v>
      </c>
      <c r="E99" s="1">
        <f>'All Nodes'!E3208</f>
        <v>0.67491199999999996</v>
      </c>
      <c r="F99" s="1">
        <f>'All Nodes'!F3208</f>
        <v>0.12779599999999999</v>
      </c>
      <c r="G99">
        <f>'All Nodes'!G3208</f>
        <v>100001</v>
      </c>
    </row>
    <row r="100" spans="1:7" x14ac:dyDescent="0.25">
      <c r="A100" t="str">
        <f>'All Nodes'!A3209</f>
        <v>GRID</v>
      </c>
      <c r="B100">
        <f>'All Nodes'!B3209</f>
        <v>105098</v>
      </c>
      <c r="C100">
        <f>'All Nodes'!C3209</f>
        <v>100001</v>
      </c>
      <c r="D100" s="1">
        <f>'All Nodes'!D3209</f>
        <v>2.4950699999999999E-2</v>
      </c>
      <c r="E100" s="1">
        <f>'All Nodes'!E3209</f>
        <v>0.69992900000000002</v>
      </c>
      <c r="F100" s="1">
        <f>'All Nodes'!F3209</f>
        <v>0.13130600000000001</v>
      </c>
      <c r="G100">
        <f>'All Nodes'!G3209</f>
        <v>100001</v>
      </c>
    </row>
    <row r="101" spans="1:7" x14ac:dyDescent="0.25">
      <c r="A101" t="str">
        <f>'All Nodes'!A3210</f>
        <v>GRID</v>
      </c>
      <c r="B101">
        <f>'All Nodes'!B3210</f>
        <v>105099</v>
      </c>
      <c r="C101">
        <f>'All Nodes'!C3210</f>
        <v>100001</v>
      </c>
      <c r="D101" s="1">
        <f>'All Nodes'!D3210</f>
        <v>2.49518E-2</v>
      </c>
      <c r="E101" s="1">
        <f>'All Nodes'!E3210</f>
        <v>0.67490799999999995</v>
      </c>
      <c r="F101" s="1">
        <f>'All Nodes'!F3210</f>
        <v>0.12784599999999999</v>
      </c>
      <c r="G101">
        <f>'All Nodes'!G3210</f>
        <v>100001</v>
      </c>
    </row>
    <row r="102" spans="1:7" x14ac:dyDescent="0.25">
      <c r="A102" t="str">
        <f>'All Nodes'!A3211</f>
        <v>GRID</v>
      </c>
      <c r="B102">
        <f>'All Nodes'!B3211</f>
        <v>105100</v>
      </c>
      <c r="C102">
        <f>'All Nodes'!C3211</f>
        <v>100001</v>
      </c>
      <c r="D102" s="1">
        <f>'All Nodes'!D3211</f>
        <v>4.9957700000000001E-2</v>
      </c>
      <c r="E102" s="1">
        <f>'All Nodes'!E3211</f>
        <v>0.69992299999999996</v>
      </c>
      <c r="F102" s="1">
        <f>'All Nodes'!F3211</f>
        <v>0.131493</v>
      </c>
      <c r="G102">
        <f>'All Nodes'!G3211</f>
        <v>100001</v>
      </c>
    </row>
    <row r="103" spans="1:7" x14ac:dyDescent="0.25">
      <c r="A103" t="str">
        <f>'All Nodes'!A3212</f>
        <v>GRID</v>
      </c>
      <c r="B103">
        <f>'All Nodes'!B3212</f>
        <v>105101</v>
      </c>
      <c r="C103">
        <f>'All Nodes'!C3212</f>
        <v>100001</v>
      </c>
      <c r="D103" s="1">
        <f>'All Nodes'!D3212</f>
        <v>7.4949699999999994E-2</v>
      </c>
      <c r="E103" s="1">
        <f>'All Nodes'!E3212</f>
        <v>0.69991700000000001</v>
      </c>
      <c r="F103" s="1">
        <f>'All Nodes'!F3212</f>
        <v>0.13180500000000001</v>
      </c>
      <c r="G103">
        <f>'All Nodes'!G3212</f>
        <v>100001</v>
      </c>
    </row>
    <row r="104" spans="1:7" x14ac:dyDescent="0.25">
      <c r="A104" t="str">
        <f>'All Nodes'!A3213</f>
        <v>GRID</v>
      </c>
      <c r="B104">
        <f>'All Nodes'!B3213</f>
        <v>105102</v>
      </c>
      <c r="C104">
        <f>'All Nodes'!C3213</f>
        <v>100001</v>
      </c>
      <c r="D104" s="1">
        <f>'All Nodes'!D3213</f>
        <v>7.4948399999999998E-2</v>
      </c>
      <c r="E104" s="1">
        <f>'All Nodes'!E3213</f>
        <v>0.72494199999999998</v>
      </c>
      <c r="F104" s="1">
        <f>'All Nodes'!F3213</f>
        <v>0.13539499999999999</v>
      </c>
      <c r="G104">
        <f>'All Nodes'!G3213</f>
        <v>100001</v>
      </c>
    </row>
    <row r="105" spans="1:7" x14ac:dyDescent="0.25">
      <c r="A105" t="str">
        <f>'All Nodes'!A3214</f>
        <v>GRID</v>
      </c>
      <c r="B105">
        <f>'All Nodes'!B3214</f>
        <v>105103</v>
      </c>
      <c r="C105">
        <f>'All Nodes'!C3214</f>
        <v>100001</v>
      </c>
      <c r="D105" s="1">
        <f>'All Nodes'!D3214</f>
        <v>9.9983100000000005E-2</v>
      </c>
      <c r="E105" s="1">
        <f>'All Nodes'!E3214</f>
        <v>0.72493700000000005</v>
      </c>
      <c r="F105" s="1">
        <f>'All Nodes'!F3214</f>
        <v>0.13583600000000001</v>
      </c>
      <c r="G105">
        <f>'All Nodes'!G3214</f>
        <v>100001</v>
      </c>
    </row>
    <row r="106" spans="1:7" x14ac:dyDescent="0.25">
      <c r="A106" t="str">
        <f>'All Nodes'!A3215</f>
        <v>GRID</v>
      </c>
      <c r="B106">
        <f>'All Nodes'!B3215</f>
        <v>105104</v>
      </c>
      <c r="C106">
        <f>'All Nodes'!C3215</f>
        <v>100001</v>
      </c>
      <c r="D106" s="1">
        <f>'All Nodes'!D3215</f>
        <v>-0.69989000000000001</v>
      </c>
      <c r="E106" s="1">
        <f>'All Nodes'!E3215</f>
        <v>0.224967</v>
      </c>
      <c r="F106" s="1">
        <f>'All Nodes'!F3215</f>
        <v>0.136324</v>
      </c>
      <c r="G106">
        <f>'All Nodes'!G3215</f>
        <v>100001</v>
      </c>
    </row>
    <row r="107" spans="1:7" x14ac:dyDescent="0.25">
      <c r="A107" t="str">
        <f>'All Nodes'!A3216</f>
        <v>GRID</v>
      </c>
      <c r="B107">
        <f>'All Nodes'!B3216</f>
        <v>105105</v>
      </c>
      <c r="C107">
        <f>'All Nodes'!C3216</f>
        <v>100001</v>
      </c>
      <c r="D107" s="1">
        <f>'All Nodes'!D3216</f>
        <v>-0.72493099999999999</v>
      </c>
      <c r="E107" s="1">
        <f>'All Nodes'!E3216</f>
        <v>0.14998700000000001</v>
      </c>
      <c r="F107" s="1">
        <f>'All Nodes'!F3216</f>
        <v>0.13709099999999999</v>
      </c>
      <c r="G107">
        <f>'All Nodes'!G3216</f>
        <v>100001</v>
      </c>
    </row>
    <row r="108" spans="1:7" x14ac:dyDescent="0.25">
      <c r="A108" t="str">
        <f>'All Nodes'!A3217</f>
        <v>GRID</v>
      </c>
      <c r="B108">
        <f>'All Nodes'!B3217</f>
        <v>105106</v>
      </c>
      <c r="C108">
        <f>'All Nodes'!C3217</f>
        <v>100001</v>
      </c>
      <c r="D108" s="1">
        <f>'All Nodes'!D3217</f>
        <v>-0.550037</v>
      </c>
      <c r="E108" s="1">
        <f>'All Nodes'!E3217</f>
        <v>0.44997399999999999</v>
      </c>
      <c r="F108" s="1">
        <f>'All Nodes'!F3217</f>
        <v>0.13277600000000001</v>
      </c>
      <c r="G108">
        <f>'All Nodes'!G3217</f>
        <v>100001</v>
      </c>
    </row>
    <row r="109" spans="1:7" x14ac:dyDescent="0.25">
      <c r="A109" t="str">
        <f>'All Nodes'!A3218</f>
        <v>GRID</v>
      </c>
      <c r="B109">
        <f>'All Nodes'!B3218</f>
        <v>105107</v>
      </c>
      <c r="C109">
        <f>'All Nodes'!C3218</f>
        <v>100001</v>
      </c>
      <c r="D109" s="1">
        <f>'All Nodes'!D3218</f>
        <v>-0.52484399999999998</v>
      </c>
      <c r="E109" s="1">
        <f>'All Nodes'!E3218</f>
        <v>0.44997700000000002</v>
      </c>
      <c r="F109" s="1">
        <f>'All Nodes'!F3218</f>
        <v>0.13003300000000001</v>
      </c>
      <c r="G109">
        <f>'All Nodes'!G3218</f>
        <v>100001</v>
      </c>
    </row>
    <row r="110" spans="1:7" x14ac:dyDescent="0.25">
      <c r="A110" t="str">
        <f>'All Nodes'!A3219</f>
        <v>GRID</v>
      </c>
      <c r="B110">
        <f>'All Nodes'!B3219</f>
        <v>105108</v>
      </c>
      <c r="C110">
        <f>'All Nodes'!C3219</f>
        <v>100001</v>
      </c>
      <c r="D110" s="1">
        <f>'All Nodes'!D3219</f>
        <v>-0.60004000000000002</v>
      </c>
      <c r="E110" s="1">
        <f>'All Nodes'!E3219</f>
        <v>0.39997199999999999</v>
      </c>
      <c r="F110" s="1">
        <f>'All Nodes'!F3219</f>
        <v>0.13428699999999999</v>
      </c>
      <c r="G110">
        <f>'All Nodes'!G3219</f>
        <v>100001</v>
      </c>
    </row>
    <row r="111" spans="1:7" x14ac:dyDescent="0.25">
      <c r="A111" t="str">
        <f>'All Nodes'!A3220</f>
        <v>GRID</v>
      </c>
      <c r="B111">
        <f>'All Nodes'!B3220</f>
        <v>105109</v>
      </c>
      <c r="C111">
        <f>'All Nodes'!C3220</f>
        <v>100001</v>
      </c>
      <c r="D111" s="1">
        <f>'All Nodes'!D3220</f>
        <v>-0.64981100000000003</v>
      </c>
      <c r="E111" s="1">
        <f>'All Nodes'!E3220</f>
        <v>0.34997</v>
      </c>
      <c r="F111" s="1">
        <f>'All Nodes'!F3220</f>
        <v>0.136744</v>
      </c>
      <c r="G111">
        <f>'All Nodes'!G3220</f>
        <v>100001</v>
      </c>
    </row>
    <row r="112" spans="1:7" x14ac:dyDescent="0.25">
      <c r="A112" t="str">
        <f>'All Nodes'!A3221</f>
        <v>GRID</v>
      </c>
      <c r="B112">
        <f>'All Nodes'!B3221</f>
        <v>105110</v>
      </c>
      <c r="C112">
        <f>'All Nodes'!C3221</f>
        <v>100001</v>
      </c>
      <c r="D112" s="1">
        <f>'All Nodes'!D3221</f>
        <v>-0.62489799999999995</v>
      </c>
      <c r="E112" s="1">
        <f>'All Nodes'!E3221</f>
        <v>0.374971</v>
      </c>
      <c r="F112" s="1">
        <f>'All Nodes'!F3221</f>
        <v>0.135384</v>
      </c>
      <c r="G112">
        <f>'All Nodes'!G3221</f>
        <v>100001</v>
      </c>
    </row>
    <row r="113" spans="1:7" x14ac:dyDescent="0.25">
      <c r="A113" t="str">
        <f>'All Nodes'!A3222</f>
        <v>GRID</v>
      </c>
      <c r="B113">
        <f>'All Nodes'!B3222</f>
        <v>105111</v>
      </c>
      <c r="C113">
        <f>'All Nodes'!C3222</f>
        <v>100001</v>
      </c>
      <c r="D113" s="1">
        <f>'All Nodes'!D3222</f>
        <v>-0.64981299999999997</v>
      </c>
      <c r="E113" s="1">
        <f>'All Nodes'!E3222</f>
        <v>0.32497199999999998</v>
      </c>
      <c r="F113" s="1">
        <f>'All Nodes'!F3222</f>
        <v>0.135047</v>
      </c>
      <c r="G113">
        <f>'All Nodes'!G3222</f>
        <v>100001</v>
      </c>
    </row>
    <row r="114" spans="1:7" x14ac:dyDescent="0.25">
      <c r="A114" t="str">
        <f>'All Nodes'!A3223</f>
        <v>GRID</v>
      </c>
      <c r="B114">
        <f>'All Nodes'!B3223</f>
        <v>105112</v>
      </c>
      <c r="C114">
        <f>'All Nodes'!C3223</f>
        <v>100001</v>
      </c>
      <c r="D114" s="1">
        <f>'All Nodes'!D3223</f>
        <v>-0.57503400000000005</v>
      </c>
      <c r="E114" s="1">
        <f>'All Nodes'!E3223</f>
        <v>0.42497200000000002</v>
      </c>
      <c r="F114" s="1">
        <f>'All Nodes'!F3223</f>
        <v>0.133405</v>
      </c>
      <c r="G114">
        <f>'All Nodes'!G3223</f>
        <v>100001</v>
      </c>
    </row>
    <row r="115" spans="1:7" x14ac:dyDescent="0.25">
      <c r="A115" t="str">
        <f>'All Nodes'!A3224</f>
        <v>GRID</v>
      </c>
      <c r="B115">
        <f>'All Nodes'!B3224</f>
        <v>105113</v>
      </c>
      <c r="C115">
        <f>'All Nodes'!C3224</f>
        <v>100001</v>
      </c>
      <c r="D115" s="1">
        <f>'All Nodes'!D3224</f>
        <v>-0.55003599999999997</v>
      </c>
      <c r="E115" s="1">
        <f>'All Nodes'!E3224</f>
        <v>0.42497499999999999</v>
      </c>
      <c r="F115" s="1">
        <f>'All Nodes'!F3224</f>
        <v>0.130576</v>
      </c>
      <c r="G115">
        <f>'All Nodes'!G3224</f>
        <v>100001</v>
      </c>
    </row>
    <row r="116" spans="1:7" x14ac:dyDescent="0.25">
      <c r="A116" t="str">
        <f>'All Nodes'!A3225</f>
        <v>GRID</v>
      </c>
      <c r="B116">
        <f>'All Nodes'!B3225</f>
        <v>105114</v>
      </c>
      <c r="C116">
        <f>'All Nodes'!C3225</f>
        <v>100001</v>
      </c>
      <c r="D116" s="1">
        <f>'All Nodes'!D3225</f>
        <v>-0.57503300000000002</v>
      </c>
      <c r="E116" s="1">
        <f>'All Nodes'!E3225</f>
        <v>0.39997300000000002</v>
      </c>
      <c r="F116" s="1">
        <f>'All Nodes'!F3225</f>
        <v>0.131329</v>
      </c>
      <c r="G116">
        <f>'All Nodes'!G3225</f>
        <v>100001</v>
      </c>
    </row>
    <row r="117" spans="1:7" x14ac:dyDescent="0.25">
      <c r="A117" t="str">
        <f>'All Nodes'!A3226</f>
        <v>GRID</v>
      </c>
      <c r="B117">
        <f>'All Nodes'!B3226</f>
        <v>105115</v>
      </c>
      <c r="C117">
        <f>'All Nodes'!C3226</f>
        <v>100001</v>
      </c>
      <c r="D117" s="1">
        <f>'All Nodes'!D3226</f>
        <v>-0.67485200000000001</v>
      </c>
      <c r="E117" s="1">
        <f>'All Nodes'!E3226</f>
        <v>0.27496700000000002</v>
      </c>
      <c r="F117" s="1">
        <f>'All Nodes'!F3226</f>
        <v>0.13537099999999999</v>
      </c>
      <c r="G117">
        <f>'All Nodes'!G3226</f>
        <v>100001</v>
      </c>
    </row>
    <row r="118" spans="1:7" x14ac:dyDescent="0.25">
      <c r="A118" t="str">
        <f>'All Nodes'!A3227</f>
        <v>GRID</v>
      </c>
      <c r="B118">
        <f>'All Nodes'!B3227</f>
        <v>105116</v>
      </c>
      <c r="C118">
        <f>'All Nodes'!C3227</f>
        <v>100001</v>
      </c>
      <c r="D118" s="1">
        <f>'All Nodes'!D3227</f>
        <v>-0.64981500000000003</v>
      </c>
      <c r="E118" s="1">
        <f>'All Nodes'!E3227</f>
        <v>0.29997099999999999</v>
      </c>
      <c r="F118" s="1">
        <f>'All Nodes'!F3227</f>
        <v>0.13347600000000001</v>
      </c>
      <c r="G118">
        <f>'All Nodes'!G3227</f>
        <v>100001</v>
      </c>
    </row>
    <row r="119" spans="1:7" x14ac:dyDescent="0.25">
      <c r="A119" t="str">
        <f>'All Nodes'!A3228</f>
        <v>GRID</v>
      </c>
      <c r="B119">
        <f>'All Nodes'!B3228</f>
        <v>105117</v>
      </c>
      <c r="C119">
        <f>'All Nodes'!C3228</f>
        <v>100001</v>
      </c>
      <c r="D119" s="1">
        <f>'All Nodes'!D3228</f>
        <v>-0.42504700000000001</v>
      </c>
      <c r="E119" s="1">
        <f>'All Nodes'!E3228</f>
        <v>0.52498299999999998</v>
      </c>
      <c r="F119" s="1">
        <f>'All Nodes'!F3228</f>
        <v>0.12787499999999999</v>
      </c>
      <c r="G119">
        <f>'All Nodes'!G3228</f>
        <v>100001</v>
      </c>
    </row>
    <row r="120" spans="1:7" x14ac:dyDescent="0.25">
      <c r="A120" t="str">
        <f>'All Nodes'!A3229</f>
        <v>GRID</v>
      </c>
      <c r="B120">
        <f>'All Nodes'!B3229</f>
        <v>105118</v>
      </c>
      <c r="C120">
        <f>'All Nodes'!C3229</f>
        <v>100001</v>
      </c>
      <c r="D120" s="1">
        <f>'All Nodes'!D3229</f>
        <v>-0.399816</v>
      </c>
      <c r="E120" s="1">
        <f>'All Nodes'!E3229</f>
        <v>0.52498299999999998</v>
      </c>
      <c r="F120" s="1">
        <f>'All Nodes'!F3229</f>
        <v>0.12576599999999999</v>
      </c>
      <c r="G120">
        <f>'All Nodes'!G3229</f>
        <v>100001</v>
      </c>
    </row>
    <row r="121" spans="1:7" x14ac:dyDescent="0.25">
      <c r="A121" t="str">
        <f>'All Nodes'!A3230</f>
        <v>GRID</v>
      </c>
      <c r="B121">
        <f>'All Nodes'!B3230</f>
        <v>105119</v>
      </c>
      <c r="C121">
        <f>'All Nodes'!C3230</f>
        <v>100001</v>
      </c>
      <c r="D121" s="1">
        <f>'All Nodes'!D3230</f>
        <v>-0.37481799999999998</v>
      </c>
      <c r="E121" s="1">
        <f>'All Nodes'!E3230</f>
        <v>0.52498400000000001</v>
      </c>
      <c r="F121" s="1">
        <f>'All Nodes'!F3230</f>
        <v>0.123821</v>
      </c>
      <c r="G121">
        <f>'All Nodes'!G3230</f>
        <v>100001</v>
      </c>
    </row>
    <row r="122" spans="1:7" x14ac:dyDescent="0.25">
      <c r="A122" t="str">
        <f>'All Nodes'!A3231</f>
        <v>GRID</v>
      </c>
      <c r="B122">
        <f>'All Nodes'!B3231</f>
        <v>105120</v>
      </c>
      <c r="C122">
        <f>'All Nodes'!C3231</f>
        <v>100001</v>
      </c>
      <c r="D122" s="1">
        <f>'All Nodes'!D3231</f>
        <v>-0.34982099999999999</v>
      </c>
      <c r="E122" s="1">
        <f>'All Nodes'!E3231</f>
        <v>0.52498800000000001</v>
      </c>
      <c r="F122" s="1">
        <f>'All Nodes'!F3231</f>
        <v>0.122005</v>
      </c>
      <c r="G122">
        <f>'All Nodes'!G3231</f>
        <v>100001</v>
      </c>
    </row>
    <row r="123" spans="1:7" x14ac:dyDescent="0.25">
      <c r="A123" t="str">
        <f>'All Nodes'!A3232</f>
        <v>GRID</v>
      </c>
      <c r="B123">
        <f>'All Nodes'!B3232</f>
        <v>105121</v>
      </c>
      <c r="C123">
        <f>'All Nodes'!C3232</f>
        <v>100001</v>
      </c>
      <c r="D123" s="1">
        <f>'All Nodes'!D3232</f>
        <v>-0.475045</v>
      </c>
      <c r="E123" s="1">
        <f>'All Nodes'!E3232</f>
        <v>0.474964</v>
      </c>
      <c r="F123" s="1">
        <f>'All Nodes'!F3232</f>
        <v>0.12737200000000001</v>
      </c>
      <c r="G123">
        <f>'All Nodes'!G3232</f>
        <v>100001</v>
      </c>
    </row>
    <row r="124" spans="1:7" x14ac:dyDescent="0.25">
      <c r="A124" t="str">
        <f>'All Nodes'!A3233</f>
        <v>GRID</v>
      </c>
      <c r="B124">
        <f>'All Nodes'!B3233</f>
        <v>105122</v>
      </c>
      <c r="C124">
        <f>'All Nodes'!C3233</f>
        <v>100001</v>
      </c>
      <c r="D124" s="1">
        <f>'All Nodes'!D3233</f>
        <v>-0.44982</v>
      </c>
      <c r="E124" s="1">
        <f>'All Nodes'!E3233</f>
        <v>0.49998100000000001</v>
      </c>
      <c r="F124" s="1">
        <f>'All Nodes'!F3233</f>
        <v>0.12745799999999999</v>
      </c>
      <c r="G124">
        <f>'All Nodes'!G3233</f>
        <v>100001</v>
      </c>
    </row>
    <row r="125" spans="1:7" x14ac:dyDescent="0.25">
      <c r="A125" t="str">
        <f>'All Nodes'!A3234</f>
        <v>GRID</v>
      </c>
      <c r="B125">
        <f>'All Nodes'!B3234</f>
        <v>105123</v>
      </c>
      <c r="C125">
        <f>'All Nodes'!C3234</f>
        <v>100001</v>
      </c>
      <c r="D125" s="1">
        <f>'All Nodes'!D3234</f>
        <v>-0.42504500000000001</v>
      </c>
      <c r="E125" s="1">
        <f>'All Nodes'!E3234</f>
        <v>0.49998300000000001</v>
      </c>
      <c r="F125" s="1">
        <f>'All Nodes'!F3234</f>
        <v>0.125301</v>
      </c>
      <c r="G125">
        <f>'All Nodes'!G3234</f>
        <v>100001</v>
      </c>
    </row>
    <row r="126" spans="1:7" x14ac:dyDescent="0.25">
      <c r="A126" t="str">
        <f>'All Nodes'!A3235</f>
        <v>GRID</v>
      </c>
      <c r="B126">
        <f>'All Nodes'!B3235</f>
        <v>105124</v>
      </c>
      <c r="C126">
        <f>'All Nodes'!C3235</f>
        <v>100001</v>
      </c>
      <c r="D126" s="1">
        <f>'All Nodes'!D3235</f>
        <v>-0.44982299999999997</v>
      </c>
      <c r="E126" s="1">
        <f>'All Nodes'!E3235</f>
        <v>0.474966</v>
      </c>
      <c r="F126" s="1">
        <f>'All Nodes'!F3235</f>
        <v>0.12500700000000001</v>
      </c>
      <c r="G126">
        <f>'All Nodes'!G3235</f>
        <v>100001</v>
      </c>
    </row>
    <row r="127" spans="1:7" x14ac:dyDescent="0.25">
      <c r="A127" t="str">
        <f>'All Nodes'!A3236</f>
        <v>GRID</v>
      </c>
      <c r="B127">
        <f>'All Nodes'!B3236</f>
        <v>105125</v>
      </c>
      <c r="C127">
        <f>'All Nodes'!C3236</f>
        <v>100001</v>
      </c>
      <c r="D127" s="1">
        <f>'All Nodes'!D3236</f>
        <v>-0.49983499999999997</v>
      </c>
      <c r="E127" s="1">
        <f>'All Nodes'!E3236</f>
        <v>0.44997900000000002</v>
      </c>
      <c r="F127" s="1">
        <f>'All Nodes'!F3236</f>
        <v>0.12745699999999999</v>
      </c>
      <c r="G127">
        <f>'All Nodes'!G3236</f>
        <v>100001</v>
      </c>
    </row>
    <row r="128" spans="1:7" x14ac:dyDescent="0.25">
      <c r="A128" t="str">
        <f>'All Nodes'!A3237</f>
        <v>GRID</v>
      </c>
      <c r="B128">
        <f>'All Nodes'!B3237</f>
        <v>105126</v>
      </c>
      <c r="C128">
        <f>'All Nodes'!C3237</f>
        <v>100001</v>
      </c>
      <c r="D128" s="1">
        <f>'All Nodes'!D3237</f>
        <v>-0.47504299999999999</v>
      </c>
      <c r="E128" s="1">
        <f>'All Nodes'!E3237</f>
        <v>0.44997799999999999</v>
      </c>
      <c r="F128" s="1">
        <f>'All Nodes'!F3237</f>
        <v>0.12504999999999999</v>
      </c>
      <c r="G128">
        <f>'All Nodes'!G3237</f>
        <v>100001</v>
      </c>
    </row>
    <row r="129" spans="1:7" x14ac:dyDescent="0.25">
      <c r="A129" t="str">
        <f>'All Nodes'!A3238</f>
        <v>GRID</v>
      </c>
      <c r="B129">
        <f>'All Nodes'!B3238</f>
        <v>105127</v>
      </c>
      <c r="C129">
        <f>'All Nodes'!C3238</f>
        <v>100001</v>
      </c>
      <c r="D129" s="1">
        <f>'All Nodes'!D3238</f>
        <v>-0.32504</v>
      </c>
      <c r="E129" s="1">
        <f>'All Nodes'!E3238</f>
        <v>0.549987</v>
      </c>
      <c r="F129" s="1">
        <f>'All Nodes'!F3238</f>
        <v>0.123039</v>
      </c>
      <c r="G129">
        <f>'All Nodes'!G3238</f>
        <v>100001</v>
      </c>
    </row>
    <row r="130" spans="1:7" x14ac:dyDescent="0.25">
      <c r="A130" t="str">
        <f>'All Nodes'!A3239</f>
        <v>GRID</v>
      </c>
      <c r="B130">
        <f>'All Nodes'!B3239</f>
        <v>105128</v>
      </c>
      <c r="C130">
        <f>'All Nodes'!C3239</f>
        <v>100001</v>
      </c>
      <c r="D130" s="1">
        <f>'All Nodes'!D3239</f>
        <v>-0.300041</v>
      </c>
      <c r="E130" s="1">
        <f>'All Nodes'!E3239</f>
        <v>0.549987</v>
      </c>
      <c r="F130" s="1">
        <f>'All Nodes'!F3239</f>
        <v>0.121471</v>
      </c>
      <c r="G130">
        <f>'All Nodes'!G3239</f>
        <v>100001</v>
      </c>
    </row>
    <row r="131" spans="1:7" x14ac:dyDescent="0.25">
      <c r="A131" t="str">
        <f>'All Nodes'!A3240</f>
        <v>GRID</v>
      </c>
      <c r="B131">
        <f>'All Nodes'!B3240</f>
        <v>105129</v>
      </c>
      <c r="C131">
        <f>'All Nodes'!C3240</f>
        <v>100001</v>
      </c>
      <c r="D131" s="1">
        <f>'All Nodes'!D3240</f>
        <v>-0.32503900000000002</v>
      </c>
      <c r="E131" s="1">
        <f>'All Nodes'!E3240</f>
        <v>0.52498500000000003</v>
      </c>
      <c r="F131" s="1">
        <f>'All Nodes'!F3240</f>
        <v>0.120342</v>
      </c>
      <c r="G131">
        <f>'All Nodes'!G3240</f>
        <v>100001</v>
      </c>
    </row>
    <row r="132" spans="1:7" x14ac:dyDescent="0.25">
      <c r="A132" t="str">
        <f>'All Nodes'!A3241</f>
        <v>GRID</v>
      </c>
      <c r="B132">
        <f>'All Nodes'!B3241</f>
        <v>105130</v>
      </c>
      <c r="C132">
        <f>'All Nodes'!C3241</f>
        <v>100001</v>
      </c>
      <c r="D132" s="1">
        <f>'All Nodes'!D3241</f>
        <v>-0.27505000000000002</v>
      </c>
      <c r="E132" s="1">
        <f>'All Nodes'!E3241</f>
        <v>0.54998999999999998</v>
      </c>
      <c r="F132" s="1">
        <f>'All Nodes'!F3241</f>
        <v>0.120029</v>
      </c>
      <c r="G132">
        <f>'All Nodes'!G3241</f>
        <v>100001</v>
      </c>
    </row>
    <row r="133" spans="1:7" x14ac:dyDescent="0.25">
      <c r="A133" t="str">
        <f>'All Nodes'!A3242</f>
        <v>GRID</v>
      </c>
      <c r="B133">
        <f>'All Nodes'!B3242</f>
        <v>105131</v>
      </c>
      <c r="C133">
        <f>'All Nodes'!C3242</f>
        <v>100001</v>
      </c>
      <c r="D133" s="1">
        <f>'All Nodes'!D3242</f>
        <v>-0.250029</v>
      </c>
      <c r="E133" s="1">
        <f>'All Nodes'!E3242</f>
        <v>0.54998999999999998</v>
      </c>
      <c r="F133" s="1">
        <f>'All Nodes'!F3242</f>
        <v>0.11871</v>
      </c>
      <c r="G133">
        <f>'All Nodes'!G3242</f>
        <v>100001</v>
      </c>
    </row>
    <row r="134" spans="1:7" x14ac:dyDescent="0.25">
      <c r="A134" t="str">
        <f>'All Nodes'!A3243</f>
        <v>GRID</v>
      </c>
      <c r="B134">
        <f>'All Nodes'!B3243</f>
        <v>105132</v>
      </c>
      <c r="C134">
        <f>'All Nodes'!C3243</f>
        <v>100001</v>
      </c>
      <c r="D134" s="1">
        <f>'All Nodes'!D3243</f>
        <v>-0.225045</v>
      </c>
      <c r="E134" s="1">
        <f>'All Nodes'!E3243</f>
        <v>0.57499299999999998</v>
      </c>
      <c r="F134" s="1">
        <f>'All Nodes'!F3243</f>
        <v>0.120341</v>
      </c>
      <c r="G134">
        <f>'All Nodes'!G3243</f>
        <v>100001</v>
      </c>
    </row>
    <row r="135" spans="1:7" x14ac:dyDescent="0.25">
      <c r="A135" t="str">
        <f>'All Nodes'!A3244</f>
        <v>GRID</v>
      </c>
      <c r="B135">
        <f>'All Nodes'!B3244</f>
        <v>105133</v>
      </c>
      <c r="C135">
        <f>'All Nodes'!C3244</f>
        <v>100001</v>
      </c>
      <c r="D135" s="1">
        <f>'All Nodes'!D3244</f>
        <v>-0.22504399999999999</v>
      </c>
      <c r="E135" s="1">
        <f>'All Nodes'!E3244</f>
        <v>0.54999399999999998</v>
      </c>
      <c r="F135" s="1">
        <f>'All Nodes'!F3244</f>
        <v>0.117521</v>
      </c>
      <c r="G135">
        <f>'All Nodes'!G3244</f>
        <v>100001</v>
      </c>
    </row>
    <row r="136" spans="1:7" x14ac:dyDescent="0.25">
      <c r="A136" t="str">
        <f>'All Nodes'!A3245</f>
        <v>GRID</v>
      </c>
      <c r="B136">
        <f>'All Nodes'!B3245</f>
        <v>105134</v>
      </c>
      <c r="C136">
        <f>'All Nodes'!C3245</f>
        <v>100001</v>
      </c>
      <c r="D136" s="1">
        <f>'All Nodes'!D3245</f>
        <v>-0.20005100000000001</v>
      </c>
      <c r="E136" s="1">
        <f>'All Nodes'!E3245</f>
        <v>0.57499199999999995</v>
      </c>
      <c r="F136" s="1">
        <f>'All Nodes'!F3245</f>
        <v>0.11927599999999999</v>
      </c>
      <c r="G136">
        <f>'All Nodes'!G3245</f>
        <v>100001</v>
      </c>
    </row>
    <row r="137" spans="1:7" x14ac:dyDescent="0.25">
      <c r="A137" t="str">
        <f>'All Nodes'!A3246</f>
        <v>GRID</v>
      </c>
      <c r="B137">
        <f>'All Nodes'!B3246</f>
        <v>105135</v>
      </c>
      <c r="C137">
        <f>'All Nodes'!C3246</f>
        <v>100001</v>
      </c>
      <c r="D137" s="1">
        <f>'All Nodes'!D3246</f>
        <v>-0.17504900000000001</v>
      </c>
      <c r="E137" s="1">
        <f>'All Nodes'!E3246</f>
        <v>0.57499599999999995</v>
      </c>
      <c r="F137" s="1">
        <f>'All Nodes'!F3246</f>
        <v>0.118335</v>
      </c>
      <c r="G137">
        <f>'All Nodes'!G3246</f>
        <v>100001</v>
      </c>
    </row>
    <row r="138" spans="1:7" x14ac:dyDescent="0.25">
      <c r="A138" t="str">
        <f>'All Nodes'!A3247</f>
        <v>GRID</v>
      </c>
      <c r="B138">
        <f>'All Nodes'!B3247</f>
        <v>105136</v>
      </c>
      <c r="C138">
        <f>'All Nodes'!C3247</f>
        <v>100001</v>
      </c>
      <c r="D138" s="1">
        <f>'All Nodes'!D3247</f>
        <v>-0.100053</v>
      </c>
      <c r="E138" s="1">
        <f>'All Nodes'!E3247</f>
        <v>0.60000500000000001</v>
      </c>
      <c r="F138" s="1">
        <f>'All Nodes'!F3247</f>
        <v>0.119213</v>
      </c>
      <c r="G138">
        <f>'All Nodes'!G3247</f>
        <v>100001</v>
      </c>
    </row>
    <row r="139" spans="1:7" x14ac:dyDescent="0.25">
      <c r="A139" t="str">
        <f>'All Nodes'!A3248</f>
        <v>GRID</v>
      </c>
      <c r="B139">
        <f>'All Nodes'!B3248</f>
        <v>105137</v>
      </c>
      <c r="C139">
        <f>'All Nodes'!C3248</f>
        <v>100001</v>
      </c>
      <c r="D139" s="1">
        <f>'All Nodes'!D3248</f>
        <v>-0.15004500000000001</v>
      </c>
      <c r="E139" s="1">
        <f>'All Nodes'!E3248</f>
        <v>0.57499900000000004</v>
      </c>
      <c r="F139" s="1">
        <f>'All Nodes'!F3248</f>
        <v>0.117521</v>
      </c>
      <c r="G139">
        <f>'All Nodes'!G3248</f>
        <v>100001</v>
      </c>
    </row>
    <row r="140" spans="1:7" x14ac:dyDescent="0.25">
      <c r="A140" t="str">
        <f>'All Nodes'!A3249</f>
        <v>GRID</v>
      </c>
      <c r="B140">
        <f>'All Nodes'!B3249</f>
        <v>105138</v>
      </c>
      <c r="C140">
        <f>'All Nodes'!C3249</f>
        <v>100001</v>
      </c>
      <c r="D140" s="1">
        <f>'All Nodes'!D3249</f>
        <v>-0.12504799999999999</v>
      </c>
      <c r="E140" s="1">
        <f>'All Nodes'!E3249</f>
        <v>0.57499900000000004</v>
      </c>
      <c r="F140" s="1">
        <f>'All Nodes'!F3249</f>
        <v>0.116831</v>
      </c>
      <c r="G140">
        <f>'All Nodes'!G3249</f>
        <v>100001</v>
      </c>
    </row>
    <row r="141" spans="1:7" x14ac:dyDescent="0.25">
      <c r="A141" t="str">
        <f>'All Nodes'!A3250</f>
        <v>GRID</v>
      </c>
      <c r="B141">
        <f>'All Nodes'!B3250</f>
        <v>105139</v>
      </c>
      <c r="C141">
        <f>'All Nodes'!C3250</f>
        <v>100001</v>
      </c>
      <c r="D141" s="1">
        <f>'All Nodes'!D3250</f>
        <v>-0.100051</v>
      </c>
      <c r="E141" s="1">
        <f>'All Nodes'!E3250</f>
        <v>0.57500200000000001</v>
      </c>
      <c r="F141" s="1">
        <f>'All Nodes'!F3250</f>
        <v>0.11626599999999999</v>
      </c>
      <c r="G141">
        <f>'All Nodes'!G3250</f>
        <v>100001</v>
      </c>
    </row>
    <row r="142" spans="1:7" x14ac:dyDescent="0.25">
      <c r="A142" t="str">
        <f>'All Nodes'!A3251</f>
        <v>GRID</v>
      </c>
      <c r="B142">
        <f>'All Nodes'!B3251</f>
        <v>105140</v>
      </c>
      <c r="C142">
        <f>'All Nodes'!C3251</f>
        <v>100001</v>
      </c>
      <c r="D142" s="1">
        <f>'All Nodes'!D3251</f>
        <v>-7.5052999999999995E-2</v>
      </c>
      <c r="E142" s="1">
        <f>'All Nodes'!E3251</f>
        <v>0.60000399999999998</v>
      </c>
      <c r="F142" s="1">
        <f>'All Nodes'!F3251</f>
        <v>0.118773</v>
      </c>
      <c r="G142">
        <f>'All Nodes'!G3251</f>
        <v>100001</v>
      </c>
    </row>
    <row r="143" spans="1:7" x14ac:dyDescent="0.25">
      <c r="A143" t="str">
        <f>'All Nodes'!A3252</f>
        <v>GRID</v>
      </c>
      <c r="B143">
        <f>'All Nodes'!B3252</f>
        <v>105141</v>
      </c>
      <c r="C143">
        <f>'All Nodes'!C3252</f>
        <v>100001</v>
      </c>
      <c r="D143" s="1">
        <f>'All Nodes'!D3252</f>
        <v>-5.0040000000000001E-2</v>
      </c>
      <c r="E143" s="1">
        <f>'All Nodes'!E3252</f>
        <v>0.60000399999999998</v>
      </c>
      <c r="F143" s="1">
        <f>'All Nodes'!F3252</f>
        <v>0.11845899999999999</v>
      </c>
      <c r="G143">
        <f>'All Nodes'!G3252</f>
        <v>100001</v>
      </c>
    </row>
    <row r="144" spans="1:7" x14ac:dyDescent="0.25">
      <c r="A144" t="str">
        <f>'All Nodes'!A3253</f>
        <v>GRID</v>
      </c>
      <c r="B144">
        <f>'All Nodes'!B3253</f>
        <v>105142</v>
      </c>
      <c r="C144">
        <f>'All Nodes'!C3253</f>
        <v>100001</v>
      </c>
      <c r="D144" s="1">
        <f>'All Nodes'!D3253</f>
        <v>-2.5042999999999999E-2</v>
      </c>
      <c r="E144" s="1">
        <f>'All Nodes'!E3253</f>
        <v>0.62500900000000004</v>
      </c>
      <c r="F144" s="1">
        <f>'All Nodes'!F3253</f>
        <v>0.12134399999999999</v>
      </c>
      <c r="G144">
        <f>'All Nodes'!G3253</f>
        <v>100001</v>
      </c>
    </row>
    <row r="145" spans="1:7" x14ac:dyDescent="0.25">
      <c r="A145" t="str">
        <f>'All Nodes'!A3254</f>
        <v>GRID</v>
      </c>
      <c r="B145">
        <f>'All Nodes'!B3254</f>
        <v>105143</v>
      </c>
      <c r="C145">
        <f>'All Nodes'!C3254</f>
        <v>100001</v>
      </c>
      <c r="D145" s="1">
        <f>'All Nodes'!D3254</f>
        <v>-2.5041000000000001E-2</v>
      </c>
      <c r="E145" s="1">
        <f>'All Nodes'!E3254</f>
        <v>0.60000600000000004</v>
      </c>
      <c r="F145" s="1">
        <f>'All Nodes'!F3254</f>
        <v>0.118272</v>
      </c>
      <c r="G145">
        <f>'All Nodes'!G3254</f>
        <v>100001</v>
      </c>
    </row>
    <row r="146" spans="1:7" x14ac:dyDescent="0.25">
      <c r="A146" t="str">
        <f>'All Nodes'!A3255</f>
        <v>GRID</v>
      </c>
      <c r="B146">
        <f>'All Nodes'!B3255</f>
        <v>105144</v>
      </c>
      <c r="C146">
        <f>'All Nodes'!C3255</f>
        <v>100001</v>
      </c>
      <c r="D146" s="1">
        <f>'All Nodes'!D3255</f>
        <v>-4.7379999999999997E-5</v>
      </c>
      <c r="E146" s="1">
        <f>'All Nodes'!E3255</f>
        <v>0.64988299999999999</v>
      </c>
      <c r="F146" s="1">
        <f>'All Nodes'!F3255</f>
        <v>0.12446500000000001</v>
      </c>
      <c r="G146">
        <f>'All Nodes'!G3255</f>
        <v>100001</v>
      </c>
    </row>
    <row r="147" spans="1:7" x14ac:dyDescent="0.25">
      <c r="A147" t="str">
        <f>'All Nodes'!A3256</f>
        <v>GRID</v>
      </c>
      <c r="B147">
        <f>'All Nodes'!B3256</f>
        <v>105145</v>
      </c>
      <c r="C147">
        <f>'All Nodes'!C3256</f>
        <v>100001</v>
      </c>
      <c r="D147" s="1">
        <f>'All Nodes'!D3256</f>
        <v>-4.5729999999999998E-5</v>
      </c>
      <c r="E147" s="1">
        <f>'All Nodes'!E3256</f>
        <v>0.62501099999999998</v>
      </c>
      <c r="F147" s="1">
        <f>'All Nodes'!F3256</f>
        <v>0.121282</v>
      </c>
      <c r="G147">
        <f>'All Nodes'!G3256</f>
        <v>100001</v>
      </c>
    </row>
    <row r="148" spans="1:7" x14ac:dyDescent="0.25">
      <c r="A148" t="str">
        <f>'All Nodes'!A3257</f>
        <v>GRID</v>
      </c>
      <c r="B148">
        <f>'All Nodes'!B3257</f>
        <v>105146</v>
      </c>
      <c r="C148">
        <f>'All Nodes'!C3257</f>
        <v>100001</v>
      </c>
      <c r="D148" s="1">
        <f>'All Nodes'!D3257</f>
        <v>2.4953099999999999E-2</v>
      </c>
      <c r="E148" s="1">
        <f>'All Nodes'!E3257</f>
        <v>0.64988699999999999</v>
      </c>
      <c r="F148" s="1">
        <f>'All Nodes'!F3257</f>
        <v>0.124513</v>
      </c>
      <c r="G148">
        <f>'All Nodes'!G3257</f>
        <v>100001</v>
      </c>
    </row>
    <row r="149" spans="1:7" x14ac:dyDescent="0.25">
      <c r="A149" t="str">
        <f>'All Nodes'!A3258</f>
        <v>GRID</v>
      </c>
      <c r="B149">
        <f>'All Nodes'!B3258</f>
        <v>105147</v>
      </c>
      <c r="C149">
        <f>'All Nodes'!C3258</f>
        <v>100001</v>
      </c>
      <c r="D149" s="1">
        <f>'All Nodes'!D3258</f>
        <v>4.9945799999999999E-2</v>
      </c>
      <c r="E149" s="1">
        <f>'All Nodes'!E3258</f>
        <v>0.67490000000000006</v>
      </c>
      <c r="F149" s="1">
        <f>'All Nodes'!F3258</f>
        <v>0.12803100000000001</v>
      </c>
      <c r="G149">
        <f>'All Nodes'!G3258</f>
        <v>100001</v>
      </c>
    </row>
    <row r="150" spans="1:7" x14ac:dyDescent="0.25">
      <c r="A150" t="str">
        <f>'All Nodes'!A3259</f>
        <v>GRID</v>
      </c>
      <c r="B150">
        <f>'All Nodes'!B3259</f>
        <v>105148</v>
      </c>
      <c r="C150">
        <f>'All Nodes'!C3259</f>
        <v>100001</v>
      </c>
      <c r="D150" s="1">
        <f>'All Nodes'!D3259</f>
        <v>4.9948100000000002E-2</v>
      </c>
      <c r="E150" s="1">
        <f>'All Nodes'!E3259</f>
        <v>0.64987799999999996</v>
      </c>
      <c r="F150" s="1">
        <f>'All Nodes'!F3259</f>
        <v>0.12470000000000001</v>
      </c>
      <c r="G150">
        <f>'All Nodes'!G3259</f>
        <v>100001</v>
      </c>
    </row>
    <row r="151" spans="1:7" x14ac:dyDescent="0.25">
      <c r="A151" t="str">
        <f>'All Nodes'!A3260</f>
        <v>GRID</v>
      </c>
      <c r="B151">
        <f>'All Nodes'!B3260</f>
        <v>105149</v>
      </c>
      <c r="C151">
        <f>'All Nodes'!C3260</f>
        <v>100001</v>
      </c>
      <c r="D151" s="1">
        <f>'All Nodes'!D3260</f>
        <v>7.4950799999999998E-2</v>
      </c>
      <c r="E151" s="1">
        <f>'All Nodes'!E3260</f>
        <v>0.67489399999999999</v>
      </c>
      <c r="F151" s="1">
        <f>'All Nodes'!F3260</f>
        <v>0.12834400000000001</v>
      </c>
      <c r="G151">
        <f>'All Nodes'!G3260</f>
        <v>100001</v>
      </c>
    </row>
    <row r="152" spans="1:7" x14ac:dyDescent="0.25">
      <c r="A152" t="str">
        <f>'All Nodes'!A3261</f>
        <v>GRID</v>
      </c>
      <c r="B152">
        <f>'All Nodes'!B3261</f>
        <v>105150</v>
      </c>
      <c r="C152">
        <f>'All Nodes'!C3261</f>
        <v>100001</v>
      </c>
      <c r="D152" s="1">
        <f>'All Nodes'!D3261</f>
        <v>9.9982799999999997E-2</v>
      </c>
      <c r="E152" s="1">
        <f>'All Nodes'!E3261</f>
        <v>0.69991199999999998</v>
      </c>
      <c r="F152" s="1">
        <f>'All Nodes'!F3261</f>
        <v>0.132243</v>
      </c>
      <c r="G152">
        <f>'All Nodes'!G3261</f>
        <v>100001</v>
      </c>
    </row>
    <row r="153" spans="1:7" x14ac:dyDescent="0.25">
      <c r="A153" t="str">
        <f>'All Nodes'!A3262</f>
        <v>GRID</v>
      </c>
      <c r="B153">
        <f>'All Nodes'!B3262</f>
        <v>105151</v>
      </c>
      <c r="C153">
        <f>'All Nodes'!C3262</f>
        <v>100001</v>
      </c>
      <c r="D153" s="1">
        <f>'All Nodes'!D3262</f>
        <v>9.9985400000000002E-2</v>
      </c>
      <c r="E153" s="1">
        <f>'All Nodes'!E3262</f>
        <v>0.67488700000000001</v>
      </c>
      <c r="F153" s="1">
        <f>'All Nodes'!F3262</f>
        <v>0.12878100000000001</v>
      </c>
      <c r="G153">
        <f>'All Nodes'!G3262</f>
        <v>100001</v>
      </c>
    </row>
    <row r="154" spans="1:7" x14ac:dyDescent="0.25">
      <c r="A154" t="str">
        <f>'All Nodes'!A3263</f>
        <v>GRID</v>
      </c>
      <c r="B154">
        <f>'All Nodes'!B3263</f>
        <v>105152</v>
      </c>
      <c r="C154">
        <f>'All Nodes'!C3263</f>
        <v>100001</v>
      </c>
      <c r="D154" s="1">
        <f>'All Nodes'!D3263</f>
        <v>0.124988</v>
      </c>
      <c r="E154" s="1">
        <f>'All Nodes'!E3263</f>
        <v>0.69990600000000003</v>
      </c>
      <c r="F154" s="1">
        <f>'All Nodes'!F3263</f>
        <v>0.13280900000000001</v>
      </c>
      <c r="G154">
        <f>'All Nodes'!G3263</f>
        <v>100001</v>
      </c>
    </row>
    <row r="155" spans="1:7" x14ac:dyDescent="0.25">
      <c r="A155" t="str">
        <f>'All Nodes'!A3264</f>
        <v>GRID</v>
      </c>
      <c r="B155">
        <f>'All Nodes'!B3264</f>
        <v>105153</v>
      </c>
      <c r="C155">
        <f>'All Nodes'!C3264</f>
        <v>100001</v>
      </c>
      <c r="D155" s="1">
        <f>'All Nodes'!D3264</f>
        <v>0.124986</v>
      </c>
      <c r="E155" s="1">
        <f>'All Nodes'!E3264</f>
        <v>0.72493300000000005</v>
      </c>
      <c r="F155" s="1">
        <f>'All Nodes'!F3264</f>
        <v>0.13639899999999999</v>
      </c>
      <c r="G155">
        <f>'All Nodes'!G3264</f>
        <v>100001</v>
      </c>
    </row>
    <row r="156" spans="1:7" x14ac:dyDescent="0.25">
      <c r="A156" t="str">
        <f>'All Nodes'!A3265</f>
        <v>GRID</v>
      </c>
      <c r="B156">
        <f>'All Nodes'!B3265</f>
        <v>105154</v>
      </c>
      <c r="C156">
        <f>'All Nodes'!C3265</f>
        <v>100001</v>
      </c>
      <c r="D156" s="1">
        <f>'All Nodes'!D3265</f>
        <v>0.14998600000000001</v>
      </c>
      <c r="E156" s="1">
        <f>'All Nodes'!E3265</f>
        <v>0.72492999999999996</v>
      </c>
      <c r="F156" s="1">
        <f>'All Nodes'!F3265</f>
        <v>0.13709099999999999</v>
      </c>
      <c r="G156">
        <f>'All Nodes'!G3265</f>
        <v>100001</v>
      </c>
    </row>
    <row r="157" spans="1:7" x14ac:dyDescent="0.25">
      <c r="A157" t="str">
        <f>'All Nodes'!A3266</f>
        <v>GRID</v>
      </c>
      <c r="B157">
        <f>'All Nodes'!B3266</f>
        <v>105155</v>
      </c>
      <c r="C157">
        <f>'All Nodes'!C3266</f>
        <v>100001</v>
      </c>
      <c r="D157" s="1">
        <f>'All Nodes'!D3266</f>
        <v>-0.69989400000000002</v>
      </c>
      <c r="E157" s="1">
        <f>'All Nodes'!E3266</f>
        <v>0.20001099999999999</v>
      </c>
      <c r="F157" s="1">
        <f>'All Nodes'!F3266</f>
        <v>0.13525799999999999</v>
      </c>
      <c r="G157">
        <f>'All Nodes'!G3266</f>
        <v>100001</v>
      </c>
    </row>
    <row r="158" spans="1:7" x14ac:dyDescent="0.25">
      <c r="A158" t="str">
        <f>'All Nodes'!A3267</f>
        <v>GRID</v>
      </c>
      <c r="B158">
        <f>'All Nodes'!B3267</f>
        <v>105156</v>
      </c>
      <c r="C158">
        <f>'All Nodes'!C3267</f>
        <v>100001</v>
      </c>
      <c r="D158" s="1">
        <f>'All Nodes'!D3267</f>
        <v>-0.67485499999999998</v>
      </c>
      <c r="E158" s="1">
        <f>'All Nodes'!E3267</f>
        <v>0.249968</v>
      </c>
      <c r="F158" s="1">
        <f>'All Nodes'!F3267</f>
        <v>0.134051</v>
      </c>
      <c r="G158">
        <f>'All Nodes'!G3267</f>
        <v>100001</v>
      </c>
    </row>
    <row r="159" spans="1:7" x14ac:dyDescent="0.25">
      <c r="A159" t="str">
        <f>'All Nodes'!A3268</f>
        <v>GRID</v>
      </c>
      <c r="B159">
        <f>'All Nodes'!B3268</f>
        <v>105157</v>
      </c>
      <c r="C159">
        <f>'All Nodes'!C3268</f>
        <v>100001</v>
      </c>
      <c r="D159" s="1">
        <f>'All Nodes'!D3268</f>
        <v>-0.67486000000000002</v>
      </c>
      <c r="E159" s="1">
        <f>'All Nodes'!E3268</f>
        <v>0.224968</v>
      </c>
      <c r="F159" s="1">
        <f>'All Nodes'!F3268</f>
        <v>0.132858</v>
      </c>
      <c r="G159">
        <f>'All Nodes'!G3268</f>
        <v>100001</v>
      </c>
    </row>
    <row r="160" spans="1:7" x14ac:dyDescent="0.25">
      <c r="A160" t="str">
        <f>'All Nodes'!A3269</f>
        <v>GRID</v>
      </c>
      <c r="B160">
        <f>'All Nodes'!B3269</f>
        <v>105158</v>
      </c>
      <c r="C160">
        <f>'All Nodes'!C3269</f>
        <v>100001</v>
      </c>
      <c r="D160" s="1">
        <f>'All Nodes'!D3269</f>
        <v>-0.67486400000000002</v>
      </c>
      <c r="E160" s="1">
        <f>'All Nodes'!E3269</f>
        <v>0.2</v>
      </c>
      <c r="F160" s="1">
        <f>'All Nodes'!F3269</f>
        <v>0.13179199999999999</v>
      </c>
      <c r="G160">
        <f>'All Nodes'!G3269</f>
        <v>100001</v>
      </c>
    </row>
    <row r="161" spans="1:7" x14ac:dyDescent="0.25">
      <c r="A161" t="str">
        <f>'All Nodes'!A3270</f>
        <v>GRID</v>
      </c>
      <c r="B161">
        <f>'All Nodes'!B3270</f>
        <v>105159</v>
      </c>
      <c r="C161">
        <f>'All Nodes'!C3270</f>
        <v>100001</v>
      </c>
      <c r="D161" s="1">
        <f>'All Nodes'!D3270</f>
        <v>-0.69989699999999999</v>
      </c>
      <c r="E161" s="1">
        <f>'All Nodes'!E3270</f>
        <v>0.174986</v>
      </c>
      <c r="F161" s="1">
        <f>'All Nodes'!F3270</f>
        <v>0.13431499999999999</v>
      </c>
      <c r="G161">
        <f>'All Nodes'!G3270</f>
        <v>100001</v>
      </c>
    </row>
    <row r="162" spans="1:7" x14ac:dyDescent="0.25">
      <c r="A162" t="str">
        <f>'All Nodes'!A3271</f>
        <v>GRID</v>
      </c>
      <c r="B162">
        <f>'All Nodes'!B3271</f>
        <v>105160</v>
      </c>
      <c r="C162">
        <f>'All Nodes'!C3271</f>
        <v>100001</v>
      </c>
      <c r="D162" s="1">
        <f>'All Nodes'!D3271</f>
        <v>-0.72493300000000005</v>
      </c>
      <c r="E162" s="1">
        <f>'All Nodes'!E3271</f>
        <v>0.124987</v>
      </c>
      <c r="F162" s="1">
        <f>'All Nodes'!F3271</f>
        <v>0.13639999999999999</v>
      </c>
      <c r="G162">
        <f>'All Nodes'!G3271</f>
        <v>100001</v>
      </c>
    </row>
    <row r="163" spans="1:7" x14ac:dyDescent="0.25">
      <c r="A163" t="str">
        <f>'All Nodes'!A3272</f>
        <v>GRID</v>
      </c>
      <c r="B163">
        <f>'All Nodes'!B3272</f>
        <v>105161</v>
      </c>
      <c r="C163">
        <f>'All Nodes'!C3272</f>
        <v>100001</v>
      </c>
      <c r="D163" s="1">
        <f>'All Nodes'!D3272</f>
        <v>-0.69990200000000002</v>
      </c>
      <c r="E163" s="1">
        <f>'All Nodes'!E3272</f>
        <v>0.14998900000000001</v>
      </c>
      <c r="F163" s="1">
        <f>'All Nodes'!F3272</f>
        <v>0.13349900000000001</v>
      </c>
      <c r="G163">
        <f>'All Nodes'!G3272</f>
        <v>100001</v>
      </c>
    </row>
    <row r="164" spans="1:7" x14ac:dyDescent="0.25">
      <c r="A164" t="str">
        <f>'All Nodes'!A3273</f>
        <v>GRID</v>
      </c>
      <c r="B164">
        <f>'All Nodes'!B3273</f>
        <v>105162</v>
      </c>
      <c r="C164">
        <f>'All Nodes'!C3273</f>
        <v>100001</v>
      </c>
      <c r="D164" s="1">
        <f>'All Nodes'!D3273</f>
        <v>-0.69990600000000003</v>
      </c>
      <c r="E164" s="1">
        <f>'All Nodes'!E3273</f>
        <v>0.124988</v>
      </c>
      <c r="F164" s="1">
        <f>'All Nodes'!F3273</f>
        <v>0.13280900000000001</v>
      </c>
      <c r="G164">
        <f>'All Nodes'!G3273</f>
        <v>100001</v>
      </c>
    </row>
    <row r="165" spans="1:7" x14ac:dyDescent="0.25">
      <c r="A165" t="str">
        <f>'All Nodes'!A3274</f>
        <v>GRID</v>
      </c>
      <c r="B165">
        <f>'All Nodes'!B3274</f>
        <v>105163</v>
      </c>
      <c r="C165">
        <f>'All Nodes'!C3274</f>
        <v>100001</v>
      </c>
      <c r="D165" s="1">
        <f>'All Nodes'!D3274</f>
        <v>-0.72493700000000005</v>
      </c>
      <c r="E165" s="1">
        <f>'All Nodes'!E3274</f>
        <v>9.9983699999999995E-2</v>
      </c>
      <c r="F165" s="1">
        <f>'All Nodes'!F3274</f>
        <v>0.13583600000000001</v>
      </c>
      <c r="G165">
        <f>'All Nodes'!G3274</f>
        <v>100001</v>
      </c>
    </row>
    <row r="166" spans="1:7" x14ac:dyDescent="0.25">
      <c r="A166" t="str">
        <f>'All Nodes'!A3275</f>
        <v>GRID</v>
      </c>
      <c r="B166">
        <f>'All Nodes'!B3275</f>
        <v>105164</v>
      </c>
      <c r="C166">
        <f>'All Nodes'!C3275</f>
        <v>100001</v>
      </c>
      <c r="D166" s="1">
        <f>'All Nodes'!D3275</f>
        <v>-0.72494199999999998</v>
      </c>
      <c r="E166" s="1">
        <f>'All Nodes'!E3275</f>
        <v>7.4948600000000004E-2</v>
      </c>
      <c r="F166" s="1">
        <f>'All Nodes'!F3275</f>
        <v>0.13539599999999999</v>
      </c>
      <c r="G166">
        <f>'All Nodes'!G3275</f>
        <v>100001</v>
      </c>
    </row>
    <row r="167" spans="1:7" x14ac:dyDescent="0.25">
      <c r="A167" t="str">
        <f>'All Nodes'!A3276</f>
        <v>GRID</v>
      </c>
      <c r="B167">
        <f>'All Nodes'!B3276</f>
        <v>105165</v>
      </c>
      <c r="C167">
        <f>'All Nodes'!C3276</f>
        <v>100001</v>
      </c>
      <c r="D167" s="1">
        <f>'All Nodes'!D3276</f>
        <v>-0.52484600000000003</v>
      </c>
      <c r="E167" s="1">
        <f>'All Nodes'!E3276</f>
        <v>0.42497600000000002</v>
      </c>
      <c r="F167" s="1">
        <f>'All Nodes'!F3276</f>
        <v>0.127834</v>
      </c>
      <c r="G167">
        <f>'All Nodes'!G3276</f>
        <v>100001</v>
      </c>
    </row>
    <row r="168" spans="1:7" x14ac:dyDescent="0.25">
      <c r="A168" t="str">
        <f>'All Nodes'!A3277</f>
        <v>GRID</v>
      </c>
      <c r="B168">
        <f>'All Nodes'!B3277</f>
        <v>105166</v>
      </c>
      <c r="C168">
        <f>'All Nodes'!C3277</f>
        <v>100001</v>
      </c>
      <c r="D168" s="1">
        <f>'All Nodes'!D3277</f>
        <v>-0.49983699999999998</v>
      </c>
      <c r="E168" s="1">
        <f>'All Nodes'!E3277</f>
        <v>0.424981</v>
      </c>
      <c r="F168" s="1">
        <f>'All Nodes'!F3277</f>
        <v>0.12526000000000001</v>
      </c>
      <c r="G168">
        <f>'All Nodes'!G3277</f>
        <v>100001</v>
      </c>
    </row>
    <row r="169" spans="1:7" x14ac:dyDescent="0.25">
      <c r="A169" t="str">
        <f>'All Nodes'!A3278</f>
        <v>GRID</v>
      </c>
      <c r="B169">
        <f>'All Nodes'!B3278</f>
        <v>105167</v>
      </c>
      <c r="C169">
        <f>'All Nodes'!C3278</f>
        <v>100001</v>
      </c>
      <c r="D169" s="1">
        <f>'All Nodes'!D3278</f>
        <v>-0.60003799999999996</v>
      </c>
      <c r="E169" s="1">
        <f>'All Nodes'!E3278</f>
        <v>0.37497000000000003</v>
      </c>
      <c r="F169" s="1">
        <f>'All Nodes'!F3278</f>
        <v>0.13233700000000001</v>
      </c>
      <c r="G169">
        <f>'All Nodes'!G3278</f>
        <v>100001</v>
      </c>
    </row>
    <row r="170" spans="1:7" x14ac:dyDescent="0.25">
      <c r="A170" t="str">
        <f>'All Nodes'!A3279</f>
        <v>GRID</v>
      </c>
      <c r="B170">
        <f>'All Nodes'!B3279</f>
        <v>105168</v>
      </c>
      <c r="C170">
        <f>'All Nodes'!C3279</f>
        <v>100001</v>
      </c>
      <c r="D170" s="1">
        <f>'All Nodes'!D3279</f>
        <v>-0.57503000000000004</v>
      </c>
      <c r="E170" s="1">
        <f>'All Nodes'!E3279</f>
        <v>0.374973</v>
      </c>
      <c r="F170" s="1">
        <f>'All Nodes'!F3279</f>
        <v>0.129382</v>
      </c>
      <c r="G170">
        <f>'All Nodes'!G3279</f>
        <v>100001</v>
      </c>
    </row>
    <row r="171" spans="1:7" x14ac:dyDescent="0.25">
      <c r="A171" t="str">
        <f>'All Nodes'!A3280</f>
        <v>GRID</v>
      </c>
      <c r="B171">
        <f>'All Nodes'!B3280</f>
        <v>105169</v>
      </c>
      <c r="C171">
        <f>'All Nodes'!C3280</f>
        <v>100001</v>
      </c>
      <c r="D171" s="1">
        <f>'All Nodes'!D3280</f>
        <v>-0.62490000000000001</v>
      </c>
      <c r="E171" s="1">
        <f>'All Nodes'!E3280</f>
        <v>0.34997099999999998</v>
      </c>
      <c r="F171" s="1">
        <f>'All Nodes'!F3280</f>
        <v>0.13356100000000001</v>
      </c>
      <c r="G171">
        <f>'All Nodes'!G3280</f>
        <v>100001</v>
      </c>
    </row>
    <row r="172" spans="1:7" x14ac:dyDescent="0.25">
      <c r="A172" t="str">
        <f>'All Nodes'!A3281</f>
        <v>GRID</v>
      </c>
      <c r="B172">
        <f>'All Nodes'!B3281</f>
        <v>105170</v>
      </c>
      <c r="C172">
        <f>'All Nodes'!C3281</f>
        <v>100001</v>
      </c>
      <c r="D172" s="1">
        <f>'All Nodes'!D3281</f>
        <v>-0.62490000000000001</v>
      </c>
      <c r="E172" s="1">
        <f>'All Nodes'!E3281</f>
        <v>0.32497100000000001</v>
      </c>
      <c r="F172" s="1">
        <f>'All Nodes'!F3281</f>
        <v>0.13186300000000001</v>
      </c>
      <c r="G172">
        <f>'All Nodes'!G3281</f>
        <v>100001</v>
      </c>
    </row>
    <row r="173" spans="1:7" x14ac:dyDescent="0.25">
      <c r="A173" t="str">
        <f>'All Nodes'!A3282</f>
        <v>GRID</v>
      </c>
      <c r="B173">
        <f>'All Nodes'!B3282</f>
        <v>105171</v>
      </c>
      <c r="C173">
        <f>'All Nodes'!C3282</f>
        <v>100001</v>
      </c>
      <c r="D173" s="1">
        <f>'All Nodes'!D3282</f>
        <v>-0.60003700000000004</v>
      </c>
      <c r="E173" s="1">
        <f>'All Nodes'!E3282</f>
        <v>0.34997099999999998</v>
      </c>
      <c r="F173" s="1">
        <f>'All Nodes'!F3282</f>
        <v>0.13051499999999999</v>
      </c>
      <c r="G173">
        <f>'All Nodes'!G3282</f>
        <v>100001</v>
      </c>
    </row>
    <row r="174" spans="1:7" x14ac:dyDescent="0.25">
      <c r="A174" t="str">
        <f>'All Nodes'!A3283</f>
        <v>GRID</v>
      </c>
      <c r="B174">
        <f>'All Nodes'!B3283</f>
        <v>105172</v>
      </c>
      <c r="C174">
        <f>'All Nodes'!C3283</f>
        <v>100001</v>
      </c>
      <c r="D174" s="1">
        <f>'All Nodes'!D3283</f>
        <v>-0.62490100000000004</v>
      </c>
      <c r="E174" s="1">
        <f>'All Nodes'!E3283</f>
        <v>0.29997400000000002</v>
      </c>
      <c r="F174" s="1">
        <f>'All Nodes'!F3283</f>
        <v>0.13029399999999999</v>
      </c>
      <c r="G174">
        <f>'All Nodes'!G3283</f>
        <v>100001</v>
      </c>
    </row>
    <row r="175" spans="1:7" x14ac:dyDescent="0.25">
      <c r="A175" t="str">
        <f>'All Nodes'!A3284</f>
        <v>GRID</v>
      </c>
      <c r="B175">
        <f>'All Nodes'!B3284</f>
        <v>105173</v>
      </c>
      <c r="C175">
        <f>'All Nodes'!C3284</f>
        <v>100001</v>
      </c>
      <c r="D175" s="1">
        <f>'All Nodes'!D3284</f>
        <v>-0.55003400000000002</v>
      </c>
      <c r="E175" s="1">
        <f>'All Nodes'!E3284</f>
        <v>0.39997500000000002</v>
      </c>
      <c r="F175" s="1">
        <f>'All Nodes'!F3284</f>
        <v>0.12850300000000001</v>
      </c>
      <c r="G175">
        <f>'All Nodes'!G3284</f>
        <v>100001</v>
      </c>
    </row>
    <row r="176" spans="1:7" x14ac:dyDescent="0.25">
      <c r="A176" t="str">
        <f>'All Nodes'!A3285</f>
        <v>GRID</v>
      </c>
      <c r="B176">
        <f>'All Nodes'!B3285</f>
        <v>105174</v>
      </c>
      <c r="C176">
        <f>'All Nodes'!C3285</f>
        <v>100001</v>
      </c>
      <c r="D176" s="1">
        <f>'All Nodes'!D3285</f>
        <v>-0.52484799999999998</v>
      </c>
      <c r="E176" s="1">
        <f>'All Nodes'!E3285</f>
        <v>0.39997700000000003</v>
      </c>
      <c r="F176" s="1">
        <f>'All Nodes'!F3285</f>
        <v>0.12576300000000001</v>
      </c>
      <c r="G176">
        <f>'All Nodes'!G3285</f>
        <v>100001</v>
      </c>
    </row>
    <row r="177" spans="1:7" x14ac:dyDescent="0.25">
      <c r="A177" t="str">
        <f>'All Nodes'!A3286</f>
        <v>GRID</v>
      </c>
      <c r="B177">
        <f>'All Nodes'!B3286</f>
        <v>105175</v>
      </c>
      <c r="C177">
        <f>'All Nodes'!C3286</f>
        <v>100001</v>
      </c>
      <c r="D177" s="1">
        <f>'All Nodes'!D3286</f>
        <v>-0.55003199999999997</v>
      </c>
      <c r="E177" s="1">
        <f>'All Nodes'!E3286</f>
        <v>0.374973</v>
      </c>
      <c r="F177" s="1">
        <f>'All Nodes'!F3286</f>
        <v>0.126555</v>
      </c>
      <c r="G177">
        <f>'All Nodes'!G3286</f>
        <v>100001</v>
      </c>
    </row>
    <row r="178" spans="1:7" x14ac:dyDescent="0.25">
      <c r="A178" t="str">
        <f>'All Nodes'!A3287</f>
        <v>GRID</v>
      </c>
      <c r="B178">
        <f>'All Nodes'!B3287</f>
        <v>105176</v>
      </c>
      <c r="C178">
        <f>'All Nodes'!C3287</f>
        <v>100001</v>
      </c>
      <c r="D178" s="1">
        <f>'All Nodes'!D3287</f>
        <v>-0.64982099999999998</v>
      </c>
      <c r="E178" s="1">
        <f>'All Nodes'!E3287</f>
        <v>0.27496999999999999</v>
      </c>
      <c r="F178" s="1">
        <f>'All Nodes'!F3287</f>
        <v>0.13203100000000001</v>
      </c>
      <c r="G178">
        <f>'All Nodes'!G3287</f>
        <v>100001</v>
      </c>
    </row>
    <row r="179" spans="1:7" x14ac:dyDescent="0.25">
      <c r="A179" t="str">
        <f>'All Nodes'!A3288</f>
        <v>GRID</v>
      </c>
      <c r="B179">
        <f>'All Nodes'!B3288</f>
        <v>105177</v>
      </c>
      <c r="C179">
        <f>'All Nodes'!C3288</f>
        <v>100001</v>
      </c>
      <c r="D179" s="1">
        <f>'All Nodes'!D3288</f>
        <v>-0.64982399999999996</v>
      </c>
      <c r="E179" s="1">
        <f>'All Nodes'!E3288</f>
        <v>0.24997</v>
      </c>
      <c r="F179" s="1">
        <f>'All Nodes'!F3288</f>
        <v>0.130713</v>
      </c>
      <c r="G179">
        <f>'All Nodes'!G3288</f>
        <v>100001</v>
      </c>
    </row>
    <row r="180" spans="1:7" x14ac:dyDescent="0.25">
      <c r="A180" t="str">
        <f>'All Nodes'!A3289</f>
        <v>GRID</v>
      </c>
      <c r="B180">
        <f>'All Nodes'!B3289</f>
        <v>105178</v>
      </c>
      <c r="C180">
        <f>'All Nodes'!C3289</f>
        <v>100001</v>
      </c>
      <c r="D180" s="1">
        <f>'All Nodes'!D3289</f>
        <v>-0.62490400000000002</v>
      </c>
      <c r="E180" s="1">
        <f>'All Nodes'!E3289</f>
        <v>0.27496999999999999</v>
      </c>
      <c r="F180" s="1">
        <f>'All Nodes'!F3289</f>
        <v>0.12884899999999999</v>
      </c>
      <c r="G180">
        <f>'All Nodes'!G3289</f>
        <v>100001</v>
      </c>
    </row>
    <row r="181" spans="1:7" x14ac:dyDescent="0.25">
      <c r="A181" t="str">
        <f>'All Nodes'!A3290</f>
        <v>GRID</v>
      </c>
      <c r="B181">
        <f>'All Nodes'!B3290</f>
        <v>105179</v>
      </c>
      <c r="C181">
        <f>'All Nodes'!C3290</f>
        <v>100001</v>
      </c>
      <c r="D181" s="1">
        <f>'All Nodes'!D3290</f>
        <v>-0.39981699999999998</v>
      </c>
      <c r="E181" s="1">
        <f>'All Nodes'!E3290</f>
        <v>0.49998300000000001</v>
      </c>
      <c r="F181" s="1">
        <f>'All Nodes'!F3290</f>
        <v>0.123192</v>
      </c>
      <c r="G181">
        <f>'All Nodes'!G3290</f>
        <v>100001</v>
      </c>
    </row>
    <row r="182" spans="1:7" x14ac:dyDescent="0.25">
      <c r="A182" t="str">
        <f>'All Nodes'!A3291</f>
        <v>GRID</v>
      </c>
      <c r="B182">
        <f>'All Nodes'!B3291</f>
        <v>105180</v>
      </c>
      <c r="C182">
        <f>'All Nodes'!C3291</f>
        <v>100001</v>
      </c>
      <c r="D182" s="1">
        <f>'All Nodes'!D3291</f>
        <v>-0.37481900000000001</v>
      </c>
      <c r="E182" s="1">
        <f>'All Nodes'!E3291</f>
        <v>0.49998500000000001</v>
      </c>
      <c r="F182" s="1">
        <f>'All Nodes'!F3291</f>
        <v>0.12125</v>
      </c>
      <c r="G182">
        <f>'All Nodes'!G3291</f>
        <v>100001</v>
      </c>
    </row>
    <row r="183" spans="1:7" x14ac:dyDescent="0.25">
      <c r="A183" t="str">
        <f>'All Nodes'!A3292</f>
        <v>GRID</v>
      </c>
      <c r="B183">
        <f>'All Nodes'!B3292</f>
        <v>105181</v>
      </c>
      <c r="C183">
        <f>'All Nodes'!C3292</f>
        <v>100001</v>
      </c>
      <c r="D183" s="1">
        <f>'All Nodes'!D3292</f>
        <v>-0.34982200000000002</v>
      </c>
      <c r="E183" s="1">
        <f>'All Nodes'!E3292</f>
        <v>0.49998700000000001</v>
      </c>
      <c r="F183" s="1">
        <f>'All Nodes'!F3292</f>
        <v>0.119433</v>
      </c>
      <c r="G183">
        <f>'All Nodes'!G3292</f>
        <v>100001</v>
      </c>
    </row>
    <row r="184" spans="1:7" x14ac:dyDescent="0.25">
      <c r="A184" t="str">
        <f>'All Nodes'!A3293</f>
        <v>GRID</v>
      </c>
      <c r="B184">
        <f>'All Nodes'!B3293</f>
        <v>105182</v>
      </c>
      <c r="C184">
        <f>'All Nodes'!C3293</f>
        <v>100001</v>
      </c>
      <c r="D184" s="1">
        <f>'All Nodes'!D3293</f>
        <v>-0.32503799999999999</v>
      </c>
      <c r="E184" s="1">
        <f>'All Nodes'!E3293</f>
        <v>0.49998900000000002</v>
      </c>
      <c r="F184" s="1">
        <f>'All Nodes'!F3293</f>
        <v>0.117772</v>
      </c>
      <c r="G184">
        <f>'All Nodes'!G3293</f>
        <v>100001</v>
      </c>
    </row>
    <row r="185" spans="1:7" x14ac:dyDescent="0.25">
      <c r="A185" t="str">
        <f>'All Nodes'!A3294</f>
        <v>GRID</v>
      </c>
      <c r="B185">
        <f>'All Nodes'!B3294</f>
        <v>105183</v>
      </c>
      <c r="C185">
        <f>'All Nodes'!C3294</f>
        <v>100001</v>
      </c>
      <c r="D185" s="1">
        <f>'All Nodes'!D3294</f>
        <v>-0.449824</v>
      </c>
      <c r="E185" s="1">
        <f>'All Nodes'!E3294</f>
        <v>0.44998199999999999</v>
      </c>
      <c r="F185" s="1">
        <f>'All Nodes'!F3294</f>
        <v>0.12268800000000001</v>
      </c>
      <c r="G185">
        <f>'All Nodes'!G3294</f>
        <v>100001</v>
      </c>
    </row>
    <row r="186" spans="1:7" x14ac:dyDescent="0.25">
      <c r="A186" t="str">
        <f>'All Nodes'!A3295</f>
        <v>GRID</v>
      </c>
      <c r="B186">
        <f>'All Nodes'!B3295</f>
        <v>105184</v>
      </c>
      <c r="C186">
        <f>'All Nodes'!C3295</f>
        <v>100001</v>
      </c>
      <c r="D186" s="1">
        <f>'All Nodes'!D3295</f>
        <v>-0.42504399999999998</v>
      </c>
      <c r="E186" s="1">
        <f>'All Nodes'!E3295</f>
        <v>0.474966</v>
      </c>
      <c r="F186" s="1">
        <f>'All Nodes'!F3295</f>
        <v>0.122852</v>
      </c>
      <c r="G186">
        <f>'All Nodes'!G3295</f>
        <v>100001</v>
      </c>
    </row>
    <row r="187" spans="1:7" x14ac:dyDescent="0.25">
      <c r="A187" t="str">
        <f>'All Nodes'!A3296</f>
        <v>GRID</v>
      </c>
      <c r="B187">
        <f>'All Nodes'!B3296</f>
        <v>105185</v>
      </c>
      <c r="C187">
        <f>'All Nodes'!C3296</f>
        <v>100001</v>
      </c>
      <c r="D187" s="1">
        <f>'All Nodes'!D3296</f>
        <v>-0.39982000000000001</v>
      </c>
      <c r="E187" s="1">
        <f>'All Nodes'!E3296</f>
        <v>0.474968</v>
      </c>
      <c r="F187" s="1">
        <f>'All Nodes'!F3296</f>
        <v>0.12074500000000001</v>
      </c>
      <c r="G187">
        <f>'All Nodes'!G3296</f>
        <v>100001</v>
      </c>
    </row>
    <row r="188" spans="1:7" x14ac:dyDescent="0.25">
      <c r="A188" t="str">
        <f>'All Nodes'!A3297</f>
        <v>GRID</v>
      </c>
      <c r="B188">
        <f>'All Nodes'!B3297</f>
        <v>105186</v>
      </c>
      <c r="C188">
        <f>'All Nodes'!C3297</f>
        <v>100001</v>
      </c>
      <c r="D188" s="1">
        <f>'All Nodes'!D3297</f>
        <v>-0.42504199999999998</v>
      </c>
      <c r="E188" s="1">
        <f>'All Nodes'!E3297</f>
        <v>0.44998199999999999</v>
      </c>
      <c r="F188" s="1">
        <f>'All Nodes'!F3297</f>
        <v>0.120531</v>
      </c>
      <c r="G188">
        <f>'All Nodes'!G3297</f>
        <v>100001</v>
      </c>
    </row>
    <row r="189" spans="1:7" x14ac:dyDescent="0.25">
      <c r="A189" t="str">
        <f>'All Nodes'!A3298</f>
        <v>GRID</v>
      </c>
      <c r="B189">
        <f>'All Nodes'!B3298</f>
        <v>105187</v>
      </c>
      <c r="C189">
        <f>'All Nodes'!C3298</f>
        <v>100001</v>
      </c>
      <c r="D189" s="1">
        <f>'All Nodes'!D3298</f>
        <v>-0.47504099999999999</v>
      </c>
      <c r="E189" s="1">
        <f>'All Nodes'!E3298</f>
        <v>0.42497699999999999</v>
      </c>
      <c r="F189" s="1">
        <f>'All Nodes'!F3298</f>
        <v>0.122852</v>
      </c>
      <c r="G189">
        <f>'All Nodes'!G3298</f>
        <v>100001</v>
      </c>
    </row>
    <row r="190" spans="1:7" x14ac:dyDescent="0.25">
      <c r="A190" t="str">
        <f>'All Nodes'!A3299</f>
        <v>GRID</v>
      </c>
      <c r="B190">
        <f>'All Nodes'!B3299</f>
        <v>105188</v>
      </c>
      <c r="C190">
        <f>'All Nodes'!C3299</f>
        <v>100001</v>
      </c>
      <c r="D190" s="1">
        <f>'All Nodes'!D3299</f>
        <v>-0.449826</v>
      </c>
      <c r="E190" s="1">
        <f>'All Nodes'!E3299</f>
        <v>0.42498000000000002</v>
      </c>
      <c r="F190" s="1">
        <f>'All Nodes'!F3299</f>
        <v>0.12051099999999999</v>
      </c>
      <c r="G190">
        <f>'All Nodes'!G3299</f>
        <v>100001</v>
      </c>
    </row>
    <row r="191" spans="1:7" x14ac:dyDescent="0.25">
      <c r="A191" t="str">
        <f>'All Nodes'!A3300</f>
        <v>GRID</v>
      </c>
      <c r="B191">
        <f>'All Nodes'!B3300</f>
        <v>105189</v>
      </c>
      <c r="C191">
        <f>'All Nodes'!C3300</f>
        <v>100001</v>
      </c>
      <c r="D191" s="1">
        <f>'All Nodes'!D3300</f>
        <v>-0.30003999999999997</v>
      </c>
      <c r="E191" s="1">
        <f>'All Nodes'!E3300</f>
        <v>0.52498900000000004</v>
      </c>
      <c r="F191" s="1">
        <f>'All Nodes'!F3300</f>
        <v>0.118774</v>
      </c>
      <c r="G191">
        <f>'All Nodes'!G3300</f>
        <v>100001</v>
      </c>
    </row>
    <row r="192" spans="1:7" x14ac:dyDescent="0.25">
      <c r="A192" t="str">
        <f>'All Nodes'!A3301</f>
        <v>GRID</v>
      </c>
      <c r="B192">
        <f>'All Nodes'!B3301</f>
        <v>105190</v>
      </c>
      <c r="C192">
        <f>'All Nodes'!C3301</f>
        <v>100001</v>
      </c>
      <c r="D192" s="1">
        <f>'All Nodes'!D3301</f>
        <v>-0.27504899999999999</v>
      </c>
      <c r="E192" s="1">
        <f>'All Nodes'!E3301</f>
        <v>0.52498999999999996</v>
      </c>
      <c r="F192" s="1">
        <f>'All Nodes'!F3301</f>
        <v>0.11733399999999999</v>
      </c>
      <c r="G192">
        <f>'All Nodes'!G3301</f>
        <v>100001</v>
      </c>
    </row>
    <row r="193" spans="1:7" x14ac:dyDescent="0.25">
      <c r="A193" t="str">
        <f>'All Nodes'!A3302</f>
        <v>GRID</v>
      </c>
      <c r="B193">
        <f>'All Nodes'!B3302</f>
        <v>105191</v>
      </c>
      <c r="C193">
        <f>'All Nodes'!C3302</f>
        <v>100001</v>
      </c>
      <c r="D193" s="1">
        <f>'All Nodes'!D3302</f>
        <v>-0.300039</v>
      </c>
      <c r="E193" s="1">
        <f>'All Nodes'!E3302</f>
        <v>0.49998799999999999</v>
      </c>
      <c r="F193" s="1">
        <f>'All Nodes'!F3302</f>
        <v>0.116205</v>
      </c>
      <c r="G193">
        <f>'All Nodes'!G3302</f>
        <v>100001</v>
      </c>
    </row>
    <row r="194" spans="1:7" x14ac:dyDescent="0.25">
      <c r="A194" t="str">
        <f>'All Nodes'!A3303</f>
        <v>GRID</v>
      </c>
      <c r="B194">
        <f>'All Nodes'!B3303</f>
        <v>105192</v>
      </c>
      <c r="C194">
        <f>'All Nodes'!C3303</f>
        <v>100001</v>
      </c>
      <c r="D194" s="1">
        <f>'All Nodes'!D3303</f>
        <v>-0.25002799999999997</v>
      </c>
      <c r="E194" s="1">
        <f>'All Nodes'!E3303</f>
        <v>0.52498999999999996</v>
      </c>
      <c r="F194" s="1">
        <f>'All Nodes'!F3303</f>
        <v>0.11601400000000001</v>
      </c>
      <c r="G194">
        <f>'All Nodes'!G3303</f>
        <v>100001</v>
      </c>
    </row>
    <row r="195" spans="1:7" x14ac:dyDescent="0.25">
      <c r="A195" t="str">
        <f>'All Nodes'!A3304</f>
        <v>GRID</v>
      </c>
      <c r="B195">
        <f>'All Nodes'!B3304</f>
        <v>105193</v>
      </c>
      <c r="C195">
        <f>'All Nodes'!C3304</f>
        <v>100001</v>
      </c>
      <c r="D195" s="1">
        <f>'All Nodes'!D3304</f>
        <v>-0.22504299999999999</v>
      </c>
      <c r="E195" s="1">
        <f>'All Nodes'!E3304</f>
        <v>0.52499399999999996</v>
      </c>
      <c r="F195" s="1">
        <f>'All Nodes'!F3304</f>
        <v>0.114826</v>
      </c>
      <c r="G195">
        <f>'All Nodes'!G3304</f>
        <v>100001</v>
      </c>
    </row>
    <row r="196" spans="1:7" x14ac:dyDescent="0.25">
      <c r="A196" t="str">
        <f>'All Nodes'!A3305</f>
        <v>GRID</v>
      </c>
      <c r="B196">
        <f>'All Nodes'!B3305</f>
        <v>105194</v>
      </c>
      <c r="C196">
        <f>'All Nodes'!C3305</f>
        <v>100001</v>
      </c>
      <c r="D196" s="1">
        <f>'All Nodes'!D3305</f>
        <v>-0.20005000000000001</v>
      </c>
      <c r="E196" s="1">
        <f>'All Nodes'!E3305</f>
        <v>0.54999500000000001</v>
      </c>
      <c r="F196" s="1">
        <f>'All Nodes'!F3305</f>
        <v>0.116455</v>
      </c>
      <c r="G196">
        <f>'All Nodes'!G3305</f>
        <v>100001</v>
      </c>
    </row>
    <row r="197" spans="1:7" x14ac:dyDescent="0.25">
      <c r="A197" t="str">
        <f>'All Nodes'!A3306</f>
        <v>GRID</v>
      </c>
      <c r="B197">
        <f>'All Nodes'!B3306</f>
        <v>105195</v>
      </c>
      <c r="C197">
        <f>'All Nodes'!C3306</f>
        <v>100001</v>
      </c>
      <c r="D197" s="1">
        <f>'All Nodes'!D3306</f>
        <v>-0.200049</v>
      </c>
      <c r="E197" s="1">
        <f>'All Nodes'!E3306</f>
        <v>0.52499099999999999</v>
      </c>
      <c r="F197" s="1">
        <f>'All Nodes'!F3306</f>
        <v>0.113761</v>
      </c>
      <c r="G197">
        <f>'All Nodes'!G3306</f>
        <v>100001</v>
      </c>
    </row>
    <row r="198" spans="1:7" x14ac:dyDescent="0.25">
      <c r="A198" t="str">
        <f>'All Nodes'!A3307</f>
        <v>GRID</v>
      </c>
      <c r="B198">
        <f>'All Nodes'!B3307</f>
        <v>105196</v>
      </c>
      <c r="C198">
        <f>'All Nodes'!C3307</f>
        <v>100001</v>
      </c>
      <c r="D198" s="1">
        <f>'All Nodes'!D3307</f>
        <v>-0.17504800000000001</v>
      </c>
      <c r="E198" s="1">
        <f>'All Nodes'!E3307</f>
        <v>0.54999699999999996</v>
      </c>
      <c r="F198" s="1">
        <f>'All Nodes'!F3307</f>
        <v>0.11551599999999999</v>
      </c>
      <c r="G198">
        <f>'All Nodes'!G3307</f>
        <v>100001</v>
      </c>
    </row>
    <row r="199" spans="1:7" x14ac:dyDescent="0.25">
      <c r="A199" t="str">
        <f>'All Nodes'!A3308</f>
        <v>GRID</v>
      </c>
      <c r="B199">
        <f>'All Nodes'!B3308</f>
        <v>105197</v>
      </c>
      <c r="C199">
        <f>'All Nodes'!C3308</f>
        <v>100001</v>
      </c>
      <c r="D199" s="1">
        <f>'All Nodes'!D3308</f>
        <v>-0.15004400000000001</v>
      </c>
      <c r="E199" s="1">
        <f>'All Nodes'!E3308</f>
        <v>0.54999600000000004</v>
      </c>
      <c r="F199" s="1">
        <f>'All Nodes'!F3308</f>
        <v>0.114699</v>
      </c>
      <c r="G199">
        <f>'All Nodes'!G3308</f>
        <v>100001</v>
      </c>
    </row>
    <row r="200" spans="1:7" x14ac:dyDescent="0.25">
      <c r="A200" t="str">
        <f>'All Nodes'!A3309</f>
        <v>GRID</v>
      </c>
      <c r="B200">
        <f>'All Nodes'!B3309</f>
        <v>105198</v>
      </c>
      <c r="C200">
        <f>'All Nodes'!C3309</f>
        <v>100001</v>
      </c>
      <c r="D200" s="1">
        <f>'All Nodes'!D3309</f>
        <v>-7.5051000000000007E-2</v>
      </c>
      <c r="E200" s="1">
        <f>'All Nodes'!E3309</f>
        <v>0.57500099999999998</v>
      </c>
      <c r="F200" s="1">
        <f>'All Nodes'!F3309</f>
        <v>0.115828</v>
      </c>
      <c r="G200">
        <f>'All Nodes'!G3309</f>
        <v>100001</v>
      </c>
    </row>
    <row r="201" spans="1:7" x14ac:dyDescent="0.25">
      <c r="A201" t="str">
        <f>'All Nodes'!A3310</f>
        <v>GRID</v>
      </c>
      <c r="B201">
        <f>'All Nodes'!B3310</f>
        <v>105199</v>
      </c>
      <c r="C201">
        <f>'All Nodes'!C3310</f>
        <v>100001</v>
      </c>
      <c r="D201" s="1">
        <f>'All Nodes'!D3310</f>
        <v>-0.12504699999999999</v>
      </c>
      <c r="E201" s="1">
        <f>'All Nodes'!E3310</f>
        <v>0.55000000000000004</v>
      </c>
      <c r="F201" s="1">
        <f>'All Nodes'!F3310</f>
        <v>0.114012</v>
      </c>
      <c r="G201">
        <f>'All Nodes'!G3310</f>
        <v>100001</v>
      </c>
    </row>
    <row r="202" spans="1:7" x14ac:dyDescent="0.25">
      <c r="A202" t="str">
        <f>'All Nodes'!A3311</f>
        <v>GRID</v>
      </c>
      <c r="B202">
        <f>'All Nodes'!B3311</f>
        <v>105200</v>
      </c>
      <c r="C202">
        <f>'All Nodes'!C3311</f>
        <v>100001</v>
      </c>
      <c r="D202" s="1">
        <f>'All Nodes'!D3311</f>
        <v>-0.10005</v>
      </c>
      <c r="E202" s="1">
        <f>'All Nodes'!E3311</f>
        <v>0.55000199999999999</v>
      </c>
      <c r="F202" s="1">
        <f>'All Nodes'!F3311</f>
        <v>0.11344799999999999</v>
      </c>
      <c r="G202">
        <f>'All Nodes'!G3311</f>
        <v>100001</v>
      </c>
    </row>
    <row r="203" spans="1:7" x14ac:dyDescent="0.25">
      <c r="A203" t="str">
        <f>'All Nodes'!A3312</f>
        <v>GRID</v>
      </c>
      <c r="B203">
        <f>'All Nodes'!B3312</f>
        <v>105201</v>
      </c>
      <c r="C203">
        <f>'All Nodes'!C3312</f>
        <v>100001</v>
      </c>
      <c r="D203" s="1">
        <f>'All Nodes'!D3312</f>
        <v>-7.5050000000000006E-2</v>
      </c>
      <c r="E203" s="1">
        <f>'All Nodes'!E3312</f>
        <v>0.55000199999999999</v>
      </c>
      <c r="F203" s="1">
        <f>'All Nodes'!F3312</f>
        <v>0.113008</v>
      </c>
      <c r="G203">
        <f>'All Nodes'!G3312</f>
        <v>100001</v>
      </c>
    </row>
    <row r="204" spans="1:7" x14ac:dyDescent="0.25">
      <c r="A204" t="str">
        <f>'All Nodes'!A3313</f>
        <v>GRID</v>
      </c>
      <c r="B204">
        <f>'All Nodes'!B3313</f>
        <v>105202</v>
      </c>
      <c r="C204">
        <f>'All Nodes'!C3313</f>
        <v>100001</v>
      </c>
      <c r="D204" s="1">
        <f>'All Nodes'!D3313</f>
        <v>-5.0037999999999999E-2</v>
      </c>
      <c r="E204" s="1">
        <f>'All Nodes'!E3313</f>
        <v>0.57500399999999996</v>
      </c>
      <c r="F204" s="1">
        <f>'All Nodes'!F3313</f>
        <v>0.115513</v>
      </c>
      <c r="G204">
        <f>'All Nodes'!G3313</f>
        <v>100001</v>
      </c>
    </row>
    <row r="205" spans="1:7" x14ac:dyDescent="0.25">
      <c r="A205" t="str">
        <f>'All Nodes'!A3314</f>
        <v>GRID</v>
      </c>
      <c r="B205">
        <f>'All Nodes'!B3314</f>
        <v>105203</v>
      </c>
      <c r="C205">
        <f>'All Nodes'!C3314</f>
        <v>100001</v>
      </c>
      <c r="D205" s="1">
        <f>'All Nodes'!D3314</f>
        <v>-2.504E-2</v>
      </c>
      <c r="E205" s="1">
        <f>'All Nodes'!E3314</f>
        <v>0.57500600000000002</v>
      </c>
      <c r="F205" s="1">
        <f>'All Nodes'!F3314</f>
        <v>0.115325</v>
      </c>
      <c r="G205">
        <f>'All Nodes'!G3314</f>
        <v>100001</v>
      </c>
    </row>
    <row r="206" spans="1:7" x14ac:dyDescent="0.25">
      <c r="A206" t="str">
        <f>'All Nodes'!A3315</f>
        <v>GRID</v>
      </c>
      <c r="B206">
        <f>'All Nodes'!B3315</f>
        <v>105204</v>
      </c>
      <c r="C206">
        <f>'All Nodes'!C3315</f>
        <v>100001</v>
      </c>
      <c r="D206" s="1">
        <f>'All Nodes'!D3315</f>
        <v>-4.401E-5</v>
      </c>
      <c r="E206" s="1">
        <f>'All Nodes'!E3315</f>
        <v>0.60001000000000004</v>
      </c>
      <c r="F206" s="1">
        <f>'All Nodes'!F3315</f>
        <v>0.11820899999999999</v>
      </c>
      <c r="G206">
        <f>'All Nodes'!G3315</f>
        <v>100001</v>
      </c>
    </row>
    <row r="207" spans="1:7" x14ac:dyDescent="0.25">
      <c r="A207" t="str">
        <f>'All Nodes'!A3316</f>
        <v>GRID</v>
      </c>
      <c r="B207">
        <f>'All Nodes'!B3316</f>
        <v>105205</v>
      </c>
      <c r="C207">
        <f>'All Nodes'!C3316</f>
        <v>100001</v>
      </c>
      <c r="D207" s="1">
        <f>'All Nodes'!D3316</f>
        <v>-4.2240000000000002E-5</v>
      </c>
      <c r="E207" s="1">
        <f>'All Nodes'!E3316</f>
        <v>0.57500700000000005</v>
      </c>
      <c r="F207" s="1">
        <f>'All Nodes'!F3316</f>
        <v>0.11526400000000001</v>
      </c>
      <c r="G207">
        <f>'All Nodes'!G3316</f>
        <v>100001</v>
      </c>
    </row>
    <row r="208" spans="1:7" x14ac:dyDescent="0.25">
      <c r="A208" t="str">
        <f>'All Nodes'!A3317</f>
        <v>GRID</v>
      </c>
      <c r="B208">
        <f>'All Nodes'!B3317</f>
        <v>105206</v>
      </c>
      <c r="C208">
        <f>'All Nodes'!C3317</f>
        <v>100001</v>
      </c>
      <c r="D208" s="1">
        <f>'All Nodes'!D3317</f>
        <v>2.49553E-2</v>
      </c>
      <c r="E208" s="1">
        <f>'All Nodes'!E3317</f>
        <v>0.62493500000000002</v>
      </c>
      <c r="F208" s="1">
        <f>'All Nodes'!F3317</f>
        <v>0.121326</v>
      </c>
      <c r="G208">
        <f>'All Nodes'!G3317</f>
        <v>100001</v>
      </c>
    </row>
    <row r="209" spans="1:7" x14ac:dyDescent="0.25">
      <c r="A209" t="str">
        <f>'All Nodes'!A3318</f>
        <v>GRID</v>
      </c>
      <c r="B209">
        <f>'All Nodes'!B3318</f>
        <v>105207</v>
      </c>
      <c r="C209">
        <f>'All Nodes'!C3318</f>
        <v>100001</v>
      </c>
      <c r="D209" s="1">
        <f>'All Nodes'!D3318</f>
        <v>2.49565E-2</v>
      </c>
      <c r="E209" s="1">
        <f>'All Nodes'!E3318</f>
        <v>0.60001300000000002</v>
      </c>
      <c r="F209" s="1">
        <f>'All Nodes'!F3318</f>
        <v>0.118274</v>
      </c>
      <c r="G209">
        <f>'All Nodes'!G3318</f>
        <v>100001</v>
      </c>
    </row>
    <row r="210" spans="1:7" x14ac:dyDescent="0.25">
      <c r="A210" t="str">
        <f>'All Nodes'!A3319</f>
        <v>GRID</v>
      </c>
      <c r="B210">
        <f>'All Nodes'!B3319</f>
        <v>105208</v>
      </c>
      <c r="C210">
        <f>'All Nodes'!C3319</f>
        <v>100001</v>
      </c>
      <c r="D210" s="1">
        <f>'All Nodes'!D3319</f>
        <v>4.9953299999999999E-2</v>
      </c>
      <c r="E210" s="1">
        <f>'All Nodes'!E3319</f>
        <v>0.62492999999999999</v>
      </c>
      <c r="F210" s="1">
        <f>'All Nodes'!F3319</f>
        <v>0.121513</v>
      </c>
      <c r="G210">
        <f>'All Nodes'!G3319</f>
        <v>100001</v>
      </c>
    </row>
    <row r="211" spans="1:7" x14ac:dyDescent="0.25">
      <c r="A211" t="str">
        <f>'All Nodes'!A3320</f>
        <v>GRID</v>
      </c>
      <c r="B211">
        <f>'All Nodes'!B3320</f>
        <v>105209</v>
      </c>
      <c r="C211">
        <f>'All Nodes'!C3320</f>
        <v>100001</v>
      </c>
      <c r="D211" s="1">
        <f>'All Nodes'!D3320</f>
        <v>7.4953099999999995E-2</v>
      </c>
      <c r="E211" s="1">
        <f>'All Nodes'!E3320</f>
        <v>0.64987099999999998</v>
      </c>
      <c r="F211" s="1">
        <f>'All Nodes'!F3320</f>
        <v>0.12501000000000001</v>
      </c>
      <c r="G211">
        <f>'All Nodes'!G3320</f>
        <v>100001</v>
      </c>
    </row>
    <row r="212" spans="1:7" x14ac:dyDescent="0.25">
      <c r="A212" t="str">
        <f>'All Nodes'!A3321</f>
        <v>GRID</v>
      </c>
      <c r="B212">
        <f>'All Nodes'!B3321</f>
        <v>105210</v>
      </c>
      <c r="C212">
        <f>'All Nodes'!C3321</f>
        <v>100001</v>
      </c>
      <c r="D212" s="1">
        <f>'All Nodes'!D3321</f>
        <v>7.4971200000000002E-2</v>
      </c>
      <c r="E212" s="1">
        <f>'All Nodes'!E3321</f>
        <v>0.62492800000000004</v>
      </c>
      <c r="F212" s="1">
        <f>'All Nodes'!F3321</f>
        <v>0.121826</v>
      </c>
      <c r="G212">
        <f>'All Nodes'!G3321</f>
        <v>100001</v>
      </c>
    </row>
    <row r="213" spans="1:7" x14ac:dyDescent="0.25">
      <c r="A213" t="str">
        <f>'All Nodes'!A3322</f>
        <v>GRID</v>
      </c>
      <c r="B213">
        <f>'All Nodes'!B3322</f>
        <v>105211</v>
      </c>
      <c r="C213">
        <f>'All Nodes'!C3322</f>
        <v>100001</v>
      </c>
      <c r="D213" s="1">
        <f>'All Nodes'!D3322</f>
        <v>9.9987099999999995E-2</v>
      </c>
      <c r="E213" s="1">
        <f>'All Nodes'!E3322</f>
        <v>0.649864</v>
      </c>
      <c r="F213" s="1">
        <f>'All Nodes'!F3322</f>
        <v>0.125449</v>
      </c>
      <c r="G213">
        <f>'All Nodes'!G3322</f>
        <v>100001</v>
      </c>
    </row>
    <row r="214" spans="1:7" x14ac:dyDescent="0.25">
      <c r="A214" t="str">
        <f>'All Nodes'!A3323</f>
        <v>GRID</v>
      </c>
      <c r="B214">
        <f>'All Nodes'!B3323</f>
        <v>105212</v>
      </c>
      <c r="C214">
        <f>'All Nodes'!C3323</f>
        <v>100001</v>
      </c>
      <c r="D214" s="1">
        <f>'All Nodes'!D3323</f>
        <v>0.124991</v>
      </c>
      <c r="E214" s="1">
        <f>'All Nodes'!E3323</f>
        <v>0.67488000000000004</v>
      </c>
      <c r="F214" s="1">
        <f>'All Nodes'!F3323</f>
        <v>0.12934499999999999</v>
      </c>
      <c r="G214">
        <f>'All Nodes'!G3323</f>
        <v>100001</v>
      </c>
    </row>
    <row r="215" spans="1:7" x14ac:dyDescent="0.25">
      <c r="A215" t="str">
        <f>'All Nodes'!A3324</f>
        <v>GRID</v>
      </c>
      <c r="B215">
        <f>'All Nodes'!B3324</f>
        <v>105213</v>
      </c>
      <c r="C215">
        <f>'All Nodes'!C3324</f>
        <v>100001</v>
      </c>
      <c r="D215" s="1">
        <f>'All Nodes'!D3324</f>
        <v>0.12499300000000001</v>
      </c>
      <c r="E215" s="1">
        <f>'All Nodes'!E3324</f>
        <v>0.64985499999999996</v>
      </c>
      <c r="F215" s="1">
        <f>'All Nodes'!F3324</f>
        <v>0.12601100000000001</v>
      </c>
      <c r="G215">
        <f>'All Nodes'!G3324</f>
        <v>100001</v>
      </c>
    </row>
    <row r="216" spans="1:7" x14ac:dyDescent="0.25">
      <c r="A216" t="str">
        <f>'All Nodes'!A3325</f>
        <v>GRID</v>
      </c>
      <c r="B216">
        <f>'All Nodes'!B3325</f>
        <v>105214</v>
      </c>
      <c r="C216">
        <f>'All Nodes'!C3325</f>
        <v>100001</v>
      </c>
      <c r="D216" s="1">
        <f>'All Nodes'!D3325</f>
        <v>0.14998900000000001</v>
      </c>
      <c r="E216" s="1">
        <f>'All Nodes'!E3325</f>
        <v>0.69990200000000002</v>
      </c>
      <c r="F216" s="1">
        <f>'All Nodes'!F3325</f>
        <v>0.13349800000000001</v>
      </c>
      <c r="G216">
        <f>'All Nodes'!G3325</f>
        <v>100001</v>
      </c>
    </row>
    <row r="217" spans="1:7" x14ac:dyDescent="0.25">
      <c r="A217" t="str">
        <f>'All Nodes'!A3326</f>
        <v>GRID</v>
      </c>
      <c r="B217">
        <f>'All Nodes'!B3326</f>
        <v>105215</v>
      </c>
      <c r="C217">
        <f>'All Nodes'!C3326</f>
        <v>100001</v>
      </c>
      <c r="D217" s="1">
        <f>'All Nodes'!D3326</f>
        <v>0.14998700000000001</v>
      </c>
      <c r="E217" s="1">
        <f>'All Nodes'!E3326</f>
        <v>0.674875</v>
      </c>
      <c r="F217" s="1">
        <f>'All Nodes'!F3326</f>
        <v>0.13003500000000001</v>
      </c>
      <c r="G217">
        <f>'All Nodes'!G3326</f>
        <v>100001</v>
      </c>
    </row>
    <row r="218" spans="1:7" x14ac:dyDescent="0.25">
      <c r="A218" t="str">
        <f>'All Nodes'!A3327</f>
        <v>GRID</v>
      </c>
      <c r="B218">
        <f>'All Nodes'!B3327</f>
        <v>105216</v>
      </c>
      <c r="C218">
        <f>'All Nodes'!C3327</f>
        <v>100001</v>
      </c>
      <c r="D218" s="1">
        <f>'All Nodes'!D3327</f>
        <v>0.174986</v>
      </c>
      <c r="E218" s="1">
        <f>'All Nodes'!E3327</f>
        <v>0.69989800000000002</v>
      </c>
      <c r="F218" s="1">
        <f>'All Nodes'!F3327</f>
        <v>0.13431499999999999</v>
      </c>
      <c r="G218">
        <f>'All Nodes'!G3327</f>
        <v>100001</v>
      </c>
    </row>
    <row r="219" spans="1:7" x14ac:dyDescent="0.25">
      <c r="A219" t="str">
        <f>'All Nodes'!A3328</f>
        <v>GRID</v>
      </c>
      <c r="B219">
        <f>'All Nodes'!B3328</f>
        <v>105217</v>
      </c>
      <c r="C219">
        <f>'All Nodes'!C3328</f>
        <v>100001</v>
      </c>
      <c r="D219" s="1">
        <f>'All Nodes'!D3328</f>
        <v>-0.67486800000000002</v>
      </c>
      <c r="E219" s="1">
        <f>'All Nodes'!E3328</f>
        <v>0.174986</v>
      </c>
      <c r="F219" s="1">
        <f>'All Nodes'!F3328</f>
        <v>0.13084999999999999</v>
      </c>
      <c r="G219">
        <f>'All Nodes'!G3328</f>
        <v>100001</v>
      </c>
    </row>
    <row r="220" spans="1:7" x14ac:dyDescent="0.25">
      <c r="A220" t="str">
        <f>'All Nodes'!A3329</f>
        <v>GRID</v>
      </c>
      <c r="B220">
        <f>'All Nodes'!B3329</f>
        <v>105218</v>
      </c>
      <c r="C220">
        <f>'All Nodes'!C3329</f>
        <v>100001</v>
      </c>
      <c r="D220" s="1">
        <f>'All Nodes'!D3329</f>
        <v>-0.64983100000000005</v>
      </c>
      <c r="E220" s="1">
        <f>'All Nodes'!E3329</f>
        <v>0.224969</v>
      </c>
      <c r="F220" s="1">
        <f>'All Nodes'!F3329</f>
        <v>0.12952</v>
      </c>
      <c r="G220">
        <f>'All Nodes'!G3329</f>
        <v>100001</v>
      </c>
    </row>
    <row r="221" spans="1:7" x14ac:dyDescent="0.25">
      <c r="A221" t="str">
        <f>'All Nodes'!A3330</f>
        <v>GRID</v>
      </c>
      <c r="B221">
        <f>'All Nodes'!B3330</f>
        <v>105219</v>
      </c>
      <c r="C221">
        <f>'All Nodes'!C3330</f>
        <v>100001</v>
      </c>
      <c r="D221" s="1">
        <f>'All Nodes'!D3330</f>
        <v>-0.64983599999999997</v>
      </c>
      <c r="E221" s="1">
        <f>'All Nodes'!E3330</f>
        <v>0.199987</v>
      </c>
      <c r="F221" s="1">
        <f>'All Nodes'!F3330</f>
        <v>0.12845500000000001</v>
      </c>
      <c r="G221">
        <f>'All Nodes'!G3330</f>
        <v>100001</v>
      </c>
    </row>
    <row r="222" spans="1:7" x14ac:dyDescent="0.25">
      <c r="A222" t="str">
        <f>'All Nodes'!A3331</f>
        <v>GRID</v>
      </c>
      <c r="B222">
        <f>'All Nodes'!B3331</f>
        <v>105220</v>
      </c>
      <c r="C222">
        <f>'All Nodes'!C3331</f>
        <v>100001</v>
      </c>
      <c r="D222" s="1">
        <f>'All Nodes'!D3331</f>
        <v>-0.649841</v>
      </c>
      <c r="E222" s="1">
        <f>'All Nodes'!E3331</f>
        <v>0.174987</v>
      </c>
      <c r="F222" s="1">
        <f>'All Nodes'!F3331</f>
        <v>0.12751499999999999</v>
      </c>
      <c r="G222">
        <f>'All Nodes'!G3331</f>
        <v>100001</v>
      </c>
    </row>
    <row r="223" spans="1:7" x14ac:dyDescent="0.25">
      <c r="A223" t="str">
        <f>'All Nodes'!A3332</f>
        <v>GRID</v>
      </c>
      <c r="B223">
        <f>'All Nodes'!B3332</f>
        <v>105221</v>
      </c>
      <c r="C223">
        <f>'All Nodes'!C3332</f>
        <v>100001</v>
      </c>
      <c r="D223" s="1">
        <f>'All Nodes'!D3332</f>
        <v>-0.674875</v>
      </c>
      <c r="E223" s="1">
        <f>'All Nodes'!E3332</f>
        <v>0.14998900000000001</v>
      </c>
      <c r="F223" s="1">
        <f>'All Nodes'!F3332</f>
        <v>0.13003500000000001</v>
      </c>
      <c r="G223">
        <f>'All Nodes'!G3332</f>
        <v>100001</v>
      </c>
    </row>
    <row r="224" spans="1:7" x14ac:dyDescent="0.25">
      <c r="A224" t="str">
        <f>'All Nodes'!A3333</f>
        <v>GRID</v>
      </c>
      <c r="B224">
        <f>'All Nodes'!B3333</f>
        <v>105222</v>
      </c>
      <c r="C224">
        <f>'All Nodes'!C3333</f>
        <v>100001</v>
      </c>
      <c r="D224" s="1">
        <f>'All Nodes'!D3333</f>
        <v>-0.69991300000000001</v>
      </c>
      <c r="E224" s="1">
        <f>'All Nodes'!E3333</f>
        <v>9.99829E-2</v>
      </c>
      <c r="F224" s="1">
        <f>'All Nodes'!F3333</f>
        <v>0.132244</v>
      </c>
      <c r="G224">
        <f>'All Nodes'!G3333</f>
        <v>100001</v>
      </c>
    </row>
    <row r="225" spans="1:7" x14ac:dyDescent="0.25">
      <c r="A225" t="str">
        <f>'All Nodes'!A3334</f>
        <v>GRID</v>
      </c>
      <c r="B225">
        <f>'All Nodes'!B3334</f>
        <v>105223</v>
      </c>
      <c r="C225">
        <f>'All Nodes'!C3334</f>
        <v>100001</v>
      </c>
      <c r="D225" s="1">
        <f>'All Nodes'!D3334</f>
        <v>-0.67488000000000004</v>
      </c>
      <c r="E225" s="1">
        <f>'All Nodes'!E3334</f>
        <v>0.12499300000000001</v>
      </c>
      <c r="F225" s="1">
        <f>'All Nodes'!F3334</f>
        <v>0.12934599999999999</v>
      </c>
      <c r="G225">
        <f>'All Nodes'!G3334</f>
        <v>100001</v>
      </c>
    </row>
    <row r="226" spans="1:7" x14ac:dyDescent="0.25">
      <c r="A226" t="str">
        <f>'All Nodes'!A3335</f>
        <v>GRID</v>
      </c>
      <c r="B226">
        <f>'All Nodes'!B3335</f>
        <v>105224</v>
      </c>
      <c r="C226">
        <f>'All Nodes'!C3335</f>
        <v>100001</v>
      </c>
      <c r="D226" s="1">
        <f>'All Nodes'!D3335</f>
        <v>-0.67488800000000004</v>
      </c>
      <c r="E226" s="1">
        <f>'All Nodes'!E3335</f>
        <v>9.9986099999999994E-2</v>
      </c>
      <c r="F226" s="1">
        <f>'All Nodes'!F3335</f>
        <v>0.12878200000000001</v>
      </c>
      <c r="G226">
        <f>'All Nodes'!G3335</f>
        <v>100001</v>
      </c>
    </row>
    <row r="227" spans="1:7" x14ac:dyDescent="0.25">
      <c r="A227" t="str">
        <f>'All Nodes'!A3336</f>
        <v>GRID</v>
      </c>
      <c r="B227">
        <f>'All Nodes'!B3336</f>
        <v>105225</v>
      </c>
      <c r="C227">
        <f>'All Nodes'!C3336</f>
        <v>100001</v>
      </c>
      <c r="D227" s="1">
        <f>'All Nodes'!D3336</f>
        <v>-0.69991700000000001</v>
      </c>
      <c r="E227" s="1">
        <f>'All Nodes'!E3336</f>
        <v>7.49499E-2</v>
      </c>
      <c r="F227" s="1">
        <f>'All Nodes'!F3336</f>
        <v>0.13180600000000001</v>
      </c>
      <c r="G227">
        <f>'All Nodes'!G3336</f>
        <v>100001</v>
      </c>
    </row>
    <row r="228" spans="1:7" x14ac:dyDescent="0.25">
      <c r="A228" t="str">
        <f>'All Nodes'!A3337</f>
        <v>GRID</v>
      </c>
      <c r="B228">
        <f>'All Nodes'!B3337</f>
        <v>105226</v>
      </c>
      <c r="C228">
        <f>'All Nodes'!C3337</f>
        <v>100001</v>
      </c>
      <c r="D228" s="1">
        <f>'All Nodes'!D3337</f>
        <v>-0.72494599999999998</v>
      </c>
      <c r="E228" s="1">
        <f>'All Nodes'!E3337</f>
        <v>4.9943599999999998E-2</v>
      </c>
      <c r="F228" s="1">
        <f>'All Nodes'!F3337</f>
        <v>0.13508400000000001</v>
      </c>
      <c r="G228">
        <f>'All Nodes'!G3337</f>
        <v>100001</v>
      </c>
    </row>
    <row r="229" spans="1:7" x14ac:dyDescent="0.25">
      <c r="A229" t="str">
        <f>'All Nodes'!A3338</f>
        <v>GRID</v>
      </c>
      <c r="B229">
        <f>'All Nodes'!B3338</f>
        <v>105227</v>
      </c>
      <c r="C229">
        <f>'All Nodes'!C3338</f>
        <v>100001</v>
      </c>
      <c r="D229" s="1">
        <f>'All Nodes'!D3338</f>
        <v>-0.69992200000000004</v>
      </c>
      <c r="E229" s="1">
        <f>'All Nodes'!E3338</f>
        <v>4.99579E-2</v>
      </c>
      <c r="F229" s="1">
        <f>'All Nodes'!F3338</f>
        <v>0.131493</v>
      </c>
      <c r="G229">
        <f>'All Nodes'!G3338</f>
        <v>100001</v>
      </c>
    </row>
    <row r="230" spans="1:7" x14ac:dyDescent="0.25">
      <c r="A230" t="str">
        <f>'All Nodes'!A3339</f>
        <v>GRID</v>
      </c>
      <c r="B230">
        <f>'All Nodes'!B3339</f>
        <v>105228</v>
      </c>
      <c r="C230">
        <f>'All Nodes'!C3339</f>
        <v>100001</v>
      </c>
      <c r="D230" s="1">
        <f>'All Nodes'!D3339</f>
        <v>-0.72495100000000001</v>
      </c>
      <c r="E230" s="1">
        <f>'All Nodes'!E3339</f>
        <v>2.4956599999999999E-2</v>
      </c>
      <c r="F230" s="1">
        <f>'All Nodes'!F3339</f>
        <v>0.13489599999999999</v>
      </c>
      <c r="G230">
        <f>'All Nodes'!G3339</f>
        <v>100001</v>
      </c>
    </row>
    <row r="231" spans="1:7" x14ac:dyDescent="0.25">
      <c r="A231" t="str">
        <f>'All Nodes'!A3340</f>
        <v>GRID</v>
      </c>
      <c r="B231">
        <f>'All Nodes'!B3340</f>
        <v>105229</v>
      </c>
      <c r="C231">
        <f>'All Nodes'!C3340</f>
        <v>100001</v>
      </c>
      <c r="D231" s="1">
        <f>'All Nodes'!D3340</f>
        <v>-0.49983899999999998</v>
      </c>
      <c r="E231" s="1">
        <f>'All Nodes'!E3340</f>
        <v>0.39998499999999998</v>
      </c>
      <c r="F231" s="1">
        <f>'All Nodes'!F3340</f>
        <v>0.12318900000000001</v>
      </c>
      <c r="G231">
        <f>'All Nodes'!G3340</f>
        <v>100001</v>
      </c>
    </row>
    <row r="232" spans="1:7" x14ac:dyDescent="0.25">
      <c r="A232" t="str">
        <f>'All Nodes'!A3341</f>
        <v>GRID</v>
      </c>
      <c r="B232">
        <f>'All Nodes'!B3341</f>
        <v>105230</v>
      </c>
      <c r="C232">
        <f>'All Nodes'!C3341</f>
        <v>100001</v>
      </c>
      <c r="D232" s="1">
        <f>'All Nodes'!D3341</f>
        <v>-0.47504000000000002</v>
      </c>
      <c r="E232" s="1">
        <f>'All Nodes'!E3341</f>
        <v>0.399974</v>
      </c>
      <c r="F232" s="1">
        <f>'All Nodes'!F3341</f>
        <v>0.120783</v>
      </c>
      <c r="G232">
        <f>'All Nodes'!G3341</f>
        <v>100001</v>
      </c>
    </row>
    <row r="233" spans="1:7" x14ac:dyDescent="0.25">
      <c r="A233" t="str">
        <f>'All Nodes'!A3342</f>
        <v>GRID</v>
      </c>
      <c r="B233">
        <f>'All Nodes'!B3342</f>
        <v>105231</v>
      </c>
      <c r="C233">
        <f>'All Nodes'!C3342</f>
        <v>100001</v>
      </c>
      <c r="D233" s="1">
        <f>'All Nodes'!D3342</f>
        <v>-0.57503000000000004</v>
      </c>
      <c r="E233" s="1">
        <f>'All Nodes'!E3342</f>
        <v>0.349968</v>
      </c>
      <c r="F233" s="1">
        <f>'All Nodes'!F3342</f>
        <v>0.12755900000000001</v>
      </c>
      <c r="G233">
        <f>'All Nodes'!G3342</f>
        <v>100001</v>
      </c>
    </row>
    <row r="234" spans="1:7" x14ac:dyDescent="0.25">
      <c r="A234" t="str">
        <f>'All Nodes'!A3343</f>
        <v>GRID</v>
      </c>
      <c r="B234">
        <f>'All Nodes'!B3343</f>
        <v>105232</v>
      </c>
      <c r="C234">
        <f>'All Nodes'!C3343</f>
        <v>100001</v>
      </c>
      <c r="D234" s="1">
        <f>'All Nodes'!D3343</f>
        <v>-0.55003199999999997</v>
      </c>
      <c r="E234" s="1">
        <f>'All Nodes'!E3343</f>
        <v>0.34997400000000001</v>
      </c>
      <c r="F234" s="1">
        <f>'All Nodes'!F3343</f>
        <v>0.124735</v>
      </c>
      <c r="G234">
        <f>'All Nodes'!G3343</f>
        <v>100001</v>
      </c>
    </row>
    <row r="235" spans="1:7" x14ac:dyDescent="0.25">
      <c r="A235" t="str">
        <f>'All Nodes'!A3344</f>
        <v>GRID</v>
      </c>
      <c r="B235">
        <f>'All Nodes'!B3344</f>
        <v>105233</v>
      </c>
      <c r="C235">
        <f>'All Nodes'!C3344</f>
        <v>100001</v>
      </c>
      <c r="D235" s="1">
        <f>'All Nodes'!D3344</f>
        <v>-0.60003499999999999</v>
      </c>
      <c r="E235" s="1">
        <f>'All Nodes'!E3344</f>
        <v>0.32496900000000001</v>
      </c>
      <c r="F235" s="1">
        <f>'All Nodes'!F3344</f>
        <v>0.12881799999999999</v>
      </c>
      <c r="G235">
        <f>'All Nodes'!G3344</f>
        <v>100001</v>
      </c>
    </row>
    <row r="236" spans="1:7" x14ac:dyDescent="0.25">
      <c r="A236" t="str">
        <f>'All Nodes'!A3345</f>
        <v>GRID</v>
      </c>
      <c r="B236">
        <f>'All Nodes'!B3345</f>
        <v>105234</v>
      </c>
      <c r="C236">
        <f>'All Nodes'!C3345</f>
        <v>100001</v>
      </c>
      <c r="D236" s="1">
        <f>'All Nodes'!D3345</f>
        <v>-0.60003300000000004</v>
      </c>
      <c r="E236" s="1">
        <f>'All Nodes'!E3345</f>
        <v>0.29997000000000001</v>
      </c>
      <c r="F236" s="1">
        <f>'All Nodes'!F3345</f>
        <v>0.127247</v>
      </c>
      <c r="G236">
        <f>'All Nodes'!G3345</f>
        <v>100001</v>
      </c>
    </row>
    <row r="237" spans="1:7" x14ac:dyDescent="0.25">
      <c r="A237" t="str">
        <f>'All Nodes'!A3346</f>
        <v>GRID</v>
      </c>
      <c r="B237">
        <f>'All Nodes'!B3346</f>
        <v>105235</v>
      </c>
      <c r="C237">
        <f>'All Nodes'!C3346</f>
        <v>100001</v>
      </c>
      <c r="D237" s="1">
        <f>'All Nodes'!D3346</f>
        <v>-0.57502799999999998</v>
      </c>
      <c r="E237" s="1">
        <f>'All Nodes'!E3346</f>
        <v>0.32497199999999998</v>
      </c>
      <c r="F237" s="1">
        <f>'All Nodes'!F3346</f>
        <v>0.125865</v>
      </c>
      <c r="G237">
        <f>'All Nodes'!G3346</f>
        <v>100001</v>
      </c>
    </row>
    <row r="238" spans="1:7" x14ac:dyDescent="0.25">
      <c r="A238" t="str">
        <f>'All Nodes'!A3347</f>
        <v>GRID</v>
      </c>
      <c r="B238">
        <f>'All Nodes'!B3347</f>
        <v>105236</v>
      </c>
      <c r="C238">
        <f>'All Nodes'!C3347</f>
        <v>100001</v>
      </c>
      <c r="D238" s="1">
        <f>'All Nodes'!D3347</f>
        <v>-0.60003200000000001</v>
      </c>
      <c r="E238" s="1">
        <f>'All Nodes'!E3347</f>
        <v>0.27496999999999999</v>
      </c>
      <c r="F238" s="1">
        <f>'All Nodes'!F3347</f>
        <v>0.125804</v>
      </c>
      <c r="G238">
        <f>'All Nodes'!G3347</f>
        <v>100001</v>
      </c>
    </row>
    <row r="239" spans="1:7" x14ac:dyDescent="0.25">
      <c r="A239" t="str">
        <f>'All Nodes'!A3348</f>
        <v>GRID</v>
      </c>
      <c r="B239">
        <f>'All Nodes'!B3348</f>
        <v>105237</v>
      </c>
      <c r="C239">
        <f>'All Nodes'!C3348</f>
        <v>100001</v>
      </c>
      <c r="D239" s="1">
        <f>'All Nodes'!D3348</f>
        <v>-0.52484900000000001</v>
      </c>
      <c r="E239" s="1">
        <f>'All Nodes'!E3348</f>
        <v>0.37498399999999998</v>
      </c>
      <c r="F239" s="1">
        <f>'All Nodes'!F3348</f>
        <v>0.123819</v>
      </c>
      <c r="G239">
        <f>'All Nodes'!G3348</f>
        <v>100001</v>
      </c>
    </row>
    <row r="240" spans="1:7" x14ac:dyDescent="0.25">
      <c r="A240" t="str">
        <f>'All Nodes'!A3349</f>
        <v>GRID</v>
      </c>
      <c r="B240">
        <f>'All Nodes'!B3349</f>
        <v>105238</v>
      </c>
      <c r="C240">
        <f>'All Nodes'!C3349</f>
        <v>100001</v>
      </c>
      <c r="D240" s="1">
        <f>'All Nodes'!D3349</f>
        <v>-0.49984000000000001</v>
      </c>
      <c r="E240" s="1">
        <f>'All Nodes'!E3349</f>
        <v>0.37498700000000001</v>
      </c>
      <c r="F240" s="1">
        <f>'All Nodes'!F3349</f>
        <v>0.12124600000000001</v>
      </c>
      <c r="G240">
        <f>'All Nodes'!G3349</f>
        <v>100001</v>
      </c>
    </row>
    <row r="241" spans="1:7" x14ac:dyDescent="0.25">
      <c r="A241" t="str">
        <f>'All Nodes'!A3350</f>
        <v>GRID</v>
      </c>
      <c r="B241">
        <f>'All Nodes'!B3350</f>
        <v>105239</v>
      </c>
      <c r="C241">
        <f>'All Nodes'!C3350</f>
        <v>100001</v>
      </c>
      <c r="D241" s="1">
        <f>'All Nodes'!D3350</f>
        <v>-0.52485300000000001</v>
      </c>
      <c r="E241" s="1">
        <f>'All Nodes'!E3350</f>
        <v>0.34998400000000002</v>
      </c>
      <c r="F241" s="1">
        <f>'All Nodes'!F3350</f>
        <v>0.121999</v>
      </c>
      <c r="G241">
        <f>'All Nodes'!G3350</f>
        <v>100001</v>
      </c>
    </row>
    <row r="242" spans="1:7" x14ac:dyDescent="0.25">
      <c r="A242" t="str">
        <f>'All Nodes'!A3351</f>
        <v>GRID</v>
      </c>
      <c r="B242">
        <f>'All Nodes'!B3351</f>
        <v>105240</v>
      </c>
      <c r="C242">
        <f>'All Nodes'!C3351</f>
        <v>100001</v>
      </c>
      <c r="D242" s="1">
        <f>'All Nodes'!D3351</f>
        <v>-0.62490500000000004</v>
      </c>
      <c r="E242" s="1">
        <f>'All Nodes'!E3351</f>
        <v>0.249976</v>
      </c>
      <c r="F242" s="1">
        <f>'All Nodes'!F3351</f>
        <v>0.12753100000000001</v>
      </c>
      <c r="G242">
        <f>'All Nodes'!G3351</f>
        <v>100001</v>
      </c>
    </row>
    <row r="243" spans="1:7" x14ac:dyDescent="0.25">
      <c r="A243" t="str">
        <f>'All Nodes'!A3352</f>
        <v>GRID</v>
      </c>
      <c r="B243">
        <f>'All Nodes'!B3352</f>
        <v>105241</v>
      </c>
      <c r="C243">
        <f>'All Nodes'!C3352</f>
        <v>100001</v>
      </c>
      <c r="D243" s="1">
        <f>'All Nodes'!D3352</f>
        <v>-0.62490900000000005</v>
      </c>
      <c r="E243" s="1">
        <f>'All Nodes'!E3352</f>
        <v>0.22497</v>
      </c>
      <c r="F243" s="1">
        <f>'All Nodes'!F3352</f>
        <v>0.12633900000000001</v>
      </c>
      <c r="G243">
        <f>'All Nodes'!G3352</f>
        <v>100001</v>
      </c>
    </row>
    <row r="244" spans="1:7" x14ac:dyDescent="0.25">
      <c r="A244" t="str">
        <f>'All Nodes'!A3353</f>
        <v>GRID</v>
      </c>
      <c r="B244">
        <f>'All Nodes'!B3353</f>
        <v>105242</v>
      </c>
      <c r="C244">
        <f>'All Nodes'!C3353</f>
        <v>100001</v>
      </c>
      <c r="D244" s="1">
        <f>'All Nodes'!D3353</f>
        <v>-0.60002900000000003</v>
      </c>
      <c r="E244" s="1">
        <f>'All Nodes'!E3353</f>
        <v>0.24997</v>
      </c>
      <c r="F244" s="1">
        <f>'All Nodes'!F3353</f>
        <v>0.124485</v>
      </c>
      <c r="G244">
        <f>'All Nodes'!G3353</f>
        <v>100001</v>
      </c>
    </row>
    <row r="245" spans="1:7" x14ac:dyDescent="0.25">
      <c r="A245" t="str">
        <f>'All Nodes'!A3354</f>
        <v>GRID</v>
      </c>
      <c r="B245">
        <f>'All Nodes'!B3354</f>
        <v>105243</v>
      </c>
      <c r="C245">
        <f>'All Nodes'!C3354</f>
        <v>100001</v>
      </c>
      <c r="D245" s="1">
        <f>'All Nodes'!D3354</f>
        <v>-0.37482199999999999</v>
      </c>
      <c r="E245" s="1">
        <f>'All Nodes'!E3354</f>
        <v>0.47497299999999998</v>
      </c>
      <c r="F245" s="1">
        <f>'All Nodes'!F3354</f>
        <v>0.11880400000000001</v>
      </c>
      <c r="G245">
        <f>'All Nodes'!G3354</f>
        <v>100001</v>
      </c>
    </row>
    <row r="246" spans="1:7" x14ac:dyDescent="0.25">
      <c r="A246" t="str">
        <f>'All Nodes'!A3355</f>
        <v>GRID</v>
      </c>
      <c r="B246">
        <f>'All Nodes'!B3355</f>
        <v>105244</v>
      </c>
      <c r="C246">
        <f>'All Nodes'!C3355</f>
        <v>100001</v>
      </c>
      <c r="D246" s="1">
        <f>'All Nodes'!D3355</f>
        <v>-0.34982400000000002</v>
      </c>
      <c r="E246" s="1">
        <f>'All Nodes'!E3355</f>
        <v>0.47497400000000001</v>
      </c>
      <c r="F246" s="1">
        <f>'All Nodes'!F3355</f>
        <v>0.116989</v>
      </c>
      <c r="G246">
        <f>'All Nodes'!G3355</f>
        <v>100001</v>
      </c>
    </row>
    <row r="247" spans="1:7" x14ac:dyDescent="0.25">
      <c r="A247" t="str">
        <f>'All Nodes'!A3356</f>
        <v>GRID</v>
      </c>
      <c r="B247">
        <f>'All Nodes'!B3356</f>
        <v>105245</v>
      </c>
      <c r="C247">
        <f>'All Nodes'!C3356</f>
        <v>100001</v>
      </c>
      <c r="D247" s="1">
        <f>'All Nodes'!D3356</f>
        <v>-0.32503700000000002</v>
      </c>
      <c r="E247" s="1">
        <f>'All Nodes'!E3356</f>
        <v>0.47497200000000001</v>
      </c>
      <c r="F247" s="1">
        <f>'All Nodes'!F3356</f>
        <v>0.115325</v>
      </c>
      <c r="G247">
        <f>'All Nodes'!G3356</f>
        <v>100001</v>
      </c>
    </row>
    <row r="248" spans="1:7" x14ac:dyDescent="0.25">
      <c r="A248" t="str">
        <f>'All Nodes'!A3357</f>
        <v>GRID</v>
      </c>
      <c r="B248">
        <f>'All Nodes'!B3357</f>
        <v>105246</v>
      </c>
      <c r="C248">
        <f>'All Nodes'!C3357</f>
        <v>100001</v>
      </c>
      <c r="D248" s="1">
        <f>'All Nodes'!D3357</f>
        <v>-0.300037</v>
      </c>
      <c r="E248" s="1">
        <f>'All Nodes'!E3357</f>
        <v>0.47497699999999998</v>
      </c>
      <c r="F248" s="1">
        <f>'All Nodes'!F3357</f>
        <v>0.11376</v>
      </c>
      <c r="G248">
        <f>'All Nodes'!G3357</f>
        <v>100001</v>
      </c>
    </row>
    <row r="249" spans="1:7" x14ac:dyDescent="0.25">
      <c r="A249" t="str">
        <f>'All Nodes'!A3358</f>
        <v>GRID</v>
      </c>
      <c r="B249">
        <f>'All Nodes'!B3358</f>
        <v>105247</v>
      </c>
      <c r="C249">
        <f>'All Nodes'!C3358</f>
        <v>100001</v>
      </c>
      <c r="D249" s="1">
        <f>'All Nodes'!D3358</f>
        <v>-0.425041</v>
      </c>
      <c r="E249" s="1">
        <f>'All Nodes'!E3358</f>
        <v>0.42498200000000003</v>
      </c>
      <c r="F249" s="1">
        <f>'All Nodes'!F3358</f>
        <v>0.118337</v>
      </c>
      <c r="G249">
        <f>'All Nodes'!G3358</f>
        <v>100001</v>
      </c>
    </row>
    <row r="250" spans="1:7" x14ac:dyDescent="0.25">
      <c r="A250" t="str">
        <f>'All Nodes'!A3359</f>
        <v>GRID</v>
      </c>
      <c r="B250">
        <f>'All Nodes'!B3359</f>
        <v>105248</v>
      </c>
      <c r="C250">
        <f>'All Nodes'!C3359</f>
        <v>100001</v>
      </c>
      <c r="D250" s="1">
        <f>'All Nodes'!D3359</f>
        <v>-0.39982099999999998</v>
      </c>
      <c r="E250" s="1">
        <f>'All Nodes'!E3359</f>
        <v>0.44998500000000002</v>
      </c>
      <c r="F250" s="1">
        <f>'All Nodes'!F3359</f>
        <v>0.118427</v>
      </c>
      <c r="G250">
        <f>'All Nodes'!G3359</f>
        <v>100001</v>
      </c>
    </row>
    <row r="251" spans="1:7" x14ac:dyDescent="0.25">
      <c r="A251" t="str">
        <f>'All Nodes'!A3360</f>
        <v>GRID</v>
      </c>
      <c r="B251">
        <f>'All Nodes'!B3360</f>
        <v>105249</v>
      </c>
      <c r="C251">
        <f>'All Nodes'!C3360</f>
        <v>100001</v>
      </c>
      <c r="D251" s="1">
        <f>'All Nodes'!D3360</f>
        <v>-0.37482300000000002</v>
      </c>
      <c r="E251" s="1">
        <f>'All Nodes'!E3360</f>
        <v>0.44998700000000003</v>
      </c>
      <c r="F251" s="1">
        <f>'All Nodes'!F3360</f>
        <v>0.11648699999999999</v>
      </c>
      <c r="G251">
        <f>'All Nodes'!G3360</f>
        <v>100001</v>
      </c>
    </row>
    <row r="252" spans="1:7" x14ac:dyDescent="0.25">
      <c r="A252" t="str">
        <f>'All Nodes'!A3361</f>
        <v>GRID</v>
      </c>
      <c r="B252">
        <f>'All Nodes'!B3361</f>
        <v>105250</v>
      </c>
      <c r="C252">
        <f>'All Nodes'!C3361</f>
        <v>100001</v>
      </c>
      <c r="D252" s="1">
        <f>'All Nodes'!D3361</f>
        <v>-0.39982299999999998</v>
      </c>
      <c r="E252" s="1">
        <f>'All Nodes'!E3361</f>
        <v>0.424985</v>
      </c>
      <c r="F252" s="1">
        <f>'All Nodes'!F3361</f>
        <v>0.116233</v>
      </c>
      <c r="G252">
        <f>'All Nodes'!G3361</f>
        <v>100001</v>
      </c>
    </row>
    <row r="253" spans="1:7" x14ac:dyDescent="0.25">
      <c r="A253" t="str">
        <f>'All Nodes'!A3362</f>
        <v>GRID</v>
      </c>
      <c r="B253">
        <f>'All Nodes'!B3362</f>
        <v>105251</v>
      </c>
      <c r="C253">
        <f>'All Nodes'!C3362</f>
        <v>100001</v>
      </c>
      <c r="D253" s="1">
        <f>'All Nodes'!D3362</f>
        <v>-0.44982899999999998</v>
      </c>
      <c r="E253" s="1">
        <f>'All Nodes'!E3362</f>
        <v>0.39998099999999998</v>
      </c>
      <c r="F253" s="1">
        <f>'All Nodes'!F3362</f>
        <v>0.118425</v>
      </c>
      <c r="G253">
        <f>'All Nodes'!G3362</f>
        <v>100001</v>
      </c>
    </row>
    <row r="254" spans="1:7" x14ac:dyDescent="0.25">
      <c r="A254" t="str">
        <f>'All Nodes'!A3363</f>
        <v>GRID</v>
      </c>
      <c r="B254">
        <f>'All Nodes'!B3363</f>
        <v>105252</v>
      </c>
      <c r="C254">
        <f>'All Nodes'!C3363</f>
        <v>100001</v>
      </c>
      <c r="D254" s="1">
        <f>'All Nodes'!D3363</f>
        <v>-0.425039</v>
      </c>
      <c r="E254" s="1">
        <f>'All Nodes'!E3363</f>
        <v>0.399978</v>
      </c>
      <c r="F254" s="1">
        <f>'All Nodes'!F3363</f>
        <v>0.116269</v>
      </c>
      <c r="G254">
        <f>'All Nodes'!G3363</f>
        <v>100001</v>
      </c>
    </row>
    <row r="255" spans="1:7" x14ac:dyDescent="0.25">
      <c r="A255" t="str">
        <f>'All Nodes'!A3364</f>
        <v>GRID</v>
      </c>
      <c r="B255">
        <f>'All Nodes'!B3364</f>
        <v>105253</v>
      </c>
      <c r="C255">
        <f>'All Nodes'!C3364</f>
        <v>100001</v>
      </c>
      <c r="D255" s="1">
        <f>'All Nodes'!D3364</f>
        <v>-0.27504800000000001</v>
      </c>
      <c r="E255" s="1">
        <f>'All Nodes'!E3364</f>
        <v>0.49999100000000002</v>
      </c>
      <c r="F255" s="1">
        <f>'All Nodes'!F3364</f>
        <v>0.114764</v>
      </c>
      <c r="G255">
        <f>'All Nodes'!G3364</f>
        <v>100001</v>
      </c>
    </row>
    <row r="256" spans="1:7" x14ac:dyDescent="0.25">
      <c r="A256" t="str">
        <f>'All Nodes'!A3365</f>
        <v>GRID</v>
      </c>
      <c r="B256">
        <f>'All Nodes'!B3365</f>
        <v>105254</v>
      </c>
      <c r="C256">
        <f>'All Nodes'!C3365</f>
        <v>100001</v>
      </c>
      <c r="D256" s="1">
        <f>'All Nodes'!D3365</f>
        <v>-0.250027</v>
      </c>
      <c r="E256" s="1">
        <f>'All Nodes'!E3365</f>
        <v>0.49999399999999999</v>
      </c>
      <c r="F256" s="1">
        <f>'All Nodes'!F3365</f>
        <v>0.11344700000000001</v>
      </c>
      <c r="G256">
        <f>'All Nodes'!G3365</f>
        <v>100001</v>
      </c>
    </row>
    <row r="257" spans="1:7" x14ac:dyDescent="0.25">
      <c r="A257" t="str">
        <f>'All Nodes'!A3366</f>
        <v>GRID</v>
      </c>
      <c r="B257">
        <f>'All Nodes'!B3366</f>
        <v>105255</v>
      </c>
      <c r="C257">
        <f>'All Nodes'!C3366</f>
        <v>100001</v>
      </c>
      <c r="D257" s="1">
        <f>'All Nodes'!D3366</f>
        <v>-0.27504600000000001</v>
      </c>
      <c r="E257" s="1">
        <f>'All Nodes'!E3366</f>
        <v>0.47497800000000001</v>
      </c>
      <c r="F257" s="1">
        <f>'All Nodes'!F3366</f>
        <v>0.112321</v>
      </c>
      <c r="G257">
        <f>'All Nodes'!G3366</f>
        <v>100001</v>
      </c>
    </row>
    <row r="258" spans="1:7" x14ac:dyDescent="0.25">
      <c r="A258" t="str">
        <f>'All Nodes'!A3367</f>
        <v>GRID</v>
      </c>
      <c r="B258">
        <f>'All Nodes'!B3367</f>
        <v>105256</v>
      </c>
      <c r="C258">
        <f>'All Nodes'!C3367</f>
        <v>100001</v>
      </c>
      <c r="D258" s="1">
        <f>'All Nodes'!D3367</f>
        <v>-0.22504199999999999</v>
      </c>
      <c r="E258" s="1">
        <f>'All Nodes'!E3367</f>
        <v>0.499996</v>
      </c>
      <c r="F258" s="1">
        <f>'All Nodes'!F3367</f>
        <v>0.112258</v>
      </c>
      <c r="G258">
        <f>'All Nodes'!G3367</f>
        <v>100001</v>
      </c>
    </row>
    <row r="259" spans="1:7" x14ac:dyDescent="0.25">
      <c r="A259" t="str">
        <f>'All Nodes'!A3368</f>
        <v>GRID</v>
      </c>
      <c r="B259">
        <f>'All Nodes'!B3368</f>
        <v>105257</v>
      </c>
      <c r="C259">
        <f>'All Nodes'!C3368</f>
        <v>100001</v>
      </c>
      <c r="D259" s="1">
        <f>'All Nodes'!D3368</f>
        <v>-0.200048</v>
      </c>
      <c r="E259" s="1">
        <f>'All Nodes'!E3368</f>
        <v>0.5</v>
      </c>
      <c r="F259" s="1">
        <f>'All Nodes'!F3368</f>
        <v>0.111195</v>
      </c>
      <c r="G259">
        <f>'All Nodes'!G3368</f>
        <v>100001</v>
      </c>
    </row>
    <row r="260" spans="1:7" x14ac:dyDescent="0.25">
      <c r="A260" t="str">
        <f>'All Nodes'!A3369</f>
        <v>GRID</v>
      </c>
      <c r="B260">
        <f>'All Nodes'!B3369</f>
        <v>105258</v>
      </c>
      <c r="C260">
        <f>'All Nodes'!C3369</f>
        <v>100001</v>
      </c>
      <c r="D260" s="1">
        <f>'All Nodes'!D3369</f>
        <v>-0.17504700000000001</v>
      </c>
      <c r="E260" s="1">
        <f>'All Nodes'!E3369</f>
        <v>0.52499700000000005</v>
      </c>
      <c r="F260" s="1">
        <f>'All Nodes'!F3369</f>
        <v>0.112821</v>
      </c>
      <c r="G260">
        <f>'All Nodes'!G3369</f>
        <v>100001</v>
      </c>
    </row>
    <row r="261" spans="1:7" x14ac:dyDescent="0.25">
      <c r="A261" t="str">
        <f>'All Nodes'!A3370</f>
        <v>GRID</v>
      </c>
      <c r="B261">
        <f>'All Nodes'!B3370</f>
        <v>105259</v>
      </c>
      <c r="C261">
        <f>'All Nodes'!C3370</f>
        <v>100001</v>
      </c>
      <c r="D261" s="1">
        <f>'All Nodes'!D3370</f>
        <v>-0.17504600000000001</v>
      </c>
      <c r="E261" s="1">
        <f>'All Nodes'!E3370</f>
        <v>0.49999900000000003</v>
      </c>
      <c r="F261" s="1">
        <f>'All Nodes'!F3370</f>
        <v>0.11025600000000001</v>
      </c>
      <c r="G261">
        <f>'All Nodes'!G3370</f>
        <v>100001</v>
      </c>
    </row>
    <row r="262" spans="1:7" x14ac:dyDescent="0.25">
      <c r="A262" t="str">
        <f>'All Nodes'!A3371</f>
        <v>GRID</v>
      </c>
      <c r="B262">
        <f>'All Nodes'!B3371</f>
        <v>105260</v>
      </c>
      <c r="C262">
        <f>'All Nodes'!C3371</f>
        <v>100001</v>
      </c>
      <c r="D262" s="1">
        <f>'All Nodes'!D3371</f>
        <v>-0.15004300000000001</v>
      </c>
      <c r="E262" s="1">
        <f>'All Nodes'!E3371</f>
        <v>0.52499700000000005</v>
      </c>
      <c r="F262" s="1">
        <f>'All Nodes'!F3371</f>
        <v>0.112008</v>
      </c>
      <c r="G262">
        <f>'All Nodes'!G3371</f>
        <v>100001</v>
      </c>
    </row>
    <row r="263" spans="1:7" x14ac:dyDescent="0.25">
      <c r="A263" t="str">
        <f>'All Nodes'!A3372</f>
        <v>GRID</v>
      </c>
      <c r="B263">
        <f>'All Nodes'!B3372</f>
        <v>105261</v>
      </c>
      <c r="C263">
        <f>'All Nodes'!C3372</f>
        <v>100001</v>
      </c>
      <c r="D263" s="1">
        <f>'All Nodes'!D3372</f>
        <v>-0.12504599999999999</v>
      </c>
      <c r="E263" s="1">
        <f>'All Nodes'!E3372</f>
        <v>0.52499899999999999</v>
      </c>
      <c r="F263" s="1">
        <f>'All Nodes'!F3372</f>
        <v>0.111318</v>
      </c>
      <c r="G263">
        <f>'All Nodes'!G3372</f>
        <v>100001</v>
      </c>
    </row>
    <row r="264" spans="1:7" x14ac:dyDescent="0.25">
      <c r="A264" t="str">
        <f>'All Nodes'!A3373</f>
        <v>GRID</v>
      </c>
      <c r="B264">
        <f>'All Nodes'!B3373</f>
        <v>105262</v>
      </c>
      <c r="C264">
        <f>'All Nodes'!C3373</f>
        <v>100001</v>
      </c>
      <c r="D264" s="1">
        <f>'All Nodes'!D3373</f>
        <v>-5.0036999999999998E-2</v>
      </c>
      <c r="E264" s="1">
        <f>'All Nodes'!E3373</f>
        <v>0.55000300000000002</v>
      </c>
      <c r="F264" s="1">
        <f>'All Nodes'!F3373</f>
        <v>0.112696</v>
      </c>
      <c r="G264">
        <f>'All Nodes'!G3373</f>
        <v>100001</v>
      </c>
    </row>
    <row r="265" spans="1:7" x14ac:dyDescent="0.25">
      <c r="A265" t="str">
        <f>'All Nodes'!A3374</f>
        <v>GRID</v>
      </c>
      <c r="B265">
        <f>'All Nodes'!B3374</f>
        <v>105263</v>
      </c>
      <c r="C265">
        <f>'All Nodes'!C3374</f>
        <v>100001</v>
      </c>
      <c r="D265" s="1">
        <f>'All Nodes'!D3374</f>
        <v>-0.100049</v>
      </c>
      <c r="E265" s="1">
        <f>'All Nodes'!E3374</f>
        <v>0.52500100000000005</v>
      </c>
      <c r="F265" s="1">
        <f>'All Nodes'!F3374</f>
        <v>0.11075599999999999</v>
      </c>
      <c r="G265">
        <f>'All Nodes'!G3374</f>
        <v>100001</v>
      </c>
    </row>
    <row r="266" spans="1:7" x14ac:dyDescent="0.25">
      <c r="A266" t="str">
        <f>'All Nodes'!A3375</f>
        <v>GRID</v>
      </c>
      <c r="B266">
        <f>'All Nodes'!B3375</f>
        <v>105264</v>
      </c>
      <c r="C266">
        <f>'All Nodes'!C3375</f>
        <v>100001</v>
      </c>
      <c r="D266" s="1">
        <f>'All Nodes'!D3375</f>
        <v>-7.5049000000000005E-2</v>
      </c>
      <c r="E266" s="1">
        <f>'All Nodes'!E3375</f>
        <v>0.525003</v>
      </c>
      <c r="F266" s="1">
        <f>'All Nodes'!F3375</f>
        <v>0.110317</v>
      </c>
      <c r="G266">
        <f>'All Nodes'!G3375</f>
        <v>100001</v>
      </c>
    </row>
    <row r="267" spans="1:7" x14ac:dyDescent="0.25">
      <c r="A267" t="str">
        <f>'All Nodes'!A3376</f>
        <v>GRID</v>
      </c>
      <c r="B267">
        <f>'All Nodes'!B3376</f>
        <v>105265</v>
      </c>
      <c r="C267">
        <f>'All Nodes'!C3376</f>
        <v>100001</v>
      </c>
      <c r="D267" s="1">
        <f>'All Nodes'!D3376</f>
        <v>-5.0035999999999997E-2</v>
      </c>
      <c r="E267" s="1">
        <f>'All Nodes'!E3376</f>
        <v>0.52500500000000005</v>
      </c>
      <c r="F267" s="1">
        <f>'All Nodes'!F3376</f>
        <v>0.110003</v>
      </c>
      <c r="G267">
        <f>'All Nodes'!G3376</f>
        <v>100001</v>
      </c>
    </row>
    <row r="268" spans="1:7" x14ac:dyDescent="0.25">
      <c r="A268" t="str">
        <f>'All Nodes'!A3377</f>
        <v>GRID</v>
      </c>
      <c r="B268">
        <f>'All Nodes'!B3377</f>
        <v>105266</v>
      </c>
      <c r="C268">
        <f>'All Nodes'!C3377</f>
        <v>100001</v>
      </c>
      <c r="D268" s="1">
        <f>'All Nodes'!D3377</f>
        <v>-2.5038999999999999E-2</v>
      </c>
      <c r="E268" s="1">
        <f>'All Nodes'!E3377</f>
        <v>0.55000300000000002</v>
      </c>
      <c r="F268" s="1">
        <f>'All Nodes'!F3377</f>
        <v>0.112507</v>
      </c>
      <c r="G268">
        <f>'All Nodes'!G3377</f>
        <v>100001</v>
      </c>
    </row>
    <row r="269" spans="1:7" x14ac:dyDescent="0.25">
      <c r="A269" t="str">
        <f>'All Nodes'!A3378</f>
        <v>GRID</v>
      </c>
      <c r="B269">
        <f>'All Nodes'!B3378</f>
        <v>105267</v>
      </c>
      <c r="C269">
        <f>'All Nodes'!C3378</f>
        <v>100001</v>
      </c>
      <c r="D269" s="1">
        <f>'All Nodes'!D3378</f>
        <v>-4.0439999999999999E-5</v>
      </c>
      <c r="E269" s="1">
        <f>'All Nodes'!E3378</f>
        <v>0.55000800000000005</v>
      </c>
      <c r="F269" s="1">
        <f>'All Nodes'!F3378</f>
        <v>0.112445</v>
      </c>
      <c r="G269">
        <f>'All Nodes'!G3378</f>
        <v>100001</v>
      </c>
    </row>
    <row r="270" spans="1:7" x14ac:dyDescent="0.25">
      <c r="A270" t="str">
        <f>'All Nodes'!A3379</f>
        <v>GRID</v>
      </c>
      <c r="B270">
        <f>'All Nodes'!B3379</f>
        <v>105268</v>
      </c>
      <c r="C270">
        <f>'All Nodes'!C3379</f>
        <v>100001</v>
      </c>
      <c r="D270" s="1">
        <f>'All Nodes'!D3379</f>
        <v>2.4957799999999999E-2</v>
      </c>
      <c r="E270" s="1">
        <f>'All Nodes'!E3379</f>
        <v>0.57500899999999999</v>
      </c>
      <c r="F270" s="1">
        <f>'All Nodes'!F3379</f>
        <v>0.115326</v>
      </c>
      <c r="G270">
        <f>'All Nodes'!G3379</f>
        <v>100001</v>
      </c>
    </row>
    <row r="271" spans="1:7" x14ac:dyDescent="0.25">
      <c r="A271" t="str">
        <f>'All Nodes'!A3380</f>
        <v>GRID</v>
      </c>
      <c r="B271">
        <f>'All Nodes'!B3380</f>
        <v>105269</v>
      </c>
      <c r="C271">
        <f>'All Nodes'!C3380</f>
        <v>100001</v>
      </c>
      <c r="D271" s="1">
        <f>'All Nodes'!D3380</f>
        <v>2.49599E-2</v>
      </c>
      <c r="E271" s="1">
        <f>'All Nodes'!E3380</f>
        <v>0.55000899999999997</v>
      </c>
      <c r="F271" s="1">
        <f>'All Nodes'!F3380</f>
        <v>0.112509</v>
      </c>
      <c r="G271">
        <f>'All Nodes'!G3380</f>
        <v>100001</v>
      </c>
    </row>
    <row r="272" spans="1:7" x14ac:dyDescent="0.25">
      <c r="A272" t="str">
        <f>'All Nodes'!A3381</f>
        <v>GRID</v>
      </c>
      <c r="B272">
        <f>'All Nodes'!B3381</f>
        <v>105270</v>
      </c>
      <c r="C272">
        <f>'All Nodes'!C3381</f>
        <v>100001</v>
      </c>
      <c r="D272" s="1">
        <f>'All Nodes'!D3381</f>
        <v>4.9951500000000003E-2</v>
      </c>
      <c r="E272" s="1">
        <f>'All Nodes'!E3381</f>
        <v>0.60001400000000005</v>
      </c>
      <c r="F272" s="1">
        <f>'All Nodes'!F3381</f>
        <v>0.118461</v>
      </c>
      <c r="G272">
        <f>'All Nodes'!G3381</f>
        <v>100001</v>
      </c>
    </row>
    <row r="273" spans="1:7" x14ac:dyDescent="0.25">
      <c r="A273" t="str">
        <f>'All Nodes'!A3382</f>
        <v>GRID</v>
      </c>
      <c r="B273">
        <f>'All Nodes'!B3382</f>
        <v>105271</v>
      </c>
      <c r="C273">
        <f>'All Nodes'!C3382</f>
        <v>100001</v>
      </c>
      <c r="D273" s="1">
        <f>'All Nodes'!D3382</f>
        <v>4.9951799999999998E-2</v>
      </c>
      <c r="E273" s="1">
        <f>'All Nodes'!E3382</f>
        <v>0.57501100000000005</v>
      </c>
      <c r="F273" s="1">
        <f>'All Nodes'!F3382</f>
        <v>0.11551500000000001</v>
      </c>
      <c r="G273">
        <f>'All Nodes'!G3382</f>
        <v>100001</v>
      </c>
    </row>
    <row r="274" spans="1:7" x14ac:dyDescent="0.25">
      <c r="A274" t="str">
        <f>'All Nodes'!A3383</f>
        <v>GRID</v>
      </c>
      <c r="B274">
        <f>'All Nodes'!B3383</f>
        <v>105272</v>
      </c>
      <c r="C274">
        <f>'All Nodes'!C3383</f>
        <v>100001</v>
      </c>
      <c r="D274" s="1">
        <f>'All Nodes'!D3383</f>
        <v>7.4955499999999994E-2</v>
      </c>
      <c r="E274" s="1">
        <f>'All Nodes'!E3383</f>
        <v>0.60001700000000002</v>
      </c>
      <c r="F274" s="1">
        <f>'All Nodes'!F3383</f>
        <v>0.118774</v>
      </c>
      <c r="G274">
        <f>'All Nodes'!G3383</f>
        <v>100001</v>
      </c>
    </row>
    <row r="275" spans="1:7" x14ac:dyDescent="0.25">
      <c r="A275" t="str">
        <f>'All Nodes'!A3384</f>
        <v>GRID</v>
      </c>
      <c r="B275">
        <f>'All Nodes'!B3384</f>
        <v>105273</v>
      </c>
      <c r="C275">
        <f>'All Nodes'!C3384</f>
        <v>100001</v>
      </c>
      <c r="D275" s="1">
        <f>'All Nodes'!D3384</f>
        <v>9.9989700000000001E-2</v>
      </c>
      <c r="E275" s="1">
        <f>'All Nodes'!E3384</f>
        <v>0.62492499999999995</v>
      </c>
      <c r="F275" s="1">
        <f>'All Nodes'!F3384</f>
        <v>0.122264</v>
      </c>
      <c r="G275">
        <f>'All Nodes'!G3384</f>
        <v>100001</v>
      </c>
    </row>
    <row r="276" spans="1:7" x14ac:dyDescent="0.25">
      <c r="A276" t="str">
        <f>'All Nodes'!A3385</f>
        <v>GRID</v>
      </c>
      <c r="B276">
        <f>'All Nodes'!B3385</f>
        <v>105274</v>
      </c>
      <c r="C276">
        <f>'All Nodes'!C3385</f>
        <v>100001</v>
      </c>
      <c r="D276" s="1">
        <f>'All Nodes'!D3385</f>
        <v>9.9988400000000005E-2</v>
      </c>
      <c r="E276" s="1">
        <f>'All Nodes'!E3385</f>
        <v>0.60001800000000005</v>
      </c>
      <c r="F276" s="1">
        <f>'All Nodes'!F3385</f>
        <v>0.119215</v>
      </c>
      <c r="G276">
        <f>'All Nodes'!G3385</f>
        <v>100001</v>
      </c>
    </row>
    <row r="277" spans="1:7" x14ac:dyDescent="0.25">
      <c r="A277" t="str">
        <f>'All Nodes'!A3386</f>
        <v>GRID</v>
      </c>
      <c r="B277">
        <f>'All Nodes'!B3386</f>
        <v>105275</v>
      </c>
      <c r="C277">
        <f>'All Nodes'!C3386</f>
        <v>100001</v>
      </c>
      <c r="D277" s="1">
        <f>'All Nodes'!D3386</f>
        <v>0.12499300000000001</v>
      </c>
      <c r="E277" s="1">
        <f>'All Nodes'!E3386</f>
        <v>0.62492000000000003</v>
      </c>
      <c r="F277" s="1">
        <f>'All Nodes'!F3386</f>
        <v>0.12282800000000001</v>
      </c>
      <c r="G277">
        <f>'All Nodes'!G3386</f>
        <v>100001</v>
      </c>
    </row>
    <row r="278" spans="1:7" x14ac:dyDescent="0.25">
      <c r="A278" t="str">
        <f>'All Nodes'!A3387</f>
        <v>GRID</v>
      </c>
      <c r="B278">
        <f>'All Nodes'!B3387</f>
        <v>105276</v>
      </c>
      <c r="C278">
        <f>'All Nodes'!C3387</f>
        <v>100001</v>
      </c>
      <c r="D278" s="1">
        <f>'All Nodes'!D3387</f>
        <v>0.14999499999999999</v>
      </c>
      <c r="E278" s="1">
        <f>'All Nodes'!E3387</f>
        <v>0.64984900000000001</v>
      </c>
      <c r="F278" s="1">
        <f>'All Nodes'!F3387</f>
        <v>0.12669900000000001</v>
      </c>
      <c r="G278">
        <f>'All Nodes'!G3387</f>
        <v>100001</v>
      </c>
    </row>
    <row r="279" spans="1:7" x14ac:dyDescent="0.25">
      <c r="A279" t="str">
        <f>'All Nodes'!A3388</f>
        <v>GRID</v>
      </c>
      <c r="B279">
        <f>'All Nodes'!B3388</f>
        <v>105277</v>
      </c>
      <c r="C279">
        <f>'All Nodes'!C3388</f>
        <v>100001</v>
      </c>
      <c r="D279" s="1">
        <f>'All Nodes'!D3388</f>
        <v>0.14999399999999999</v>
      </c>
      <c r="E279" s="1">
        <f>'All Nodes'!E3388</f>
        <v>0.62491699999999994</v>
      </c>
      <c r="F279" s="1">
        <f>'All Nodes'!F3388</f>
        <v>0.123517</v>
      </c>
      <c r="G279">
        <f>'All Nodes'!G3388</f>
        <v>100001</v>
      </c>
    </row>
    <row r="280" spans="1:7" x14ac:dyDescent="0.25">
      <c r="A280" t="str">
        <f>'All Nodes'!A3389</f>
        <v>GRID</v>
      </c>
      <c r="B280">
        <f>'All Nodes'!B3389</f>
        <v>105278</v>
      </c>
      <c r="C280">
        <f>'All Nodes'!C3389</f>
        <v>100001</v>
      </c>
      <c r="D280" s="1">
        <f>'All Nodes'!D3389</f>
        <v>0.174986</v>
      </c>
      <c r="E280" s="1">
        <f>'All Nodes'!E3389</f>
        <v>0.67486900000000005</v>
      </c>
      <c r="F280" s="1">
        <f>'All Nodes'!F3389</f>
        <v>0.13084899999999999</v>
      </c>
      <c r="G280">
        <f>'All Nodes'!G3389</f>
        <v>100001</v>
      </c>
    </row>
    <row r="281" spans="1:7" x14ac:dyDescent="0.25">
      <c r="A281" t="str">
        <f>'All Nodes'!A3390</f>
        <v>GRID</v>
      </c>
      <c r="B281">
        <f>'All Nodes'!B3390</f>
        <v>105279</v>
      </c>
      <c r="C281">
        <f>'All Nodes'!C3390</f>
        <v>100001</v>
      </c>
      <c r="D281" s="1">
        <f>'All Nodes'!D3390</f>
        <v>0.174987</v>
      </c>
      <c r="E281" s="1">
        <f>'All Nodes'!E3390</f>
        <v>0.649841</v>
      </c>
      <c r="F281" s="1">
        <f>'All Nodes'!F3390</f>
        <v>0.12751499999999999</v>
      </c>
      <c r="G281">
        <f>'All Nodes'!G3390</f>
        <v>100001</v>
      </c>
    </row>
    <row r="282" spans="1:7" x14ac:dyDescent="0.25">
      <c r="A282" t="str">
        <f>'All Nodes'!A3391</f>
        <v>GRID</v>
      </c>
      <c r="B282">
        <f>'All Nodes'!B3391</f>
        <v>105280</v>
      </c>
      <c r="C282">
        <f>'All Nodes'!C3391</f>
        <v>100001</v>
      </c>
      <c r="D282" s="1">
        <f>'All Nodes'!D3391</f>
        <v>0.2</v>
      </c>
      <c r="E282" s="1">
        <f>'All Nodes'!E3391</f>
        <v>0.67486400000000002</v>
      </c>
      <c r="F282" s="1">
        <f>'All Nodes'!F3391</f>
        <v>0.13179199999999999</v>
      </c>
      <c r="G282">
        <f>'All Nodes'!G3391</f>
        <v>100001</v>
      </c>
    </row>
    <row r="283" spans="1:7" x14ac:dyDescent="0.25">
      <c r="A283" t="str">
        <f>'All Nodes'!A3392</f>
        <v>GRID</v>
      </c>
      <c r="B283">
        <f>'All Nodes'!B3392</f>
        <v>105281</v>
      </c>
      <c r="C283">
        <f>'All Nodes'!C3392</f>
        <v>100001</v>
      </c>
      <c r="D283" s="1">
        <f>'All Nodes'!D3392</f>
        <v>0.20001099999999999</v>
      </c>
      <c r="E283" s="1">
        <f>'All Nodes'!E3392</f>
        <v>0.69989400000000002</v>
      </c>
      <c r="F283" s="1">
        <f>'All Nodes'!F3392</f>
        <v>0.13525699999999999</v>
      </c>
      <c r="G283">
        <f>'All Nodes'!G3392</f>
        <v>100001</v>
      </c>
    </row>
    <row r="284" spans="1:7" x14ac:dyDescent="0.25">
      <c r="A284" t="str">
        <f>'All Nodes'!A3393</f>
        <v>GRID</v>
      </c>
      <c r="B284">
        <f>'All Nodes'!B3393</f>
        <v>105282</v>
      </c>
      <c r="C284">
        <f>'All Nodes'!C3393</f>
        <v>100001</v>
      </c>
      <c r="D284" s="1">
        <f>'All Nodes'!D3393</f>
        <v>0.224967</v>
      </c>
      <c r="E284" s="1">
        <f>'All Nodes'!E3393</f>
        <v>0.69989000000000001</v>
      </c>
      <c r="F284" s="1">
        <f>'All Nodes'!F3393</f>
        <v>0.136323</v>
      </c>
      <c r="G284">
        <f>'All Nodes'!G3393</f>
        <v>100001</v>
      </c>
    </row>
    <row r="285" spans="1:7" x14ac:dyDescent="0.25">
      <c r="A285" t="str">
        <f>'All Nodes'!A3394</f>
        <v>GRID</v>
      </c>
      <c r="B285">
        <f>'All Nodes'!B3394</f>
        <v>105283</v>
      </c>
      <c r="C285">
        <f>'All Nodes'!C3394</f>
        <v>100001</v>
      </c>
      <c r="D285" s="1">
        <f>'All Nodes'!D3394</f>
        <v>-0.64984900000000001</v>
      </c>
      <c r="E285" s="1">
        <f>'All Nodes'!E3394</f>
        <v>0.14999499999999999</v>
      </c>
      <c r="F285" s="1">
        <f>'All Nodes'!F3394</f>
        <v>0.12670000000000001</v>
      </c>
      <c r="G285">
        <f>'All Nodes'!G3394</f>
        <v>100001</v>
      </c>
    </row>
    <row r="286" spans="1:7" x14ac:dyDescent="0.25">
      <c r="A286" t="str">
        <f>'All Nodes'!A3395</f>
        <v>GRID</v>
      </c>
      <c r="B286">
        <f>'All Nodes'!B3395</f>
        <v>105284</v>
      </c>
      <c r="C286">
        <f>'All Nodes'!C3395</f>
        <v>100001</v>
      </c>
      <c r="D286" s="1">
        <f>'All Nodes'!D3395</f>
        <v>-0.62491099999999999</v>
      </c>
      <c r="E286" s="1">
        <f>'All Nodes'!E3395</f>
        <v>0.199988</v>
      </c>
      <c r="F286" s="1">
        <f>'All Nodes'!F3395</f>
        <v>0.125273</v>
      </c>
      <c r="G286">
        <f>'All Nodes'!G3395</f>
        <v>100001</v>
      </c>
    </row>
    <row r="287" spans="1:7" x14ac:dyDescent="0.25">
      <c r="A287" t="str">
        <f>'All Nodes'!A3396</f>
        <v>GRID</v>
      </c>
      <c r="B287">
        <f>'All Nodes'!B3396</f>
        <v>105285</v>
      </c>
      <c r="C287">
        <f>'All Nodes'!C3396</f>
        <v>100001</v>
      </c>
      <c r="D287" s="1">
        <f>'All Nodes'!D3396</f>
        <v>-0.62491300000000005</v>
      </c>
      <c r="E287" s="1">
        <f>'All Nodes'!E3396</f>
        <v>0.17499300000000001</v>
      </c>
      <c r="F287" s="1">
        <f>'All Nodes'!F3396</f>
        <v>0.124333</v>
      </c>
      <c r="G287">
        <f>'All Nodes'!G3396</f>
        <v>100001</v>
      </c>
    </row>
    <row r="288" spans="1:7" x14ac:dyDescent="0.25">
      <c r="A288" t="str">
        <f>'All Nodes'!A3397</f>
        <v>GRID</v>
      </c>
      <c r="B288">
        <f>'All Nodes'!B3397</f>
        <v>105286</v>
      </c>
      <c r="C288">
        <f>'All Nodes'!C3397</f>
        <v>100001</v>
      </c>
      <c r="D288" s="1">
        <f>'All Nodes'!D3397</f>
        <v>-0.62491699999999994</v>
      </c>
      <c r="E288" s="1">
        <f>'All Nodes'!E3397</f>
        <v>0.14999399999999999</v>
      </c>
      <c r="F288" s="1">
        <f>'All Nodes'!F3397</f>
        <v>0.123518</v>
      </c>
      <c r="G288">
        <f>'All Nodes'!G3397</f>
        <v>100001</v>
      </c>
    </row>
    <row r="289" spans="1:7" x14ac:dyDescent="0.25">
      <c r="A289" t="str">
        <f>'All Nodes'!A3398</f>
        <v>GRID</v>
      </c>
      <c r="B289">
        <f>'All Nodes'!B3398</f>
        <v>105287</v>
      </c>
      <c r="C289">
        <f>'All Nodes'!C3398</f>
        <v>100001</v>
      </c>
      <c r="D289" s="1">
        <f>'All Nodes'!D3398</f>
        <v>-0.64985499999999996</v>
      </c>
      <c r="E289" s="1">
        <f>'All Nodes'!E3398</f>
        <v>0.12499300000000001</v>
      </c>
      <c r="F289" s="1">
        <f>'All Nodes'!F3398</f>
        <v>0.12601200000000001</v>
      </c>
      <c r="G289">
        <f>'All Nodes'!G3398</f>
        <v>100001</v>
      </c>
    </row>
    <row r="290" spans="1:7" x14ac:dyDescent="0.25">
      <c r="A290" t="str">
        <f>'All Nodes'!A3399</f>
        <v>GRID</v>
      </c>
      <c r="B290">
        <f>'All Nodes'!B3399</f>
        <v>105288</v>
      </c>
      <c r="C290">
        <f>'All Nodes'!C3399</f>
        <v>100001</v>
      </c>
      <c r="D290" s="1">
        <f>'All Nodes'!D3399</f>
        <v>-0.67489399999999999</v>
      </c>
      <c r="E290" s="1">
        <f>'All Nodes'!E3399</f>
        <v>7.4951100000000007E-2</v>
      </c>
      <c r="F290" s="1">
        <f>'All Nodes'!F3399</f>
        <v>0.12834400000000001</v>
      </c>
      <c r="G290">
        <f>'All Nodes'!G3399</f>
        <v>100001</v>
      </c>
    </row>
    <row r="291" spans="1:7" x14ac:dyDescent="0.25">
      <c r="A291" t="str">
        <f>'All Nodes'!A3400</f>
        <v>GRID</v>
      </c>
      <c r="B291">
        <f>'All Nodes'!B3400</f>
        <v>105289</v>
      </c>
      <c r="C291">
        <f>'All Nodes'!C3400</f>
        <v>100001</v>
      </c>
      <c r="D291" s="1">
        <f>'All Nodes'!D3400</f>
        <v>-0.64986299999999997</v>
      </c>
      <c r="E291" s="1">
        <f>'All Nodes'!E3400</f>
        <v>9.9987099999999995E-2</v>
      </c>
      <c r="F291" s="1">
        <f>'All Nodes'!F3400</f>
        <v>0.125449</v>
      </c>
      <c r="G291">
        <f>'All Nodes'!G3400</f>
        <v>100001</v>
      </c>
    </row>
    <row r="292" spans="1:7" x14ac:dyDescent="0.25">
      <c r="A292" t="str">
        <f>'All Nodes'!A3401</f>
        <v>GRID</v>
      </c>
      <c r="B292">
        <f>'All Nodes'!B3401</f>
        <v>105290</v>
      </c>
      <c r="C292">
        <f>'All Nodes'!C3401</f>
        <v>100001</v>
      </c>
      <c r="D292" s="1">
        <f>'All Nodes'!D3401</f>
        <v>-0.64987099999999998</v>
      </c>
      <c r="E292" s="1">
        <f>'All Nodes'!E3401</f>
        <v>7.49533E-2</v>
      </c>
      <c r="F292" s="1">
        <f>'All Nodes'!F3401</f>
        <v>0.12501100000000001</v>
      </c>
      <c r="G292">
        <f>'All Nodes'!G3401</f>
        <v>100001</v>
      </c>
    </row>
    <row r="293" spans="1:7" x14ac:dyDescent="0.25">
      <c r="A293" t="str">
        <f>'All Nodes'!A3402</f>
        <v>GRID</v>
      </c>
      <c r="B293">
        <f>'All Nodes'!B3402</f>
        <v>105291</v>
      </c>
      <c r="C293">
        <f>'All Nodes'!C3402</f>
        <v>100001</v>
      </c>
      <c r="D293" s="1">
        <f>'All Nodes'!D3402</f>
        <v>-0.67490000000000006</v>
      </c>
      <c r="E293" s="1">
        <f>'All Nodes'!E3402</f>
        <v>4.99461E-2</v>
      </c>
      <c r="F293" s="1">
        <f>'All Nodes'!F3402</f>
        <v>0.12803200000000001</v>
      </c>
      <c r="G293">
        <f>'All Nodes'!G3402</f>
        <v>100001</v>
      </c>
    </row>
    <row r="294" spans="1:7" x14ac:dyDescent="0.25">
      <c r="A294" t="str">
        <f>'All Nodes'!A3403</f>
        <v>GRID</v>
      </c>
      <c r="B294">
        <f>'All Nodes'!B3403</f>
        <v>105292</v>
      </c>
      <c r="C294">
        <f>'All Nodes'!C3403</f>
        <v>100001</v>
      </c>
      <c r="D294" s="1">
        <f>'All Nodes'!D3403</f>
        <v>-0.69992900000000002</v>
      </c>
      <c r="E294" s="1">
        <f>'All Nodes'!E3403</f>
        <v>2.4950900000000002E-2</v>
      </c>
      <c r="F294" s="1">
        <f>'All Nodes'!F3403</f>
        <v>0.13130800000000001</v>
      </c>
      <c r="G294">
        <f>'All Nodes'!G3403</f>
        <v>100001</v>
      </c>
    </row>
    <row r="295" spans="1:7" x14ac:dyDescent="0.25">
      <c r="A295" t="str">
        <f>'All Nodes'!A3404</f>
        <v>GRID</v>
      </c>
      <c r="B295">
        <f>'All Nodes'!B3404</f>
        <v>105293</v>
      </c>
      <c r="C295">
        <f>'All Nodes'!C3404</f>
        <v>100001</v>
      </c>
      <c r="D295" s="1">
        <f>'All Nodes'!D3404</f>
        <v>-0.67490799999999995</v>
      </c>
      <c r="E295" s="1">
        <f>'All Nodes'!E3404</f>
        <v>2.4952100000000001E-2</v>
      </c>
      <c r="F295" s="1">
        <f>'All Nodes'!F3404</f>
        <v>0.12784599999999999</v>
      </c>
      <c r="G295">
        <f>'All Nodes'!G3404</f>
        <v>100001</v>
      </c>
    </row>
    <row r="296" spans="1:7" x14ac:dyDescent="0.25">
      <c r="A296" t="str">
        <f>'All Nodes'!A3405</f>
        <v>GRID</v>
      </c>
      <c r="B296">
        <f>'All Nodes'!B3405</f>
        <v>105294</v>
      </c>
      <c r="C296">
        <f>'All Nodes'!C3405</f>
        <v>100001</v>
      </c>
      <c r="D296" s="1">
        <f>'All Nodes'!D3405</f>
        <v>-0.72501800000000005</v>
      </c>
      <c r="E296" s="1">
        <f>'All Nodes'!E3405</f>
        <v>-5.1709999999999998E-5</v>
      </c>
      <c r="F296" s="1">
        <f>'All Nodes'!F3405</f>
        <v>0.134851</v>
      </c>
      <c r="G296">
        <f>'All Nodes'!G3405</f>
        <v>100001</v>
      </c>
    </row>
    <row r="297" spans="1:7" x14ac:dyDescent="0.25">
      <c r="A297" t="str">
        <f>'All Nodes'!A3406</f>
        <v>GRID</v>
      </c>
      <c r="B297">
        <f>'All Nodes'!B3406</f>
        <v>105295</v>
      </c>
      <c r="C297">
        <f>'All Nodes'!C3406</f>
        <v>100001</v>
      </c>
      <c r="D297" s="1">
        <f>'All Nodes'!D3406</f>
        <v>-0.70000700000000005</v>
      </c>
      <c r="E297" s="1">
        <f>'All Nodes'!E3406</f>
        <v>-5.0250000000000002E-5</v>
      </c>
      <c r="F297" s="1">
        <f>'All Nodes'!F3406</f>
        <v>0.13126499999999999</v>
      </c>
      <c r="G297">
        <f>'All Nodes'!G3406</f>
        <v>100001</v>
      </c>
    </row>
    <row r="298" spans="1:7" x14ac:dyDescent="0.25">
      <c r="A298" t="str">
        <f>'All Nodes'!A3407</f>
        <v>GRID</v>
      </c>
      <c r="B298">
        <f>'All Nodes'!B3407</f>
        <v>105296</v>
      </c>
      <c r="C298">
        <f>'All Nodes'!C3407</f>
        <v>100001</v>
      </c>
      <c r="D298" s="1">
        <f>'All Nodes'!D3407</f>
        <v>-0.72501800000000005</v>
      </c>
      <c r="E298" s="1">
        <f>'All Nodes'!E3407</f>
        <v>-2.5048999999999998E-2</v>
      </c>
      <c r="F298" s="1">
        <f>'All Nodes'!F3407</f>
        <v>0.13491400000000001</v>
      </c>
      <c r="G298">
        <f>'All Nodes'!G3407</f>
        <v>100001</v>
      </c>
    </row>
    <row r="299" spans="1:7" x14ac:dyDescent="0.25">
      <c r="A299" t="str">
        <f>'All Nodes'!A3408</f>
        <v>GRID</v>
      </c>
      <c r="B299">
        <f>'All Nodes'!B3408</f>
        <v>105297</v>
      </c>
      <c r="C299">
        <f>'All Nodes'!C3408</f>
        <v>100001</v>
      </c>
      <c r="D299" s="1">
        <f>'All Nodes'!D3408</f>
        <v>-0.72501599999999999</v>
      </c>
      <c r="E299" s="1">
        <f>'All Nodes'!E3408</f>
        <v>-5.0047000000000001E-2</v>
      </c>
      <c r="F299" s="1">
        <f>'All Nodes'!F3408</f>
        <v>0.135103</v>
      </c>
      <c r="G299">
        <f>'All Nodes'!G3408</f>
        <v>100001</v>
      </c>
    </row>
    <row r="300" spans="1:7" x14ac:dyDescent="0.25">
      <c r="A300" t="str">
        <f>'All Nodes'!A3409</f>
        <v>GRID</v>
      </c>
      <c r="B300">
        <f>'All Nodes'!B3409</f>
        <v>105298</v>
      </c>
      <c r="C300">
        <f>'All Nodes'!C3409</f>
        <v>100001</v>
      </c>
      <c r="D300" s="1">
        <f>'All Nodes'!D3409</f>
        <v>-0.47503800000000002</v>
      </c>
      <c r="E300" s="1">
        <f>'All Nodes'!E3409</f>
        <v>0.37497799999999998</v>
      </c>
      <c r="F300" s="1">
        <f>'All Nodes'!F3409</f>
        <v>0.118838</v>
      </c>
      <c r="G300">
        <f>'All Nodes'!G3409</f>
        <v>100001</v>
      </c>
    </row>
    <row r="301" spans="1:7" x14ac:dyDescent="0.25">
      <c r="A301" t="str">
        <f>'All Nodes'!A3410</f>
        <v>GRID</v>
      </c>
      <c r="B301">
        <f>'All Nodes'!B3410</f>
        <v>105299</v>
      </c>
      <c r="C301">
        <f>'All Nodes'!C3410</f>
        <v>100001</v>
      </c>
      <c r="D301" s="1">
        <f>'All Nodes'!D3410</f>
        <v>-0.44983200000000001</v>
      </c>
      <c r="E301" s="1">
        <f>'All Nodes'!E3410</f>
        <v>0.37498100000000001</v>
      </c>
      <c r="F301" s="1">
        <f>'All Nodes'!F3410</f>
        <v>0.116482</v>
      </c>
      <c r="G301">
        <f>'All Nodes'!G3410</f>
        <v>100001</v>
      </c>
    </row>
    <row r="302" spans="1:7" x14ac:dyDescent="0.25">
      <c r="A302" t="str">
        <f>'All Nodes'!A3411</f>
        <v>GRID</v>
      </c>
      <c r="B302">
        <f>'All Nodes'!B3411</f>
        <v>105300</v>
      </c>
      <c r="C302">
        <f>'All Nodes'!C3411</f>
        <v>100001</v>
      </c>
      <c r="D302" s="1">
        <f>'All Nodes'!D3411</f>
        <v>-0.55002899999999999</v>
      </c>
      <c r="E302" s="1">
        <f>'All Nodes'!E3411</f>
        <v>0.32497100000000001</v>
      </c>
      <c r="F302" s="1">
        <f>'All Nodes'!F3411</f>
        <v>0.123039</v>
      </c>
      <c r="G302">
        <f>'All Nodes'!G3411</f>
        <v>100001</v>
      </c>
    </row>
    <row r="303" spans="1:7" x14ac:dyDescent="0.25">
      <c r="A303" t="str">
        <f>'All Nodes'!A3412</f>
        <v>GRID</v>
      </c>
      <c r="B303">
        <f>'All Nodes'!B3412</f>
        <v>105301</v>
      </c>
      <c r="C303">
        <f>'All Nodes'!C3412</f>
        <v>100001</v>
      </c>
      <c r="D303" s="1">
        <f>'All Nodes'!D3412</f>
        <v>-0.52485400000000004</v>
      </c>
      <c r="E303" s="1">
        <f>'All Nodes'!E3412</f>
        <v>0.32497599999999999</v>
      </c>
      <c r="F303" s="1">
        <f>'All Nodes'!F3412</f>
        <v>0.120306</v>
      </c>
      <c r="G303">
        <f>'All Nodes'!G3412</f>
        <v>100001</v>
      </c>
    </row>
    <row r="304" spans="1:7" x14ac:dyDescent="0.25">
      <c r="A304" t="str">
        <f>'All Nodes'!A3413</f>
        <v>GRID</v>
      </c>
      <c r="B304">
        <f>'All Nodes'!B3413</f>
        <v>105302</v>
      </c>
      <c r="C304">
        <f>'All Nodes'!C3413</f>
        <v>100001</v>
      </c>
      <c r="D304" s="1">
        <f>'All Nodes'!D3413</f>
        <v>-0.57502699999999995</v>
      </c>
      <c r="E304" s="1">
        <f>'All Nodes'!E3413</f>
        <v>0.29996899999999999</v>
      </c>
      <c r="F304" s="1">
        <f>'All Nodes'!F3413</f>
        <v>0.124295</v>
      </c>
      <c r="G304">
        <f>'All Nodes'!G3413</f>
        <v>100001</v>
      </c>
    </row>
    <row r="305" spans="1:7" x14ac:dyDescent="0.25">
      <c r="A305" t="str">
        <f>'All Nodes'!A3414</f>
        <v>GRID</v>
      </c>
      <c r="B305">
        <f>'All Nodes'!B3414</f>
        <v>105303</v>
      </c>
      <c r="C305">
        <f>'All Nodes'!C3414</f>
        <v>100001</v>
      </c>
      <c r="D305" s="1">
        <f>'All Nodes'!D3414</f>
        <v>-0.57502500000000001</v>
      </c>
      <c r="E305" s="1">
        <f>'All Nodes'!E3414</f>
        <v>0.27497300000000002</v>
      </c>
      <c r="F305" s="1">
        <f>'All Nodes'!F3414</f>
        <v>0.122851</v>
      </c>
      <c r="G305">
        <f>'All Nodes'!G3414</f>
        <v>100001</v>
      </c>
    </row>
    <row r="306" spans="1:7" x14ac:dyDescent="0.25">
      <c r="A306" t="str">
        <f>'All Nodes'!A3415</f>
        <v>GRID</v>
      </c>
      <c r="B306">
        <f>'All Nodes'!B3415</f>
        <v>105304</v>
      </c>
      <c r="C306">
        <f>'All Nodes'!C3415</f>
        <v>100001</v>
      </c>
      <c r="D306" s="1">
        <f>'All Nodes'!D3415</f>
        <v>-0.55002799999999996</v>
      </c>
      <c r="E306" s="1">
        <f>'All Nodes'!E3415</f>
        <v>0.29997299999999999</v>
      </c>
      <c r="F306" s="1">
        <f>'All Nodes'!F3415</f>
        <v>0.121472</v>
      </c>
      <c r="G306">
        <f>'All Nodes'!G3415</f>
        <v>100001</v>
      </c>
    </row>
    <row r="307" spans="1:7" x14ac:dyDescent="0.25">
      <c r="A307" t="str">
        <f>'All Nodes'!A3416</f>
        <v>GRID</v>
      </c>
      <c r="B307">
        <f>'All Nodes'!B3416</f>
        <v>105305</v>
      </c>
      <c r="C307">
        <f>'All Nodes'!C3416</f>
        <v>100001</v>
      </c>
      <c r="D307" s="1">
        <f>'All Nodes'!D3416</f>
        <v>-0.57502299999999995</v>
      </c>
      <c r="E307" s="1">
        <f>'All Nodes'!E3416</f>
        <v>0.249973</v>
      </c>
      <c r="F307" s="1">
        <f>'All Nodes'!F3416</f>
        <v>0.121534</v>
      </c>
      <c r="G307">
        <f>'All Nodes'!G3416</f>
        <v>100001</v>
      </c>
    </row>
    <row r="308" spans="1:7" x14ac:dyDescent="0.25">
      <c r="A308" t="str">
        <f>'All Nodes'!A3417</f>
        <v>GRID</v>
      </c>
      <c r="B308">
        <f>'All Nodes'!B3417</f>
        <v>105306</v>
      </c>
      <c r="C308">
        <f>'All Nodes'!C3417</f>
        <v>100001</v>
      </c>
      <c r="D308" s="1">
        <f>'All Nodes'!D3417</f>
        <v>-0.49984299999999998</v>
      </c>
      <c r="E308" s="1">
        <f>'All Nodes'!E3417</f>
        <v>0.34997899999999998</v>
      </c>
      <c r="F308" s="1">
        <f>'All Nodes'!F3417</f>
        <v>0.11942700000000001</v>
      </c>
      <c r="G308">
        <f>'All Nodes'!G3417</f>
        <v>100001</v>
      </c>
    </row>
    <row r="309" spans="1:7" x14ac:dyDescent="0.25">
      <c r="A309" t="str">
        <f>'All Nodes'!A3418</f>
        <v>GRID</v>
      </c>
      <c r="B309">
        <f>'All Nodes'!B3418</f>
        <v>105307</v>
      </c>
      <c r="C309">
        <f>'All Nodes'!C3418</f>
        <v>100001</v>
      </c>
      <c r="D309" s="1">
        <f>'All Nodes'!D3418</f>
        <v>-0.47503600000000001</v>
      </c>
      <c r="E309" s="1">
        <f>'All Nodes'!E3418</f>
        <v>0.34997800000000001</v>
      </c>
      <c r="F309" s="1">
        <f>'All Nodes'!F3418</f>
        <v>0.117021</v>
      </c>
      <c r="G309">
        <f>'All Nodes'!G3418</f>
        <v>100001</v>
      </c>
    </row>
    <row r="310" spans="1:7" x14ac:dyDescent="0.25">
      <c r="A310" t="str">
        <f>'All Nodes'!A3419</f>
        <v>GRID</v>
      </c>
      <c r="B310">
        <f>'All Nodes'!B3419</f>
        <v>105308</v>
      </c>
      <c r="C310">
        <f>'All Nodes'!C3419</f>
        <v>100001</v>
      </c>
      <c r="D310" s="1">
        <f>'All Nodes'!D3419</f>
        <v>-0.49984499999999998</v>
      </c>
      <c r="E310" s="1">
        <f>'All Nodes'!E3419</f>
        <v>0.32497799999999999</v>
      </c>
      <c r="F310" s="1">
        <f>'All Nodes'!F3419</f>
        <v>0.11773500000000001</v>
      </c>
      <c r="G310">
        <f>'All Nodes'!G3419</f>
        <v>100001</v>
      </c>
    </row>
    <row r="311" spans="1:7" x14ac:dyDescent="0.25">
      <c r="A311" t="str">
        <f>'All Nodes'!A3420</f>
        <v>GRID</v>
      </c>
      <c r="B311">
        <f>'All Nodes'!B3420</f>
        <v>105309</v>
      </c>
      <c r="C311">
        <f>'All Nodes'!C3420</f>
        <v>100001</v>
      </c>
      <c r="D311" s="1">
        <f>'All Nodes'!D3420</f>
        <v>-0.60002900000000003</v>
      </c>
      <c r="E311" s="1">
        <f>'All Nodes'!E3420</f>
        <v>0.224968</v>
      </c>
      <c r="F311" s="1">
        <f>'All Nodes'!F3420</f>
        <v>0.123293</v>
      </c>
      <c r="G311">
        <f>'All Nodes'!G3420</f>
        <v>100001</v>
      </c>
    </row>
    <row r="312" spans="1:7" x14ac:dyDescent="0.25">
      <c r="A312" t="str">
        <f>'All Nodes'!A3421</f>
        <v>GRID</v>
      </c>
      <c r="B312">
        <f>'All Nodes'!B3421</f>
        <v>105310</v>
      </c>
      <c r="C312">
        <f>'All Nodes'!C3421</f>
        <v>100001</v>
      </c>
      <c r="D312" s="1">
        <f>'All Nodes'!D3421</f>
        <v>-0.60002599999999995</v>
      </c>
      <c r="E312" s="1">
        <f>'All Nodes'!E3421</f>
        <v>0.199989</v>
      </c>
      <c r="F312" s="1">
        <f>'All Nodes'!F3421</f>
        <v>0.122227</v>
      </c>
      <c r="G312">
        <f>'All Nodes'!G3421</f>
        <v>100001</v>
      </c>
    </row>
    <row r="313" spans="1:7" x14ac:dyDescent="0.25">
      <c r="A313" t="str">
        <f>'All Nodes'!A3422</f>
        <v>GRID</v>
      </c>
      <c r="B313">
        <f>'All Nodes'!B3422</f>
        <v>105311</v>
      </c>
      <c r="C313">
        <f>'All Nodes'!C3422</f>
        <v>100001</v>
      </c>
      <c r="D313" s="1">
        <f>'All Nodes'!D3422</f>
        <v>-0.57502200000000003</v>
      </c>
      <c r="E313" s="1">
        <f>'All Nodes'!E3422</f>
        <v>0.22497300000000001</v>
      </c>
      <c r="F313" s="1">
        <f>'All Nodes'!F3422</f>
        <v>0.12034300000000001</v>
      </c>
      <c r="G313">
        <f>'All Nodes'!G3422</f>
        <v>100001</v>
      </c>
    </row>
    <row r="314" spans="1:7" x14ac:dyDescent="0.25">
      <c r="A314" t="str">
        <f>'All Nodes'!A3423</f>
        <v>GRID</v>
      </c>
      <c r="B314">
        <f>'All Nodes'!B3423</f>
        <v>105312</v>
      </c>
      <c r="C314">
        <f>'All Nodes'!C3423</f>
        <v>100001</v>
      </c>
      <c r="D314" s="1">
        <f>'All Nodes'!D3423</f>
        <v>-0.34982600000000003</v>
      </c>
      <c r="E314" s="1">
        <f>'All Nodes'!E3423</f>
        <v>0.44998899999999997</v>
      </c>
      <c r="F314" s="1">
        <f>'All Nodes'!F3423</f>
        <v>0.114672</v>
      </c>
      <c r="G314">
        <f>'All Nodes'!G3423</f>
        <v>100001</v>
      </c>
    </row>
    <row r="315" spans="1:7" x14ac:dyDescent="0.25">
      <c r="A315" t="str">
        <f>'All Nodes'!A3424</f>
        <v>GRID</v>
      </c>
      <c r="B315">
        <f>'All Nodes'!B3424</f>
        <v>105313</v>
      </c>
      <c r="C315">
        <f>'All Nodes'!C3424</f>
        <v>100001</v>
      </c>
      <c r="D315" s="1">
        <f>'All Nodes'!D3424</f>
        <v>-0.32503399999999999</v>
      </c>
      <c r="E315" s="1">
        <f>'All Nodes'!E3424</f>
        <v>0.44998700000000003</v>
      </c>
      <c r="F315" s="1">
        <f>'All Nodes'!F3424</f>
        <v>0.11301</v>
      </c>
      <c r="G315">
        <f>'All Nodes'!G3424</f>
        <v>100001</v>
      </c>
    </row>
    <row r="316" spans="1:7" x14ac:dyDescent="0.25">
      <c r="A316" t="str">
        <f>'All Nodes'!A3425</f>
        <v>GRID</v>
      </c>
      <c r="B316">
        <f>'All Nodes'!B3425</f>
        <v>105314</v>
      </c>
      <c r="C316">
        <f>'All Nodes'!C3425</f>
        <v>100001</v>
      </c>
      <c r="D316" s="1">
        <f>'All Nodes'!D3425</f>
        <v>-0.30003600000000002</v>
      </c>
      <c r="E316" s="1">
        <f>'All Nodes'!E3425</f>
        <v>0.44999099999999997</v>
      </c>
      <c r="F316" s="1">
        <f>'All Nodes'!F3425</f>
        <v>0.111444</v>
      </c>
      <c r="G316">
        <f>'All Nodes'!G3425</f>
        <v>100001</v>
      </c>
    </row>
    <row r="317" spans="1:7" x14ac:dyDescent="0.25">
      <c r="A317" t="str">
        <f>'All Nodes'!A3426</f>
        <v>GRID</v>
      </c>
      <c r="B317">
        <f>'All Nodes'!B3426</f>
        <v>105315</v>
      </c>
      <c r="C317">
        <f>'All Nodes'!C3426</f>
        <v>100001</v>
      </c>
      <c r="D317" s="1">
        <f>'All Nodes'!D3426</f>
        <v>-0.27504499999999998</v>
      </c>
      <c r="E317" s="1">
        <f>'All Nodes'!E3426</f>
        <v>0.44998899999999997</v>
      </c>
      <c r="F317" s="1">
        <f>'All Nodes'!F3426</f>
        <v>0.11000600000000001</v>
      </c>
      <c r="G317">
        <f>'All Nodes'!G3426</f>
        <v>100001</v>
      </c>
    </row>
    <row r="318" spans="1:7" x14ac:dyDescent="0.25">
      <c r="A318" t="str">
        <f>'All Nodes'!A3427</f>
        <v>GRID</v>
      </c>
      <c r="B318">
        <f>'All Nodes'!B3427</f>
        <v>105316</v>
      </c>
      <c r="C318">
        <f>'All Nodes'!C3427</f>
        <v>100001</v>
      </c>
      <c r="D318" s="1">
        <f>'All Nodes'!D3427</f>
        <v>-0.39982600000000001</v>
      </c>
      <c r="E318" s="1">
        <f>'All Nodes'!E3427</f>
        <v>0.39998499999999998</v>
      </c>
      <c r="F318" s="1">
        <f>'All Nodes'!F3427</f>
        <v>0.114167</v>
      </c>
      <c r="G318">
        <f>'All Nodes'!G3427</f>
        <v>100001</v>
      </c>
    </row>
    <row r="319" spans="1:7" x14ac:dyDescent="0.25">
      <c r="A319" t="str">
        <f>'All Nodes'!A3428</f>
        <v>GRID</v>
      </c>
      <c r="B319">
        <f>'All Nodes'!B3428</f>
        <v>105317</v>
      </c>
      <c r="C319">
        <f>'All Nodes'!C3428</f>
        <v>100001</v>
      </c>
      <c r="D319" s="1">
        <f>'All Nodes'!D3428</f>
        <v>-0.37482500000000002</v>
      </c>
      <c r="E319" s="1">
        <f>'All Nodes'!E3428</f>
        <v>0.42498599999999997</v>
      </c>
      <c r="F319" s="1">
        <f>'All Nodes'!F3428</f>
        <v>0.11429400000000001</v>
      </c>
      <c r="G319">
        <f>'All Nodes'!G3428</f>
        <v>100001</v>
      </c>
    </row>
    <row r="320" spans="1:7" x14ac:dyDescent="0.25">
      <c r="A320" t="str">
        <f>'All Nodes'!A3429</f>
        <v>GRID</v>
      </c>
      <c r="B320">
        <f>'All Nodes'!B3429</f>
        <v>105318</v>
      </c>
      <c r="C320">
        <f>'All Nodes'!C3429</f>
        <v>100001</v>
      </c>
      <c r="D320" s="1">
        <f>'All Nodes'!D3429</f>
        <v>-0.34982799999999997</v>
      </c>
      <c r="E320" s="1">
        <f>'All Nodes'!E3429</f>
        <v>0.42498599999999997</v>
      </c>
      <c r="F320" s="1">
        <f>'All Nodes'!F3429</f>
        <v>0.11248</v>
      </c>
      <c r="G320">
        <f>'All Nodes'!G3429</f>
        <v>100001</v>
      </c>
    </row>
    <row r="321" spans="1:7" x14ac:dyDescent="0.25">
      <c r="A321" t="str">
        <f>'All Nodes'!A3430</f>
        <v>GRID</v>
      </c>
      <c r="B321">
        <f>'All Nodes'!B3430</f>
        <v>105319</v>
      </c>
      <c r="C321">
        <f>'All Nodes'!C3430</f>
        <v>100001</v>
      </c>
      <c r="D321" s="1">
        <f>'All Nodes'!D3430</f>
        <v>-0.37482799999999999</v>
      </c>
      <c r="E321" s="1">
        <f>'All Nodes'!E3430</f>
        <v>0.39998600000000001</v>
      </c>
      <c r="F321" s="1">
        <f>'All Nodes'!F3430</f>
        <v>0.11222699999999999</v>
      </c>
      <c r="G321">
        <f>'All Nodes'!G3430</f>
        <v>100001</v>
      </c>
    </row>
    <row r="322" spans="1:7" x14ac:dyDescent="0.25">
      <c r="A322" t="str">
        <f>'All Nodes'!A3431</f>
        <v>GRID</v>
      </c>
      <c r="B322">
        <f>'All Nodes'!B3431</f>
        <v>105320</v>
      </c>
      <c r="C322">
        <f>'All Nodes'!C3431</f>
        <v>100001</v>
      </c>
      <c r="D322" s="1">
        <f>'All Nodes'!D3431</f>
        <v>-0.42503800000000003</v>
      </c>
      <c r="E322" s="1">
        <f>'All Nodes'!E3431</f>
        <v>0.37498100000000001</v>
      </c>
      <c r="F322" s="1">
        <f>'All Nodes'!F3431</f>
        <v>0.114327</v>
      </c>
      <c r="G322">
        <f>'All Nodes'!G3431</f>
        <v>100001</v>
      </c>
    </row>
    <row r="323" spans="1:7" x14ac:dyDescent="0.25">
      <c r="A323" t="str">
        <f>'All Nodes'!A3432</f>
        <v>GRID</v>
      </c>
      <c r="B323">
        <f>'All Nodes'!B3432</f>
        <v>105321</v>
      </c>
      <c r="C323">
        <f>'All Nodes'!C3432</f>
        <v>100001</v>
      </c>
      <c r="D323" s="1">
        <f>'All Nodes'!D3432</f>
        <v>-0.39982899999999999</v>
      </c>
      <c r="E323" s="1">
        <f>'All Nodes'!E3432</f>
        <v>0.37498500000000001</v>
      </c>
      <c r="F323" s="1">
        <f>'All Nodes'!F3432</f>
        <v>0.11222600000000001</v>
      </c>
      <c r="G323">
        <f>'All Nodes'!G3432</f>
        <v>100001</v>
      </c>
    </row>
    <row r="324" spans="1:7" x14ac:dyDescent="0.25">
      <c r="A324" t="str">
        <f>'All Nodes'!A3433</f>
        <v>GRID</v>
      </c>
      <c r="B324">
        <f>'All Nodes'!B3433</f>
        <v>105322</v>
      </c>
      <c r="C324">
        <f>'All Nodes'!C3433</f>
        <v>100001</v>
      </c>
      <c r="D324" s="1">
        <f>'All Nodes'!D3433</f>
        <v>-0.250025</v>
      </c>
      <c r="E324" s="1">
        <f>'All Nodes'!E3433</f>
        <v>0.47497899999999998</v>
      </c>
      <c r="F324" s="1">
        <f>'All Nodes'!F3433</f>
        <v>0.111003</v>
      </c>
      <c r="G324">
        <f>'All Nodes'!G3433</f>
        <v>100001</v>
      </c>
    </row>
    <row r="325" spans="1:7" x14ac:dyDescent="0.25">
      <c r="A325" t="str">
        <f>'All Nodes'!A3434</f>
        <v>GRID</v>
      </c>
      <c r="B325">
        <f>'All Nodes'!B3434</f>
        <v>105323</v>
      </c>
      <c r="C325">
        <f>'All Nodes'!C3434</f>
        <v>100001</v>
      </c>
      <c r="D325" s="1">
        <f>'All Nodes'!D3434</f>
        <v>-0.22503999999999999</v>
      </c>
      <c r="E325" s="1">
        <f>'All Nodes'!E3434</f>
        <v>0.47498200000000002</v>
      </c>
      <c r="F325" s="1">
        <f>'All Nodes'!F3434</f>
        <v>0.109816</v>
      </c>
      <c r="G325">
        <f>'All Nodes'!G3434</f>
        <v>100001</v>
      </c>
    </row>
    <row r="326" spans="1:7" x14ac:dyDescent="0.25">
      <c r="A326" t="str">
        <f>'All Nodes'!A3435</f>
        <v>GRID</v>
      </c>
      <c r="B326">
        <f>'All Nodes'!B3435</f>
        <v>105324</v>
      </c>
      <c r="C326">
        <f>'All Nodes'!C3435</f>
        <v>100001</v>
      </c>
      <c r="D326" s="1">
        <f>'All Nodes'!D3435</f>
        <v>-0.250025</v>
      </c>
      <c r="E326" s="1">
        <f>'All Nodes'!E3435</f>
        <v>0.44999299999999998</v>
      </c>
      <c r="F326" s="1">
        <f>'All Nodes'!F3435</f>
        <v>0.10868999999999999</v>
      </c>
      <c r="G326">
        <f>'All Nodes'!G3435</f>
        <v>100001</v>
      </c>
    </row>
    <row r="327" spans="1:7" x14ac:dyDescent="0.25">
      <c r="A327" t="str">
        <f>'All Nodes'!A3436</f>
        <v>GRID</v>
      </c>
      <c r="B327">
        <f>'All Nodes'!B3436</f>
        <v>105325</v>
      </c>
      <c r="C327">
        <f>'All Nodes'!C3436</f>
        <v>100001</v>
      </c>
      <c r="D327" s="1">
        <f>'All Nodes'!D3436</f>
        <v>-0.200046</v>
      </c>
      <c r="E327" s="1">
        <f>'All Nodes'!E3436</f>
        <v>0.47498600000000002</v>
      </c>
      <c r="F327" s="1">
        <f>'All Nodes'!F3436</f>
        <v>0.108752</v>
      </c>
      <c r="G327">
        <f>'All Nodes'!G3436</f>
        <v>100001</v>
      </c>
    </row>
    <row r="328" spans="1:7" x14ac:dyDescent="0.25">
      <c r="A328" t="str">
        <f>'All Nodes'!A3437</f>
        <v>GRID</v>
      </c>
      <c r="B328">
        <f>'All Nodes'!B3437</f>
        <v>105326</v>
      </c>
      <c r="C328">
        <f>'All Nodes'!C3437</f>
        <v>100001</v>
      </c>
      <c r="D328" s="1">
        <f>'All Nodes'!D3437</f>
        <v>-0.17504500000000001</v>
      </c>
      <c r="E328" s="1">
        <f>'All Nodes'!E3437</f>
        <v>0.47498600000000002</v>
      </c>
      <c r="F328" s="1">
        <f>'All Nodes'!F3437</f>
        <v>0.10781399999999999</v>
      </c>
      <c r="G328">
        <f>'All Nodes'!G3437</f>
        <v>100001</v>
      </c>
    </row>
    <row r="329" spans="1:7" x14ac:dyDescent="0.25">
      <c r="A329" t="str">
        <f>'All Nodes'!A3438</f>
        <v>GRID</v>
      </c>
      <c r="B329">
        <f>'All Nodes'!B3438</f>
        <v>105327</v>
      </c>
      <c r="C329">
        <f>'All Nodes'!C3438</f>
        <v>100001</v>
      </c>
      <c r="D329" s="1">
        <f>'All Nodes'!D3438</f>
        <v>-0.15004200000000001</v>
      </c>
      <c r="E329" s="1">
        <f>'All Nodes'!E3438</f>
        <v>0.50000100000000003</v>
      </c>
      <c r="F329" s="1">
        <f>'All Nodes'!F3438</f>
        <v>0.109441</v>
      </c>
      <c r="G329">
        <f>'All Nodes'!G3438</f>
        <v>100001</v>
      </c>
    </row>
    <row r="330" spans="1:7" x14ac:dyDescent="0.25">
      <c r="A330" t="str">
        <f>'All Nodes'!A3439</f>
        <v>GRID</v>
      </c>
      <c r="B330">
        <f>'All Nodes'!B3439</f>
        <v>105328</v>
      </c>
      <c r="C330">
        <f>'All Nodes'!C3439</f>
        <v>100001</v>
      </c>
      <c r="D330" s="1">
        <f>'All Nodes'!D3439</f>
        <v>-0.15004000000000001</v>
      </c>
      <c r="E330" s="1">
        <f>'All Nodes'!E3439</f>
        <v>0.47498600000000002</v>
      </c>
      <c r="F330" s="1">
        <f>'All Nodes'!F3439</f>
        <v>0.107</v>
      </c>
      <c r="G330">
        <f>'All Nodes'!G3439</f>
        <v>100001</v>
      </c>
    </row>
    <row r="331" spans="1:7" x14ac:dyDescent="0.25">
      <c r="A331" t="str">
        <f>'All Nodes'!A3440</f>
        <v>GRID</v>
      </c>
      <c r="B331">
        <f>'All Nodes'!B3440</f>
        <v>105329</v>
      </c>
      <c r="C331">
        <f>'All Nodes'!C3440</f>
        <v>100001</v>
      </c>
      <c r="D331" s="1">
        <f>'All Nodes'!D3440</f>
        <v>-0.12504499999999999</v>
      </c>
      <c r="E331" s="1">
        <f>'All Nodes'!E3440</f>
        <v>0.50000199999999995</v>
      </c>
      <c r="F331" s="1">
        <f>'All Nodes'!F3440</f>
        <v>0.108753</v>
      </c>
      <c r="G331">
        <f>'All Nodes'!G3440</f>
        <v>100001</v>
      </c>
    </row>
    <row r="332" spans="1:7" x14ac:dyDescent="0.25">
      <c r="A332" t="str">
        <f>'All Nodes'!A3441</f>
        <v>GRID</v>
      </c>
      <c r="B332">
        <f>'All Nodes'!B3441</f>
        <v>105330</v>
      </c>
      <c r="C332">
        <f>'All Nodes'!C3441</f>
        <v>100001</v>
      </c>
      <c r="D332" s="1">
        <f>'All Nodes'!D3441</f>
        <v>-0.100048</v>
      </c>
      <c r="E332" s="1">
        <f>'All Nodes'!E3441</f>
        <v>0.500004</v>
      </c>
      <c r="F332" s="1">
        <f>'All Nodes'!F3441</f>
        <v>0.10818899999999999</v>
      </c>
      <c r="G332">
        <f>'All Nodes'!G3441</f>
        <v>100001</v>
      </c>
    </row>
    <row r="333" spans="1:7" x14ac:dyDescent="0.25">
      <c r="A333" t="str">
        <f>'All Nodes'!A3442</f>
        <v>GRID</v>
      </c>
      <c r="B333">
        <f>'All Nodes'!B3442</f>
        <v>105331</v>
      </c>
      <c r="C333">
        <f>'All Nodes'!C3442</f>
        <v>100001</v>
      </c>
      <c r="D333" s="1">
        <f>'All Nodes'!D3442</f>
        <v>-2.5035999999999999E-2</v>
      </c>
      <c r="E333" s="1">
        <f>'All Nodes'!E3442</f>
        <v>0.52500500000000005</v>
      </c>
      <c r="F333" s="1">
        <f>'All Nodes'!F3442</f>
        <v>0.109816</v>
      </c>
      <c r="G333">
        <f>'All Nodes'!G3442</f>
        <v>100001</v>
      </c>
    </row>
    <row r="334" spans="1:7" x14ac:dyDescent="0.25">
      <c r="A334" t="str">
        <f>'All Nodes'!A3443</f>
        <v>GRID</v>
      </c>
      <c r="B334">
        <f>'All Nodes'!B3443</f>
        <v>105332</v>
      </c>
      <c r="C334">
        <f>'All Nodes'!C3443</f>
        <v>100001</v>
      </c>
      <c r="D334" s="1">
        <f>'All Nodes'!D3443</f>
        <v>-7.5048000000000004E-2</v>
      </c>
      <c r="E334" s="1">
        <f>'All Nodes'!E3443</f>
        <v>0.50000800000000001</v>
      </c>
      <c r="F334" s="1">
        <f>'All Nodes'!F3443</f>
        <v>0.107752</v>
      </c>
      <c r="G334">
        <f>'All Nodes'!G3443</f>
        <v>100001</v>
      </c>
    </row>
    <row r="335" spans="1:7" x14ac:dyDescent="0.25">
      <c r="A335" t="str">
        <f>'All Nodes'!A3444</f>
        <v>GRID</v>
      </c>
      <c r="B335">
        <f>'All Nodes'!B3444</f>
        <v>105333</v>
      </c>
      <c r="C335">
        <f>'All Nodes'!C3444</f>
        <v>100001</v>
      </c>
      <c r="D335" s="1">
        <f>'All Nodes'!D3444</f>
        <v>-5.0035000000000003E-2</v>
      </c>
      <c r="E335" s="1">
        <f>'All Nodes'!E3444</f>
        <v>0.50000900000000004</v>
      </c>
      <c r="F335" s="1">
        <f>'All Nodes'!F3444</f>
        <v>0.10743900000000001</v>
      </c>
      <c r="G335">
        <f>'All Nodes'!G3444</f>
        <v>100001</v>
      </c>
    </row>
    <row r="336" spans="1:7" x14ac:dyDescent="0.25">
      <c r="A336" t="str">
        <f>'All Nodes'!A3445</f>
        <v>GRID</v>
      </c>
      <c r="B336">
        <f>'All Nodes'!B3445</f>
        <v>105334</v>
      </c>
      <c r="C336">
        <f>'All Nodes'!C3445</f>
        <v>100001</v>
      </c>
      <c r="D336" s="1">
        <f>'All Nodes'!D3445</f>
        <v>-2.5035000000000002E-2</v>
      </c>
      <c r="E336" s="1">
        <f>'All Nodes'!E3445</f>
        <v>0.50000999999999995</v>
      </c>
      <c r="F336" s="1">
        <f>'All Nodes'!F3445</f>
        <v>0.10725</v>
      </c>
      <c r="G336">
        <f>'All Nodes'!G3445</f>
        <v>100001</v>
      </c>
    </row>
    <row r="337" spans="1:7" x14ac:dyDescent="0.25">
      <c r="A337" t="str">
        <f>'All Nodes'!A3446</f>
        <v>GRID</v>
      </c>
      <c r="B337">
        <f>'All Nodes'!B3446</f>
        <v>105335</v>
      </c>
      <c r="C337">
        <f>'All Nodes'!C3446</f>
        <v>100001</v>
      </c>
      <c r="D337" s="1">
        <f>'All Nodes'!D3446</f>
        <v>-3.8590000000000002E-5</v>
      </c>
      <c r="E337" s="1">
        <f>'All Nodes'!E3446</f>
        <v>0.52500800000000003</v>
      </c>
      <c r="F337" s="1">
        <f>'All Nodes'!F3446</f>
        <v>0.109753</v>
      </c>
      <c r="G337">
        <f>'All Nodes'!G3446</f>
        <v>100001</v>
      </c>
    </row>
    <row r="338" spans="1:7" x14ac:dyDescent="0.25">
      <c r="A338" t="str">
        <f>'All Nodes'!A3447</f>
        <v>GRID</v>
      </c>
      <c r="B338">
        <f>'All Nodes'!B3447</f>
        <v>105336</v>
      </c>
      <c r="C338">
        <f>'All Nodes'!C3447</f>
        <v>100001</v>
      </c>
      <c r="D338" s="1">
        <f>'All Nodes'!D3447</f>
        <v>2.4957199999999999E-2</v>
      </c>
      <c r="E338" s="1">
        <f>'All Nodes'!E3447</f>
        <v>0.52490300000000001</v>
      </c>
      <c r="F338" s="1">
        <f>'All Nodes'!F3447</f>
        <v>0.109795</v>
      </c>
      <c r="G338">
        <f>'All Nodes'!G3447</f>
        <v>100001</v>
      </c>
    </row>
    <row r="339" spans="1:7" x14ac:dyDescent="0.25">
      <c r="A339" t="str">
        <f>'All Nodes'!A3448</f>
        <v>GRID</v>
      </c>
      <c r="B339">
        <f>'All Nodes'!B3448</f>
        <v>105337</v>
      </c>
      <c r="C339">
        <f>'All Nodes'!C3448</f>
        <v>100001</v>
      </c>
      <c r="D339" s="1">
        <f>'All Nodes'!D3448</f>
        <v>4.9945900000000001E-2</v>
      </c>
      <c r="E339" s="1">
        <f>'All Nodes'!E3448</f>
        <v>0.55001199999999995</v>
      </c>
      <c r="F339" s="1">
        <f>'All Nodes'!F3448</f>
        <v>0.112696</v>
      </c>
      <c r="G339">
        <f>'All Nodes'!G3448</f>
        <v>100001</v>
      </c>
    </row>
    <row r="340" spans="1:7" x14ac:dyDescent="0.25">
      <c r="A340" t="str">
        <f>'All Nodes'!A3449</f>
        <v>GRID</v>
      </c>
      <c r="B340">
        <f>'All Nodes'!B3449</f>
        <v>105338</v>
      </c>
      <c r="C340">
        <f>'All Nodes'!C3449</f>
        <v>100001</v>
      </c>
      <c r="D340" s="1">
        <f>'All Nodes'!D3449</f>
        <v>4.9955199999999998E-2</v>
      </c>
      <c r="E340" s="1">
        <f>'All Nodes'!E3449</f>
        <v>0.524899</v>
      </c>
      <c r="F340" s="1">
        <f>'All Nodes'!F3449</f>
        <v>0.109981</v>
      </c>
      <c r="G340">
        <f>'All Nodes'!G3449</f>
        <v>100001</v>
      </c>
    </row>
    <row r="341" spans="1:7" x14ac:dyDescent="0.25">
      <c r="A341" t="str">
        <f>'All Nodes'!A3450</f>
        <v>GRID</v>
      </c>
      <c r="B341">
        <f>'All Nodes'!B3450</f>
        <v>105339</v>
      </c>
      <c r="C341">
        <f>'All Nodes'!C3450</f>
        <v>100001</v>
      </c>
      <c r="D341" s="1">
        <f>'All Nodes'!D3450</f>
        <v>7.4958800000000006E-2</v>
      </c>
      <c r="E341" s="1">
        <f>'All Nodes'!E3450</f>
        <v>0.57501199999999997</v>
      </c>
      <c r="F341" s="1">
        <f>'All Nodes'!F3450</f>
        <v>0.115827</v>
      </c>
      <c r="G341">
        <f>'All Nodes'!G3450</f>
        <v>100001</v>
      </c>
    </row>
    <row r="342" spans="1:7" x14ac:dyDescent="0.25">
      <c r="A342" t="str">
        <f>'All Nodes'!A3451</f>
        <v>GRID</v>
      </c>
      <c r="B342">
        <f>'All Nodes'!B3451</f>
        <v>105340</v>
      </c>
      <c r="C342">
        <f>'All Nodes'!C3451</f>
        <v>100001</v>
      </c>
      <c r="D342" s="1">
        <f>'All Nodes'!D3451</f>
        <v>7.4955900000000006E-2</v>
      </c>
      <c r="E342" s="1">
        <f>'All Nodes'!E3451</f>
        <v>0.55001299999999997</v>
      </c>
      <c r="F342" s="1">
        <f>'All Nodes'!F3451</f>
        <v>0.11301</v>
      </c>
      <c r="G342">
        <f>'All Nodes'!G3451</f>
        <v>100001</v>
      </c>
    </row>
    <row r="343" spans="1:7" x14ac:dyDescent="0.25">
      <c r="A343" t="str">
        <f>'All Nodes'!A3452</f>
        <v>GRID</v>
      </c>
      <c r="B343">
        <f>'All Nodes'!B3452</f>
        <v>105341</v>
      </c>
      <c r="C343">
        <f>'All Nodes'!C3452</f>
        <v>100001</v>
      </c>
      <c r="D343" s="1">
        <f>'All Nodes'!D3452</f>
        <v>9.9985099999999993E-2</v>
      </c>
      <c r="E343" s="1">
        <f>'All Nodes'!E3452</f>
        <v>0.575013</v>
      </c>
      <c r="F343" s="1">
        <f>'All Nodes'!F3452</f>
        <v>0.116267</v>
      </c>
      <c r="G343">
        <f>'All Nodes'!G3452</f>
        <v>100001</v>
      </c>
    </row>
    <row r="344" spans="1:7" x14ac:dyDescent="0.25">
      <c r="A344" t="str">
        <f>'All Nodes'!A3453</f>
        <v>GRID</v>
      </c>
      <c r="B344">
        <f>'All Nodes'!B3453</f>
        <v>105342</v>
      </c>
      <c r="C344">
        <f>'All Nodes'!C3453</f>
        <v>100001</v>
      </c>
      <c r="D344" s="1">
        <f>'All Nodes'!D3453</f>
        <v>0.12499200000000001</v>
      </c>
      <c r="E344" s="1">
        <f>'All Nodes'!E3453</f>
        <v>0.60002</v>
      </c>
      <c r="F344" s="1">
        <f>'All Nodes'!F3453</f>
        <v>0.119779</v>
      </c>
      <c r="G344">
        <f>'All Nodes'!G3453</f>
        <v>100001</v>
      </c>
    </row>
    <row r="345" spans="1:7" x14ac:dyDescent="0.25">
      <c r="A345" t="str">
        <f>'All Nodes'!A3454</f>
        <v>GRID</v>
      </c>
      <c r="B345">
        <f>'All Nodes'!B3454</f>
        <v>105343</v>
      </c>
      <c r="C345">
        <f>'All Nodes'!C3454</f>
        <v>100001</v>
      </c>
      <c r="D345" s="1">
        <f>'All Nodes'!D3454</f>
        <v>0.12499399999999999</v>
      </c>
      <c r="E345" s="1">
        <f>'All Nodes'!E3454</f>
        <v>0.57501500000000005</v>
      </c>
      <c r="F345" s="1">
        <f>'All Nodes'!F3454</f>
        <v>0.11683200000000001</v>
      </c>
      <c r="G345">
        <f>'All Nodes'!G3454</f>
        <v>100001</v>
      </c>
    </row>
    <row r="346" spans="1:7" x14ac:dyDescent="0.25">
      <c r="A346" t="str">
        <f>'All Nodes'!A3455</f>
        <v>GRID</v>
      </c>
      <c r="B346">
        <f>'All Nodes'!B3455</f>
        <v>105344</v>
      </c>
      <c r="C346">
        <f>'All Nodes'!C3455</f>
        <v>100001</v>
      </c>
      <c r="D346" s="1">
        <f>'All Nodes'!D3455</f>
        <v>0.14999199999999999</v>
      </c>
      <c r="E346" s="1">
        <f>'All Nodes'!E3455</f>
        <v>0.60002299999999997</v>
      </c>
      <c r="F346" s="1">
        <f>'All Nodes'!F3455</f>
        <v>0.12046999999999999</v>
      </c>
      <c r="G346">
        <f>'All Nodes'!G3455</f>
        <v>100001</v>
      </c>
    </row>
    <row r="347" spans="1:7" x14ac:dyDescent="0.25">
      <c r="A347" t="str">
        <f>'All Nodes'!A3456</f>
        <v>GRID</v>
      </c>
      <c r="B347">
        <f>'All Nodes'!B3456</f>
        <v>105345</v>
      </c>
      <c r="C347">
        <f>'All Nodes'!C3456</f>
        <v>100001</v>
      </c>
      <c r="D347" s="1">
        <f>'All Nodes'!D3456</f>
        <v>0.17499300000000001</v>
      </c>
      <c r="E347" s="1">
        <f>'All Nodes'!E3456</f>
        <v>0.62491300000000005</v>
      </c>
      <c r="F347" s="1">
        <f>'All Nodes'!F3456</f>
        <v>0.124332</v>
      </c>
      <c r="G347">
        <f>'All Nodes'!G3456</f>
        <v>100001</v>
      </c>
    </row>
    <row r="348" spans="1:7" x14ac:dyDescent="0.25">
      <c r="A348" t="str">
        <f>'All Nodes'!A3457</f>
        <v>GRID</v>
      </c>
      <c r="B348">
        <f>'All Nodes'!B3457</f>
        <v>105346</v>
      </c>
      <c r="C348">
        <f>'All Nodes'!C3457</f>
        <v>100001</v>
      </c>
      <c r="D348" s="1">
        <f>'All Nodes'!D3457</f>
        <v>0.17499000000000001</v>
      </c>
      <c r="E348" s="1">
        <f>'All Nodes'!E3457</f>
        <v>0.60002299999999997</v>
      </c>
      <c r="F348" s="1">
        <f>'All Nodes'!F3457</f>
        <v>0.121285</v>
      </c>
      <c r="G348">
        <f>'All Nodes'!G3457</f>
        <v>100001</v>
      </c>
    </row>
    <row r="349" spans="1:7" x14ac:dyDescent="0.25">
      <c r="A349" t="str">
        <f>'All Nodes'!A3458</f>
        <v>GRID</v>
      </c>
      <c r="B349">
        <f>'All Nodes'!B3458</f>
        <v>105347</v>
      </c>
      <c r="C349">
        <f>'All Nodes'!C3458</f>
        <v>100001</v>
      </c>
      <c r="D349" s="1">
        <f>'All Nodes'!D3458</f>
        <v>0.199987</v>
      </c>
      <c r="E349" s="1">
        <f>'All Nodes'!E3458</f>
        <v>0.64983599999999997</v>
      </c>
      <c r="F349" s="1">
        <f>'All Nodes'!F3458</f>
        <v>0.12845400000000001</v>
      </c>
      <c r="G349">
        <f>'All Nodes'!G3458</f>
        <v>100001</v>
      </c>
    </row>
    <row r="350" spans="1:7" x14ac:dyDescent="0.25">
      <c r="A350" t="str">
        <f>'All Nodes'!A3459</f>
        <v>GRID</v>
      </c>
      <c r="B350">
        <f>'All Nodes'!B3459</f>
        <v>105348</v>
      </c>
      <c r="C350">
        <f>'All Nodes'!C3459</f>
        <v>100001</v>
      </c>
      <c r="D350" s="1">
        <f>'All Nodes'!D3459</f>
        <v>0.199988</v>
      </c>
      <c r="E350" s="1">
        <f>'All Nodes'!E3459</f>
        <v>0.62491099999999999</v>
      </c>
      <c r="F350" s="1">
        <f>'All Nodes'!F3459</f>
        <v>0.125273</v>
      </c>
      <c r="G350">
        <f>'All Nodes'!G3459</f>
        <v>100001</v>
      </c>
    </row>
    <row r="351" spans="1:7" x14ac:dyDescent="0.25">
      <c r="A351" t="str">
        <f>'All Nodes'!A3460</f>
        <v>GRID</v>
      </c>
      <c r="B351">
        <f>'All Nodes'!B3460</f>
        <v>105349</v>
      </c>
      <c r="C351">
        <f>'All Nodes'!C3460</f>
        <v>100001</v>
      </c>
      <c r="D351" s="1">
        <f>'All Nodes'!D3460</f>
        <v>0.224968</v>
      </c>
      <c r="E351" s="1">
        <f>'All Nodes'!E3460</f>
        <v>0.67485899999999999</v>
      </c>
      <c r="F351" s="1">
        <f>'All Nodes'!F3460</f>
        <v>0.132857</v>
      </c>
      <c r="G351">
        <f>'All Nodes'!G3460</f>
        <v>100001</v>
      </c>
    </row>
    <row r="352" spans="1:7" x14ac:dyDescent="0.25">
      <c r="A352" t="str">
        <f>'All Nodes'!A3461</f>
        <v>GRID</v>
      </c>
      <c r="B352">
        <f>'All Nodes'!B3461</f>
        <v>105350</v>
      </c>
      <c r="C352">
        <f>'All Nodes'!C3461</f>
        <v>100001</v>
      </c>
      <c r="D352" s="1">
        <f>'All Nodes'!D3461</f>
        <v>0.224969</v>
      </c>
      <c r="E352" s="1">
        <f>'All Nodes'!E3461</f>
        <v>0.64983100000000005</v>
      </c>
      <c r="F352" s="1">
        <f>'All Nodes'!F3461</f>
        <v>0.12952</v>
      </c>
      <c r="G352">
        <f>'All Nodes'!G3461</f>
        <v>100001</v>
      </c>
    </row>
    <row r="353" spans="1:7" x14ac:dyDescent="0.25">
      <c r="A353" t="str">
        <f>'All Nodes'!A3462</f>
        <v>GRID</v>
      </c>
      <c r="B353">
        <f>'All Nodes'!B3462</f>
        <v>105351</v>
      </c>
      <c r="C353">
        <f>'All Nodes'!C3462</f>
        <v>100001</v>
      </c>
      <c r="D353" s="1">
        <f>'All Nodes'!D3462</f>
        <v>0.249968</v>
      </c>
      <c r="E353" s="1">
        <f>'All Nodes'!E3462</f>
        <v>0.67485600000000001</v>
      </c>
      <c r="F353" s="1">
        <f>'All Nodes'!F3462</f>
        <v>0.13405</v>
      </c>
      <c r="G353">
        <f>'All Nodes'!G3462</f>
        <v>100001</v>
      </c>
    </row>
    <row r="354" spans="1:7" x14ac:dyDescent="0.25">
      <c r="A354" t="str">
        <f>'All Nodes'!A3463</f>
        <v>GRID</v>
      </c>
      <c r="B354">
        <f>'All Nodes'!B3463</f>
        <v>105352</v>
      </c>
      <c r="C354">
        <f>'All Nodes'!C3463</f>
        <v>100001</v>
      </c>
      <c r="D354" s="1">
        <f>'All Nodes'!D3463</f>
        <v>-0.62492000000000003</v>
      </c>
      <c r="E354" s="1">
        <f>'All Nodes'!E3463</f>
        <v>0.12499300000000001</v>
      </c>
      <c r="F354" s="1">
        <f>'All Nodes'!F3463</f>
        <v>0.12282800000000001</v>
      </c>
      <c r="G354">
        <f>'All Nodes'!G3463</f>
        <v>100001</v>
      </c>
    </row>
    <row r="355" spans="1:7" x14ac:dyDescent="0.25">
      <c r="A355" t="str">
        <f>'All Nodes'!A3464</f>
        <v>GRID</v>
      </c>
      <c r="B355">
        <f>'All Nodes'!B3464</f>
        <v>105353</v>
      </c>
      <c r="C355">
        <f>'All Nodes'!C3464</f>
        <v>100001</v>
      </c>
      <c r="D355" s="1">
        <f>'All Nodes'!D3464</f>
        <v>-0.600024</v>
      </c>
      <c r="E355" s="1">
        <f>'All Nodes'!E3464</f>
        <v>0.17499100000000001</v>
      </c>
      <c r="F355" s="1">
        <f>'All Nodes'!F3464</f>
        <v>0.121285</v>
      </c>
      <c r="G355">
        <f>'All Nodes'!G3464</f>
        <v>100001</v>
      </c>
    </row>
    <row r="356" spans="1:7" x14ac:dyDescent="0.25">
      <c r="A356" t="str">
        <f>'All Nodes'!A3465</f>
        <v>GRID</v>
      </c>
      <c r="B356">
        <f>'All Nodes'!B3465</f>
        <v>105354</v>
      </c>
      <c r="C356">
        <f>'All Nodes'!C3465</f>
        <v>100001</v>
      </c>
      <c r="D356" s="1">
        <f>'All Nodes'!D3465</f>
        <v>-0.60002299999999997</v>
      </c>
      <c r="E356" s="1">
        <f>'All Nodes'!E3465</f>
        <v>0.14999299999999999</v>
      </c>
      <c r="F356" s="1">
        <f>'All Nodes'!F3465</f>
        <v>0.12046999999999999</v>
      </c>
      <c r="G356">
        <f>'All Nodes'!G3465</f>
        <v>100001</v>
      </c>
    </row>
    <row r="357" spans="1:7" x14ac:dyDescent="0.25">
      <c r="A357" t="str">
        <f>'All Nodes'!A3466</f>
        <v>GRID</v>
      </c>
      <c r="B357">
        <f>'All Nodes'!B3466</f>
        <v>105355</v>
      </c>
      <c r="C357">
        <f>'All Nodes'!C3466</f>
        <v>100001</v>
      </c>
      <c r="D357" s="1">
        <f>'All Nodes'!D3466</f>
        <v>-0.60002</v>
      </c>
      <c r="E357" s="1">
        <f>'All Nodes'!E3466</f>
        <v>0.12499300000000001</v>
      </c>
      <c r="F357" s="1">
        <f>'All Nodes'!F3466</f>
        <v>0.11978</v>
      </c>
      <c r="G357">
        <f>'All Nodes'!G3466</f>
        <v>100001</v>
      </c>
    </row>
    <row r="358" spans="1:7" x14ac:dyDescent="0.25">
      <c r="A358" t="str">
        <f>'All Nodes'!A3467</f>
        <v>GRID</v>
      </c>
      <c r="B358">
        <f>'All Nodes'!B3467</f>
        <v>105356</v>
      </c>
      <c r="C358">
        <f>'All Nodes'!C3467</f>
        <v>100001</v>
      </c>
      <c r="D358" s="1">
        <f>'All Nodes'!D3467</f>
        <v>-0.62492400000000004</v>
      </c>
      <c r="E358" s="1">
        <f>'All Nodes'!E3467</f>
        <v>9.9989700000000001E-2</v>
      </c>
      <c r="F358" s="1">
        <f>'All Nodes'!F3467</f>
        <v>0.122265</v>
      </c>
      <c r="G358">
        <f>'All Nodes'!G3467</f>
        <v>100001</v>
      </c>
    </row>
    <row r="359" spans="1:7" x14ac:dyDescent="0.25">
      <c r="A359" t="str">
        <f>'All Nodes'!A3468</f>
        <v>GRID</v>
      </c>
      <c r="B359">
        <f>'All Nodes'!B3468</f>
        <v>105357</v>
      </c>
      <c r="C359">
        <f>'All Nodes'!C3468</f>
        <v>100001</v>
      </c>
      <c r="D359" s="1">
        <f>'All Nodes'!D3468</f>
        <v>-0.64987799999999996</v>
      </c>
      <c r="E359" s="1">
        <f>'All Nodes'!E3468</f>
        <v>4.9948300000000001E-2</v>
      </c>
      <c r="F359" s="1">
        <f>'All Nodes'!F3468</f>
        <v>0.12470000000000001</v>
      </c>
      <c r="G359">
        <f>'All Nodes'!G3468</f>
        <v>100001</v>
      </c>
    </row>
    <row r="360" spans="1:7" x14ac:dyDescent="0.25">
      <c r="A360" t="str">
        <f>'All Nodes'!A3469</f>
        <v>GRID</v>
      </c>
      <c r="B360">
        <f>'All Nodes'!B3469</f>
        <v>105358</v>
      </c>
      <c r="C360">
        <f>'All Nodes'!C3469</f>
        <v>100001</v>
      </c>
      <c r="D360" s="1">
        <f>'All Nodes'!D3469</f>
        <v>-0.62492800000000004</v>
      </c>
      <c r="E360" s="1">
        <f>'All Nodes'!E3469</f>
        <v>7.4971599999999999E-2</v>
      </c>
      <c r="F360" s="1">
        <f>'All Nodes'!F3469</f>
        <v>0.121826</v>
      </c>
      <c r="G360">
        <f>'All Nodes'!G3469</f>
        <v>100001</v>
      </c>
    </row>
    <row r="361" spans="1:7" x14ac:dyDescent="0.25">
      <c r="A361" t="str">
        <f>'All Nodes'!A3470</f>
        <v>GRID</v>
      </c>
      <c r="B361">
        <f>'All Nodes'!B3470</f>
        <v>105359</v>
      </c>
      <c r="C361">
        <f>'All Nodes'!C3470</f>
        <v>100001</v>
      </c>
      <c r="D361" s="1">
        <f>'All Nodes'!D3470</f>
        <v>-0.62493100000000001</v>
      </c>
      <c r="E361" s="1">
        <f>'All Nodes'!E3470</f>
        <v>4.9953600000000001E-2</v>
      </c>
      <c r="F361" s="1">
        <f>'All Nodes'!F3470</f>
        <v>0.121514</v>
      </c>
      <c r="G361">
        <f>'All Nodes'!G3470</f>
        <v>100001</v>
      </c>
    </row>
    <row r="362" spans="1:7" x14ac:dyDescent="0.25">
      <c r="A362" t="str">
        <f>'All Nodes'!A3471</f>
        <v>GRID</v>
      </c>
      <c r="B362">
        <f>'All Nodes'!B3471</f>
        <v>105360</v>
      </c>
      <c r="C362">
        <f>'All Nodes'!C3471</f>
        <v>100001</v>
      </c>
      <c r="D362" s="1">
        <f>'All Nodes'!D3471</f>
        <v>-0.64988699999999999</v>
      </c>
      <c r="E362" s="1">
        <f>'All Nodes'!E3471</f>
        <v>2.4953300000000001E-2</v>
      </c>
      <c r="F362" s="1">
        <f>'All Nodes'!F3471</f>
        <v>0.124514</v>
      </c>
      <c r="G362">
        <f>'All Nodes'!G3471</f>
        <v>100001</v>
      </c>
    </row>
    <row r="363" spans="1:7" x14ac:dyDescent="0.25">
      <c r="A363" t="str">
        <f>'All Nodes'!A3472</f>
        <v>GRID</v>
      </c>
      <c r="B363">
        <f>'All Nodes'!B3472</f>
        <v>105361</v>
      </c>
      <c r="C363">
        <f>'All Nodes'!C3472</f>
        <v>100001</v>
      </c>
      <c r="D363" s="1">
        <f>'All Nodes'!D3472</f>
        <v>-0.67491199999999996</v>
      </c>
      <c r="E363" s="1">
        <f>'All Nodes'!E3472</f>
        <v>-4.8720000000000001E-5</v>
      </c>
      <c r="F363" s="1">
        <f>'All Nodes'!F3472</f>
        <v>0.12779799999999999</v>
      </c>
      <c r="G363">
        <f>'All Nodes'!G3472</f>
        <v>100001</v>
      </c>
    </row>
    <row r="364" spans="1:7" x14ac:dyDescent="0.25">
      <c r="A364" t="str">
        <f>'All Nodes'!A3473</f>
        <v>GRID</v>
      </c>
      <c r="B364">
        <f>'All Nodes'!B3473</f>
        <v>105362</v>
      </c>
      <c r="C364">
        <f>'All Nodes'!C3473</f>
        <v>100001</v>
      </c>
      <c r="D364" s="1">
        <f>'All Nodes'!D3473</f>
        <v>-0.64988299999999999</v>
      </c>
      <c r="E364" s="1">
        <f>'All Nodes'!E3473</f>
        <v>-4.7129999999999998E-5</v>
      </c>
      <c r="F364" s="1">
        <f>'All Nodes'!F3473</f>
        <v>0.12446599999999999</v>
      </c>
      <c r="G364">
        <f>'All Nodes'!G3473</f>
        <v>100001</v>
      </c>
    </row>
    <row r="365" spans="1:7" x14ac:dyDescent="0.25">
      <c r="A365" t="str">
        <f>'All Nodes'!A3474</f>
        <v>GRID</v>
      </c>
      <c r="B365">
        <f>'All Nodes'!B3474</f>
        <v>105363</v>
      </c>
      <c r="C365">
        <f>'All Nodes'!C3474</f>
        <v>100001</v>
      </c>
      <c r="D365" s="1">
        <f>'All Nodes'!D3474</f>
        <v>-0.70000499999999999</v>
      </c>
      <c r="E365" s="1">
        <f>'All Nodes'!E3474</f>
        <v>-2.5048000000000001E-2</v>
      </c>
      <c r="F365" s="1">
        <f>'All Nodes'!F3474</f>
        <v>0.131328</v>
      </c>
      <c r="G365">
        <f>'All Nodes'!G3474</f>
        <v>100001</v>
      </c>
    </row>
    <row r="366" spans="1:7" x14ac:dyDescent="0.25">
      <c r="A366" t="str">
        <f>'All Nodes'!A3475</f>
        <v>GRID</v>
      </c>
      <c r="B366">
        <f>'All Nodes'!B3475</f>
        <v>105364</v>
      </c>
      <c r="C366">
        <f>'All Nodes'!C3475</f>
        <v>100001</v>
      </c>
      <c r="D366" s="1">
        <f>'All Nodes'!D3475</f>
        <v>-0.67491999999999996</v>
      </c>
      <c r="E366" s="1">
        <f>'All Nodes'!E3475</f>
        <v>-2.5045999999999999E-2</v>
      </c>
      <c r="F366" s="1">
        <f>'All Nodes'!F3475</f>
        <v>0.127861</v>
      </c>
      <c r="G366">
        <f>'All Nodes'!G3475</f>
        <v>100001</v>
      </c>
    </row>
    <row r="367" spans="1:7" x14ac:dyDescent="0.25">
      <c r="A367" t="str">
        <f>'All Nodes'!A3476</f>
        <v>GRID</v>
      </c>
      <c r="B367">
        <f>'All Nodes'!B3476</f>
        <v>105365</v>
      </c>
      <c r="C367">
        <f>'All Nodes'!C3476</f>
        <v>100001</v>
      </c>
      <c r="D367" s="1">
        <f>'All Nodes'!D3476</f>
        <v>-0.70000300000000004</v>
      </c>
      <c r="E367" s="1">
        <f>'All Nodes'!E3476</f>
        <v>-5.0044999999999999E-2</v>
      </c>
      <c r="F367" s="1">
        <f>'All Nodes'!F3476</f>
        <v>0.131517</v>
      </c>
      <c r="G367">
        <f>'All Nodes'!G3476</f>
        <v>100001</v>
      </c>
    </row>
    <row r="368" spans="1:7" x14ac:dyDescent="0.25">
      <c r="A368" t="str">
        <f>'All Nodes'!A3477</f>
        <v>GRID</v>
      </c>
      <c r="B368">
        <f>'All Nodes'!B3477</f>
        <v>105366</v>
      </c>
      <c r="C368">
        <f>'All Nodes'!C3477</f>
        <v>100001</v>
      </c>
      <c r="D368" s="1">
        <f>'All Nodes'!D3477</f>
        <v>-0.72501700000000002</v>
      </c>
      <c r="E368" s="1">
        <f>'All Nodes'!E3477</f>
        <v>-7.5059000000000001E-2</v>
      </c>
      <c r="F368" s="1">
        <f>'All Nodes'!F3477</f>
        <v>0.13541900000000001</v>
      </c>
      <c r="G368">
        <f>'All Nodes'!G3477</f>
        <v>100001</v>
      </c>
    </row>
    <row r="369" spans="1:7" x14ac:dyDescent="0.25">
      <c r="A369" t="str">
        <f>'All Nodes'!A3478</f>
        <v>GRID</v>
      </c>
      <c r="B369">
        <f>'All Nodes'!B3478</f>
        <v>105367</v>
      </c>
      <c r="C369">
        <f>'All Nodes'!C3478</f>
        <v>100001</v>
      </c>
      <c r="D369" s="1">
        <f>'All Nodes'!D3478</f>
        <v>-0.70000200000000001</v>
      </c>
      <c r="E369" s="1">
        <f>'All Nodes'!E3478</f>
        <v>-7.5056999999999999E-2</v>
      </c>
      <c r="F369" s="1">
        <f>'All Nodes'!F3478</f>
        <v>0.131832</v>
      </c>
      <c r="G369">
        <f>'All Nodes'!G3478</f>
        <v>100001</v>
      </c>
    </row>
    <row r="370" spans="1:7" x14ac:dyDescent="0.25">
      <c r="A370" t="str">
        <f>'All Nodes'!A3479</f>
        <v>GRID</v>
      </c>
      <c r="B370">
        <f>'All Nodes'!B3479</f>
        <v>105368</v>
      </c>
      <c r="C370">
        <f>'All Nodes'!C3479</f>
        <v>100001</v>
      </c>
      <c r="D370" s="1">
        <f>'All Nodes'!D3479</f>
        <v>-0.72501800000000005</v>
      </c>
      <c r="E370" s="1">
        <f>'All Nodes'!E3479</f>
        <v>-0.100059</v>
      </c>
      <c r="F370" s="1">
        <f>'All Nodes'!F3479</f>
        <v>0.13585900000000001</v>
      </c>
      <c r="G370">
        <f>'All Nodes'!G3479</f>
        <v>100001</v>
      </c>
    </row>
    <row r="371" spans="1:7" x14ac:dyDescent="0.25">
      <c r="A371" t="str">
        <f>'All Nodes'!A3480</f>
        <v>GRID</v>
      </c>
      <c r="B371">
        <f>'All Nodes'!B3480</f>
        <v>105369</v>
      </c>
      <c r="C371">
        <f>'All Nodes'!C3480</f>
        <v>100001</v>
      </c>
      <c r="D371" s="1">
        <f>'All Nodes'!D3480</f>
        <v>-0.44983400000000001</v>
      </c>
      <c r="E371" s="1">
        <f>'All Nodes'!E3480</f>
        <v>0.34998000000000001</v>
      </c>
      <c r="F371" s="1">
        <f>'All Nodes'!F3480</f>
        <v>0.114665</v>
      </c>
      <c r="G371">
        <f>'All Nodes'!G3480</f>
        <v>100001</v>
      </c>
    </row>
    <row r="372" spans="1:7" x14ac:dyDescent="0.25">
      <c r="A372" t="str">
        <f>'All Nodes'!A3481</f>
        <v>GRID</v>
      </c>
      <c r="B372">
        <f>'All Nodes'!B3481</f>
        <v>105370</v>
      </c>
      <c r="C372">
        <f>'All Nodes'!C3481</f>
        <v>100001</v>
      </c>
      <c r="D372" s="1">
        <f>'All Nodes'!D3481</f>
        <v>-0.42503600000000002</v>
      </c>
      <c r="E372" s="1">
        <f>'All Nodes'!E3481</f>
        <v>0.34998000000000001</v>
      </c>
      <c r="F372" s="1">
        <f>'All Nodes'!F3481</f>
        <v>0.11251</v>
      </c>
      <c r="G372">
        <f>'All Nodes'!G3481</f>
        <v>100001</v>
      </c>
    </row>
    <row r="373" spans="1:7" x14ac:dyDescent="0.25">
      <c r="A373" t="str">
        <f>'All Nodes'!A3482</f>
        <v>GRID</v>
      </c>
      <c r="B373">
        <f>'All Nodes'!B3482</f>
        <v>105371</v>
      </c>
      <c r="C373">
        <f>'All Nodes'!C3482</f>
        <v>100001</v>
      </c>
      <c r="D373" s="1">
        <f>'All Nodes'!D3482</f>
        <v>-0.52485800000000005</v>
      </c>
      <c r="E373" s="1">
        <f>'All Nodes'!E3482</f>
        <v>0.29997600000000002</v>
      </c>
      <c r="F373" s="1">
        <f>'All Nodes'!F3482</f>
        <v>0.118739</v>
      </c>
      <c r="G373">
        <f>'All Nodes'!G3482</f>
        <v>100001</v>
      </c>
    </row>
    <row r="374" spans="1:7" x14ac:dyDescent="0.25">
      <c r="A374" t="str">
        <f>'All Nodes'!A3483</f>
        <v>GRID</v>
      </c>
      <c r="B374">
        <f>'All Nodes'!B3483</f>
        <v>105372</v>
      </c>
      <c r="C374">
        <f>'All Nodes'!C3483</f>
        <v>100001</v>
      </c>
      <c r="D374" s="1">
        <f>'All Nodes'!D3483</f>
        <v>-0.49984800000000001</v>
      </c>
      <c r="E374" s="1">
        <f>'All Nodes'!E3483</f>
        <v>0.299979</v>
      </c>
      <c r="F374" s="1">
        <f>'All Nodes'!F3483</f>
        <v>0.11616899999999999</v>
      </c>
      <c r="G374">
        <f>'All Nodes'!G3483</f>
        <v>100001</v>
      </c>
    </row>
    <row r="375" spans="1:7" x14ac:dyDescent="0.25">
      <c r="A375" t="str">
        <f>'All Nodes'!A3484</f>
        <v>GRID</v>
      </c>
      <c r="B375">
        <f>'All Nodes'!B3484</f>
        <v>105373</v>
      </c>
      <c r="C375">
        <f>'All Nodes'!C3484</f>
        <v>100001</v>
      </c>
      <c r="D375" s="1">
        <f>'All Nodes'!D3484</f>
        <v>-0.55002700000000004</v>
      </c>
      <c r="E375" s="1">
        <f>'All Nodes'!E3484</f>
        <v>0.27497500000000002</v>
      </c>
      <c r="F375" s="1">
        <f>'All Nodes'!F3484</f>
        <v>0.120029</v>
      </c>
      <c r="G375">
        <f>'All Nodes'!G3484</f>
        <v>100001</v>
      </c>
    </row>
    <row r="376" spans="1:7" x14ac:dyDescent="0.25">
      <c r="A376" t="str">
        <f>'All Nodes'!A3485</f>
        <v>GRID</v>
      </c>
      <c r="B376">
        <f>'All Nodes'!B3485</f>
        <v>105374</v>
      </c>
      <c r="C376">
        <f>'All Nodes'!C3485</f>
        <v>100001</v>
      </c>
      <c r="D376" s="1">
        <f>'All Nodes'!D3485</f>
        <v>-0.55002399999999996</v>
      </c>
      <c r="E376" s="1">
        <f>'All Nodes'!E3485</f>
        <v>0.249972</v>
      </c>
      <c r="F376" s="1">
        <f>'All Nodes'!F3485</f>
        <v>0.118713</v>
      </c>
      <c r="G376">
        <f>'All Nodes'!G3485</f>
        <v>100001</v>
      </c>
    </row>
    <row r="377" spans="1:7" x14ac:dyDescent="0.25">
      <c r="A377" t="str">
        <f>'All Nodes'!A3486</f>
        <v>GRID</v>
      </c>
      <c r="B377">
        <f>'All Nodes'!B3486</f>
        <v>105375</v>
      </c>
      <c r="C377">
        <f>'All Nodes'!C3486</f>
        <v>100001</v>
      </c>
      <c r="D377" s="1">
        <f>'All Nodes'!D3486</f>
        <v>-0.52486100000000002</v>
      </c>
      <c r="E377" s="1">
        <f>'All Nodes'!E3486</f>
        <v>0.274976</v>
      </c>
      <c r="F377" s="1">
        <f>'All Nodes'!F3486</f>
        <v>0.117299</v>
      </c>
      <c r="G377">
        <f>'All Nodes'!G3486</f>
        <v>100001</v>
      </c>
    </row>
    <row r="378" spans="1:7" x14ac:dyDescent="0.25">
      <c r="A378" t="str">
        <f>'All Nodes'!A3487</f>
        <v>GRID</v>
      </c>
      <c r="B378">
        <f>'All Nodes'!B3487</f>
        <v>105376</v>
      </c>
      <c r="C378">
        <f>'All Nodes'!C3487</f>
        <v>100001</v>
      </c>
      <c r="D378" s="1">
        <f>'All Nodes'!D3487</f>
        <v>-0.55002300000000004</v>
      </c>
      <c r="E378" s="1">
        <f>'All Nodes'!E3487</f>
        <v>0.22497400000000001</v>
      </c>
      <c r="F378" s="1">
        <f>'All Nodes'!F3487</f>
        <v>0.117521</v>
      </c>
      <c r="G378">
        <f>'All Nodes'!G3487</f>
        <v>100001</v>
      </c>
    </row>
    <row r="379" spans="1:7" x14ac:dyDescent="0.25">
      <c r="A379" t="str">
        <f>'All Nodes'!A3488</f>
        <v>GRID</v>
      </c>
      <c r="B379">
        <f>'All Nodes'!B3488</f>
        <v>105377</v>
      </c>
      <c r="C379">
        <f>'All Nodes'!C3488</f>
        <v>100001</v>
      </c>
      <c r="D379" s="1">
        <f>'All Nodes'!D3488</f>
        <v>-0.47503499999999999</v>
      </c>
      <c r="E379" s="1">
        <f>'All Nodes'!E3488</f>
        <v>0.32497900000000002</v>
      </c>
      <c r="F379" s="1">
        <f>'All Nodes'!F3488</f>
        <v>0.115329</v>
      </c>
      <c r="G379">
        <f>'All Nodes'!G3488</f>
        <v>100001</v>
      </c>
    </row>
    <row r="380" spans="1:7" x14ac:dyDescent="0.25">
      <c r="A380" t="str">
        <f>'All Nodes'!A3489</f>
        <v>GRID</v>
      </c>
      <c r="B380">
        <f>'All Nodes'!B3489</f>
        <v>105378</v>
      </c>
      <c r="C380">
        <f>'All Nodes'!C3489</f>
        <v>100001</v>
      </c>
      <c r="D380" s="1">
        <f>'All Nodes'!D3489</f>
        <v>-0.44983699999999999</v>
      </c>
      <c r="E380" s="1">
        <f>'All Nodes'!E3489</f>
        <v>0.32498199999999999</v>
      </c>
      <c r="F380" s="1">
        <f>'All Nodes'!F3489</f>
        <v>0.11297599999999999</v>
      </c>
      <c r="G380">
        <f>'All Nodes'!G3489</f>
        <v>100001</v>
      </c>
    </row>
    <row r="381" spans="1:7" x14ac:dyDescent="0.25">
      <c r="A381" t="str">
        <f>'All Nodes'!A3490</f>
        <v>GRID</v>
      </c>
      <c r="B381">
        <f>'All Nodes'!B3490</f>
        <v>105379</v>
      </c>
      <c r="C381">
        <f>'All Nodes'!C3490</f>
        <v>100001</v>
      </c>
      <c r="D381" s="1">
        <f>'All Nodes'!D3490</f>
        <v>-0.47503299999999998</v>
      </c>
      <c r="E381" s="1">
        <f>'All Nodes'!E3490</f>
        <v>0.299979</v>
      </c>
      <c r="F381" s="1">
        <f>'All Nodes'!F3490</f>
        <v>0.113763</v>
      </c>
      <c r="G381">
        <f>'All Nodes'!G3490</f>
        <v>100001</v>
      </c>
    </row>
    <row r="382" spans="1:7" x14ac:dyDescent="0.25">
      <c r="A382" t="str">
        <f>'All Nodes'!A3491</f>
        <v>GRID</v>
      </c>
      <c r="B382">
        <f>'All Nodes'!B3491</f>
        <v>105380</v>
      </c>
      <c r="C382">
        <f>'All Nodes'!C3491</f>
        <v>100001</v>
      </c>
      <c r="D382" s="1">
        <f>'All Nodes'!D3491</f>
        <v>-0.57501999999999998</v>
      </c>
      <c r="E382" s="1">
        <f>'All Nodes'!E3491</f>
        <v>0.199987</v>
      </c>
      <c r="F382" s="1">
        <f>'All Nodes'!F3491</f>
        <v>0.11927699999999999</v>
      </c>
      <c r="G382">
        <f>'All Nodes'!G3491</f>
        <v>100001</v>
      </c>
    </row>
    <row r="383" spans="1:7" x14ac:dyDescent="0.25">
      <c r="A383" t="str">
        <f>'All Nodes'!A3492</f>
        <v>GRID</v>
      </c>
      <c r="B383">
        <f>'All Nodes'!B3492</f>
        <v>105381</v>
      </c>
      <c r="C383">
        <f>'All Nodes'!C3492</f>
        <v>100001</v>
      </c>
      <c r="D383" s="1">
        <f>'All Nodes'!D3492</f>
        <v>-0.57501899999999995</v>
      </c>
      <c r="E383" s="1">
        <f>'All Nodes'!E3492</f>
        <v>0.17499200000000001</v>
      </c>
      <c r="F383" s="1">
        <f>'All Nodes'!F3492</f>
        <v>0.118337</v>
      </c>
      <c r="G383">
        <f>'All Nodes'!G3492</f>
        <v>100001</v>
      </c>
    </row>
    <row r="384" spans="1:7" x14ac:dyDescent="0.25">
      <c r="A384" t="str">
        <f>'All Nodes'!A3493</f>
        <v>GRID</v>
      </c>
      <c r="B384">
        <f>'All Nodes'!B3493</f>
        <v>105382</v>
      </c>
      <c r="C384">
        <f>'All Nodes'!C3493</f>
        <v>100001</v>
      </c>
      <c r="D384" s="1">
        <f>'All Nodes'!D3493</f>
        <v>-0.55002099999999998</v>
      </c>
      <c r="E384" s="1">
        <f>'All Nodes'!E3493</f>
        <v>0.199989</v>
      </c>
      <c r="F384" s="1">
        <f>'All Nodes'!F3493</f>
        <v>0.116457</v>
      </c>
      <c r="G384">
        <f>'All Nodes'!G3493</f>
        <v>100001</v>
      </c>
    </row>
    <row r="385" spans="1:7" x14ac:dyDescent="0.25">
      <c r="A385" t="str">
        <f>'All Nodes'!A3494</f>
        <v>GRID</v>
      </c>
      <c r="B385">
        <f>'All Nodes'!B3494</f>
        <v>105383</v>
      </c>
      <c r="C385">
        <f>'All Nodes'!C3494</f>
        <v>100001</v>
      </c>
      <c r="D385" s="1">
        <f>'All Nodes'!D3494</f>
        <v>-0.32503300000000002</v>
      </c>
      <c r="E385" s="1">
        <f>'All Nodes'!E3494</f>
        <v>0.42499100000000001</v>
      </c>
      <c r="F385" s="1">
        <f>'All Nodes'!F3494</f>
        <v>0.110819</v>
      </c>
      <c r="G385">
        <f>'All Nodes'!G3494</f>
        <v>100001</v>
      </c>
    </row>
    <row r="386" spans="1:7" x14ac:dyDescent="0.25">
      <c r="A386" t="str">
        <f>'All Nodes'!A3495</f>
        <v>GRID</v>
      </c>
      <c r="B386">
        <f>'All Nodes'!B3495</f>
        <v>105384</v>
      </c>
      <c r="C386">
        <f>'All Nodes'!C3495</f>
        <v>100001</v>
      </c>
      <c r="D386" s="1">
        <f>'All Nodes'!D3495</f>
        <v>-0.300035</v>
      </c>
      <c r="E386" s="1">
        <f>'All Nodes'!E3495</f>
        <v>0.42498999999999998</v>
      </c>
      <c r="F386" s="1">
        <f>'All Nodes'!F3495</f>
        <v>0.109254</v>
      </c>
      <c r="G386">
        <f>'All Nodes'!G3495</f>
        <v>100001</v>
      </c>
    </row>
    <row r="387" spans="1:7" x14ac:dyDescent="0.25">
      <c r="A387" t="str">
        <f>'All Nodes'!A3496</f>
        <v>GRID</v>
      </c>
      <c r="B387">
        <f>'All Nodes'!B3496</f>
        <v>105385</v>
      </c>
      <c r="C387">
        <f>'All Nodes'!C3496</f>
        <v>100001</v>
      </c>
      <c r="D387" s="1">
        <f>'All Nodes'!D3496</f>
        <v>-0.27504400000000001</v>
      </c>
      <c r="E387" s="1">
        <f>'All Nodes'!E3496</f>
        <v>0.42499399999999998</v>
      </c>
      <c r="F387" s="1">
        <f>'All Nodes'!F3496</f>
        <v>0.10781499999999999</v>
      </c>
      <c r="G387">
        <f>'All Nodes'!G3496</f>
        <v>100001</v>
      </c>
    </row>
    <row r="388" spans="1:7" x14ac:dyDescent="0.25">
      <c r="A388" t="str">
        <f>'All Nodes'!A3497</f>
        <v>GRID</v>
      </c>
      <c r="B388">
        <f>'All Nodes'!B3497</f>
        <v>105386</v>
      </c>
      <c r="C388">
        <f>'All Nodes'!C3497</f>
        <v>100001</v>
      </c>
      <c r="D388" s="1">
        <f>'All Nodes'!D3497</f>
        <v>-0.25002400000000002</v>
      </c>
      <c r="E388" s="1">
        <f>'All Nodes'!E3497</f>
        <v>0.42499300000000001</v>
      </c>
      <c r="F388" s="1">
        <f>'All Nodes'!F3497</f>
        <v>0.1065</v>
      </c>
      <c r="G388">
        <f>'All Nodes'!G3497</f>
        <v>100001</v>
      </c>
    </row>
    <row r="389" spans="1:7" x14ac:dyDescent="0.25">
      <c r="A389" t="str">
        <f>'All Nodes'!A3498</f>
        <v>GRID</v>
      </c>
      <c r="B389">
        <f>'All Nodes'!B3498</f>
        <v>105387</v>
      </c>
      <c r="C389">
        <f>'All Nodes'!C3498</f>
        <v>100001</v>
      </c>
      <c r="D389" s="1">
        <f>'All Nodes'!D3498</f>
        <v>-0.37483100000000003</v>
      </c>
      <c r="E389" s="1">
        <f>'All Nodes'!E3498</f>
        <v>0.37498700000000001</v>
      </c>
      <c r="F389" s="1">
        <f>'All Nodes'!F3498</f>
        <v>0.110288</v>
      </c>
      <c r="G389">
        <f>'All Nodes'!G3498</f>
        <v>100001</v>
      </c>
    </row>
    <row r="390" spans="1:7" x14ac:dyDescent="0.25">
      <c r="A390" t="str">
        <f>'All Nodes'!A3499</f>
        <v>GRID</v>
      </c>
      <c r="B390">
        <f>'All Nodes'!B3499</f>
        <v>105388</v>
      </c>
      <c r="C390">
        <f>'All Nodes'!C3499</f>
        <v>100001</v>
      </c>
      <c r="D390" s="1">
        <f>'All Nodes'!D3499</f>
        <v>-0.349831</v>
      </c>
      <c r="E390" s="1">
        <f>'All Nodes'!E3499</f>
        <v>0.39998800000000001</v>
      </c>
      <c r="F390" s="1">
        <f>'All Nodes'!F3499</f>
        <v>0.110415</v>
      </c>
      <c r="G390">
        <f>'All Nodes'!G3499</f>
        <v>100001</v>
      </c>
    </row>
    <row r="391" spans="1:7" x14ac:dyDescent="0.25">
      <c r="A391" t="str">
        <f>'All Nodes'!A3500</f>
        <v>GRID</v>
      </c>
      <c r="B391">
        <f>'All Nodes'!B3500</f>
        <v>105389</v>
      </c>
      <c r="C391">
        <f>'All Nodes'!C3500</f>
        <v>100001</v>
      </c>
      <c r="D391" s="1">
        <f>'All Nodes'!D3500</f>
        <v>-0.32503199999999999</v>
      </c>
      <c r="E391" s="1">
        <f>'All Nodes'!E3500</f>
        <v>0.39998600000000001</v>
      </c>
      <c r="F391" s="1">
        <f>'All Nodes'!F3500</f>
        <v>0.108753</v>
      </c>
      <c r="G391">
        <f>'All Nodes'!G3500</f>
        <v>100001</v>
      </c>
    </row>
    <row r="392" spans="1:7" x14ac:dyDescent="0.25">
      <c r="A392" t="str">
        <f>'All Nodes'!A3501</f>
        <v>GRID</v>
      </c>
      <c r="B392">
        <f>'All Nodes'!B3501</f>
        <v>105390</v>
      </c>
      <c r="C392">
        <f>'All Nodes'!C3501</f>
        <v>100001</v>
      </c>
      <c r="D392" s="1">
        <f>'All Nodes'!D3501</f>
        <v>-0.34983399999999998</v>
      </c>
      <c r="E392" s="1">
        <f>'All Nodes'!E3501</f>
        <v>0.37498399999999998</v>
      </c>
      <c r="F392" s="1">
        <f>'All Nodes'!F3501</f>
        <v>0.108474</v>
      </c>
      <c r="G392">
        <f>'All Nodes'!G3501</f>
        <v>100001</v>
      </c>
    </row>
    <row r="393" spans="1:7" x14ac:dyDescent="0.25">
      <c r="A393" t="str">
        <f>'All Nodes'!A3502</f>
        <v>GRID</v>
      </c>
      <c r="B393">
        <f>'All Nodes'!B3502</f>
        <v>105391</v>
      </c>
      <c r="C393">
        <f>'All Nodes'!C3502</f>
        <v>100001</v>
      </c>
      <c r="D393" s="1">
        <f>'All Nodes'!D3502</f>
        <v>-0.39983200000000002</v>
      </c>
      <c r="E393" s="1">
        <f>'All Nodes'!E3502</f>
        <v>0.34998499999999999</v>
      </c>
      <c r="F393" s="1">
        <f>'All Nodes'!F3502</f>
        <v>0.110412</v>
      </c>
      <c r="G393">
        <f>'All Nodes'!G3502</f>
        <v>100001</v>
      </c>
    </row>
    <row r="394" spans="1:7" x14ac:dyDescent="0.25">
      <c r="A394" t="str">
        <f>'All Nodes'!A3503</f>
        <v>GRID</v>
      </c>
      <c r="B394">
        <f>'All Nodes'!B3503</f>
        <v>105392</v>
      </c>
      <c r="C394">
        <f>'All Nodes'!C3503</f>
        <v>100001</v>
      </c>
      <c r="D394" s="1">
        <f>'All Nodes'!D3503</f>
        <v>-0.37483300000000003</v>
      </c>
      <c r="E394" s="1">
        <f>'All Nodes'!E3503</f>
        <v>0.34998600000000002</v>
      </c>
      <c r="F394" s="1">
        <f>'All Nodes'!F3503</f>
        <v>0.108474</v>
      </c>
      <c r="G394">
        <f>'All Nodes'!G3503</f>
        <v>100001</v>
      </c>
    </row>
    <row r="395" spans="1:7" x14ac:dyDescent="0.25">
      <c r="A395" t="str">
        <f>'All Nodes'!A3504</f>
        <v>GRID</v>
      </c>
      <c r="B395">
        <f>'All Nodes'!B3504</f>
        <v>105393</v>
      </c>
      <c r="C395">
        <f>'All Nodes'!C3504</f>
        <v>100001</v>
      </c>
      <c r="D395" s="1">
        <f>'All Nodes'!D3504</f>
        <v>-0.22503899999999999</v>
      </c>
      <c r="E395" s="1">
        <f>'All Nodes'!E3504</f>
        <v>0.44999400000000001</v>
      </c>
      <c r="F395" s="1">
        <f>'All Nodes'!F3504</f>
        <v>0.107501</v>
      </c>
      <c r="G395">
        <f>'All Nodes'!G3504</f>
        <v>100001</v>
      </c>
    </row>
    <row r="396" spans="1:7" x14ac:dyDescent="0.25">
      <c r="A396" t="str">
        <f>'All Nodes'!A3505</f>
        <v>GRID</v>
      </c>
      <c r="B396">
        <f>'All Nodes'!B3505</f>
        <v>105394</v>
      </c>
      <c r="C396">
        <f>'All Nodes'!C3505</f>
        <v>100001</v>
      </c>
      <c r="D396" s="1">
        <f>'All Nodes'!D3505</f>
        <v>-0.200044</v>
      </c>
      <c r="E396" s="1">
        <f>'All Nodes'!E3505</f>
        <v>0.44999699999999998</v>
      </c>
      <c r="F396" s="1">
        <f>'All Nodes'!F3505</f>
        <v>0.10643900000000001</v>
      </c>
      <c r="G396">
        <f>'All Nodes'!G3505</f>
        <v>100001</v>
      </c>
    </row>
    <row r="397" spans="1:7" x14ac:dyDescent="0.25">
      <c r="A397" t="str">
        <f>'All Nodes'!A3506</f>
        <v>GRID</v>
      </c>
      <c r="B397">
        <f>'All Nodes'!B3506</f>
        <v>105395</v>
      </c>
      <c r="C397">
        <f>'All Nodes'!C3506</f>
        <v>100001</v>
      </c>
      <c r="D397" s="1">
        <f>'All Nodes'!D3506</f>
        <v>-0.22503799999999999</v>
      </c>
      <c r="E397" s="1">
        <f>'All Nodes'!E3506</f>
        <v>0.42499599999999998</v>
      </c>
      <c r="F397" s="1">
        <f>'All Nodes'!F3506</f>
        <v>0.105313</v>
      </c>
      <c r="G397">
        <f>'All Nodes'!G3506</f>
        <v>100001</v>
      </c>
    </row>
    <row r="398" spans="1:7" x14ac:dyDescent="0.25">
      <c r="A398" t="str">
        <f>'All Nodes'!A3507</f>
        <v>GRID</v>
      </c>
      <c r="B398">
        <f>'All Nodes'!B3507</f>
        <v>105396</v>
      </c>
      <c r="C398">
        <f>'All Nodes'!C3507</f>
        <v>100001</v>
      </c>
      <c r="D398" s="1">
        <f>'All Nodes'!D3507</f>
        <v>-0.17504500000000001</v>
      </c>
      <c r="E398" s="1">
        <f>'All Nodes'!E3507</f>
        <v>0.44999800000000001</v>
      </c>
      <c r="F398" s="1">
        <f>'All Nodes'!F3507</f>
        <v>0.1055</v>
      </c>
      <c r="G398">
        <f>'All Nodes'!G3507</f>
        <v>100001</v>
      </c>
    </row>
    <row r="399" spans="1:7" x14ac:dyDescent="0.25">
      <c r="A399" t="str">
        <f>'All Nodes'!A3508</f>
        <v>GRID</v>
      </c>
      <c r="B399">
        <f>'All Nodes'!B3508</f>
        <v>105397</v>
      </c>
      <c r="C399">
        <f>'All Nodes'!C3508</f>
        <v>100001</v>
      </c>
      <c r="D399" s="1">
        <f>'All Nodes'!D3508</f>
        <v>-0.15004000000000001</v>
      </c>
      <c r="E399" s="1">
        <f>'All Nodes'!E3508</f>
        <v>0.45</v>
      </c>
      <c r="F399" s="1">
        <f>'All Nodes'!F3508</f>
        <v>0.104688</v>
      </c>
      <c r="G399">
        <f>'All Nodes'!G3508</f>
        <v>100001</v>
      </c>
    </row>
    <row r="400" spans="1:7" x14ac:dyDescent="0.25">
      <c r="A400" t="str">
        <f>'All Nodes'!A3509</f>
        <v>GRID</v>
      </c>
      <c r="B400">
        <f>'All Nodes'!B3509</f>
        <v>105398</v>
      </c>
      <c r="C400">
        <f>'All Nodes'!C3509</f>
        <v>100001</v>
      </c>
      <c r="D400" s="1">
        <f>'All Nodes'!D3509</f>
        <v>-0.12504299999999999</v>
      </c>
      <c r="E400" s="1">
        <f>'All Nodes'!E3509</f>
        <v>0.474991</v>
      </c>
      <c r="F400" s="1">
        <f>'All Nodes'!F3509</f>
        <v>0.106312</v>
      </c>
      <c r="G400">
        <f>'All Nodes'!G3509</f>
        <v>100001</v>
      </c>
    </row>
    <row r="401" spans="1:7" x14ac:dyDescent="0.25">
      <c r="A401" t="str">
        <f>'All Nodes'!A3510</f>
        <v>GRID</v>
      </c>
      <c r="B401">
        <f>'All Nodes'!B3510</f>
        <v>105399</v>
      </c>
      <c r="C401">
        <f>'All Nodes'!C3510</f>
        <v>100001</v>
      </c>
      <c r="D401" s="1">
        <f>'All Nodes'!D3510</f>
        <v>-0.12504299999999999</v>
      </c>
      <c r="E401" s="1">
        <f>'All Nodes'!E3510</f>
        <v>0.45000400000000002</v>
      </c>
      <c r="F401" s="1">
        <f>'All Nodes'!F3510</f>
        <v>0.104</v>
      </c>
      <c r="G401">
        <f>'All Nodes'!G3510</f>
        <v>100001</v>
      </c>
    </row>
    <row r="402" spans="1:7" x14ac:dyDescent="0.25">
      <c r="A402" t="str">
        <f>'All Nodes'!A3511</f>
        <v>GRID</v>
      </c>
      <c r="B402">
        <f>'All Nodes'!B3511</f>
        <v>105400</v>
      </c>
      <c r="C402">
        <f>'All Nodes'!C3511</f>
        <v>100001</v>
      </c>
      <c r="D402" s="1">
        <f>'All Nodes'!D3511</f>
        <v>-0.100046</v>
      </c>
      <c r="E402" s="1">
        <f>'All Nodes'!E3511</f>
        <v>0.47499400000000003</v>
      </c>
      <c r="F402" s="1">
        <f>'All Nodes'!F3511</f>
        <v>0.10575</v>
      </c>
      <c r="G402">
        <f>'All Nodes'!G3511</f>
        <v>100001</v>
      </c>
    </row>
    <row r="403" spans="1:7" x14ac:dyDescent="0.25">
      <c r="A403" t="str">
        <f>'All Nodes'!A3512</f>
        <v>GRID</v>
      </c>
      <c r="B403">
        <f>'All Nodes'!B3512</f>
        <v>105401</v>
      </c>
      <c r="C403">
        <f>'All Nodes'!C3512</f>
        <v>100001</v>
      </c>
      <c r="D403" s="1">
        <f>'All Nodes'!D3512</f>
        <v>-7.5046000000000002E-2</v>
      </c>
      <c r="E403" s="1">
        <f>'All Nodes'!E3512</f>
        <v>0.474997</v>
      </c>
      <c r="F403" s="1">
        <f>'All Nodes'!F3512</f>
        <v>0.105311</v>
      </c>
      <c r="G403">
        <f>'All Nodes'!G3512</f>
        <v>100001</v>
      </c>
    </row>
    <row r="404" spans="1:7" x14ac:dyDescent="0.25">
      <c r="A404" t="str">
        <f>'All Nodes'!A3513</f>
        <v>GRID</v>
      </c>
      <c r="B404">
        <f>'All Nodes'!B3513</f>
        <v>105402</v>
      </c>
      <c r="C404">
        <f>'All Nodes'!C3513</f>
        <v>100001</v>
      </c>
      <c r="D404" s="1">
        <f>'All Nodes'!D3513</f>
        <v>-3.6709999999999999E-5</v>
      </c>
      <c r="E404" s="1">
        <f>'All Nodes'!E3513</f>
        <v>0.50001200000000001</v>
      </c>
      <c r="F404" s="1">
        <f>'All Nodes'!F3513</f>
        <v>0.10718900000000001</v>
      </c>
      <c r="G404">
        <f>'All Nodes'!G3513</f>
        <v>100001</v>
      </c>
    </row>
    <row r="405" spans="1:7" x14ac:dyDescent="0.25">
      <c r="A405" t="str">
        <f>'All Nodes'!A3514</f>
        <v>GRID</v>
      </c>
      <c r="B405">
        <f>'All Nodes'!B3514</f>
        <v>105403</v>
      </c>
      <c r="C405">
        <f>'All Nodes'!C3514</f>
        <v>100001</v>
      </c>
      <c r="D405" s="1">
        <f>'All Nodes'!D3514</f>
        <v>-5.0033000000000001E-2</v>
      </c>
      <c r="E405" s="1">
        <f>'All Nodes'!E3514</f>
        <v>0.47497600000000001</v>
      </c>
      <c r="F405" s="1">
        <f>'All Nodes'!F3514</f>
        <v>0.10499699999999999</v>
      </c>
      <c r="G405">
        <f>'All Nodes'!G3514</f>
        <v>100001</v>
      </c>
    </row>
    <row r="406" spans="1:7" x14ac:dyDescent="0.25">
      <c r="A406" t="str">
        <f>'All Nodes'!A3515</f>
        <v>GRID</v>
      </c>
      <c r="B406">
        <f>'All Nodes'!B3515</f>
        <v>105404</v>
      </c>
      <c r="C406">
        <f>'All Nodes'!C3515</f>
        <v>100001</v>
      </c>
      <c r="D406" s="1">
        <f>'All Nodes'!D3515</f>
        <v>-2.5033E-2</v>
      </c>
      <c r="E406" s="1">
        <f>'All Nodes'!E3515</f>
        <v>0.474999</v>
      </c>
      <c r="F406" s="1">
        <f>'All Nodes'!F3515</f>
        <v>0.104811</v>
      </c>
      <c r="G406">
        <f>'All Nodes'!G3515</f>
        <v>100001</v>
      </c>
    </row>
    <row r="407" spans="1:7" x14ac:dyDescent="0.25">
      <c r="A407" t="str">
        <f>'All Nodes'!A3516</f>
        <v>GRID</v>
      </c>
      <c r="B407">
        <f>'All Nodes'!B3516</f>
        <v>105405</v>
      </c>
      <c r="C407">
        <f>'All Nodes'!C3516</f>
        <v>100001</v>
      </c>
      <c r="D407" s="1">
        <f>'All Nodes'!D3516</f>
        <v>-3.4799999999999999E-5</v>
      </c>
      <c r="E407" s="1">
        <f>'All Nodes'!E3516</f>
        <v>0.47500399999999998</v>
      </c>
      <c r="F407" s="1">
        <f>'All Nodes'!F3516</f>
        <v>0.10474799999999999</v>
      </c>
      <c r="G407">
        <f>'All Nodes'!G3516</f>
        <v>100001</v>
      </c>
    </row>
    <row r="408" spans="1:7" x14ac:dyDescent="0.25">
      <c r="A408" t="str">
        <f>'All Nodes'!A3517</f>
        <v>GRID</v>
      </c>
      <c r="B408">
        <f>'All Nodes'!B3517</f>
        <v>105406</v>
      </c>
      <c r="C408">
        <f>'All Nodes'!C3517</f>
        <v>100001</v>
      </c>
      <c r="D408" s="1">
        <f>'All Nodes'!D3517</f>
        <v>2.4958500000000002E-2</v>
      </c>
      <c r="E408" s="1">
        <f>'All Nodes'!E3517</f>
        <v>0.49988900000000003</v>
      </c>
      <c r="F408" s="1">
        <f>'All Nodes'!F3517</f>
        <v>0.107227</v>
      </c>
      <c r="G408">
        <f>'All Nodes'!G3517</f>
        <v>100001</v>
      </c>
    </row>
    <row r="409" spans="1:7" x14ac:dyDescent="0.25">
      <c r="A409" t="str">
        <f>'All Nodes'!A3518</f>
        <v>GRID</v>
      </c>
      <c r="B409">
        <f>'All Nodes'!B3518</f>
        <v>105407</v>
      </c>
      <c r="C409">
        <f>'All Nodes'!C3518</f>
        <v>100001</v>
      </c>
      <c r="D409" s="1">
        <f>'All Nodes'!D3518</f>
        <v>4.9958500000000003E-2</v>
      </c>
      <c r="E409" s="1">
        <f>'All Nodes'!E3518</f>
        <v>0.499886</v>
      </c>
      <c r="F409" s="1">
        <f>'All Nodes'!F3518</f>
        <v>0.107414</v>
      </c>
      <c r="G409">
        <f>'All Nodes'!G3518</f>
        <v>100001</v>
      </c>
    </row>
    <row r="410" spans="1:7" x14ac:dyDescent="0.25">
      <c r="A410" t="str">
        <f>'All Nodes'!A3519</f>
        <v>GRID</v>
      </c>
      <c r="B410">
        <f>'All Nodes'!B3519</f>
        <v>105408</v>
      </c>
      <c r="C410">
        <f>'All Nodes'!C3519</f>
        <v>100001</v>
      </c>
      <c r="D410" s="1">
        <f>'All Nodes'!D3519</f>
        <v>7.4961200000000006E-2</v>
      </c>
      <c r="E410" s="1">
        <f>'All Nodes'!E3519</f>
        <v>0.52489399999999997</v>
      </c>
      <c r="F410" s="1">
        <f>'All Nodes'!F3519</f>
        <v>0.110292</v>
      </c>
      <c r="G410">
        <f>'All Nodes'!G3519</f>
        <v>100001</v>
      </c>
    </row>
    <row r="411" spans="1:7" x14ac:dyDescent="0.25">
      <c r="A411" t="str">
        <f>'All Nodes'!A3520</f>
        <v>GRID</v>
      </c>
      <c r="B411">
        <f>'All Nodes'!B3520</f>
        <v>105409</v>
      </c>
      <c r="C411">
        <f>'All Nodes'!C3520</f>
        <v>100001</v>
      </c>
      <c r="D411" s="1">
        <f>'All Nodes'!D3520</f>
        <v>7.4962399999999998E-2</v>
      </c>
      <c r="E411" s="1">
        <f>'All Nodes'!E3520</f>
        <v>0.49988100000000002</v>
      </c>
      <c r="F411" s="1">
        <f>'All Nodes'!F3520</f>
        <v>0.107726</v>
      </c>
      <c r="G411">
        <f>'All Nodes'!G3520</f>
        <v>100001</v>
      </c>
    </row>
    <row r="412" spans="1:7" x14ac:dyDescent="0.25">
      <c r="A412" t="str">
        <f>'All Nodes'!A3521</f>
        <v>GRID</v>
      </c>
      <c r="B412">
        <f>'All Nodes'!B3521</f>
        <v>105410</v>
      </c>
      <c r="C412">
        <f>'All Nodes'!C3521</f>
        <v>100001</v>
      </c>
      <c r="D412" s="1">
        <f>'All Nodes'!D3521</f>
        <v>9.9991700000000003E-2</v>
      </c>
      <c r="E412" s="1">
        <f>'All Nodes'!E3521</f>
        <v>0.55001500000000003</v>
      </c>
      <c r="F412" s="1">
        <f>'All Nodes'!F3521</f>
        <v>0.11344799999999999</v>
      </c>
      <c r="G412">
        <f>'All Nodes'!G3521</f>
        <v>100001</v>
      </c>
    </row>
    <row r="413" spans="1:7" x14ac:dyDescent="0.25">
      <c r="A413" t="str">
        <f>'All Nodes'!A3522</f>
        <v>GRID</v>
      </c>
      <c r="B413">
        <f>'All Nodes'!B3522</f>
        <v>105411</v>
      </c>
      <c r="C413">
        <f>'All Nodes'!C3522</f>
        <v>100001</v>
      </c>
      <c r="D413" s="1">
        <f>'All Nodes'!D3522</f>
        <v>0.100006</v>
      </c>
      <c r="E413" s="1">
        <f>'All Nodes'!E3522</f>
        <v>0.52488900000000005</v>
      </c>
      <c r="F413" s="1">
        <f>'All Nodes'!F3522</f>
        <v>0.11073</v>
      </c>
      <c r="G413">
        <f>'All Nodes'!G3522</f>
        <v>100001</v>
      </c>
    </row>
    <row r="414" spans="1:7" x14ac:dyDescent="0.25">
      <c r="A414" t="str">
        <f>'All Nodes'!A3523</f>
        <v>GRID</v>
      </c>
      <c r="B414">
        <f>'All Nodes'!B3523</f>
        <v>105412</v>
      </c>
      <c r="C414">
        <f>'All Nodes'!C3523</f>
        <v>100001</v>
      </c>
      <c r="D414" s="1">
        <f>'All Nodes'!D3523</f>
        <v>0.124991</v>
      </c>
      <c r="E414" s="1">
        <f>'All Nodes'!E3523</f>
        <v>0.55001599999999995</v>
      </c>
      <c r="F414" s="1">
        <f>'All Nodes'!F3523</f>
        <v>0.114012</v>
      </c>
      <c r="G414">
        <f>'All Nodes'!G3523</f>
        <v>100001</v>
      </c>
    </row>
    <row r="415" spans="1:7" x14ac:dyDescent="0.25">
      <c r="A415" t="str">
        <f>'All Nodes'!A3524</f>
        <v>GRID</v>
      </c>
      <c r="B415">
        <f>'All Nodes'!B3524</f>
        <v>105413</v>
      </c>
      <c r="C415">
        <f>'All Nodes'!C3524</f>
        <v>100001</v>
      </c>
      <c r="D415" s="1">
        <f>'All Nodes'!D3524</f>
        <v>0.14999299999999999</v>
      </c>
      <c r="E415" s="1">
        <f>'All Nodes'!E3524</f>
        <v>0.575017</v>
      </c>
      <c r="F415" s="1">
        <f>'All Nodes'!F3524</f>
        <v>0.117521</v>
      </c>
      <c r="G415">
        <f>'All Nodes'!G3524</f>
        <v>100001</v>
      </c>
    </row>
    <row r="416" spans="1:7" x14ac:dyDescent="0.25">
      <c r="A416" t="str">
        <f>'All Nodes'!A3525</f>
        <v>GRID</v>
      </c>
      <c r="B416">
        <f>'All Nodes'!B3525</f>
        <v>105414</v>
      </c>
      <c r="C416">
        <f>'All Nodes'!C3525</f>
        <v>100001</v>
      </c>
      <c r="D416" s="1">
        <f>'All Nodes'!D3525</f>
        <v>0.14999499999999999</v>
      </c>
      <c r="E416" s="1">
        <f>'All Nodes'!E3525</f>
        <v>0.55001900000000004</v>
      </c>
      <c r="F416" s="1">
        <f>'All Nodes'!F3525</f>
        <v>0.114702</v>
      </c>
      <c r="G416">
        <f>'All Nodes'!G3525</f>
        <v>100001</v>
      </c>
    </row>
    <row r="417" spans="1:7" x14ac:dyDescent="0.25">
      <c r="A417" t="str">
        <f>'All Nodes'!A3526</f>
        <v>GRID</v>
      </c>
      <c r="B417">
        <f>'All Nodes'!B3526</f>
        <v>105415</v>
      </c>
      <c r="C417">
        <f>'All Nodes'!C3526</f>
        <v>100001</v>
      </c>
      <c r="D417" s="1">
        <f>'All Nodes'!D3526</f>
        <v>0.17499200000000001</v>
      </c>
      <c r="E417" s="1">
        <f>'All Nodes'!E3526</f>
        <v>0.57501899999999995</v>
      </c>
      <c r="F417" s="1">
        <f>'All Nodes'!F3526</f>
        <v>0.118337</v>
      </c>
      <c r="G417">
        <f>'All Nodes'!G3526</f>
        <v>100001</v>
      </c>
    </row>
    <row r="418" spans="1:7" x14ac:dyDescent="0.25">
      <c r="A418" t="str">
        <f>'All Nodes'!A3527</f>
        <v>GRID</v>
      </c>
      <c r="B418">
        <f>'All Nodes'!B3527</f>
        <v>105416</v>
      </c>
      <c r="C418">
        <f>'All Nodes'!C3527</f>
        <v>100001</v>
      </c>
      <c r="D418" s="1">
        <f>'All Nodes'!D3527</f>
        <v>0.199988</v>
      </c>
      <c r="E418" s="1">
        <f>'All Nodes'!E3527</f>
        <v>0.60002599999999995</v>
      </c>
      <c r="F418" s="1">
        <f>'All Nodes'!F3527</f>
        <v>0.122226</v>
      </c>
      <c r="G418">
        <f>'All Nodes'!G3527</f>
        <v>100001</v>
      </c>
    </row>
    <row r="419" spans="1:7" x14ac:dyDescent="0.25">
      <c r="A419" t="str">
        <f>'All Nodes'!A3528</f>
        <v>GRID</v>
      </c>
      <c r="B419">
        <f>'All Nodes'!B3528</f>
        <v>105417</v>
      </c>
      <c r="C419">
        <f>'All Nodes'!C3528</f>
        <v>100001</v>
      </c>
      <c r="D419" s="1">
        <f>'All Nodes'!D3528</f>
        <v>0.199987</v>
      </c>
      <c r="E419" s="1">
        <f>'All Nodes'!E3528</f>
        <v>0.57501999999999998</v>
      </c>
      <c r="F419" s="1">
        <f>'All Nodes'!F3528</f>
        <v>0.11927699999999999</v>
      </c>
      <c r="G419">
        <f>'All Nodes'!G3528</f>
        <v>100001</v>
      </c>
    </row>
    <row r="420" spans="1:7" x14ac:dyDescent="0.25">
      <c r="A420" t="str">
        <f>'All Nodes'!A3529</f>
        <v>GRID</v>
      </c>
      <c r="B420">
        <f>'All Nodes'!B3529</f>
        <v>105418</v>
      </c>
      <c r="C420">
        <f>'All Nodes'!C3529</f>
        <v>100001</v>
      </c>
      <c r="D420" s="1">
        <f>'All Nodes'!D3529</f>
        <v>0.22497</v>
      </c>
      <c r="E420" s="1">
        <f>'All Nodes'!E3529</f>
        <v>0.62490900000000005</v>
      </c>
      <c r="F420" s="1">
        <f>'All Nodes'!F3529</f>
        <v>0.12633800000000001</v>
      </c>
      <c r="G420">
        <f>'All Nodes'!G3529</f>
        <v>100001</v>
      </c>
    </row>
    <row r="421" spans="1:7" x14ac:dyDescent="0.25">
      <c r="A421" t="str">
        <f>'All Nodes'!A3530</f>
        <v>GRID</v>
      </c>
      <c r="B421">
        <f>'All Nodes'!B3530</f>
        <v>105419</v>
      </c>
      <c r="C421">
        <f>'All Nodes'!C3530</f>
        <v>100001</v>
      </c>
      <c r="D421" s="1">
        <f>'All Nodes'!D3530</f>
        <v>0.224968</v>
      </c>
      <c r="E421" s="1">
        <f>'All Nodes'!E3530</f>
        <v>0.60002900000000003</v>
      </c>
      <c r="F421" s="1">
        <f>'All Nodes'!F3530</f>
        <v>0.123293</v>
      </c>
      <c r="G421">
        <f>'All Nodes'!G3530</f>
        <v>100001</v>
      </c>
    </row>
    <row r="422" spans="1:7" x14ac:dyDescent="0.25">
      <c r="A422" t="str">
        <f>'All Nodes'!A3531</f>
        <v>GRID</v>
      </c>
      <c r="B422">
        <f>'All Nodes'!B3531</f>
        <v>105420</v>
      </c>
      <c r="C422">
        <f>'All Nodes'!C3531</f>
        <v>100001</v>
      </c>
      <c r="D422" s="1">
        <f>'All Nodes'!D3531</f>
        <v>0.24997</v>
      </c>
      <c r="E422" s="1">
        <f>'All Nodes'!E3531</f>
        <v>0.64982399999999996</v>
      </c>
      <c r="F422" s="1">
        <f>'All Nodes'!F3531</f>
        <v>0.13071199999999999</v>
      </c>
      <c r="G422">
        <f>'All Nodes'!G3531</f>
        <v>100001</v>
      </c>
    </row>
    <row r="423" spans="1:7" x14ac:dyDescent="0.25">
      <c r="A423" t="str">
        <f>'All Nodes'!A3532</f>
        <v>GRID</v>
      </c>
      <c r="B423">
        <f>'All Nodes'!B3532</f>
        <v>105421</v>
      </c>
      <c r="C423">
        <f>'All Nodes'!C3532</f>
        <v>100001</v>
      </c>
      <c r="D423" s="1">
        <f>'All Nodes'!D3532</f>
        <v>0.249976</v>
      </c>
      <c r="E423" s="1">
        <f>'All Nodes'!E3532</f>
        <v>0.62490500000000004</v>
      </c>
      <c r="F423" s="1">
        <f>'All Nodes'!F3532</f>
        <v>0.12753100000000001</v>
      </c>
      <c r="G423">
        <f>'All Nodes'!G3532</f>
        <v>100001</v>
      </c>
    </row>
    <row r="424" spans="1:7" x14ac:dyDescent="0.25">
      <c r="A424" t="str">
        <f>'All Nodes'!A3533</f>
        <v>GRID</v>
      </c>
      <c r="B424">
        <f>'All Nodes'!B3533</f>
        <v>105422</v>
      </c>
      <c r="C424">
        <f>'All Nodes'!C3533</f>
        <v>100001</v>
      </c>
      <c r="D424" s="1">
        <f>'All Nodes'!D3533</f>
        <v>0.27496999999999999</v>
      </c>
      <c r="E424" s="1">
        <f>'All Nodes'!E3533</f>
        <v>0.64982099999999998</v>
      </c>
      <c r="F424" s="1">
        <f>'All Nodes'!F3533</f>
        <v>0.13203000000000001</v>
      </c>
      <c r="G424">
        <f>'All Nodes'!G3533</f>
        <v>100001</v>
      </c>
    </row>
    <row r="425" spans="1:7" x14ac:dyDescent="0.25">
      <c r="A425" t="str">
        <f>'All Nodes'!A3534</f>
        <v>GRID</v>
      </c>
      <c r="B425">
        <f>'All Nodes'!B3534</f>
        <v>105423</v>
      </c>
      <c r="C425">
        <f>'All Nodes'!C3534</f>
        <v>100001</v>
      </c>
      <c r="D425" s="1">
        <f>'All Nodes'!D3534</f>
        <v>0.27496700000000002</v>
      </c>
      <c r="E425" s="1">
        <f>'All Nodes'!E3534</f>
        <v>0.67485200000000001</v>
      </c>
      <c r="F425" s="1">
        <f>'All Nodes'!F3534</f>
        <v>0.13537099999999999</v>
      </c>
      <c r="G425">
        <f>'All Nodes'!G3534</f>
        <v>100001</v>
      </c>
    </row>
    <row r="426" spans="1:7" x14ac:dyDescent="0.25">
      <c r="A426" t="str">
        <f>'All Nodes'!A3535</f>
        <v>GRID</v>
      </c>
      <c r="B426">
        <f>'All Nodes'!B3535</f>
        <v>105424</v>
      </c>
      <c r="C426">
        <f>'All Nodes'!C3535</f>
        <v>100001</v>
      </c>
      <c r="D426" s="1">
        <f>'All Nodes'!D3535</f>
        <v>-0.60001800000000005</v>
      </c>
      <c r="E426" s="1">
        <f>'All Nodes'!E3535</f>
        <v>9.99892E-2</v>
      </c>
      <c r="F426" s="1">
        <f>'All Nodes'!F3535</f>
        <v>0.119215</v>
      </c>
      <c r="G426">
        <f>'All Nodes'!G3535</f>
        <v>100001</v>
      </c>
    </row>
    <row r="427" spans="1:7" x14ac:dyDescent="0.25">
      <c r="A427" t="str">
        <f>'All Nodes'!A3536</f>
        <v>GRID</v>
      </c>
      <c r="B427">
        <f>'All Nodes'!B3536</f>
        <v>105425</v>
      </c>
      <c r="C427">
        <f>'All Nodes'!C3536</f>
        <v>100001</v>
      </c>
      <c r="D427" s="1">
        <f>'All Nodes'!D3536</f>
        <v>-0.575017</v>
      </c>
      <c r="E427" s="1">
        <f>'All Nodes'!E3536</f>
        <v>0.14999299999999999</v>
      </c>
      <c r="F427" s="1">
        <f>'All Nodes'!F3536</f>
        <v>0.117522</v>
      </c>
      <c r="G427">
        <f>'All Nodes'!G3536</f>
        <v>100001</v>
      </c>
    </row>
    <row r="428" spans="1:7" x14ac:dyDescent="0.25">
      <c r="A428" t="str">
        <f>'All Nodes'!A3537</f>
        <v>GRID</v>
      </c>
      <c r="B428">
        <f>'All Nodes'!B3537</f>
        <v>105426</v>
      </c>
      <c r="C428">
        <f>'All Nodes'!C3537</f>
        <v>100001</v>
      </c>
      <c r="D428" s="1">
        <f>'All Nodes'!D3537</f>
        <v>-0.57501500000000005</v>
      </c>
      <c r="E428" s="1">
        <f>'All Nodes'!E3537</f>
        <v>0.12499399999999999</v>
      </c>
      <c r="F428" s="1">
        <f>'All Nodes'!F3537</f>
        <v>0.11683200000000001</v>
      </c>
      <c r="G428">
        <f>'All Nodes'!G3537</f>
        <v>100001</v>
      </c>
    </row>
    <row r="429" spans="1:7" x14ac:dyDescent="0.25">
      <c r="A429" t="str">
        <f>'All Nodes'!A3538</f>
        <v>GRID</v>
      </c>
      <c r="B429">
        <f>'All Nodes'!B3538</f>
        <v>105427</v>
      </c>
      <c r="C429">
        <f>'All Nodes'!C3538</f>
        <v>100001</v>
      </c>
      <c r="D429" s="1">
        <f>'All Nodes'!D3538</f>
        <v>-0.575013</v>
      </c>
      <c r="E429" s="1">
        <f>'All Nodes'!E3538</f>
        <v>9.9985000000000004E-2</v>
      </c>
      <c r="F429" s="1">
        <f>'All Nodes'!F3538</f>
        <v>0.116268</v>
      </c>
      <c r="G429">
        <f>'All Nodes'!G3538</f>
        <v>100001</v>
      </c>
    </row>
    <row r="430" spans="1:7" x14ac:dyDescent="0.25">
      <c r="A430" t="str">
        <f>'All Nodes'!A3539</f>
        <v>GRID</v>
      </c>
      <c r="B430">
        <f>'All Nodes'!B3539</f>
        <v>105428</v>
      </c>
      <c r="C430">
        <f>'All Nodes'!C3539</f>
        <v>100001</v>
      </c>
      <c r="D430" s="1">
        <f>'All Nodes'!D3539</f>
        <v>-0.60001700000000002</v>
      </c>
      <c r="E430" s="1">
        <f>'All Nodes'!E3539</f>
        <v>7.4955800000000003E-2</v>
      </c>
      <c r="F430" s="1">
        <f>'All Nodes'!F3539</f>
        <v>0.11877500000000001</v>
      </c>
      <c r="G430">
        <f>'All Nodes'!G3539</f>
        <v>100001</v>
      </c>
    </row>
    <row r="431" spans="1:7" x14ac:dyDescent="0.25">
      <c r="A431" t="str">
        <f>'All Nodes'!A3540</f>
        <v>GRID</v>
      </c>
      <c r="B431">
        <f>'All Nodes'!B3540</f>
        <v>105429</v>
      </c>
      <c r="C431">
        <f>'All Nodes'!C3540</f>
        <v>100001</v>
      </c>
      <c r="D431" s="1">
        <f>'All Nodes'!D3540</f>
        <v>-0.62493500000000002</v>
      </c>
      <c r="E431" s="1">
        <f>'All Nodes'!E3540</f>
        <v>2.4955600000000001E-2</v>
      </c>
      <c r="F431" s="1">
        <f>'All Nodes'!F3540</f>
        <v>0.121327</v>
      </c>
      <c r="G431">
        <f>'All Nodes'!G3540</f>
        <v>100001</v>
      </c>
    </row>
    <row r="432" spans="1:7" x14ac:dyDescent="0.25">
      <c r="A432" t="str">
        <f>'All Nodes'!A3541</f>
        <v>GRID</v>
      </c>
      <c r="B432">
        <f>'All Nodes'!B3541</f>
        <v>105430</v>
      </c>
      <c r="C432">
        <f>'All Nodes'!C3541</f>
        <v>100001</v>
      </c>
      <c r="D432" s="1">
        <f>'All Nodes'!D3541</f>
        <v>-0.60001499999999997</v>
      </c>
      <c r="E432" s="1">
        <f>'All Nodes'!E3541</f>
        <v>4.9951799999999998E-2</v>
      </c>
      <c r="F432" s="1">
        <f>'All Nodes'!F3541</f>
        <v>0.118462</v>
      </c>
      <c r="G432">
        <f>'All Nodes'!G3541</f>
        <v>100001</v>
      </c>
    </row>
    <row r="433" spans="1:7" x14ac:dyDescent="0.25">
      <c r="A433" t="str">
        <f>'All Nodes'!A3542</f>
        <v>GRID</v>
      </c>
      <c r="B433">
        <f>'All Nodes'!B3542</f>
        <v>105431</v>
      </c>
      <c r="C433">
        <f>'All Nodes'!C3542</f>
        <v>100001</v>
      </c>
      <c r="D433" s="1">
        <f>'All Nodes'!D3542</f>
        <v>-0.60001300000000002</v>
      </c>
      <c r="E433" s="1">
        <f>'All Nodes'!E3542</f>
        <v>2.4956800000000001E-2</v>
      </c>
      <c r="F433" s="1">
        <f>'All Nodes'!F3542</f>
        <v>0.118274</v>
      </c>
      <c r="G433">
        <f>'All Nodes'!G3542</f>
        <v>100001</v>
      </c>
    </row>
    <row r="434" spans="1:7" x14ac:dyDescent="0.25">
      <c r="A434" t="str">
        <f>'All Nodes'!A3543</f>
        <v>GRID</v>
      </c>
      <c r="B434">
        <f>'All Nodes'!B3543</f>
        <v>105432</v>
      </c>
      <c r="C434">
        <f>'All Nodes'!C3543</f>
        <v>100001</v>
      </c>
      <c r="D434" s="1">
        <f>'All Nodes'!D3543</f>
        <v>-0.62501099999999998</v>
      </c>
      <c r="E434" s="1">
        <f>'All Nodes'!E3543</f>
        <v>-4.5469999999999997E-5</v>
      </c>
      <c r="F434" s="1">
        <f>'All Nodes'!F3543</f>
        <v>0.121282</v>
      </c>
      <c r="G434">
        <f>'All Nodes'!G3543</f>
        <v>100001</v>
      </c>
    </row>
    <row r="435" spans="1:7" x14ac:dyDescent="0.25">
      <c r="A435" t="str">
        <f>'All Nodes'!A3544</f>
        <v>GRID</v>
      </c>
      <c r="B435">
        <f>'All Nodes'!B3544</f>
        <v>105433</v>
      </c>
      <c r="C435">
        <f>'All Nodes'!C3544</f>
        <v>100001</v>
      </c>
      <c r="D435" s="1">
        <f>'All Nodes'!D3544</f>
        <v>-0.64988999999999997</v>
      </c>
      <c r="E435" s="1">
        <f>'All Nodes'!E3544</f>
        <v>-2.5044E-2</v>
      </c>
      <c r="F435" s="1">
        <f>'All Nodes'!F3544</f>
        <v>0.124531</v>
      </c>
      <c r="G435">
        <f>'All Nodes'!G3544</f>
        <v>100001</v>
      </c>
    </row>
    <row r="436" spans="1:7" x14ac:dyDescent="0.25">
      <c r="A436" t="str">
        <f>'All Nodes'!A3545</f>
        <v>GRID</v>
      </c>
      <c r="B436">
        <f>'All Nodes'!B3545</f>
        <v>105434</v>
      </c>
      <c r="C436">
        <f>'All Nodes'!C3545</f>
        <v>100001</v>
      </c>
      <c r="D436" s="1">
        <f>'All Nodes'!D3545</f>
        <v>-0.62500900000000004</v>
      </c>
      <c r="E436" s="1">
        <f>'All Nodes'!E3545</f>
        <v>-2.5042999999999999E-2</v>
      </c>
      <c r="F436" s="1">
        <f>'All Nodes'!F3545</f>
        <v>0.12134499999999999</v>
      </c>
      <c r="G436">
        <f>'All Nodes'!G3545</f>
        <v>100001</v>
      </c>
    </row>
    <row r="437" spans="1:7" x14ac:dyDescent="0.25">
      <c r="A437" t="str">
        <f>'All Nodes'!A3546</f>
        <v>GRID</v>
      </c>
      <c r="B437">
        <f>'All Nodes'!B3546</f>
        <v>105435</v>
      </c>
      <c r="C437">
        <f>'All Nodes'!C3546</f>
        <v>100001</v>
      </c>
      <c r="D437" s="1">
        <f>'All Nodes'!D3546</f>
        <v>-0.674929</v>
      </c>
      <c r="E437" s="1">
        <f>'All Nodes'!E3546</f>
        <v>-5.0043999999999998E-2</v>
      </c>
      <c r="F437" s="1">
        <f>'All Nodes'!F3546</f>
        <v>0.128051</v>
      </c>
      <c r="G437">
        <f>'All Nodes'!G3546</f>
        <v>100001</v>
      </c>
    </row>
    <row r="438" spans="1:7" x14ac:dyDescent="0.25">
      <c r="A438" t="str">
        <f>'All Nodes'!A3547</f>
        <v>GRID</v>
      </c>
      <c r="B438">
        <f>'All Nodes'!B3547</f>
        <v>105436</v>
      </c>
      <c r="C438">
        <f>'All Nodes'!C3547</f>
        <v>100001</v>
      </c>
      <c r="D438" s="1">
        <f>'All Nodes'!D3547</f>
        <v>-0.64989699999999995</v>
      </c>
      <c r="E438" s="1">
        <f>'All Nodes'!E3547</f>
        <v>-5.0042999999999997E-2</v>
      </c>
      <c r="F438" s="1">
        <f>'All Nodes'!F3547</f>
        <v>0.124719</v>
      </c>
      <c r="G438">
        <f>'All Nodes'!G3547</f>
        <v>100001</v>
      </c>
    </row>
    <row r="439" spans="1:7" x14ac:dyDescent="0.25">
      <c r="A439" t="str">
        <f>'All Nodes'!A3548</f>
        <v>GRID</v>
      </c>
      <c r="B439">
        <f>'All Nodes'!B3548</f>
        <v>105437</v>
      </c>
      <c r="C439">
        <f>'All Nodes'!C3548</f>
        <v>100001</v>
      </c>
      <c r="D439" s="1">
        <f>'All Nodes'!D3548</f>
        <v>-0.67493599999999998</v>
      </c>
      <c r="E439" s="1">
        <f>'All Nodes'!E3548</f>
        <v>-7.5056999999999999E-2</v>
      </c>
      <c r="F439" s="1">
        <f>'All Nodes'!F3548</f>
        <v>0.12836700000000001</v>
      </c>
      <c r="G439">
        <f>'All Nodes'!G3548</f>
        <v>100001</v>
      </c>
    </row>
    <row r="440" spans="1:7" x14ac:dyDescent="0.25">
      <c r="A440" t="str">
        <f>'All Nodes'!A3549</f>
        <v>GRID</v>
      </c>
      <c r="B440">
        <f>'All Nodes'!B3549</f>
        <v>105438</v>
      </c>
      <c r="C440">
        <f>'All Nodes'!C3549</f>
        <v>100001</v>
      </c>
      <c r="D440" s="1">
        <f>'All Nodes'!D3549</f>
        <v>-0.70000099999999998</v>
      </c>
      <c r="E440" s="1">
        <f>'All Nodes'!E3549</f>
        <v>-0.10005699999999999</v>
      </c>
      <c r="F440" s="1">
        <f>'All Nodes'!F3549</f>
        <v>0.132273</v>
      </c>
      <c r="G440">
        <f>'All Nodes'!G3549</f>
        <v>100001</v>
      </c>
    </row>
    <row r="441" spans="1:7" x14ac:dyDescent="0.25">
      <c r="A441" t="str">
        <f>'All Nodes'!A3550</f>
        <v>GRID</v>
      </c>
      <c r="B441">
        <f>'All Nodes'!B3550</f>
        <v>105439</v>
      </c>
      <c r="C441">
        <f>'All Nodes'!C3550</f>
        <v>100001</v>
      </c>
      <c r="D441" s="1">
        <f>'All Nodes'!D3550</f>
        <v>-0.67494200000000004</v>
      </c>
      <c r="E441" s="1">
        <f>'All Nodes'!E3550</f>
        <v>-0.10005600000000001</v>
      </c>
      <c r="F441" s="1">
        <f>'All Nodes'!F3550</f>
        <v>0.128807</v>
      </c>
      <c r="G441">
        <f>'All Nodes'!G3550</f>
        <v>100001</v>
      </c>
    </row>
    <row r="442" spans="1:7" x14ac:dyDescent="0.25">
      <c r="A442" t="str">
        <f>'All Nodes'!A3551</f>
        <v>GRID</v>
      </c>
      <c r="B442">
        <f>'All Nodes'!B3551</f>
        <v>105440</v>
      </c>
      <c r="C442">
        <f>'All Nodes'!C3551</f>
        <v>100001</v>
      </c>
      <c r="D442" s="1">
        <f>'All Nodes'!D3551</f>
        <v>-0.69999699999999998</v>
      </c>
      <c r="E442" s="1">
        <f>'All Nodes'!E3551</f>
        <v>-0.125054</v>
      </c>
      <c r="F442" s="1">
        <f>'All Nodes'!F3551</f>
        <v>0.13283800000000001</v>
      </c>
      <c r="G442">
        <f>'All Nodes'!G3551</f>
        <v>100001</v>
      </c>
    </row>
    <row r="443" spans="1:7" x14ac:dyDescent="0.25">
      <c r="A443" t="str">
        <f>'All Nodes'!A3552</f>
        <v>GRID</v>
      </c>
      <c r="B443">
        <f>'All Nodes'!B3552</f>
        <v>105441</v>
      </c>
      <c r="C443">
        <f>'All Nodes'!C3552</f>
        <v>100001</v>
      </c>
      <c r="D443" s="1">
        <f>'All Nodes'!D3552</f>
        <v>-0.72501599999999999</v>
      </c>
      <c r="E443" s="1">
        <f>'All Nodes'!E3552</f>
        <v>-0.125055</v>
      </c>
      <c r="F443" s="1">
        <f>'All Nodes'!F3552</f>
        <v>0.13642499999999999</v>
      </c>
      <c r="G443">
        <f>'All Nodes'!G3552</f>
        <v>100001</v>
      </c>
    </row>
    <row r="444" spans="1:7" x14ac:dyDescent="0.25">
      <c r="A444" t="str">
        <f>'All Nodes'!A3553</f>
        <v>GRID</v>
      </c>
      <c r="B444">
        <f>'All Nodes'!B3553</f>
        <v>105442</v>
      </c>
      <c r="C444">
        <f>'All Nodes'!C3553</f>
        <v>100001</v>
      </c>
      <c r="D444" s="1">
        <f>'All Nodes'!D3553</f>
        <v>-0.72501300000000002</v>
      </c>
      <c r="E444" s="1">
        <f>'All Nodes'!E3553</f>
        <v>-0.15005199999999999</v>
      </c>
      <c r="F444" s="1">
        <f>'All Nodes'!F3553</f>
        <v>0.13711699999999999</v>
      </c>
      <c r="G444">
        <f>'All Nodes'!G3553</f>
        <v>100001</v>
      </c>
    </row>
    <row r="445" spans="1:7" x14ac:dyDescent="0.25">
      <c r="A445" t="str">
        <f>'All Nodes'!A3554</f>
        <v>GRID</v>
      </c>
      <c r="B445">
        <f>'All Nodes'!B3554</f>
        <v>105443</v>
      </c>
      <c r="C445">
        <f>'All Nodes'!C3554</f>
        <v>100001</v>
      </c>
      <c r="D445" s="1">
        <f>'All Nodes'!D3554</f>
        <v>-0.42503400000000002</v>
      </c>
      <c r="E445" s="1">
        <f>'All Nodes'!E3554</f>
        <v>0.32497999999999999</v>
      </c>
      <c r="F445" s="1">
        <f>'All Nodes'!F3554</f>
        <v>0.110819</v>
      </c>
      <c r="G445">
        <f>'All Nodes'!G3554</f>
        <v>100001</v>
      </c>
    </row>
    <row r="446" spans="1:7" x14ac:dyDescent="0.25">
      <c r="A446" t="str">
        <f>'All Nodes'!A3555</f>
        <v>GRID</v>
      </c>
      <c r="B446">
        <f>'All Nodes'!B3555</f>
        <v>105444</v>
      </c>
      <c r="C446">
        <f>'All Nodes'!C3555</f>
        <v>100001</v>
      </c>
      <c r="D446" s="1">
        <f>'All Nodes'!D3555</f>
        <v>-0.399835</v>
      </c>
      <c r="E446" s="1">
        <f>'All Nodes'!E3555</f>
        <v>0.324984</v>
      </c>
      <c r="F446" s="1">
        <f>'All Nodes'!F3555</f>
        <v>0.108723</v>
      </c>
      <c r="G446">
        <f>'All Nodes'!G3555</f>
        <v>100001</v>
      </c>
    </row>
    <row r="447" spans="1:7" x14ac:dyDescent="0.25">
      <c r="A447" t="str">
        <f>'All Nodes'!A3556</f>
        <v>GRID</v>
      </c>
      <c r="B447">
        <f>'All Nodes'!B3556</f>
        <v>105445</v>
      </c>
      <c r="C447">
        <f>'All Nodes'!C3556</f>
        <v>100001</v>
      </c>
      <c r="D447" s="1">
        <f>'All Nodes'!D3556</f>
        <v>-0.49985099999999999</v>
      </c>
      <c r="E447" s="1">
        <f>'All Nodes'!E3556</f>
        <v>0.27498</v>
      </c>
      <c r="F447" s="1">
        <f>'All Nodes'!F3556</f>
        <v>0.114728</v>
      </c>
      <c r="G447">
        <f>'All Nodes'!G3556</f>
        <v>100001</v>
      </c>
    </row>
    <row r="448" spans="1:7" x14ac:dyDescent="0.25">
      <c r="A448" t="str">
        <f>'All Nodes'!A3557</f>
        <v>GRID</v>
      </c>
      <c r="B448">
        <f>'All Nodes'!B3557</f>
        <v>105446</v>
      </c>
      <c r="C448">
        <f>'All Nodes'!C3557</f>
        <v>100001</v>
      </c>
      <c r="D448" s="1">
        <f>'All Nodes'!D3557</f>
        <v>-0.47503200000000001</v>
      </c>
      <c r="E448" s="1">
        <f>'All Nodes'!E3557</f>
        <v>0.27498</v>
      </c>
      <c r="F448" s="1">
        <f>'All Nodes'!F3557</f>
        <v>0.11232300000000001</v>
      </c>
      <c r="G448">
        <f>'All Nodes'!G3557</f>
        <v>100001</v>
      </c>
    </row>
    <row r="449" spans="1:7" x14ac:dyDescent="0.25">
      <c r="A449" t="str">
        <f>'All Nodes'!A3558</f>
        <v>GRID</v>
      </c>
      <c r="B449">
        <f>'All Nodes'!B3558</f>
        <v>105447</v>
      </c>
      <c r="C449">
        <f>'All Nodes'!C3558</f>
        <v>100001</v>
      </c>
      <c r="D449" s="1">
        <f>'All Nodes'!D3558</f>
        <v>-0.524864</v>
      </c>
      <c r="E449" s="1">
        <f>'All Nodes'!E3558</f>
        <v>0.249976</v>
      </c>
      <c r="F449" s="1">
        <f>'All Nodes'!F3558</f>
        <v>0.115984</v>
      </c>
      <c r="G449">
        <f>'All Nodes'!G3558</f>
        <v>100001</v>
      </c>
    </row>
    <row r="450" spans="1:7" x14ac:dyDescent="0.25">
      <c r="A450" t="str">
        <f>'All Nodes'!A3559</f>
        <v>GRID</v>
      </c>
      <c r="B450">
        <f>'All Nodes'!B3559</f>
        <v>105448</v>
      </c>
      <c r="C450">
        <f>'All Nodes'!C3559</f>
        <v>100001</v>
      </c>
      <c r="D450" s="1">
        <f>'All Nodes'!D3559</f>
        <v>-0.524868</v>
      </c>
      <c r="E450" s="1">
        <f>'All Nodes'!E3559</f>
        <v>0.22497700000000001</v>
      </c>
      <c r="F450" s="1">
        <f>'All Nodes'!F3559</f>
        <v>0.11479399999999999</v>
      </c>
      <c r="G450">
        <f>'All Nodes'!G3559</f>
        <v>100001</v>
      </c>
    </row>
    <row r="451" spans="1:7" x14ac:dyDescent="0.25">
      <c r="A451" t="str">
        <f>'All Nodes'!A3560</f>
        <v>GRID</v>
      </c>
      <c r="B451">
        <f>'All Nodes'!B3560</f>
        <v>105449</v>
      </c>
      <c r="C451">
        <f>'All Nodes'!C3560</f>
        <v>100001</v>
      </c>
      <c r="D451" s="1">
        <f>'All Nodes'!D3560</f>
        <v>-0.49985400000000002</v>
      </c>
      <c r="E451" s="1">
        <f>'All Nodes'!E3560</f>
        <v>0.24997800000000001</v>
      </c>
      <c r="F451" s="1">
        <f>'All Nodes'!F3560</f>
        <v>0.113415</v>
      </c>
      <c r="G451">
        <f>'All Nodes'!G3560</f>
        <v>100001</v>
      </c>
    </row>
    <row r="452" spans="1:7" x14ac:dyDescent="0.25">
      <c r="A452" t="str">
        <f>'All Nodes'!A3561</f>
        <v>GRID</v>
      </c>
      <c r="B452">
        <f>'All Nodes'!B3561</f>
        <v>105450</v>
      </c>
      <c r="C452">
        <f>'All Nodes'!C3561</f>
        <v>100001</v>
      </c>
      <c r="D452" s="1">
        <f>'All Nodes'!D3561</f>
        <v>-0.52487200000000001</v>
      </c>
      <c r="E452" s="1">
        <f>'All Nodes'!E3561</f>
        <v>0.199993</v>
      </c>
      <c r="F452" s="1">
        <f>'All Nodes'!F3561</f>
        <v>0.113731</v>
      </c>
      <c r="G452">
        <f>'All Nodes'!G3561</f>
        <v>100001</v>
      </c>
    </row>
    <row r="453" spans="1:7" x14ac:dyDescent="0.25">
      <c r="A453" t="str">
        <f>'All Nodes'!A3562</f>
        <v>GRID</v>
      </c>
      <c r="B453">
        <f>'All Nodes'!B3562</f>
        <v>105451</v>
      </c>
      <c r="C453">
        <f>'All Nodes'!C3562</f>
        <v>100001</v>
      </c>
      <c r="D453" s="1">
        <f>'All Nodes'!D3562</f>
        <v>-0.44984099999999999</v>
      </c>
      <c r="E453" s="1">
        <f>'All Nodes'!E3562</f>
        <v>0.299981</v>
      </c>
      <c r="F453" s="1">
        <f>'All Nodes'!F3562</f>
        <v>0.111411</v>
      </c>
      <c r="G453">
        <f>'All Nodes'!G3562</f>
        <v>100001</v>
      </c>
    </row>
    <row r="454" spans="1:7" x14ac:dyDescent="0.25">
      <c r="A454" t="str">
        <f>'All Nodes'!A3563</f>
        <v>GRID</v>
      </c>
      <c r="B454">
        <f>'All Nodes'!B3563</f>
        <v>105452</v>
      </c>
      <c r="C454">
        <f>'All Nodes'!C3563</f>
        <v>100001</v>
      </c>
      <c r="D454" s="1">
        <f>'All Nodes'!D3563</f>
        <v>-0.42503299999999999</v>
      </c>
      <c r="E454" s="1">
        <f>'All Nodes'!E3563</f>
        <v>0.299981</v>
      </c>
      <c r="F454" s="1">
        <f>'All Nodes'!F3563</f>
        <v>0.109255</v>
      </c>
      <c r="G454">
        <f>'All Nodes'!G3563</f>
        <v>100001</v>
      </c>
    </row>
    <row r="455" spans="1:7" x14ac:dyDescent="0.25">
      <c r="A455" t="str">
        <f>'All Nodes'!A3564</f>
        <v>GRID</v>
      </c>
      <c r="B455">
        <f>'All Nodes'!B3564</f>
        <v>105453</v>
      </c>
      <c r="C455">
        <f>'All Nodes'!C3564</f>
        <v>100001</v>
      </c>
      <c r="D455" s="1">
        <f>'All Nodes'!D3564</f>
        <v>-0.44984499999999999</v>
      </c>
      <c r="E455" s="1">
        <f>'All Nodes'!E3564</f>
        <v>0.274982</v>
      </c>
      <c r="F455" s="1">
        <f>'All Nodes'!F3564</f>
        <v>0.109973</v>
      </c>
      <c r="G455">
        <f>'All Nodes'!G3564</f>
        <v>100001</v>
      </c>
    </row>
    <row r="456" spans="1:7" x14ac:dyDescent="0.25">
      <c r="A456" t="str">
        <f>'All Nodes'!A3565</f>
        <v>GRID</v>
      </c>
      <c r="B456">
        <f>'All Nodes'!B3565</f>
        <v>105454</v>
      </c>
      <c r="C456">
        <f>'All Nodes'!C3565</f>
        <v>100001</v>
      </c>
      <c r="D456" s="1">
        <f>'All Nodes'!D3565</f>
        <v>-0.55001999999999995</v>
      </c>
      <c r="E456" s="1">
        <f>'All Nodes'!E3565</f>
        <v>0.17499200000000001</v>
      </c>
      <c r="F456" s="1">
        <f>'All Nodes'!F3565</f>
        <v>0.11551699999999999</v>
      </c>
      <c r="G456">
        <f>'All Nodes'!G3565</f>
        <v>100001</v>
      </c>
    </row>
    <row r="457" spans="1:7" x14ac:dyDescent="0.25">
      <c r="A457" t="str">
        <f>'All Nodes'!A3566</f>
        <v>GRID</v>
      </c>
      <c r="B457">
        <f>'All Nodes'!B3566</f>
        <v>105455</v>
      </c>
      <c r="C457">
        <f>'All Nodes'!C3566</f>
        <v>100001</v>
      </c>
      <c r="D457" s="1">
        <f>'All Nodes'!D3566</f>
        <v>-0.55001900000000004</v>
      </c>
      <c r="E457" s="1">
        <f>'All Nodes'!E3566</f>
        <v>0.14999499999999999</v>
      </c>
      <c r="F457" s="1">
        <f>'All Nodes'!F3566</f>
        <v>0.114702</v>
      </c>
      <c r="G457">
        <f>'All Nodes'!G3566</f>
        <v>100001</v>
      </c>
    </row>
    <row r="458" spans="1:7" x14ac:dyDescent="0.25">
      <c r="A458" t="str">
        <f>'All Nodes'!A3567</f>
        <v>GRID</v>
      </c>
      <c r="B458">
        <f>'All Nodes'!B3567</f>
        <v>105456</v>
      </c>
      <c r="C458">
        <f>'All Nodes'!C3567</f>
        <v>100001</v>
      </c>
      <c r="D458" s="1">
        <f>'All Nodes'!D3567</f>
        <v>-0.52487600000000001</v>
      </c>
      <c r="E458" s="1">
        <f>'All Nodes'!E3567</f>
        <v>0.17499999999999999</v>
      </c>
      <c r="F458" s="1">
        <f>'All Nodes'!F3567</f>
        <v>0.112793</v>
      </c>
      <c r="G458">
        <f>'All Nodes'!G3567</f>
        <v>100001</v>
      </c>
    </row>
    <row r="459" spans="1:7" x14ac:dyDescent="0.25">
      <c r="A459" t="str">
        <f>'All Nodes'!A3568</f>
        <v>GRID</v>
      </c>
      <c r="B459">
        <f>'All Nodes'!B3568</f>
        <v>105457</v>
      </c>
      <c r="C459">
        <f>'All Nodes'!C3568</f>
        <v>100001</v>
      </c>
      <c r="D459" s="1">
        <f>'All Nodes'!D3568</f>
        <v>-0.30003400000000002</v>
      </c>
      <c r="E459" s="1">
        <f>'All Nodes'!E3568</f>
        <v>0.39998899999999998</v>
      </c>
      <c r="F459" s="1">
        <f>'All Nodes'!F3568</f>
        <v>0.10718900000000001</v>
      </c>
      <c r="G459">
        <f>'All Nodes'!G3568</f>
        <v>100001</v>
      </c>
    </row>
    <row r="460" spans="1:7" x14ac:dyDescent="0.25">
      <c r="A460" t="str">
        <f>'All Nodes'!A3569</f>
        <v>GRID</v>
      </c>
      <c r="B460">
        <f>'All Nodes'!B3569</f>
        <v>105458</v>
      </c>
      <c r="C460">
        <f>'All Nodes'!C3569</f>
        <v>100001</v>
      </c>
      <c r="D460" s="1">
        <f>'All Nodes'!D3569</f>
        <v>-0.27504299999999998</v>
      </c>
      <c r="E460" s="1">
        <f>'All Nodes'!E3569</f>
        <v>0.39999000000000001</v>
      </c>
      <c r="F460" s="1">
        <f>'All Nodes'!F3569</f>
        <v>0.105752</v>
      </c>
      <c r="G460">
        <f>'All Nodes'!G3569</f>
        <v>100001</v>
      </c>
    </row>
    <row r="461" spans="1:7" x14ac:dyDescent="0.25">
      <c r="A461" t="str">
        <f>'All Nodes'!A3570</f>
        <v>GRID</v>
      </c>
      <c r="B461">
        <f>'All Nodes'!B3570</f>
        <v>105459</v>
      </c>
      <c r="C461">
        <f>'All Nodes'!C3570</f>
        <v>100001</v>
      </c>
      <c r="D461" s="1">
        <f>'All Nodes'!D3570</f>
        <v>-0.250023</v>
      </c>
      <c r="E461" s="1">
        <f>'All Nodes'!E3570</f>
        <v>0.39999299999999999</v>
      </c>
      <c r="F461" s="1">
        <f>'All Nodes'!F3570</f>
        <v>0.104436</v>
      </c>
      <c r="G461">
        <f>'All Nodes'!G3570</f>
        <v>100001</v>
      </c>
    </row>
    <row r="462" spans="1:7" x14ac:dyDescent="0.25">
      <c r="A462" t="str">
        <f>'All Nodes'!A3571</f>
        <v>GRID</v>
      </c>
      <c r="B462">
        <f>'All Nodes'!B3571</f>
        <v>105460</v>
      </c>
      <c r="C462">
        <f>'All Nodes'!C3571</f>
        <v>100001</v>
      </c>
      <c r="D462" s="1">
        <f>'All Nodes'!D3571</f>
        <v>-0.22503600000000001</v>
      </c>
      <c r="E462" s="1">
        <f>'All Nodes'!E3571</f>
        <v>0.39999400000000002</v>
      </c>
      <c r="F462" s="1">
        <f>'All Nodes'!F3571</f>
        <v>0.10324999999999999</v>
      </c>
      <c r="G462">
        <f>'All Nodes'!G3571</f>
        <v>100001</v>
      </c>
    </row>
    <row r="463" spans="1:7" x14ac:dyDescent="0.25">
      <c r="A463" t="str">
        <f>'All Nodes'!A3572</f>
        <v>GRID</v>
      </c>
      <c r="B463">
        <f>'All Nodes'!B3572</f>
        <v>105461</v>
      </c>
      <c r="C463">
        <f>'All Nodes'!C3572</f>
        <v>100001</v>
      </c>
      <c r="D463" s="1">
        <f>'All Nodes'!D3572</f>
        <v>-0.34983599999999998</v>
      </c>
      <c r="E463" s="1">
        <f>'All Nodes'!E3572</f>
        <v>0.34998699999999999</v>
      </c>
      <c r="F463" s="1">
        <f>'All Nodes'!F3572</f>
        <v>0.10666200000000001</v>
      </c>
      <c r="G463">
        <f>'All Nodes'!G3572</f>
        <v>100001</v>
      </c>
    </row>
    <row r="464" spans="1:7" x14ac:dyDescent="0.25">
      <c r="A464" t="str">
        <f>'All Nodes'!A3573</f>
        <v>GRID</v>
      </c>
      <c r="B464">
        <f>'All Nodes'!B3573</f>
        <v>105462</v>
      </c>
      <c r="C464">
        <f>'All Nodes'!C3573</f>
        <v>100001</v>
      </c>
      <c r="D464" s="1">
        <f>'All Nodes'!D3573</f>
        <v>-0.32503100000000001</v>
      </c>
      <c r="E464" s="1">
        <f>'All Nodes'!E3573</f>
        <v>0.37499199999999999</v>
      </c>
      <c r="F464" s="1">
        <f>'All Nodes'!F3573</f>
        <v>0.10681400000000001</v>
      </c>
      <c r="G464">
        <f>'All Nodes'!G3573</f>
        <v>100001</v>
      </c>
    </row>
    <row r="465" spans="1:7" x14ac:dyDescent="0.25">
      <c r="A465" t="str">
        <f>'All Nodes'!A3574</f>
        <v>GRID</v>
      </c>
      <c r="B465">
        <f>'All Nodes'!B3574</f>
        <v>105463</v>
      </c>
      <c r="C465">
        <f>'All Nodes'!C3574</f>
        <v>100001</v>
      </c>
      <c r="D465" s="1">
        <f>'All Nodes'!D3574</f>
        <v>-0.30003400000000002</v>
      </c>
      <c r="E465" s="1">
        <f>'All Nodes'!E3574</f>
        <v>0.37498900000000002</v>
      </c>
      <c r="F465" s="1">
        <f>'All Nodes'!F3574</f>
        <v>0.105251</v>
      </c>
      <c r="G465">
        <f>'All Nodes'!G3574</f>
        <v>100001</v>
      </c>
    </row>
    <row r="466" spans="1:7" x14ac:dyDescent="0.25">
      <c r="A466" t="str">
        <f>'All Nodes'!A3575</f>
        <v>GRID</v>
      </c>
      <c r="B466">
        <f>'All Nodes'!B3575</f>
        <v>105464</v>
      </c>
      <c r="C466">
        <f>'All Nodes'!C3575</f>
        <v>100001</v>
      </c>
      <c r="D466" s="1">
        <f>'All Nodes'!D3575</f>
        <v>-0.32502900000000001</v>
      </c>
      <c r="E466" s="1">
        <f>'All Nodes'!E3575</f>
        <v>0.34998899999999999</v>
      </c>
      <c r="F466" s="1">
        <f>'All Nodes'!F3575</f>
        <v>0.104999</v>
      </c>
      <c r="G466">
        <f>'All Nodes'!G3575</f>
        <v>100001</v>
      </c>
    </row>
    <row r="467" spans="1:7" x14ac:dyDescent="0.25">
      <c r="A467" t="str">
        <f>'All Nodes'!A3576</f>
        <v>GRID</v>
      </c>
      <c r="B467">
        <f>'All Nodes'!B3576</f>
        <v>105465</v>
      </c>
      <c r="C467">
        <f>'All Nodes'!C3576</f>
        <v>100001</v>
      </c>
      <c r="D467" s="1">
        <f>'All Nodes'!D3576</f>
        <v>-0.37483699999999998</v>
      </c>
      <c r="E467" s="1">
        <f>'All Nodes'!E3576</f>
        <v>0.324984</v>
      </c>
      <c r="F467" s="1">
        <f>'All Nodes'!F3576</f>
        <v>0.10678600000000001</v>
      </c>
      <c r="G467">
        <f>'All Nodes'!G3576</f>
        <v>100001</v>
      </c>
    </row>
    <row r="468" spans="1:7" x14ac:dyDescent="0.25">
      <c r="A468" t="str">
        <f>'All Nodes'!A3577</f>
        <v>GRID</v>
      </c>
      <c r="B468">
        <f>'All Nodes'!B3577</f>
        <v>105466</v>
      </c>
      <c r="C468">
        <f>'All Nodes'!C3577</f>
        <v>100001</v>
      </c>
      <c r="D468" s="1">
        <f>'All Nodes'!D3577</f>
        <v>-0.34983900000000001</v>
      </c>
      <c r="E468" s="1">
        <f>'All Nodes'!E3577</f>
        <v>0.324988</v>
      </c>
      <c r="F468" s="1">
        <f>'All Nodes'!F3577</f>
        <v>0.104974</v>
      </c>
      <c r="G468">
        <f>'All Nodes'!G3577</f>
        <v>100001</v>
      </c>
    </row>
    <row r="469" spans="1:7" x14ac:dyDescent="0.25">
      <c r="A469" t="str">
        <f>'All Nodes'!A3578</f>
        <v>GRID</v>
      </c>
      <c r="B469">
        <f>'All Nodes'!B3578</f>
        <v>105467</v>
      </c>
      <c r="C469">
        <f>'All Nodes'!C3578</f>
        <v>100001</v>
      </c>
      <c r="D469" s="1">
        <f>'All Nodes'!D3578</f>
        <v>-0.200043</v>
      </c>
      <c r="E469" s="1">
        <f>'All Nodes'!E3578</f>
        <v>0.42499700000000001</v>
      </c>
      <c r="F469" s="1">
        <f>'All Nodes'!F3578</f>
        <v>0.10425</v>
      </c>
      <c r="G469">
        <f>'All Nodes'!G3578</f>
        <v>100001</v>
      </c>
    </row>
    <row r="470" spans="1:7" x14ac:dyDescent="0.25">
      <c r="A470" t="str">
        <f>'All Nodes'!A3579</f>
        <v>GRID</v>
      </c>
      <c r="B470">
        <f>'All Nodes'!B3579</f>
        <v>105468</v>
      </c>
      <c r="C470">
        <f>'All Nodes'!C3579</f>
        <v>100001</v>
      </c>
      <c r="D470" s="1">
        <f>'All Nodes'!D3579</f>
        <v>-0.175043</v>
      </c>
      <c r="E470" s="1">
        <f>'All Nodes'!E3579</f>
        <v>0.42499799999999999</v>
      </c>
      <c r="F470" s="1">
        <f>'All Nodes'!F3579</f>
        <v>0.103313</v>
      </c>
      <c r="G470">
        <f>'All Nodes'!G3579</f>
        <v>100001</v>
      </c>
    </row>
    <row r="471" spans="1:7" x14ac:dyDescent="0.25">
      <c r="A471" t="str">
        <f>'All Nodes'!A3580</f>
        <v>GRID</v>
      </c>
      <c r="B471">
        <f>'All Nodes'!B3580</f>
        <v>105469</v>
      </c>
      <c r="C471">
        <f>'All Nodes'!C3580</f>
        <v>100001</v>
      </c>
      <c r="D471" s="1">
        <f>'All Nodes'!D3580</f>
        <v>-0.200041</v>
      </c>
      <c r="E471" s="1">
        <f>'All Nodes'!E3580</f>
        <v>0.39999699999999999</v>
      </c>
      <c r="F471" s="1">
        <f>'All Nodes'!F3580</f>
        <v>0.102188</v>
      </c>
      <c r="G471">
        <f>'All Nodes'!G3580</f>
        <v>100001</v>
      </c>
    </row>
    <row r="472" spans="1:7" x14ac:dyDescent="0.25">
      <c r="A472" t="str">
        <f>'All Nodes'!A3581</f>
        <v>GRID</v>
      </c>
      <c r="B472">
        <f>'All Nodes'!B3581</f>
        <v>105470</v>
      </c>
      <c r="C472">
        <f>'All Nodes'!C3581</f>
        <v>100001</v>
      </c>
      <c r="D472" s="1">
        <f>'All Nodes'!D3581</f>
        <v>-0.150038</v>
      </c>
      <c r="E472" s="1">
        <f>'All Nodes'!E3581</f>
        <v>0.42500100000000002</v>
      </c>
      <c r="F472" s="1">
        <f>'All Nodes'!F3581</f>
        <v>0.10249900000000001</v>
      </c>
      <c r="G472">
        <f>'All Nodes'!G3581</f>
        <v>100001</v>
      </c>
    </row>
    <row r="473" spans="1:7" x14ac:dyDescent="0.25">
      <c r="A473" t="str">
        <f>'All Nodes'!A3582</f>
        <v>GRID</v>
      </c>
      <c r="B473">
        <f>'All Nodes'!B3582</f>
        <v>105471</v>
      </c>
      <c r="C473">
        <f>'All Nodes'!C3582</f>
        <v>100001</v>
      </c>
      <c r="D473" s="1">
        <f>'All Nodes'!D3582</f>
        <v>-0.12504100000000001</v>
      </c>
      <c r="E473" s="1">
        <f>'All Nodes'!E3582</f>
        <v>0.42500300000000002</v>
      </c>
      <c r="F473" s="1">
        <f>'All Nodes'!F3582</f>
        <v>0.101813</v>
      </c>
      <c r="G473">
        <f>'All Nodes'!G3582</f>
        <v>100001</v>
      </c>
    </row>
    <row r="474" spans="1:7" x14ac:dyDescent="0.25">
      <c r="A474" t="str">
        <f>'All Nodes'!A3583</f>
        <v>GRID</v>
      </c>
      <c r="B474">
        <f>'All Nodes'!B3583</f>
        <v>105472</v>
      </c>
      <c r="C474">
        <f>'All Nodes'!C3583</f>
        <v>100001</v>
      </c>
      <c r="D474" s="1">
        <f>'All Nodes'!D3583</f>
        <v>-0.100045</v>
      </c>
      <c r="E474" s="1">
        <f>'All Nodes'!E3583</f>
        <v>0.45000299999999999</v>
      </c>
      <c r="F474" s="1">
        <f>'All Nodes'!F3583</f>
        <v>0.103436</v>
      </c>
      <c r="G474">
        <f>'All Nodes'!G3583</f>
        <v>100001</v>
      </c>
    </row>
    <row r="475" spans="1:7" x14ac:dyDescent="0.25">
      <c r="A475" t="str">
        <f>'All Nodes'!A3584</f>
        <v>GRID</v>
      </c>
      <c r="B475">
        <f>'All Nodes'!B3584</f>
        <v>105473</v>
      </c>
      <c r="C475">
        <f>'All Nodes'!C3584</f>
        <v>100001</v>
      </c>
      <c r="D475" s="1">
        <f>'All Nodes'!D3584</f>
        <v>-0.10004300000000001</v>
      </c>
      <c r="E475" s="1">
        <f>'All Nodes'!E3584</f>
        <v>0.42500500000000002</v>
      </c>
      <c r="F475" s="1">
        <f>'All Nodes'!F3584</f>
        <v>0.10125000000000001</v>
      </c>
      <c r="G475">
        <f>'All Nodes'!G3584</f>
        <v>100001</v>
      </c>
    </row>
    <row r="476" spans="1:7" x14ac:dyDescent="0.25">
      <c r="A476" t="str">
        <f>'All Nodes'!A3585</f>
        <v>GRID</v>
      </c>
      <c r="B476">
        <f>'All Nodes'!B3585</f>
        <v>105474</v>
      </c>
      <c r="C476">
        <f>'All Nodes'!C3585</f>
        <v>100001</v>
      </c>
      <c r="D476" s="1">
        <f>'All Nodes'!D3585</f>
        <v>-7.5044E-2</v>
      </c>
      <c r="E476" s="1">
        <f>'All Nodes'!E3585</f>
        <v>0.45000400000000002</v>
      </c>
      <c r="F476" s="1">
        <f>'All Nodes'!F3585</f>
        <v>0.10299999999999999</v>
      </c>
      <c r="G476">
        <f>'All Nodes'!G3585</f>
        <v>100001</v>
      </c>
    </row>
    <row r="477" spans="1:7" x14ac:dyDescent="0.25">
      <c r="A477" t="str">
        <f>'All Nodes'!A3586</f>
        <v>GRID</v>
      </c>
      <c r="B477">
        <f>'All Nodes'!B3586</f>
        <v>105475</v>
      </c>
      <c r="C477">
        <f>'All Nodes'!C3586</f>
        <v>100001</v>
      </c>
      <c r="D477" s="1">
        <f>'All Nodes'!D3586</f>
        <v>-5.0030999999999999E-2</v>
      </c>
      <c r="E477" s="1">
        <f>'All Nodes'!E3586</f>
        <v>0.45000699999999999</v>
      </c>
      <c r="F477" s="1">
        <f>'All Nodes'!F3586</f>
        <v>0.102686</v>
      </c>
      <c r="G477">
        <f>'All Nodes'!G3586</f>
        <v>100001</v>
      </c>
    </row>
    <row r="478" spans="1:7" x14ac:dyDescent="0.25">
      <c r="A478" t="str">
        <f>'All Nodes'!A3587</f>
        <v>GRID</v>
      </c>
      <c r="B478">
        <f>'All Nodes'!B3587</f>
        <v>105476</v>
      </c>
      <c r="C478">
        <f>'All Nodes'!C3587</f>
        <v>100001</v>
      </c>
      <c r="D478" s="1">
        <f>'All Nodes'!D3587</f>
        <v>2.4966599999999999E-2</v>
      </c>
      <c r="E478" s="1">
        <f>'All Nodes'!E3587</f>
        <v>0.47501300000000002</v>
      </c>
      <c r="F478" s="1">
        <f>'All Nodes'!F3587</f>
        <v>0.104813</v>
      </c>
      <c r="G478">
        <f>'All Nodes'!G3587</f>
        <v>100001</v>
      </c>
    </row>
    <row r="479" spans="1:7" x14ac:dyDescent="0.25">
      <c r="A479" t="str">
        <f>'All Nodes'!A3588</f>
        <v>GRID</v>
      </c>
      <c r="B479">
        <f>'All Nodes'!B3588</f>
        <v>105477</v>
      </c>
      <c r="C479">
        <f>'All Nodes'!C3588</f>
        <v>100001</v>
      </c>
      <c r="D479" s="1">
        <f>'All Nodes'!D3588</f>
        <v>-2.5031000000000001E-2</v>
      </c>
      <c r="E479" s="1">
        <f>'All Nodes'!E3588</f>
        <v>0.45001000000000002</v>
      </c>
      <c r="F479" s="1">
        <f>'All Nodes'!F3588</f>
        <v>0.10249900000000001</v>
      </c>
      <c r="G479">
        <f>'All Nodes'!G3588</f>
        <v>100001</v>
      </c>
    </row>
    <row r="480" spans="1:7" x14ac:dyDescent="0.25">
      <c r="A480" t="str">
        <f>'All Nodes'!A3589</f>
        <v>GRID</v>
      </c>
      <c r="B480">
        <f>'All Nodes'!B3589</f>
        <v>105478</v>
      </c>
      <c r="C480">
        <f>'All Nodes'!C3589</f>
        <v>100001</v>
      </c>
      <c r="D480" s="1">
        <f>'All Nodes'!D3589</f>
        <v>-3.2879999999999997E-5</v>
      </c>
      <c r="E480" s="1">
        <f>'All Nodes'!E3589</f>
        <v>0.45001200000000002</v>
      </c>
      <c r="F480" s="1">
        <f>'All Nodes'!F3589</f>
        <v>0.102437</v>
      </c>
      <c r="G480">
        <f>'All Nodes'!G3589</f>
        <v>100001</v>
      </c>
    </row>
    <row r="481" spans="1:7" x14ac:dyDescent="0.25">
      <c r="A481" t="str">
        <f>'All Nodes'!A3590</f>
        <v>GRID</v>
      </c>
      <c r="B481">
        <f>'All Nodes'!B3590</f>
        <v>105479</v>
      </c>
      <c r="C481">
        <f>'All Nodes'!C3590</f>
        <v>100001</v>
      </c>
      <c r="D481" s="1">
        <f>'All Nodes'!D3590</f>
        <v>2.4965899999999999E-2</v>
      </c>
      <c r="E481" s="1">
        <f>'All Nodes'!E3590</f>
        <v>0.44989000000000001</v>
      </c>
      <c r="F481" s="1">
        <f>'All Nodes'!F3590</f>
        <v>0.102477</v>
      </c>
      <c r="G481">
        <f>'All Nodes'!G3590</f>
        <v>100001</v>
      </c>
    </row>
    <row r="482" spans="1:7" x14ac:dyDescent="0.25">
      <c r="A482" t="str">
        <f>'All Nodes'!A3591</f>
        <v>GRID</v>
      </c>
      <c r="B482">
        <f>'All Nodes'!B3591</f>
        <v>105480</v>
      </c>
      <c r="C482">
        <f>'All Nodes'!C3591</f>
        <v>100001</v>
      </c>
      <c r="D482" s="1">
        <f>'All Nodes'!D3591</f>
        <v>4.9958599999999999E-2</v>
      </c>
      <c r="E482" s="1">
        <f>'All Nodes'!E3591</f>
        <v>0.47501500000000002</v>
      </c>
      <c r="F482" s="1">
        <f>'All Nodes'!F3591</f>
        <v>0.105</v>
      </c>
      <c r="G482">
        <f>'All Nodes'!G3591</f>
        <v>100001</v>
      </c>
    </row>
    <row r="483" spans="1:7" x14ac:dyDescent="0.25">
      <c r="A483" t="str">
        <f>'All Nodes'!A3592</f>
        <v>GRID</v>
      </c>
      <c r="B483">
        <f>'All Nodes'!B3592</f>
        <v>105481</v>
      </c>
      <c r="C483">
        <f>'All Nodes'!C3592</f>
        <v>100001</v>
      </c>
      <c r="D483" s="1">
        <f>'All Nodes'!D3592</f>
        <v>7.4965599999999993E-2</v>
      </c>
      <c r="E483" s="1">
        <f>'All Nodes'!E3592</f>
        <v>0.47501599999999999</v>
      </c>
      <c r="F483" s="1">
        <f>'All Nodes'!F3592</f>
        <v>0.105314</v>
      </c>
      <c r="G483">
        <f>'All Nodes'!G3592</f>
        <v>100001</v>
      </c>
    </row>
    <row r="484" spans="1:7" x14ac:dyDescent="0.25">
      <c r="A484" t="str">
        <f>'All Nodes'!A3593</f>
        <v>GRID</v>
      </c>
      <c r="B484">
        <f>'All Nodes'!B3593</f>
        <v>105482</v>
      </c>
      <c r="C484">
        <f>'All Nodes'!C3593</f>
        <v>100001</v>
      </c>
      <c r="D484" s="1">
        <f>'All Nodes'!D3593</f>
        <v>0.10000100000000001</v>
      </c>
      <c r="E484" s="1">
        <f>'All Nodes'!E3593</f>
        <v>0.49987700000000002</v>
      </c>
      <c r="F484" s="1">
        <f>'All Nodes'!F3593</f>
        <v>0.10816199999999999</v>
      </c>
      <c r="G484">
        <f>'All Nodes'!G3593</f>
        <v>100001</v>
      </c>
    </row>
    <row r="485" spans="1:7" x14ac:dyDescent="0.25">
      <c r="A485" t="str">
        <f>'All Nodes'!A3594</f>
        <v>GRID</v>
      </c>
      <c r="B485">
        <f>'All Nodes'!B3594</f>
        <v>105483</v>
      </c>
      <c r="C485">
        <f>'All Nodes'!C3594</f>
        <v>100001</v>
      </c>
      <c r="D485" s="1">
        <f>'All Nodes'!D3594</f>
        <v>9.9996699999999994E-2</v>
      </c>
      <c r="E485" s="1">
        <f>'All Nodes'!E3594</f>
        <v>0.47501900000000002</v>
      </c>
      <c r="F485" s="1">
        <f>'All Nodes'!F3594</f>
        <v>0.105752</v>
      </c>
      <c r="G485">
        <f>'All Nodes'!G3594</f>
        <v>100001</v>
      </c>
    </row>
    <row r="486" spans="1:7" x14ac:dyDescent="0.25">
      <c r="A486" t="str">
        <f>'All Nodes'!A3595</f>
        <v>GRID</v>
      </c>
      <c r="B486">
        <f>'All Nodes'!B3595</f>
        <v>105484</v>
      </c>
      <c r="C486">
        <f>'All Nodes'!C3595</f>
        <v>100001</v>
      </c>
      <c r="D486" s="1">
        <f>'All Nodes'!D3595</f>
        <v>0.12501200000000001</v>
      </c>
      <c r="E486" s="1">
        <f>'All Nodes'!E3595</f>
        <v>0.52488400000000002</v>
      </c>
      <c r="F486" s="1">
        <f>'All Nodes'!F3595</f>
        <v>0.111293</v>
      </c>
      <c r="G486">
        <f>'All Nodes'!G3595</f>
        <v>100001</v>
      </c>
    </row>
    <row r="487" spans="1:7" x14ac:dyDescent="0.25">
      <c r="A487" t="str">
        <f>'All Nodes'!A3596</f>
        <v>GRID</v>
      </c>
      <c r="B487">
        <f>'All Nodes'!B3596</f>
        <v>105485</v>
      </c>
      <c r="C487">
        <f>'All Nodes'!C3596</f>
        <v>100001</v>
      </c>
      <c r="D487" s="1">
        <f>'All Nodes'!D3596</f>
        <v>0.125</v>
      </c>
      <c r="E487" s="1">
        <f>'All Nodes'!E3596</f>
        <v>0.49987399999999999</v>
      </c>
      <c r="F487" s="1">
        <f>'All Nodes'!F3596</f>
        <v>0.108725</v>
      </c>
      <c r="G487">
        <f>'All Nodes'!G3596</f>
        <v>100001</v>
      </c>
    </row>
    <row r="488" spans="1:7" x14ac:dyDescent="0.25">
      <c r="A488" t="str">
        <f>'All Nodes'!A3597</f>
        <v>GRID</v>
      </c>
      <c r="B488">
        <f>'All Nodes'!B3597</f>
        <v>105486</v>
      </c>
      <c r="C488">
        <f>'All Nodes'!C3597</f>
        <v>100001</v>
      </c>
      <c r="D488" s="1">
        <f>'All Nodes'!D3597</f>
        <v>0.14999699999999999</v>
      </c>
      <c r="E488" s="1">
        <f>'All Nodes'!E3597</f>
        <v>0.52488100000000004</v>
      </c>
      <c r="F488" s="1">
        <f>'All Nodes'!F3597</f>
        <v>0.111979</v>
      </c>
      <c r="G488">
        <f>'All Nodes'!G3597</f>
        <v>100001</v>
      </c>
    </row>
    <row r="489" spans="1:7" x14ac:dyDescent="0.25">
      <c r="A489" t="str">
        <f>'All Nodes'!A3598</f>
        <v>GRID</v>
      </c>
      <c r="B489">
        <f>'All Nodes'!B3598</f>
        <v>105487</v>
      </c>
      <c r="C489">
        <f>'All Nodes'!C3598</f>
        <v>100001</v>
      </c>
      <c r="D489" s="1">
        <f>'All Nodes'!D3598</f>
        <v>0.17499200000000001</v>
      </c>
      <c r="E489" s="1">
        <f>'All Nodes'!E3598</f>
        <v>0.55001999999999995</v>
      </c>
      <c r="F489" s="1">
        <f>'All Nodes'!F3598</f>
        <v>0.11551599999999999</v>
      </c>
      <c r="G489">
        <f>'All Nodes'!G3598</f>
        <v>100001</v>
      </c>
    </row>
    <row r="490" spans="1:7" x14ac:dyDescent="0.25">
      <c r="A490" t="str">
        <f>'All Nodes'!A3599</f>
        <v>GRID</v>
      </c>
      <c r="B490">
        <f>'All Nodes'!B3599</f>
        <v>105488</v>
      </c>
      <c r="C490">
        <f>'All Nodes'!C3599</f>
        <v>100001</v>
      </c>
      <c r="D490" s="1">
        <f>'All Nodes'!D3599</f>
        <v>0.17499899999999999</v>
      </c>
      <c r="E490" s="1">
        <f>'All Nodes'!E3599</f>
        <v>0.52487600000000001</v>
      </c>
      <c r="F490" s="1">
        <f>'All Nodes'!F3599</f>
        <v>0.112793</v>
      </c>
      <c r="G490">
        <f>'All Nodes'!G3599</f>
        <v>100001</v>
      </c>
    </row>
    <row r="491" spans="1:7" x14ac:dyDescent="0.25">
      <c r="A491" t="str">
        <f>'All Nodes'!A3600</f>
        <v>GRID</v>
      </c>
      <c r="B491">
        <f>'All Nodes'!B3600</f>
        <v>105489</v>
      </c>
      <c r="C491">
        <f>'All Nodes'!C3600</f>
        <v>100001</v>
      </c>
      <c r="D491" s="1">
        <f>'All Nodes'!D3600</f>
        <v>0.199989</v>
      </c>
      <c r="E491" s="1">
        <f>'All Nodes'!E3600</f>
        <v>0.55002099999999998</v>
      </c>
      <c r="F491" s="1">
        <f>'All Nodes'!F3600</f>
        <v>0.116457</v>
      </c>
      <c r="G491">
        <f>'All Nodes'!G3600</f>
        <v>100001</v>
      </c>
    </row>
    <row r="492" spans="1:7" x14ac:dyDescent="0.25">
      <c r="A492" t="str">
        <f>'All Nodes'!A3601</f>
        <v>GRID</v>
      </c>
      <c r="B492">
        <f>'All Nodes'!B3601</f>
        <v>105490</v>
      </c>
      <c r="C492">
        <f>'All Nodes'!C3601</f>
        <v>100001</v>
      </c>
      <c r="D492" s="1">
        <f>'All Nodes'!D3601</f>
        <v>0.22497300000000001</v>
      </c>
      <c r="E492" s="1">
        <f>'All Nodes'!E3601</f>
        <v>0.57502299999999995</v>
      </c>
      <c r="F492" s="1">
        <f>'All Nodes'!F3601</f>
        <v>0.120342</v>
      </c>
      <c r="G492">
        <f>'All Nodes'!G3601</f>
        <v>100001</v>
      </c>
    </row>
    <row r="493" spans="1:7" x14ac:dyDescent="0.25">
      <c r="A493" t="str">
        <f>'All Nodes'!A3602</f>
        <v>GRID</v>
      </c>
      <c r="B493">
        <f>'All Nodes'!B3602</f>
        <v>105491</v>
      </c>
      <c r="C493">
        <f>'All Nodes'!C3602</f>
        <v>100001</v>
      </c>
      <c r="D493" s="1">
        <f>'All Nodes'!D3602</f>
        <v>0.22497400000000001</v>
      </c>
      <c r="E493" s="1">
        <f>'All Nodes'!E3602</f>
        <v>0.55002300000000004</v>
      </c>
      <c r="F493" s="1">
        <f>'All Nodes'!F3602</f>
        <v>0.117521</v>
      </c>
      <c r="G493">
        <f>'All Nodes'!G3602</f>
        <v>100001</v>
      </c>
    </row>
    <row r="494" spans="1:7" x14ac:dyDescent="0.25">
      <c r="A494" t="str">
        <f>'All Nodes'!A3603</f>
        <v>GRID</v>
      </c>
      <c r="B494">
        <f>'All Nodes'!B3603</f>
        <v>105492</v>
      </c>
      <c r="C494">
        <f>'All Nodes'!C3603</f>
        <v>100001</v>
      </c>
      <c r="D494" s="1">
        <f>'All Nodes'!D3603</f>
        <v>0.24997</v>
      </c>
      <c r="E494" s="1">
        <f>'All Nodes'!E3603</f>
        <v>0.60002900000000003</v>
      </c>
      <c r="F494" s="1">
        <f>'All Nodes'!F3603</f>
        <v>0.124484</v>
      </c>
      <c r="G494">
        <f>'All Nodes'!G3603</f>
        <v>100001</v>
      </c>
    </row>
    <row r="495" spans="1:7" x14ac:dyDescent="0.25">
      <c r="A495" t="str">
        <f>'All Nodes'!A3604</f>
        <v>GRID</v>
      </c>
      <c r="B495">
        <f>'All Nodes'!B3604</f>
        <v>105493</v>
      </c>
      <c r="C495">
        <f>'All Nodes'!C3604</f>
        <v>100001</v>
      </c>
      <c r="D495" s="1">
        <f>'All Nodes'!D3604</f>
        <v>0.249973</v>
      </c>
      <c r="E495" s="1">
        <f>'All Nodes'!E3604</f>
        <v>0.57502299999999995</v>
      </c>
      <c r="F495" s="1">
        <f>'All Nodes'!F3604</f>
        <v>0.121534</v>
      </c>
      <c r="G495">
        <f>'All Nodes'!G3604</f>
        <v>100001</v>
      </c>
    </row>
    <row r="496" spans="1:7" x14ac:dyDescent="0.25">
      <c r="A496" t="str">
        <f>'All Nodes'!A3605</f>
        <v>GRID</v>
      </c>
      <c r="B496">
        <f>'All Nodes'!B3605</f>
        <v>105494</v>
      </c>
      <c r="C496">
        <f>'All Nodes'!C3605</f>
        <v>100001</v>
      </c>
      <c r="D496" s="1">
        <f>'All Nodes'!D3605</f>
        <v>0.27496999999999999</v>
      </c>
      <c r="E496" s="1">
        <f>'All Nodes'!E3605</f>
        <v>0.62490400000000002</v>
      </c>
      <c r="F496" s="1">
        <f>'All Nodes'!F3605</f>
        <v>0.12884799999999999</v>
      </c>
      <c r="G496">
        <f>'All Nodes'!G3605</f>
        <v>100001</v>
      </c>
    </row>
    <row r="497" spans="1:7" x14ac:dyDescent="0.25">
      <c r="A497" t="str">
        <f>'All Nodes'!A3606</f>
        <v>GRID</v>
      </c>
      <c r="B497">
        <f>'All Nodes'!B3606</f>
        <v>105495</v>
      </c>
      <c r="C497">
        <f>'All Nodes'!C3606</f>
        <v>100001</v>
      </c>
      <c r="D497" s="1">
        <f>'All Nodes'!D3606</f>
        <v>0.27496999999999999</v>
      </c>
      <c r="E497" s="1">
        <f>'All Nodes'!E3606</f>
        <v>0.60003200000000001</v>
      </c>
      <c r="F497" s="1">
        <f>'All Nodes'!F3606</f>
        <v>0.125804</v>
      </c>
      <c r="G497">
        <f>'All Nodes'!G3606</f>
        <v>100001</v>
      </c>
    </row>
    <row r="498" spans="1:7" x14ac:dyDescent="0.25">
      <c r="A498" t="str">
        <f>'All Nodes'!A3607</f>
        <v>GRID</v>
      </c>
      <c r="B498">
        <f>'All Nodes'!B3607</f>
        <v>105496</v>
      </c>
      <c r="C498">
        <f>'All Nodes'!C3607</f>
        <v>100001</v>
      </c>
      <c r="D498" s="1">
        <f>'All Nodes'!D3607</f>
        <v>0.29997400000000002</v>
      </c>
      <c r="E498" s="1">
        <f>'All Nodes'!E3607</f>
        <v>0.62490199999999996</v>
      </c>
      <c r="F498" s="1">
        <f>'All Nodes'!F3607</f>
        <v>0.13029299999999999</v>
      </c>
      <c r="G498">
        <f>'All Nodes'!G3607</f>
        <v>100001</v>
      </c>
    </row>
    <row r="499" spans="1:7" x14ac:dyDescent="0.25">
      <c r="A499" t="str">
        <f>'All Nodes'!A3608</f>
        <v>GRID</v>
      </c>
      <c r="B499">
        <f>'All Nodes'!B3608</f>
        <v>105497</v>
      </c>
      <c r="C499">
        <f>'All Nodes'!C3608</f>
        <v>100001</v>
      </c>
      <c r="D499" s="1">
        <f>'All Nodes'!D3608</f>
        <v>0.29997099999999999</v>
      </c>
      <c r="E499" s="1">
        <f>'All Nodes'!E3608</f>
        <v>0.64981599999999995</v>
      </c>
      <c r="F499" s="1">
        <f>'All Nodes'!F3608</f>
        <v>0.13347600000000001</v>
      </c>
      <c r="G499">
        <f>'All Nodes'!G3608</f>
        <v>100001</v>
      </c>
    </row>
    <row r="500" spans="1:7" x14ac:dyDescent="0.25">
      <c r="A500" t="str">
        <f>'All Nodes'!A3609</f>
        <v>GRID</v>
      </c>
      <c r="B500">
        <f>'All Nodes'!B3609</f>
        <v>105498</v>
      </c>
      <c r="C500">
        <f>'All Nodes'!C3609</f>
        <v>100001</v>
      </c>
      <c r="D500" s="1">
        <f>'All Nodes'!D3609</f>
        <v>0.32497199999999998</v>
      </c>
      <c r="E500" s="1">
        <f>'All Nodes'!E3609</f>
        <v>0.64981299999999997</v>
      </c>
      <c r="F500" s="1">
        <f>'All Nodes'!F3609</f>
        <v>0.135046</v>
      </c>
      <c r="G500">
        <f>'All Nodes'!G3609</f>
        <v>100001</v>
      </c>
    </row>
    <row r="501" spans="1:7" x14ac:dyDescent="0.25">
      <c r="A501" t="str">
        <f>'All Nodes'!A3610</f>
        <v>GRID</v>
      </c>
      <c r="B501">
        <f>'All Nodes'!B3610</f>
        <v>105499</v>
      </c>
      <c r="C501">
        <f>'All Nodes'!C3610</f>
        <v>100001</v>
      </c>
      <c r="D501" s="1">
        <f>'All Nodes'!D3610</f>
        <v>-0.57501199999999997</v>
      </c>
      <c r="E501" s="1">
        <f>'All Nodes'!E3610</f>
        <v>7.4958899999999995E-2</v>
      </c>
      <c r="F501" s="1">
        <f>'All Nodes'!F3610</f>
        <v>0.115828</v>
      </c>
      <c r="G501">
        <f>'All Nodes'!G3610</f>
        <v>100001</v>
      </c>
    </row>
    <row r="502" spans="1:7" x14ac:dyDescent="0.25">
      <c r="A502" t="str">
        <f>'All Nodes'!A3611</f>
        <v>GRID</v>
      </c>
      <c r="B502">
        <f>'All Nodes'!B3611</f>
        <v>105500</v>
      </c>
      <c r="C502">
        <f>'All Nodes'!C3611</f>
        <v>100001</v>
      </c>
      <c r="D502" s="1">
        <f>'All Nodes'!D3611</f>
        <v>-0.55001599999999995</v>
      </c>
      <c r="E502" s="1">
        <f>'All Nodes'!E3611</f>
        <v>0.124991</v>
      </c>
      <c r="F502" s="1">
        <f>'All Nodes'!F3611</f>
        <v>0.114013</v>
      </c>
      <c r="G502">
        <f>'All Nodes'!G3611</f>
        <v>100001</v>
      </c>
    </row>
    <row r="503" spans="1:7" x14ac:dyDescent="0.25">
      <c r="A503" t="str">
        <f>'All Nodes'!A3612</f>
        <v>GRID</v>
      </c>
      <c r="B503">
        <f>'All Nodes'!B3612</f>
        <v>105501</v>
      </c>
      <c r="C503">
        <f>'All Nodes'!C3612</f>
        <v>100001</v>
      </c>
      <c r="D503" s="1">
        <f>'All Nodes'!D3612</f>
        <v>-0.55001500000000003</v>
      </c>
      <c r="E503" s="1">
        <f>'All Nodes'!E3612</f>
        <v>9.9992300000000006E-2</v>
      </c>
      <c r="F503" s="1">
        <f>'All Nodes'!F3612</f>
        <v>0.11344899999999999</v>
      </c>
      <c r="G503">
        <f>'All Nodes'!G3612</f>
        <v>100001</v>
      </c>
    </row>
    <row r="504" spans="1:7" x14ac:dyDescent="0.25">
      <c r="A504" t="str">
        <f>'All Nodes'!A3613</f>
        <v>GRID</v>
      </c>
      <c r="B504">
        <f>'All Nodes'!B3613</f>
        <v>105502</v>
      </c>
      <c r="C504">
        <f>'All Nodes'!C3613</f>
        <v>100001</v>
      </c>
      <c r="D504" s="1">
        <f>'All Nodes'!D3613</f>
        <v>-0.55001299999999997</v>
      </c>
      <c r="E504" s="1">
        <f>'All Nodes'!E3613</f>
        <v>7.4956200000000001E-2</v>
      </c>
      <c r="F504" s="1">
        <f>'All Nodes'!F3613</f>
        <v>0.11301</v>
      </c>
      <c r="G504">
        <f>'All Nodes'!G3613</f>
        <v>100001</v>
      </c>
    </row>
    <row r="505" spans="1:7" x14ac:dyDescent="0.25">
      <c r="A505" t="str">
        <f>'All Nodes'!A3614</f>
        <v>GRID</v>
      </c>
      <c r="B505">
        <f>'All Nodes'!B3614</f>
        <v>105503</v>
      </c>
      <c r="C505">
        <f>'All Nodes'!C3614</f>
        <v>100001</v>
      </c>
      <c r="D505" s="1">
        <f>'All Nodes'!D3614</f>
        <v>-0.57501100000000005</v>
      </c>
      <c r="E505" s="1">
        <f>'All Nodes'!E3614</f>
        <v>4.99519E-2</v>
      </c>
      <c r="F505" s="1">
        <f>'All Nodes'!F3614</f>
        <v>0.11551500000000001</v>
      </c>
      <c r="G505">
        <f>'All Nodes'!G3614</f>
        <v>100001</v>
      </c>
    </row>
    <row r="506" spans="1:7" x14ac:dyDescent="0.25">
      <c r="A506" t="str">
        <f>'All Nodes'!A3615</f>
        <v>GRID</v>
      </c>
      <c r="B506">
        <f>'All Nodes'!B3615</f>
        <v>105504</v>
      </c>
      <c r="C506">
        <f>'All Nodes'!C3615</f>
        <v>100001</v>
      </c>
      <c r="D506" s="1">
        <f>'All Nodes'!D3615</f>
        <v>-0.60001000000000004</v>
      </c>
      <c r="E506" s="1">
        <f>'All Nodes'!E3615</f>
        <v>-4.3760000000000001E-5</v>
      </c>
      <c r="F506" s="1">
        <f>'All Nodes'!F3615</f>
        <v>0.11821</v>
      </c>
      <c r="G506">
        <f>'All Nodes'!G3615</f>
        <v>100001</v>
      </c>
    </row>
    <row r="507" spans="1:7" x14ac:dyDescent="0.25">
      <c r="A507" t="str">
        <f>'All Nodes'!A3616</f>
        <v>GRID</v>
      </c>
      <c r="B507">
        <f>'All Nodes'!B3616</f>
        <v>105505</v>
      </c>
      <c r="C507">
        <f>'All Nodes'!C3616</f>
        <v>100001</v>
      </c>
      <c r="D507" s="1">
        <f>'All Nodes'!D3616</f>
        <v>-0.57500799999999996</v>
      </c>
      <c r="E507" s="1">
        <f>'All Nodes'!E3616</f>
        <v>2.4958000000000001E-2</v>
      </c>
      <c r="F507" s="1">
        <f>'All Nodes'!F3616</f>
        <v>0.115327</v>
      </c>
      <c r="G507">
        <f>'All Nodes'!G3616</f>
        <v>100001</v>
      </c>
    </row>
    <row r="508" spans="1:7" x14ac:dyDescent="0.25">
      <c r="A508" t="str">
        <f>'All Nodes'!A3617</f>
        <v>GRID</v>
      </c>
      <c r="B508">
        <f>'All Nodes'!B3617</f>
        <v>105506</v>
      </c>
      <c r="C508">
        <f>'All Nodes'!C3617</f>
        <v>100001</v>
      </c>
      <c r="D508" s="1">
        <f>'All Nodes'!D3617</f>
        <v>-0.57500700000000005</v>
      </c>
      <c r="E508" s="1">
        <f>'All Nodes'!E3617</f>
        <v>-4.1990000000000003E-5</v>
      </c>
      <c r="F508" s="1">
        <f>'All Nodes'!F3617</f>
        <v>0.11526400000000001</v>
      </c>
      <c r="G508">
        <f>'All Nodes'!G3617</f>
        <v>100001</v>
      </c>
    </row>
    <row r="509" spans="1:7" x14ac:dyDescent="0.25">
      <c r="A509" t="str">
        <f>'All Nodes'!A3618</f>
        <v>GRID</v>
      </c>
      <c r="B509">
        <f>'All Nodes'!B3618</f>
        <v>105507</v>
      </c>
      <c r="C509">
        <f>'All Nodes'!C3618</f>
        <v>100001</v>
      </c>
      <c r="D509" s="1">
        <f>'All Nodes'!D3618</f>
        <v>-0.60000600000000004</v>
      </c>
      <c r="E509" s="1">
        <f>'All Nodes'!E3618</f>
        <v>-2.5041000000000001E-2</v>
      </c>
      <c r="F509" s="1">
        <f>'All Nodes'!F3618</f>
        <v>0.118272</v>
      </c>
      <c r="G509">
        <f>'All Nodes'!G3618</f>
        <v>100001</v>
      </c>
    </row>
    <row r="510" spans="1:7" x14ac:dyDescent="0.25">
      <c r="A510" t="str">
        <f>'All Nodes'!A3619</f>
        <v>GRID</v>
      </c>
      <c r="B510">
        <f>'All Nodes'!B3619</f>
        <v>105508</v>
      </c>
      <c r="C510">
        <f>'All Nodes'!C3619</f>
        <v>100001</v>
      </c>
      <c r="D510" s="1">
        <f>'All Nodes'!D3619</f>
        <v>-0.62500699999999998</v>
      </c>
      <c r="E510" s="1">
        <f>'All Nodes'!E3619</f>
        <v>-5.0042000000000003E-2</v>
      </c>
      <c r="F510" s="1">
        <f>'All Nodes'!F3619</f>
        <v>0.121534</v>
      </c>
      <c r="G510">
        <f>'All Nodes'!G3619</f>
        <v>100001</v>
      </c>
    </row>
    <row r="511" spans="1:7" x14ac:dyDescent="0.25">
      <c r="A511" t="str">
        <f>'All Nodes'!A3620</f>
        <v>GRID</v>
      </c>
      <c r="B511">
        <f>'All Nodes'!B3620</f>
        <v>105509</v>
      </c>
      <c r="C511">
        <f>'All Nodes'!C3620</f>
        <v>100001</v>
      </c>
      <c r="D511" s="1">
        <f>'All Nodes'!D3620</f>
        <v>-0.60000399999999998</v>
      </c>
      <c r="E511" s="1">
        <f>'All Nodes'!E3620</f>
        <v>-5.0040000000000001E-2</v>
      </c>
      <c r="F511" s="1">
        <f>'All Nodes'!F3620</f>
        <v>0.11846</v>
      </c>
      <c r="G511">
        <f>'All Nodes'!G3620</f>
        <v>100001</v>
      </c>
    </row>
    <row r="512" spans="1:7" x14ac:dyDescent="0.25">
      <c r="A512" t="str">
        <f>'All Nodes'!A3621</f>
        <v>GRID</v>
      </c>
      <c r="B512">
        <f>'All Nodes'!B3621</f>
        <v>105510</v>
      </c>
      <c r="C512">
        <f>'All Nodes'!C3621</f>
        <v>100001</v>
      </c>
      <c r="D512" s="1">
        <f>'All Nodes'!D3621</f>
        <v>-0.64990400000000004</v>
      </c>
      <c r="E512" s="1">
        <f>'All Nodes'!E3621</f>
        <v>-7.5054999999999997E-2</v>
      </c>
      <c r="F512" s="1">
        <f>'All Nodes'!F3621</f>
        <v>0.12503500000000001</v>
      </c>
      <c r="G512">
        <f>'All Nodes'!G3621</f>
        <v>100001</v>
      </c>
    </row>
    <row r="513" spans="1:7" x14ac:dyDescent="0.25">
      <c r="A513" t="str">
        <f>'All Nodes'!A3622</f>
        <v>GRID</v>
      </c>
      <c r="B513">
        <f>'All Nodes'!B3622</f>
        <v>105511</v>
      </c>
      <c r="C513">
        <f>'All Nodes'!C3622</f>
        <v>100001</v>
      </c>
      <c r="D513" s="1">
        <f>'All Nodes'!D3622</f>
        <v>-0.62500199999999995</v>
      </c>
      <c r="E513" s="1">
        <f>'All Nodes'!E3622</f>
        <v>-7.5053999999999996E-2</v>
      </c>
      <c r="F513" s="1">
        <f>'All Nodes'!F3622</f>
        <v>0.121847</v>
      </c>
      <c r="G513">
        <f>'All Nodes'!G3622</f>
        <v>100001</v>
      </c>
    </row>
    <row r="514" spans="1:7" x14ac:dyDescent="0.25">
      <c r="A514" t="str">
        <f>'All Nodes'!A3623</f>
        <v>GRID</v>
      </c>
      <c r="B514">
        <f>'All Nodes'!B3623</f>
        <v>105512</v>
      </c>
      <c r="C514">
        <f>'All Nodes'!C3623</f>
        <v>100001</v>
      </c>
      <c r="D514" s="1">
        <f>'All Nodes'!D3623</f>
        <v>-0.64991100000000002</v>
      </c>
      <c r="E514" s="1">
        <f>'All Nodes'!E3623</f>
        <v>-0.10005500000000001</v>
      </c>
      <c r="F514" s="1">
        <f>'All Nodes'!F3623</f>
        <v>0.125475</v>
      </c>
      <c r="G514">
        <f>'All Nodes'!G3623</f>
        <v>100001</v>
      </c>
    </row>
    <row r="515" spans="1:7" x14ac:dyDescent="0.25">
      <c r="A515" t="str">
        <f>'All Nodes'!A3624</f>
        <v>GRID</v>
      </c>
      <c r="B515">
        <f>'All Nodes'!B3624</f>
        <v>105513</v>
      </c>
      <c r="C515">
        <f>'All Nodes'!C3624</f>
        <v>100001</v>
      </c>
      <c r="D515" s="1">
        <f>'All Nodes'!D3624</f>
        <v>-0.67494699999999996</v>
      </c>
      <c r="E515" s="1">
        <f>'All Nodes'!E3624</f>
        <v>-0.125053</v>
      </c>
      <c r="F515" s="1">
        <f>'All Nodes'!F3624</f>
        <v>0.12937499999999999</v>
      </c>
      <c r="G515">
        <f>'All Nodes'!G3624</f>
        <v>100001</v>
      </c>
    </row>
    <row r="516" spans="1:7" x14ac:dyDescent="0.25">
      <c r="A516" t="str">
        <f>'All Nodes'!A3625</f>
        <v>GRID</v>
      </c>
      <c r="B516">
        <f>'All Nodes'!B3625</f>
        <v>105514</v>
      </c>
      <c r="C516">
        <f>'All Nodes'!C3625</f>
        <v>100001</v>
      </c>
      <c r="D516" s="1">
        <f>'All Nodes'!D3625</f>
        <v>-0.649918</v>
      </c>
      <c r="E516" s="1">
        <f>'All Nodes'!E3625</f>
        <v>-0.125052</v>
      </c>
      <c r="F516" s="1">
        <f>'All Nodes'!F3625</f>
        <v>0.12604199999999999</v>
      </c>
      <c r="G516">
        <f>'All Nodes'!G3625</f>
        <v>100001</v>
      </c>
    </row>
    <row r="517" spans="1:7" x14ac:dyDescent="0.25">
      <c r="A517" t="str">
        <f>'All Nodes'!A3626</f>
        <v>GRID</v>
      </c>
      <c r="B517">
        <f>'All Nodes'!B3626</f>
        <v>105515</v>
      </c>
      <c r="C517">
        <f>'All Nodes'!C3626</f>
        <v>100001</v>
      </c>
      <c r="D517" s="1">
        <f>'All Nodes'!D3626</f>
        <v>-0.69999500000000003</v>
      </c>
      <c r="E517" s="1">
        <f>'All Nodes'!E3626</f>
        <v>-0.15005099999999999</v>
      </c>
      <c r="F517" s="1">
        <f>'All Nodes'!F3626</f>
        <v>0.13352900000000001</v>
      </c>
      <c r="G517">
        <f>'All Nodes'!G3626</f>
        <v>100001</v>
      </c>
    </row>
    <row r="518" spans="1:7" x14ac:dyDescent="0.25">
      <c r="A518" t="str">
        <f>'All Nodes'!A3627</f>
        <v>GRID</v>
      </c>
      <c r="B518">
        <f>'All Nodes'!B3627</f>
        <v>105516</v>
      </c>
      <c r="C518">
        <f>'All Nodes'!C3627</f>
        <v>100001</v>
      </c>
      <c r="D518" s="1">
        <f>'All Nodes'!D3627</f>
        <v>-0.67495300000000003</v>
      </c>
      <c r="E518" s="1">
        <f>'All Nodes'!E3627</f>
        <v>-0.15004999999999999</v>
      </c>
      <c r="F518" s="1">
        <f>'All Nodes'!F3627</f>
        <v>0.13006599999999999</v>
      </c>
      <c r="G518">
        <f>'All Nodes'!G3627</f>
        <v>100001</v>
      </c>
    </row>
    <row r="519" spans="1:7" x14ac:dyDescent="0.25">
      <c r="A519" t="str">
        <f>'All Nodes'!A3628</f>
        <v>GRID</v>
      </c>
      <c r="B519">
        <f>'All Nodes'!B3628</f>
        <v>105517</v>
      </c>
      <c r="C519">
        <f>'All Nodes'!C3628</f>
        <v>100001</v>
      </c>
      <c r="D519" s="1">
        <f>'All Nodes'!D3628</f>
        <v>-0.69999599999999995</v>
      </c>
      <c r="E519" s="1">
        <f>'All Nodes'!E3628</f>
        <v>-0.17505499999999999</v>
      </c>
      <c r="F519" s="1">
        <f>'All Nodes'!F3628</f>
        <v>0.13434699999999999</v>
      </c>
      <c r="G519">
        <f>'All Nodes'!G3628</f>
        <v>100001</v>
      </c>
    </row>
    <row r="520" spans="1:7" x14ac:dyDescent="0.25">
      <c r="A520" t="str">
        <f>'All Nodes'!A3629</f>
        <v>GRID</v>
      </c>
      <c r="B520">
        <f>'All Nodes'!B3629</f>
        <v>105518</v>
      </c>
      <c r="C520">
        <f>'All Nodes'!C3629</f>
        <v>100001</v>
      </c>
      <c r="D520" s="1">
        <f>'All Nodes'!D3629</f>
        <v>-0.399839</v>
      </c>
      <c r="E520" s="1">
        <f>'All Nodes'!E3629</f>
        <v>0.299983</v>
      </c>
      <c r="F520" s="1">
        <f>'All Nodes'!F3629</f>
        <v>0.107158</v>
      </c>
      <c r="G520">
        <f>'All Nodes'!G3629</f>
        <v>100001</v>
      </c>
    </row>
    <row r="521" spans="1:7" x14ac:dyDescent="0.25">
      <c r="A521" t="str">
        <f>'All Nodes'!A3630</f>
        <v>GRID</v>
      </c>
      <c r="B521">
        <f>'All Nodes'!B3630</f>
        <v>105519</v>
      </c>
      <c r="C521">
        <f>'All Nodes'!C3630</f>
        <v>100001</v>
      </c>
      <c r="D521" s="1">
        <f>'All Nodes'!D3630</f>
        <v>-0.37484099999999998</v>
      </c>
      <c r="E521" s="1">
        <f>'All Nodes'!E3630</f>
        <v>0.29998399999999997</v>
      </c>
      <c r="F521" s="1">
        <f>'All Nodes'!F3630</f>
        <v>0.105223</v>
      </c>
      <c r="G521">
        <f>'All Nodes'!G3630</f>
        <v>100001</v>
      </c>
    </row>
    <row r="522" spans="1:7" x14ac:dyDescent="0.25">
      <c r="A522" t="str">
        <f>'All Nodes'!A3631</f>
        <v>GRID</v>
      </c>
      <c r="B522">
        <f>'All Nodes'!B3631</f>
        <v>105520</v>
      </c>
      <c r="C522">
        <f>'All Nodes'!C3631</f>
        <v>100001</v>
      </c>
      <c r="D522" s="1">
        <f>'All Nodes'!D3631</f>
        <v>-0.47503000000000001</v>
      </c>
      <c r="E522" s="1">
        <f>'All Nodes'!E3631</f>
        <v>0.249976</v>
      </c>
      <c r="F522" s="1">
        <f>'All Nodes'!F3631</f>
        <v>0.11100699999999999</v>
      </c>
      <c r="G522">
        <f>'All Nodes'!G3631</f>
        <v>100001</v>
      </c>
    </row>
    <row r="523" spans="1:7" x14ac:dyDescent="0.25">
      <c r="A523" t="str">
        <f>'All Nodes'!A3632</f>
        <v>GRID</v>
      </c>
      <c r="B523">
        <f>'All Nodes'!B3632</f>
        <v>105521</v>
      </c>
      <c r="C523">
        <f>'All Nodes'!C3632</f>
        <v>100001</v>
      </c>
      <c r="D523" s="1">
        <f>'All Nodes'!D3632</f>
        <v>-0.449849</v>
      </c>
      <c r="E523" s="1">
        <f>'All Nodes'!E3632</f>
        <v>0.24998000000000001</v>
      </c>
      <c r="F523" s="1">
        <f>'All Nodes'!F3632</f>
        <v>0.10865900000000001</v>
      </c>
      <c r="G523">
        <f>'All Nodes'!G3632</f>
        <v>100001</v>
      </c>
    </row>
    <row r="524" spans="1:7" x14ac:dyDescent="0.25">
      <c r="A524" t="str">
        <f>'All Nodes'!A3633</f>
        <v>GRID</v>
      </c>
      <c r="B524">
        <f>'All Nodes'!B3633</f>
        <v>105522</v>
      </c>
      <c r="C524">
        <f>'All Nodes'!C3633</f>
        <v>100001</v>
      </c>
      <c r="D524" s="1">
        <f>'All Nodes'!D3633</f>
        <v>-0.499857</v>
      </c>
      <c r="E524" s="1">
        <f>'All Nodes'!E3633</f>
        <v>0.22498299999999999</v>
      </c>
      <c r="F524" s="1">
        <f>'All Nodes'!F3633</f>
        <v>0.11222600000000001</v>
      </c>
      <c r="G524">
        <f>'All Nodes'!G3633</f>
        <v>100001</v>
      </c>
    </row>
    <row r="525" spans="1:7" x14ac:dyDescent="0.25">
      <c r="A525" t="str">
        <f>'All Nodes'!A3634</f>
        <v>GRID</v>
      </c>
      <c r="B525">
        <f>'All Nodes'!B3634</f>
        <v>105523</v>
      </c>
      <c r="C525">
        <f>'All Nodes'!C3634</f>
        <v>100001</v>
      </c>
      <c r="D525" s="1">
        <f>'All Nodes'!D3634</f>
        <v>-0.499861</v>
      </c>
      <c r="E525" s="1">
        <f>'All Nodes'!E3634</f>
        <v>0.19999400000000001</v>
      </c>
      <c r="F525" s="1">
        <f>'All Nodes'!F3634</f>
        <v>0.111163</v>
      </c>
      <c r="G525">
        <f>'All Nodes'!G3634</f>
        <v>100001</v>
      </c>
    </row>
    <row r="526" spans="1:7" x14ac:dyDescent="0.25">
      <c r="A526" t="str">
        <f>'All Nodes'!A3635</f>
        <v>GRID</v>
      </c>
      <c r="B526">
        <f>'All Nodes'!B3635</f>
        <v>105524</v>
      </c>
      <c r="C526">
        <f>'All Nodes'!C3635</f>
        <v>100001</v>
      </c>
      <c r="D526" s="1">
        <f>'All Nodes'!D3635</f>
        <v>-0.47502800000000001</v>
      </c>
      <c r="E526" s="1">
        <f>'All Nodes'!E3635</f>
        <v>0.22498000000000001</v>
      </c>
      <c r="F526" s="1">
        <f>'All Nodes'!F3635</f>
        <v>0.109819</v>
      </c>
      <c r="G526">
        <f>'All Nodes'!G3635</f>
        <v>100001</v>
      </c>
    </row>
    <row r="527" spans="1:7" x14ac:dyDescent="0.25">
      <c r="A527" t="str">
        <f>'All Nodes'!A3636</f>
        <v>GRID</v>
      </c>
      <c r="B527">
        <f>'All Nodes'!B3636</f>
        <v>105525</v>
      </c>
      <c r="C527">
        <f>'All Nodes'!C3636</f>
        <v>100001</v>
      </c>
      <c r="D527" s="1">
        <f>'All Nodes'!D3636</f>
        <v>-0.499865</v>
      </c>
      <c r="E527" s="1">
        <f>'All Nodes'!E3636</f>
        <v>0.17499300000000001</v>
      </c>
      <c r="F527" s="1">
        <f>'All Nodes'!F3636</f>
        <v>0.110225</v>
      </c>
      <c r="G527">
        <f>'All Nodes'!G3636</f>
        <v>100001</v>
      </c>
    </row>
    <row r="528" spans="1:7" x14ac:dyDescent="0.25">
      <c r="A528" t="str">
        <f>'All Nodes'!A3637</f>
        <v>GRID</v>
      </c>
      <c r="B528">
        <f>'All Nodes'!B3637</f>
        <v>105526</v>
      </c>
      <c r="C528">
        <f>'All Nodes'!C3637</f>
        <v>100001</v>
      </c>
      <c r="D528" s="1">
        <f>'All Nodes'!D3637</f>
        <v>-0.42503000000000002</v>
      </c>
      <c r="E528" s="1">
        <f>'All Nodes'!E3637</f>
        <v>0.274982</v>
      </c>
      <c r="F528" s="1">
        <f>'All Nodes'!F3637</f>
        <v>0.107816</v>
      </c>
      <c r="G528">
        <f>'All Nodes'!G3637</f>
        <v>100001</v>
      </c>
    </row>
    <row r="529" spans="1:7" x14ac:dyDescent="0.25">
      <c r="A529" t="str">
        <f>'All Nodes'!A3638</f>
        <v>GRID</v>
      </c>
      <c r="B529">
        <f>'All Nodes'!B3638</f>
        <v>105527</v>
      </c>
      <c r="C529">
        <f>'All Nodes'!C3638</f>
        <v>100001</v>
      </c>
      <c r="D529" s="1">
        <f>'All Nodes'!D3638</f>
        <v>-0.39984199999999998</v>
      </c>
      <c r="E529" s="1">
        <f>'All Nodes'!E3638</f>
        <v>0.27498400000000001</v>
      </c>
      <c r="F529" s="1">
        <f>'All Nodes'!F3638</f>
        <v>0.105722</v>
      </c>
      <c r="G529">
        <f>'All Nodes'!G3638</f>
        <v>100001</v>
      </c>
    </row>
    <row r="530" spans="1:7" x14ac:dyDescent="0.25">
      <c r="A530" t="str">
        <f>'All Nodes'!A3639</f>
        <v>GRID</v>
      </c>
      <c r="B530">
        <f>'All Nodes'!B3639</f>
        <v>105528</v>
      </c>
      <c r="C530">
        <f>'All Nodes'!C3639</f>
        <v>100001</v>
      </c>
      <c r="D530" s="1">
        <f>'All Nodes'!D3639</f>
        <v>-0.42503000000000002</v>
      </c>
      <c r="E530" s="1">
        <f>'All Nodes'!E3639</f>
        <v>0.24998200000000001</v>
      </c>
      <c r="F530" s="1">
        <f>'All Nodes'!F3639</f>
        <v>0.106502</v>
      </c>
      <c r="G530">
        <f>'All Nodes'!G3639</f>
        <v>100001</v>
      </c>
    </row>
    <row r="531" spans="1:7" x14ac:dyDescent="0.25">
      <c r="A531" t="str">
        <f>'All Nodes'!A3640</f>
        <v>GRID</v>
      </c>
      <c r="B531">
        <f>'All Nodes'!B3640</f>
        <v>105529</v>
      </c>
      <c r="C531">
        <f>'All Nodes'!C3640</f>
        <v>100001</v>
      </c>
      <c r="D531" s="1">
        <f>'All Nodes'!D3640</f>
        <v>-0.52488000000000001</v>
      </c>
      <c r="E531" s="1">
        <f>'All Nodes'!E3640</f>
        <v>0.14999799999999999</v>
      </c>
      <c r="F531" s="1">
        <f>'All Nodes'!F3640</f>
        <v>0.11198</v>
      </c>
      <c r="G531">
        <f>'All Nodes'!G3640</f>
        <v>100001</v>
      </c>
    </row>
    <row r="532" spans="1:7" x14ac:dyDescent="0.25">
      <c r="A532" t="str">
        <f>'All Nodes'!A3641</f>
        <v>GRID</v>
      </c>
      <c r="B532">
        <f>'All Nodes'!B3641</f>
        <v>105530</v>
      </c>
      <c r="C532">
        <f>'All Nodes'!C3641</f>
        <v>100001</v>
      </c>
      <c r="D532" s="1">
        <f>'All Nodes'!D3641</f>
        <v>-0.52488500000000005</v>
      </c>
      <c r="E532" s="1">
        <f>'All Nodes'!E3641</f>
        <v>0.12501300000000001</v>
      </c>
      <c r="F532" s="1">
        <f>'All Nodes'!F3641</f>
        <v>0.111293</v>
      </c>
      <c r="G532">
        <f>'All Nodes'!G3641</f>
        <v>100001</v>
      </c>
    </row>
    <row r="533" spans="1:7" x14ac:dyDescent="0.25">
      <c r="A533" t="str">
        <f>'All Nodes'!A3642</f>
        <v>GRID</v>
      </c>
      <c r="B533">
        <f>'All Nodes'!B3642</f>
        <v>105531</v>
      </c>
      <c r="C533">
        <f>'All Nodes'!C3642</f>
        <v>100001</v>
      </c>
      <c r="D533" s="1">
        <f>'All Nodes'!D3642</f>
        <v>-0.49986799999999998</v>
      </c>
      <c r="E533" s="1">
        <f>'All Nodes'!E3642</f>
        <v>0.14999699999999999</v>
      </c>
      <c r="F533" s="1">
        <f>'All Nodes'!F3642</f>
        <v>0.109413</v>
      </c>
      <c r="G533">
        <f>'All Nodes'!G3642</f>
        <v>100001</v>
      </c>
    </row>
    <row r="534" spans="1:7" x14ac:dyDescent="0.25">
      <c r="A534" t="str">
        <f>'All Nodes'!A3643</f>
        <v>GRID</v>
      </c>
      <c r="B534">
        <f>'All Nodes'!B3643</f>
        <v>105532</v>
      </c>
      <c r="C534">
        <f>'All Nodes'!C3643</f>
        <v>100001</v>
      </c>
      <c r="D534" s="1">
        <f>'All Nodes'!D3643</f>
        <v>-0.27504200000000001</v>
      </c>
      <c r="E534" s="1">
        <f>'All Nodes'!E3643</f>
        <v>0.37498999999999999</v>
      </c>
      <c r="F534" s="1">
        <f>'All Nodes'!F3643</f>
        <v>0.103814</v>
      </c>
      <c r="G534">
        <f>'All Nodes'!G3643</f>
        <v>100001</v>
      </c>
    </row>
    <row r="535" spans="1:7" x14ac:dyDescent="0.25">
      <c r="A535" t="str">
        <f>'All Nodes'!A3644</f>
        <v>GRID</v>
      </c>
      <c r="B535">
        <f>'All Nodes'!B3644</f>
        <v>105533</v>
      </c>
      <c r="C535">
        <f>'All Nodes'!C3644</f>
        <v>100001</v>
      </c>
      <c r="D535" s="1">
        <f>'All Nodes'!D3644</f>
        <v>-0.250023</v>
      </c>
      <c r="E535" s="1">
        <f>'All Nodes'!E3644</f>
        <v>0.37499300000000002</v>
      </c>
      <c r="F535" s="1">
        <f>'All Nodes'!F3644</f>
        <v>0.10249900000000001</v>
      </c>
      <c r="G535">
        <f>'All Nodes'!G3644</f>
        <v>100001</v>
      </c>
    </row>
    <row r="536" spans="1:7" x14ac:dyDescent="0.25">
      <c r="A536" t="str">
        <f>'All Nodes'!A3645</f>
        <v>GRID</v>
      </c>
      <c r="B536">
        <f>'All Nodes'!B3645</f>
        <v>105534</v>
      </c>
      <c r="C536">
        <f>'All Nodes'!C3645</f>
        <v>100001</v>
      </c>
      <c r="D536" s="1">
        <f>'All Nodes'!D3645</f>
        <v>-0.22503600000000001</v>
      </c>
      <c r="E536" s="1">
        <f>'All Nodes'!E3645</f>
        <v>0.37499199999999999</v>
      </c>
      <c r="F536" s="1">
        <f>'All Nodes'!F3645</f>
        <v>0.101312</v>
      </c>
      <c r="G536">
        <f>'All Nodes'!G3645</f>
        <v>100001</v>
      </c>
    </row>
    <row r="537" spans="1:7" x14ac:dyDescent="0.25">
      <c r="A537" t="str">
        <f>'All Nodes'!A3646</f>
        <v>GRID</v>
      </c>
      <c r="B537">
        <f>'All Nodes'!B3646</f>
        <v>105535</v>
      </c>
      <c r="C537">
        <f>'All Nodes'!C3646</f>
        <v>100001</v>
      </c>
      <c r="D537" s="1">
        <f>'All Nodes'!D3646</f>
        <v>-0.200041</v>
      </c>
      <c r="E537" s="1">
        <f>'All Nodes'!E3646</f>
        <v>0.37499700000000002</v>
      </c>
      <c r="F537" s="1">
        <f>'All Nodes'!F3646</f>
        <v>0.10025100000000001</v>
      </c>
      <c r="G537">
        <f>'All Nodes'!G3646</f>
        <v>100001</v>
      </c>
    </row>
    <row r="538" spans="1:7" x14ac:dyDescent="0.25">
      <c r="A538" t="str">
        <f>'All Nodes'!A3647</f>
        <v>GRID</v>
      </c>
      <c r="B538">
        <f>'All Nodes'!B3647</f>
        <v>105536</v>
      </c>
      <c r="C538">
        <f>'All Nodes'!C3647</f>
        <v>100001</v>
      </c>
      <c r="D538" s="1">
        <f>'All Nodes'!D3647</f>
        <v>-0.32502700000000001</v>
      </c>
      <c r="E538" s="1">
        <f>'All Nodes'!E3647</f>
        <v>0.324988</v>
      </c>
      <c r="F538" s="1">
        <f>'All Nodes'!F3647</f>
        <v>0.103313</v>
      </c>
      <c r="G538">
        <f>'All Nodes'!G3647</f>
        <v>100001</v>
      </c>
    </row>
    <row r="539" spans="1:7" x14ac:dyDescent="0.25">
      <c r="A539" t="str">
        <f>'All Nodes'!A3648</f>
        <v>GRID</v>
      </c>
      <c r="B539">
        <f>'All Nodes'!B3648</f>
        <v>105537</v>
      </c>
      <c r="C539">
        <f>'All Nodes'!C3648</f>
        <v>100001</v>
      </c>
      <c r="D539" s="1">
        <f>'All Nodes'!D3648</f>
        <v>-0.30003200000000002</v>
      </c>
      <c r="E539" s="1">
        <f>'All Nodes'!E3648</f>
        <v>0.34998899999999999</v>
      </c>
      <c r="F539" s="1">
        <f>'All Nodes'!F3648</f>
        <v>0.103438</v>
      </c>
      <c r="G539">
        <f>'All Nodes'!G3648</f>
        <v>100001</v>
      </c>
    </row>
    <row r="540" spans="1:7" x14ac:dyDescent="0.25">
      <c r="A540" t="str">
        <f>'All Nodes'!A3649</f>
        <v>GRID</v>
      </c>
      <c r="B540">
        <f>'All Nodes'!B3649</f>
        <v>105538</v>
      </c>
      <c r="C540">
        <f>'All Nodes'!C3649</f>
        <v>100001</v>
      </c>
      <c r="D540" s="1">
        <f>'All Nodes'!D3649</f>
        <v>-0.27504000000000001</v>
      </c>
      <c r="E540" s="1">
        <f>'All Nodes'!E3649</f>
        <v>0.349991</v>
      </c>
      <c r="F540" s="1">
        <f>'All Nodes'!F3649</f>
        <v>0.10200099999999999</v>
      </c>
      <c r="G540">
        <f>'All Nodes'!G3649</f>
        <v>100001</v>
      </c>
    </row>
    <row r="541" spans="1:7" x14ac:dyDescent="0.25">
      <c r="A541" t="str">
        <f>'All Nodes'!A3650</f>
        <v>GRID</v>
      </c>
      <c r="B541">
        <f>'All Nodes'!B3650</f>
        <v>105539</v>
      </c>
      <c r="C541">
        <f>'All Nodes'!C3650</f>
        <v>100001</v>
      </c>
      <c r="D541" s="1">
        <f>'All Nodes'!D3650</f>
        <v>-0.30003200000000002</v>
      </c>
      <c r="E541" s="1">
        <f>'All Nodes'!E3650</f>
        <v>0.324988</v>
      </c>
      <c r="F541" s="1">
        <f>'All Nodes'!F3650</f>
        <v>0.10174999999999999</v>
      </c>
      <c r="G541">
        <f>'All Nodes'!G3650</f>
        <v>100001</v>
      </c>
    </row>
    <row r="542" spans="1:7" x14ac:dyDescent="0.25">
      <c r="A542" t="str">
        <f>'All Nodes'!A3651</f>
        <v>GRID</v>
      </c>
      <c r="B542">
        <f>'All Nodes'!B3651</f>
        <v>105540</v>
      </c>
      <c r="C542">
        <f>'All Nodes'!C3651</f>
        <v>100001</v>
      </c>
      <c r="D542" s="1">
        <f>'All Nodes'!D3651</f>
        <v>-0.34984300000000002</v>
      </c>
      <c r="E542" s="1">
        <f>'All Nodes'!E3651</f>
        <v>0.299987</v>
      </c>
      <c r="F542" s="1">
        <f>'All Nodes'!F3651</f>
        <v>0.103412</v>
      </c>
      <c r="G542">
        <f>'All Nodes'!G3651</f>
        <v>100001</v>
      </c>
    </row>
    <row r="543" spans="1:7" x14ac:dyDescent="0.25">
      <c r="A543" t="str">
        <f>'All Nodes'!A3652</f>
        <v>GRID</v>
      </c>
      <c r="B543">
        <f>'All Nodes'!B3652</f>
        <v>105541</v>
      </c>
      <c r="C543">
        <f>'All Nodes'!C3652</f>
        <v>100001</v>
      </c>
      <c r="D543" s="1">
        <f>'All Nodes'!D3652</f>
        <v>-0.32502599999999998</v>
      </c>
      <c r="E543" s="1">
        <f>'All Nodes'!E3652</f>
        <v>0.29998900000000001</v>
      </c>
      <c r="F543" s="1">
        <f>'All Nodes'!F3652</f>
        <v>0.10174999999999999</v>
      </c>
      <c r="G543">
        <f>'All Nodes'!G3652</f>
        <v>100001</v>
      </c>
    </row>
    <row r="544" spans="1:7" x14ac:dyDescent="0.25">
      <c r="A544" t="str">
        <f>'All Nodes'!A3653</f>
        <v>GRID</v>
      </c>
      <c r="B544">
        <f>'All Nodes'!B3653</f>
        <v>105542</v>
      </c>
      <c r="C544">
        <f>'All Nodes'!C3653</f>
        <v>100001</v>
      </c>
      <c r="D544" s="1">
        <f>'All Nodes'!D3653</f>
        <v>-0.175041</v>
      </c>
      <c r="E544" s="1">
        <f>'All Nodes'!E3653</f>
        <v>0.39999699999999999</v>
      </c>
      <c r="F544" s="1">
        <f>'All Nodes'!F3653</f>
        <v>0.10125000000000001</v>
      </c>
      <c r="G544">
        <f>'All Nodes'!G3653</f>
        <v>100001</v>
      </c>
    </row>
    <row r="545" spans="1:7" x14ac:dyDescent="0.25">
      <c r="A545" t="str">
        <f>'All Nodes'!A3654</f>
        <v>GRID</v>
      </c>
      <c r="B545">
        <f>'All Nodes'!B3654</f>
        <v>105543</v>
      </c>
      <c r="C545">
        <f>'All Nodes'!C3654</f>
        <v>100001</v>
      </c>
      <c r="D545" s="1">
        <f>'All Nodes'!D3654</f>
        <v>-0.150036</v>
      </c>
      <c r="E545" s="1">
        <f>'All Nodes'!E3654</f>
        <v>0.40000200000000002</v>
      </c>
      <c r="F545" s="1">
        <f>'All Nodes'!F3654</f>
        <v>0.100438</v>
      </c>
      <c r="G545">
        <f>'All Nodes'!G3654</f>
        <v>100001</v>
      </c>
    </row>
    <row r="546" spans="1:7" x14ac:dyDescent="0.25">
      <c r="A546" t="str">
        <f>'All Nodes'!A3655</f>
        <v>GRID</v>
      </c>
      <c r="B546">
        <f>'All Nodes'!B3655</f>
        <v>105544</v>
      </c>
      <c r="C546">
        <f>'All Nodes'!C3655</f>
        <v>100001</v>
      </c>
      <c r="D546" s="1">
        <f>'All Nodes'!D3655</f>
        <v>-0.175041</v>
      </c>
      <c r="E546" s="1">
        <f>'All Nodes'!E3655</f>
        <v>0.37499700000000002</v>
      </c>
      <c r="F546" s="1">
        <f>'All Nodes'!F3655</f>
        <v>9.9313600000000002E-2</v>
      </c>
      <c r="G546">
        <f>'All Nodes'!G3655</f>
        <v>100001</v>
      </c>
    </row>
    <row r="547" spans="1:7" x14ac:dyDescent="0.25">
      <c r="A547" t="str">
        <f>'All Nodes'!A3656</f>
        <v>GRID</v>
      </c>
      <c r="B547">
        <f>'All Nodes'!B3656</f>
        <v>105545</v>
      </c>
      <c r="C547">
        <f>'All Nodes'!C3656</f>
        <v>100001</v>
      </c>
      <c r="D547" s="1">
        <f>'All Nodes'!D3656</f>
        <v>-0.12503900000000001</v>
      </c>
      <c r="E547" s="1">
        <f>'All Nodes'!E3656</f>
        <v>0.400003</v>
      </c>
      <c r="F547" s="1">
        <f>'All Nodes'!F3656</f>
        <v>9.9750599999999995E-2</v>
      </c>
      <c r="G547">
        <f>'All Nodes'!G3656</f>
        <v>100001</v>
      </c>
    </row>
    <row r="548" spans="1:7" x14ac:dyDescent="0.25">
      <c r="A548" t="str">
        <f>'All Nodes'!A3657</f>
        <v>GRID</v>
      </c>
      <c r="B548">
        <f>'All Nodes'!B3657</f>
        <v>105546</v>
      </c>
      <c r="C548">
        <f>'All Nodes'!C3657</f>
        <v>100001</v>
      </c>
      <c r="D548" s="1">
        <f>'All Nodes'!D3657</f>
        <v>-0.100041</v>
      </c>
      <c r="E548" s="1">
        <f>'All Nodes'!E3657</f>
        <v>0.400003</v>
      </c>
      <c r="F548" s="1">
        <f>'All Nodes'!F3657</f>
        <v>9.9188600000000002E-2</v>
      </c>
      <c r="G548">
        <f>'All Nodes'!G3657</f>
        <v>100001</v>
      </c>
    </row>
    <row r="549" spans="1:7" x14ac:dyDescent="0.25">
      <c r="A549" t="str">
        <f>'All Nodes'!A3658</f>
        <v>GRID</v>
      </c>
      <c r="B549">
        <f>'All Nodes'!B3658</f>
        <v>105547</v>
      </c>
      <c r="C549">
        <f>'All Nodes'!C3658</f>
        <v>100001</v>
      </c>
      <c r="D549" s="1">
        <f>'All Nodes'!D3658</f>
        <v>-7.5044E-2</v>
      </c>
      <c r="E549" s="1">
        <f>'All Nodes'!E3658</f>
        <v>0.42500599999999999</v>
      </c>
      <c r="F549" s="1">
        <f>'All Nodes'!F3658</f>
        <v>0.100812</v>
      </c>
      <c r="G549">
        <f>'All Nodes'!G3658</f>
        <v>100001</v>
      </c>
    </row>
    <row r="550" spans="1:7" x14ac:dyDescent="0.25">
      <c r="A550" t="str">
        <f>'All Nodes'!A3659</f>
        <v>GRID</v>
      </c>
      <c r="B550">
        <f>'All Nodes'!B3659</f>
        <v>105548</v>
      </c>
      <c r="C550">
        <f>'All Nodes'!C3659</f>
        <v>100001</v>
      </c>
      <c r="D550" s="1">
        <f>'All Nodes'!D3659</f>
        <v>-7.5041999999999998E-2</v>
      </c>
      <c r="E550" s="1">
        <f>'All Nodes'!E3659</f>
        <v>0.400005</v>
      </c>
      <c r="F550" s="1">
        <f>'All Nodes'!F3659</f>
        <v>9.8751699999999998E-2</v>
      </c>
      <c r="G550">
        <f>'All Nodes'!G3659</f>
        <v>100001</v>
      </c>
    </row>
    <row r="551" spans="1:7" x14ac:dyDescent="0.25">
      <c r="A551" t="str">
        <f>'All Nodes'!A3660</f>
        <v>GRID</v>
      </c>
      <c r="B551">
        <f>'All Nodes'!B3660</f>
        <v>105549</v>
      </c>
      <c r="C551">
        <f>'All Nodes'!C3660</f>
        <v>100001</v>
      </c>
      <c r="D551" s="1">
        <f>'All Nodes'!D3660</f>
        <v>-5.0029999999999998E-2</v>
      </c>
      <c r="E551" s="1">
        <f>'All Nodes'!E3660</f>
        <v>0.425008</v>
      </c>
      <c r="F551" s="1">
        <f>'All Nodes'!F3660</f>
        <v>0.10050000000000001</v>
      </c>
      <c r="G551">
        <f>'All Nodes'!G3660</f>
        <v>100001</v>
      </c>
    </row>
    <row r="552" spans="1:7" x14ac:dyDescent="0.25">
      <c r="A552" t="str">
        <f>'All Nodes'!A3661</f>
        <v>GRID</v>
      </c>
      <c r="B552">
        <f>'All Nodes'!B3661</f>
        <v>105550</v>
      </c>
      <c r="C552">
        <f>'All Nodes'!C3661</f>
        <v>100001</v>
      </c>
      <c r="D552" s="1">
        <f>'All Nodes'!D3661</f>
        <v>-2.503E-2</v>
      </c>
      <c r="E552" s="1">
        <f>'All Nodes'!E3661</f>
        <v>0.425012</v>
      </c>
      <c r="F552" s="1">
        <f>'All Nodes'!F3661</f>
        <v>0.100312</v>
      </c>
      <c r="G552">
        <f>'All Nodes'!G3661</f>
        <v>100001</v>
      </c>
    </row>
    <row r="553" spans="1:7" x14ac:dyDescent="0.25">
      <c r="A553" t="str">
        <f>'All Nodes'!A3662</f>
        <v>GRID</v>
      </c>
      <c r="B553">
        <f>'All Nodes'!B3662</f>
        <v>105551</v>
      </c>
      <c r="C553">
        <f>'All Nodes'!C3662</f>
        <v>100001</v>
      </c>
      <c r="D553" s="1">
        <f>'All Nodes'!D3662</f>
        <v>4.99608E-2</v>
      </c>
      <c r="E553" s="1">
        <f>'All Nodes'!E3662</f>
        <v>0.44988499999999998</v>
      </c>
      <c r="F553" s="1">
        <f>'All Nodes'!F3662</f>
        <v>0.10266500000000001</v>
      </c>
      <c r="G553">
        <f>'All Nodes'!G3662</f>
        <v>100001</v>
      </c>
    </row>
    <row r="554" spans="1:7" x14ac:dyDescent="0.25">
      <c r="A554" t="str">
        <f>'All Nodes'!A3663</f>
        <v>GRID</v>
      </c>
      <c r="B554">
        <f>'All Nodes'!B3663</f>
        <v>105552</v>
      </c>
      <c r="C554">
        <f>'All Nodes'!C3663</f>
        <v>100001</v>
      </c>
      <c r="D554" s="1">
        <f>'All Nodes'!D3663</f>
        <v>-3.095E-5</v>
      </c>
      <c r="E554" s="1">
        <f>'All Nodes'!E3663</f>
        <v>0.425012</v>
      </c>
      <c r="F554" s="1">
        <f>'All Nodes'!F3663</f>
        <v>0.10025000000000001</v>
      </c>
      <c r="G554">
        <f>'All Nodes'!G3663</f>
        <v>100001</v>
      </c>
    </row>
    <row r="555" spans="1:7" x14ac:dyDescent="0.25">
      <c r="A555" t="str">
        <f>'All Nodes'!A3664</f>
        <v>GRID</v>
      </c>
      <c r="B555">
        <f>'All Nodes'!B3664</f>
        <v>105553</v>
      </c>
      <c r="C555">
        <f>'All Nodes'!C3664</f>
        <v>100001</v>
      </c>
      <c r="D555" s="1">
        <f>'All Nodes'!D3664</f>
        <v>2.49681E-2</v>
      </c>
      <c r="E555" s="1">
        <f>'All Nodes'!E3664</f>
        <v>0.42501299999999997</v>
      </c>
      <c r="F555" s="1">
        <f>'All Nodes'!F3664</f>
        <v>0.100314</v>
      </c>
      <c r="G555">
        <f>'All Nodes'!G3664</f>
        <v>100001</v>
      </c>
    </row>
    <row r="556" spans="1:7" x14ac:dyDescent="0.25">
      <c r="A556" t="str">
        <f>'All Nodes'!A3665</f>
        <v>GRID</v>
      </c>
      <c r="B556">
        <f>'All Nodes'!B3665</f>
        <v>105554</v>
      </c>
      <c r="C556">
        <f>'All Nodes'!C3665</f>
        <v>100001</v>
      </c>
      <c r="D556" s="1">
        <f>'All Nodes'!D3665</f>
        <v>4.9963100000000003E-2</v>
      </c>
      <c r="E556" s="1">
        <f>'All Nodes'!E3665</f>
        <v>0.42501499999999998</v>
      </c>
      <c r="F556" s="1">
        <f>'All Nodes'!F3665</f>
        <v>0.10050000000000001</v>
      </c>
      <c r="G556">
        <f>'All Nodes'!G3665</f>
        <v>100001</v>
      </c>
    </row>
    <row r="557" spans="1:7" x14ac:dyDescent="0.25">
      <c r="A557" t="str">
        <f>'All Nodes'!A3666</f>
        <v>GRID</v>
      </c>
      <c r="B557">
        <f>'All Nodes'!B3666</f>
        <v>105555</v>
      </c>
      <c r="C557">
        <f>'All Nodes'!C3666</f>
        <v>100001</v>
      </c>
      <c r="D557" s="1">
        <f>'All Nodes'!D3666</f>
        <v>7.4965799999999999E-2</v>
      </c>
      <c r="E557" s="1">
        <f>'All Nodes'!E3666</f>
        <v>0.44987899999999997</v>
      </c>
      <c r="F557" s="1">
        <f>'All Nodes'!F3666</f>
        <v>0.102976</v>
      </c>
      <c r="G557">
        <f>'All Nodes'!G3666</f>
        <v>100001</v>
      </c>
    </row>
    <row r="558" spans="1:7" x14ac:dyDescent="0.25">
      <c r="A558" t="str">
        <f>'All Nodes'!A3667</f>
        <v>GRID</v>
      </c>
      <c r="B558">
        <f>'All Nodes'!B3667</f>
        <v>105556</v>
      </c>
      <c r="C558">
        <f>'All Nodes'!C3667</f>
        <v>100001</v>
      </c>
      <c r="D558" s="1">
        <f>'All Nodes'!D3667</f>
        <v>9.9998299999999998E-2</v>
      </c>
      <c r="E558" s="1">
        <f>'All Nodes'!E3667</f>
        <v>0.44987500000000002</v>
      </c>
      <c r="F558" s="1">
        <f>'All Nodes'!F3667</f>
        <v>0.103413</v>
      </c>
      <c r="G558">
        <f>'All Nodes'!G3667</f>
        <v>100001</v>
      </c>
    </row>
    <row r="559" spans="1:7" x14ac:dyDescent="0.25">
      <c r="A559" t="str">
        <f>'All Nodes'!A3668</f>
        <v>GRID</v>
      </c>
      <c r="B559">
        <f>'All Nodes'!B3668</f>
        <v>105557</v>
      </c>
      <c r="C559">
        <f>'All Nodes'!C3668</f>
        <v>100001</v>
      </c>
      <c r="D559" s="1">
        <f>'All Nodes'!D3668</f>
        <v>0.124999</v>
      </c>
      <c r="E559" s="1">
        <f>'All Nodes'!E3668</f>
        <v>0.47502100000000003</v>
      </c>
      <c r="F559" s="1">
        <f>'All Nodes'!F3668</f>
        <v>0.10631400000000001</v>
      </c>
      <c r="G559">
        <f>'All Nodes'!G3668</f>
        <v>100001</v>
      </c>
    </row>
    <row r="560" spans="1:7" x14ac:dyDescent="0.25">
      <c r="A560" t="str">
        <f>'All Nodes'!A3669</f>
        <v>GRID</v>
      </c>
      <c r="B560">
        <f>'All Nodes'!B3669</f>
        <v>105558</v>
      </c>
      <c r="C560">
        <f>'All Nodes'!C3669</f>
        <v>100001</v>
      </c>
      <c r="D560" s="1">
        <f>'All Nodes'!D3669</f>
        <v>0.125</v>
      </c>
      <c r="E560" s="1">
        <f>'All Nodes'!E3669</f>
        <v>0.44987100000000002</v>
      </c>
      <c r="F560" s="1">
        <f>'All Nodes'!F3669</f>
        <v>0.103975</v>
      </c>
      <c r="G560">
        <f>'All Nodes'!G3669</f>
        <v>100001</v>
      </c>
    </row>
    <row r="561" spans="1:7" x14ac:dyDescent="0.25">
      <c r="A561" t="str">
        <f>'All Nodes'!A3670</f>
        <v>GRID</v>
      </c>
      <c r="B561">
        <f>'All Nodes'!B3670</f>
        <v>105559</v>
      </c>
      <c r="C561">
        <f>'All Nodes'!C3670</f>
        <v>100001</v>
      </c>
      <c r="D561" s="1">
        <f>'All Nodes'!D3670</f>
        <v>0.14999699999999999</v>
      </c>
      <c r="E561" s="1">
        <f>'All Nodes'!E3670</f>
        <v>0.49986799999999998</v>
      </c>
      <c r="F561" s="1">
        <f>'All Nodes'!F3670</f>
        <v>0.109412</v>
      </c>
      <c r="G561">
        <f>'All Nodes'!G3670</f>
        <v>100001</v>
      </c>
    </row>
    <row r="562" spans="1:7" x14ac:dyDescent="0.25">
      <c r="A562" t="str">
        <f>'All Nodes'!A3671</f>
        <v>GRID</v>
      </c>
      <c r="B562">
        <f>'All Nodes'!B3671</f>
        <v>105560</v>
      </c>
      <c r="C562">
        <f>'All Nodes'!C3671</f>
        <v>100001</v>
      </c>
      <c r="D562" s="1">
        <f>'All Nodes'!D3671</f>
        <v>0.14999799999999999</v>
      </c>
      <c r="E562" s="1">
        <f>'All Nodes'!E3671</f>
        <v>0.475022</v>
      </c>
      <c r="F562" s="1">
        <f>'All Nodes'!F3671</f>
        <v>0.107003</v>
      </c>
      <c r="G562">
        <f>'All Nodes'!G3671</f>
        <v>100001</v>
      </c>
    </row>
    <row r="563" spans="1:7" x14ac:dyDescent="0.25">
      <c r="A563" t="str">
        <f>'All Nodes'!A3672</f>
        <v>GRID</v>
      </c>
      <c r="B563">
        <f>'All Nodes'!B3672</f>
        <v>105561</v>
      </c>
      <c r="C563">
        <f>'All Nodes'!C3672</f>
        <v>100001</v>
      </c>
      <c r="D563" s="1">
        <f>'All Nodes'!D3672</f>
        <v>0.17499300000000001</v>
      </c>
      <c r="E563" s="1">
        <f>'All Nodes'!E3672</f>
        <v>0.499865</v>
      </c>
      <c r="F563" s="1">
        <f>'All Nodes'!F3672</f>
        <v>0.110224</v>
      </c>
      <c r="G563">
        <f>'All Nodes'!G3672</f>
        <v>100001</v>
      </c>
    </row>
    <row r="564" spans="1:7" x14ac:dyDescent="0.25">
      <c r="A564" t="str">
        <f>'All Nodes'!A3673</f>
        <v>GRID</v>
      </c>
      <c r="B564">
        <f>'All Nodes'!B3673</f>
        <v>105562</v>
      </c>
      <c r="C564">
        <f>'All Nodes'!C3673</f>
        <v>100001</v>
      </c>
      <c r="D564" s="1">
        <f>'All Nodes'!D3673</f>
        <v>0.199992</v>
      </c>
      <c r="E564" s="1">
        <f>'All Nodes'!E3673</f>
        <v>0.52487200000000001</v>
      </c>
      <c r="F564" s="1">
        <f>'All Nodes'!F3673</f>
        <v>0.11373</v>
      </c>
      <c r="G564">
        <f>'All Nodes'!G3673</f>
        <v>100001</v>
      </c>
    </row>
    <row r="565" spans="1:7" x14ac:dyDescent="0.25">
      <c r="A565" t="str">
        <f>'All Nodes'!A3674</f>
        <v>GRID</v>
      </c>
      <c r="B565">
        <f>'All Nodes'!B3674</f>
        <v>105563</v>
      </c>
      <c r="C565">
        <f>'All Nodes'!C3674</f>
        <v>100001</v>
      </c>
      <c r="D565" s="1">
        <f>'All Nodes'!D3674</f>
        <v>0.199993</v>
      </c>
      <c r="E565" s="1">
        <f>'All Nodes'!E3674</f>
        <v>0.499861</v>
      </c>
      <c r="F565" s="1">
        <f>'All Nodes'!F3674</f>
        <v>0.111163</v>
      </c>
      <c r="G565">
        <f>'All Nodes'!G3674</f>
        <v>100001</v>
      </c>
    </row>
    <row r="566" spans="1:7" x14ac:dyDescent="0.25">
      <c r="A566" t="str">
        <f>'All Nodes'!A3675</f>
        <v>GRID</v>
      </c>
      <c r="B566">
        <f>'All Nodes'!B3675</f>
        <v>105564</v>
      </c>
      <c r="C566">
        <f>'All Nodes'!C3675</f>
        <v>100001</v>
      </c>
      <c r="D566" s="1">
        <f>'All Nodes'!D3675</f>
        <v>0.22497600000000001</v>
      </c>
      <c r="E566" s="1">
        <f>'All Nodes'!E3675</f>
        <v>0.524868</v>
      </c>
      <c r="F566" s="1">
        <f>'All Nodes'!F3675</f>
        <v>0.11479399999999999</v>
      </c>
      <c r="G566">
        <f>'All Nodes'!G3675</f>
        <v>100001</v>
      </c>
    </row>
    <row r="567" spans="1:7" x14ac:dyDescent="0.25">
      <c r="A567" t="str">
        <f>'All Nodes'!A3676</f>
        <v>GRID</v>
      </c>
      <c r="B567">
        <f>'All Nodes'!B3676</f>
        <v>105565</v>
      </c>
      <c r="C567">
        <f>'All Nodes'!C3676</f>
        <v>100001</v>
      </c>
      <c r="D567" s="1">
        <f>'All Nodes'!D3676</f>
        <v>0.249972</v>
      </c>
      <c r="E567" s="1">
        <f>'All Nodes'!E3676</f>
        <v>0.55002399999999996</v>
      </c>
      <c r="F567" s="1">
        <f>'All Nodes'!F3676</f>
        <v>0.118712</v>
      </c>
      <c r="G567">
        <f>'All Nodes'!G3676</f>
        <v>100001</v>
      </c>
    </row>
    <row r="568" spans="1:7" x14ac:dyDescent="0.25">
      <c r="A568" t="str">
        <f>'All Nodes'!A3677</f>
        <v>GRID</v>
      </c>
      <c r="B568">
        <f>'All Nodes'!B3677</f>
        <v>105566</v>
      </c>
      <c r="C568">
        <f>'All Nodes'!C3677</f>
        <v>100001</v>
      </c>
      <c r="D568" s="1">
        <f>'All Nodes'!D3677</f>
        <v>0.249975</v>
      </c>
      <c r="E568" s="1">
        <f>'All Nodes'!E3677</f>
        <v>0.524864</v>
      </c>
      <c r="F568" s="1">
        <f>'All Nodes'!F3677</f>
        <v>0.115984</v>
      </c>
      <c r="G568">
        <f>'All Nodes'!G3677</f>
        <v>100001</v>
      </c>
    </row>
    <row r="569" spans="1:7" x14ac:dyDescent="0.25">
      <c r="A569" t="str">
        <f>'All Nodes'!A3678</f>
        <v>GRID</v>
      </c>
      <c r="B569">
        <f>'All Nodes'!B3678</f>
        <v>105567</v>
      </c>
      <c r="C569">
        <f>'All Nodes'!C3678</f>
        <v>100001</v>
      </c>
      <c r="D569" s="1">
        <f>'All Nodes'!D3678</f>
        <v>0.27497300000000002</v>
      </c>
      <c r="E569" s="1">
        <f>'All Nodes'!E3678</f>
        <v>0.57502500000000001</v>
      </c>
      <c r="F569" s="1">
        <f>'All Nodes'!F3678</f>
        <v>0.122851</v>
      </c>
      <c r="G569">
        <f>'All Nodes'!G3678</f>
        <v>100001</v>
      </c>
    </row>
    <row r="570" spans="1:7" x14ac:dyDescent="0.25">
      <c r="A570" t="str">
        <f>'All Nodes'!A3679</f>
        <v>GRID</v>
      </c>
      <c r="B570">
        <f>'All Nodes'!B3679</f>
        <v>105568</v>
      </c>
      <c r="C570">
        <f>'All Nodes'!C3679</f>
        <v>100001</v>
      </c>
      <c r="D570" s="1">
        <f>'All Nodes'!D3679</f>
        <v>0.274974</v>
      </c>
      <c r="E570" s="1">
        <f>'All Nodes'!E3679</f>
        <v>0.55002700000000004</v>
      </c>
      <c r="F570" s="1">
        <f>'All Nodes'!F3679</f>
        <v>0.120029</v>
      </c>
      <c r="G570">
        <f>'All Nodes'!G3679</f>
        <v>100001</v>
      </c>
    </row>
    <row r="571" spans="1:7" x14ac:dyDescent="0.25">
      <c r="A571" t="str">
        <f>'All Nodes'!A3680</f>
        <v>GRID</v>
      </c>
      <c r="B571">
        <f>'All Nodes'!B3680</f>
        <v>105569</v>
      </c>
      <c r="C571">
        <f>'All Nodes'!C3680</f>
        <v>100001</v>
      </c>
      <c r="D571" s="1">
        <f>'All Nodes'!D3680</f>
        <v>0.29997000000000001</v>
      </c>
      <c r="E571" s="1">
        <f>'All Nodes'!E3680</f>
        <v>0.60003300000000004</v>
      </c>
      <c r="F571" s="1">
        <f>'All Nodes'!F3680</f>
        <v>0.127248</v>
      </c>
      <c r="G571">
        <f>'All Nodes'!G3680</f>
        <v>100001</v>
      </c>
    </row>
    <row r="572" spans="1:7" x14ac:dyDescent="0.25">
      <c r="A572" t="str">
        <f>'All Nodes'!A3681</f>
        <v>GRID</v>
      </c>
      <c r="B572">
        <f>'All Nodes'!B3681</f>
        <v>105570</v>
      </c>
      <c r="C572">
        <f>'All Nodes'!C3681</f>
        <v>100001</v>
      </c>
      <c r="D572" s="1">
        <f>'All Nodes'!D3681</f>
        <v>0.29996899999999999</v>
      </c>
      <c r="E572" s="1">
        <f>'All Nodes'!E3681</f>
        <v>0.57502699999999995</v>
      </c>
      <c r="F572" s="1">
        <f>'All Nodes'!F3681</f>
        <v>0.124295</v>
      </c>
      <c r="G572">
        <f>'All Nodes'!G3681</f>
        <v>100001</v>
      </c>
    </row>
    <row r="573" spans="1:7" x14ac:dyDescent="0.25">
      <c r="A573" t="str">
        <f>'All Nodes'!A3682</f>
        <v>GRID</v>
      </c>
      <c r="B573">
        <f>'All Nodes'!B3682</f>
        <v>105571</v>
      </c>
      <c r="C573">
        <f>'All Nodes'!C3682</f>
        <v>100001</v>
      </c>
      <c r="D573" s="1">
        <f>'All Nodes'!D3682</f>
        <v>0.32497100000000001</v>
      </c>
      <c r="E573" s="1">
        <f>'All Nodes'!E3682</f>
        <v>0.62490000000000001</v>
      </c>
      <c r="F573" s="1">
        <f>'All Nodes'!F3682</f>
        <v>0.13186400000000001</v>
      </c>
      <c r="G573">
        <f>'All Nodes'!G3682</f>
        <v>100001</v>
      </c>
    </row>
    <row r="574" spans="1:7" x14ac:dyDescent="0.25">
      <c r="A574" t="str">
        <f>'All Nodes'!A3683</f>
        <v>GRID</v>
      </c>
      <c r="B574">
        <f>'All Nodes'!B3683</f>
        <v>105572</v>
      </c>
      <c r="C574">
        <f>'All Nodes'!C3683</f>
        <v>100001</v>
      </c>
      <c r="D574" s="1">
        <f>'All Nodes'!D3683</f>
        <v>0.32496900000000001</v>
      </c>
      <c r="E574" s="1">
        <f>'All Nodes'!E3683</f>
        <v>0.60003499999999999</v>
      </c>
      <c r="F574" s="1">
        <f>'All Nodes'!F3683</f>
        <v>0.12881699999999999</v>
      </c>
      <c r="G574">
        <f>'All Nodes'!G3683</f>
        <v>100001</v>
      </c>
    </row>
    <row r="575" spans="1:7" x14ac:dyDescent="0.25">
      <c r="A575" t="str">
        <f>'All Nodes'!A3684</f>
        <v>GRID</v>
      </c>
      <c r="B575">
        <f>'All Nodes'!B3684</f>
        <v>105573</v>
      </c>
      <c r="C575">
        <f>'All Nodes'!C3684</f>
        <v>100001</v>
      </c>
      <c r="D575" s="1">
        <f>'All Nodes'!D3684</f>
        <v>0.34997099999999998</v>
      </c>
      <c r="E575" s="1">
        <f>'All Nodes'!E3684</f>
        <v>0.62489899999999998</v>
      </c>
      <c r="F575" s="1">
        <f>'All Nodes'!F3684</f>
        <v>0.13356000000000001</v>
      </c>
      <c r="G575">
        <f>'All Nodes'!G3684</f>
        <v>100001</v>
      </c>
    </row>
    <row r="576" spans="1:7" x14ac:dyDescent="0.25">
      <c r="A576" t="str">
        <f>'All Nodes'!A3685</f>
        <v>GRID</v>
      </c>
      <c r="B576">
        <f>'All Nodes'!B3685</f>
        <v>105574</v>
      </c>
      <c r="C576">
        <f>'All Nodes'!C3685</f>
        <v>100001</v>
      </c>
      <c r="D576" s="1">
        <f>'All Nodes'!D3685</f>
        <v>0.34997</v>
      </c>
      <c r="E576" s="1">
        <f>'All Nodes'!E3685</f>
        <v>0.64981</v>
      </c>
      <c r="F576" s="1">
        <f>'All Nodes'!F3685</f>
        <v>0.13674500000000001</v>
      </c>
      <c r="G576">
        <f>'All Nodes'!G3685</f>
        <v>100001</v>
      </c>
    </row>
    <row r="577" spans="1:7" x14ac:dyDescent="0.25">
      <c r="A577" t="str">
        <f>'All Nodes'!A3686</f>
        <v>GRID</v>
      </c>
      <c r="B577">
        <f>'All Nodes'!B3686</f>
        <v>105575</v>
      </c>
      <c r="C577">
        <f>'All Nodes'!C3686</f>
        <v>100001</v>
      </c>
      <c r="D577" s="1">
        <f>'All Nodes'!D3686</f>
        <v>-0.55001199999999995</v>
      </c>
      <c r="E577" s="1">
        <f>'All Nodes'!E3686</f>
        <v>4.9946200000000003E-2</v>
      </c>
      <c r="F577" s="1">
        <f>'All Nodes'!F3686</f>
        <v>0.11269700000000001</v>
      </c>
      <c r="G577">
        <f>'All Nodes'!G3686</f>
        <v>100001</v>
      </c>
    </row>
    <row r="578" spans="1:7" x14ac:dyDescent="0.25">
      <c r="A578" t="str">
        <f>'All Nodes'!A3687</f>
        <v>GRID</v>
      </c>
      <c r="B578">
        <f>'All Nodes'!B3687</f>
        <v>105576</v>
      </c>
      <c r="C578">
        <f>'All Nodes'!C3687</f>
        <v>100001</v>
      </c>
      <c r="D578" s="1">
        <f>'All Nodes'!D3687</f>
        <v>-0.52488900000000005</v>
      </c>
      <c r="E578" s="1">
        <f>'All Nodes'!E3687</f>
        <v>0.100007</v>
      </c>
      <c r="F578" s="1">
        <f>'All Nodes'!F3687</f>
        <v>0.11073</v>
      </c>
      <c r="G578">
        <f>'All Nodes'!G3687</f>
        <v>100001</v>
      </c>
    </row>
    <row r="579" spans="1:7" x14ac:dyDescent="0.25">
      <c r="A579" t="str">
        <f>'All Nodes'!A3688</f>
        <v>GRID</v>
      </c>
      <c r="B579">
        <f>'All Nodes'!B3688</f>
        <v>105577</v>
      </c>
      <c r="C579">
        <f>'All Nodes'!C3688</f>
        <v>100001</v>
      </c>
      <c r="D579" s="1">
        <f>'All Nodes'!D3688</f>
        <v>-0.52489399999999997</v>
      </c>
      <c r="E579" s="1">
        <f>'All Nodes'!E3688</f>
        <v>7.4961399999999997E-2</v>
      </c>
      <c r="F579" s="1">
        <f>'All Nodes'!F3688</f>
        <v>0.110293</v>
      </c>
      <c r="G579">
        <f>'All Nodes'!G3688</f>
        <v>100001</v>
      </c>
    </row>
    <row r="580" spans="1:7" x14ac:dyDescent="0.25">
      <c r="A580" t="str">
        <f>'All Nodes'!A3689</f>
        <v>GRID</v>
      </c>
      <c r="B580">
        <f>'All Nodes'!B3689</f>
        <v>105578</v>
      </c>
      <c r="C580">
        <f>'All Nodes'!C3689</f>
        <v>100001</v>
      </c>
      <c r="D580" s="1">
        <f>'All Nodes'!D3689</f>
        <v>-0.524899</v>
      </c>
      <c r="E580" s="1">
        <f>'All Nodes'!E3689</f>
        <v>4.9955399999999997E-2</v>
      </c>
      <c r="F580" s="1">
        <f>'All Nodes'!F3689</f>
        <v>0.109981</v>
      </c>
      <c r="G580">
        <f>'All Nodes'!G3689</f>
        <v>100001</v>
      </c>
    </row>
    <row r="581" spans="1:7" x14ac:dyDescent="0.25">
      <c r="A581" t="str">
        <f>'All Nodes'!A3690</f>
        <v>GRID</v>
      </c>
      <c r="B581">
        <f>'All Nodes'!B3690</f>
        <v>105579</v>
      </c>
      <c r="C581">
        <f>'All Nodes'!C3690</f>
        <v>100001</v>
      </c>
      <c r="D581" s="1">
        <f>'All Nodes'!D3690</f>
        <v>-0.55000899999999997</v>
      </c>
      <c r="E581" s="1">
        <f>'All Nodes'!E3690</f>
        <v>2.4960199999999998E-2</v>
      </c>
      <c r="F581" s="1">
        <f>'All Nodes'!F3690</f>
        <v>0.112509</v>
      </c>
      <c r="G581">
        <f>'All Nodes'!G3690</f>
        <v>100001</v>
      </c>
    </row>
    <row r="582" spans="1:7" x14ac:dyDescent="0.25">
      <c r="A582" t="str">
        <f>'All Nodes'!A3691</f>
        <v>GRID</v>
      </c>
      <c r="B582">
        <f>'All Nodes'!B3691</f>
        <v>105580</v>
      </c>
      <c r="C582">
        <f>'All Nodes'!C3691</f>
        <v>100001</v>
      </c>
      <c r="D582" s="1">
        <f>'All Nodes'!D3691</f>
        <v>-0.57500600000000002</v>
      </c>
      <c r="E582" s="1">
        <f>'All Nodes'!E3691</f>
        <v>-2.504E-2</v>
      </c>
      <c r="F582" s="1">
        <f>'All Nodes'!F3691</f>
        <v>0.115326</v>
      </c>
      <c r="G582">
        <f>'All Nodes'!G3691</f>
        <v>100001</v>
      </c>
    </row>
    <row r="583" spans="1:7" x14ac:dyDescent="0.25">
      <c r="A583" t="str">
        <f>'All Nodes'!A3692</f>
        <v>GRID</v>
      </c>
      <c r="B583">
        <f>'All Nodes'!B3692</f>
        <v>105581</v>
      </c>
      <c r="C583">
        <f>'All Nodes'!C3692</f>
        <v>100001</v>
      </c>
      <c r="D583" s="1">
        <f>'All Nodes'!D3692</f>
        <v>-0.55000800000000005</v>
      </c>
      <c r="E583" s="1">
        <f>'All Nodes'!E3692</f>
        <v>-4.019E-5</v>
      </c>
      <c r="F583" s="1">
        <f>'All Nodes'!F3692</f>
        <v>0.112445</v>
      </c>
      <c r="G583">
        <f>'All Nodes'!G3692</f>
        <v>100001</v>
      </c>
    </row>
    <row r="584" spans="1:7" x14ac:dyDescent="0.25">
      <c r="A584" t="str">
        <f>'All Nodes'!A3693</f>
        <v>GRID</v>
      </c>
      <c r="B584">
        <f>'All Nodes'!B3693</f>
        <v>105582</v>
      </c>
      <c r="C584">
        <f>'All Nodes'!C3693</f>
        <v>100001</v>
      </c>
      <c r="D584" s="1">
        <f>'All Nodes'!D3693</f>
        <v>-0.55000300000000002</v>
      </c>
      <c r="E584" s="1">
        <f>'All Nodes'!E3693</f>
        <v>-2.5038000000000001E-2</v>
      </c>
      <c r="F584" s="1">
        <f>'All Nodes'!F3693</f>
        <v>0.112508</v>
      </c>
      <c r="G584">
        <f>'All Nodes'!G3693</f>
        <v>100001</v>
      </c>
    </row>
    <row r="585" spans="1:7" x14ac:dyDescent="0.25">
      <c r="A585" t="str">
        <f>'All Nodes'!A3694</f>
        <v>GRID</v>
      </c>
      <c r="B585">
        <f>'All Nodes'!B3694</f>
        <v>105583</v>
      </c>
      <c r="C585">
        <f>'All Nodes'!C3694</f>
        <v>100001</v>
      </c>
      <c r="D585" s="1">
        <f>'All Nodes'!D3694</f>
        <v>-0.57500399999999996</v>
      </c>
      <c r="E585" s="1">
        <f>'All Nodes'!E3694</f>
        <v>-5.0039E-2</v>
      </c>
      <c r="F585" s="1">
        <f>'All Nodes'!F3694</f>
        <v>0.11551400000000001</v>
      </c>
      <c r="G585">
        <f>'All Nodes'!G3694</f>
        <v>100001</v>
      </c>
    </row>
    <row r="586" spans="1:7" x14ac:dyDescent="0.25">
      <c r="A586" t="str">
        <f>'All Nodes'!A3695</f>
        <v>GRID</v>
      </c>
      <c r="B586">
        <f>'All Nodes'!B3695</f>
        <v>105584</v>
      </c>
      <c r="C586">
        <f>'All Nodes'!C3695</f>
        <v>100001</v>
      </c>
      <c r="D586" s="1">
        <f>'All Nodes'!D3695</f>
        <v>-0.60000399999999998</v>
      </c>
      <c r="E586" s="1">
        <f>'All Nodes'!E3695</f>
        <v>-7.5051999999999994E-2</v>
      </c>
      <c r="F586" s="1">
        <f>'All Nodes'!F3695</f>
        <v>0.11877500000000001</v>
      </c>
      <c r="G586">
        <f>'All Nodes'!G3695</f>
        <v>100001</v>
      </c>
    </row>
    <row r="587" spans="1:7" x14ac:dyDescent="0.25">
      <c r="A587" t="str">
        <f>'All Nodes'!A3696</f>
        <v>GRID</v>
      </c>
      <c r="B587">
        <f>'All Nodes'!B3696</f>
        <v>105585</v>
      </c>
      <c r="C587">
        <f>'All Nodes'!C3696</f>
        <v>100001</v>
      </c>
      <c r="D587" s="1">
        <f>'All Nodes'!D3696</f>
        <v>-0.57500200000000001</v>
      </c>
      <c r="E587" s="1">
        <f>'All Nodes'!E3696</f>
        <v>-7.5051999999999994E-2</v>
      </c>
      <c r="F587" s="1">
        <f>'All Nodes'!F3696</f>
        <v>0.115828</v>
      </c>
      <c r="G587">
        <f>'All Nodes'!G3696</f>
        <v>100001</v>
      </c>
    </row>
    <row r="588" spans="1:7" x14ac:dyDescent="0.25">
      <c r="A588" t="str">
        <f>'All Nodes'!A3697</f>
        <v>GRID</v>
      </c>
      <c r="B588">
        <f>'All Nodes'!B3697</f>
        <v>105586</v>
      </c>
      <c r="C588">
        <f>'All Nodes'!C3697</f>
        <v>100001</v>
      </c>
      <c r="D588" s="1">
        <f>'All Nodes'!D3697</f>
        <v>-0.62500500000000003</v>
      </c>
      <c r="E588" s="1">
        <f>'All Nodes'!E3697</f>
        <v>-0.100053</v>
      </c>
      <c r="F588" s="1">
        <f>'All Nodes'!F3697</f>
        <v>0.12228700000000001</v>
      </c>
      <c r="G588">
        <f>'All Nodes'!G3697</f>
        <v>100001</v>
      </c>
    </row>
    <row r="589" spans="1:7" x14ac:dyDescent="0.25">
      <c r="A589" t="str">
        <f>'All Nodes'!A3698</f>
        <v>GRID</v>
      </c>
      <c r="B589">
        <f>'All Nodes'!B3698</f>
        <v>105587</v>
      </c>
      <c r="C589">
        <f>'All Nodes'!C3698</f>
        <v>100001</v>
      </c>
      <c r="D589" s="1">
        <f>'All Nodes'!D3698</f>
        <v>-0.60000399999999998</v>
      </c>
      <c r="E589" s="1">
        <f>'All Nodes'!E3698</f>
        <v>-0.100053</v>
      </c>
      <c r="F589" s="1">
        <f>'All Nodes'!F3698</f>
        <v>0.119213</v>
      </c>
      <c r="G589">
        <f>'All Nodes'!G3698</f>
        <v>100001</v>
      </c>
    </row>
    <row r="590" spans="1:7" x14ac:dyDescent="0.25">
      <c r="A590" t="str">
        <f>'All Nodes'!A3699</f>
        <v>GRID</v>
      </c>
      <c r="B590">
        <f>'All Nodes'!B3699</f>
        <v>105588</v>
      </c>
      <c r="C590">
        <f>'All Nodes'!C3699</f>
        <v>100001</v>
      </c>
      <c r="D590" s="1">
        <f>'All Nodes'!D3699</f>
        <v>-0.62500100000000003</v>
      </c>
      <c r="E590" s="1">
        <f>'All Nodes'!E3699</f>
        <v>-0.12504999999999999</v>
      </c>
      <c r="F590" s="1">
        <f>'All Nodes'!F3699</f>
        <v>0.122851</v>
      </c>
      <c r="G590">
        <f>'All Nodes'!G3699</f>
        <v>100001</v>
      </c>
    </row>
    <row r="591" spans="1:7" x14ac:dyDescent="0.25">
      <c r="A591" t="str">
        <f>'All Nodes'!A3700</f>
        <v>GRID</v>
      </c>
      <c r="B591">
        <f>'All Nodes'!B3700</f>
        <v>105589</v>
      </c>
      <c r="C591">
        <f>'All Nodes'!C3700</f>
        <v>100001</v>
      </c>
      <c r="D591" s="1">
        <f>'All Nodes'!D3700</f>
        <v>-0.64992399999999995</v>
      </c>
      <c r="E591" s="1">
        <f>'All Nodes'!E3700</f>
        <v>-0.15004899999999999</v>
      </c>
      <c r="F591" s="1">
        <f>'All Nodes'!F3700</f>
        <v>0.12673400000000001</v>
      </c>
      <c r="G591">
        <f>'All Nodes'!G3700</f>
        <v>100001</v>
      </c>
    </row>
    <row r="592" spans="1:7" x14ac:dyDescent="0.25">
      <c r="A592" t="str">
        <f>'All Nodes'!A3701</f>
        <v>GRID</v>
      </c>
      <c r="B592">
        <f>'All Nodes'!B3701</f>
        <v>105590</v>
      </c>
      <c r="C592">
        <f>'All Nodes'!C3701</f>
        <v>100001</v>
      </c>
      <c r="D592" s="1">
        <f>'All Nodes'!D3701</f>
        <v>-0.62499899999999997</v>
      </c>
      <c r="E592" s="1">
        <f>'All Nodes'!E3701</f>
        <v>-0.15004700000000001</v>
      </c>
      <c r="F592" s="1">
        <f>'All Nodes'!F3701</f>
        <v>0.123541</v>
      </c>
      <c r="G592">
        <f>'All Nodes'!G3701</f>
        <v>100001</v>
      </c>
    </row>
    <row r="593" spans="1:7" x14ac:dyDescent="0.25">
      <c r="A593" t="str">
        <f>'All Nodes'!A3702</f>
        <v>GRID</v>
      </c>
      <c r="B593">
        <f>'All Nodes'!B3702</f>
        <v>105591</v>
      </c>
      <c r="C593">
        <f>'All Nodes'!C3702</f>
        <v>100001</v>
      </c>
      <c r="D593" s="1">
        <f>'All Nodes'!D3702</f>
        <v>-0.67495899999999998</v>
      </c>
      <c r="E593" s="1">
        <f>'All Nodes'!E3702</f>
        <v>-0.17505399999999999</v>
      </c>
      <c r="F593" s="1">
        <f>'All Nodes'!F3702</f>
        <v>0.130884</v>
      </c>
      <c r="G593">
        <f>'All Nodes'!G3702</f>
        <v>100001</v>
      </c>
    </row>
    <row r="594" spans="1:7" x14ac:dyDescent="0.25">
      <c r="A594" t="str">
        <f>'All Nodes'!A3703</f>
        <v>GRID</v>
      </c>
      <c r="B594">
        <f>'All Nodes'!B3703</f>
        <v>105592</v>
      </c>
      <c r="C594">
        <f>'All Nodes'!C3703</f>
        <v>100001</v>
      </c>
      <c r="D594" s="1">
        <f>'All Nodes'!D3703</f>
        <v>-0.64993100000000004</v>
      </c>
      <c r="E594" s="1">
        <f>'All Nodes'!E3703</f>
        <v>-0.17505299999999999</v>
      </c>
      <c r="F594" s="1">
        <f>'All Nodes'!F3703</f>
        <v>0.127551</v>
      </c>
      <c r="G594">
        <f>'All Nodes'!G3703</f>
        <v>100001</v>
      </c>
    </row>
    <row r="595" spans="1:7" x14ac:dyDescent="0.25">
      <c r="A595" t="str">
        <f>'All Nodes'!A3704</f>
        <v>GRID</v>
      </c>
      <c r="B595">
        <f>'All Nodes'!B3704</f>
        <v>105593</v>
      </c>
      <c r="C595">
        <f>'All Nodes'!C3704</f>
        <v>100001</v>
      </c>
      <c r="D595" s="1">
        <f>'All Nodes'!D3704</f>
        <v>-0.67496199999999995</v>
      </c>
      <c r="E595" s="1">
        <f>'All Nodes'!E3704</f>
        <v>-0.20005600000000001</v>
      </c>
      <c r="F595" s="1">
        <f>'All Nodes'!F3704</f>
        <v>0.131828</v>
      </c>
      <c r="G595">
        <f>'All Nodes'!G3704</f>
        <v>100001</v>
      </c>
    </row>
    <row r="596" spans="1:7" x14ac:dyDescent="0.25">
      <c r="A596" t="str">
        <f>'All Nodes'!A3705</f>
        <v>GRID</v>
      </c>
      <c r="B596">
        <f>'All Nodes'!B3705</f>
        <v>105594</v>
      </c>
      <c r="C596">
        <f>'All Nodes'!C3705</f>
        <v>100001</v>
      </c>
      <c r="D596" s="1">
        <f>'All Nodes'!D3705</f>
        <v>-0.69999199999999995</v>
      </c>
      <c r="E596" s="1">
        <f>'All Nodes'!E3705</f>
        <v>-0.20005700000000001</v>
      </c>
      <c r="F596" s="1">
        <f>'All Nodes'!F3705</f>
        <v>0.13529099999999999</v>
      </c>
      <c r="G596">
        <f>'All Nodes'!G3705</f>
        <v>100001</v>
      </c>
    </row>
    <row r="597" spans="1:7" x14ac:dyDescent="0.25">
      <c r="A597" t="str">
        <f>'All Nodes'!A3706</f>
        <v>GRID</v>
      </c>
      <c r="B597">
        <f>'All Nodes'!B3706</f>
        <v>105595</v>
      </c>
      <c r="C597">
        <f>'All Nodes'!C3706</f>
        <v>100001</v>
      </c>
      <c r="D597" s="1">
        <f>'All Nodes'!D3706</f>
        <v>-0.67497099999999999</v>
      </c>
      <c r="E597" s="1">
        <f>'All Nodes'!E3706</f>
        <v>-0.225049</v>
      </c>
      <c r="F597" s="1">
        <f>'All Nodes'!F3706</f>
        <v>0.13289799999999999</v>
      </c>
      <c r="G597">
        <f>'All Nodes'!G3706</f>
        <v>100001</v>
      </c>
    </row>
    <row r="598" spans="1:7" x14ac:dyDescent="0.25">
      <c r="A598" t="str">
        <f>'All Nodes'!A3707</f>
        <v>GRID</v>
      </c>
      <c r="B598">
        <f>'All Nodes'!B3707</f>
        <v>105596</v>
      </c>
      <c r="C598">
        <f>'All Nodes'!C3707</f>
        <v>100001</v>
      </c>
      <c r="D598" s="1">
        <f>'All Nodes'!D3707</f>
        <v>-0.69999</v>
      </c>
      <c r="E598" s="1">
        <f>'All Nodes'!E3707</f>
        <v>-0.22505</v>
      </c>
      <c r="F598" s="1">
        <f>'All Nodes'!F3707</f>
        <v>0.13636100000000001</v>
      </c>
      <c r="G598">
        <f>'All Nodes'!G3707</f>
        <v>100001</v>
      </c>
    </row>
    <row r="599" spans="1:7" x14ac:dyDescent="0.25">
      <c r="A599" t="str">
        <f>'All Nodes'!A3708</f>
        <v>GRID</v>
      </c>
      <c r="B599">
        <f>'All Nodes'!B3708</f>
        <v>105597</v>
      </c>
      <c r="C599">
        <f>'All Nodes'!C3708</f>
        <v>100001</v>
      </c>
      <c r="D599" s="1">
        <f>'All Nodes'!D3708</f>
        <v>-0.37484299999999998</v>
      </c>
      <c r="E599" s="1">
        <f>'All Nodes'!E3708</f>
        <v>0.27498499999999998</v>
      </c>
      <c r="F599" s="1">
        <f>'All Nodes'!F3708</f>
        <v>0.103785</v>
      </c>
      <c r="G599">
        <f>'All Nodes'!G3708</f>
        <v>100001</v>
      </c>
    </row>
    <row r="600" spans="1:7" x14ac:dyDescent="0.25">
      <c r="A600" t="str">
        <f>'All Nodes'!A3709</f>
        <v>GRID</v>
      </c>
      <c r="B600">
        <f>'All Nodes'!B3709</f>
        <v>105598</v>
      </c>
      <c r="C600">
        <f>'All Nodes'!C3709</f>
        <v>100001</v>
      </c>
      <c r="D600" s="1">
        <f>'All Nodes'!D3709</f>
        <v>-0.34984599999999999</v>
      </c>
      <c r="E600" s="1">
        <f>'All Nodes'!E3709</f>
        <v>0.27499099999999999</v>
      </c>
      <c r="F600" s="1">
        <f>'All Nodes'!F3709</f>
        <v>0.101976</v>
      </c>
      <c r="G600">
        <f>'All Nodes'!G3709</f>
        <v>100001</v>
      </c>
    </row>
    <row r="601" spans="1:7" x14ac:dyDescent="0.25">
      <c r="A601" t="str">
        <f>'All Nodes'!A3710</f>
        <v>GRID</v>
      </c>
      <c r="B601">
        <f>'All Nodes'!B3710</f>
        <v>105599</v>
      </c>
      <c r="C601">
        <f>'All Nodes'!C3710</f>
        <v>100001</v>
      </c>
      <c r="D601" s="1">
        <f>'All Nodes'!D3710</f>
        <v>-0.44985199999999997</v>
      </c>
      <c r="E601" s="1">
        <f>'All Nodes'!E3710</f>
        <v>0.22498399999999999</v>
      </c>
      <c r="F601" s="1">
        <f>'All Nodes'!F3710</f>
        <v>0.107472</v>
      </c>
      <c r="G601">
        <f>'All Nodes'!G3710</f>
        <v>100001</v>
      </c>
    </row>
    <row r="602" spans="1:7" x14ac:dyDescent="0.25">
      <c r="A602" t="str">
        <f>'All Nodes'!A3711</f>
        <v>GRID</v>
      </c>
      <c r="B602">
        <f>'All Nodes'!B3711</f>
        <v>105600</v>
      </c>
      <c r="C602">
        <f>'All Nodes'!C3711</f>
        <v>100001</v>
      </c>
      <c r="D602" s="1">
        <f>'All Nodes'!D3711</f>
        <v>-0.42502699999999999</v>
      </c>
      <c r="E602" s="1">
        <f>'All Nodes'!E3711</f>
        <v>0.22498099999999999</v>
      </c>
      <c r="F602" s="1">
        <f>'All Nodes'!F3711</f>
        <v>0.105314</v>
      </c>
      <c r="G602">
        <f>'All Nodes'!G3711</f>
        <v>100001</v>
      </c>
    </row>
    <row r="603" spans="1:7" x14ac:dyDescent="0.25">
      <c r="A603" t="str">
        <f>'All Nodes'!A3712</f>
        <v>GRID</v>
      </c>
      <c r="B603">
        <f>'All Nodes'!B3712</f>
        <v>105601</v>
      </c>
      <c r="C603">
        <f>'All Nodes'!C3712</f>
        <v>100001</v>
      </c>
      <c r="D603" s="1">
        <f>'All Nodes'!D3712</f>
        <v>-0.475026</v>
      </c>
      <c r="E603" s="1">
        <f>'All Nodes'!E3712</f>
        <v>0.19999500000000001</v>
      </c>
      <c r="F603" s="1">
        <f>'All Nodes'!F3712</f>
        <v>0.108755</v>
      </c>
      <c r="G603">
        <f>'All Nodes'!G3712</f>
        <v>100001</v>
      </c>
    </row>
    <row r="604" spans="1:7" x14ac:dyDescent="0.25">
      <c r="A604" t="str">
        <f>'All Nodes'!A3713</f>
        <v>GRID</v>
      </c>
      <c r="B604">
        <f>'All Nodes'!B3713</f>
        <v>105602</v>
      </c>
      <c r="C604">
        <f>'All Nodes'!C3713</f>
        <v>100001</v>
      </c>
      <c r="D604" s="1">
        <f>'All Nodes'!D3713</f>
        <v>-0.475024</v>
      </c>
      <c r="E604" s="1">
        <f>'All Nodes'!E3713</f>
        <v>0.17499500000000001</v>
      </c>
      <c r="F604" s="1">
        <f>'All Nodes'!F3713</f>
        <v>0.107817</v>
      </c>
      <c r="G604">
        <f>'All Nodes'!G3713</f>
        <v>100001</v>
      </c>
    </row>
    <row r="605" spans="1:7" x14ac:dyDescent="0.25">
      <c r="A605" t="str">
        <f>'All Nodes'!A3714</f>
        <v>GRID</v>
      </c>
      <c r="B605">
        <f>'All Nodes'!B3714</f>
        <v>105603</v>
      </c>
      <c r="C605">
        <f>'All Nodes'!C3714</f>
        <v>100001</v>
      </c>
      <c r="D605" s="1">
        <f>'All Nodes'!D3714</f>
        <v>-0.44985700000000001</v>
      </c>
      <c r="E605" s="1">
        <f>'All Nodes'!E3714</f>
        <v>0.19999600000000001</v>
      </c>
      <c r="F605" s="1">
        <f>'All Nodes'!F3714</f>
        <v>0.10641</v>
      </c>
      <c r="G605">
        <f>'All Nodes'!G3714</f>
        <v>100001</v>
      </c>
    </row>
    <row r="606" spans="1:7" x14ac:dyDescent="0.25">
      <c r="A606" t="str">
        <f>'All Nodes'!A3715</f>
        <v>GRID</v>
      </c>
      <c r="B606">
        <f>'All Nodes'!B3715</f>
        <v>105604</v>
      </c>
      <c r="C606">
        <f>'All Nodes'!C3715</f>
        <v>100001</v>
      </c>
      <c r="D606" s="1">
        <f>'All Nodes'!D3715</f>
        <v>-0.475022</v>
      </c>
      <c r="E606" s="1">
        <f>'All Nodes'!E3715</f>
        <v>0.14999799999999999</v>
      </c>
      <c r="F606" s="1">
        <f>'All Nodes'!F3715</f>
        <v>0.107003</v>
      </c>
      <c r="G606">
        <f>'All Nodes'!G3715</f>
        <v>100001</v>
      </c>
    </row>
    <row r="607" spans="1:7" x14ac:dyDescent="0.25">
      <c r="A607" t="str">
        <f>'All Nodes'!A3716</f>
        <v>GRID</v>
      </c>
      <c r="B607">
        <f>'All Nodes'!B3716</f>
        <v>105605</v>
      </c>
      <c r="C607">
        <f>'All Nodes'!C3716</f>
        <v>100001</v>
      </c>
      <c r="D607" s="1">
        <f>'All Nodes'!D3716</f>
        <v>-0.39984700000000001</v>
      </c>
      <c r="E607" s="1">
        <f>'All Nodes'!E3716</f>
        <v>0.24998300000000001</v>
      </c>
      <c r="F607" s="1">
        <f>'All Nodes'!F3716</f>
        <v>0.10441</v>
      </c>
      <c r="G607">
        <f>'All Nodes'!G3716</f>
        <v>100001</v>
      </c>
    </row>
    <row r="608" spans="1:7" x14ac:dyDescent="0.25">
      <c r="A608" t="str">
        <f>'All Nodes'!A3717</f>
        <v>GRID</v>
      </c>
      <c r="B608">
        <f>'All Nodes'!B3717</f>
        <v>105606</v>
      </c>
      <c r="C608">
        <f>'All Nodes'!C3717</f>
        <v>100001</v>
      </c>
      <c r="D608" s="1">
        <f>'All Nodes'!D3717</f>
        <v>-0.37484800000000001</v>
      </c>
      <c r="E608" s="1">
        <f>'All Nodes'!E3717</f>
        <v>0.24998100000000001</v>
      </c>
      <c r="F608" s="1">
        <f>'All Nodes'!F3717</f>
        <v>0.102474</v>
      </c>
      <c r="G608">
        <f>'All Nodes'!G3717</f>
        <v>100001</v>
      </c>
    </row>
    <row r="609" spans="1:7" x14ac:dyDescent="0.25">
      <c r="A609" t="str">
        <f>'All Nodes'!A3718</f>
        <v>GRID</v>
      </c>
      <c r="B609">
        <f>'All Nodes'!B3718</f>
        <v>105607</v>
      </c>
      <c r="C609">
        <f>'All Nodes'!C3718</f>
        <v>100001</v>
      </c>
      <c r="D609" s="1">
        <f>'All Nodes'!D3718</f>
        <v>-0.39984999999999998</v>
      </c>
      <c r="E609" s="1">
        <f>'All Nodes'!E3718</f>
        <v>0.22498000000000001</v>
      </c>
      <c r="F609" s="1">
        <f>'All Nodes'!F3718</f>
        <v>0.103223</v>
      </c>
      <c r="G609">
        <f>'All Nodes'!G3718</f>
        <v>100001</v>
      </c>
    </row>
    <row r="610" spans="1:7" x14ac:dyDescent="0.25">
      <c r="A610" t="str">
        <f>'All Nodes'!A3719</f>
        <v>GRID</v>
      </c>
      <c r="B610">
        <f>'All Nodes'!B3719</f>
        <v>105608</v>
      </c>
      <c r="C610">
        <f>'All Nodes'!C3719</f>
        <v>100001</v>
      </c>
      <c r="D610" s="1">
        <f>'All Nodes'!D3719</f>
        <v>-0.49987399999999999</v>
      </c>
      <c r="E610" s="1">
        <f>'All Nodes'!E3719</f>
        <v>0.125</v>
      </c>
      <c r="F610" s="1">
        <f>'All Nodes'!F3719</f>
        <v>0.108725</v>
      </c>
      <c r="G610">
        <f>'All Nodes'!G3719</f>
        <v>100001</v>
      </c>
    </row>
    <row r="611" spans="1:7" x14ac:dyDescent="0.25">
      <c r="A611" t="str">
        <f>'All Nodes'!A3720</f>
        <v>GRID</v>
      </c>
      <c r="B611">
        <f>'All Nodes'!B3720</f>
        <v>105609</v>
      </c>
      <c r="C611">
        <f>'All Nodes'!C3720</f>
        <v>100001</v>
      </c>
      <c r="D611" s="1">
        <f>'All Nodes'!D3720</f>
        <v>-0.49987700000000002</v>
      </c>
      <c r="E611" s="1">
        <f>'All Nodes'!E3720</f>
        <v>0.10000100000000001</v>
      </c>
      <c r="F611" s="1">
        <f>'All Nodes'!F3720</f>
        <v>0.108163</v>
      </c>
      <c r="G611">
        <f>'All Nodes'!G3720</f>
        <v>100001</v>
      </c>
    </row>
    <row r="612" spans="1:7" x14ac:dyDescent="0.25">
      <c r="A612" t="str">
        <f>'All Nodes'!A3721</f>
        <v>GRID</v>
      </c>
      <c r="B612">
        <f>'All Nodes'!B3721</f>
        <v>105610</v>
      </c>
      <c r="C612">
        <f>'All Nodes'!C3721</f>
        <v>100001</v>
      </c>
      <c r="D612" s="1">
        <f>'All Nodes'!D3721</f>
        <v>-0.47502100000000003</v>
      </c>
      <c r="E612" s="1">
        <f>'All Nodes'!E3721</f>
        <v>0.124999</v>
      </c>
      <c r="F612" s="1">
        <f>'All Nodes'!F3721</f>
        <v>0.10631500000000001</v>
      </c>
      <c r="G612">
        <f>'All Nodes'!G3721</f>
        <v>100001</v>
      </c>
    </row>
    <row r="613" spans="1:7" x14ac:dyDescent="0.25">
      <c r="A613" t="str">
        <f>'All Nodes'!A3722</f>
        <v>GRID</v>
      </c>
      <c r="B613">
        <f>'All Nodes'!B3722</f>
        <v>105611</v>
      </c>
      <c r="C613">
        <f>'All Nodes'!C3722</f>
        <v>100001</v>
      </c>
      <c r="D613" s="1">
        <f>'All Nodes'!D3722</f>
        <v>-0.25002099999999999</v>
      </c>
      <c r="E613" s="1">
        <f>'All Nodes'!E3722</f>
        <v>0.349993</v>
      </c>
      <c r="F613" s="1">
        <f>'All Nodes'!F3722</f>
        <v>0.100687</v>
      </c>
      <c r="G613">
        <f>'All Nodes'!G3722</f>
        <v>100001</v>
      </c>
    </row>
    <row r="614" spans="1:7" x14ac:dyDescent="0.25">
      <c r="A614" t="str">
        <f>'All Nodes'!A3723</f>
        <v>GRID</v>
      </c>
      <c r="B614">
        <f>'All Nodes'!B3723</f>
        <v>105612</v>
      </c>
      <c r="C614">
        <f>'All Nodes'!C3723</f>
        <v>100001</v>
      </c>
      <c r="D614" s="1">
        <f>'All Nodes'!D3723</f>
        <v>-0.22503400000000001</v>
      </c>
      <c r="E614" s="1">
        <f>'All Nodes'!E3723</f>
        <v>0.34999400000000003</v>
      </c>
      <c r="F614" s="1">
        <f>'All Nodes'!F3723</f>
        <v>9.9501699999999998E-2</v>
      </c>
      <c r="G614">
        <f>'All Nodes'!G3723</f>
        <v>100001</v>
      </c>
    </row>
    <row r="615" spans="1:7" x14ac:dyDescent="0.25">
      <c r="A615" t="str">
        <f>'All Nodes'!A3724</f>
        <v>GRID</v>
      </c>
      <c r="B615">
        <f>'All Nodes'!B3724</f>
        <v>105613</v>
      </c>
      <c r="C615">
        <f>'All Nodes'!C3724</f>
        <v>100001</v>
      </c>
      <c r="D615" s="1">
        <f>'All Nodes'!D3724</f>
        <v>-0.20003899999999999</v>
      </c>
      <c r="E615" s="1">
        <f>'All Nodes'!E3724</f>
        <v>0.34999599999999997</v>
      </c>
      <c r="F615" s="1">
        <f>'All Nodes'!F3724</f>
        <v>9.8439700000000005E-2</v>
      </c>
      <c r="G615">
        <f>'All Nodes'!G3724</f>
        <v>100001</v>
      </c>
    </row>
    <row r="616" spans="1:7" x14ac:dyDescent="0.25">
      <c r="A616" t="str">
        <f>'All Nodes'!A3725</f>
        <v>GRID</v>
      </c>
      <c r="B616">
        <f>'All Nodes'!B3725</f>
        <v>105614</v>
      </c>
      <c r="C616">
        <f>'All Nodes'!C3725</f>
        <v>100001</v>
      </c>
      <c r="D616" s="1">
        <f>'All Nodes'!D3725</f>
        <v>-0.175039</v>
      </c>
      <c r="E616" s="1">
        <f>'All Nodes'!E3725</f>
        <v>0.349997</v>
      </c>
      <c r="F616" s="1">
        <f>'All Nodes'!F3725</f>
        <v>9.7503699999999999E-2</v>
      </c>
      <c r="G616">
        <f>'All Nodes'!G3725</f>
        <v>100001</v>
      </c>
    </row>
    <row r="617" spans="1:7" x14ac:dyDescent="0.25">
      <c r="A617" t="str">
        <f>'All Nodes'!A3726</f>
        <v>GRID</v>
      </c>
      <c r="B617">
        <f>'All Nodes'!B3726</f>
        <v>105615</v>
      </c>
      <c r="C617">
        <f>'All Nodes'!C3726</f>
        <v>100001</v>
      </c>
      <c r="D617" s="1">
        <f>'All Nodes'!D3726</f>
        <v>-0.30003000000000002</v>
      </c>
      <c r="E617" s="1">
        <f>'All Nodes'!E3726</f>
        <v>0.29999199999999998</v>
      </c>
      <c r="F617" s="1">
        <f>'All Nodes'!F3726</f>
        <v>0.100189</v>
      </c>
      <c r="G617">
        <f>'All Nodes'!G3726</f>
        <v>100001</v>
      </c>
    </row>
    <row r="618" spans="1:7" x14ac:dyDescent="0.25">
      <c r="A618" t="str">
        <f>'All Nodes'!A3727</f>
        <v>GRID</v>
      </c>
      <c r="B618">
        <f>'All Nodes'!B3727</f>
        <v>105616</v>
      </c>
      <c r="C618">
        <f>'All Nodes'!C3727</f>
        <v>100001</v>
      </c>
      <c r="D618" s="1">
        <f>'All Nodes'!D3727</f>
        <v>-0.27504000000000001</v>
      </c>
      <c r="E618" s="1">
        <f>'All Nodes'!E3727</f>
        <v>0.32499099999999997</v>
      </c>
      <c r="F618" s="1">
        <f>'All Nodes'!F3727</f>
        <v>0.100315</v>
      </c>
      <c r="G618">
        <f>'All Nodes'!G3727</f>
        <v>100001</v>
      </c>
    </row>
    <row r="619" spans="1:7" x14ac:dyDescent="0.25">
      <c r="A619" t="str">
        <f>'All Nodes'!A3728</f>
        <v>GRID</v>
      </c>
      <c r="B619">
        <f>'All Nodes'!B3728</f>
        <v>105617</v>
      </c>
      <c r="C619">
        <f>'All Nodes'!C3728</f>
        <v>100001</v>
      </c>
      <c r="D619" s="1">
        <f>'All Nodes'!D3728</f>
        <v>-0.25002099999999999</v>
      </c>
      <c r="E619" s="1">
        <f>'All Nodes'!E3728</f>
        <v>0.324992</v>
      </c>
      <c r="F619" s="1">
        <f>'All Nodes'!F3728</f>
        <v>9.9000699999999997E-2</v>
      </c>
      <c r="G619">
        <f>'All Nodes'!G3728</f>
        <v>100001</v>
      </c>
    </row>
    <row r="620" spans="1:7" x14ac:dyDescent="0.25">
      <c r="A620" t="str">
        <f>'All Nodes'!A3729</f>
        <v>GRID</v>
      </c>
      <c r="B620">
        <f>'All Nodes'!B3729</f>
        <v>105618</v>
      </c>
      <c r="C620">
        <f>'All Nodes'!C3729</f>
        <v>100001</v>
      </c>
      <c r="D620" s="1">
        <f>'All Nodes'!D3729</f>
        <v>-0.275038</v>
      </c>
      <c r="E620" s="1">
        <f>'All Nodes'!E3729</f>
        <v>0.29999100000000001</v>
      </c>
      <c r="F620" s="1">
        <f>'All Nodes'!F3729</f>
        <v>9.8752699999999999E-2</v>
      </c>
      <c r="G620">
        <f>'All Nodes'!G3729</f>
        <v>100001</v>
      </c>
    </row>
    <row r="621" spans="1:7" x14ac:dyDescent="0.25">
      <c r="A621" t="str">
        <f>'All Nodes'!A3730</f>
        <v>GRID</v>
      </c>
      <c r="B621">
        <f>'All Nodes'!B3730</f>
        <v>105619</v>
      </c>
      <c r="C621">
        <f>'All Nodes'!C3730</f>
        <v>100001</v>
      </c>
      <c r="D621" s="1">
        <f>'All Nodes'!D3730</f>
        <v>-0.32502399999999998</v>
      </c>
      <c r="E621" s="1">
        <f>'All Nodes'!E3730</f>
        <v>0.27499200000000001</v>
      </c>
      <c r="F621" s="1">
        <f>'All Nodes'!F3730</f>
        <v>0.100313</v>
      </c>
      <c r="G621">
        <f>'All Nodes'!G3730</f>
        <v>100001</v>
      </c>
    </row>
    <row r="622" spans="1:7" x14ac:dyDescent="0.25">
      <c r="A622" t="str">
        <f>'All Nodes'!A3731</f>
        <v>GRID</v>
      </c>
      <c r="B622">
        <f>'All Nodes'!B3731</f>
        <v>105620</v>
      </c>
      <c r="C622">
        <f>'All Nodes'!C3731</f>
        <v>100001</v>
      </c>
      <c r="D622" s="1">
        <f>'All Nodes'!D3731</f>
        <v>-0.30002899999999999</v>
      </c>
      <c r="E622" s="1">
        <f>'All Nodes'!E3731</f>
        <v>0.27498899999999998</v>
      </c>
      <c r="F622" s="1">
        <f>'All Nodes'!F3731</f>
        <v>9.8752800000000002E-2</v>
      </c>
      <c r="G622">
        <f>'All Nodes'!G3731</f>
        <v>100001</v>
      </c>
    </row>
    <row r="623" spans="1:7" x14ac:dyDescent="0.25">
      <c r="A623" t="str">
        <f>'All Nodes'!A3732</f>
        <v>GRID</v>
      </c>
      <c r="B623">
        <f>'All Nodes'!B3732</f>
        <v>105621</v>
      </c>
      <c r="C623">
        <f>'All Nodes'!C3732</f>
        <v>100001</v>
      </c>
      <c r="D623" s="1">
        <f>'All Nodes'!D3732</f>
        <v>-0.150036</v>
      </c>
      <c r="E623" s="1">
        <f>'All Nodes'!E3732</f>
        <v>0.37499900000000003</v>
      </c>
      <c r="F623" s="1">
        <f>'All Nodes'!F3732</f>
        <v>9.8501599999999995E-2</v>
      </c>
      <c r="G623">
        <f>'All Nodes'!G3732</f>
        <v>100001</v>
      </c>
    </row>
    <row r="624" spans="1:7" x14ac:dyDescent="0.25">
      <c r="A624" t="str">
        <f>'All Nodes'!A3733</f>
        <v>GRID</v>
      </c>
      <c r="B624">
        <f>'All Nodes'!B3733</f>
        <v>105622</v>
      </c>
      <c r="C624">
        <f>'All Nodes'!C3733</f>
        <v>100001</v>
      </c>
      <c r="D624" s="1">
        <f>'All Nodes'!D3733</f>
        <v>-0.12503900000000001</v>
      </c>
      <c r="E624" s="1">
        <f>'All Nodes'!E3733</f>
        <v>0.37500099999999997</v>
      </c>
      <c r="F624" s="1">
        <f>'All Nodes'!F3733</f>
        <v>9.7814600000000002E-2</v>
      </c>
      <c r="G624">
        <f>'All Nodes'!G3733</f>
        <v>100001</v>
      </c>
    </row>
    <row r="625" spans="1:7" x14ac:dyDescent="0.25">
      <c r="A625" t="str">
        <f>'All Nodes'!A3734</f>
        <v>GRID</v>
      </c>
      <c r="B625">
        <f>'All Nodes'!B3734</f>
        <v>105623</v>
      </c>
      <c r="C625">
        <f>'All Nodes'!C3734</f>
        <v>100001</v>
      </c>
      <c r="D625" s="1">
        <f>'All Nodes'!D3734</f>
        <v>-0.150034</v>
      </c>
      <c r="E625" s="1">
        <f>'All Nodes'!E3734</f>
        <v>0.349999</v>
      </c>
      <c r="F625" s="1">
        <f>'All Nodes'!F3734</f>
        <v>9.6691700000000005E-2</v>
      </c>
      <c r="G625">
        <f>'All Nodes'!G3734</f>
        <v>100001</v>
      </c>
    </row>
    <row r="626" spans="1:7" x14ac:dyDescent="0.25">
      <c r="A626" t="str">
        <f>'All Nodes'!A3735</f>
        <v>GRID</v>
      </c>
      <c r="B626">
        <f>'All Nodes'!B3735</f>
        <v>105624</v>
      </c>
      <c r="C626">
        <f>'All Nodes'!C3735</f>
        <v>100001</v>
      </c>
      <c r="D626" s="1">
        <f>'All Nodes'!D3735</f>
        <v>-0.100041</v>
      </c>
      <c r="E626" s="1">
        <f>'All Nodes'!E3735</f>
        <v>0.37500699999999998</v>
      </c>
      <c r="F626" s="1">
        <f>'All Nodes'!F3735</f>
        <v>9.7253599999999996E-2</v>
      </c>
      <c r="G626">
        <f>'All Nodes'!G3735</f>
        <v>100001</v>
      </c>
    </row>
    <row r="627" spans="1:7" x14ac:dyDescent="0.25">
      <c r="A627" t="str">
        <f>'All Nodes'!A3736</f>
        <v>GRID</v>
      </c>
      <c r="B627">
        <f>'All Nodes'!B3736</f>
        <v>105625</v>
      </c>
      <c r="C627">
        <f>'All Nodes'!C3736</f>
        <v>100001</v>
      </c>
      <c r="D627" s="1">
        <f>'All Nodes'!D3736</f>
        <v>-7.5039999999999996E-2</v>
      </c>
      <c r="E627" s="1">
        <f>'All Nodes'!E3736</f>
        <v>0.37500600000000001</v>
      </c>
      <c r="F627" s="1">
        <f>'All Nodes'!F3736</f>
        <v>9.6815600000000002E-2</v>
      </c>
      <c r="G627">
        <f>'All Nodes'!G3736</f>
        <v>100001</v>
      </c>
    </row>
    <row r="628" spans="1:7" x14ac:dyDescent="0.25">
      <c r="A628" t="str">
        <f>'All Nodes'!A3737</f>
        <v>GRID</v>
      </c>
      <c r="B628">
        <f>'All Nodes'!B3737</f>
        <v>105626</v>
      </c>
      <c r="C628">
        <f>'All Nodes'!C3737</f>
        <v>100001</v>
      </c>
      <c r="D628" s="1">
        <f>'All Nodes'!D3737</f>
        <v>-5.0028000000000003E-2</v>
      </c>
      <c r="E628" s="1">
        <f>'All Nodes'!E3737</f>
        <v>0.400007</v>
      </c>
      <c r="F628" s="1">
        <f>'All Nodes'!F3737</f>
        <v>9.8438600000000001E-2</v>
      </c>
      <c r="G628">
        <f>'All Nodes'!G3737</f>
        <v>100001</v>
      </c>
    </row>
    <row r="629" spans="1:7" x14ac:dyDescent="0.25">
      <c r="A629" t="str">
        <f>'All Nodes'!A3738</f>
        <v>GRID</v>
      </c>
      <c r="B629">
        <f>'All Nodes'!B3738</f>
        <v>105627</v>
      </c>
      <c r="C629">
        <f>'All Nodes'!C3738</f>
        <v>100001</v>
      </c>
      <c r="D629" s="1">
        <f>'All Nodes'!D3738</f>
        <v>-5.0026000000000001E-2</v>
      </c>
      <c r="E629" s="1">
        <f>'All Nodes'!E3738</f>
        <v>0.37500899999999998</v>
      </c>
      <c r="F629" s="1">
        <f>'All Nodes'!F3738</f>
        <v>9.6503599999999995E-2</v>
      </c>
      <c r="G629">
        <f>'All Nodes'!G3738</f>
        <v>100001</v>
      </c>
    </row>
    <row r="630" spans="1:7" x14ac:dyDescent="0.25">
      <c r="A630" t="str">
        <f>'All Nodes'!A3739</f>
        <v>GRID</v>
      </c>
      <c r="B630">
        <f>'All Nodes'!B3739</f>
        <v>105628</v>
      </c>
      <c r="C630">
        <f>'All Nodes'!C3739</f>
        <v>100001</v>
      </c>
      <c r="D630" s="1">
        <f>'All Nodes'!D3739</f>
        <v>-2.5028000000000002E-2</v>
      </c>
      <c r="E630" s="1">
        <f>'All Nodes'!E3739</f>
        <v>0.400009</v>
      </c>
      <c r="F630" s="1">
        <f>'All Nodes'!F3739</f>
        <v>9.8251699999999997E-2</v>
      </c>
      <c r="G630">
        <f>'All Nodes'!G3739</f>
        <v>100001</v>
      </c>
    </row>
    <row r="631" spans="1:7" x14ac:dyDescent="0.25">
      <c r="A631" t="str">
        <f>'All Nodes'!A3740</f>
        <v>GRID</v>
      </c>
      <c r="B631">
        <f>'All Nodes'!B3740</f>
        <v>105629</v>
      </c>
      <c r="C631">
        <f>'All Nodes'!C3740</f>
        <v>100001</v>
      </c>
      <c r="D631" s="1">
        <f>'All Nodes'!D3740</f>
        <v>-2.9E-5</v>
      </c>
      <c r="E631" s="1">
        <f>'All Nodes'!E3740</f>
        <v>0.40000999999999998</v>
      </c>
      <c r="F631" s="1">
        <f>'All Nodes'!F3740</f>
        <v>9.8188700000000004E-2</v>
      </c>
      <c r="G631">
        <f>'All Nodes'!G3740</f>
        <v>100001</v>
      </c>
    </row>
    <row r="632" spans="1:7" x14ac:dyDescent="0.25">
      <c r="A632" t="str">
        <f>'All Nodes'!A3741</f>
        <v>GRID</v>
      </c>
      <c r="B632">
        <f>'All Nodes'!B3741</f>
        <v>105630</v>
      </c>
      <c r="C632">
        <f>'All Nodes'!C3741</f>
        <v>100001</v>
      </c>
      <c r="D632" s="1">
        <f>'All Nodes'!D3741</f>
        <v>7.4981099999999995E-2</v>
      </c>
      <c r="E632" s="1">
        <f>'All Nodes'!E3741</f>
        <v>0.425016</v>
      </c>
      <c r="F632" s="1">
        <f>'All Nodes'!F3741</f>
        <v>0.100814</v>
      </c>
      <c r="G632">
        <f>'All Nodes'!G3741</f>
        <v>100001</v>
      </c>
    </row>
    <row r="633" spans="1:7" x14ac:dyDescent="0.25">
      <c r="A633" t="str">
        <f>'All Nodes'!A3742</f>
        <v>GRID</v>
      </c>
      <c r="B633">
        <f>'All Nodes'!B3742</f>
        <v>105631</v>
      </c>
      <c r="C633">
        <f>'All Nodes'!C3742</f>
        <v>100001</v>
      </c>
      <c r="D633" s="1">
        <f>'All Nodes'!D3742</f>
        <v>2.4968299999999999E-2</v>
      </c>
      <c r="E633" s="1">
        <f>'All Nodes'!E3742</f>
        <v>0.39988699999999999</v>
      </c>
      <c r="F633" s="1">
        <f>'All Nodes'!F3742</f>
        <v>9.8232700000000006E-2</v>
      </c>
      <c r="G633">
        <f>'All Nodes'!G3742</f>
        <v>100001</v>
      </c>
    </row>
    <row r="634" spans="1:7" x14ac:dyDescent="0.25">
      <c r="A634" t="str">
        <f>'All Nodes'!A3743</f>
        <v>GRID</v>
      </c>
      <c r="B634">
        <f>'All Nodes'!B3743</f>
        <v>105632</v>
      </c>
      <c r="C634">
        <f>'All Nodes'!C3743</f>
        <v>100001</v>
      </c>
      <c r="D634" s="1">
        <f>'All Nodes'!D3743</f>
        <v>4.9962300000000001E-2</v>
      </c>
      <c r="E634" s="1">
        <f>'All Nodes'!E3743</f>
        <v>0.39988299999999999</v>
      </c>
      <c r="F634" s="1">
        <f>'All Nodes'!F3743</f>
        <v>9.8418599999999995E-2</v>
      </c>
      <c r="G634">
        <f>'All Nodes'!G3743</f>
        <v>100001</v>
      </c>
    </row>
    <row r="635" spans="1:7" x14ac:dyDescent="0.25">
      <c r="A635" t="str">
        <f>'All Nodes'!A3744</f>
        <v>GRID</v>
      </c>
      <c r="B635">
        <f>'All Nodes'!B3744</f>
        <v>105633</v>
      </c>
      <c r="C635">
        <f>'All Nodes'!C3744</f>
        <v>100001</v>
      </c>
      <c r="D635" s="1">
        <f>'All Nodes'!D3744</f>
        <v>7.4960299999999994E-2</v>
      </c>
      <c r="E635" s="1">
        <f>'All Nodes'!E3744</f>
        <v>0.39987800000000001</v>
      </c>
      <c r="F635" s="1">
        <f>'All Nodes'!F3744</f>
        <v>9.8729600000000001E-2</v>
      </c>
      <c r="G635">
        <f>'All Nodes'!G3744</f>
        <v>100001</v>
      </c>
    </row>
    <row r="636" spans="1:7" x14ac:dyDescent="0.25">
      <c r="A636" t="str">
        <f>'All Nodes'!A3745</f>
        <v>GRID</v>
      </c>
      <c r="B636">
        <f>'All Nodes'!B3745</f>
        <v>105634</v>
      </c>
      <c r="C636">
        <f>'All Nodes'!C3745</f>
        <v>100001</v>
      </c>
      <c r="D636" s="1">
        <f>'All Nodes'!D3745</f>
        <v>9.9998000000000004E-2</v>
      </c>
      <c r="E636" s="1">
        <f>'All Nodes'!E3745</f>
        <v>0.42501800000000001</v>
      </c>
      <c r="F636" s="1">
        <f>'All Nodes'!F3745</f>
        <v>0.10125099999999999</v>
      </c>
      <c r="G636">
        <f>'All Nodes'!G3745</f>
        <v>100001</v>
      </c>
    </row>
    <row r="637" spans="1:7" x14ac:dyDescent="0.25">
      <c r="A637" t="str">
        <f>'All Nodes'!A3746</f>
        <v>GRID</v>
      </c>
      <c r="B637">
        <f>'All Nodes'!B3746</f>
        <v>105635</v>
      </c>
      <c r="C637">
        <f>'All Nodes'!C3746</f>
        <v>100001</v>
      </c>
      <c r="D637" s="1">
        <f>'All Nodes'!D3746</f>
        <v>0.12499</v>
      </c>
      <c r="E637" s="1">
        <f>'All Nodes'!E3746</f>
        <v>0.42502099999999998</v>
      </c>
      <c r="F637" s="1">
        <f>'All Nodes'!F3746</f>
        <v>0.101814</v>
      </c>
      <c r="G637">
        <f>'All Nodes'!G3746</f>
        <v>100001</v>
      </c>
    </row>
    <row r="638" spans="1:7" x14ac:dyDescent="0.25">
      <c r="A638" t="str">
        <f>'All Nodes'!A3747</f>
        <v>GRID</v>
      </c>
      <c r="B638">
        <f>'All Nodes'!B3747</f>
        <v>105636</v>
      </c>
      <c r="C638">
        <f>'All Nodes'!C3747</f>
        <v>100001</v>
      </c>
      <c r="D638" s="1">
        <f>'All Nodes'!D3747</f>
        <v>0.14999799999999999</v>
      </c>
      <c r="E638" s="1">
        <f>'All Nodes'!E3747</f>
        <v>0.44986500000000001</v>
      </c>
      <c r="F638" s="1">
        <f>'All Nodes'!F3747</f>
        <v>0.10466</v>
      </c>
      <c r="G638">
        <f>'All Nodes'!G3747</f>
        <v>100001</v>
      </c>
    </row>
    <row r="639" spans="1:7" x14ac:dyDescent="0.25">
      <c r="A639" t="str">
        <f>'All Nodes'!A3748</f>
        <v>GRID</v>
      </c>
      <c r="B639">
        <f>'All Nodes'!B3748</f>
        <v>105637</v>
      </c>
      <c r="C639">
        <f>'All Nodes'!C3748</f>
        <v>100001</v>
      </c>
      <c r="D639" s="1">
        <f>'All Nodes'!D3748</f>
        <v>0.150001</v>
      </c>
      <c r="E639" s="1">
        <f>'All Nodes'!E3748</f>
        <v>0.42502200000000001</v>
      </c>
      <c r="F639" s="1">
        <f>'All Nodes'!F3748</f>
        <v>0.102502</v>
      </c>
      <c r="G639">
        <f>'All Nodes'!G3748</f>
        <v>100001</v>
      </c>
    </row>
    <row r="640" spans="1:7" x14ac:dyDescent="0.25">
      <c r="A640" t="str">
        <f>'All Nodes'!A3749</f>
        <v>GRID</v>
      </c>
      <c r="B640">
        <f>'All Nodes'!B3749</f>
        <v>105638</v>
      </c>
      <c r="C640">
        <f>'All Nodes'!C3749</f>
        <v>100001</v>
      </c>
      <c r="D640" s="1">
        <f>'All Nodes'!D3749</f>
        <v>0.17499500000000001</v>
      </c>
      <c r="E640" s="1">
        <f>'All Nodes'!E3749</f>
        <v>0.475024</v>
      </c>
      <c r="F640" s="1">
        <f>'All Nodes'!F3749</f>
        <v>0.107817</v>
      </c>
      <c r="G640">
        <f>'All Nodes'!G3749</f>
        <v>100001</v>
      </c>
    </row>
    <row r="641" spans="1:7" x14ac:dyDescent="0.25">
      <c r="A641" t="str">
        <f>'All Nodes'!A3750</f>
        <v>GRID</v>
      </c>
      <c r="B641">
        <f>'All Nodes'!B3750</f>
        <v>105639</v>
      </c>
      <c r="C641">
        <f>'All Nodes'!C3750</f>
        <v>100001</v>
      </c>
      <c r="D641" s="1">
        <f>'All Nodes'!D3750</f>
        <v>0.17499700000000001</v>
      </c>
      <c r="E641" s="1">
        <f>'All Nodes'!E3750</f>
        <v>0.44986199999999998</v>
      </c>
      <c r="F641" s="1">
        <f>'All Nodes'!F3750</f>
        <v>0.105473</v>
      </c>
      <c r="G641">
        <f>'All Nodes'!G3750</f>
        <v>100001</v>
      </c>
    </row>
    <row r="642" spans="1:7" x14ac:dyDescent="0.25">
      <c r="A642" t="str">
        <f>'All Nodes'!A3751</f>
        <v>GRID</v>
      </c>
      <c r="B642">
        <f>'All Nodes'!B3751</f>
        <v>105640</v>
      </c>
      <c r="C642">
        <f>'All Nodes'!C3751</f>
        <v>100001</v>
      </c>
      <c r="D642" s="1">
        <f>'All Nodes'!D3751</f>
        <v>0.19999500000000001</v>
      </c>
      <c r="E642" s="1">
        <f>'All Nodes'!E3751</f>
        <v>0.475026</v>
      </c>
      <c r="F642" s="1">
        <f>'All Nodes'!F3751</f>
        <v>0.108754</v>
      </c>
      <c r="G642">
        <f>'All Nodes'!G3751</f>
        <v>100001</v>
      </c>
    </row>
    <row r="643" spans="1:7" x14ac:dyDescent="0.25">
      <c r="A643" t="str">
        <f>'All Nodes'!A3752</f>
        <v>GRID</v>
      </c>
      <c r="B643">
        <f>'All Nodes'!B3752</f>
        <v>105641</v>
      </c>
      <c r="C643">
        <f>'All Nodes'!C3752</f>
        <v>100001</v>
      </c>
      <c r="D643" s="1">
        <f>'All Nodes'!D3752</f>
        <v>0.22498199999999999</v>
      </c>
      <c r="E643" s="1">
        <f>'All Nodes'!E3752</f>
        <v>0.499857</v>
      </c>
      <c r="F643" s="1">
        <f>'All Nodes'!F3752</f>
        <v>0.11222500000000001</v>
      </c>
      <c r="G643">
        <f>'All Nodes'!G3752</f>
        <v>100001</v>
      </c>
    </row>
    <row r="644" spans="1:7" x14ac:dyDescent="0.25">
      <c r="A644" t="str">
        <f>'All Nodes'!A3753</f>
        <v>GRID</v>
      </c>
      <c r="B644">
        <f>'All Nodes'!B3753</f>
        <v>105642</v>
      </c>
      <c r="C644">
        <f>'All Nodes'!C3753</f>
        <v>100001</v>
      </c>
      <c r="D644" s="1">
        <f>'All Nodes'!D3753</f>
        <v>0.22498000000000001</v>
      </c>
      <c r="E644" s="1">
        <f>'All Nodes'!E3753</f>
        <v>0.47502800000000001</v>
      </c>
      <c r="F644" s="1">
        <f>'All Nodes'!F3753</f>
        <v>0.109819</v>
      </c>
      <c r="G644">
        <f>'All Nodes'!G3753</f>
        <v>100001</v>
      </c>
    </row>
    <row r="645" spans="1:7" x14ac:dyDescent="0.25">
      <c r="A645" t="str">
        <f>'All Nodes'!A3754</f>
        <v>GRID</v>
      </c>
      <c r="B645">
        <f>'All Nodes'!B3754</f>
        <v>105643</v>
      </c>
      <c r="C645">
        <f>'All Nodes'!C3754</f>
        <v>100001</v>
      </c>
      <c r="D645" s="1">
        <f>'All Nodes'!D3754</f>
        <v>0.249977</v>
      </c>
      <c r="E645" s="1">
        <f>'All Nodes'!E3754</f>
        <v>0.49985400000000002</v>
      </c>
      <c r="F645" s="1">
        <f>'All Nodes'!F3754</f>
        <v>0.113415</v>
      </c>
      <c r="G645">
        <f>'All Nodes'!G3754</f>
        <v>100001</v>
      </c>
    </row>
    <row r="646" spans="1:7" x14ac:dyDescent="0.25">
      <c r="A646" t="str">
        <f>'All Nodes'!A3755</f>
        <v>GRID</v>
      </c>
      <c r="B646">
        <f>'All Nodes'!B3755</f>
        <v>105644</v>
      </c>
      <c r="C646">
        <f>'All Nodes'!C3755</f>
        <v>100001</v>
      </c>
      <c r="D646" s="1">
        <f>'All Nodes'!D3755</f>
        <v>0.274976</v>
      </c>
      <c r="E646" s="1">
        <f>'All Nodes'!E3755</f>
        <v>0.52486100000000002</v>
      </c>
      <c r="F646" s="1">
        <f>'All Nodes'!F3755</f>
        <v>0.117298</v>
      </c>
      <c r="G646">
        <f>'All Nodes'!G3755</f>
        <v>100001</v>
      </c>
    </row>
    <row r="647" spans="1:7" x14ac:dyDescent="0.25">
      <c r="A647" t="str">
        <f>'All Nodes'!A3756</f>
        <v>GRID</v>
      </c>
      <c r="B647">
        <f>'All Nodes'!B3756</f>
        <v>105645</v>
      </c>
      <c r="C647">
        <f>'All Nodes'!C3756</f>
        <v>100001</v>
      </c>
      <c r="D647" s="1">
        <f>'All Nodes'!D3756</f>
        <v>0.27498</v>
      </c>
      <c r="E647" s="1">
        <f>'All Nodes'!E3756</f>
        <v>0.49985099999999999</v>
      </c>
      <c r="F647" s="1">
        <f>'All Nodes'!F3756</f>
        <v>0.114729</v>
      </c>
      <c r="G647">
        <f>'All Nodes'!G3756</f>
        <v>100001</v>
      </c>
    </row>
    <row r="648" spans="1:7" x14ac:dyDescent="0.25">
      <c r="A648" t="str">
        <f>'All Nodes'!A3757</f>
        <v>GRID</v>
      </c>
      <c r="B648">
        <f>'All Nodes'!B3757</f>
        <v>105646</v>
      </c>
      <c r="C648">
        <f>'All Nodes'!C3757</f>
        <v>100001</v>
      </c>
      <c r="D648" s="1">
        <f>'All Nodes'!D3757</f>
        <v>0.29997200000000002</v>
      </c>
      <c r="E648" s="1">
        <f>'All Nodes'!E3757</f>
        <v>0.55002799999999996</v>
      </c>
      <c r="F648" s="1">
        <f>'All Nodes'!F3757</f>
        <v>0.121471</v>
      </c>
      <c r="G648">
        <f>'All Nodes'!G3757</f>
        <v>100001</v>
      </c>
    </row>
    <row r="649" spans="1:7" x14ac:dyDescent="0.25">
      <c r="A649" t="str">
        <f>'All Nodes'!A3758</f>
        <v>GRID</v>
      </c>
      <c r="B649">
        <f>'All Nodes'!B3758</f>
        <v>105647</v>
      </c>
      <c r="C649">
        <f>'All Nodes'!C3758</f>
        <v>100001</v>
      </c>
      <c r="D649" s="1">
        <f>'All Nodes'!D3758</f>
        <v>0.29997600000000002</v>
      </c>
      <c r="E649" s="1">
        <f>'All Nodes'!E3758</f>
        <v>0.52485800000000005</v>
      </c>
      <c r="F649" s="1">
        <f>'All Nodes'!F3758</f>
        <v>0.11874</v>
      </c>
      <c r="G649">
        <f>'All Nodes'!G3758</f>
        <v>100001</v>
      </c>
    </row>
    <row r="650" spans="1:7" x14ac:dyDescent="0.25">
      <c r="A650" t="str">
        <f>'All Nodes'!A3759</f>
        <v>GRID</v>
      </c>
      <c r="B650">
        <f>'All Nodes'!B3759</f>
        <v>105648</v>
      </c>
      <c r="C650">
        <f>'All Nodes'!C3759</f>
        <v>100001</v>
      </c>
      <c r="D650" s="1">
        <f>'All Nodes'!D3759</f>
        <v>0.32497199999999998</v>
      </c>
      <c r="E650" s="1">
        <f>'All Nodes'!E3759</f>
        <v>0.57502799999999998</v>
      </c>
      <c r="F650" s="1">
        <f>'All Nodes'!F3759</f>
        <v>0.125865</v>
      </c>
      <c r="G650">
        <f>'All Nodes'!G3759</f>
        <v>100001</v>
      </c>
    </row>
    <row r="651" spans="1:7" x14ac:dyDescent="0.25">
      <c r="A651" t="str">
        <f>'All Nodes'!A3760</f>
        <v>GRID</v>
      </c>
      <c r="B651">
        <f>'All Nodes'!B3760</f>
        <v>105649</v>
      </c>
      <c r="C651">
        <f>'All Nodes'!C3760</f>
        <v>100001</v>
      </c>
      <c r="D651" s="1">
        <f>'All Nodes'!D3760</f>
        <v>0.32496999999999998</v>
      </c>
      <c r="E651" s="1">
        <f>'All Nodes'!E3760</f>
        <v>0.55002899999999999</v>
      </c>
      <c r="F651" s="1">
        <f>'All Nodes'!F3760</f>
        <v>0.12304</v>
      </c>
      <c r="G651">
        <f>'All Nodes'!G3760</f>
        <v>100001</v>
      </c>
    </row>
    <row r="652" spans="1:7" x14ac:dyDescent="0.25">
      <c r="A652" t="str">
        <f>'All Nodes'!A3761</f>
        <v>GRID</v>
      </c>
      <c r="B652">
        <f>'All Nodes'!B3761</f>
        <v>105650</v>
      </c>
      <c r="C652">
        <f>'All Nodes'!C3761</f>
        <v>100001</v>
      </c>
      <c r="D652" s="1">
        <f>'All Nodes'!D3761</f>
        <v>0.34997</v>
      </c>
      <c r="E652" s="1">
        <f>'All Nodes'!E3761</f>
        <v>0.60003600000000001</v>
      </c>
      <c r="F652" s="1">
        <f>'All Nodes'!F3761</f>
        <v>0.13051499999999999</v>
      </c>
      <c r="G652">
        <f>'All Nodes'!G3761</f>
        <v>100001</v>
      </c>
    </row>
    <row r="653" spans="1:7" x14ac:dyDescent="0.25">
      <c r="A653" t="str">
        <f>'All Nodes'!A3762</f>
        <v>GRID</v>
      </c>
      <c r="B653">
        <f>'All Nodes'!B3762</f>
        <v>105651</v>
      </c>
      <c r="C653">
        <f>'All Nodes'!C3762</f>
        <v>100001</v>
      </c>
      <c r="D653" s="1">
        <f>'All Nodes'!D3762</f>
        <v>0.349968</v>
      </c>
      <c r="E653" s="1">
        <f>'All Nodes'!E3762</f>
        <v>0.57503000000000004</v>
      </c>
      <c r="F653" s="1">
        <f>'All Nodes'!F3762</f>
        <v>0.12755900000000001</v>
      </c>
      <c r="G653">
        <f>'All Nodes'!G3762</f>
        <v>100001</v>
      </c>
    </row>
    <row r="654" spans="1:7" x14ac:dyDescent="0.25">
      <c r="A654" t="str">
        <f>'All Nodes'!A3763</f>
        <v>GRID</v>
      </c>
      <c r="B654">
        <f>'All Nodes'!B3763</f>
        <v>105652</v>
      </c>
      <c r="C654">
        <f>'All Nodes'!C3763</f>
        <v>100001</v>
      </c>
      <c r="D654" s="1">
        <f>'All Nodes'!D3763</f>
        <v>0.374969</v>
      </c>
      <c r="E654" s="1">
        <f>'All Nodes'!E3763</f>
        <v>0.60003899999999999</v>
      </c>
      <c r="F654" s="1">
        <f>'All Nodes'!F3763</f>
        <v>0.13233700000000001</v>
      </c>
      <c r="G654">
        <f>'All Nodes'!G3763</f>
        <v>100001</v>
      </c>
    </row>
    <row r="655" spans="1:7" x14ac:dyDescent="0.25">
      <c r="A655" t="str">
        <f>'All Nodes'!A3764</f>
        <v>GRID</v>
      </c>
      <c r="B655">
        <f>'All Nodes'!B3764</f>
        <v>105653</v>
      </c>
      <c r="C655">
        <f>'All Nodes'!C3764</f>
        <v>100001</v>
      </c>
      <c r="D655" s="1">
        <f>'All Nodes'!D3764</f>
        <v>0.374971</v>
      </c>
      <c r="E655" s="1">
        <f>'All Nodes'!E3764</f>
        <v>0.62489899999999998</v>
      </c>
      <c r="F655" s="1">
        <f>'All Nodes'!F3764</f>
        <v>0.135384</v>
      </c>
      <c r="G655">
        <f>'All Nodes'!G3764</f>
        <v>100001</v>
      </c>
    </row>
    <row r="656" spans="1:7" x14ac:dyDescent="0.25">
      <c r="A656" t="str">
        <f>'All Nodes'!A3765</f>
        <v>GRID</v>
      </c>
      <c r="B656">
        <f>'All Nodes'!B3765</f>
        <v>105654</v>
      </c>
      <c r="C656">
        <f>'All Nodes'!C3765</f>
        <v>100001</v>
      </c>
      <c r="D656" s="1">
        <f>'All Nodes'!D3765</f>
        <v>-0.52490300000000001</v>
      </c>
      <c r="E656" s="1">
        <f>'All Nodes'!E3765</f>
        <v>2.4957400000000001E-2</v>
      </c>
      <c r="F656" s="1">
        <f>'All Nodes'!F3765</f>
        <v>0.109795</v>
      </c>
      <c r="G656">
        <f>'All Nodes'!G3765</f>
        <v>100001</v>
      </c>
    </row>
    <row r="657" spans="1:7" x14ac:dyDescent="0.25">
      <c r="A657" t="str">
        <f>'All Nodes'!A3766</f>
        <v>GRID</v>
      </c>
      <c r="B657">
        <f>'All Nodes'!B3766</f>
        <v>105655</v>
      </c>
      <c r="C657">
        <f>'All Nodes'!C3766</f>
        <v>100001</v>
      </c>
      <c r="D657" s="1">
        <f>'All Nodes'!D3766</f>
        <v>-0.49988100000000002</v>
      </c>
      <c r="E657" s="1">
        <f>'All Nodes'!E3766</f>
        <v>7.4962699999999993E-2</v>
      </c>
      <c r="F657" s="1">
        <f>'All Nodes'!F3766</f>
        <v>0.107726</v>
      </c>
      <c r="G657">
        <f>'All Nodes'!G3766</f>
        <v>100001</v>
      </c>
    </row>
    <row r="658" spans="1:7" x14ac:dyDescent="0.25">
      <c r="A658" t="str">
        <f>'All Nodes'!A3767</f>
        <v>GRID</v>
      </c>
      <c r="B658">
        <f>'All Nodes'!B3767</f>
        <v>105656</v>
      </c>
      <c r="C658">
        <f>'All Nodes'!C3767</f>
        <v>100001</v>
      </c>
      <c r="D658" s="1">
        <f>'All Nodes'!D3767</f>
        <v>-0.499886</v>
      </c>
      <c r="E658" s="1">
        <f>'All Nodes'!E3767</f>
        <v>4.9958700000000002E-2</v>
      </c>
      <c r="F658" s="1">
        <f>'All Nodes'!F3767</f>
        <v>0.107414</v>
      </c>
      <c r="G658">
        <f>'All Nodes'!G3767</f>
        <v>100001</v>
      </c>
    </row>
    <row r="659" spans="1:7" x14ac:dyDescent="0.25">
      <c r="A659" t="str">
        <f>'All Nodes'!A3768</f>
        <v>GRID</v>
      </c>
      <c r="B659">
        <f>'All Nodes'!B3768</f>
        <v>105657</v>
      </c>
      <c r="C659">
        <f>'All Nodes'!C3768</f>
        <v>100001</v>
      </c>
      <c r="D659" s="1">
        <f>'All Nodes'!D3768</f>
        <v>-0.49988900000000003</v>
      </c>
      <c r="E659" s="1">
        <f>'All Nodes'!E3768</f>
        <v>2.49587E-2</v>
      </c>
      <c r="F659" s="1">
        <f>'All Nodes'!F3768</f>
        <v>0.107228</v>
      </c>
      <c r="G659">
        <f>'All Nodes'!G3768</f>
        <v>100001</v>
      </c>
    </row>
    <row r="660" spans="1:7" x14ac:dyDescent="0.25">
      <c r="A660" t="str">
        <f>'All Nodes'!A3769</f>
        <v>GRID</v>
      </c>
      <c r="B660">
        <f>'All Nodes'!B3769</f>
        <v>105658</v>
      </c>
      <c r="C660">
        <f>'All Nodes'!C3769</f>
        <v>100001</v>
      </c>
      <c r="D660" s="1">
        <f>'All Nodes'!D3769</f>
        <v>-0.52500800000000003</v>
      </c>
      <c r="E660" s="1">
        <f>'All Nodes'!E3769</f>
        <v>-3.8340000000000002E-5</v>
      </c>
      <c r="F660" s="1">
        <f>'All Nodes'!F3769</f>
        <v>0.109754</v>
      </c>
      <c r="G660">
        <f>'All Nodes'!G3769</f>
        <v>100001</v>
      </c>
    </row>
    <row r="661" spans="1:7" x14ac:dyDescent="0.25">
      <c r="A661" t="str">
        <f>'All Nodes'!A3770</f>
        <v>GRID</v>
      </c>
      <c r="B661">
        <f>'All Nodes'!B3770</f>
        <v>105659</v>
      </c>
      <c r="C661">
        <f>'All Nodes'!C3770</f>
        <v>100001</v>
      </c>
      <c r="D661" s="1">
        <f>'All Nodes'!D3770</f>
        <v>-0.55000300000000002</v>
      </c>
      <c r="E661" s="1">
        <f>'All Nodes'!E3770</f>
        <v>-5.0036999999999998E-2</v>
      </c>
      <c r="F661" s="1">
        <f>'All Nodes'!F3770</f>
        <v>0.112696</v>
      </c>
      <c r="G661">
        <f>'All Nodes'!G3770</f>
        <v>100001</v>
      </c>
    </row>
    <row r="662" spans="1:7" x14ac:dyDescent="0.25">
      <c r="A662" t="str">
        <f>'All Nodes'!A3771</f>
        <v>GRID</v>
      </c>
      <c r="B662">
        <f>'All Nodes'!B3771</f>
        <v>105660</v>
      </c>
      <c r="C662">
        <f>'All Nodes'!C3771</f>
        <v>100001</v>
      </c>
      <c r="D662" s="1">
        <f>'All Nodes'!D3771</f>
        <v>-0.52500500000000005</v>
      </c>
      <c r="E662" s="1">
        <f>'All Nodes'!E3771</f>
        <v>-2.5037E-2</v>
      </c>
      <c r="F662" s="1">
        <f>'All Nodes'!F3771</f>
        <v>0.109817</v>
      </c>
      <c r="G662">
        <f>'All Nodes'!G3771</f>
        <v>100001</v>
      </c>
    </row>
    <row r="663" spans="1:7" x14ac:dyDescent="0.25">
      <c r="A663" t="str">
        <f>'All Nodes'!A3772</f>
        <v>GRID</v>
      </c>
      <c r="B663">
        <f>'All Nodes'!B3772</f>
        <v>105661</v>
      </c>
      <c r="C663">
        <f>'All Nodes'!C3772</f>
        <v>100001</v>
      </c>
      <c r="D663" s="1">
        <f>'All Nodes'!D3772</f>
        <v>-0.52500500000000005</v>
      </c>
      <c r="E663" s="1">
        <f>'All Nodes'!E3772</f>
        <v>-5.0035999999999997E-2</v>
      </c>
      <c r="F663" s="1">
        <f>'All Nodes'!F3772</f>
        <v>0.110004</v>
      </c>
      <c r="G663">
        <f>'All Nodes'!G3772</f>
        <v>100001</v>
      </c>
    </row>
    <row r="664" spans="1:7" x14ac:dyDescent="0.25">
      <c r="A664" t="str">
        <f>'All Nodes'!A3773</f>
        <v>GRID</v>
      </c>
      <c r="B664">
        <f>'All Nodes'!B3773</f>
        <v>105662</v>
      </c>
      <c r="C664">
        <f>'All Nodes'!C3773</f>
        <v>100001</v>
      </c>
      <c r="D664" s="1">
        <f>'All Nodes'!D3773</f>
        <v>-0.55000199999999999</v>
      </c>
      <c r="E664" s="1">
        <f>'All Nodes'!E3773</f>
        <v>-7.5050000000000006E-2</v>
      </c>
      <c r="F664" s="1">
        <f>'All Nodes'!F3773</f>
        <v>0.113009</v>
      </c>
      <c r="G664">
        <f>'All Nodes'!G3773</f>
        <v>100001</v>
      </c>
    </row>
    <row r="665" spans="1:7" x14ac:dyDescent="0.25">
      <c r="A665" t="str">
        <f>'All Nodes'!A3774</f>
        <v>GRID</v>
      </c>
      <c r="B665">
        <f>'All Nodes'!B3774</f>
        <v>105663</v>
      </c>
      <c r="C665">
        <f>'All Nodes'!C3774</f>
        <v>100001</v>
      </c>
      <c r="D665" s="1">
        <f>'All Nodes'!D3774</f>
        <v>-0.57500200000000001</v>
      </c>
      <c r="E665" s="1">
        <f>'All Nodes'!E3774</f>
        <v>-0.100051</v>
      </c>
      <c r="F665" s="1">
        <f>'All Nodes'!F3774</f>
        <v>0.116268</v>
      </c>
      <c r="G665">
        <f>'All Nodes'!G3774</f>
        <v>100001</v>
      </c>
    </row>
    <row r="666" spans="1:7" x14ac:dyDescent="0.25">
      <c r="A666" t="str">
        <f>'All Nodes'!A3775</f>
        <v>GRID</v>
      </c>
      <c r="B666">
        <f>'All Nodes'!B3775</f>
        <v>105664</v>
      </c>
      <c r="C666">
        <f>'All Nodes'!C3775</f>
        <v>100001</v>
      </c>
      <c r="D666" s="1">
        <f>'All Nodes'!D3775</f>
        <v>-0.55000199999999999</v>
      </c>
      <c r="E666" s="1">
        <f>'All Nodes'!E3775</f>
        <v>-0.10005</v>
      </c>
      <c r="F666" s="1">
        <f>'All Nodes'!F3775</f>
        <v>0.11344799999999999</v>
      </c>
      <c r="G666">
        <f>'All Nodes'!G3775</f>
        <v>100001</v>
      </c>
    </row>
    <row r="667" spans="1:7" x14ac:dyDescent="0.25">
      <c r="A667" t="str">
        <f>'All Nodes'!A3776</f>
        <v>GRID</v>
      </c>
      <c r="B667">
        <f>'All Nodes'!B3776</f>
        <v>105665</v>
      </c>
      <c r="C667">
        <f>'All Nodes'!C3776</f>
        <v>100001</v>
      </c>
      <c r="D667" s="1">
        <f>'All Nodes'!D3776</f>
        <v>-0.6</v>
      </c>
      <c r="E667" s="1">
        <f>'All Nodes'!E3776</f>
        <v>-0.12504999999999999</v>
      </c>
      <c r="F667" s="1">
        <f>'All Nodes'!F3776</f>
        <v>0.119778</v>
      </c>
      <c r="G667">
        <f>'All Nodes'!G3776</f>
        <v>100001</v>
      </c>
    </row>
    <row r="668" spans="1:7" x14ac:dyDescent="0.25">
      <c r="A668" t="str">
        <f>'All Nodes'!A3777</f>
        <v>GRID</v>
      </c>
      <c r="B668">
        <f>'All Nodes'!B3777</f>
        <v>105666</v>
      </c>
      <c r="C668">
        <f>'All Nodes'!C3777</f>
        <v>100001</v>
      </c>
      <c r="D668" s="1">
        <f>'All Nodes'!D3777</f>
        <v>-0.57499900000000004</v>
      </c>
      <c r="E668" s="1">
        <f>'All Nodes'!E3777</f>
        <v>-0.12504799999999999</v>
      </c>
      <c r="F668" s="1">
        <f>'All Nodes'!F3777</f>
        <v>0.116831</v>
      </c>
      <c r="G668">
        <f>'All Nodes'!G3777</f>
        <v>100001</v>
      </c>
    </row>
    <row r="669" spans="1:7" x14ac:dyDescent="0.25">
      <c r="A669" t="str">
        <f>'All Nodes'!A3778</f>
        <v>GRID</v>
      </c>
      <c r="B669">
        <f>'All Nodes'!B3778</f>
        <v>105667</v>
      </c>
      <c r="C669">
        <f>'All Nodes'!C3778</f>
        <v>100001</v>
      </c>
      <c r="D669" s="1">
        <f>'All Nodes'!D3778</f>
        <v>-0.59999899999999995</v>
      </c>
      <c r="E669" s="1">
        <f>'All Nodes'!E3778</f>
        <v>-0.15004700000000001</v>
      </c>
      <c r="F669" s="1">
        <f>'All Nodes'!F3778</f>
        <v>0.120467</v>
      </c>
      <c r="G669">
        <f>'All Nodes'!G3778</f>
        <v>100001</v>
      </c>
    </row>
    <row r="670" spans="1:7" x14ac:dyDescent="0.25">
      <c r="A670" t="str">
        <f>'All Nodes'!A3779</f>
        <v>GRID</v>
      </c>
      <c r="B670">
        <f>'All Nodes'!B3779</f>
        <v>105668</v>
      </c>
      <c r="C670">
        <f>'All Nodes'!C3779</f>
        <v>100001</v>
      </c>
      <c r="D670" s="1">
        <f>'All Nodes'!D3779</f>
        <v>-0.62499700000000002</v>
      </c>
      <c r="E670" s="1">
        <f>'All Nodes'!E3779</f>
        <v>-0.17505100000000001</v>
      </c>
      <c r="F670" s="1">
        <f>'All Nodes'!F3779</f>
        <v>0.124359</v>
      </c>
      <c r="G670">
        <f>'All Nodes'!G3779</f>
        <v>100001</v>
      </c>
    </row>
    <row r="671" spans="1:7" x14ac:dyDescent="0.25">
      <c r="A671" t="str">
        <f>'All Nodes'!A3780</f>
        <v>GRID</v>
      </c>
      <c r="B671">
        <f>'All Nodes'!B3780</f>
        <v>105669</v>
      </c>
      <c r="C671">
        <f>'All Nodes'!C3780</f>
        <v>100001</v>
      </c>
      <c r="D671" s="1">
        <f>'All Nodes'!D3780</f>
        <v>-0.59999899999999995</v>
      </c>
      <c r="E671" s="1">
        <f>'All Nodes'!E3780</f>
        <v>-0.17505100000000001</v>
      </c>
      <c r="F671" s="1">
        <f>'All Nodes'!F3780</f>
        <v>0.121283</v>
      </c>
      <c r="G671">
        <f>'All Nodes'!G3780</f>
        <v>100001</v>
      </c>
    </row>
    <row r="672" spans="1:7" x14ac:dyDescent="0.25">
      <c r="A672" t="str">
        <f>'All Nodes'!A3781</f>
        <v>GRID</v>
      </c>
      <c r="B672">
        <f>'All Nodes'!B3781</f>
        <v>105670</v>
      </c>
      <c r="C672">
        <f>'All Nodes'!C3781</f>
        <v>100001</v>
      </c>
      <c r="D672" s="1">
        <f>'All Nodes'!D3781</f>
        <v>-0.64993500000000004</v>
      </c>
      <c r="E672" s="1">
        <f>'All Nodes'!E3781</f>
        <v>-0.20005500000000001</v>
      </c>
      <c r="F672" s="1">
        <f>'All Nodes'!F3781</f>
        <v>0.128495</v>
      </c>
      <c r="G672">
        <f>'All Nodes'!G3781</f>
        <v>100001</v>
      </c>
    </row>
    <row r="673" spans="1:7" x14ac:dyDescent="0.25">
      <c r="A673" t="str">
        <f>'All Nodes'!A3782</f>
        <v>GRID</v>
      </c>
      <c r="B673">
        <f>'All Nodes'!B3782</f>
        <v>105671</v>
      </c>
      <c r="C673">
        <f>'All Nodes'!C3782</f>
        <v>100001</v>
      </c>
      <c r="D673" s="1">
        <f>'All Nodes'!D3782</f>
        <v>-0.624996</v>
      </c>
      <c r="E673" s="1">
        <f>'All Nodes'!E3782</f>
        <v>-0.20005300000000001</v>
      </c>
      <c r="F673" s="1">
        <f>'All Nodes'!F3782</f>
        <v>0.12529999999999999</v>
      </c>
      <c r="G673">
        <f>'All Nodes'!G3782</f>
        <v>100001</v>
      </c>
    </row>
    <row r="674" spans="1:7" x14ac:dyDescent="0.25">
      <c r="A674" t="str">
        <f>'All Nodes'!A3783</f>
        <v>GRID</v>
      </c>
      <c r="B674">
        <f>'All Nodes'!B3783</f>
        <v>105672</v>
      </c>
      <c r="C674">
        <f>'All Nodes'!C3783</f>
        <v>100001</v>
      </c>
      <c r="D674" s="1">
        <f>'All Nodes'!D3783</f>
        <v>-0.64994200000000002</v>
      </c>
      <c r="E674" s="1">
        <f>'All Nodes'!E3783</f>
        <v>-0.225048</v>
      </c>
      <c r="F674" s="1">
        <f>'All Nodes'!F3783</f>
        <v>0.12956300000000001</v>
      </c>
      <c r="G674">
        <f>'All Nodes'!G3783</f>
        <v>100001</v>
      </c>
    </row>
    <row r="675" spans="1:7" x14ac:dyDescent="0.25">
      <c r="A675" t="str">
        <f>'All Nodes'!A3784</f>
        <v>GRID</v>
      </c>
      <c r="B675">
        <f>'All Nodes'!B3784</f>
        <v>105673</v>
      </c>
      <c r="C675">
        <f>'All Nodes'!C3784</f>
        <v>100001</v>
      </c>
      <c r="D675" s="1">
        <f>'All Nodes'!D3784</f>
        <v>-0.64994700000000005</v>
      </c>
      <c r="E675" s="1">
        <f>'All Nodes'!E3784</f>
        <v>-0.25003300000000001</v>
      </c>
      <c r="F675" s="1">
        <f>'All Nodes'!F3784</f>
        <v>0.13075600000000001</v>
      </c>
      <c r="G675">
        <f>'All Nodes'!G3784</f>
        <v>100001</v>
      </c>
    </row>
    <row r="676" spans="1:7" x14ac:dyDescent="0.25">
      <c r="A676" t="str">
        <f>'All Nodes'!A3785</f>
        <v>GRID</v>
      </c>
      <c r="B676">
        <f>'All Nodes'!B3785</f>
        <v>105674</v>
      </c>
      <c r="C676">
        <f>'All Nodes'!C3785</f>
        <v>100001</v>
      </c>
      <c r="D676" s="1">
        <f>'All Nodes'!D3785</f>
        <v>-0.67497300000000005</v>
      </c>
      <c r="E676" s="1">
        <f>'All Nodes'!E3785</f>
        <v>-0.25003399999999998</v>
      </c>
      <c r="F676" s="1">
        <f>'All Nodes'!F3785</f>
        <v>0.13409299999999999</v>
      </c>
      <c r="G676">
        <f>'All Nodes'!G3785</f>
        <v>100001</v>
      </c>
    </row>
    <row r="677" spans="1:7" x14ac:dyDescent="0.25">
      <c r="A677" t="str">
        <f>'All Nodes'!A3786</f>
        <v>GRID</v>
      </c>
      <c r="B677">
        <f>'All Nodes'!B3786</f>
        <v>105675</v>
      </c>
      <c r="C677">
        <f>'All Nodes'!C3786</f>
        <v>100001</v>
      </c>
      <c r="D677" s="1">
        <f>'All Nodes'!D3786</f>
        <v>-0.34985100000000002</v>
      </c>
      <c r="E677" s="1">
        <f>'All Nodes'!E3786</f>
        <v>0.24998600000000001</v>
      </c>
      <c r="F677" s="1">
        <f>'All Nodes'!F3786</f>
        <v>0.100663</v>
      </c>
      <c r="G677">
        <f>'All Nodes'!G3786</f>
        <v>100001</v>
      </c>
    </row>
    <row r="678" spans="1:7" x14ac:dyDescent="0.25">
      <c r="A678" t="str">
        <f>'All Nodes'!A3787</f>
        <v>GRID</v>
      </c>
      <c r="B678">
        <f>'All Nodes'!B3787</f>
        <v>105676</v>
      </c>
      <c r="C678">
        <f>'All Nodes'!C3787</f>
        <v>100001</v>
      </c>
      <c r="D678" s="1">
        <f>'All Nodes'!D3787</f>
        <v>-0.32502300000000001</v>
      </c>
      <c r="E678" s="1">
        <f>'All Nodes'!E3787</f>
        <v>0.24998600000000001</v>
      </c>
      <c r="F678" s="1">
        <f>'All Nodes'!F3787</f>
        <v>9.9001800000000001E-2</v>
      </c>
      <c r="G678">
        <f>'All Nodes'!G3787</f>
        <v>100001</v>
      </c>
    </row>
    <row r="679" spans="1:7" x14ac:dyDescent="0.25">
      <c r="A679" t="str">
        <f>'All Nodes'!A3788</f>
        <v>GRID</v>
      </c>
      <c r="B679">
        <f>'All Nodes'!B3788</f>
        <v>105677</v>
      </c>
      <c r="C679">
        <f>'All Nodes'!C3788</f>
        <v>100001</v>
      </c>
      <c r="D679" s="1">
        <f>'All Nodes'!D3788</f>
        <v>-0.42502600000000001</v>
      </c>
      <c r="E679" s="1">
        <f>'All Nodes'!E3788</f>
        <v>0.19999700000000001</v>
      </c>
      <c r="F679" s="1">
        <f>'All Nodes'!F3788</f>
        <v>0.104252</v>
      </c>
      <c r="G679">
        <f>'All Nodes'!G3788</f>
        <v>100001</v>
      </c>
    </row>
    <row r="680" spans="1:7" x14ac:dyDescent="0.25">
      <c r="A680" t="str">
        <f>'All Nodes'!A3789</f>
        <v>GRID</v>
      </c>
      <c r="B680">
        <f>'All Nodes'!B3789</f>
        <v>105678</v>
      </c>
      <c r="C680">
        <f>'All Nodes'!C3789</f>
        <v>100001</v>
      </c>
      <c r="D680" s="1">
        <f>'All Nodes'!D3789</f>
        <v>-0.39985500000000002</v>
      </c>
      <c r="E680" s="1">
        <f>'All Nodes'!E3789</f>
        <v>0.19999900000000001</v>
      </c>
      <c r="F680" s="1">
        <f>'All Nodes'!F3789</f>
        <v>0.102162</v>
      </c>
      <c r="G680">
        <f>'All Nodes'!G3789</f>
        <v>100001</v>
      </c>
    </row>
    <row r="681" spans="1:7" x14ac:dyDescent="0.25">
      <c r="A681" t="str">
        <f>'All Nodes'!A3790</f>
        <v>GRID</v>
      </c>
      <c r="B681">
        <f>'All Nodes'!B3790</f>
        <v>105679</v>
      </c>
      <c r="C681">
        <f>'All Nodes'!C3790</f>
        <v>100001</v>
      </c>
      <c r="D681" s="1">
        <f>'All Nodes'!D3790</f>
        <v>-0.44986199999999998</v>
      </c>
      <c r="E681" s="1">
        <f>'All Nodes'!E3790</f>
        <v>0.17499799999999999</v>
      </c>
      <c r="F681" s="1">
        <f>'All Nodes'!F3790</f>
        <v>0.105473</v>
      </c>
      <c r="G681">
        <f>'All Nodes'!G3790</f>
        <v>100001</v>
      </c>
    </row>
    <row r="682" spans="1:7" x14ac:dyDescent="0.25">
      <c r="A682" t="str">
        <f>'All Nodes'!A3791</f>
        <v>GRID</v>
      </c>
      <c r="B682">
        <f>'All Nodes'!B3791</f>
        <v>105680</v>
      </c>
      <c r="C682">
        <f>'All Nodes'!C3791</f>
        <v>100001</v>
      </c>
      <c r="D682" s="1">
        <f>'All Nodes'!D3791</f>
        <v>-0.44986500000000001</v>
      </c>
      <c r="E682" s="1">
        <f>'All Nodes'!E3791</f>
        <v>0.14999899999999999</v>
      </c>
      <c r="F682" s="1">
        <f>'All Nodes'!F3791</f>
        <v>0.104661</v>
      </c>
      <c r="G682">
        <f>'All Nodes'!G3791</f>
        <v>100001</v>
      </c>
    </row>
    <row r="683" spans="1:7" x14ac:dyDescent="0.25">
      <c r="A683" t="str">
        <f>'All Nodes'!A3792</f>
        <v>GRID</v>
      </c>
      <c r="B683">
        <f>'All Nodes'!B3792</f>
        <v>105681</v>
      </c>
      <c r="C683">
        <f>'All Nodes'!C3792</f>
        <v>100001</v>
      </c>
      <c r="D683" s="1">
        <f>'All Nodes'!D3792</f>
        <v>-0.42502400000000001</v>
      </c>
      <c r="E683" s="1">
        <f>'All Nodes'!E3792</f>
        <v>0.17499999999999999</v>
      </c>
      <c r="F683" s="1">
        <f>'All Nodes'!F3792</f>
        <v>0.103314</v>
      </c>
      <c r="G683">
        <f>'All Nodes'!G3792</f>
        <v>100001</v>
      </c>
    </row>
    <row r="684" spans="1:7" x14ac:dyDescent="0.25">
      <c r="A684" t="str">
        <f>'All Nodes'!A3793</f>
        <v>GRID</v>
      </c>
      <c r="B684">
        <f>'All Nodes'!B3793</f>
        <v>105682</v>
      </c>
      <c r="C684">
        <f>'All Nodes'!C3793</f>
        <v>100001</v>
      </c>
      <c r="D684" s="1">
        <f>'All Nodes'!D3793</f>
        <v>-0.44987100000000002</v>
      </c>
      <c r="E684" s="1">
        <f>'All Nodes'!E3793</f>
        <v>0.125001</v>
      </c>
      <c r="F684" s="1">
        <f>'All Nodes'!F3793</f>
        <v>0.103975</v>
      </c>
      <c r="G684">
        <f>'All Nodes'!G3793</f>
        <v>100001</v>
      </c>
    </row>
    <row r="685" spans="1:7" x14ac:dyDescent="0.25">
      <c r="A685" t="str">
        <f>'All Nodes'!A3794</f>
        <v>GRID</v>
      </c>
      <c r="B685">
        <f>'All Nodes'!B3794</f>
        <v>105683</v>
      </c>
      <c r="C685">
        <f>'All Nodes'!C3794</f>
        <v>100001</v>
      </c>
      <c r="D685" s="1">
        <f>'All Nodes'!D3794</f>
        <v>-0.37485200000000002</v>
      </c>
      <c r="E685" s="1">
        <f>'All Nodes'!E3794</f>
        <v>0.22498499999999999</v>
      </c>
      <c r="F685" s="1">
        <f>'All Nodes'!F3794</f>
        <v>0.101288</v>
      </c>
      <c r="G685">
        <f>'All Nodes'!G3794</f>
        <v>100001</v>
      </c>
    </row>
    <row r="686" spans="1:7" x14ac:dyDescent="0.25">
      <c r="A686" t="str">
        <f>'All Nodes'!A3795</f>
        <v>GRID</v>
      </c>
      <c r="B686">
        <f>'All Nodes'!B3795</f>
        <v>105684</v>
      </c>
      <c r="C686">
        <f>'All Nodes'!C3795</f>
        <v>100001</v>
      </c>
      <c r="D686" s="1">
        <f>'All Nodes'!D3795</f>
        <v>-0.349854</v>
      </c>
      <c r="E686" s="1">
        <f>'All Nodes'!E3795</f>
        <v>0.22498599999999999</v>
      </c>
      <c r="F686" s="1">
        <f>'All Nodes'!F3795</f>
        <v>9.9477800000000005E-2</v>
      </c>
      <c r="G686">
        <f>'All Nodes'!G3795</f>
        <v>100001</v>
      </c>
    </row>
    <row r="687" spans="1:7" x14ac:dyDescent="0.25">
      <c r="A687" t="str">
        <f>'All Nodes'!A3796</f>
        <v>GRID</v>
      </c>
      <c r="B687">
        <f>'All Nodes'!B3796</f>
        <v>105685</v>
      </c>
      <c r="C687">
        <f>'All Nodes'!C3796</f>
        <v>100001</v>
      </c>
      <c r="D687" s="1">
        <f>'All Nodes'!D3796</f>
        <v>-0.37485600000000002</v>
      </c>
      <c r="E687" s="1">
        <f>'All Nodes'!E3796</f>
        <v>0.20000200000000001</v>
      </c>
      <c r="F687" s="1">
        <f>'All Nodes'!F3796</f>
        <v>0.100227</v>
      </c>
      <c r="G687">
        <f>'All Nodes'!G3796</f>
        <v>100001</v>
      </c>
    </row>
    <row r="688" spans="1:7" x14ac:dyDescent="0.25">
      <c r="A688" t="str">
        <f>'All Nodes'!A3797</f>
        <v>GRID</v>
      </c>
      <c r="B688">
        <f>'All Nodes'!B3797</f>
        <v>105686</v>
      </c>
      <c r="C688">
        <f>'All Nodes'!C3797</f>
        <v>100001</v>
      </c>
      <c r="D688" s="1">
        <f>'All Nodes'!D3797</f>
        <v>-0.47501900000000002</v>
      </c>
      <c r="E688" s="1">
        <f>'All Nodes'!E3797</f>
        <v>9.9997000000000003E-2</v>
      </c>
      <c r="F688" s="1">
        <f>'All Nodes'!F3797</f>
        <v>0.105752</v>
      </c>
      <c r="G688">
        <f>'All Nodes'!G3797</f>
        <v>100001</v>
      </c>
    </row>
    <row r="689" spans="1:7" x14ac:dyDescent="0.25">
      <c r="A689" t="str">
        <f>'All Nodes'!A3798</f>
        <v>GRID</v>
      </c>
      <c r="B689">
        <f>'All Nodes'!B3798</f>
        <v>105687</v>
      </c>
      <c r="C689">
        <f>'All Nodes'!C3798</f>
        <v>100001</v>
      </c>
      <c r="D689" s="1">
        <f>'All Nodes'!D3798</f>
        <v>-0.47501700000000002</v>
      </c>
      <c r="E689" s="1">
        <f>'All Nodes'!E3798</f>
        <v>7.4965799999999999E-2</v>
      </c>
      <c r="F689" s="1">
        <f>'All Nodes'!F3798</f>
        <v>0.105314</v>
      </c>
      <c r="G689">
        <f>'All Nodes'!G3798</f>
        <v>100001</v>
      </c>
    </row>
    <row r="690" spans="1:7" x14ac:dyDescent="0.25">
      <c r="A690" t="str">
        <f>'All Nodes'!A3799</f>
        <v>GRID</v>
      </c>
      <c r="B690">
        <f>'All Nodes'!B3799</f>
        <v>105688</v>
      </c>
      <c r="C690">
        <f>'All Nodes'!C3799</f>
        <v>100001</v>
      </c>
      <c r="D690" s="1">
        <f>'All Nodes'!D3799</f>
        <v>-0.44987500000000002</v>
      </c>
      <c r="E690" s="1">
        <f>'All Nodes'!E3799</f>
        <v>9.9998500000000004E-2</v>
      </c>
      <c r="F690" s="1">
        <f>'All Nodes'!F3799</f>
        <v>0.103413</v>
      </c>
      <c r="G690">
        <f>'All Nodes'!G3799</f>
        <v>100001</v>
      </c>
    </row>
    <row r="691" spans="1:7" x14ac:dyDescent="0.25">
      <c r="A691" t="str">
        <f>'All Nodes'!A3800</f>
        <v>GRID</v>
      </c>
      <c r="B691">
        <f>'All Nodes'!B3800</f>
        <v>105689</v>
      </c>
      <c r="C691">
        <f>'All Nodes'!C3800</f>
        <v>100001</v>
      </c>
      <c r="D691" s="1">
        <f>'All Nodes'!D3800</f>
        <v>-0.22503400000000001</v>
      </c>
      <c r="E691" s="1">
        <f>'All Nodes'!E3800</f>
        <v>0.32499299999999998</v>
      </c>
      <c r="F691" s="1">
        <f>'All Nodes'!F3800</f>
        <v>9.7815700000000005E-2</v>
      </c>
      <c r="G691">
        <f>'All Nodes'!G3800</f>
        <v>100001</v>
      </c>
    </row>
    <row r="692" spans="1:7" x14ac:dyDescent="0.25">
      <c r="A692" t="str">
        <f>'All Nodes'!A3801</f>
        <v>GRID</v>
      </c>
      <c r="B692">
        <f>'All Nodes'!B3801</f>
        <v>105690</v>
      </c>
      <c r="C692">
        <f>'All Nodes'!C3801</f>
        <v>100001</v>
      </c>
      <c r="D692" s="1">
        <f>'All Nodes'!D3801</f>
        <v>-0.20003899999999999</v>
      </c>
      <c r="E692" s="1">
        <f>'All Nodes'!E3801</f>
        <v>0.32499400000000001</v>
      </c>
      <c r="F692" s="1">
        <f>'All Nodes'!F3801</f>
        <v>9.6754699999999999E-2</v>
      </c>
      <c r="G692">
        <f>'All Nodes'!G3801</f>
        <v>100001</v>
      </c>
    </row>
    <row r="693" spans="1:7" x14ac:dyDescent="0.25">
      <c r="A693" t="str">
        <f>'All Nodes'!A3802</f>
        <v>GRID</v>
      </c>
      <c r="B693">
        <f>'All Nodes'!B3802</f>
        <v>105691</v>
      </c>
      <c r="C693">
        <f>'All Nodes'!C3802</f>
        <v>100001</v>
      </c>
      <c r="D693" s="1">
        <f>'All Nodes'!D3802</f>
        <v>-0.175039</v>
      </c>
      <c r="E693" s="1">
        <f>'All Nodes'!E3802</f>
        <v>0.32499699999999998</v>
      </c>
      <c r="F693" s="1">
        <f>'All Nodes'!F3802</f>
        <v>9.5817700000000006E-2</v>
      </c>
      <c r="G693">
        <f>'All Nodes'!G3802</f>
        <v>100001</v>
      </c>
    </row>
    <row r="694" spans="1:7" x14ac:dyDescent="0.25">
      <c r="A694" t="str">
        <f>'All Nodes'!A3803</f>
        <v>GRID</v>
      </c>
      <c r="B694">
        <f>'All Nodes'!B3803</f>
        <v>105692</v>
      </c>
      <c r="C694">
        <f>'All Nodes'!C3803</f>
        <v>100001</v>
      </c>
      <c r="D694" s="1">
        <f>'All Nodes'!D3803</f>
        <v>-0.150034</v>
      </c>
      <c r="E694" s="1">
        <f>'All Nodes'!E3803</f>
        <v>0.32499800000000001</v>
      </c>
      <c r="F694" s="1">
        <f>'All Nodes'!F3803</f>
        <v>9.5005699999999998E-2</v>
      </c>
      <c r="G694">
        <f>'All Nodes'!G3803</f>
        <v>100001</v>
      </c>
    </row>
    <row r="695" spans="1:7" x14ac:dyDescent="0.25">
      <c r="A695" t="str">
        <f>'All Nodes'!A3804</f>
        <v>GRID</v>
      </c>
      <c r="B695">
        <f>'All Nodes'!B3804</f>
        <v>105693</v>
      </c>
      <c r="C695">
        <f>'All Nodes'!C3804</f>
        <v>100001</v>
      </c>
      <c r="D695" s="1">
        <f>'All Nodes'!D3804</f>
        <v>-0.275036</v>
      </c>
      <c r="E695" s="1">
        <f>'All Nodes'!E3804</f>
        <v>0.27499099999999999</v>
      </c>
      <c r="F695" s="1">
        <f>'All Nodes'!F3804</f>
        <v>9.7316799999999995E-2</v>
      </c>
      <c r="G695">
        <f>'All Nodes'!G3804</f>
        <v>100001</v>
      </c>
    </row>
    <row r="696" spans="1:7" x14ac:dyDescent="0.25">
      <c r="A696" t="str">
        <f>'All Nodes'!A3805</f>
        <v>GRID</v>
      </c>
      <c r="B696">
        <f>'All Nodes'!B3805</f>
        <v>105694</v>
      </c>
      <c r="C696">
        <f>'All Nodes'!C3805</f>
        <v>100001</v>
      </c>
      <c r="D696" s="1">
        <f>'All Nodes'!D3805</f>
        <v>-0.25002000000000002</v>
      </c>
      <c r="E696" s="1">
        <f>'All Nodes'!E3805</f>
        <v>0.29999199999999998</v>
      </c>
      <c r="F696" s="1">
        <f>'All Nodes'!F3805</f>
        <v>9.7439700000000004E-2</v>
      </c>
      <c r="G696">
        <f>'All Nodes'!G3805</f>
        <v>100001</v>
      </c>
    </row>
    <row r="697" spans="1:7" x14ac:dyDescent="0.25">
      <c r="A697" t="str">
        <f>'All Nodes'!A3806</f>
        <v>GRID</v>
      </c>
      <c r="B697">
        <f>'All Nodes'!B3806</f>
        <v>105695</v>
      </c>
      <c r="C697">
        <f>'All Nodes'!C3806</f>
        <v>100001</v>
      </c>
      <c r="D697" s="1">
        <f>'All Nodes'!D3806</f>
        <v>-0.22503200000000001</v>
      </c>
      <c r="E697" s="1">
        <f>'All Nodes'!E3806</f>
        <v>0.29999300000000001</v>
      </c>
      <c r="F697" s="1">
        <f>'All Nodes'!F3806</f>
        <v>9.6254699999999999E-2</v>
      </c>
      <c r="G697">
        <f>'All Nodes'!G3806</f>
        <v>100001</v>
      </c>
    </row>
    <row r="698" spans="1:7" x14ac:dyDescent="0.25">
      <c r="A698" t="str">
        <f>'All Nodes'!A3807</f>
        <v>GRID</v>
      </c>
      <c r="B698">
        <f>'All Nodes'!B3807</f>
        <v>105696</v>
      </c>
      <c r="C698">
        <f>'All Nodes'!C3807</f>
        <v>100001</v>
      </c>
      <c r="D698" s="1">
        <f>'All Nodes'!D3807</f>
        <v>-0.25001800000000002</v>
      </c>
      <c r="E698" s="1">
        <f>'All Nodes'!E3807</f>
        <v>0.27499400000000002</v>
      </c>
      <c r="F698" s="1">
        <f>'All Nodes'!F3807</f>
        <v>9.6003699999999997E-2</v>
      </c>
      <c r="G698">
        <f>'All Nodes'!G3807</f>
        <v>100001</v>
      </c>
    </row>
    <row r="699" spans="1:7" x14ac:dyDescent="0.25">
      <c r="A699" t="str">
        <f>'All Nodes'!A3808</f>
        <v>GRID</v>
      </c>
      <c r="B699">
        <f>'All Nodes'!B3808</f>
        <v>105697</v>
      </c>
      <c r="C699">
        <f>'All Nodes'!C3808</f>
        <v>100001</v>
      </c>
      <c r="D699" s="1">
        <f>'All Nodes'!D3808</f>
        <v>-0.30002899999999999</v>
      </c>
      <c r="E699" s="1">
        <f>'All Nodes'!E3808</f>
        <v>0.24998799999999999</v>
      </c>
      <c r="F699" s="1">
        <f>'All Nodes'!F3808</f>
        <v>9.7440799999999994E-2</v>
      </c>
      <c r="G699">
        <f>'All Nodes'!G3808</f>
        <v>100001</v>
      </c>
    </row>
    <row r="700" spans="1:7" x14ac:dyDescent="0.25">
      <c r="A700" t="str">
        <f>'All Nodes'!A3809</f>
        <v>GRID</v>
      </c>
      <c r="B700">
        <f>'All Nodes'!B3809</f>
        <v>105698</v>
      </c>
      <c r="C700">
        <f>'All Nodes'!C3809</f>
        <v>100001</v>
      </c>
      <c r="D700" s="1">
        <f>'All Nodes'!D3809</f>
        <v>-0.275036</v>
      </c>
      <c r="E700" s="1">
        <f>'All Nodes'!E3809</f>
        <v>0.24998500000000001</v>
      </c>
      <c r="F700" s="1">
        <f>'All Nodes'!F3809</f>
        <v>9.6005800000000002E-2</v>
      </c>
      <c r="G700">
        <f>'All Nodes'!G3809</f>
        <v>100001</v>
      </c>
    </row>
    <row r="701" spans="1:7" x14ac:dyDescent="0.25">
      <c r="A701" t="str">
        <f>'All Nodes'!A3810</f>
        <v>GRID</v>
      </c>
      <c r="B701">
        <f>'All Nodes'!B3810</f>
        <v>105699</v>
      </c>
      <c r="C701">
        <f>'All Nodes'!C3810</f>
        <v>100001</v>
      </c>
      <c r="D701" s="1">
        <f>'All Nodes'!D3810</f>
        <v>-0.12503700000000001</v>
      </c>
      <c r="E701" s="1">
        <f>'All Nodes'!E3810</f>
        <v>0.35000100000000001</v>
      </c>
      <c r="F701" s="1">
        <f>'All Nodes'!F3810</f>
        <v>9.6004599999999995E-2</v>
      </c>
      <c r="G701">
        <f>'All Nodes'!G3810</f>
        <v>100001</v>
      </c>
    </row>
    <row r="702" spans="1:7" x14ac:dyDescent="0.25">
      <c r="A702" t="str">
        <f>'All Nodes'!A3811</f>
        <v>GRID</v>
      </c>
      <c r="B702">
        <f>'All Nodes'!B3811</f>
        <v>105700</v>
      </c>
      <c r="C702">
        <f>'All Nodes'!C3811</f>
        <v>100001</v>
      </c>
      <c r="D702" s="1">
        <f>'All Nodes'!D3811</f>
        <v>-0.100039</v>
      </c>
      <c r="E702" s="1">
        <f>'All Nodes'!E3811</f>
        <v>0.35000199999999998</v>
      </c>
      <c r="F702" s="1">
        <f>'All Nodes'!F3811</f>
        <v>9.5442700000000005E-2</v>
      </c>
      <c r="G702">
        <f>'All Nodes'!G3811</f>
        <v>100001</v>
      </c>
    </row>
    <row r="703" spans="1:7" x14ac:dyDescent="0.25">
      <c r="A703" t="str">
        <f>'All Nodes'!A3812</f>
        <v>GRID</v>
      </c>
      <c r="B703">
        <f>'All Nodes'!B3812</f>
        <v>105701</v>
      </c>
      <c r="C703">
        <f>'All Nodes'!C3812</f>
        <v>100001</v>
      </c>
      <c r="D703" s="1">
        <f>'All Nodes'!D3812</f>
        <v>-0.12503700000000001</v>
      </c>
      <c r="E703" s="1">
        <f>'All Nodes'!E3812</f>
        <v>0.32500000000000001</v>
      </c>
      <c r="F703" s="1">
        <f>'All Nodes'!F3812</f>
        <v>9.4319700000000006E-2</v>
      </c>
      <c r="G703">
        <f>'All Nodes'!G3812</f>
        <v>100001</v>
      </c>
    </row>
    <row r="704" spans="1:7" x14ac:dyDescent="0.25">
      <c r="A704" t="str">
        <f>'All Nodes'!A3813</f>
        <v>GRID</v>
      </c>
      <c r="B704">
        <f>'All Nodes'!B3813</f>
        <v>105702</v>
      </c>
      <c r="C704">
        <f>'All Nodes'!C3813</f>
        <v>100001</v>
      </c>
      <c r="D704" s="1">
        <f>'All Nodes'!D3813</f>
        <v>-7.5038999999999995E-2</v>
      </c>
      <c r="E704" s="1">
        <f>'All Nodes'!E3813</f>
        <v>0.35000599999999998</v>
      </c>
      <c r="F704" s="1">
        <f>'All Nodes'!F3813</f>
        <v>9.5005599999999996E-2</v>
      </c>
      <c r="G704">
        <f>'All Nodes'!G3813</f>
        <v>100001</v>
      </c>
    </row>
    <row r="705" spans="1:7" x14ac:dyDescent="0.25">
      <c r="A705" t="str">
        <f>'All Nodes'!A3814</f>
        <v>GRID</v>
      </c>
      <c r="B705">
        <f>'All Nodes'!B3814</f>
        <v>105703</v>
      </c>
      <c r="C705">
        <f>'All Nodes'!C3814</f>
        <v>100001</v>
      </c>
      <c r="D705" s="1">
        <f>'All Nodes'!D3814</f>
        <v>-5.0025E-2</v>
      </c>
      <c r="E705" s="1">
        <f>'All Nodes'!E3814</f>
        <v>0.35000799999999999</v>
      </c>
      <c r="F705" s="1">
        <f>'All Nodes'!F3814</f>
        <v>9.4693700000000006E-2</v>
      </c>
      <c r="G705">
        <f>'All Nodes'!G3814</f>
        <v>100001</v>
      </c>
    </row>
    <row r="706" spans="1:7" x14ac:dyDescent="0.25">
      <c r="A706" t="str">
        <f>'All Nodes'!A3815</f>
        <v>GRID</v>
      </c>
      <c r="B706">
        <f>'All Nodes'!B3815</f>
        <v>105704</v>
      </c>
      <c r="C706">
        <f>'All Nodes'!C3815</f>
        <v>100001</v>
      </c>
      <c r="D706" s="1">
        <f>'All Nodes'!D3815</f>
        <v>-2.5024999999999999E-2</v>
      </c>
      <c r="E706" s="1">
        <f>'All Nodes'!E3815</f>
        <v>0.37500800000000001</v>
      </c>
      <c r="F706" s="1">
        <f>'All Nodes'!F3815</f>
        <v>9.6315600000000001E-2</v>
      </c>
      <c r="G706">
        <f>'All Nodes'!G3815</f>
        <v>100001</v>
      </c>
    </row>
    <row r="707" spans="1:7" x14ac:dyDescent="0.25">
      <c r="A707" t="str">
        <f>'All Nodes'!A3816</f>
        <v>GRID</v>
      </c>
      <c r="B707">
        <f>'All Nodes'!B3816</f>
        <v>105705</v>
      </c>
      <c r="C707">
        <f>'All Nodes'!C3816</f>
        <v>100001</v>
      </c>
      <c r="D707" s="1">
        <f>'All Nodes'!D3816</f>
        <v>-2.5024000000000001E-2</v>
      </c>
      <c r="E707" s="1">
        <f>'All Nodes'!E3816</f>
        <v>0.35000599999999998</v>
      </c>
      <c r="F707" s="1">
        <f>'All Nodes'!F3816</f>
        <v>9.4506599999999996E-2</v>
      </c>
      <c r="G707">
        <f>'All Nodes'!G3816</f>
        <v>100001</v>
      </c>
    </row>
    <row r="708" spans="1:7" x14ac:dyDescent="0.25">
      <c r="A708" t="str">
        <f>'All Nodes'!A3817</f>
        <v>GRID</v>
      </c>
      <c r="B708">
        <f>'All Nodes'!B3817</f>
        <v>105706</v>
      </c>
      <c r="C708">
        <f>'All Nodes'!C3817</f>
        <v>100001</v>
      </c>
      <c r="D708" s="1">
        <f>'All Nodes'!D3817</f>
        <v>-2.7059999999999998E-5</v>
      </c>
      <c r="E708" s="1">
        <f>'All Nodes'!E3817</f>
        <v>0.37500899999999998</v>
      </c>
      <c r="F708" s="1">
        <f>'All Nodes'!F3817</f>
        <v>9.6253699999999998E-2</v>
      </c>
      <c r="G708">
        <f>'All Nodes'!G3817</f>
        <v>100001</v>
      </c>
    </row>
    <row r="709" spans="1:7" x14ac:dyDescent="0.25">
      <c r="A709" t="str">
        <f>'All Nodes'!A3818</f>
        <v>GRID</v>
      </c>
      <c r="B709">
        <f>'All Nodes'!B3818</f>
        <v>105707</v>
      </c>
      <c r="C709">
        <f>'All Nodes'!C3818</f>
        <v>100001</v>
      </c>
      <c r="D709" s="1">
        <f>'All Nodes'!D3818</f>
        <v>2.4973499999999999E-2</v>
      </c>
      <c r="E709" s="1">
        <f>'All Nodes'!E3818</f>
        <v>0.37488700000000003</v>
      </c>
      <c r="F709" s="1">
        <f>'All Nodes'!F3818</f>
        <v>9.6298700000000001E-2</v>
      </c>
      <c r="G709">
        <f>'All Nodes'!G3818</f>
        <v>100001</v>
      </c>
    </row>
    <row r="710" spans="1:7" x14ac:dyDescent="0.25">
      <c r="A710" t="str">
        <f>'All Nodes'!A3819</f>
        <v>GRID</v>
      </c>
      <c r="B710">
        <f>'All Nodes'!B3819</f>
        <v>105708</v>
      </c>
      <c r="C710">
        <f>'All Nodes'!C3819</f>
        <v>100001</v>
      </c>
      <c r="D710" s="1">
        <f>'All Nodes'!D3819</f>
        <v>0.10001400000000001</v>
      </c>
      <c r="E710" s="1">
        <f>'All Nodes'!E3819</f>
        <v>0.39987299999999998</v>
      </c>
      <c r="F710" s="1">
        <f>'All Nodes'!F3819</f>
        <v>9.9166599999999994E-2</v>
      </c>
      <c r="G710">
        <f>'All Nodes'!G3819</f>
        <v>100001</v>
      </c>
    </row>
    <row r="711" spans="1:7" x14ac:dyDescent="0.25">
      <c r="A711" t="str">
        <f>'All Nodes'!A3820</f>
        <v>GRID</v>
      </c>
      <c r="B711">
        <f>'All Nodes'!B3820</f>
        <v>105709</v>
      </c>
      <c r="C711">
        <f>'All Nodes'!C3820</f>
        <v>100001</v>
      </c>
      <c r="D711" s="1">
        <f>'All Nodes'!D3820</f>
        <v>4.9968499999999999E-2</v>
      </c>
      <c r="E711" s="1">
        <f>'All Nodes'!E3820</f>
        <v>0.37488300000000002</v>
      </c>
      <c r="F711" s="1">
        <f>'All Nodes'!F3820</f>
        <v>9.6484700000000007E-2</v>
      </c>
      <c r="G711">
        <f>'All Nodes'!G3820</f>
        <v>100001</v>
      </c>
    </row>
    <row r="712" spans="1:7" x14ac:dyDescent="0.25">
      <c r="A712" t="str">
        <f>'All Nodes'!A3821</f>
        <v>GRID</v>
      </c>
      <c r="B712">
        <f>'All Nodes'!B3821</f>
        <v>105710</v>
      </c>
      <c r="C712">
        <f>'All Nodes'!C3821</f>
        <v>100001</v>
      </c>
      <c r="D712" s="1">
        <f>'All Nodes'!D3821</f>
        <v>7.4974499999999999E-2</v>
      </c>
      <c r="E712" s="1">
        <f>'All Nodes'!E3821</f>
        <v>0.37487799999999999</v>
      </c>
      <c r="F712" s="1">
        <f>'All Nodes'!F3821</f>
        <v>9.6795699999999998E-2</v>
      </c>
      <c r="G712">
        <f>'All Nodes'!G3821</f>
        <v>100001</v>
      </c>
    </row>
    <row r="713" spans="1:7" x14ac:dyDescent="0.25">
      <c r="A713" t="str">
        <f>'All Nodes'!A3822</f>
        <v>GRID</v>
      </c>
      <c r="B713">
        <f>'All Nodes'!B3822</f>
        <v>105711</v>
      </c>
      <c r="C713">
        <f>'All Nodes'!C3822</f>
        <v>100001</v>
      </c>
      <c r="D713" s="1">
        <f>'All Nodes'!D3822</f>
        <v>0.10000199999999999</v>
      </c>
      <c r="E713" s="1">
        <f>'All Nodes'!E3822</f>
        <v>0.37487399999999999</v>
      </c>
      <c r="F713" s="1">
        <f>'All Nodes'!F3822</f>
        <v>9.7232600000000002E-2</v>
      </c>
      <c r="G713">
        <f>'All Nodes'!G3822</f>
        <v>100001</v>
      </c>
    </row>
    <row r="714" spans="1:7" x14ac:dyDescent="0.25">
      <c r="A714" t="str">
        <f>'All Nodes'!A3823</f>
        <v>GRID</v>
      </c>
      <c r="B714">
        <f>'All Nodes'!B3823</f>
        <v>105712</v>
      </c>
      <c r="C714">
        <f>'All Nodes'!C3823</f>
        <v>100001</v>
      </c>
      <c r="D714" s="1">
        <f>'All Nodes'!D3823</f>
        <v>0.12501899999999999</v>
      </c>
      <c r="E714" s="1">
        <f>'All Nodes'!E3823</f>
        <v>0.39986899999999997</v>
      </c>
      <c r="F714" s="1">
        <f>'All Nodes'!F3823</f>
        <v>9.97276E-2</v>
      </c>
      <c r="G714">
        <f>'All Nodes'!G3823</f>
        <v>100001</v>
      </c>
    </row>
    <row r="715" spans="1:7" x14ac:dyDescent="0.25">
      <c r="A715" t="str">
        <f>'All Nodes'!A3824</f>
        <v>GRID</v>
      </c>
      <c r="B715">
        <f>'All Nodes'!B3824</f>
        <v>105713</v>
      </c>
      <c r="C715">
        <f>'All Nodes'!C3824</f>
        <v>100001</v>
      </c>
      <c r="D715" s="1">
        <f>'All Nodes'!D3824</f>
        <v>0.14996899999999999</v>
      </c>
      <c r="E715" s="1">
        <f>'All Nodes'!E3824</f>
        <v>0.39986300000000002</v>
      </c>
      <c r="F715" s="1">
        <f>'All Nodes'!F3824</f>
        <v>0.100413</v>
      </c>
      <c r="G715">
        <f>'All Nodes'!G3824</f>
        <v>100001</v>
      </c>
    </row>
    <row r="716" spans="1:7" x14ac:dyDescent="0.25">
      <c r="A716" t="str">
        <f>'All Nodes'!A3825</f>
        <v>GRID</v>
      </c>
      <c r="B716">
        <f>'All Nodes'!B3825</f>
        <v>105714</v>
      </c>
      <c r="C716">
        <f>'All Nodes'!C3825</f>
        <v>100001</v>
      </c>
      <c r="D716" s="1">
        <f>'All Nodes'!D3825</f>
        <v>0.17499999999999999</v>
      </c>
      <c r="E716" s="1">
        <f>'All Nodes'!E3825</f>
        <v>0.42502400000000001</v>
      </c>
      <c r="F716" s="1">
        <f>'All Nodes'!F3825</f>
        <v>0.103313</v>
      </c>
      <c r="G716">
        <f>'All Nodes'!G3825</f>
        <v>100001</v>
      </c>
    </row>
    <row r="717" spans="1:7" x14ac:dyDescent="0.25">
      <c r="A717" t="str">
        <f>'All Nodes'!A3826</f>
        <v>GRID</v>
      </c>
      <c r="B717">
        <f>'All Nodes'!B3826</f>
        <v>105715</v>
      </c>
      <c r="C717">
        <f>'All Nodes'!C3826</f>
        <v>100001</v>
      </c>
      <c r="D717" s="1">
        <f>'All Nodes'!D3826</f>
        <v>0.17499999999999999</v>
      </c>
      <c r="E717" s="1">
        <f>'All Nodes'!E3826</f>
        <v>0.39985900000000002</v>
      </c>
      <c r="F717" s="1">
        <f>'All Nodes'!F3826</f>
        <v>0.101226</v>
      </c>
      <c r="G717">
        <f>'All Nodes'!G3826</f>
        <v>100001</v>
      </c>
    </row>
    <row r="718" spans="1:7" x14ac:dyDescent="0.25">
      <c r="A718" t="str">
        <f>'All Nodes'!A3827</f>
        <v>GRID</v>
      </c>
      <c r="B718">
        <f>'All Nodes'!B3827</f>
        <v>105716</v>
      </c>
      <c r="C718">
        <f>'All Nodes'!C3827</f>
        <v>100001</v>
      </c>
      <c r="D718" s="1">
        <f>'All Nodes'!D3827</f>
        <v>0.19999500000000001</v>
      </c>
      <c r="E718" s="1">
        <f>'All Nodes'!E3827</f>
        <v>0.44985700000000001</v>
      </c>
      <c r="F718" s="1">
        <f>'All Nodes'!F3827</f>
        <v>0.10641</v>
      </c>
      <c r="G718">
        <f>'All Nodes'!G3827</f>
        <v>100001</v>
      </c>
    </row>
    <row r="719" spans="1:7" x14ac:dyDescent="0.25">
      <c r="A719" t="str">
        <f>'All Nodes'!A3828</f>
        <v>GRID</v>
      </c>
      <c r="B719">
        <f>'All Nodes'!B3828</f>
        <v>105717</v>
      </c>
      <c r="C719">
        <f>'All Nodes'!C3828</f>
        <v>100001</v>
      </c>
      <c r="D719" s="1">
        <f>'All Nodes'!D3828</f>
        <v>0.19999700000000001</v>
      </c>
      <c r="E719" s="1">
        <f>'All Nodes'!E3828</f>
        <v>0.42502600000000001</v>
      </c>
      <c r="F719" s="1">
        <f>'All Nodes'!F3828</f>
        <v>0.104252</v>
      </c>
      <c r="G719">
        <f>'All Nodes'!G3828</f>
        <v>100001</v>
      </c>
    </row>
    <row r="720" spans="1:7" x14ac:dyDescent="0.25">
      <c r="A720" t="str">
        <f>'All Nodes'!A3829</f>
        <v>GRID</v>
      </c>
      <c r="B720">
        <f>'All Nodes'!B3829</f>
        <v>105718</v>
      </c>
      <c r="C720">
        <f>'All Nodes'!C3829</f>
        <v>100001</v>
      </c>
      <c r="D720" s="1">
        <f>'All Nodes'!D3829</f>
        <v>0.22498299999999999</v>
      </c>
      <c r="E720" s="1">
        <f>'All Nodes'!E3829</f>
        <v>0.44985199999999997</v>
      </c>
      <c r="F720" s="1">
        <f>'All Nodes'!F3829</f>
        <v>0.107471</v>
      </c>
      <c r="G720">
        <f>'All Nodes'!G3829</f>
        <v>100001</v>
      </c>
    </row>
    <row r="721" spans="1:7" x14ac:dyDescent="0.25">
      <c r="A721" t="str">
        <f>'All Nodes'!A3830</f>
        <v>GRID</v>
      </c>
      <c r="B721">
        <f>'All Nodes'!B3830</f>
        <v>105719</v>
      </c>
      <c r="C721">
        <f>'All Nodes'!C3830</f>
        <v>100001</v>
      </c>
      <c r="D721" s="1">
        <f>'All Nodes'!D3830</f>
        <v>0.249976</v>
      </c>
      <c r="E721" s="1">
        <f>'All Nodes'!E3830</f>
        <v>0.47503000000000001</v>
      </c>
      <c r="F721" s="1">
        <f>'All Nodes'!F3830</f>
        <v>0.11100699999999999</v>
      </c>
      <c r="G721">
        <f>'All Nodes'!G3830</f>
        <v>100001</v>
      </c>
    </row>
    <row r="722" spans="1:7" x14ac:dyDescent="0.25">
      <c r="A722" t="str">
        <f>'All Nodes'!A3831</f>
        <v>GRID</v>
      </c>
      <c r="B722">
        <f>'All Nodes'!B3831</f>
        <v>105720</v>
      </c>
      <c r="C722">
        <f>'All Nodes'!C3831</f>
        <v>100001</v>
      </c>
      <c r="D722" s="1">
        <f>'All Nodes'!D3831</f>
        <v>0.24997900000000001</v>
      </c>
      <c r="E722" s="1">
        <f>'All Nodes'!E3831</f>
        <v>0.449849</v>
      </c>
      <c r="F722" s="1">
        <f>'All Nodes'!F3831</f>
        <v>0.10865900000000001</v>
      </c>
      <c r="G722">
        <f>'All Nodes'!G3831</f>
        <v>100001</v>
      </c>
    </row>
    <row r="723" spans="1:7" x14ac:dyDescent="0.25">
      <c r="A723" t="str">
        <f>'All Nodes'!A3832</f>
        <v>GRID</v>
      </c>
      <c r="B723">
        <f>'All Nodes'!B3832</f>
        <v>105721</v>
      </c>
      <c r="C723">
        <f>'All Nodes'!C3832</f>
        <v>100001</v>
      </c>
      <c r="D723" s="1">
        <f>'All Nodes'!D3832</f>
        <v>0.27498</v>
      </c>
      <c r="E723" s="1">
        <f>'All Nodes'!E3832</f>
        <v>0.47503200000000001</v>
      </c>
      <c r="F723" s="1">
        <f>'All Nodes'!F3832</f>
        <v>0.11232300000000001</v>
      </c>
      <c r="G723">
        <f>'All Nodes'!G3832</f>
        <v>100001</v>
      </c>
    </row>
    <row r="724" spans="1:7" x14ac:dyDescent="0.25">
      <c r="A724" t="str">
        <f>'All Nodes'!A3833</f>
        <v>GRID</v>
      </c>
      <c r="B724">
        <f>'All Nodes'!B3833</f>
        <v>105722</v>
      </c>
      <c r="C724">
        <f>'All Nodes'!C3833</f>
        <v>100001</v>
      </c>
      <c r="D724" s="1">
        <f>'All Nodes'!D3833</f>
        <v>0.299979</v>
      </c>
      <c r="E724" s="1">
        <f>'All Nodes'!E3833</f>
        <v>0.49984800000000001</v>
      </c>
      <c r="F724" s="1">
        <f>'All Nodes'!F3833</f>
        <v>0.11616799999999999</v>
      </c>
      <c r="G724">
        <f>'All Nodes'!G3833</f>
        <v>100001</v>
      </c>
    </row>
    <row r="725" spans="1:7" x14ac:dyDescent="0.25">
      <c r="A725" t="str">
        <f>'All Nodes'!A3834</f>
        <v>GRID</v>
      </c>
      <c r="B725">
        <f>'All Nodes'!B3834</f>
        <v>105723</v>
      </c>
      <c r="C725">
        <f>'All Nodes'!C3834</f>
        <v>100001</v>
      </c>
      <c r="D725" s="1">
        <f>'All Nodes'!D3834</f>
        <v>0.299979</v>
      </c>
      <c r="E725" s="1">
        <f>'All Nodes'!E3834</f>
        <v>0.47503299999999998</v>
      </c>
      <c r="F725" s="1">
        <f>'All Nodes'!F3834</f>
        <v>0.113763</v>
      </c>
      <c r="G725">
        <f>'All Nodes'!G3834</f>
        <v>100001</v>
      </c>
    </row>
    <row r="726" spans="1:7" x14ac:dyDescent="0.25">
      <c r="A726" t="str">
        <f>'All Nodes'!A3835</f>
        <v>GRID</v>
      </c>
      <c r="B726">
        <f>'All Nodes'!B3835</f>
        <v>105724</v>
      </c>
      <c r="C726">
        <f>'All Nodes'!C3835</f>
        <v>100001</v>
      </c>
      <c r="D726" s="1">
        <f>'All Nodes'!D3835</f>
        <v>0.32497599999999999</v>
      </c>
      <c r="E726" s="1">
        <f>'All Nodes'!E3835</f>
        <v>0.52485400000000004</v>
      </c>
      <c r="F726" s="1">
        <f>'All Nodes'!F3835</f>
        <v>0.120305</v>
      </c>
      <c r="G726">
        <f>'All Nodes'!G3835</f>
        <v>100001</v>
      </c>
    </row>
    <row r="727" spans="1:7" x14ac:dyDescent="0.25">
      <c r="A727" t="str">
        <f>'All Nodes'!A3836</f>
        <v>GRID</v>
      </c>
      <c r="B727">
        <f>'All Nodes'!B3836</f>
        <v>105725</v>
      </c>
      <c r="C727">
        <f>'All Nodes'!C3836</f>
        <v>100001</v>
      </c>
      <c r="D727" s="1">
        <f>'All Nodes'!D3836</f>
        <v>0.32497799999999999</v>
      </c>
      <c r="E727" s="1">
        <f>'All Nodes'!E3836</f>
        <v>0.49984499999999998</v>
      </c>
      <c r="F727" s="1">
        <f>'All Nodes'!F3836</f>
        <v>0.11773500000000001</v>
      </c>
      <c r="G727">
        <f>'All Nodes'!G3836</f>
        <v>100001</v>
      </c>
    </row>
    <row r="728" spans="1:7" x14ac:dyDescent="0.25">
      <c r="A728" t="str">
        <f>'All Nodes'!A3837</f>
        <v>GRID</v>
      </c>
      <c r="B728">
        <f>'All Nodes'!B3837</f>
        <v>105726</v>
      </c>
      <c r="C728">
        <f>'All Nodes'!C3837</f>
        <v>100001</v>
      </c>
      <c r="D728" s="1">
        <f>'All Nodes'!D3837</f>
        <v>0.34997299999999998</v>
      </c>
      <c r="E728" s="1">
        <f>'All Nodes'!E3837</f>
        <v>0.55003199999999997</v>
      </c>
      <c r="F728" s="1">
        <f>'All Nodes'!F3837</f>
        <v>0.124735</v>
      </c>
      <c r="G728">
        <f>'All Nodes'!G3837</f>
        <v>100001</v>
      </c>
    </row>
    <row r="729" spans="1:7" x14ac:dyDescent="0.25">
      <c r="A729" t="str">
        <f>'All Nodes'!A3838</f>
        <v>GRID</v>
      </c>
      <c r="B729">
        <f>'All Nodes'!B3838</f>
        <v>105727</v>
      </c>
      <c r="C729">
        <f>'All Nodes'!C3838</f>
        <v>100001</v>
      </c>
      <c r="D729" s="1">
        <f>'All Nodes'!D3838</f>
        <v>0.34998400000000002</v>
      </c>
      <c r="E729" s="1">
        <f>'All Nodes'!E3838</f>
        <v>0.52485300000000001</v>
      </c>
      <c r="F729" s="1">
        <f>'All Nodes'!F3838</f>
        <v>0.122</v>
      </c>
      <c r="G729">
        <f>'All Nodes'!G3838</f>
        <v>100001</v>
      </c>
    </row>
    <row r="730" spans="1:7" x14ac:dyDescent="0.25">
      <c r="A730" t="str">
        <f>'All Nodes'!A3839</f>
        <v>GRID</v>
      </c>
      <c r="B730">
        <f>'All Nodes'!B3839</f>
        <v>105728</v>
      </c>
      <c r="C730">
        <f>'All Nodes'!C3839</f>
        <v>100001</v>
      </c>
      <c r="D730" s="1">
        <f>'All Nodes'!D3839</f>
        <v>0.374973</v>
      </c>
      <c r="E730" s="1">
        <f>'All Nodes'!E3839</f>
        <v>0.57503000000000004</v>
      </c>
      <c r="F730" s="1">
        <f>'All Nodes'!F3839</f>
        <v>0.129382</v>
      </c>
      <c r="G730">
        <f>'All Nodes'!G3839</f>
        <v>100001</v>
      </c>
    </row>
    <row r="731" spans="1:7" x14ac:dyDescent="0.25">
      <c r="A731" t="str">
        <f>'All Nodes'!A3840</f>
        <v>GRID</v>
      </c>
      <c r="B731">
        <f>'All Nodes'!B3840</f>
        <v>105729</v>
      </c>
      <c r="C731">
        <f>'All Nodes'!C3840</f>
        <v>100001</v>
      </c>
      <c r="D731" s="1">
        <f>'All Nodes'!D3840</f>
        <v>0.37497200000000003</v>
      </c>
      <c r="E731" s="1">
        <f>'All Nodes'!E3840</f>
        <v>0.55003199999999997</v>
      </c>
      <c r="F731" s="1">
        <f>'All Nodes'!F3840</f>
        <v>0.126555</v>
      </c>
      <c r="G731">
        <f>'All Nodes'!G3840</f>
        <v>100001</v>
      </c>
    </row>
    <row r="732" spans="1:7" x14ac:dyDescent="0.25">
      <c r="A732" t="str">
        <f>'All Nodes'!A3841</f>
        <v>GRID</v>
      </c>
      <c r="B732">
        <f>'All Nodes'!B3841</f>
        <v>105730</v>
      </c>
      <c r="C732">
        <f>'All Nodes'!C3841</f>
        <v>100001</v>
      </c>
      <c r="D732" s="1">
        <f>'All Nodes'!D3841</f>
        <v>0.39997100000000002</v>
      </c>
      <c r="E732" s="1">
        <f>'All Nodes'!E3841</f>
        <v>0.60004000000000002</v>
      </c>
      <c r="F732" s="1">
        <f>'All Nodes'!F3841</f>
        <v>0.13428699999999999</v>
      </c>
      <c r="G732">
        <f>'All Nodes'!G3841</f>
        <v>100001</v>
      </c>
    </row>
    <row r="733" spans="1:7" x14ac:dyDescent="0.25">
      <c r="A733" t="str">
        <f>'All Nodes'!A3842</f>
        <v>GRID</v>
      </c>
      <c r="B733">
        <f>'All Nodes'!B3842</f>
        <v>105731</v>
      </c>
      <c r="C733">
        <f>'All Nodes'!C3842</f>
        <v>100001</v>
      </c>
      <c r="D733" s="1">
        <f>'All Nodes'!D3842</f>
        <v>0.39997300000000002</v>
      </c>
      <c r="E733" s="1">
        <f>'All Nodes'!E3842</f>
        <v>0.57503300000000002</v>
      </c>
      <c r="F733" s="1">
        <f>'All Nodes'!F3842</f>
        <v>0.131329</v>
      </c>
      <c r="G733">
        <f>'All Nodes'!G3842</f>
        <v>100001</v>
      </c>
    </row>
    <row r="734" spans="1:7" x14ac:dyDescent="0.25">
      <c r="A734" t="str">
        <f>'All Nodes'!A3843</f>
        <v>GRID</v>
      </c>
      <c r="B734">
        <f>'All Nodes'!B3843</f>
        <v>105732</v>
      </c>
      <c r="C734">
        <f>'All Nodes'!C3843</f>
        <v>100001</v>
      </c>
      <c r="D734" s="1">
        <f>'All Nodes'!D3843</f>
        <v>0.42497000000000001</v>
      </c>
      <c r="E734" s="1">
        <f>'All Nodes'!E3843</f>
        <v>0.60004100000000005</v>
      </c>
      <c r="F734" s="1">
        <f>'All Nodes'!F3843</f>
        <v>0.13636300000000001</v>
      </c>
      <c r="G734">
        <f>'All Nodes'!G3843</f>
        <v>100001</v>
      </c>
    </row>
    <row r="735" spans="1:7" x14ac:dyDescent="0.25">
      <c r="A735" t="str">
        <f>'All Nodes'!A3844</f>
        <v>GRID</v>
      </c>
      <c r="B735">
        <f>'All Nodes'!B3844</f>
        <v>105733</v>
      </c>
      <c r="C735">
        <f>'All Nodes'!C3844</f>
        <v>100001</v>
      </c>
      <c r="D735" s="1">
        <f>'All Nodes'!D3844</f>
        <v>-0.50001200000000001</v>
      </c>
      <c r="E735" s="1">
        <f>'All Nodes'!E3844</f>
        <v>-3.6470000000000001E-5</v>
      </c>
      <c r="F735" s="1">
        <f>'All Nodes'!F3844</f>
        <v>0.10718900000000001</v>
      </c>
      <c r="G735">
        <f>'All Nodes'!G3844</f>
        <v>100001</v>
      </c>
    </row>
    <row r="736" spans="1:7" x14ac:dyDescent="0.25">
      <c r="A736" t="str">
        <f>'All Nodes'!A3845</f>
        <v>GRID</v>
      </c>
      <c r="B736">
        <f>'All Nodes'!B3845</f>
        <v>105734</v>
      </c>
      <c r="C736">
        <f>'All Nodes'!C3845</f>
        <v>100001</v>
      </c>
      <c r="D736" s="1">
        <f>'All Nodes'!D3845</f>
        <v>-0.47501500000000002</v>
      </c>
      <c r="E736" s="1">
        <f>'All Nodes'!E3845</f>
        <v>4.9958799999999998E-2</v>
      </c>
      <c r="F736" s="1">
        <f>'All Nodes'!F3845</f>
        <v>0.105001</v>
      </c>
      <c r="G736">
        <f>'All Nodes'!G3845</f>
        <v>100001</v>
      </c>
    </row>
    <row r="737" spans="1:7" x14ac:dyDescent="0.25">
      <c r="A737" t="str">
        <f>'All Nodes'!A3846</f>
        <v>GRID</v>
      </c>
      <c r="B737">
        <f>'All Nodes'!B3846</f>
        <v>105735</v>
      </c>
      <c r="C737">
        <f>'All Nodes'!C3846</f>
        <v>100001</v>
      </c>
      <c r="D737" s="1">
        <f>'All Nodes'!D3846</f>
        <v>-0.47501300000000002</v>
      </c>
      <c r="E737" s="1">
        <f>'All Nodes'!E3846</f>
        <v>2.4966800000000001E-2</v>
      </c>
      <c r="F737" s="1">
        <f>'All Nodes'!F3846</f>
        <v>0.104813</v>
      </c>
      <c r="G737">
        <f>'All Nodes'!G3846</f>
        <v>100001</v>
      </c>
    </row>
    <row r="738" spans="1:7" x14ac:dyDescent="0.25">
      <c r="A738" t="str">
        <f>'All Nodes'!A3847</f>
        <v>GRID</v>
      </c>
      <c r="B738">
        <f>'All Nodes'!B3847</f>
        <v>105736</v>
      </c>
      <c r="C738">
        <f>'All Nodes'!C3847</f>
        <v>100001</v>
      </c>
      <c r="D738" s="1">
        <f>'All Nodes'!D3847</f>
        <v>-0.47500399999999998</v>
      </c>
      <c r="E738" s="1">
        <f>'All Nodes'!E3847</f>
        <v>-3.4570000000000003E-5</v>
      </c>
      <c r="F738" s="1">
        <f>'All Nodes'!F3847</f>
        <v>0.10474899999999999</v>
      </c>
      <c r="G738">
        <f>'All Nodes'!G3847</f>
        <v>100001</v>
      </c>
    </row>
    <row r="739" spans="1:7" x14ac:dyDescent="0.25">
      <c r="A739" t="str">
        <f>'All Nodes'!A3848</f>
        <v>GRID</v>
      </c>
      <c r="B739">
        <f>'All Nodes'!B3848</f>
        <v>105737</v>
      </c>
      <c r="C739">
        <f>'All Nodes'!C3848</f>
        <v>100001</v>
      </c>
      <c r="D739" s="1">
        <f>'All Nodes'!D3848</f>
        <v>-0.50000999999999995</v>
      </c>
      <c r="E739" s="1">
        <f>'All Nodes'!E3848</f>
        <v>-2.5034000000000001E-2</v>
      </c>
      <c r="F739" s="1">
        <f>'All Nodes'!F3848</f>
        <v>0.107251</v>
      </c>
      <c r="G739">
        <f>'All Nodes'!G3848</f>
        <v>100001</v>
      </c>
    </row>
    <row r="740" spans="1:7" x14ac:dyDescent="0.25">
      <c r="A740" t="str">
        <f>'All Nodes'!A3849</f>
        <v>GRID</v>
      </c>
      <c r="B740">
        <f>'All Nodes'!B3849</f>
        <v>105738</v>
      </c>
      <c r="C740">
        <f>'All Nodes'!C3849</f>
        <v>100001</v>
      </c>
      <c r="D740" s="1">
        <f>'All Nodes'!D3849</f>
        <v>-0.525003</v>
      </c>
      <c r="E740" s="1">
        <f>'All Nodes'!E3849</f>
        <v>-7.5049000000000005E-2</v>
      </c>
      <c r="F740" s="1">
        <f>'All Nodes'!F3849</f>
        <v>0.110317</v>
      </c>
      <c r="G740">
        <f>'All Nodes'!G3849</f>
        <v>100001</v>
      </c>
    </row>
    <row r="741" spans="1:7" x14ac:dyDescent="0.25">
      <c r="A741" t="str">
        <f>'All Nodes'!A3850</f>
        <v>GRID</v>
      </c>
      <c r="B741">
        <f>'All Nodes'!B3850</f>
        <v>105739</v>
      </c>
      <c r="C741">
        <f>'All Nodes'!C3850</f>
        <v>100001</v>
      </c>
      <c r="D741" s="1">
        <f>'All Nodes'!D3850</f>
        <v>-0.50000999999999995</v>
      </c>
      <c r="E741" s="1">
        <f>'All Nodes'!E3850</f>
        <v>-5.0034000000000002E-2</v>
      </c>
      <c r="F741" s="1">
        <f>'All Nodes'!F3850</f>
        <v>0.10743999999999999</v>
      </c>
      <c r="G741">
        <f>'All Nodes'!G3850</f>
        <v>100001</v>
      </c>
    </row>
    <row r="742" spans="1:7" x14ac:dyDescent="0.25">
      <c r="A742" t="str">
        <f>'All Nodes'!A3851</f>
        <v>GRID</v>
      </c>
      <c r="B742">
        <f>'All Nodes'!B3851</f>
        <v>105740</v>
      </c>
      <c r="C742">
        <f>'All Nodes'!C3851</f>
        <v>100001</v>
      </c>
      <c r="D742" s="1">
        <f>'All Nodes'!D3851</f>
        <v>-0.50000800000000001</v>
      </c>
      <c r="E742" s="1">
        <f>'All Nodes'!E3851</f>
        <v>-7.5047000000000003E-2</v>
      </c>
      <c r="F742" s="1">
        <f>'All Nodes'!F3851</f>
        <v>0.107752</v>
      </c>
      <c r="G742">
        <f>'All Nodes'!G3851</f>
        <v>100001</v>
      </c>
    </row>
    <row r="743" spans="1:7" x14ac:dyDescent="0.25">
      <c r="A743" t="str">
        <f>'All Nodes'!A3852</f>
        <v>GRID</v>
      </c>
      <c r="B743">
        <f>'All Nodes'!B3852</f>
        <v>105741</v>
      </c>
      <c r="C743">
        <f>'All Nodes'!C3852</f>
        <v>100001</v>
      </c>
      <c r="D743" s="1">
        <f>'All Nodes'!D3852</f>
        <v>-0.52500100000000005</v>
      </c>
      <c r="E743" s="1">
        <f>'All Nodes'!E3852</f>
        <v>-0.100048</v>
      </c>
      <c r="F743" s="1">
        <f>'All Nodes'!F3852</f>
        <v>0.11075599999999999</v>
      </c>
      <c r="G743">
        <f>'All Nodes'!G3852</f>
        <v>100001</v>
      </c>
    </row>
    <row r="744" spans="1:7" x14ac:dyDescent="0.25">
      <c r="A744" t="str">
        <f>'All Nodes'!A3853</f>
        <v>GRID</v>
      </c>
      <c r="B744">
        <f>'All Nodes'!B3853</f>
        <v>105742</v>
      </c>
      <c r="C744">
        <f>'All Nodes'!C3853</f>
        <v>100001</v>
      </c>
      <c r="D744" s="1">
        <f>'All Nodes'!D3853</f>
        <v>-0.55000000000000004</v>
      </c>
      <c r="E744" s="1">
        <f>'All Nodes'!E3853</f>
        <v>-0.12504699999999999</v>
      </c>
      <c r="F744" s="1">
        <f>'All Nodes'!F3853</f>
        <v>0.114013</v>
      </c>
      <c r="G744">
        <f>'All Nodes'!G3853</f>
        <v>100001</v>
      </c>
    </row>
    <row r="745" spans="1:7" x14ac:dyDescent="0.25">
      <c r="A745" t="str">
        <f>'All Nodes'!A3854</f>
        <v>GRID</v>
      </c>
      <c r="B745">
        <f>'All Nodes'!B3854</f>
        <v>105743</v>
      </c>
      <c r="C745">
        <f>'All Nodes'!C3854</f>
        <v>100001</v>
      </c>
      <c r="D745" s="1">
        <f>'All Nodes'!D3854</f>
        <v>-0.52499899999999999</v>
      </c>
      <c r="E745" s="1">
        <f>'All Nodes'!E3854</f>
        <v>-0.12504499999999999</v>
      </c>
      <c r="F745" s="1">
        <f>'All Nodes'!F3854</f>
        <v>0.111319</v>
      </c>
      <c r="G745">
        <f>'All Nodes'!G3854</f>
        <v>100001</v>
      </c>
    </row>
    <row r="746" spans="1:7" x14ac:dyDescent="0.25">
      <c r="A746" t="str">
        <f>'All Nodes'!A3855</f>
        <v>GRID</v>
      </c>
      <c r="B746">
        <f>'All Nodes'!B3855</f>
        <v>105744</v>
      </c>
      <c r="C746">
        <f>'All Nodes'!C3855</f>
        <v>100001</v>
      </c>
      <c r="D746" s="1">
        <f>'All Nodes'!D3855</f>
        <v>-0.57499900000000004</v>
      </c>
      <c r="E746" s="1">
        <f>'All Nodes'!E3855</f>
        <v>-0.15004500000000001</v>
      </c>
      <c r="F746" s="1">
        <f>'All Nodes'!F3855</f>
        <v>0.117521</v>
      </c>
      <c r="G746">
        <f>'All Nodes'!G3855</f>
        <v>100001</v>
      </c>
    </row>
    <row r="747" spans="1:7" x14ac:dyDescent="0.25">
      <c r="A747" t="str">
        <f>'All Nodes'!A3856</f>
        <v>GRID</v>
      </c>
      <c r="B747">
        <f>'All Nodes'!B3856</f>
        <v>105745</v>
      </c>
      <c r="C747">
        <f>'All Nodes'!C3856</f>
        <v>100001</v>
      </c>
      <c r="D747" s="1">
        <f>'All Nodes'!D3856</f>
        <v>-0.54999600000000004</v>
      </c>
      <c r="E747" s="1">
        <f>'All Nodes'!E3856</f>
        <v>-0.15004400000000001</v>
      </c>
      <c r="F747" s="1">
        <f>'All Nodes'!F3856</f>
        <v>0.1147</v>
      </c>
      <c r="G747">
        <f>'All Nodes'!G3856</f>
        <v>100001</v>
      </c>
    </row>
    <row r="748" spans="1:7" x14ac:dyDescent="0.25">
      <c r="A748" t="str">
        <f>'All Nodes'!A3857</f>
        <v>GRID</v>
      </c>
      <c r="B748">
        <f>'All Nodes'!B3857</f>
        <v>105746</v>
      </c>
      <c r="C748">
        <f>'All Nodes'!C3857</f>
        <v>100001</v>
      </c>
      <c r="D748" s="1">
        <f>'All Nodes'!D3857</f>
        <v>-0.57499599999999995</v>
      </c>
      <c r="E748" s="1">
        <f>'All Nodes'!E3857</f>
        <v>-0.17504900000000001</v>
      </c>
      <c r="F748" s="1">
        <f>'All Nodes'!F3857</f>
        <v>0.118336</v>
      </c>
      <c r="G748">
        <f>'All Nodes'!G3857</f>
        <v>100001</v>
      </c>
    </row>
    <row r="749" spans="1:7" x14ac:dyDescent="0.25">
      <c r="A749" t="str">
        <f>'All Nodes'!A3858</f>
        <v>GRID</v>
      </c>
      <c r="B749">
        <f>'All Nodes'!B3858</f>
        <v>105747</v>
      </c>
      <c r="C749">
        <f>'All Nodes'!C3858</f>
        <v>100001</v>
      </c>
      <c r="D749" s="1">
        <f>'All Nodes'!D3858</f>
        <v>-0.59999599999999997</v>
      </c>
      <c r="E749" s="1">
        <f>'All Nodes'!E3858</f>
        <v>-0.20005300000000001</v>
      </c>
      <c r="F749" s="1">
        <f>'All Nodes'!F3858</f>
        <v>0.122226</v>
      </c>
      <c r="G749">
        <f>'All Nodes'!G3858</f>
        <v>100001</v>
      </c>
    </row>
    <row r="750" spans="1:7" x14ac:dyDescent="0.25">
      <c r="A750" t="str">
        <f>'All Nodes'!A3859</f>
        <v>GRID</v>
      </c>
      <c r="B750">
        <f>'All Nodes'!B3859</f>
        <v>105748</v>
      </c>
      <c r="C750">
        <f>'All Nodes'!C3859</f>
        <v>100001</v>
      </c>
      <c r="D750" s="1">
        <f>'All Nodes'!D3859</f>
        <v>-0.57499199999999995</v>
      </c>
      <c r="E750" s="1">
        <f>'All Nodes'!E3859</f>
        <v>-0.20005100000000001</v>
      </c>
      <c r="F750" s="1">
        <f>'All Nodes'!F3859</f>
        <v>0.11927599999999999</v>
      </c>
      <c r="G750">
        <f>'All Nodes'!G3859</f>
        <v>100001</v>
      </c>
    </row>
    <row r="751" spans="1:7" x14ac:dyDescent="0.25">
      <c r="A751" t="str">
        <f>'All Nodes'!A3860</f>
        <v>GRID</v>
      </c>
      <c r="B751">
        <f>'All Nodes'!B3860</f>
        <v>105749</v>
      </c>
      <c r="C751">
        <f>'All Nodes'!C3860</f>
        <v>100001</v>
      </c>
      <c r="D751" s="1">
        <f>'All Nodes'!D3860</f>
        <v>-0.62499300000000002</v>
      </c>
      <c r="E751" s="1">
        <f>'All Nodes'!E3860</f>
        <v>-0.225046</v>
      </c>
      <c r="F751" s="1">
        <f>'All Nodes'!F3860</f>
        <v>0.12636700000000001</v>
      </c>
      <c r="G751">
        <f>'All Nodes'!G3860</f>
        <v>100001</v>
      </c>
    </row>
    <row r="752" spans="1:7" x14ac:dyDescent="0.25">
      <c r="A752" t="str">
        <f>'All Nodes'!A3861</f>
        <v>GRID</v>
      </c>
      <c r="B752">
        <f>'All Nodes'!B3861</f>
        <v>105750</v>
      </c>
      <c r="C752">
        <f>'All Nodes'!C3861</f>
        <v>100001</v>
      </c>
      <c r="D752" s="1">
        <f>'All Nodes'!D3861</f>
        <v>-0.59999400000000003</v>
      </c>
      <c r="E752" s="1">
        <f>'All Nodes'!E3861</f>
        <v>-0.225047</v>
      </c>
      <c r="F752" s="1">
        <f>'All Nodes'!F3861</f>
        <v>0.123291</v>
      </c>
      <c r="G752">
        <f>'All Nodes'!G3861</f>
        <v>100001</v>
      </c>
    </row>
    <row r="753" spans="1:7" x14ac:dyDescent="0.25">
      <c r="A753" t="str">
        <f>'All Nodes'!A3862</f>
        <v>GRID</v>
      </c>
      <c r="B753">
        <f>'All Nodes'!B3862</f>
        <v>105751</v>
      </c>
      <c r="C753">
        <f>'All Nodes'!C3862</f>
        <v>100001</v>
      </c>
      <c r="D753" s="1">
        <f>'All Nodes'!D3862</f>
        <v>-0.62499000000000005</v>
      </c>
      <c r="E753" s="1">
        <f>'All Nodes'!E3862</f>
        <v>-0.250031</v>
      </c>
      <c r="F753" s="1">
        <f>'All Nodes'!F3862</f>
        <v>0.127558</v>
      </c>
      <c r="G753">
        <f>'All Nodes'!G3862</f>
        <v>100001</v>
      </c>
    </row>
    <row r="754" spans="1:7" x14ac:dyDescent="0.25">
      <c r="A754" t="str">
        <f>'All Nodes'!A3863</f>
        <v>GRID</v>
      </c>
      <c r="B754">
        <f>'All Nodes'!B3863</f>
        <v>105752</v>
      </c>
      <c r="C754">
        <f>'All Nodes'!C3863</f>
        <v>100001</v>
      </c>
      <c r="D754" s="1">
        <f>'All Nodes'!D3863</f>
        <v>-0.62498900000000002</v>
      </c>
      <c r="E754" s="1">
        <f>'All Nodes'!E3863</f>
        <v>-0.27505299999999999</v>
      </c>
      <c r="F754" s="1">
        <f>'All Nodes'!F3863</f>
        <v>0.12887999999999999</v>
      </c>
      <c r="G754">
        <f>'All Nodes'!G3863</f>
        <v>100001</v>
      </c>
    </row>
    <row r="755" spans="1:7" x14ac:dyDescent="0.25">
      <c r="A755" t="str">
        <f>'All Nodes'!A3864</f>
        <v>GRID</v>
      </c>
      <c r="B755">
        <f>'All Nodes'!B3864</f>
        <v>105753</v>
      </c>
      <c r="C755">
        <f>'All Nodes'!C3864</f>
        <v>100001</v>
      </c>
      <c r="D755" s="1">
        <f>'All Nodes'!D3864</f>
        <v>-0.64994799999999997</v>
      </c>
      <c r="E755" s="1">
        <f>'All Nodes'!E3864</f>
        <v>-0.27505499999999999</v>
      </c>
      <c r="F755" s="1">
        <f>'All Nodes'!F3864</f>
        <v>0.13208</v>
      </c>
      <c r="G755">
        <f>'All Nodes'!G3864</f>
        <v>100001</v>
      </c>
    </row>
    <row r="756" spans="1:7" x14ac:dyDescent="0.25">
      <c r="A756" t="str">
        <f>'All Nodes'!A3865</f>
        <v>GRID</v>
      </c>
      <c r="B756">
        <f>'All Nodes'!B3865</f>
        <v>105754</v>
      </c>
      <c r="C756">
        <f>'All Nodes'!C3865</f>
        <v>100001</v>
      </c>
      <c r="D756" s="1">
        <f>'All Nodes'!D3865</f>
        <v>-0.67497799999999997</v>
      </c>
      <c r="E756" s="1">
        <f>'All Nodes'!E3865</f>
        <v>-0.275057</v>
      </c>
      <c r="F756" s="1">
        <f>'All Nodes'!F3865</f>
        <v>0.13541600000000001</v>
      </c>
      <c r="G756">
        <f>'All Nodes'!G3865</f>
        <v>100001</v>
      </c>
    </row>
    <row r="757" spans="1:7" x14ac:dyDescent="0.25">
      <c r="A757" t="str">
        <f>'All Nodes'!A3866</f>
        <v>GRID</v>
      </c>
      <c r="B757">
        <f>'All Nodes'!B3866</f>
        <v>105755</v>
      </c>
      <c r="C757">
        <f>'All Nodes'!C3866</f>
        <v>100001</v>
      </c>
      <c r="D757" s="1">
        <f>'All Nodes'!D3866</f>
        <v>-0.325021</v>
      </c>
      <c r="E757" s="1">
        <f>'All Nodes'!E3866</f>
        <v>0.22498699999999999</v>
      </c>
      <c r="F757" s="1">
        <f>'All Nodes'!F3866</f>
        <v>9.7814799999999993E-2</v>
      </c>
      <c r="G757">
        <f>'All Nodes'!G3866</f>
        <v>100001</v>
      </c>
    </row>
    <row r="758" spans="1:7" x14ac:dyDescent="0.25">
      <c r="A758" t="str">
        <f>'All Nodes'!A3867</f>
        <v>GRID</v>
      </c>
      <c r="B758">
        <f>'All Nodes'!B3867</f>
        <v>105756</v>
      </c>
      <c r="C758">
        <f>'All Nodes'!C3867</f>
        <v>100001</v>
      </c>
      <c r="D758" s="1">
        <f>'All Nodes'!D3867</f>
        <v>-0.30002699999999999</v>
      </c>
      <c r="E758" s="1">
        <f>'All Nodes'!E3867</f>
        <v>0.224992</v>
      </c>
      <c r="F758" s="1">
        <f>'All Nodes'!F3867</f>
        <v>9.6254800000000001E-2</v>
      </c>
      <c r="G758">
        <f>'All Nodes'!G3867</f>
        <v>100001</v>
      </c>
    </row>
    <row r="759" spans="1:7" x14ac:dyDescent="0.25">
      <c r="A759" t="str">
        <f>'All Nodes'!A3868</f>
        <v>GRID</v>
      </c>
      <c r="B759">
        <f>'All Nodes'!B3868</f>
        <v>105757</v>
      </c>
      <c r="C759">
        <f>'All Nodes'!C3868</f>
        <v>100001</v>
      </c>
      <c r="D759" s="1">
        <f>'All Nodes'!D3868</f>
        <v>-0.39985900000000002</v>
      </c>
      <c r="E759" s="1">
        <f>'All Nodes'!E3868</f>
        <v>0.17499999999999999</v>
      </c>
      <c r="F759" s="1">
        <f>'All Nodes'!F3868</f>
        <v>0.101226</v>
      </c>
      <c r="G759">
        <f>'All Nodes'!G3868</f>
        <v>100001</v>
      </c>
    </row>
    <row r="760" spans="1:7" x14ac:dyDescent="0.25">
      <c r="A760" t="str">
        <f>'All Nodes'!A3869</f>
        <v>GRID</v>
      </c>
      <c r="B760">
        <f>'All Nodes'!B3869</f>
        <v>105758</v>
      </c>
      <c r="C760">
        <f>'All Nodes'!C3869</f>
        <v>100001</v>
      </c>
      <c r="D760" s="1">
        <f>'All Nodes'!D3869</f>
        <v>-0.37486000000000003</v>
      </c>
      <c r="E760" s="1">
        <f>'All Nodes'!E3869</f>
        <v>0.175016</v>
      </c>
      <c r="F760" s="1">
        <f>'All Nodes'!F3869</f>
        <v>9.9290900000000001E-2</v>
      </c>
      <c r="G760">
        <f>'All Nodes'!G3869</f>
        <v>100001</v>
      </c>
    </row>
    <row r="761" spans="1:7" x14ac:dyDescent="0.25">
      <c r="A761" t="str">
        <f>'All Nodes'!A3870</f>
        <v>GRID</v>
      </c>
      <c r="B761">
        <f>'All Nodes'!B3870</f>
        <v>105759</v>
      </c>
      <c r="C761">
        <f>'All Nodes'!C3870</f>
        <v>100001</v>
      </c>
      <c r="D761" s="1">
        <f>'All Nodes'!D3870</f>
        <v>-0.42502200000000001</v>
      </c>
      <c r="E761" s="1">
        <f>'All Nodes'!E3870</f>
        <v>0.150001</v>
      </c>
      <c r="F761" s="1">
        <f>'All Nodes'!F3870</f>
        <v>0.102502</v>
      </c>
      <c r="G761">
        <f>'All Nodes'!G3870</f>
        <v>100001</v>
      </c>
    </row>
    <row r="762" spans="1:7" x14ac:dyDescent="0.25">
      <c r="A762" t="str">
        <f>'All Nodes'!A3871</f>
        <v>GRID</v>
      </c>
      <c r="B762">
        <f>'All Nodes'!B3871</f>
        <v>105760</v>
      </c>
      <c r="C762">
        <f>'All Nodes'!C3871</f>
        <v>100001</v>
      </c>
      <c r="D762" s="1">
        <f>'All Nodes'!D3871</f>
        <v>-0.42502099999999998</v>
      </c>
      <c r="E762" s="1">
        <f>'All Nodes'!E3871</f>
        <v>0.12499</v>
      </c>
      <c r="F762" s="1">
        <f>'All Nodes'!F3871</f>
        <v>0.101814</v>
      </c>
      <c r="G762">
        <f>'All Nodes'!G3871</f>
        <v>100001</v>
      </c>
    </row>
    <row r="763" spans="1:7" x14ac:dyDescent="0.25">
      <c r="A763" t="str">
        <f>'All Nodes'!A3872</f>
        <v>GRID</v>
      </c>
      <c r="B763">
        <f>'All Nodes'!B3872</f>
        <v>105761</v>
      </c>
      <c r="C763">
        <f>'All Nodes'!C3872</f>
        <v>100001</v>
      </c>
      <c r="D763" s="1">
        <f>'All Nodes'!D3872</f>
        <v>-0.39986300000000002</v>
      </c>
      <c r="E763" s="1">
        <f>'All Nodes'!E3872</f>
        <v>0.14996899999999999</v>
      </c>
      <c r="F763" s="1">
        <f>'All Nodes'!F3872</f>
        <v>0.100413</v>
      </c>
      <c r="G763">
        <f>'All Nodes'!G3872</f>
        <v>100001</v>
      </c>
    </row>
    <row r="764" spans="1:7" x14ac:dyDescent="0.25">
      <c r="A764" t="str">
        <f>'All Nodes'!A3873</f>
        <v>GRID</v>
      </c>
      <c r="B764">
        <f>'All Nodes'!B3873</f>
        <v>105762</v>
      </c>
      <c r="C764">
        <f>'All Nodes'!C3873</f>
        <v>100001</v>
      </c>
      <c r="D764" s="1">
        <f>'All Nodes'!D3873</f>
        <v>-0.42501800000000001</v>
      </c>
      <c r="E764" s="1">
        <f>'All Nodes'!E3873</f>
        <v>9.9998100000000006E-2</v>
      </c>
      <c r="F764" s="1">
        <f>'All Nodes'!F3873</f>
        <v>0.10125099999999999</v>
      </c>
      <c r="G764">
        <f>'All Nodes'!G3873</f>
        <v>100001</v>
      </c>
    </row>
    <row r="765" spans="1:7" x14ac:dyDescent="0.25">
      <c r="A765" t="str">
        <f>'All Nodes'!A3874</f>
        <v>GRID</v>
      </c>
      <c r="B765">
        <f>'All Nodes'!B3874</f>
        <v>105763</v>
      </c>
      <c r="C765">
        <f>'All Nodes'!C3874</f>
        <v>100001</v>
      </c>
      <c r="D765" s="1">
        <f>'All Nodes'!D3874</f>
        <v>-0.34985899999999998</v>
      </c>
      <c r="E765" s="1">
        <f>'All Nodes'!E3874</f>
        <v>0.20000200000000001</v>
      </c>
      <c r="F765" s="1">
        <f>'All Nodes'!F3874</f>
        <v>9.84178E-2</v>
      </c>
      <c r="G765">
        <f>'All Nodes'!G3874</f>
        <v>100001</v>
      </c>
    </row>
    <row r="766" spans="1:7" x14ac:dyDescent="0.25">
      <c r="A766" t="str">
        <f>'All Nodes'!A3875</f>
        <v>GRID</v>
      </c>
      <c r="B766">
        <f>'All Nodes'!B3875</f>
        <v>105764</v>
      </c>
      <c r="C766">
        <f>'All Nodes'!C3875</f>
        <v>100001</v>
      </c>
      <c r="D766" s="1">
        <f>'All Nodes'!D3875</f>
        <v>-0.32501999999999998</v>
      </c>
      <c r="E766" s="1">
        <f>'All Nodes'!E3875</f>
        <v>0.20000200000000001</v>
      </c>
      <c r="F766" s="1">
        <f>'All Nodes'!F3875</f>
        <v>9.6754800000000002E-2</v>
      </c>
      <c r="G766">
        <f>'All Nodes'!G3875</f>
        <v>100001</v>
      </c>
    </row>
    <row r="767" spans="1:7" x14ac:dyDescent="0.25">
      <c r="A767" t="str">
        <f>'All Nodes'!A3876</f>
        <v>GRID</v>
      </c>
      <c r="B767">
        <f>'All Nodes'!B3876</f>
        <v>105765</v>
      </c>
      <c r="C767">
        <f>'All Nodes'!C3876</f>
        <v>100001</v>
      </c>
      <c r="D767" s="1">
        <f>'All Nodes'!D3876</f>
        <v>-0.34986200000000001</v>
      </c>
      <c r="E767" s="1">
        <f>'All Nodes'!E3876</f>
        <v>0.17500199999999999</v>
      </c>
      <c r="F767" s="1">
        <f>'All Nodes'!F3876</f>
        <v>9.7481899999999996E-2</v>
      </c>
      <c r="G767">
        <f>'All Nodes'!G3876</f>
        <v>100001</v>
      </c>
    </row>
    <row r="768" spans="1:7" x14ac:dyDescent="0.25">
      <c r="A768" t="str">
        <f>'All Nodes'!A3877</f>
        <v>GRID</v>
      </c>
      <c r="B768">
        <f>'All Nodes'!B3877</f>
        <v>105766</v>
      </c>
      <c r="C768">
        <f>'All Nodes'!C3877</f>
        <v>100001</v>
      </c>
      <c r="D768" s="1">
        <f>'All Nodes'!D3877</f>
        <v>-0.44987899999999997</v>
      </c>
      <c r="E768" s="1">
        <f>'All Nodes'!E3877</f>
        <v>7.4966099999999994E-2</v>
      </c>
      <c r="F768" s="1">
        <f>'All Nodes'!F3877</f>
        <v>0.102976</v>
      </c>
      <c r="G768">
        <f>'All Nodes'!G3877</f>
        <v>100001</v>
      </c>
    </row>
    <row r="769" spans="1:7" x14ac:dyDescent="0.25">
      <c r="A769" t="str">
        <f>'All Nodes'!A3878</f>
        <v>GRID</v>
      </c>
      <c r="B769">
        <f>'All Nodes'!B3878</f>
        <v>105767</v>
      </c>
      <c r="C769">
        <f>'All Nodes'!C3878</f>
        <v>100001</v>
      </c>
      <c r="D769" s="1">
        <f>'All Nodes'!D3878</f>
        <v>-0.44988499999999998</v>
      </c>
      <c r="E769" s="1">
        <f>'All Nodes'!E3878</f>
        <v>4.9961100000000001E-2</v>
      </c>
      <c r="F769" s="1">
        <f>'All Nodes'!F3878</f>
        <v>0.10266500000000001</v>
      </c>
      <c r="G769">
        <f>'All Nodes'!G3878</f>
        <v>100001</v>
      </c>
    </row>
    <row r="770" spans="1:7" x14ac:dyDescent="0.25">
      <c r="A770" t="str">
        <f>'All Nodes'!A3879</f>
        <v>GRID</v>
      </c>
      <c r="B770">
        <f>'All Nodes'!B3879</f>
        <v>105768</v>
      </c>
      <c r="C770">
        <f>'All Nodes'!C3879</f>
        <v>100001</v>
      </c>
      <c r="D770" s="1">
        <f>'All Nodes'!D3879</f>
        <v>-0.425016</v>
      </c>
      <c r="E770" s="1">
        <f>'All Nodes'!E3879</f>
        <v>7.4981300000000001E-2</v>
      </c>
      <c r="F770" s="1">
        <f>'All Nodes'!F3879</f>
        <v>0.100814</v>
      </c>
      <c r="G770">
        <f>'All Nodes'!G3879</f>
        <v>100001</v>
      </c>
    </row>
    <row r="771" spans="1:7" x14ac:dyDescent="0.25">
      <c r="A771" t="str">
        <f>'All Nodes'!A3880</f>
        <v>GRID</v>
      </c>
      <c r="B771">
        <f>'All Nodes'!B3880</f>
        <v>105769</v>
      </c>
      <c r="C771">
        <f>'All Nodes'!C3880</f>
        <v>100001</v>
      </c>
      <c r="D771" s="1">
        <f>'All Nodes'!D3880</f>
        <v>-0.20003699999999999</v>
      </c>
      <c r="E771" s="1">
        <f>'All Nodes'!E3880</f>
        <v>0.29999399999999998</v>
      </c>
      <c r="F771" s="1">
        <f>'All Nodes'!F3880</f>
        <v>9.5193700000000006E-2</v>
      </c>
      <c r="G771">
        <f>'All Nodes'!G3880</f>
        <v>100001</v>
      </c>
    </row>
    <row r="772" spans="1:7" x14ac:dyDescent="0.25">
      <c r="A772" t="str">
        <f>'All Nodes'!A3881</f>
        <v>GRID</v>
      </c>
      <c r="B772">
        <f>'All Nodes'!B3881</f>
        <v>105770</v>
      </c>
      <c r="C772">
        <f>'All Nodes'!C3881</f>
        <v>100001</v>
      </c>
      <c r="D772" s="1">
        <f>'All Nodes'!D3881</f>
        <v>-0.175037</v>
      </c>
      <c r="E772" s="1">
        <f>'All Nodes'!E3881</f>
        <v>0.29999700000000001</v>
      </c>
      <c r="F772" s="1">
        <f>'All Nodes'!F3881</f>
        <v>9.42577E-2</v>
      </c>
      <c r="G772">
        <f>'All Nodes'!G3881</f>
        <v>100001</v>
      </c>
    </row>
    <row r="773" spans="1:7" x14ac:dyDescent="0.25">
      <c r="A773" t="str">
        <f>'All Nodes'!A3882</f>
        <v>GRID</v>
      </c>
      <c r="B773">
        <f>'All Nodes'!B3882</f>
        <v>105771</v>
      </c>
      <c r="C773">
        <f>'All Nodes'!C3882</f>
        <v>100001</v>
      </c>
      <c r="D773" s="1">
        <f>'All Nodes'!D3882</f>
        <v>-0.150032</v>
      </c>
      <c r="E773" s="1">
        <f>'All Nodes'!E3882</f>
        <v>0.29999700000000001</v>
      </c>
      <c r="F773" s="1">
        <f>'All Nodes'!F3882</f>
        <v>9.3446699999999994E-2</v>
      </c>
      <c r="G773">
        <f>'All Nodes'!G3882</f>
        <v>100001</v>
      </c>
    </row>
    <row r="774" spans="1:7" x14ac:dyDescent="0.25">
      <c r="A774" t="str">
        <f>'All Nodes'!A3883</f>
        <v>GRID</v>
      </c>
      <c r="B774">
        <f>'All Nodes'!B3883</f>
        <v>105772</v>
      </c>
      <c r="C774">
        <f>'All Nodes'!C3883</f>
        <v>100001</v>
      </c>
      <c r="D774" s="1">
        <f>'All Nodes'!D3883</f>
        <v>-0.12503500000000001</v>
      </c>
      <c r="E774" s="1">
        <f>'All Nodes'!E3883</f>
        <v>0.29999900000000002</v>
      </c>
      <c r="F774" s="1">
        <f>'All Nodes'!F3883</f>
        <v>9.2760700000000001E-2</v>
      </c>
      <c r="G774">
        <f>'All Nodes'!G3883</f>
        <v>100001</v>
      </c>
    </row>
    <row r="775" spans="1:7" x14ac:dyDescent="0.25">
      <c r="A775" t="str">
        <f>'All Nodes'!A3884</f>
        <v>GRID</v>
      </c>
      <c r="B775">
        <f>'All Nodes'!B3884</f>
        <v>105773</v>
      </c>
      <c r="C775">
        <f>'All Nodes'!C3884</f>
        <v>100001</v>
      </c>
      <c r="D775" s="1">
        <f>'All Nodes'!D3884</f>
        <v>-0.25001800000000002</v>
      </c>
      <c r="E775" s="1">
        <f>'All Nodes'!E3884</f>
        <v>0.24999399999999999</v>
      </c>
      <c r="F775" s="1">
        <f>'All Nodes'!F3884</f>
        <v>9.4693799999999995E-2</v>
      </c>
      <c r="G775">
        <f>'All Nodes'!G3884</f>
        <v>100001</v>
      </c>
    </row>
    <row r="776" spans="1:7" x14ac:dyDescent="0.25">
      <c r="A776" t="str">
        <f>'All Nodes'!A3885</f>
        <v>GRID</v>
      </c>
      <c r="B776">
        <f>'All Nodes'!B3885</f>
        <v>105774</v>
      </c>
      <c r="C776">
        <f>'All Nodes'!C3885</f>
        <v>100001</v>
      </c>
      <c r="D776" s="1">
        <f>'All Nodes'!D3885</f>
        <v>-0.22503100000000001</v>
      </c>
      <c r="E776" s="1">
        <f>'All Nodes'!E3885</f>
        <v>0.27499499999999999</v>
      </c>
      <c r="F776" s="1">
        <f>'All Nodes'!F3885</f>
        <v>9.4819700000000007E-2</v>
      </c>
      <c r="G776">
        <f>'All Nodes'!G3885</f>
        <v>100001</v>
      </c>
    </row>
    <row r="777" spans="1:7" x14ac:dyDescent="0.25">
      <c r="A777" t="str">
        <f>'All Nodes'!A3886</f>
        <v>GRID</v>
      </c>
      <c r="B777">
        <f>'All Nodes'!B3886</f>
        <v>105775</v>
      </c>
      <c r="C777">
        <f>'All Nodes'!C3886</f>
        <v>100001</v>
      </c>
      <c r="D777" s="1">
        <f>'All Nodes'!D3886</f>
        <v>-0.20003399999999999</v>
      </c>
      <c r="E777" s="1">
        <f>'All Nodes'!E3886</f>
        <v>0.27499699999999999</v>
      </c>
      <c r="F777" s="1">
        <f>'All Nodes'!F3886</f>
        <v>9.37587E-2</v>
      </c>
      <c r="G777">
        <f>'All Nodes'!G3886</f>
        <v>100001</v>
      </c>
    </row>
    <row r="778" spans="1:7" x14ac:dyDescent="0.25">
      <c r="A778" t="str">
        <f>'All Nodes'!A3887</f>
        <v>GRID</v>
      </c>
      <c r="B778">
        <f>'All Nodes'!B3887</f>
        <v>105776</v>
      </c>
      <c r="C778">
        <f>'All Nodes'!C3887</f>
        <v>100001</v>
      </c>
      <c r="D778" s="1">
        <f>'All Nodes'!D3887</f>
        <v>-0.22503100000000001</v>
      </c>
      <c r="E778" s="1">
        <f>'All Nodes'!E3887</f>
        <v>0.24998999999999999</v>
      </c>
      <c r="F778" s="1">
        <f>'All Nodes'!F3887</f>
        <v>9.3508800000000003E-2</v>
      </c>
      <c r="G778">
        <f>'All Nodes'!G3887</f>
        <v>100001</v>
      </c>
    </row>
    <row r="779" spans="1:7" x14ac:dyDescent="0.25">
      <c r="A779" t="str">
        <f>'All Nodes'!A3888</f>
        <v>GRID</v>
      </c>
      <c r="B779">
        <f>'All Nodes'!B3888</f>
        <v>105777</v>
      </c>
      <c r="C779">
        <f>'All Nodes'!C3888</f>
        <v>100001</v>
      </c>
      <c r="D779" s="1">
        <f>'All Nodes'!D3888</f>
        <v>-0.275034</v>
      </c>
      <c r="E779" s="1">
        <f>'All Nodes'!E3888</f>
        <v>0.224991</v>
      </c>
      <c r="F779" s="1">
        <f>'All Nodes'!F3888</f>
        <v>9.4820799999999997E-2</v>
      </c>
      <c r="G779">
        <f>'All Nodes'!G3888</f>
        <v>100001</v>
      </c>
    </row>
    <row r="780" spans="1:7" x14ac:dyDescent="0.25">
      <c r="A780" t="str">
        <f>'All Nodes'!A3889</f>
        <v>GRID</v>
      </c>
      <c r="B780">
        <f>'All Nodes'!B3889</f>
        <v>105778</v>
      </c>
      <c r="C780">
        <f>'All Nodes'!C3889</f>
        <v>100001</v>
      </c>
      <c r="D780" s="1">
        <f>'All Nodes'!D3889</f>
        <v>-0.25001699999999999</v>
      </c>
      <c r="E780" s="1">
        <f>'All Nodes'!E3889</f>
        <v>0.224994</v>
      </c>
      <c r="F780" s="1">
        <f>'All Nodes'!F3889</f>
        <v>9.3508800000000003E-2</v>
      </c>
      <c r="G780">
        <f>'All Nodes'!G3889</f>
        <v>100001</v>
      </c>
    </row>
    <row r="781" spans="1:7" x14ac:dyDescent="0.25">
      <c r="A781" t="str">
        <f>'All Nodes'!A3890</f>
        <v>GRID</v>
      </c>
      <c r="B781">
        <f>'All Nodes'!B3890</f>
        <v>105779</v>
      </c>
      <c r="C781">
        <f>'All Nodes'!C3890</f>
        <v>100001</v>
      </c>
      <c r="D781" s="1">
        <f>'All Nodes'!D3890</f>
        <v>-0.100038</v>
      </c>
      <c r="E781" s="1">
        <f>'All Nodes'!E3890</f>
        <v>0.32500099999999998</v>
      </c>
      <c r="F781" s="1">
        <f>'All Nodes'!F3890</f>
        <v>9.3758800000000003E-2</v>
      </c>
      <c r="G781">
        <f>'All Nodes'!G3890</f>
        <v>100001</v>
      </c>
    </row>
    <row r="782" spans="1:7" x14ac:dyDescent="0.25">
      <c r="A782" t="str">
        <f>'All Nodes'!A3891</f>
        <v>GRID</v>
      </c>
      <c r="B782">
        <f>'All Nodes'!B3891</f>
        <v>105780</v>
      </c>
      <c r="C782">
        <f>'All Nodes'!C3891</f>
        <v>100001</v>
      </c>
      <c r="D782" s="1">
        <f>'All Nodes'!D3891</f>
        <v>-7.5037000000000006E-2</v>
      </c>
      <c r="E782" s="1">
        <f>'All Nodes'!E3891</f>
        <v>0.32500800000000002</v>
      </c>
      <c r="F782" s="1">
        <f>'All Nodes'!F3891</f>
        <v>9.3321600000000005E-2</v>
      </c>
      <c r="G782">
        <f>'All Nodes'!G3891</f>
        <v>100001</v>
      </c>
    </row>
    <row r="783" spans="1:7" x14ac:dyDescent="0.25">
      <c r="A783" t="str">
        <f>'All Nodes'!A3892</f>
        <v>GRID</v>
      </c>
      <c r="B783">
        <f>'All Nodes'!B3892</f>
        <v>105781</v>
      </c>
      <c r="C783">
        <f>'All Nodes'!C3892</f>
        <v>100001</v>
      </c>
      <c r="D783" s="1">
        <f>'All Nodes'!D3892</f>
        <v>-0.100037</v>
      </c>
      <c r="E783" s="1">
        <f>'All Nodes'!E3892</f>
        <v>0.3</v>
      </c>
      <c r="F783" s="1">
        <f>'All Nodes'!F3892</f>
        <v>9.2198699999999995E-2</v>
      </c>
      <c r="G783">
        <f>'All Nodes'!G3892</f>
        <v>100001</v>
      </c>
    </row>
    <row r="784" spans="1:7" x14ac:dyDescent="0.25">
      <c r="A784" t="str">
        <f>'All Nodes'!A3893</f>
        <v>GRID</v>
      </c>
      <c r="B784">
        <f>'All Nodes'!B3893</f>
        <v>105782</v>
      </c>
      <c r="C784">
        <f>'All Nodes'!C3893</f>
        <v>100001</v>
      </c>
      <c r="D784" s="1">
        <f>'All Nodes'!D3893</f>
        <v>-5.0022999999999998E-2</v>
      </c>
      <c r="E784" s="1">
        <f>'All Nodes'!E3893</f>
        <v>0.32500200000000001</v>
      </c>
      <c r="F784" s="1">
        <f>'All Nodes'!F3893</f>
        <v>9.30087E-2</v>
      </c>
      <c r="G784">
        <f>'All Nodes'!G3893</f>
        <v>100001</v>
      </c>
    </row>
    <row r="785" spans="1:7" x14ac:dyDescent="0.25">
      <c r="A785" t="str">
        <f>'All Nodes'!A3894</f>
        <v>GRID</v>
      </c>
      <c r="B785">
        <f>'All Nodes'!B3894</f>
        <v>105783</v>
      </c>
      <c r="C785">
        <f>'All Nodes'!C3894</f>
        <v>100001</v>
      </c>
      <c r="D785" s="1">
        <f>'All Nodes'!D3894</f>
        <v>-2.5021999999999999E-2</v>
      </c>
      <c r="E785" s="1">
        <f>'All Nodes'!E3894</f>
        <v>0.32500699999999999</v>
      </c>
      <c r="F785" s="1">
        <f>'All Nodes'!F3894</f>
        <v>9.2821699999999993E-2</v>
      </c>
      <c r="G785">
        <f>'All Nodes'!G3894</f>
        <v>100001</v>
      </c>
    </row>
    <row r="786" spans="1:7" x14ac:dyDescent="0.25">
      <c r="A786" t="str">
        <f>'All Nodes'!A3895</f>
        <v>GRID</v>
      </c>
      <c r="B786">
        <f>'All Nodes'!B3895</f>
        <v>105784</v>
      </c>
      <c r="C786">
        <f>'All Nodes'!C3895</f>
        <v>100001</v>
      </c>
      <c r="D786" s="1">
        <f>'All Nodes'!D3895</f>
        <v>-2.51E-5</v>
      </c>
      <c r="E786" s="1">
        <f>'All Nodes'!E3895</f>
        <v>0.35000900000000001</v>
      </c>
      <c r="F786" s="1">
        <f>'All Nodes'!F3895</f>
        <v>9.4443700000000005E-2</v>
      </c>
      <c r="G786">
        <f>'All Nodes'!G3895</f>
        <v>100001</v>
      </c>
    </row>
    <row r="787" spans="1:7" x14ac:dyDescent="0.25">
      <c r="A787" t="str">
        <f>'All Nodes'!A3896</f>
        <v>GRID</v>
      </c>
      <c r="B787">
        <f>'All Nodes'!B3896</f>
        <v>105785</v>
      </c>
      <c r="C787">
        <f>'All Nodes'!C3896</f>
        <v>100001</v>
      </c>
      <c r="D787" s="1">
        <f>'All Nodes'!D3896</f>
        <v>-2.317E-5</v>
      </c>
      <c r="E787" s="1">
        <f>'All Nodes'!E3896</f>
        <v>0.32500699999999999</v>
      </c>
      <c r="F787" s="1">
        <f>'All Nodes'!F3896</f>
        <v>9.27597E-2</v>
      </c>
      <c r="G787">
        <f>'All Nodes'!G3896</f>
        <v>100001</v>
      </c>
    </row>
    <row r="788" spans="1:7" x14ac:dyDescent="0.25">
      <c r="A788" t="str">
        <f>'All Nodes'!A3897</f>
        <v>GRID</v>
      </c>
      <c r="B788">
        <f>'All Nodes'!B3897</f>
        <v>105786</v>
      </c>
      <c r="C788">
        <f>'All Nodes'!C3897</f>
        <v>100001</v>
      </c>
      <c r="D788" s="1">
        <f>'All Nodes'!D3897</f>
        <v>2.4997700000000001E-2</v>
      </c>
      <c r="E788" s="1">
        <f>'All Nodes'!E3897</f>
        <v>0.34988799999999998</v>
      </c>
      <c r="F788" s="1">
        <f>'All Nodes'!F3897</f>
        <v>9.4489699999999996E-2</v>
      </c>
      <c r="G788">
        <f>'All Nodes'!G3897</f>
        <v>100001</v>
      </c>
    </row>
    <row r="789" spans="1:7" x14ac:dyDescent="0.25">
      <c r="A789" t="str">
        <f>'All Nodes'!A3898</f>
        <v>GRID</v>
      </c>
      <c r="B789">
        <f>'All Nodes'!B3898</f>
        <v>105787</v>
      </c>
      <c r="C789">
        <f>'All Nodes'!C3898</f>
        <v>100001</v>
      </c>
      <c r="D789" s="1">
        <f>'All Nodes'!D3898</f>
        <v>4.9987700000000003E-2</v>
      </c>
      <c r="E789" s="1">
        <f>'All Nodes'!E3898</f>
        <v>0.34988399999999997</v>
      </c>
      <c r="F789" s="1">
        <f>'All Nodes'!F3898</f>
        <v>9.4676700000000003E-2</v>
      </c>
      <c r="G789">
        <f>'All Nodes'!G3898</f>
        <v>100001</v>
      </c>
    </row>
    <row r="790" spans="1:7" x14ac:dyDescent="0.25">
      <c r="A790" t="str">
        <f>'All Nodes'!A3899</f>
        <v>GRID</v>
      </c>
      <c r="B790">
        <f>'All Nodes'!B3899</f>
        <v>105788</v>
      </c>
      <c r="C790">
        <f>'All Nodes'!C3899</f>
        <v>100001</v>
      </c>
      <c r="D790" s="1">
        <f>'All Nodes'!D3899</f>
        <v>0.12502099999999999</v>
      </c>
      <c r="E790" s="1">
        <f>'All Nodes'!E3899</f>
        <v>0.37486999999999998</v>
      </c>
      <c r="F790" s="1">
        <f>'All Nodes'!F3899</f>
        <v>9.7793599999999994E-2</v>
      </c>
      <c r="G790">
        <f>'All Nodes'!G3899</f>
        <v>100001</v>
      </c>
    </row>
    <row r="791" spans="1:7" x14ac:dyDescent="0.25">
      <c r="A791" t="str">
        <f>'All Nodes'!A3900</f>
        <v>GRID</v>
      </c>
      <c r="B791">
        <f>'All Nodes'!B3900</f>
        <v>105789</v>
      </c>
      <c r="C791">
        <f>'All Nodes'!C3900</f>
        <v>100001</v>
      </c>
      <c r="D791" s="1">
        <f>'All Nodes'!D3900</f>
        <v>7.4972700000000003E-2</v>
      </c>
      <c r="E791" s="1">
        <f>'All Nodes'!E3900</f>
        <v>0.34988000000000002</v>
      </c>
      <c r="F791" s="1">
        <f>'All Nodes'!F3900</f>
        <v>9.4987699999999994E-2</v>
      </c>
      <c r="G791">
        <f>'All Nodes'!G3900</f>
        <v>100001</v>
      </c>
    </row>
    <row r="792" spans="1:7" x14ac:dyDescent="0.25">
      <c r="A792" t="str">
        <f>'All Nodes'!A3901</f>
        <v>GRID</v>
      </c>
      <c r="B792">
        <f>'All Nodes'!B3901</f>
        <v>105790</v>
      </c>
      <c r="C792">
        <f>'All Nodes'!C3901</f>
        <v>100001</v>
      </c>
      <c r="D792" s="1">
        <f>'All Nodes'!D3901</f>
        <v>0.100009</v>
      </c>
      <c r="E792" s="1">
        <f>'All Nodes'!E3901</f>
        <v>0.34987499999999999</v>
      </c>
      <c r="F792" s="1">
        <f>'All Nodes'!F3901</f>
        <v>9.54237E-2</v>
      </c>
      <c r="G792">
        <f>'All Nodes'!G3901</f>
        <v>100001</v>
      </c>
    </row>
    <row r="793" spans="1:7" x14ac:dyDescent="0.25">
      <c r="A793" t="str">
        <f>'All Nodes'!A3902</f>
        <v>GRID</v>
      </c>
      <c r="B793">
        <f>'All Nodes'!B3902</f>
        <v>105791</v>
      </c>
      <c r="C793">
        <f>'All Nodes'!C3902</f>
        <v>100001</v>
      </c>
      <c r="D793" s="1">
        <f>'All Nodes'!D3902</f>
        <v>0.12501000000000001</v>
      </c>
      <c r="E793" s="1">
        <f>'All Nodes'!E3902</f>
        <v>0.34987000000000001</v>
      </c>
      <c r="F793" s="1">
        <f>'All Nodes'!F3902</f>
        <v>9.5984700000000006E-2</v>
      </c>
      <c r="G793">
        <f>'All Nodes'!G3902</f>
        <v>100001</v>
      </c>
    </row>
    <row r="794" spans="1:7" x14ac:dyDescent="0.25">
      <c r="A794" t="str">
        <f>'All Nodes'!A3903</f>
        <v>GRID</v>
      </c>
      <c r="B794">
        <f>'All Nodes'!B3903</f>
        <v>105792</v>
      </c>
      <c r="C794">
        <f>'All Nodes'!C3903</f>
        <v>100001</v>
      </c>
      <c r="D794" s="1">
        <f>'All Nodes'!D3903</f>
        <v>0.14999899999999999</v>
      </c>
      <c r="E794" s="1">
        <f>'All Nodes'!E3903</f>
        <v>0.37486399999999998</v>
      </c>
      <c r="F794" s="1">
        <f>'All Nodes'!F3903</f>
        <v>9.84796E-2</v>
      </c>
      <c r="G794">
        <f>'All Nodes'!G3903</f>
        <v>100001</v>
      </c>
    </row>
    <row r="795" spans="1:7" x14ac:dyDescent="0.25">
      <c r="A795" t="str">
        <f>'All Nodes'!A3904</f>
        <v>GRID</v>
      </c>
      <c r="B795">
        <f>'All Nodes'!B3904</f>
        <v>105793</v>
      </c>
      <c r="C795">
        <f>'All Nodes'!C3904</f>
        <v>100001</v>
      </c>
      <c r="D795" s="1">
        <f>'All Nodes'!D3904</f>
        <v>0.175015</v>
      </c>
      <c r="E795" s="1">
        <f>'All Nodes'!E3904</f>
        <v>0.37486000000000003</v>
      </c>
      <c r="F795" s="1">
        <f>'All Nodes'!F3904</f>
        <v>9.9290699999999996E-2</v>
      </c>
      <c r="G795">
        <f>'All Nodes'!G3904</f>
        <v>100001</v>
      </c>
    </row>
    <row r="796" spans="1:7" x14ac:dyDescent="0.25">
      <c r="A796" t="str">
        <f>'All Nodes'!A3905</f>
        <v>GRID</v>
      </c>
      <c r="B796">
        <f>'All Nodes'!B3905</f>
        <v>105794</v>
      </c>
      <c r="C796">
        <f>'All Nodes'!C3905</f>
        <v>100001</v>
      </c>
      <c r="D796" s="1">
        <f>'All Nodes'!D3905</f>
        <v>0.19999900000000001</v>
      </c>
      <c r="E796" s="1">
        <f>'All Nodes'!E3905</f>
        <v>0.39985500000000002</v>
      </c>
      <c r="F796" s="1">
        <f>'All Nodes'!F3905</f>
        <v>0.102161</v>
      </c>
      <c r="G796">
        <f>'All Nodes'!G3905</f>
        <v>100001</v>
      </c>
    </row>
    <row r="797" spans="1:7" x14ac:dyDescent="0.25">
      <c r="A797" t="str">
        <f>'All Nodes'!A3906</f>
        <v>GRID</v>
      </c>
      <c r="B797">
        <f>'All Nodes'!B3906</f>
        <v>105795</v>
      </c>
      <c r="C797">
        <f>'All Nodes'!C3906</f>
        <v>100001</v>
      </c>
      <c r="D797" s="1">
        <f>'All Nodes'!D3906</f>
        <v>0.20000100000000001</v>
      </c>
      <c r="E797" s="1">
        <f>'All Nodes'!E3906</f>
        <v>0.37485600000000002</v>
      </c>
      <c r="F797" s="1">
        <f>'All Nodes'!F3906</f>
        <v>0.100227</v>
      </c>
      <c r="G797">
        <f>'All Nodes'!G3906</f>
        <v>100001</v>
      </c>
    </row>
    <row r="798" spans="1:7" x14ac:dyDescent="0.25">
      <c r="A798" t="str">
        <f>'All Nodes'!A3907</f>
        <v>GRID</v>
      </c>
      <c r="B798">
        <f>'All Nodes'!B3907</f>
        <v>105796</v>
      </c>
      <c r="C798">
        <f>'All Nodes'!C3907</f>
        <v>100001</v>
      </c>
      <c r="D798" s="1">
        <f>'All Nodes'!D3907</f>
        <v>0.22498099999999999</v>
      </c>
      <c r="E798" s="1">
        <f>'All Nodes'!E3907</f>
        <v>0.42502699999999999</v>
      </c>
      <c r="F798" s="1">
        <f>'All Nodes'!F3907</f>
        <v>0.105314</v>
      </c>
      <c r="G798">
        <f>'All Nodes'!G3907</f>
        <v>100001</v>
      </c>
    </row>
    <row r="799" spans="1:7" x14ac:dyDescent="0.25">
      <c r="A799" t="str">
        <f>'All Nodes'!A3908</f>
        <v>GRID</v>
      </c>
      <c r="B799">
        <f>'All Nodes'!B3908</f>
        <v>105797</v>
      </c>
      <c r="C799">
        <f>'All Nodes'!C3908</f>
        <v>100001</v>
      </c>
      <c r="D799" s="1">
        <f>'All Nodes'!D3908</f>
        <v>0.22498000000000001</v>
      </c>
      <c r="E799" s="1">
        <f>'All Nodes'!E3908</f>
        <v>0.39984999999999998</v>
      </c>
      <c r="F799" s="1">
        <f>'All Nodes'!F3908</f>
        <v>0.103223</v>
      </c>
      <c r="G799">
        <f>'All Nodes'!G3908</f>
        <v>100001</v>
      </c>
    </row>
    <row r="800" spans="1:7" x14ac:dyDescent="0.25">
      <c r="A800" t="str">
        <f>'All Nodes'!A3909</f>
        <v>GRID</v>
      </c>
      <c r="B800">
        <f>'All Nodes'!B3909</f>
        <v>105798</v>
      </c>
      <c r="C800">
        <f>'All Nodes'!C3909</f>
        <v>100001</v>
      </c>
      <c r="D800" s="1">
        <f>'All Nodes'!D3909</f>
        <v>0.24998200000000001</v>
      </c>
      <c r="E800" s="1">
        <f>'All Nodes'!E3909</f>
        <v>0.42503000000000002</v>
      </c>
      <c r="F800" s="1">
        <f>'All Nodes'!F3909</f>
        <v>0.106501</v>
      </c>
      <c r="G800">
        <f>'All Nodes'!G3909</f>
        <v>100001</v>
      </c>
    </row>
    <row r="801" spans="1:7" x14ac:dyDescent="0.25">
      <c r="A801" t="str">
        <f>'All Nodes'!A3910</f>
        <v>GRID</v>
      </c>
      <c r="B801">
        <f>'All Nodes'!B3910</f>
        <v>105799</v>
      </c>
      <c r="C801">
        <f>'All Nodes'!C3910</f>
        <v>100001</v>
      </c>
      <c r="D801" s="1">
        <f>'All Nodes'!D3910</f>
        <v>0.274982</v>
      </c>
      <c r="E801" s="1">
        <f>'All Nodes'!E3910</f>
        <v>0.44984499999999999</v>
      </c>
      <c r="F801" s="1">
        <f>'All Nodes'!F3910</f>
        <v>0.109972</v>
      </c>
      <c r="G801">
        <f>'All Nodes'!G3910</f>
        <v>100001</v>
      </c>
    </row>
    <row r="802" spans="1:7" x14ac:dyDescent="0.25">
      <c r="A802" t="str">
        <f>'All Nodes'!A3911</f>
        <v>GRID</v>
      </c>
      <c r="B802">
        <f>'All Nodes'!B3911</f>
        <v>105800</v>
      </c>
      <c r="C802">
        <f>'All Nodes'!C3911</f>
        <v>100001</v>
      </c>
      <c r="D802" s="1">
        <f>'All Nodes'!D3911</f>
        <v>0.274982</v>
      </c>
      <c r="E802" s="1">
        <f>'All Nodes'!E3911</f>
        <v>0.42503000000000002</v>
      </c>
      <c r="F802" s="1">
        <f>'All Nodes'!F3911</f>
        <v>0.107816</v>
      </c>
      <c r="G802">
        <f>'All Nodes'!G3911</f>
        <v>100001</v>
      </c>
    </row>
    <row r="803" spans="1:7" x14ac:dyDescent="0.25">
      <c r="A803" t="str">
        <f>'All Nodes'!A3912</f>
        <v>GRID</v>
      </c>
      <c r="B803">
        <f>'All Nodes'!B3912</f>
        <v>105801</v>
      </c>
      <c r="C803">
        <f>'All Nodes'!C3912</f>
        <v>100001</v>
      </c>
      <c r="D803" s="1">
        <f>'All Nodes'!D3912</f>
        <v>0.299981</v>
      </c>
      <c r="E803" s="1">
        <f>'All Nodes'!E3912</f>
        <v>0.44984099999999999</v>
      </c>
      <c r="F803" s="1">
        <f>'All Nodes'!F3912</f>
        <v>0.111411</v>
      </c>
      <c r="G803">
        <f>'All Nodes'!G3912</f>
        <v>100001</v>
      </c>
    </row>
    <row r="804" spans="1:7" x14ac:dyDescent="0.25">
      <c r="A804" t="str">
        <f>'All Nodes'!A3913</f>
        <v>GRID</v>
      </c>
      <c r="B804">
        <f>'All Nodes'!B3913</f>
        <v>105802</v>
      </c>
      <c r="C804">
        <f>'All Nodes'!C3913</f>
        <v>100001</v>
      </c>
      <c r="D804" s="1">
        <f>'All Nodes'!D3913</f>
        <v>0.32497900000000002</v>
      </c>
      <c r="E804" s="1">
        <f>'All Nodes'!E3913</f>
        <v>0.47503499999999999</v>
      </c>
      <c r="F804" s="1">
        <f>'All Nodes'!F3913</f>
        <v>0.115328</v>
      </c>
      <c r="G804">
        <f>'All Nodes'!G3913</f>
        <v>100001</v>
      </c>
    </row>
    <row r="805" spans="1:7" x14ac:dyDescent="0.25">
      <c r="A805" t="str">
        <f>'All Nodes'!A3914</f>
        <v>GRID</v>
      </c>
      <c r="B805">
        <f>'All Nodes'!B3914</f>
        <v>105803</v>
      </c>
      <c r="C805">
        <f>'All Nodes'!C3914</f>
        <v>100001</v>
      </c>
      <c r="D805" s="1">
        <f>'All Nodes'!D3914</f>
        <v>0.32498199999999999</v>
      </c>
      <c r="E805" s="1">
        <f>'All Nodes'!E3914</f>
        <v>0.44983699999999999</v>
      </c>
      <c r="F805" s="1">
        <f>'All Nodes'!F3914</f>
        <v>0.11297599999999999</v>
      </c>
      <c r="G805">
        <f>'All Nodes'!G3914</f>
        <v>100001</v>
      </c>
    </row>
    <row r="806" spans="1:7" x14ac:dyDescent="0.25">
      <c r="A806" t="str">
        <f>'All Nodes'!A3915</f>
        <v>GRID</v>
      </c>
      <c r="B806">
        <f>'All Nodes'!B3915</f>
        <v>105804</v>
      </c>
      <c r="C806">
        <f>'All Nodes'!C3915</f>
        <v>100001</v>
      </c>
      <c r="D806" s="1">
        <f>'All Nodes'!D3915</f>
        <v>0.34997899999999998</v>
      </c>
      <c r="E806" s="1">
        <f>'All Nodes'!E3915</f>
        <v>0.49984299999999998</v>
      </c>
      <c r="F806" s="1">
        <f>'All Nodes'!F3915</f>
        <v>0.119426</v>
      </c>
      <c r="G806">
        <f>'All Nodes'!G3915</f>
        <v>100001</v>
      </c>
    </row>
    <row r="807" spans="1:7" x14ac:dyDescent="0.25">
      <c r="A807" t="str">
        <f>'All Nodes'!A3916</f>
        <v>GRID</v>
      </c>
      <c r="B807">
        <f>'All Nodes'!B3916</f>
        <v>105805</v>
      </c>
      <c r="C807">
        <f>'All Nodes'!C3916</f>
        <v>100001</v>
      </c>
      <c r="D807" s="1">
        <f>'All Nodes'!D3916</f>
        <v>0.34997800000000001</v>
      </c>
      <c r="E807" s="1">
        <f>'All Nodes'!E3916</f>
        <v>0.47503699999999999</v>
      </c>
      <c r="F807" s="1">
        <f>'All Nodes'!F3916</f>
        <v>0.117021</v>
      </c>
      <c r="G807">
        <f>'All Nodes'!G3916</f>
        <v>100001</v>
      </c>
    </row>
    <row r="808" spans="1:7" x14ac:dyDescent="0.25">
      <c r="A808" t="str">
        <f>'All Nodes'!A3917</f>
        <v>GRID</v>
      </c>
      <c r="B808">
        <f>'All Nodes'!B3917</f>
        <v>105806</v>
      </c>
      <c r="C808">
        <f>'All Nodes'!C3917</f>
        <v>100001</v>
      </c>
      <c r="D808" s="1">
        <f>'All Nodes'!D3917</f>
        <v>0.37498399999999998</v>
      </c>
      <c r="E808" s="1">
        <f>'All Nodes'!E3917</f>
        <v>0.52484900000000001</v>
      </c>
      <c r="F808" s="1">
        <f>'All Nodes'!F3917</f>
        <v>0.123819</v>
      </c>
      <c r="G808">
        <f>'All Nodes'!G3917</f>
        <v>100001</v>
      </c>
    </row>
    <row r="809" spans="1:7" x14ac:dyDescent="0.25">
      <c r="A809" t="str">
        <f>'All Nodes'!A3918</f>
        <v>GRID</v>
      </c>
      <c r="B809">
        <f>'All Nodes'!B3918</f>
        <v>105807</v>
      </c>
      <c r="C809">
        <f>'All Nodes'!C3918</f>
        <v>100001</v>
      </c>
      <c r="D809" s="1">
        <f>'All Nodes'!D3918</f>
        <v>0.37498700000000001</v>
      </c>
      <c r="E809" s="1">
        <f>'All Nodes'!E3918</f>
        <v>0.49984000000000001</v>
      </c>
      <c r="F809" s="1">
        <f>'All Nodes'!F3918</f>
        <v>0.12124600000000001</v>
      </c>
      <c r="G809">
        <f>'All Nodes'!G3918</f>
        <v>100001</v>
      </c>
    </row>
    <row r="810" spans="1:7" x14ac:dyDescent="0.25">
      <c r="A810" t="str">
        <f>'All Nodes'!A3919</f>
        <v>GRID</v>
      </c>
      <c r="B810">
        <f>'All Nodes'!B3919</f>
        <v>105808</v>
      </c>
      <c r="C810">
        <f>'All Nodes'!C3919</f>
        <v>100001</v>
      </c>
      <c r="D810" s="1">
        <f>'All Nodes'!D3919</f>
        <v>0.39997500000000002</v>
      </c>
      <c r="E810" s="1">
        <f>'All Nodes'!E3919</f>
        <v>0.55003400000000002</v>
      </c>
      <c r="F810" s="1">
        <f>'All Nodes'!F3919</f>
        <v>0.12850300000000001</v>
      </c>
      <c r="G810">
        <f>'All Nodes'!G3919</f>
        <v>100001</v>
      </c>
    </row>
    <row r="811" spans="1:7" x14ac:dyDescent="0.25">
      <c r="A811" t="str">
        <f>'All Nodes'!A3920</f>
        <v>GRID</v>
      </c>
      <c r="B811">
        <f>'All Nodes'!B3920</f>
        <v>105809</v>
      </c>
      <c r="C811">
        <f>'All Nodes'!C3920</f>
        <v>100001</v>
      </c>
      <c r="D811" s="1">
        <f>'All Nodes'!D3920</f>
        <v>0.39997700000000003</v>
      </c>
      <c r="E811" s="1">
        <f>'All Nodes'!E3920</f>
        <v>0.52484799999999998</v>
      </c>
      <c r="F811" s="1">
        <f>'All Nodes'!F3920</f>
        <v>0.12576200000000001</v>
      </c>
      <c r="G811">
        <f>'All Nodes'!G3920</f>
        <v>100001</v>
      </c>
    </row>
    <row r="812" spans="1:7" x14ac:dyDescent="0.25">
      <c r="A812" t="str">
        <f>'All Nodes'!A3921</f>
        <v>GRID</v>
      </c>
      <c r="B812">
        <f>'All Nodes'!B3921</f>
        <v>105810</v>
      </c>
      <c r="C812">
        <f>'All Nodes'!C3921</f>
        <v>100001</v>
      </c>
      <c r="D812" s="1">
        <f>'All Nodes'!D3921</f>
        <v>0.42497200000000002</v>
      </c>
      <c r="E812" s="1">
        <f>'All Nodes'!E3921</f>
        <v>0.57503400000000005</v>
      </c>
      <c r="F812" s="1">
        <f>'All Nodes'!F3921</f>
        <v>0.133405</v>
      </c>
      <c r="G812">
        <f>'All Nodes'!G3921</f>
        <v>100001</v>
      </c>
    </row>
    <row r="813" spans="1:7" x14ac:dyDescent="0.25">
      <c r="A813" t="str">
        <f>'All Nodes'!A3922</f>
        <v>GRID</v>
      </c>
      <c r="B813">
        <f>'All Nodes'!B3922</f>
        <v>105811</v>
      </c>
      <c r="C813">
        <f>'All Nodes'!C3922</f>
        <v>100001</v>
      </c>
      <c r="D813" s="1">
        <f>'All Nodes'!D3922</f>
        <v>0.42497400000000002</v>
      </c>
      <c r="E813" s="1">
        <f>'All Nodes'!E3922</f>
        <v>0.55003599999999997</v>
      </c>
      <c r="F813" s="1">
        <f>'All Nodes'!F3922</f>
        <v>0.130575</v>
      </c>
      <c r="G813">
        <f>'All Nodes'!G3922</f>
        <v>100001</v>
      </c>
    </row>
    <row r="814" spans="1:7" x14ac:dyDescent="0.25">
      <c r="A814" t="str">
        <f>'All Nodes'!A3923</f>
        <v>GRID</v>
      </c>
      <c r="B814">
        <f>'All Nodes'!B3923</f>
        <v>105812</v>
      </c>
      <c r="C814">
        <f>'All Nodes'!C3923</f>
        <v>100001</v>
      </c>
      <c r="D814" s="1">
        <f>'All Nodes'!D3923</f>
        <v>0.44997199999999998</v>
      </c>
      <c r="E814" s="1">
        <f>'All Nodes'!E3923</f>
        <v>0.57503499999999996</v>
      </c>
      <c r="F814" s="1">
        <f>'All Nodes'!F3923</f>
        <v>0.135606</v>
      </c>
      <c r="G814">
        <f>'All Nodes'!G3923</f>
        <v>100001</v>
      </c>
    </row>
    <row r="815" spans="1:7" x14ac:dyDescent="0.25">
      <c r="A815" t="str">
        <f>'All Nodes'!A3924</f>
        <v>GRID</v>
      </c>
      <c r="B815">
        <f>'All Nodes'!B3924</f>
        <v>105813</v>
      </c>
      <c r="C815">
        <f>'All Nodes'!C3924</f>
        <v>100001</v>
      </c>
      <c r="D815" s="1">
        <f>'All Nodes'!D3924</f>
        <v>-0.474999</v>
      </c>
      <c r="E815" s="1">
        <f>'All Nodes'!E3924</f>
        <v>-2.5033E-2</v>
      </c>
      <c r="F815" s="1">
        <f>'All Nodes'!F3924</f>
        <v>0.104811</v>
      </c>
      <c r="G815">
        <f>'All Nodes'!G3924</f>
        <v>100001</v>
      </c>
    </row>
    <row r="816" spans="1:7" x14ac:dyDescent="0.25">
      <c r="A816" t="str">
        <f>'All Nodes'!A3925</f>
        <v>GRID</v>
      </c>
      <c r="B816">
        <f>'All Nodes'!B3925</f>
        <v>105814</v>
      </c>
      <c r="C816">
        <f>'All Nodes'!C3925</f>
        <v>100001</v>
      </c>
      <c r="D816" s="1">
        <f>'All Nodes'!D3925</f>
        <v>-0.44989000000000001</v>
      </c>
      <c r="E816" s="1">
        <f>'All Nodes'!E3925</f>
        <v>2.4966100000000001E-2</v>
      </c>
      <c r="F816" s="1">
        <f>'All Nodes'!F3925</f>
        <v>0.102478</v>
      </c>
      <c r="G816">
        <f>'All Nodes'!G3925</f>
        <v>100001</v>
      </c>
    </row>
    <row r="817" spans="1:7" x14ac:dyDescent="0.25">
      <c r="A817" t="str">
        <f>'All Nodes'!A3926</f>
        <v>GRID</v>
      </c>
      <c r="B817">
        <f>'All Nodes'!B3926</f>
        <v>105815</v>
      </c>
      <c r="C817">
        <f>'All Nodes'!C3926</f>
        <v>100001</v>
      </c>
      <c r="D817" s="1">
        <f>'All Nodes'!D3926</f>
        <v>-0.45001200000000002</v>
      </c>
      <c r="E817" s="1">
        <f>'All Nodes'!E3926</f>
        <v>-3.2639999999999999E-5</v>
      </c>
      <c r="F817" s="1">
        <f>'All Nodes'!F3926</f>
        <v>0.102437</v>
      </c>
      <c r="G817">
        <f>'All Nodes'!G3926</f>
        <v>100001</v>
      </c>
    </row>
    <row r="818" spans="1:7" x14ac:dyDescent="0.25">
      <c r="A818" t="str">
        <f>'All Nodes'!A3927</f>
        <v>GRID</v>
      </c>
      <c r="B818">
        <f>'All Nodes'!B3927</f>
        <v>105816</v>
      </c>
      <c r="C818">
        <f>'All Nodes'!C3927</f>
        <v>100001</v>
      </c>
      <c r="D818" s="1">
        <f>'All Nodes'!D3927</f>
        <v>-0.45001000000000002</v>
      </c>
      <c r="E818" s="1">
        <f>'All Nodes'!E3927</f>
        <v>-2.5031000000000001E-2</v>
      </c>
      <c r="F818" s="1">
        <f>'All Nodes'!F3927</f>
        <v>0.10249900000000001</v>
      </c>
      <c r="G818">
        <f>'All Nodes'!G3927</f>
        <v>100001</v>
      </c>
    </row>
    <row r="819" spans="1:7" x14ac:dyDescent="0.25">
      <c r="A819" t="str">
        <f>'All Nodes'!A3928</f>
        <v>GRID</v>
      </c>
      <c r="B819">
        <f>'All Nodes'!B3928</f>
        <v>105817</v>
      </c>
      <c r="C819">
        <f>'All Nodes'!C3928</f>
        <v>100001</v>
      </c>
      <c r="D819" s="1">
        <f>'All Nodes'!D3928</f>
        <v>-0.47497600000000001</v>
      </c>
      <c r="E819" s="1">
        <f>'All Nodes'!E3928</f>
        <v>-5.0033000000000001E-2</v>
      </c>
      <c r="F819" s="1">
        <f>'All Nodes'!F3928</f>
        <v>0.10499699999999999</v>
      </c>
      <c r="G819">
        <f>'All Nodes'!G3928</f>
        <v>100001</v>
      </c>
    </row>
    <row r="820" spans="1:7" x14ac:dyDescent="0.25">
      <c r="A820" t="str">
        <f>'All Nodes'!A3929</f>
        <v>GRID</v>
      </c>
      <c r="B820">
        <f>'All Nodes'!B3929</f>
        <v>105818</v>
      </c>
      <c r="C820">
        <f>'All Nodes'!C3929</f>
        <v>100001</v>
      </c>
      <c r="D820" s="1">
        <f>'All Nodes'!D3929</f>
        <v>-0.500004</v>
      </c>
      <c r="E820" s="1">
        <f>'All Nodes'!E3929</f>
        <v>-0.100048</v>
      </c>
      <c r="F820" s="1">
        <f>'All Nodes'!F3929</f>
        <v>0.10818999999999999</v>
      </c>
      <c r="G820">
        <f>'All Nodes'!G3929</f>
        <v>100001</v>
      </c>
    </row>
    <row r="821" spans="1:7" x14ac:dyDescent="0.25">
      <c r="A821" t="str">
        <f>'All Nodes'!A3930</f>
        <v>GRID</v>
      </c>
      <c r="B821">
        <f>'All Nodes'!B3930</f>
        <v>105819</v>
      </c>
      <c r="C821">
        <f>'All Nodes'!C3930</f>
        <v>100001</v>
      </c>
      <c r="D821" s="1">
        <f>'All Nodes'!D3930</f>
        <v>-0.474997</v>
      </c>
      <c r="E821" s="1">
        <f>'All Nodes'!E3930</f>
        <v>-7.5046000000000002E-2</v>
      </c>
      <c r="F821" s="1">
        <f>'All Nodes'!F3930</f>
        <v>0.105313</v>
      </c>
      <c r="G821">
        <f>'All Nodes'!G3930</f>
        <v>100001</v>
      </c>
    </row>
    <row r="822" spans="1:7" x14ac:dyDescent="0.25">
      <c r="A822" t="str">
        <f>'All Nodes'!A3931</f>
        <v>GRID</v>
      </c>
      <c r="B822">
        <f>'All Nodes'!B3931</f>
        <v>105820</v>
      </c>
      <c r="C822">
        <f>'All Nodes'!C3931</f>
        <v>100001</v>
      </c>
      <c r="D822" s="1">
        <f>'All Nodes'!D3931</f>
        <v>-0.47499400000000003</v>
      </c>
      <c r="E822" s="1">
        <f>'All Nodes'!E3931</f>
        <v>-0.100046</v>
      </c>
      <c r="F822" s="1">
        <f>'All Nodes'!F3931</f>
        <v>0.10575</v>
      </c>
      <c r="G822">
        <f>'All Nodes'!G3931</f>
        <v>100001</v>
      </c>
    </row>
    <row r="823" spans="1:7" x14ac:dyDescent="0.25">
      <c r="A823" t="str">
        <f>'All Nodes'!A3932</f>
        <v>GRID</v>
      </c>
      <c r="B823">
        <f>'All Nodes'!B3932</f>
        <v>105821</v>
      </c>
      <c r="C823">
        <f>'All Nodes'!C3932</f>
        <v>100001</v>
      </c>
      <c r="D823" s="1">
        <f>'All Nodes'!D3932</f>
        <v>-0.50000199999999995</v>
      </c>
      <c r="E823" s="1">
        <f>'All Nodes'!E3932</f>
        <v>-0.12504499999999999</v>
      </c>
      <c r="F823" s="1">
        <f>'All Nodes'!F3932</f>
        <v>0.108753</v>
      </c>
      <c r="G823">
        <f>'All Nodes'!G3932</f>
        <v>100001</v>
      </c>
    </row>
    <row r="824" spans="1:7" x14ac:dyDescent="0.25">
      <c r="A824" t="str">
        <f>'All Nodes'!A3933</f>
        <v>GRID</v>
      </c>
      <c r="B824">
        <f>'All Nodes'!B3933</f>
        <v>105822</v>
      </c>
      <c r="C824">
        <f>'All Nodes'!C3933</f>
        <v>100001</v>
      </c>
      <c r="D824" s="1">
        <f>'All Nodes'!D3933</f>
        <v>-0.52499700000000005</v>
      </c>
      <c r="E824" s="1">
        <f>'All Nodes'!E3933</f>
        <v>-0.15004200000000001</v>
      </c>
      <c r="F824" s="1">
        <f>'All Nodes'!F3933</f>
        <v>0.112009</v>
      </c>
      <c r="G824">
        <f>'All Nodes'!G3933</f>
        <v>100001</v>
      </c>
    </row>
    <row r="825" spans="1:7" x14ac:dyDescent="0.25">
      <c r="A825" t="str">
        <f>'All Nodes'!A3934</f>
        <v>GRID</v>
      </c>
      <c r="B825">
        <f>'All Nodes'!B3934</f>
        <v>105823</v>
      </c>
      <c r="C825">
        <f>'All Nodes'!C3934</f>
        <v>100001</v>
      </c>
      <c r="D825" s="1">
        <f>'All Nodes'!D3934</f>
        <v>-0.50000100000000003</v>
      </c>
      <c r="E825" s="1">
        <f>'All Nodes'!E3934</f>
        <v>-0.15004200000000001</v>
      </c>
      <c r="F825" s="1">
        <f>'All Nodes'!F3934</f>
        <v>0.109442</v>
      </c>
      <c r="G825">
        <f>'All Nodes'!G3934</f>
        <v>100001</v>
      </c>
    </row>
    <row r="826" spans="1:7" x14ac:dyDescent="0.25">
      <c r="A826" t="str">
        <f>'All Nodes'!A3935</f>
        <v>GRID</v>
      </c>
      <c r="B826">
        <f>'All Nodes'!B3935</f>
        <v>105824</v>
      </c>
      <c r="C826">
        <f>'All Nodes'!C3935</f>
        <v>100001</v>
      </c>
      <c r="D826" s="1">
        <f>'All Nodes'!D3935</f>
        <v>-0.54999699999999996</v>
      </c>
      <c r="E826" s="1">
        <f>'All Nodes'!E3935</f>
        <v>-0.17504800000000001</v>
      </c>
      <c r="F826" s="1">
        <f>'All Nodes'!F3935</f>
        <v>0.11551699999999999</v>
      </c>
      <c r="G826">
        <f>'All Nodes'!G3935</f>
        <v>100001</v>
      </c>
    </row>
    <row r="827" spans="1:7" x14ac:dyDescent="0.25">
      <c r="A827" t="str">
        <f>'All Nodes'!A3936</f>
        <v>GRID</v>
      </c>
      <c r="B827">
        <f>'All Nodes'!B3936</f>
        <v>105825</v>
      </c>
      <c r="C827">
        <f>'All Nodes'!C3936</f>
        <v>100001</v>
      </c>
      <c r="D827" s="1">
        <f>'All Nodes'!D3936</f>
        <v>-0.52499700000000005</v>
      </c>
      <c r="E827" s="1">
        <f>'All Nodes'!E3936</f>
        <v>-0.17504700000000001</v>
      </c>
      <c r="F827" s="1">
        <f>'All Nodes'!F3936</f>
        <v>0.11282200000000001</v>
      </c>
      <c r="G827">
        <f>'All Nodes'!G3936</f>
        <v>100001</v>
      </c>
    </row>
    <row r="828" spans="1:7" x14ac:dyDescent="0.25">
      <c r="A828" t="str">
        <f>'All Nodes'!A3937</f>
        <v>GRID</v>
      </c>
      <c r="B828">
        <f>'All Nodes'!B3937</f>
        <v>105826</v>
      </c>
      <c r="C828">
        <f>'All Nodes'!C3937</f>
        <v>100001</v>
      </c>
      <c r="D828" s="1">
        <f>'All Nodes'!D3937</f>
        <v>-0.54999600000000004</v>
      </c>
      <c r="E828" s="1">
        <f>'All Nodes'!E3937</f>
        <v>-0.20005000000000001</v>
      </c>
      <c r="F828" s="1">
        <f>'All Nodes'!F3937</f>
        <v>0.116456</v>
      </c>
      <c r="G828">
        <f>'All Nodes'!G3937</f>
        <v>100001</v>
      </c>
    </row>
    <row r="829" spans="1:7" x14ac:dyDescent="0.25">
      <c r="A829" t="str">
        <f>'All Nodes'!A3938</f>
        <v>GRID</v>
      </c>
      <c r="B829">
        <f>'All Nodes'!B3938</f>
        <v>105827</v>
      </c>
      <c r="C829">
        <f>'All Nodes'!C3938</f>
        <v>100001</v>
      </c>
      <c r="D829" s="1">
        <f>'All Nodes'!D3938</f>
        <v>-0.57499199999999995</v>
      </c>
      <c r="E829" s="1">
        <f>'All Nodes'!E3938</f>
        <v>-0.225045</v>
      </c>
      <c r="F829" s="1">
        <f>'All Nodes'!F3938</f>
        <v>0.12034300000000001</v>
      </c>
      <c r="G829">
        <f>'All Nodes'!G3938</f>
        <v>100001</v>
      </c>
    </row>
    <row r="830" spans="1:7" x14ac:dyDescent="0.25">
      <c r="A830" t="str">
        <f>'All Nodes'!A3939</f>
        <v>GRID</v>
      </c>
      <c r="B830">
        <f>'All Nodes'!B3939</f>
        <v>105828</v>
      </c>
      <c r="C830">
        <f>'All Nodes'!C3939</f>
        <v>100001</v>
      </c>
      <c r="D830" s="1">
        <f>'All Nodes'!D3939</f>
        <v>-0.54999399999999998</v>
      </c>
      <c r="E830" s="1">
        <f>'All Nodes'!E3939</f>
        <v>-0.22504399999999999</v>
      </c>
      <c r="F830" s="1">
        <f>'All Nodes'!F3939</f>
        <v>0.117521</v>
      </c>
      <c r="G830">
        <f>'All Nodes'!G3939</f>
        <v>100001</v>
      </c>
    </row>
    <row r="831" spans="1:7" x14ac:dyDescent="0.25">
      <c r="A831" t="str">
        <f>'All Nodes'!A3940</f>
        <v>GRID</v>
      </c>
      <c r="B831">
        <f>'All Nodes'!B3940</f>
        <v>105829</v>
      </c>
      <c r="C831">
        <f>'All Nodes'!C3940</f>
        <v>100001</v>
      </c>
      <c r="D831" s="1">
        <f>'All Nodes'!D3940</f>
        <v>-0.59999199999999997</v>
      </c>
      <c r="E831" s="1">
        <f>'All Nodes'!E3940</f>
        <v>-0.250031</v>
      </c>
      <c r="F831" s="1">
        <f>'All Nodes'!F3940</f>
        <v>0.124482</v>
      </c>
      <c r="G831">
        <f>'All Nodes'!G3940</f>
        <v>100001</v>
      </c>
    </row>
    <row r="832" spans="1:7" x14ac:dyDescent="0.25">
      <c r="A832" t="str">
        <f>'All Nodes'!A3941</f>
        <v>GRID</v>
      </c>
      <c r="B832">
        <f>'All Nodes'!B3941</f>
        <v>105830</v>
      </c>
      <c r="C832">
        <f>'All Nodes'!C3941</f>
        <v>100001</v>
      </c>
      <c r="D832" s="1">
        <f>'All Nodes'!D3941</f>
        <v>-0.57499100000000003</v>
      </c>
      <c r="E832" s="1">
        <f>'All Nodes'!E3941</f>
        <v>-0.25002999999999997</v>
      </c>
      <c r="F832" s="1">
        <f>'All Nodes'!F3941</f>
        <v>0.121532</v>
      </c>
      <c r="G832">
        <f>'All Nodes'!G3941</f>
        <v>100001</v>
      </c>
    </row>
    <row r="833" spans="1:7" x14ac:dyDescent="0.25">
      <c r="A833" t="str">
        <f>'All Nodes'!A3942</f>
        <v>GRID</v>
      </c>
      <c r="B833">
        <f>'All Nodes'!B3942</f>
        <v>105831</v>
      </c>
      <c r="C833">
        <f>'All Nodes'!C3942</f>
        <v>100001</v>
      </c>
      <c r="D833" s="1">
        <f>'All Nodes'!D3942</f>
        <v>-0.59998899999999999</v>
      </c>
      <c r="E833" s="1">
        <f>'All Nodes'!E3942</f>
        <v>-0.27505299999999999</v>
      </c>
      <c r="F833" s="1">
        <f>'All Nodes'!F3942</f>
        <v>0.125803</v>
      </c>
      <c r="G833">
        <f>'All Nodes'!G3942</f>
        <v>100001</v>
      </c>
    </row>
    <row r="834" spans="1:7" x14ac:dyDescent="0.25">
      <c r="A834" t="str">
        <f>'All Nodes'!A3943</f>
        <v>GRID</v>
      </c>
      <c r="B834">
        <f>'All Nodes'!B3943</f>
        <v>105832</v>
      </c>
      <c r="C834">
        <f>'All Nodes'!C3943</f>
        <v>100001</v>
      </c>
      <c r="D834" s="1">
        <f>'All Nodes'!D3943</f>
        <v>-0.64995800000000004</v>
      </c>
      <c r="E834" s="1">
        <f>'All Nodes'!E3943</f>
        <v>-0.30004500000000001</v>
      </c>
      <c r="F834" s="1">
        <f>'All Nodes'!F3943</f>
        <v>0.13352600000000001</v>
      </c>
      <c r="G834">
        <f>'All Nodes'!G3943</f>
        <v>100001</v>
      </c>
    </row>
    <row r="835" spans="1:7" x14ac:dyDescent="0.25">
      <c r="A835" t="str">
        <f>'All Nodes'!A3944</f>
        <v>GRID</v>
      </c>
      <c r="B835">
        <f>'All Nodes'!B3944</f>
        <v>105833</v>
      </c>
      <c r="C835">
        <f>'All Nodes'!C3944</f>
        <v>100001</v>
      </c>
      <c r="D835" s="1">
        <f>'All Nodes'!D3944</f>
        <v>-0.62498900000000002</v>
      </c>
      <c r="E835" s="1">
        <f>'All Nodes'!E3944</f>
        <v>-0.300043</v>
      </c>
      <c r="F835" s="1">
        <f>'All Nodes'!F3944</f>
        <v>0.130325</v>
      </c>
      <c r="G835">
        <f>'All Nodes'!G3944</f>
        <v>100001</v>
      </c>
    </row>
    <row r="836" spans="1:7" x14ac:dyDescent="0.25">
      <c r="A836" t="str">
        <f>'All Nodes'!A3945</f>
        <v>GRID</v>
      </c>
      <c r="B836">
        <f>'All Nodes'!B3945</f>
        <v>105834</v>
      </c>
      <c r="C836">
        <f>'All Nodes'!C3945</f>
        <v>100001</v>
      </c>
      <c r="D836" s="1">
        <f>'All Nodes'!D3945</f>
        <v>-0.59998899999999999</v>
      </c>
      <c r="E836" s="1">
        <f>'All Nodes'!E3945</f>
        <v>-0.300043</v>
      </c>
      <c r="F836" s="1">
        <f>'All Nodes'!F3945</f>
        <v>0.127246</v>
      </c>
      <c r="G836">
        <f>'All Nodes'!G3945</f>
        <v>100001</v>
      </c>
    </row>
    <row r="837" spans="1:7" x14ac:dyDescent="0.25">
      <c r="A837" t="str">
        <f>'All Nodes'!A3946</f>
        <v>GRID</v>
      </c>
      <c r="B837">
        <f>'All Nodes'!B3946</f>
        <v>105835</v>
      </c>
      <c r="C837">
        <f>'All Nodes'!C3946</f>
        <v>100001</v>
      </c>
      <c r="D837" s="1">
        <f>'All Nodes'!D3946</f>
        <v>-0.649953</v>
      </c>
      <c r="E837" s="1">
        <f>'All Nodes'!E3946</f>
        <v>-0.325046</v>
      </c>
      <c r="F837" s="1">
        <f>'All Nodes'!F3946</f>
        <v>0.135098</v>
      </c>
      <c r="G837">
        <f>'All Nodes'!G3946</f>
        <v>100001</v>
      </c>
    </row>
    <row r="838" spans="1:7" x14ac:dyDescent="0.25">
      <c r="A838" t="str">
        <f>'All Nodes'!A3947</f>
        <v>GRID</v>
      </c>
      <c r="B838">
        <f>'All Nodes'!B3947</f>
        <v>105836</v>
      </c>
      <c r="C838">
        <f>'All Nodes'!C3947</f>
        <v>100001</v>
      </c>
      <c r="D838" s="1">
        <f>'All Nodes'!D3947</f>
        <v>-0.30002600000000001</v>
      </c>
      <c r="E838" s="1">
        <f>'All Nodes'!E3947</f>
        <v>0.20000100000000001</v>
      </c>
      <c r="F838" s="1">
        <f>'All Nodes'!F3947</f>
        <v>9.5194799999999996E-2</v>
      </c>
      <c r="G838">
        <f>'All Nodes'!G3947</f>
        <v>100001</v>
      </c>
    </row>
    <row r="839" spans="1:7" x14ac:dyDescent="0.25">
      <c r="A839" t="str">
        <f>'All Nodes'!A3948</f>
        <v>GRID</v>
      </c>
      <c r="B839">
        <f>'All Nodes'!B3948</f>
        <v>105837</v>
      </c>
      <c r="C839">
        <f>'All Nodes'!C3948</f>
        <v>100001</v>
      </c>
      <c r="D839" s="1">
        <f>'All Nodes'!D3948</f>
        <v>-0.27503300000000003</v>
      </c>
      <c r="E839" s="1">
        <f>'All Nodes'!E3948</f>
        <v>0.20000599999999999</v>
      </c>
      <c r="F839" s="1">
        <f>'All Nodes'!F3948</f>
        <v>9.3760800000000005E-2</v>
      </c>
      <c r="G839">
        <f>'All Nodes'!G3948</f>
        <v>100001</v>
      </c>
    </row>
    <row r="840" spans="1:7" x14ac:dyDescent="0.25">
      <c r="A840" t="str">
        <f>'All Nodes'!A3949</f>
        <v>GRID</v>
      </c>
      <c r="B840">
        <f>'All Nodes'!B3949</f>
        <v>105838</v>
      </c>
      <c r="C840">
        <f>'All Nodes'!C3949</f>
        <v>100001</v>
      </c>
      <c r="D840" s="1">
        <f>'All Nodes'!D3949</f>
        <v>-0.37486399999999998</v>
      </c>
      <c r="E840" s="1">
        <f>'All Nodes'!E3949</f>
        <v>0.15</v>
      </c>
      <c r="F840" s="1">
        <f>'All Nodes'!F3949</f>
        <v>9.8479899999999995E-2</v>
      </c>
      <c r="G840">
        <f>'All Nodes'!G3949</f>
        <v>100001</v>
      </c>
    </row>
    <row r="841" spans="1:7" x14ac:dyDescent="0.25">
      <c r="A841" t="str">
        <f>'All Nodes'!A3950</f>
        <v>GRID</v>
      </c>
      <c r="B841">
        <f>'All Nodes'!B3950</f>
        <v>105839</v>
      </c>
      <c r="C841">
        <f>'All Nodes'!C3950</f>
        <v>100001</v>
      </c>
      <c r="D841" s="1">
        <f>'All Nodes'!D3950</f>
        <v>-0.34986600000000001</v>
      </c>
      <c r="E841" s="1">
        <f>'All Nodes'!E3950</f>
        <v>0.14998500000000001</v>
      </c>
      <c r="F841" s="1">
        <f>'All Nodes'!F3950</f>
        <v>9.6670900000000004E-2</v>
      </c>
      <c r="G841">
        <f>'All Nodes'!G3950</f>
        <v>100001</v>
      </c>
    </row>
    <row r="842" spans="1:7" x14ac:dyDescent="0.25">
      <c r="A842" t="str">
        <f>'All Nodes'!A3951</f>
        <v>GRID</v>
      </c>
      <c r="B842">
        <f>'All Nodes'!B3951</f>
        <v>105840</v>
      </c>
      <c r="C842">
        <f>'All Nodes'!C3951</f>
        <v>100001</v>
      </c>
      <c r="D842" s="1">
        <f>'All Nodes'!D3951</f>
        <v>-0.39986899999999997</v>
      </c>
      <c r="E842" s="1">
        <f>'All Nodes'!E3951</f>
        <v>0.12501899999999999</v>
      </c>
      <c r="F842" s="1">
        <f>'All Nodes'!F3951</f>
        <v>9.9727899999999994E-2</v>
      </c>
      <c r="G842">
        <f>'All Nodes'!G3951</f>
        <v>100001</v>
      </c>
    </row>
    <row r="843" spans="1:7" x14ac:dyDescent="0.25">
      <c r="A843" t="str">
        <f>'All Nodes'!A3952</f>
        <v>GRID</v>
      </c>
      <c r="B843">
        <f>'All Nodes'!B3952</f>
        <v>105841</v>
      </c>
      <c r="C843">
        <f>'All Nodes'!C3952</f>
        <v>100001</v>
      </c>
      <c r="D843" s="1">
        <f>'All Nodes'!D3952</f>
        <v>-0.39987299999999998</v>
      </c>
      <c r="E843" s="1">
        <f>'All Nodes'!E3952</f>
        <v>0.10001400000000001</v>
      </c>
      <c r="F843" s="1">
        <f>'All Nodes'!F3952</f>
        <v>9.9166900000000002E-2</v>
      </c>
      <c r="G843">
        <f>'All Nodes'!G3952</f>
        <v>100001</v>
      </c>
    </row>
    <row r="844" spans="1:7" x14ac:dyDescent="0.25">
      <c r="A844" t="str">
        <f>'All Nodes'!A3953</f>
        <v>GRID</v>
      </c>
      <c r="B844">
        <f>'All Nodes'!B3953</f>
        <v>105842</v>
      </c>
      <c r="C844">
        <f>'All Nodes'!C3953</f>
        <v>100001</v>
      </c>
      <c r="D844" s="1">
        <f>'All Nodes'!D3953</f>
        <v>-0.37486999999999998</v>
      </c>
      <c r="E844" s="1">
        <f>'All Nodes'!E3953</f>
        <v>0.12502199999999999</v>
      </c>
      <c r="F844" s="1">
        <f>'All Nodes'!F3953</f>
        <v>9.7793900000000003E-2</v>
      </c>
      <c r="G844">
        <f>'All Nodes'!G3953</f>
        <v>100001</v>
      </c>
    </row>
    <row r="845" spans="1:7" x14ac:dyDescent="0.25">
      <c r="A845" t="str">
        <f>'All Nodes'!A3954</f>
        <v>GRID</v>
      </c>
      <c r="B845">
        <f>'All Nodes'!B3954</f>
        <v>105843</v>
      </c>
      <c r="C845">
        <f>'All Nodes'!C3954</f>
        <v>100001</v>
      </c>
      <c r="D845" s="1">
        <f>'All Nodes'!D3954</f>
        <v>-0.39987699999999998</v>
      </c>
      <c r="E845" s="1">
        <f>'All Nodes'!E3954</f>
        <v>7.4960499999999999E-2</v>
      </c>
      <c r="F845" s="1">
        <f>'All Nodes'!F3954</f>
        <v>9.8729899999999995E-2</v>
      </c>
      <c r="G845">
        <f>'All Nodes'!G3954</f>
        <v>100001</v>
      </c>
    </row>
    <row r="846" spans="1:7" x14ac:dyDescent="0.25">
      <c r="A846" t="str">
        <f>'All Nodes'!A3955</f>
        <v>GRID</v>
      </c>
      <c r="B846">
        <f>'All Nodes'!B3955</f>
        <v>105844</v>
      </c>
      <c r="C846">
        <f>'All Nodes'!C3955</f>
        <v>100001</v>
      </c>
      <c r="D846" s="1">
        <f>'All Nodes'!D3955</f>
        <v>-0.32501799999999997</v>
      </c>
      <c r="E846" s="1">
        <f>'All Nodes'!E3955</f>
        <v>0.17500299999999999</v>
      </c>
      <c r="F846" s="1">
        <f>'All Nodes'!F3955</f>
        <v>9.5817799999999995E-2</v>
      </c>
      <c r="G846">
        <f>'All Nodes'!G3955</f>
        <v>100001</v>
      </c>
    </row>
    <row r="847" spans="1:7" x14ac:dyDescent="0.25">
      <c r="A847" t="str">
        <f>'All Nodes'!A3956</f>
        <v>GRID</v>
      </c>
      <c r="B847">
        <f>'All Nodes'!B3956</f>
        <v>105845</v>
      </c>
      <c r="C847">
        <f>'All Nodes'!C3956</f>
        <v>100001</v>
      </c>
      <c r="D847" s="1">
        <f>'All Nodes'!D3956</f>
        <v>-0.30002600000000001</v>
      </c>
      <c r="E847" s="1">
        <f>'All Nodes'!E3956</f>
        <v>0.175008</v>
      </c>
      <c r="F847" s="1">
        <f>'All Nodes'!F3956</f>
        <v>9.4258900000000007E-2</v>
      </c>
      <c r="G847">
        <f>'All Nodes'!G3956</f>
        <v>100001</v>
      </c>
    </row>
    <row r="848" spans="1:7" x14ac:dyDescent="0.25">
      <c r="A848" t="str">
        <f>'All Nodes'!A3957</f>
        <v>GRID</v>
      </c>
      <c r="B848">
        <f>'All Nodes'!B3957</f>
        <v>105846</v>
      </c>
      <c r="C848">
        <f>'All Nodes'!C3957</f>
        <v>100001</v>
      </c>
      <c r="D848" s="1">
        <f>'All Nodes'!D3957</f>
        <v>-0.32501600000000003</v>
      </c>
      <c r="E848" s="1">
        <f>'All Nodes'!E3957</f>
        <v>0.150006</v>
      </c>
      <c r="F848" s="1">
        <f>'All Nodes'!F3957</f>
        <v>9.5006900000000005E-2</v>
      </c>
      <c r="G848">
        <f>'All Nodes'!G3957</f>
        <v>100001</v>
      </c>
    </row>
    <row r="849" spans="1:7" x14ac:dyDescent="0.25">
      <c r="A849" t="str">
        <f>'All Nodes'!A3958</f>
        <v>GRID</v>
      </c>
      <c r="B849">
        <f>'All Nodes'!B3958</f>
        <v>105847</v>
      </c>
      <c r="C849">
        <f>'All Nodes'!C3958</f>
        <v>100001</v>
      </c>
      <c r="D849" s="1">
        <f>'All Nodes'!D3958</f>
        <v>-0.42501499999999998</v>
      </c>
      <c r="E849" s="1">
        <f>'All Nodes'!E3958</f>
        <v>4.9963399999999998E-2</v>
      </c>
      <c r="F849" s="1">
        <f>'All Nodes'!F3958</f>
        <v>0.10050099999999999</v>
      </c>
      <c r="G849">
        <f>'All Nodes'!G3958</f>
        <v>100001</v>
      </c>
    </row>
    <row r="850" spans="1:7" x14ac:dyDescent="0.25">
      <c r="A850" t="str">
        <f>'All Nodes'!A3959</f>
        <v>GRID</v>
      </c>
      <c r="B850">
        <f>'All Nodes'!B3959</f>
        <v>105848</v>
      </c>
      <c r="C850">
        <f>'All Nodes'!C3959</f>
        <v>100001</v>
      </c>
      <c r="D850" s="1">
        <f>'All Nodes'!D3959</f>
        <v>-0.42501299999999997</v>
      </c>
      <c r="E850" s="1">
        <f>'All Nodes'!E3959</f>
        <v>2.4968299999999999E-2</v>
      </c>
      <c r="F850" s="1">
        <f>'All Nodes'!F3959</f>
        <v>0.100314</v>
      </c>
      <c r="G850">
        <f>'All Nodes'!G3959</f>
        <v>100001</v>
      </c>
    </row>
    <row r="851" spans="1:7" x14ac:dyDescent="0.25">
      <c r="A851" t="str">
        <f>'All Nodes'!A3960</f>
        <v>GRID</v>
      </c>
      <c r="B851">
        <f>'All Nodes'!B3960</f>
        <v>105849</v>
      </c>
      <c r="C851">
        <f>'All Nodes'!C3960</f>
        <v>100001</v>
      </c>
      <c r="D851" s="1">
        <f>'All Nodes'!D3960</f>
        <v>-0.39988299999999999</v>
      </c>
      <c r="E851" s="1">
        <f>'All Nodes'!E3960</f>
        <v>4.99625E-2</v>
      </c>
      <c r="F851" s="1">
        <f>'All Nodes'!F3960</f>
        <v>9.8419000000000006E-2</v>
      </c>
      <c r="G851">
        <f>'All Nodes'!G3960</f>
        <v>100001</v>
      </c>
    </row>
    <row r="852" spans="1:7" x14ac:dyDescent="0.25">
      <c r="A852" t="str">
        <f>'All Nodes'!A3961</f>
        <v>GRID</v>
      </c>
      <c r="B852">
        <f>'All Nodes'!B3961</f>
        <v>105850</v>
      </c>
      <c r="C852">
        <f>'All Nodes'!C3961</f>
        <v>100001</v>
      </c>
      <c r="D852" s="1">
        <f>'All Nodes'!D3961</f>
        <v>-0.175035</v>
      </c>
      <c r="E852" s="1">
        <f>'All Nodes'!E3961</f>
        <v>0.27499899999999999</v>
      </c>
      <c r="F852" s="1">
        <f>'All Nodes'!F3961</f>
        <v>9.2823699999999995E-2</v>
      </c>
      <c r="G852">
        <f>'All Nodes'!G3961</f>
        <v>100001</v>
      </c>
    </row>
    <row r="853" spans="1:7" x14ac:dyDescent="0.25">
      <c r="A853" t="str">
        <f>'All Nodes'!A3962</f>
        <v>GRID</v>
      </c>
      <c r="B853">
        <f>'All Nodes'!B3962</f>
        <v>105851</v>
      </c>
      <c r="C853">
        <f>'All Nodes'!C3962</f>
        <v>100001</v>
      </c>
      <c r="D853" s="1">
        <f>'All Nodes'!D3962</f>
        <v>-0.15003</v>
      </c>
      <c r="E853" s="1">
        <f>'All Nodes'!E3962</f>
        <v>0.27500000000000002</v>
      </c>
      <c r="F853" s="1">
        <f>'All Nodes'!F3962</f>
        <v>9.2011700000000002E-2</v>
      </c>
      <c r="G853">
        <f>'All Nodes'!G3962</f>
        <v>100001</v>
      </c>
    </row>
    <row r="854" spans="1:7" x14ac:dyDescent="0.25">
      <c r="A854" t="str">
        <f>'All Nodes'!A3963</f>
        <v>GRID</v>
      </c>
      <c r="B854">
        <f>'All Nodes'!B3963</f>
        <v>105852</v>
      </c>
      <c r="C854">
        <f>'All Nodes'!C3963</f>
        <v>100001</v>
      </c>
      <c r="D854" s="1">
        <f>'All Nodes'!D3963</f>
        <v>-0.12503300000000001</v>
      </c>
      <c r="E854" s="1">
        <f>'All Nodes'!E3963</f>
        <v>0.27500200000000002</v>
      </c>
      <c r="F854" s="1">
        <f>'All Nodes'!F3963</f>
        <v>9.1325799999999999E-2</v>
      </c>
      <c r="G854">
        <f>'All Nodes'!G3963</f>
        <v>100001</v>
      </c>
    </row>
    <row r="855" spans="1:7" x14ac:dyDescent="0.25">
      <c r="A855" t="str">
        <f>'All Nodes'!A3964</f>
        <v>GRID</v>
      </c>
      <c r="B855">
        <f>'All Nodes'!B3964</f>
        <v>105853</v>
      </c>
      <c r="C855">
        <f>'All Nodes'!C3964</f>
        <v>100001</v>
      </c>
      <c r="D855" s="1">
        <f>'All Nodes'!D3964</f>
        <v>-0.100035</v>
      </c>
      <c r="E855" s="1">
        <f>'All Nodes'!E3964</f>
        <v>0.275005</v>
      </c>
      <c r="F855" s="1">
        <f>'All Nodes'!F3964</f>
        <v>9.0764800000000007E-2</v>
      </c>
      <c r="G855">
        <f>'All Nodes'!G3964</f>
        <v>100001</v>
      </c>
    </row>
    <row r="856" spans="1:7" x14ac:dyDescent="0.25">
      <c r="A856" t="str">
        <f>'All Nodes'!A3965</f>
        <v>GRID</v>
      </c>
      <c r="B856">
        <f>'All Nodes'!B3965</f>
        <v>105854</v>
      </c>
      <c r="C856">
        <f>'All Nodes'!C3965</f>
        <v>100001</v>
      </c>
      <c r="D856" s="1">
        <f>'All Nodes'!D3965</f>
        <v>-0.22502900000000001</v>
      </c>
      <c r="E856" s="1">
        <f>'All Nodes'!E3965</f>
        <v>0.22499</v>
      </c>
      <c r="F856" s="1">
        <f>'All Nodes'!F3965</f>
        <v>9.23239E-2</v>
      </c>
      <c r="G856">
        <f>'All Nodes'!G3965</f>
        <v>100001</v>
      </c>
    </row>
    <row r="857" spans="1:7" x14ac:dyDescent="0.25">
      <c r="A857" t="str">
        <f>'All Nodes'!A3966</f>
        <v>GRID</v>
      </c>
      <c r="B857">
        <f>'All Nodes'!B3966</f>
        <v>105855</v>
      </c>
      <c r="C857">
        <f>'All Nodes'!C3966</f>
        <v>100001</v>
      </c>
      <c r="D857" s="1">
        <f>'All Nodes'!D3966</f>
        <v>-0.20003399999999999</v>
      </c>
      <c r="E857" s="1">
        <f>'All Nodes'!E3966</f>
        <v>0.24999099999999999</v>
      </c>
      <c r="F857" s="1">
        <f>'All Nodes'!F3966</f>
        <v>9.2448699999999995E-2</v>
      </c>
      <c r="G857">
        <f>'All Nodes'!G3966</f>
        <v>100001</v>
      </c>
    </row>
    <row r="858" spans="1:7" x14ac:dyDescent="0.25">
      <c r="A858" t="str">
        <f>'All Nodes'!A3967</f>
        <v>GRID</v>
      </c>
      <c r="B858">
        <f>'All Nodes'!B3967</f>
        <v>105856</v>
      </c>
      <c r="C858">
        <f>'All Nodes'!C3967</f>
        <v>100001</v>
      </c>
      <c r="D858" s="1">
        <f>'All Nodes'!D3967</f>
        <v>-0.175035</v>
      </c>
      <c r="E858" s="1">
        <f>'All Nodes'!E3967</f>
        <v>0.24999299999999999</v>
      </c>
      <c r="F858" s="1">
        <f>'All Nodes'!F3967</f>
        <v>9.1513700000000003E-2</v>
      </c>
      <c r="G858">
        <f>'All Nodes'!G3967</f>
        <v>100001</v>
      </c>
    </row>
    <row r="859" spans="1:7" x14ac:dyDescent="0.25">
      <c r="A859" t="str">
        <f>'All Nodes'!A3968</f>
        <v>GRID</v>
      </c>
      <c r="B859">
        <f>'All Nodes'!B3968</f>
        <v>105857</v>
      </c>
      <c r="C859">
        <f>'All Nodes'!C3968</f>
        <v>100001</v>
      </c>
      <c r="D859" s="1">
        <f>'All Nodes'!D3968</f>
        <v>-0.20003199999999999</v>
      </c>
      <c r="E859" s="1">
        <f>'All Nodes'!E3968</f>
        <v>0.224997</v>
      </c>
      <c r="F859" s="1">
        <f>'All Nodes'!F3968</f>
        <v>9.1264899999999996E-2</v>
      </c>
      <c r="G859">
        <f>'All Nodes'!G3968</f>
        <v>100001</v>
      </c>
    </row>
    <row r="860" spans="1:7" x14ac:dyDescent="0.25">
      <c r="A860" t="str">
        <f>'All Nodes'!A3969</f>
        <v>GRID</v>
      </c>
      <c r="B860">
        <f>'All Nodes'!B3969</f>
        <v>105858</v>
      </c>
      <c r="C860">
        <f>'All Nodes'!C3969</f>
        <v>100001</v>
      </c>
      <c r="D860" s="1">
        <f>'All Nodes'!D3969</f>
        <v>-0.25001600000000002</v>
      </c>
      <c r="E860" s="1">
        <f>'All Nodes'!E3969</f>
        <v>0.20000899999999999</v>
      </c>
      <c r="F860" s="1">
        <f>'All Nodes'!F3969</f>
        <v>9.2448799999999998E-2</v>
      </c>
      <c r="G860">
        <f>'All Nodes'!G3969</f>
        <v>100001</v>
      </c>
    </row>
    <row r="861" spans="1:7" x14ac:dyDescent="0.25">
      <c r="A861" t="str">
        <f>'All Nodes'!A3970</f>
        <v>GRID</v>
      </c>
      <c r="B861">
        <f>'All Nodes'!B3970</f>
        <v>105859</v>
      </c>
      <c r="C861">
        <f>'All Nodes'!C3970</f>
        <v>100001</v>
      </c>
      <c r="D861" s="1">
        <f>'All Nodes'!D3970</f>
        <v>-0.22502800000000001</v>
      </c>
      <c r="E861" s="1">
        <f>'All Nodes'!E3970</f>
        <v>0.20000799999999999</v>
      </c>
      <c r="F861" s="1">
        <f>'All Nodes'!F3970</f>
        <v>9.1264899999999996E-2</v>
      </c>
      <c r="G861">
        <f>'All Nodes'!G3970</f>
        <v>100001</v>
      </c>
    </row>
    <row r="862" spans="1:7" x14ac:dyDescent="0.25">
      <c r="A862" t="str">
        <f>'All Nodes'!A3971</f>
        <v>GRID</v>
      </c>
      <c r="B862">
        <f>'All Nodes'!B3971</f>
        <v>105860</v>
      </c>
      <c r="C862">
        <f>'All Nodes'!C3971</f>
        <v>100001</v>
      </c>
      <c r="D862" s="1">
        <f>'All Nodes'!D3971</f>
        <v>-7.5036000000000005E-2</v>
      </c>
      <c r="E862" s="1">
        <f>'All Nodes'!E3971</f>
        <v>0.29996800000000001</v>
      </c>
      <c r="F862" s="1">
        <f>'All Nodes'!F3971</f>
        <v>9.1760800000000003E-2</v>
      </c>
      <c r="G862">
        <f>'All Nodes'!G3971</f>
        <v>100001</v>
      </c>
    </row>
    <row r="863" spans="1:7" x14ac:dyDescent="0.25">
      <c r="A863" t="str">
        <f>'All Nodes'!A3972</f>
        <v>GRID</v>
      </c>
      <c r="B863">
        <f>'All Nodes'!B3972</f>
        <v>105861</v>
      </c>
      <c r="C863">
        <f>'All Nodes'!C3972</f>
        <v>100001</v>
      </c>
      <c r="D863" s="1">
        <f>'All Nodes'!D3972</f>
        <v>-5.0020000000000002E-2</v>
      </c>
      <c r="E863" s="1">
        <f>'All Nodes'!E3972</f>
        <v>0.30000399999999999</v>
      </c>
      <c r="F863" s="1">
        <f>'All Nodes'!F3972</f>
        <v>9.1449699999999995E-2</v>
      </c>
      <c r="G863">
        <f>'All Nodes'!G3972</f>
        <v>100001</v>
      </c>
    </row>
    <row r="864" spans="1:7" x14ac:dyDescent="0.25">
      <c r="A864" t="str">
        <f>'All Nodes'!A3973</f>
        <v>GRID</v>
      </c>
      <c r="B864">
        <f>'All Nodes'!B3973</f>
        <v>105862</v>
      </c>
      <c r="C864">
        <f>'All Nodes'!C3973</f>
        <v>100001</v>
      </c>
      <c r="D864" s="1">
        <f>'All Nodes'!D3973</f>
        <v>-7.5035000000000004E-2</v>
      </c>
      <c r="E864" s="1">
        <f>'All Nodes'!E3973</f>
        <v>0.27500400000000003</v>
      </c>
      <c r="F864" s="1">
        <f>'All Nodes'!F3973</f>
        <v>9.0328800000000001E-2</v>
      </c>
      <c r="G864">
        <f>'All Nodes'!G3973</f>
        <v>100001</v>
      </c>
    </row>
    <row r="865" spans="1:7" x14ac:dyDescent="0.25">
      <c r="A865" t="str">
        <f>'All Nodes'!A3974</f>
        <v>GRID</v>
      </c>
      <c r="B865">
        <f>'All Nodes'!B3974</f>
        <v>105863</v>
      </c>
      <c r="C865">
        <f>'All Nodes'!C3974</f>
        <v>100001</v>
      </c>
      <c r="D865" s="1">
        <f>'All Nodes'!D3974</f>
        <v>-2.5019E-2</v>
      </c>
      <c r="E865" s="1">
        <f>'All Nodes'!E3974</f>
        <v>0.30000599999999999</v>
      </c>
      <c r="F865" s="1">
        <f>'All Nodes'!F3974</f>
        <v>9.1262700000000002E-2</v>
      </c>
      <c r="G865">
        <f>'All Nodes'!G3974</f>
        <v>100001</v>
      </c>
    </row>
    <row r="866" spans="1:7" x14ac:dyDescent="0.25">
      <c r="A866" t="str">
        <f>'All Nodes'!A3975</f>
        <v>GRID</v>
      </c>
      <c r="B866">
        <f>'All Nodes'!B3975</f>
        <v>105864</v>
      </c>
      <c r="C866">
        <f>'All Nodes'!C3975</f>
        <v>100001</v>
      </c>
      <c r="D866" s="1">
        <f>'All Nodes'!D3975</f>
        <v>-2.1250000000000002E-5</v>
      </c>
      <c r="E866" s="1">
        <f>'All Nodes'!E3975</f>
        <v>0.30000700000000002</v>
      </c>
      <c r="F866" s="1">
        <f>'All Nodes'!F3975</f>
        <v>9.1200699999999996E-2</v>
      </c>
      <c r="G866">
        <f>'All Nodes'!G3975</f>
        <v>100001</v>
      </c>
    </row>
    <row r="867" spans="1:7" x14ac:dyDescent="0.25">
      <c r="A867" t="str">
        <f>'All Nodes'!A3976</f>
        <v>GRID</v>
      </c>
      <c r="B867">
        <f>'All Nodes'!B3976</f>
        <v>105865</v>
      </c>
      <c r="C867">
        <f>'All Nodes'!C3976</f>
        <v>100001</v>
      </c>
      <c r="D867" s="1">
        <f>'All Nodes'!D3976</f>
        <v>2.4975000000000001E-2</v>
      </c>
      <c r="E867" s="1">
        <f>'All Nodes'!E3976</f>
        <v>0.32500800000000002</v>
      </c>
      <c r="F867" s="1">
        <f>'All Nodes'!F3976</f>
        <v>9.2822699999999994E-2</v>
      </c>
      <c r="G867">
        <f>'All Nodes'!G3976</f>
        <v>100001</v>
      </c>
    </row>
    <row r="868" spans="1:7" x14ac:dyDescent="0.25">
      <c r="A868" t="str">
        <f>'All Nodes'!A3977</f>
        <v>GRID</v>
      </c>
      <c r="B868">
        <f>'All Nodes'!B3977</f>
        <v>105866</v>
      </c>
      <c r="C868">
        <f>'All Nodes'!C3977</f>
        <v>100001</v>
      </c>
      <c r="D868" s="1">
        <f>'All Nodes'!D3977</f>
        <v>2.4960199999999998E-2</v>
      </c>
      <c r="E868" s="1">
        <f>'All Nodes'!E3977</f>
        <v>0.30002000000000001</v>
      </c>
      <c r="F868" s="1">
        <f>'All Nodes'!F3977</f>
        <v>9.1264700000000004E-2</v>
      </c>
      <c r="G868">
        <f>'All Nodes'!G3977</f>
        <v>100001</v>
      </c>
    </row>
    <row r="869" spans="1:7" x14ac:dyDescent="0.25">
      <c r="A869" t="str">
        <f>'All Nodes'!A3978</f>
        <v>GRID</v>
      </c>
      <c r="B869">
        <f>'All Nodes'!B3978</f>
        <v>105867</v>
      </c>
      <c r="C869">
        <f>'All Nodes'!C3978</f>
        <v>100001</v>
      </c>
      <c r="D869" s="1">
        <f>'All Nodes'!D3978</f>
        <v>4.9970000000000001E-2</v>
      </c>
      <c r="E869" s="1">
        <f>'All Nodes'!E3978</f>
        <v>0.32501099999999999</v>
      </c>
      <c r="F869" s="1">
        <f>'All Nodes'!F3978</f>
        <v>9.3009700000000001E-2</v>
      </c>
      <c r="G869">
        <f>'All Nodes'!G3978</f>
        <v>100001</v>
      </c>
    </row>
    <row r="870" spans="1:7" x14ac:dyDescent="0.25">
      <c r="A870" t="str">
        <f>'All Nodes'!A3979</f>
        <v>GRID</v>
      </c>
      <c r="B870">
        <f>'All Nodes'!B3979</f>
        <v>105868</v>
      </c>
      <c r="C870">
        <f>'All Nodes'!C3979</f>
        <v>100001</v>
      </c>
      <c r="D870" s="1">
        <f>'All Nodes'!D3979</f>
        <v>7.4976000000000001E-2</v>
      </c>
      <c r="E870" s="1">
        <f>'All Nodes'!E3979</f>
        <v>0.32501200000000002</v>
      </c>
      <c r="F870" s="1">
        <f>'All Nodes'!F3979</f>
        <v>9.3321699999999994E-2</v>
      </c>
      <c r="G870">
        <f>'All Nodes'!G3979</f>
        <v>100001</v>
      </c>
    </row>
    <row r="871" spans="1:7" x14ac:dyDescent="0.25">
      <c r="A871" t="str">
        <f>'All Nodes'!A3980</f>
        <v>GRID</v>
      </c>
      <c r="B871">
        <f>'All Nodes'!B3980</f>
        <v>105869</v>
      </c>
      <c r="C871">
        <f>'All Nodes'!C3980</f>
        <v>100001</v>
      </c>
      <c r="D871" s="1">
        <f>'All Nodes'!D3980</f>
        <v>0.14998500000000001</v>
      </c>
      <c r="E871" s="1">
        <f>'All Nodes'!E3980</f>
        <v>0.34986600000000001</v>
      </c>
      <c r="F871" s="1">
        <f>'All Nodes'!F3980</f>
        <v>9.6670599999999995E-2</v>
      </c>
      <c r="G871">
        <f>'All Nodes'!G3980</f>
        <v>100001</v>
      </c>
    </row>
    <row r="872" spans="1:7" x14ac:dyDescent="0.25">
      <c r="A872" t="str">
        <f>'All Nodes'!A3981</f>
        <v>GRID</v>
      </c>
      <c r="B872">
        <f>'All Nodes'!B3981</f>
        <v>105870</v>
      </c>
      <c r="C872">
        <f>'All Nodes'!C3981</f>
        <v>100001</v>
      </c>
      <c r="D872" s="1">
        <f>'All Nodes'!D3981</f>
        <v>0.100004</v>
      </c>
      <c r="E872" s="1">
        <f>'All Nodes'!E3981</f>
        <v>0.325013</v>
      </c>
      <c r="F872" s="1">
        <f>'All Nodes'!F3981</f>
        <v>9.37587E-2</v>
      </c>
      <c r="G872">
        <f>'All Nodes'!G3981</f>
        <v>100001</v>
      </c>
    </row>
    <row r="873" spans="1:7" x14ac:dyDescent="0.25">
      <c r="A873" t="str">
        <f>'All Nodes'!A3982</f>
        <v>GRID</v>
      </c>
      <c r="B873">
        <f>'All Nodes'!B3982</f>
        <v>105871</v>
      </c>
      <c r="C873">
        <f>'All Nodes'!C3982</f>
        <v>100001</v>
      </c>
      <c r="D873" s="1">
        <f>'All Nodes'!D3982</f>
        <v>0.12500500000000001</v>
      </c>
      <c r="E873" s="1">
        <f>'All Nodes'!E3982</f>
        <v>0.325015</v>
      </c>
      <c r="F873" s="1">
        <f>'All Nodes'!F3982</f>
        <v>9.4320699999999993E-2</v>
      </c>
      <c r="G873">
        <f>'All Nodes'!G3982</f>
        <v>100001</v>
      </c>
    </row>
    <row r="874" spans="1:7" x14ac:dyDescent="0.25">
      <c r="A874" t="str">
        <f>'All Nodes'!A3983</f>
        <v>GRID</v>
      </c>
      <c r="B874">
        <f>'All Nodes'!B3983</f>
        <v>105872</v>
      </c>
      <c r="C874">
        <f>'All Nodes'!C3983</f>
        <v>100001</v>
      </c>
      <c r="D874" s="1">
        <f>'All Nodes'!D3983</f>
        <v>0.150006</v>
      </c>
      <c r="E874" s="1">
        <f>'All Nodes'!E3983</f>
        <v>0.32501600000000003</v>
      </c>
      <c r="F874" s="1">
        <f>'All Nodes'!F3983</f>
        <v>9.5006699999999999E-2</v>
      </c>
      <c r="G874">
        <f>'All Nodes'!G3983</f>
        <v>100001</v>
      </c>
    </row>
    <row r="875" spans="1:7" x14ac:dyDescent="0.25">
      <c r="A875" t="str">
        <f>'All Nodes'!A3984</f>
        <v>GRID</v>
      </c>
      <c r="B875">
        <f>'All Nodes'!B3984</f>
        <v>105873</v>
      </c>
      <c r="C875">
        <f>'All Nodes'!C3984</f>
        <v>100001</v>
      </c>
      <c r="D875" s="1">
        <f>'All Nodes'!D3984</f>
        <v>0.17500199999999999</v>
      </c>
      <c r="E875" s="1">
        <f>'All Nodes'!E3984</f>
        <v>0.34986200000000001</v>
      </c>
      <c r="F875" s="1">
        <f>'All Nodes'!F3984</f>
        <v>9.7481700000000004E-2</v>
      </c>
      <c r="G875">
        <f>'All Nodes'!G3984</f>
        <v>100001</v>
      </c>
    </row>
    <row r="876" spans="1:7" x14ac:dyDescent="0.25">
      <c r="A876" t="str">
        <f>'All Nodes'!A3985</f>
        <v>GRID</v>
      </c>
      <c r="B876">
        <f>'All Nodes'!B3985</f>
        <v>105874</v>
      </c>
      <c r="C876">
        <f>'All Nodes'!C3985</f>
        <v>100001</v>
      </c>
      <c r="D876" s="1">
        <f>'All Nodes'!D3985</f>
        <v>0.20000200000000001</v>
      </c>
      <c r="E876" s="1">
        <f>'All Nodes'!E3985</f>
        <v>0.349858</v>
      </c>
      <c r="F876" s="1">
        <f>'All Nodes'!F3985</f>
        <v>9.8417699999999997E-2</v>
      </c>
      <c r="G876">
        <f>'All Nodes'!G3985</f>
        <v>100001</v>
      </c>
    </row>
    <row r="877" spans="1:7" x14ac:dyDescent="0.25">
      <c r="A877" t="str">
        <f>'All Nodes'!A3986</f>
        <v>GRID</v>
      </c>
      <c r="B877">
        <f>'All Nodes'!B3986</f>
        <v>105875</v>
      </c>
      <c r="C877">
        <f>'All Nodes'!C3986</f>
        <v>100001</v>
      </c>
      <c r="D877" s="1">
        <f>'All Nodes'!D3986</f>
        <v>0.22498399999999999</v>
      </c>
      <c r="E877" s="1">
        <f>'All Nodes'!E3986</f>
        <v>0.37485200000000002</v>
      </c>
      <c r="F877" s="1">
        <f>'All Nodes'!F3986</f>
        <v>0.101287</v>
      </c>
      <c r="G877">
        <f>'All Nodes'!G3986</f>
        <v>100001</v>
      </c>
    </row>
    <row r="878" spans="1:7" x14ac:dyDescent="0.25">
      <c r="A878" t="str">
        <f>'All Nodes'!A3987</f>
        <v>GRID</v>
      </c>
      <c r="B878">
        <f>'All Nodes'!B3987</f>
        <v>105876</v>
      </c>
      <c r="C878">
        <f>'All Nodes'!C3987</f>
        <v>100001</v>
      </c>
      <c r="D878" s="1">
        <f>'All Nodes'!D3987</f>
        <v>0.22498599999999999</v>
      </c>
      <c r="E878" s="1">
        <f>'All Nodes'!E3987</f>
        <v>0.349854</v>
      </c>
      <c r="F878" s="1">
        <f>'All Nodes'!F3987</f>
        <v>9.9477700000000002E-2</v>
      </c>
      <c r="G878">
        <f>'All Nodes'!G3987</f>
        <v>100001</v>
      </c>
    </row>
    <row r="879" spans="1:7" x14ac:dyDescent="0.25">
      <c r="A879" t="str">
        <f>'All Nodes'!A3988</f>
        <v>GRID</v>
      </c>
      <c r="B879">
        <f>'All Nodes'!B3988</f>
        <v>105877</v>
      </c>
      <c r="C879">
        <f>'All Nodes'!C3988</f>
        <v>100001</v>
      </c>
      <c r="D879" s="1">
        <f>'All Nodes'!D3988</f>
        <v>0.24998300000000001</v>
      </c>
      <c r="E879" s="1">
        <f>'All Nodes'!E3988</f>
        <v>0.39984700000000001</v>
      </c>
      <c r="F879" s="1">
        <f>'All Nodes'!F3988</f>
        <v>0.10441</v>
      </c>
      <c r="G879">
        <f>'All Nodes'!G3988</f>
        <v>100001</v>
      </c>
    </row>
    <row r="880" spans="1:7" x14ac:dyDescent="0.25">
      <c r="A880" t="str">
        <f>'All Nodes'!A3989</f>
        <v>GRID</v>
      </c>
      <c r="B880">
        <f>'All Nodes'!B3989</f>
        <v>105878</v>
      </c>
      <c r="C880">
        <f>'All Nodes'!C3989</f>
        <v>100001</v>
      </c>
      <c r="D880" s="1">
        <f>'All Nodes'!D3989</f>
        <v>0.24998100000000001</v>
      </c>
      <c r="E880" s="1">
        <f>'All Nodes'!E3989</f>
        <v>0.37484800000000001</v>
      </c>
      <c r="F880" s="1">
        <f>'All Nodes'!F3989</f>
        <v>0.102474</v>
      </c>
      <c r="G880">
        <f>'All Nodes'!G3989</f>
        <v>100001</v>
      </c>
    </row>
    <row r="881" spans="1:7" x14ac:dyDescent="0.25">
      <c r="A881" t="str">
        <f>'All Nodes'!A3990</f>
        <v>GRID</v>
      </c>
      <c r="B881">
        <f>'All Nodes'!B3990</f>
        <v>105879</v>
      </c>
      <c r="C881">
        <f>'All Nodes'!C3990</f>
        <v>100001</v>
      </c>
      <c r="D881" s="1">
        <f>'All Nodes'!D3990</f>
        <v>0.27498400000000001</v>
      </c>
      <c r="E881" s="1">
        <f>'All Nodes'!E3990</f>
        <v>0.39984199999999998</v>
      </c>
      <c r="F881" s="1">
        <f>'All Nodes'!F3990</f>
        <v>0.105722</v>
      </c>
      <c r="G881">
        <f>'All Nodes'!G3990</f>
        <v>100001</v>
      </c>
    </row>
    <row r="882" spans="1:7" x14ac:dyDescent="0.25">
      <c r="A882" t="str">
        <f>'All Nodes'!A3991</f>
        <v>GRID</v>
      </c>
      <c r="B882">
        <f>'All Nodes'!B3991</f>
        <v>105880</v>
      </c>
      <c r="C882">
        <f>'All Nodes'!C3991</f>
        <v>100001</v>
      </c>
      <c r="D882" s="1">
        <f>'All Nodes'!D3991</f>
        <v>0.299981</v>
      </c>
      <c r="E882" s="1">
        <f>'All Nodes'!E3991</f>
        <v>0.42503299999999999</v>
      </c>
      <c r="F882" s="1">
        <f>'All Nodes'!F3991</f>
        <v>0.109254</v>
      </c>
      <c r="G882">
        <f>'All Nodes'!G3991</f>
        <v>100001</v>
      </c>
    </row>
    <row r="883" spans="1:7" x14ac:dyDescent="0.25">
      <c r="A883" t="str">
        <f>'All Nodes'!A3992</f>
        <v>GRID</v>
      </c>
      <c r="B883">
        <f>'All Nodes'!B3992</f>
        <v>105881</v>
      </c>
      <c r="C883">
        <f>'All Nodes'!C3992</f>
        <v>100001</v>
      </c>
      <c r="D883" s="1">
        <f>'All Nodes'!D3992</f>
        <v>0.299983</v>
      </c>
      <c r="E883" s="1">
        <f>'All Nodes'!E3992</f>
        <v>0.399839</v>
      </c>
      <c r="F883" s="1">
        <f>'All Nodes'!F3992</f>
        <v>0.107159</v>
      </c>
      <c r="G883">
        <f>'All Nodes'!G3992</f>
        <v>100001</v>
      </c>
    </row>
    <row r="884" spans="1:7" x14ac:dyDescent="0.25">
      <c r="A884" t="str">
        <f>'All Nodes'!A3993</f>
        <v>GRID</v>
      </c>
      <c r="B884">
        <f>'All Nodes'!B3993</f>
        <v>105882</v>
      </c>
      <c r="C884">
        <f>'All Nodes'!C3993</f>
        <v>100001</v>
      </c>
      <c r="D884" s="1">
        <f>'All Nodes'!D3993</f>
        <v>0.32497999999999999</v>
      </c>
      <c r="E884" s="1">
        <f>'All Nodes'!E3993</f>
        <v>0.42503400000000002</v>
      </c>
      <c r="F884" s="1">
        <f>'All Nodes'!F3993</f>
        <v>0.11082</v>
      </c>
      <c r="G884">
        <f>'All Nodes'!G3993</f>
        <v>100001</v>
      </c>
    </row>
    <row r="885" spans="1:7" x14ac:dyDescent="0.25">
      <c r="A885" t="str">
        <f>'All Nodes'!A3994</f>
        <v>GRID</v>
      </c>
      <c r="B885">
        <f>'All Nodes'!B3994</f>
        <v>105883</v>
      </c>
      <c r="C885">
        <f>'All Nodes'!C3994</f>
        <v>100001</v>
      </c>
      <c r="D885" s="1">
        <f>'All Nodes'!D3994</f>
        <v>0.34998000000000001</v>
      </c>
      <c r="E885" s="1">
        <f>'All Nodes'!E3994</f>
        <v>0.44983400000000001</v>
      </c>
      <c r="F885" s="1">
        <f>'All Nodes'!F3994</f>
        <v>0.114665</v>
      </c>
      <c r="G885">
        <f>'All Nodes'!G3994</f>
        <v>100001</v>
      </c>
    </row>
    <row r="886" spans="1:7" x14ac:dyDescent="0.25">
      <c r="A886" t="str">
        <f>'All Nodes'!A3995</f>
        <v>GRID</v>
      </c>
      <c r="B886">
        <f>'All Nodes'!B3995</f>
        <v>105884</v>
      </c>
      <c r="C886">
        <f>'All Nodes'!C3995</f>
        <v>100001</v>
      </c>
      <c r="D886" s="1">
        <f>'All Nodes'!D3995</f>
        <v>0.34998000000000001</v>
      </c>
      <c r="E886" s="1">
        <f>'All Nodes'!E3995</f>
        <v>0.42503600000000002</v>
      </c>
      <c r="F886" s="1">
        <f>'All Nodes'!F3995</f>
        <v>0.11251</v>
      </c>
      <c r="G886">
        <f>'All Nodes'!G3995</f>
        <v>100001</v>
      </c>
    </row>
    <row r="887" spans="1:7" x14ac:dyDescent="0.25">
      <c r="A887" t="str">
        <f>'All Nodes'!A3996</f>
        <v>GRID</v>
      </c>
      <c r="B887">
        <f>'All Nodes'!B3996</f>
        <v>105885</v>
      </c>
      <c r="C887">
        <f>'All Nodes'!C3996</f>
        <v>100001</v>
      </c>
      <c r="D887" s="1">
        <f>'All Nodes'!D3996</f>
        <v>0.37497799999999998</v>
      </c>
      <c r="E887" s="1">
        <f>'All Nodes'!E3996</f>
        <v>0.47503800000000002</v>
      </c>
      <c r="F887" s="1">
        <f>'All Nodes'!F3996</f>
        <v>0.118838</v>
      </c>
      <c r="G887">
        <f>'All Nodes'!G3996</f>
        <v>100001</v>
      </c>
    </row>
    <row r="888" spans="1:7" x14ac:dyDescent="0.25">
      <c r="A888" t="str">
        <f>'All Nodes'!A3997</f>
        <v>GRID</v>
      </c>
      <c r="B888">
        <f>'All Nodes'!B3997</f>
        <v>105886</v>
      </c>
      <c r="C888">
        <f>'All Nodes'!C3997</f>
        <v>100001</v>
      </c>
      <c r="D888" s="1">
        <f>'All Nodes'!D3997</f>
        <v>0.37498100000000001</v>
      </c>
      <c r="E888" s="1">
        <f>'All Nodes'!E3997</f>
        <v>0.44983099999999998</v>
      </c>
      <c r="F888" s="1">
        <f>'All Nodes'!F3997</f>
        <v>0.116482</v>
      </c>
      <c r="G888">
        <f>'All Nodes'!G3997</f>
        <v>100001</v>
      </c>
    </row>
    <row r="889" spans="1:7" x14ac:dyDescent="0.25">
      <c r="A889" t="str">
        <f>'All Nodes'!A3998</f>
        <v>GRID</v>
      </c>
      <c r="B889">
        <f>'All Nodes'!B3998</f>
        <v>105887</v>
      </c>
      <c r="C889">
        <f>'All Nodes'!C3998</f>
        <v>100001</v>
      </c>
      <c r="D889" s="1">
        <f>'All Nodes'!D3998</f>
        <v>0.39998499999999998</v>
      </c>
      <c r="E889" s="1">
        <f>'All Nodes'!E3998</f>
        <v>0.49983899999999998</v>
      </c>
      <c r="F889" s="1">
        <f>'All Nodes'!F3998</f>
        <v>0.12318999999999999</v>
      </c>
      <c r="G889">
        <f>'All Nodes'!G3998</f>
        <v>100001</v>
      </c>
    </row>
    <row r="890" spans="1:7" x14ac:dyDescent="0.25">
      <c r="A890" t="str">
        <f>'All Nodes'!A3999</f>
        <v>GRID</v>
      </c>
      <c r="B890">
        <f>'All Nodes'!B3999</f>
        <v>105888</v>
      </c>
      <c r="C890">
        <f>'All Nodes'!C3999</f>
        <v>100001</v>
      </c>
      <c r="D890" s="1">
        <f>'All Nodes'!D3999</f>
        <v>0.399974</v>
      </c>
      <c r="E890" s="1">
        <f>'All Nodes'!E3999</f>
        <v>0.47504000000000002</v>
      </c>
      <c r="F890" s="1">
        <f>'All Nodes'!F3999</f>
        <v>0.120783</v>
      </c>
      <c r="G890">
        <f>'All Nodes'!G3999</f>
        <v>100001</v>
      </c>
    </row>
    <row r="891" spans="1:7" x14ac:dyDescent="0.25">
      <c r="A891" t="str">
        <f>'All Nodes'!A4000</f>
        <v>GRID</v>
      </c>
      <c r="B891">
        <f>'All Nodes'!B4000</f>
        <v>105889</v>
      </c>
      <c r="C891">
        <f>'All Nodes'!C4000</f>
        <v>100001</v>
      </c>
      <c r="D891" s="1">
        <f>'All Nodes'!D4000</f>
        <v>0.42497600000000002</v>
      </c>
      <c r="E891" s="1">
        <f>'All Nodes'!E4000</f>
        <v>0.52484600000000003</v>
      </c>
      <c r="F891" s="1">
        <f>'All Nodes'!F4000</f>
        <v>0.127835</v>
      </c>
      <c r="G891">
        <f>'All Nodes'!G4000</f>
        <v>100001</v>
      </c>
    </row>
    <row r="892" spans="1:7" x14ac:dyDescent="0.25">
      <c r="A892" t="str">
        <f>'All Nodes'!A4001</f>
        <v>GRID</v>
      </c>
      <c r="B892">
        <f>'All Nodes'!B4001</f>
        <v>105890</v>
      </c>
      <c r="C892">
        <f>'All Nodes'!C4001</f>
        <v>100001</v>
      </c>
      <c r="D892" s="1">
        <f>'All Nodes'!D4001</f>
        <v>0.424981</v>
      </c>
      <c r="E892" s="1">
        <f>'All Nodes'!E4001</f>
        <v>0.49983699999999998</v>
      </c>
      <c r="F892" s="1">
        <f>'All Nodes'!F4001</f>
        <v>0.12525900000000001</v>
      </c>
      <c r="G892">
        <f>'All Nodes'!G4001</f>
        <v>100001</v>
      </c>
    </row>
    <row r="893" spans="1:7" x14ac:dyDescent="0.25">
      <c r="A893" t="str">
        <f>'All Nodes'!A4002</f>
        <v>GRID</v>
      </c>
      <c r="B893">
        <f>'All Nodes'!B4002</f>
        <v>105891</v>
      </c>
      <c r="C893">
        <f>'All Nodes'!C4002</f>
        <v>100001</v>
      </c>
      <c r="D893" s="1">
        <f>'All Nodes'!D4002</f>
        <v>0.44997399999999999</v>
      </c>
      <c r="E893" s="1">
        <f>'All Nodes'!E4002</f>
        <v>0.550037</v>
      </c>
      <c r="F893" s="1">
        <f>'All Nodes'!F4002</f>
        <v>0.13277700000000001</v>
      </c>
      <c r="G893">
        <f>'All Nodes'!G4002</f>
        <v>100001</v>
      </c>
    </row>
    <row r="894" spans="1:7" x14ac:dyDescent="0.25">
      <c r="A894" t="str">
        <f>'All Nodes'!A4003</f>
        <v>GRID</v>
      </c>
      <c r="B894">
        <f>'All Nodes'!B4003</f>
        <v>105892</v>
      </c>
      <c r="C894">
        <f>'All Nodes'!C4003</f>
        <v>100001</v>
      </c>
      <c r="D894" s="1">
        <f>'All Nodes'!D4003</f>
        <v>0.44997700000000002</v>
      </c>
      <c r="E894" s="1">
        <f>'All Nodes'!E4003</f>
        <v>0.52484399999999998</v>
      </c>
      <c r="F894" s="1">
        <f>'All Nodes'!F4003</f>
        <v>0.13003200000000001</v>
      </c>
      <c r="G894">
        <f>'All Nodes'!G4003</f>
        <v>100001</v>
      </c>
    </row>
    <row r="895" spans="1:7" x14ac:dyDescent="0.25">
      <c r="A895" t="str">
        <f>'All Nodes'!A4004</f>
        <v>GRID</v>
      </c>
      <c r="B895">
        <f>'All Nodes'!B4004</f>
        <v>105893</v>
      </c>
      <c r="C895">
        <f>'All Nodes'!C4004</f>
        <v>100001</v>
      </c>
      <c r="D895" s="1">
        <f>'All Nodes'!D4004</f>
        <v>0.47495700000000002</v>
      </c>
      <c r="E895" s="1">
        <f>'All Nodes'!E4004</f>
        <v>0.55003800000000003</v>
      </c>
      <c r="F895" s="1">
        <f>'All Nodes'!F4004</f>
        <v>0.135102</v>
      </c>
      <c r="G895">
        <f>'All Nodes'!G4004</f>
        <v>100001</v>
      </c>
    </row>
    <row r="896" spans="1:7" x14ac:dyDescent="0.25">
      <c r="A896" t="str">
        <f>'All Nodes'!A4005</f>
        <v>GRID</v>
      </c>
      <c r="B896">
        <f>'All Nodes'!B4005</f>
        <v>105894</v>
      </c>
      <c r="C896">
        <f>'All Nodes'!C4005</f>
        <v>100001</v>
      </c>
      <c r="D896" s="1">
        <f>'All Nodes'!D4005</f>
        <v>-0.45000699999999999</v>
      </c>
      <c r="E896" s="1">
        <f>'All Nodes'!E4005</f>
        <v>-5.0030999999999999E-2</v>
      </c>
      <c r="F896" s="1">
        <f>'All Nodes'!F4005</f>
        <v>0.102687</v>
      </c>
      <c r="G896">
        <f>'All Nodes'!G4005</f>
        <v>100001</v>
      </c>
    </row>
    <row r="897" spans="1:7" x14ac:dyDescent="0.25">
      <c r="A897" t="str">
        <f>'All Nodes'!A4006</f>
        <v>GRID</v>
      </c>
      <c r="B897">
        <f>'All Nodes'!B4006</f>
        <v>105895</v>
      </c>
      <c r="C897">
        <f>'All Nodes'!C4006</f>
        <v>100001</v>
      </c>
      <c r="D897" s="1">
        <f>'All Nodes'!D4006</f>
        <v>-0.425012</v>
      </c>
      <c r="E897" s="1">
        <f>'All Nodes'!E4006</f>
        <v>-3.0710000000000002E-5</v>
      </c>
      <c r="F897" s="1">
        <f>'All Nodes'!F4006</f>
        <v>0.10025000000000001</v>
      </c>
      <c r="G897">
        <f>'All Nodes'!G4006</f>
        <v>100001</v>
      </c>
    </row>
    <row r="898" spans="1:7" x14ac:dyDescent="0.25">
      <c r="A898" t="str">
        <f>'All Nodes'!A4007</f>
        <v>GRID</v>
      </c>
      <c r="B898">
        <f>'All Nodes'!B4007</f>
        <v>105896</v>
      </c>
      <c r="C898">
        <f>'All Nodes'!C4007</f>
        <v>100001</v>
      </c>
      <c r="D898" s="1">
        <f>'All Nodes'!D4007</f>
        <v>-0.425012</v>
      </c>
      <c r="E898" s="1">
        <f>'All Nodes'!E4007</f>
        <v>-2.503E-2</v>
      </c>
      <c r="F898" s="1">
        <f>'All Nodes'!F4007</f>
        <v>0.100313</v>
      </c>
      <c r="G898">
        <f>'All Nodes'!G4007</f>
        <v>100001</v>
      </c>
    </row>
    <row r="899" spans="1:7" x14ac:dyDescent="0.25">
      <c r="A899" t="str">
        <f>'All Nodes'!A4008</f>
        <v>GRID</v>
      </c>
      <c r="B899">
        <f>'All Nodes'!B4008</f>
        <v>105897</v>
      </c>
      <c r="C899">
        <f>'All Nodes'!C4008</f>
        <v>100001</v>
      </c>
      <c r="D899" s="1">
        <f>'All Nodes'!D4008</f>
        <v>-0.425008</v>
      </c>
      <c r="E899" s="1">
        <f>'All Nodes'!E4008</f>
        <v>-5.0029999999999998E-2</v>
      </c>
      <c r="F899" s="1">
        <f>'All Nodes'!F4008</f>
        <v>0.10050000000000001</v>
      </c>
      <c r="G899">
        <f>'All Nodes'!G4008</f>
        <v>100001</v>
      </c>
    </row>
    <row r="900" spans="1:7" x14ac:dyDescent="0.25">
      <c r="A900" t="str">
        <f>'All Nodes'!A4009</f>
        <v>GRID</v>
      </c>
      <c r="B900">
        <f>'All Nodes'!B4009</f>
        <v>105898</v>
      </c>
      <c r="C900">
        <f>'All Nodes'!C4009</f>
        <v>100001</v>
      </c>
      <c r="D900" s="1">
        <f>'All Nodes'!D4009</f>
        <v>-0.45000400000000002</v>
      </c>
      <c r="E900" s="1">
        <f>'All Nodes'!E4009</f>
        <v>-7.5044E-2</v>
      </c>
      <c r="F900" s="1">
        <f>'All Nodes'!F4009</f>
        <v>0.10299999999999999</v>
      </c>
      <c r="G900">
        <f>'All Nodes'!G4009</f>
        <v>100001</v>
      </c>
    </row>
    <row r="901" spans="1:7" x14ac:dyDescent="0.25">
      <c r="A901" t="str">
        <f>'All Nodes'!A4010</f>
        <v>GRID</v>
      </c>
      <c r="B901">
        <f>'All Nodes'!B4010</f>
        <v>105899</v>
      </c>
      <c r="C901">
        <f>'All Nodes'!C4010</f>
        <v>100001</v>
      </c>
      <c r="D901" s="1">
        <f>'All Nodes'!D4010</f>
        <v>-0.474991</v>
      </c>
      <c r="E901" s="1">
        <f>'All Nodes'!E4010</f>
        <v>-0.12504299999999999</v>
      </c>
      <c r="F901" s="1">
        <f>'All Nodes'!F4010</f>
        <v>0.106313</v>
      </c>
      <c r="G901">
        <f>'All Nodes'!G4010</f>
        <v>100001</v>
      </c>
    </row>
    <row r="902" spans="1:7" x14ac:dyDescent="0.25">
      <c r="A902" t="str">
        <f>'All Nodes'!A4011</f>
        <v>GRID</v>
      </c>
      <c r="B902">
        <f>'All Nodes'!B4011</f>
        <v>105900</v>
      </c>
      <c r="C902">
        <f>'All Nodes'!C4011</f>
        <v>100001</v>
      </c>
      <c r="D902" s="1">
        <f>'All Nodes'!D4011</f>
        <v>-0.45000299999999999</v>
      </c>
      <c r="E902" s="1">
        <f>'All Nodes'!E4011</f>
        <v>-0.10004399999999999</v>
      </c>
      <c r="F902" s="1">
        <f>'All Nodes'!F4011</f>
        <v>0.103438</v>
      </c>
      <c r="G902">
        <f>'All Nodes'!G4011</f>
        <v>100001</v>
      </c>
    </row>
    <row r="903" spans="1:7" x14ac:dyDescent="0.25">
      <c r="A903" t="str">
        <f>'All Nodes'!A4012</f>
        <v>GRID</v>
      </c>
      <c r="B903">
        <f>'All Nodes'!B4012</f>
        <v>105901</v>
      </c>
      <c r="C903">
        <f>'All Nodes'!C4012</f>
        <v>100001</v>
      </c>
      <c r="D903" s="1">
        <f>'All Nodes'!D4012</f>
        <v>-0.45000299999999999</v>
      </c>
      <c r="E903" s="1">
        <f>'All Nodes'!E4012</f>
        <v>-0.12504199999999999</v>
      </c>
      <c r="F903" s="1">
        <f>'All Nodes'!F4012</f>
        <v>0.104</v>
      </c>
      <c r="G903">
        <f>'All Nodes'!G4012</f>
        <v>100001</v>
      </c>
    </row>
    <row r="904" spans="1:7" x14ac:dyDescent="0.25">
      <c r="A904" t="str">
        <f>'All Nodes'!A4013</f>
        <v>GRID</v>
      </c>
      <c r="B904">
        <f>'All Nodes'!B4013</f>
        <v>105902</v>
      </c>
      <c r="C904">
        <f>'All Nodes'!C4013</f>
        <v>100001</v>
      </c>
      <c r="D904" s="1">
        <f>'All Nodes'!D4013</f>
        <v>-0.47498600000000002</v>
      </c>
      <c r="E904" s="1">
        <f>'All Nodes'!E4013</f>
        <v>-0.15004000000000001</v>
      </c>
      <c r="F904" s="1">
        <f>'All Nodes'!F4013</f>
        <v>0.107</v>
      </c>
      <c r="G904">
        <f>'All Nodes'!G4013</f>
        <v>100001</v>
      </c>
    </row>
    <row r="905" spans="1:7" x14ac:dyDescent="0.25">
      <c r="A905" t="str">
        <f>'All Nodes'!A4014</f>
        <v>GRID</v>
      </c>
      <c r="B905">
        <f>'All Nodes'!B4014</f>
        <v>105903</v>
      </c>
      <c r="C905">
        <f>'All Nodes'!C4014</f>
        <v>100001</v>
      </c>
      <c r="D905" s="1">
        <f>'All Nodes'!D4014</f>
        <v>-0.49999900000000003</v>
      </c>
      <c r="E905" s="1">
        <f>'All Nodes'!E4014</f>
        <v>-0.17504600000000001</v>
      </c>
      <c r="F905" s="1">
        <f>'All Nodes'!F4014</f>
        <v>0.11025699999999999</v>
      </c>
      <c r="G905">
        <f>'All Nodes'!G4014</f>
        <v>100001</v>
      </c>
    </row>
    <row r="906" spans="1:7" x14ac:dyDescent="0.25">
      <c r="A906" t="str">
        <f>'All Nodes'!A4015</f>
        <v>GRID</v>
      </c>
      <c r="B906">
        <f>'All Nodes'!B4015</f>
        <v>105904</v>
      </c>
      <c r="C906">
        <f>'All Nodes'!C4015</f>
        <v>100001</v>
      </c>
      <c r="D906" s="1">
        <f>'All Nodes'!D4015</f>
        <v>-0.47498600000000002</v>
      </c>
      <c r="E906" s="1">
        <f>'All Nodes'!E4015</f>
        <v>-0.17504500000000001</v>
      </c>
      <c r="F906" s="1">
        <f>'All Nodes'!F4015</f>
        <v>0.10781399999999999</v>
      </c>
      <c r="G906">
        <f>'All Nodes'!G4015</f>
        <v>100001</v>
      </c>
    </row>
    <row r="907" spans="1:7" x14ac:dyDescent="0.25">
      <c r="A907" t="str">
        <f>'All Nodes'!A4016</f>
        <v>GRID</v>
      </c>
      <c r="B907">
        <f>'All Nodes'!B4016</f>
        <v>105905</v>
      </c>
      <c r="C907">
        <f>'All Nodes'!C4016</f>
        <v>100001</v>
      </c>
      <c r="D907" s="1">
        <f>'All Nodes'!D4016</f>
        <v>-0.52499099999999999</v>
      </c>
      <c r="E907" s="1">
        <f>'All Nodes'!E4016</f>
        <v>-0.200049</v>
      </c>
      <c r="F907" s="1">
        <f>'All Nodes'!F4016</f>
        <v>0.113762</v>
      </c>
      <c r="G907">
        <f>'All Nodes'!G4016</f>
        <v>100001</v>
      </c>
    </row>
    <row r="908" spans="1:7" x14ac:dyDescent="0.25">
      <c r="A908" t="str">
        <f>'All Nodes'!A4017</f>
        <v>GRID</v>
      </c>
      <c r="B908">
        <f>'All Nodes'!B4017</f>
        <v>105906</v>
      </c>
      <c r="C908">
        <f>'All Nodes'!C4017</f>
        <v>100001</v>
      </c>
      <c r="D908" s="1">
        <f>'All Nodes'!D4017</f>
        <v>-0.5</v>
      </c>
      <c r="E908" s="1">
        <f>'All Nodes'!E4017</f>
        <v>-0.200048</v>
      </c>
      <c r="F908" s="1">
        <f>'All Nodes'!F4017</f>
        <v>0.111195</v>
      </c>
      <c r="G908">
        <f>'All Nodes'!G4017</f>
        <v>100001</v>
      </c>
    </row>
    <row r="909" spans="1:7" x14ac:dyDescent="0.25">
      <c r="A909" t="str">
        <f>'All Nodes'!A4018</f>
        <v>GRID</v>
      </c>
      <c r="B909">
        <f>'All Nodes'!B4018</f>
        <v>105907</v>
      </c>
      <c r="C909">
        <f>'All Nodes'!C4018</f>
        <v>100001</v>
      </c>
      <c r="D909" s="1">
        <f>'All Nodes'!D4018</f>
        <v>-0.52499399999999996</v>
      </c>
      <c r="E909" s="1">
        <f>'All Nodes'!E4018</f>
        <v>-0.22504299999999999</v>
      </c>
      <c r="F909" s="1">
        <f>'All Nodes'!F4018</f>
        <v>0.114826</v>
      </c>
      <c r="G909">
        <f>'All Nodes'!G4018</f>
        <v>100001</v>
      </c>
    </row>
    <row r="910" spans="1:7" x14ac:dyDescent="0.25">
      <c r="A910" t="str">
        <f>'All Nodes'!A4019</f>
        <v>GRID</v>
      </c>
      <c r="B910">
        <f>'All Nodes'!B4019</f>
        <v>105908</v>
      </c>
      <c r="C910">
        <f>'All Nodes'!C4019</f>
        <v>100001</v>
      </c>
      <c r="D910" s="1">
        <f>'All Nodes'!D4019</f>
        <v>-0.54998999999999998</v>
      </c>
      <c r="E910" s="1">
        <f>'All Nodes'!E4019</f>
        <v>-0.250029</v>
      </c>
      <c r="F910" s="1">
        <f>'All Nodes'!F4019</f>
        <v>0.118711</v>
      </c>
      <c r="G910">
        <f>'All Nodes'!G4019</f>
        <v>100001</v>
      </c>
    </row>
    <row r="911" spans="1:7" x14ac:dyDescent="0.25">
      <c r="A911" t="str">
        <f>'All Nodes'!A4020</f>
        <v>GRID</v>
      </c>
      <c r="B911">
        <f>'All Nodes'!B4020</f>
        <v>105909</v>
      </c>
      <c r="C911">
        <f>'All Nodes'!C4020</f>
        <v>100001</v>
      </c>
      <c r="D911" s="1">
        <f>'All Nodes'!D4020</f>
        <v>-0.52498999999999996</v>
      </c>
      <c r="E911" s="1">
        <f>'All Nodes'!E4020</f>
        <v>-0.25002799999999997</v>
      </c>
      <c r="F911" s="1">
        <f>'All Nodes'!F4020</f>
        <v>0.11601499999999999</v>
      </c>
      <c r="G911">
        <f>'All Nodes'!G4020</f>
        <v>100001</v>
      </c>
    </row>
    <row r="912" spans="1:7" x14ac:dyDescent="0.25">
      <c r="A912" t="str">
        <f>'All Nodes'!A4021</f>
        <v>GRID</v>
      </c>
      <c r="B912">
        <f>'All Nodes'!B4021</f>
        <v>105910</v>
      </c>
      <c r="C912">
        <f>'All Nodes'!C4021</f>
        <v>100001</v>
      </c>
      <c r="D912" s="1">
        <f>'All Nodes'!D4021</f>
        <v>-0.57498899999999997</v>
      </c>
      <c r="E912" s="1">
        <f>'All Nodes'!E4021</f>
        <v>-0.27505099999999999</v>
      </c>
      <c r="F912" s="1">
        <f>'All Nodes'!F4021</f>
        <v>0.122852</v>
      </c>
      <c r="G912">
        <f>'All Nodes'!G4021</f>
        <v>100001</v>
      </c>
    </row>
    <row r="913" spans="1:7" x14ac:dyDescent="0.25">
      <c r="A913" t="str">
        <f>'All Nodes'!A4022</f>
        <v>GRID</v>
      </c>
      <c r="B913">
        <f>'All Nodes'!B4022</f>
        <v>105911</v>
      </c>
      <c r="C913">
        <f>'All Nodes'!C4022</f>
        <v>100001</v>
      </c>
      <c r="D913" s="1">
        <f>'All Nodes'!D4022</f>
        <v>-0.54998999999999998</v>
      </c>
      <c r="E913" s="1">
        <f>'All Nodes'!E4022</f>
        <v>-0.27505000000000002</v>
      </c>
      <c r="F913" s="1">
        <f>'All Nodes'!F4022</f>
        <v>0.12003</v>
      </c>
      <c r="G913">
        <f>'All Nodes'!G4022</f>
        <v>100001</v>
      </c>
    </row>
    <row r="914" spans="1:7" x14ac:dyDescent="0.25">
      <c r="A914" t="str">
        <f>'All Nodes'!A4023</f>
        <v>GRID</v>
      </c>
      <c r="B914">
        <f>'All Nodes'!B4023</f>
        <v>105912</v>
      </c>
      <c r="C914">
        <f>'All Nodes'!C4023</f>
        <v>100001</v>
      </c>
      <c r="D914" s="1">
        <f>'All Nodes'!D4023</f>
        <v>-0.57498899999999997</v>
      </c>
      <c r="E914" s="1">
        <f>'All Nodes'!E4023</f>
        <v>-0.300041</v>
      </c>
      <c r="F914" s="1">
        <f>'All Nodes'!F4023</f>
        <v>0.124296</v>
      </c>
      <c r="G914">
        <f>'All Nodes'!G4023</f>
        <v>100001</v>
      </c>
    </row>
    <row r="915" spans="1:7" x14ac:dyDescent="0.25">
      <c r="A915" t="str">
        <f>'All Nodes'!A4024</f>
        <v>GRID</v>
      </c>
      <c r="B915">
        <f>'All Nodes'!B4024</f>
        <v>105913</v>
      </c>
      <c r="C915">
        <f>'All Nodes'!C4024</f>
        <v>100001</v>
      </c>
      <c r="D915" s="1">
        <f>'All Nodes'!D4024</f>
        <v>-0.62498500000000001</v>
      </c>
      <c r="E915" s="1">
        <f>'All Nodes'!E4024</f>
        <v>-0.325044</v>
      </c>
      <c r="F915" s="1">
        <f>'All Nodes'!F4024</f>
        <v>0.13189500000000001</v>
      </c>
      <c r="G915">
        <f>'All Nodes'!G4024</f>
        <v>100001</v>
      </c>
    </row>
    <row r="916" spans="1:7" x14ac:dyDescent="0.25">
      <c r="A916" t="str">
        <f>'All Nodes'!A4025</f>
        <v>GRID</v>
      </c>
      <c r="B916">
        <f>'All Nodes'!B4025</f>
        <v>105914</v>
      </c>
      <c r="C916">
        <f>'All Nodes'!C4025</f>
        <v>100001</v>
      </c>
      <c r="D916" s="1">
        <f>'All Nodes'!D4025</f>
        <v>-0.59998799999999997</v>
      </c>
      <c r="E916" s="1">
        <f>'All Nodes'!E4025</f>
        <v>-0.32504300000000003</v>
      </c>
      <c r="F916" s="1">
        <f>'All Nodes'!F4025</f>
        <v>0.12881699999999999</v>
      </c>
      <c r="G916">
        <f>'All Nodes'!G4025</f>
        <v>100001</v>
      </c>
    </row>
    <row r="917" spans="1:7" x14ac:dyDescent="0.25">
      <c r="A917" t="str">
        <f>'All Nodes'!A4026</f>
        <v>GRID</v>
      </c>
      <c r="B917">
        <f>'All Nodes'!B4026</f>
        <v>105915</v>
      </c>
      <c r="C917">
        <f>'All Nodes'!C4026</f>
        <v>100001</v>
      </c>
      <c r="D917" s="1">
        <f>'All Nodes'!D4026</f>
        <v>-0.574986</v>
      </c>
      <c r="E917" s="1">
        <f>'All Nodes'!E4026</f>
        <v>-0.32504100000000002</v>
      </c>
      <c r="F917" s="1">
        <f>'All Nodes'!F4026</f>
        <v>0.125864</v>
      </c>
      <c r="G917">
        <f>'All Nodes'!G4026</f>
        <v>100001</v>
      </c>
    </row>
    <row r="918" spans="1:7" x14ac:dyDescent="0.25">
      <c r="A918" t="str">
        <f>'All Nodes'!A4027</f>
        <v>GRID</v>
      </c>
      <c r="B918">
        <f>'All Nodes'!B4027</f>
        <v>105916</v>
      </c>
      <c r="C918">
        <f>'All Nodes'!C4027</f>
        <v>100001</v>
      </c>
      <c r="D918" s="1">
        <f>'All Nodes'!D4027</f>
        <v>-0.62498699999999996</v>
      </c>
      <c r="E918" s="1">
        <f>'All Nodes'!E4027</f>
        <v>-0.34981699999999999</v>
      </c>
      <c r="F918" s="1">
        <f>'All Nodes'!F4027</f>
        <v>0.13356199999999999</v>
      </c>
      <c r="G918">
        <f>'All Nodes'!G4027</f>
        <v>100001</v>
      </c>
    </row>
    <row r="919" spans="1:7" x14ac:dyDescent="0.25">
      <c r="A919" t="str">
        <f>'All Nodes'!A4028</f>
        <v>GRID</v>
      </c>
      <c r="B919">
        <f>'All Nodes'!B4028</f>
        <v>105917</v>
      </c>
      <c r="C919">
        <f>'All Nodes'!C4028</f>
        <v>100001</v>
      </c>
      <c r="D919" s="1">
        <f>'All Nodes'!D4028</f>
        <v>-0.64996100000000001</v>
      </c>
      <c r="E919" s="1">
        <f>'All Nodes'!E4028</f>
        <v>-0.34981800000000002</v>
      </c>
      <c r="F919" s="1">
        <f>'All Nodes'!F4028</f>
        <v>0.136767</v>
      </c>
      <c r="G919">
        <f>'All Nodes'!G4028</f>
        <v>100001</v>
      </c>
    </row>
    <row r="920" spans="1:7" x14ac:dyDescent="0.25">
      <c r="A920" t="str">
        <f>'All Nodes'!A4029</f>
        <v>GRID</v>
      </c>
      <c r="B920">
        <f>'All Nodes'!B4029</f>
        <v>105918</v>
      </c>
      <c r="C920">
        <f>'All Nodes'!C4029</f>
        <v>100001</v>
      </c>
      <c r="D920" s="1">
        <f>'All Nodes'!D4029</f>
        <v>-0.275032</v>
      </c>
      <c r="E920" s="1">
        <f>'All Nodes'!E4029</f>
        <v>0.17500599999999999</v>
      </c>
      <c r="F920" s="1">
        <f>'All Nodes'!F4029</f>
        <v>9.2824799999999999E-2</v>
      </c>
      <c r="G920">
        <f>'All Nodes'!G4029</f>
        <v>100001</v>
      </c>
    </row>
    <row r="921" spans="1:7" x14ac:dyDescent="0.25">
      <c r="A921" t="str">
        <f>'All Nodes'!A4030</f>
        <v>GRID</v>
      </c>
      <c r="B921">
        <f>'All Nodes'!B4030</f>
        <v>105919</v>
      </c>
      <c r="C921">
        <f>'All Nodes'!C4030</f>
        <v>100001</v>
      </c>
      <c r="D921" s="1">
        <f>'All Nodes'!D4030</f>
        <v>-0.25001600000000002</v>
      </c>
      <c r="E921" s="1">
        <f>'All Nodes'!E4030</f>
        <v>0.175007</v>
      </c>
      <c r="F921" s="1">
        <f>'All Nodes'!F4030</f>
        <v>9.1512800000000005E-2</v>
      </c>
      <c r="G921">
        <f>'All Nodes'!G4030</f>
        <v>100001</v>
      </c>
    </row>
    <row r="922" spans="1:7" x14ac:dyDescent="0.25">
      <c r="A922" t="str">
        <f>'All Nodes'!A4031</f>
        <v>GRID</v>
      </c>
      <c r="B922">
        <f>'All Nodes'!B4031</f>
        <v>105920</v>
      </c>
      <c r="C922">
        <f>'All Nodes'!C4031</f>
        <v>100001</v>
      </c>
      <c r="D922" s="1">
        <f>'All Nodes'!D4031</f>
        <v>-0.34987099999999999</v>
      </c>
      <c r="E922" s="1">
        <f>'All Nodes'!E4031</f>
        <v>0.12501000000000001</v>
      </c>
      <c r="F922" s="1">
        <f>'All Nodes'!F4031</f>
        <v>9.5984899999999998E-2</v>
      </c>
      <c r="G922">
        <f>'All Nodes'!G4031</f>
        <v>100001</v>
      </c>
    </row>
    <row r="923" spans="1:7" x14ac:dyDescent="0.25">
      <c r="A923" t="str">
        <f>'All Nodes'!A4032</f>
        <v>GRID</v>
      </c>
      <c r="B923">
        <f>'All Nodes'!B4032</f>
        <v>105921</v>
      </c>
      <c r="C923">
        <f>'All Nodes'!C4032</f>
        <v>100001</v>
      </c>
      <c r="D923" s="1">
        <f>'All Nodes'!D4032</f>
        <v>-0.32501600000000003</v>
      </c>
      <c r="E923" s="1">
        <f>'All Nodes'!E4032</f>
        <v>0.12500500000000001</v>
      </c>
      <c r="F923" s="1">
        <f>'All Nodes'!F4032</f>
        <v>9.4320899999999999E-2</v>
      </c>
      <c r="G923">
        <f>'All Nodes'!G4032</f>
        <v>100001</v>
      </c>
    </row>
    <row r="924" spans="1:7" x14ac:dyDescent="0.25">
      <c r="A924" t="str">
        <f>'All Nodes'!A4033</f>
        <v>GRID</v>
      </c>
      <c r="B924">
        <f>'All Nodes'!B4033</f>
        <v>105922</v>
      </c>
      <c r="C924">
        <f>'All Nodes'!C4033</f>
        <v>100001</v>
      </c>
      <c r="D924" s="1">
        <f>'All Nodes'!D4033</f>
        <v>-0.37487399999999999</v>
      </c>
      <c r="E924" s="1">
        <f>'All Nodes'!E4033</f>
        <v>0.10000299999999999</v>
      </c>
      <c r="F924" s="1">
        <f>'All Nodes'!F4033</f>
        <v>9.7232899999999997E-2</v>
      </c>
      <c r="G924">
        <f>'All Nodes'!G4033</f>
        <v>100001</v>
      </c>
    </row>
    <row r="925" spans="1:7" x14ac:dyDescent="0.25">
      <c r="A925" t="str">
        <f>'All Nodes'!A4034</f>
        <v>GRID</v>
      </c>
      <c r="B925">
        <f>'All Nodes'!B4034</f>
        <v>105923</v>
      </c>
      <c r="C925">
        <f>'All Nodes'!C4034</f>
        <v>100001</v>
      </c>
      <c r="D925" s="1">
        <f>'All Nodes'!D4034</f>
        <v>-0.37487700000000002</v>
      </c>
      <c r="E925" s="1">
        <f>'All Nodes'!E4034</f>
        <v>7.4974799999999994E-2</v>
      </c>
      <c r="F925" s="1">
        <f>'All Nodes'!F4034</f>
        <v>9.6795900000000004E-2</v>
      </c>
      <c r="G925">
        <f>'All Nodes'!G4034</f>
        <v>100001</v>
      </c>
    </row>
    <row r="926" spans="1:7" x14ac:dyDescent="0.25">
      <c r="A926" t="str">
        <f>'All Nodes'!A4035</f>
        <v>GRID</v>
      </c>
      <c r="B926">
        <f>'All Nodes'!B4035</f>
        <v>105924</v>
      </c>
      <c r="C926">
        <f>'All Nodes'!C4035</f>
        <v>100001</v>
      </c>
      <c r="D926" s="1">
        <f>'All Nodes'!D4035</f>
        <v>-0.34987499999999999</v>
      </c>
      <c r="E926" s="1">
        <f>'All Nodes'!E4035</f>
        <v>0.100009</v>
      </c>
      <c r="F926" s="1">
        <f>'All Nodes'!F4035</f>
        <v>9.5423900000000006E-2</v>
      </c>
      <c r="G926">
        <f>'All Nodes'!G4035</f>
        <v>100001</v>
      </c>
    </row>
    <row r="927" spans="1:7" x14ac:dyDescent="0.25">
      <c r="A927" t="str">
        <f>'All Nodes'!A4036</f>
        <v>GRID</v>
      </c>
      <c r="B927">
        <f>'All Nodes'!B4036</f>
        <v>105925</v>
      </c>
      <c r="C927">
        <f>'All Nodes'!C4036</f>
        <v>100001</v>
      </c>
      <c r="D927" s="1">
        <f>'All Nodes'!D4036</f>
        <v>-0.37488300000000002</v>
      </c>
      <c r="E927" s="1">
        <f>'All Nodes'!E4036</f>
        <v>4.9968800000000001E-2</v>
      </c>
      <c r="F927" s="1">
        <f>'All Nodes'!F4036</f>
        <v>9.6485000000000001E-2</v>
      </c>
      <c r="G927">
        <f>'All Nodes'!G4036</f>
        <v>100001</v>
      </c>
    </row>
    <row r="928" spans="1:7" x14ac:dyDescent="0.25">
      <c r="A928" t="str">
        <f>'All Nodes'!A4037</f>
        <v>GRID</v>
      </c>
      <c r="B928">
        <f>'All Nodes'!B4037</f>
        <v>105926</v>
      </c>
      <c r="C928">
        <f>'All Nodes'!C4037</f>
        <v>100001</v>
      </c>
      <c r="D928" s="1">
        <f>'All Nodes'!D4037</f>
        <v>-0.30002400000000001</v>
      </c>
      <c r="E928" s="1">
        <f>'All Nodes'!E4037</f>
        <v>0.150006</v>
      </c>
      <c r="F928" s="1">
        <f>'All Nodes'!F4037</f>
        <v>9.3447799999999998E-2</v>
      </c>
      <c r="G928">
        <f>'All Nodes'!G4037</f>
        <v>100001</v>
      </c>
    </row>
    <row r="929" spans="1:7" x14ac:dyDescent="0.25">
      <c r="A929" t="str">
        <f>'All Nodes'!A4038</f>
        <v>GRID</v>
      </c>
      <c r="B929">
        <f>'All Nodes'!B4038</f>
        <v>105927</v>
      </c>
      <c r="C929">
        <f>'All Nodes'!C4038</f>
        <v>100001</v>
      </c>
      <c r="D929" s="1">
        <f>'All Nodes'!D4038</f>
        <v>-0.27503</v>
      </c>
      <c r="E929" s="1">
        <f>'All Nodes'!E4038</f>
        <v>0.150005</v>
      </c>
      <c r="F929" s="1">
        <f>'All Nodes'!F4038</f>
        <v>9.2013899999999996E-2</v>
      </c>
      <c r="G929">
        <f>'All Nodes'!G4038</f>
        <v>100001</v>
      </c>
    </row>
    <row r="930" spans="1:7" x14ac:dyDescent="0.25">
      <c r="A930" t="str">
        <f>'All Nodes'!A4039</f>
        <v>GRID</v>
      </c>
      <c r="B930">
        <f>'All Nodes'!B4039</f>
        <v>105928</v>
      </c>
      <c r="C930">
        <f>'All Nodes'!C4039</f>
        <v>100001</v>
      </c>
      <c r="D930" s="1">
        <f>'All Nodes'!D4039</f>
        <v>-0.30002400000000001</v>
      </c>
      <c r="E930" s="1">
        <f>'All Nodes'!E4039</f>
        <v>0.12500700000000001</v>
      </c>
      <c r="F930" s="1">
        <f>'All Nodes'!F4039</f>
        <v>9.2761899999999994E-2</v>
      </c>
      <c r="G930">
        <f>'All Nodes'!G4039</f>
        <v>100001</v>
      </c>
    </row>
    <row r="931" spans="1:7" x14ac:dyDescent="0.25">
      <c r="A931" t="str">
        <f>'All Nodes'!A4040</f>
        <v>GRID</v>
      </c>
      <c r="B931">
        <f>'All Nodes'!B4040</f>
        <v>105929</v>
      </c>
      <c r="C931">
        <f>'All Nodes'!C4040</f>
        <v>100001</v>
      </c>
      <c r="D931" s="1">
        <f>'All Nodes'!D4040</f>
        <v>-0.39988699999999999</v>
      </c>
      <c r="E931" s="1">
        <f>'All Nodes'!E4040</f>
        <v>2.4968500000000001E-2</v>
      </c>
      <c r="F931" s="1">
        <f>'All Nodes'!F4040</f>
        <v>9.8233000000000001E-2</v>
      </c>
      <c r="G931">
        <f>'All Nodes'!G4040</f>
        <v>100001</v>
      </c>
    </row>
    <row r="932" spans="1:7" x14ac:dyDescent="0.25">
      <c r="A932" t="str">
        <f>'All Nodes'!A4041</f>
        <v>GRID</v>
      </c>
      <c r="B932">
        <f>'All Nodes'!B4041</f>
        <v>105930</v>
      </c>
      <c r="C932">
        <f>'All Nodes'!C4041</f>
        <v>100001</v>
      </c>
      <c r="D932" s="1">
        <f>'All Nodes'!D4041</f>
        <v>-0.40001100000000001</v>
      </c>
      <c r="E932" s="1">
        <f>'All Nodes'!E4041</f>
        <v>-2.8770000000000001E-5</v>
      </c>
      <c r="F932" s="1">
        <f>'All Nodes'!F4041</f>
        <v>9.8188999999999999E-2</v>
      </c>
      <c r="G932">
        <f>'All Nodes'!G4041</f>
        <v>100001</v>
      </c>
    </row>
    <row r="933" spans="1:7" x14ac:dyDescent="0.25">
      <c r="A933" t="str">
        <f>'All Nodes'!A4042</f>
        <v>GRID</v>
      </c>
      <c r="B933">
        <f>'All Nodes'!B4042</f>
        <v>105931</v>
      </c>
      <c r="C933">
        <f>'All Nodes'!C4042</f>
        <v>100001</v>
      </c>
      <c r="D933" s="1">
        <f>'All Nodes'!D4042</f>
        <v>-0.37488700000000003</v>
      </c>
      <c r="E933" s="1">
        <f>'All Nodes'!E4042</f>
        <v>2.4973800000000001E-2</v>
      </c>
      <c r="F933" s="1">
        <f>'All Nodes'!F4042</f>
        <v>9.6298999999999996E-2</v>
      </c>
      <c r="G933">
        <f>'All Nodes'!G4042</f>
        <v>100001</v>
      </c>
    </row>
    <row r="934" spans="1:7" x14ac:dyDescent="0.25">
      <c r="A934" t="str">
        <f>'All Nodes'!A4043</f>
        <v>GRID</v>
      </c>
      <c r="B934">
        <f>'All Nodes'!B4043</f>
        <v>105932</v>
      </c>
      <c r="C934">
        <f>'All Nodes'!C4043</f>
        <v>100001</v>
      </c>
      <c r="D934" s="1">
        <f>'All Nodes'!D4043</f>
        <v>-0.15003</v>
      </c>
      <c r="E934" s="1">
        <f>'All Nodes'!E4043</f>
        <v>0.24999299999999999</v>
      </c>
      <c r="F934" s="1">
        <f>'All Nodes'!F4043</f>
        <v>9.07028E-2</v>
      </c>
      <c r="G934">
        <f>'All Nodes'!G4043</f>
        <v>100001</v>
      </c>
    </row>
    <row r="935" spans="1:7" x14ac:dyDescent="0.25">
      <c r="A935" t="str">
        <f>'All Nodes'!A4044</f>
        <v>GRID</v>
      </c>
      <c r="B935">
        <f>'All Nodes'!B4044</f>
        <v>105933</v>
      </c>
      <c r="C935">
        <f>'All Nodes'!C4044</f>
        <v>100001</v>
      </c>
      <c r="D935" s="1">
        <f>'All Nodes'!D4044</f>
        <v>-0.12503300000000001</v>
      </c>
      <c r="E935" s="1">
        <f>'All Nodes'!E4044</f>
        <v>0.24998699999999999</v>
      </c>
      <c r="F935" s="1">
        <f>'All Nodes'!F4044</f>
        <v>9.0015800000000007E-2</v>
      </c>
      <c r="G935">
        <f>'All Nodes'!G4044</f>
        <v>100001</v>
      </c>
    </row>
    <row r="936" spans="1:7" x14ac:dyDescent="0.25">
      <c r="A936" t="str">
        <f>'All Nodes'!A4045</f>
        <v>GRID</v>
      </c>
      <c r="B936">
        <f>'All Nodes'!B4045</f>
        <v>105934</v>
      </c>
      <c r="C936">
        <f>'All Nodes'!C4045</f>
        <v>100001</v>
      </c>
      <c r="D936" s="1">
        <f>'All Nodes'!D4045</f>
        <v>-0.100035</v>
      </c>
      <c r="E936" s="1">
        <f>'All Nodes'!E4045</f>
        <v>0.24998899999999999</v>
      </c>
      <c r="F936" s="1">
        <f>'All Nodes'!F4045</f>
        <v>8.9454800000000001E-2</v>
      </c>
      <c r="G936">
        <f>'All Nodes'!G4045</f>
        <v>100001</v>
      </c>
    </row>
    <row r="937" spans="1:7" x14ac:dyDescent="0.25">
      <c r="A937" t="str">
        <f>'All Nodes'!A4046</f>
        <v>GRID</v>
      </c>
      <c r="B937">
        <f>'All Nodes'!B4046</f>
        <v>105935</v>
      </c>
      <c r="C937">
        <f>'All Nodes'!C4046</f>
        <v>100001</v>
      </c>
      <c r="D937" s="1">
        <f>'All Nodes'!D4046</f>
        <v>-7.5033000000000002E-2</v>
      </c>
      <c r="E937" s="1">
        <f>'All Nodes'!E4046</f>
        <v>0.249998</v>
      </c>
      <c r="F937" s="1">
        <f>'All Nodes'!F4046</f>
        <v>8.9018799999999995E-2</v>
      </c>
      <c r="G937">
        <f>'All Nodes'!G4046</f>
        <v>100001</v>
      </c>
    </row>
    <row r="938" spans="1:7" x14ac:dyDescent="0.25">
      <c r="A938" t="str">
        <f>'All Nodes'!A4047</f>
        <v>GRID</v>
      </c>
      <c r="B938">
        <f>'All Nodes'!B4047</f>
        <v>105936</v>
      </c>
      <c r="C938">
        <f>'All Nodes'!C4047</f>
        <v>100001</v>
      </c>
      <c r="D938" s="1">
        <f>'All Nodes'!D4047</f>
        <v>-0.20003099999999999</v>
      </c>
      <c r="E938" s="1">
        <f>'All Nodes'!E4047</f>
        <v>0.20000999999999999</v>
      </c>
      <c r="F938" s="1">
        <f>'All Nodes'!F4047</f>
        <v>9.0204900000000005E-2</v>
      </c>
      <c r="G938">
        <f>'All Nodes'!G4047</f>
        <v>100001</v>
      </c>
    </row>
    <row r="939" spans="1:7" x14ac:dyDescent="0.25">
      <c r="A939" t="str">
        <f>'All Nodes'!A4048</f>
        <v>GRID</v>
      </c>
      <c r="B939">
        <f>'All Nodes'!B4048</f>
        <v>105937</v>
      </c>
      <c r="C939">
        <f>'All Nodes'!C4048</f>
        <v>100001</v>
      </c>
      <c r="D939" s="1">
        <f>'All Nodes'!D4048</f>
        <v>-0.17503299999999999</v>
      </c>
      <c r="E939" s="1">
        <f>'All Nodes'!E4048</f>
        <v>0.224998</v>
      </c>
      <c r="F939" s="1">
        <f>'All Nodes'!F4048</f>
        <v>9.0328800000000001E-2</v>
      </c>
      <c r="G939">
        <f>'All Nodes'!G4048</f>
        <v>100001</v>
      </c>
    </row>
    <row r="940" spans="1:7" x14ac:dyDescent="0.25">
      <c r="A940" t="str">
        <f>'All Nodes'!A4049</f>
        <v>GRID</v>
      </c>
      <c r="B940">
        <f>'All Nodes'!B4049</f>
        <v>105938</v>
      </c>
      <c r="C940">
        <f>'All Nodes'!C4049</f>
        <v>100001</v>
      </c>
      <c r="D940" s="1">
        <f>'All Nodes'!D4049</f>
        <v>-0.15002699999999999</v>
      </c>
      <c r="E940" s="1">
        <f>'All Nodes'!E4049</f>
        <v>0.224997</v>
      </c>
      <c r="F940" s="1">
        <f>'All Nodes'!F4049</f>
        <v>8.9517799999999995E-2</v>
      </c>
      <c r="G940">
        <f>'All Nodes'!G4049</f>
        <v>100001</v>
      </c>
    </row>
    <row r="941" spans="1:7" x14ac:dyDescent="0.25">
      <c r="A941" t="str">
        <f>'All Nodes'!A4050</f>
        <v>GRID</v>
      </c>
      <c r="B941">
        <f>'All Nodes'!B4050</f>
        <v>105939</v>
      </c>
      <c r="C941">
        <f>'All Nodes'!C4050</f>
        <v>100001</v>
      </c>
      <c r="D941" s="1">
        <f>'All Nodes'!D4050</f>
        <v>-0.17503199999999999</v>
      </c>
      <c r="E941" s="1">
        <f>'All Nodes'!E4050</f>
        <v>0.20000599999999999</v>
      </c>
      <c r="F941" s="1">
        <f>'All Nodes'!F4050</f>
        <v>8.9269899999999999E-2</v>
      </c>
      <c r="G941">
        <f>'All Nodes'!G4050</f>
        <v>100001</v>
      </c>
    </row>
    <row r="942" spans="1:7" x14ac:dyDescent="0.25">
      <c r="A942" t="str">
        <f>'All Nodes'!A4051</f>
        <v>GRID</v>
      </c>
      <c r="B942">
        <f>'All Nodes'!B4051</f>
        <v>105940</v>
      </c>
      <c r="C942">
        <f>'All Nodes'!C4051</f>
        <v>100001</v>
      </c>
      <c r="D942" s="1">
        <f>'All Nodes'!D4051</f>
        <v>-0.225027</v>
      </c>
      <c r="E942" s="1">
        <f>'All Nodes'!E4051</f>
        <v>0.175008</v>
      </c>
      <c r="F942" s="1">
        <f>'All Nodes'!F4051</f>
        <v>9.0329900000000005E-2</v>
      </c>
      <c r="G942">
        <f>'All Nodes'!G4051</f>
        <v>100001</v>
      </c>
    </row>
    <row r="943" spans="1:7" x14ac:dyDescent="0.25">
      <c r="A943" t="str">
        <f>'All Nodes'!A4052</f>
        <v>GRID</v>
      </c>
      <c r="B943">
        <f>'All Nodes'!B4052</f>
        <v>105941</v>
      </c>
      <c r="C943">
        <f>'All Nodes'!C4052</f>
        <v>100001</v>
      </c>
      <c r="D943" s="1">
        <f>'All Nodes'!D4052</f>
        <v>-0.20003000000000001</v>
      </c>
      <c r="E943" s="1">
        <f>'All Nodes'!E4052</f>
        <v>0.17501</v>
      </c>
      <c r="F943" s="1">
        <f>'All Nodes'!F4052</f>
        <v>8.9269899999999999E-2</v>
      </c>
      <c r="G943">
        <f>'All Nodes'!G4052</f>
        <v>100001</v>
      </c>
    </row>
    <row r="944" spans="1:7" x14ac:dyDescent="0.25">
      <c r="A944" t="str">
        <f>'All Nodes'!A4053</f>
        <v>GRID</v>
      </c>
      <c r="B944">
        <f>'All Nodes'!B4053</f>
        <v>105942</v>
      </c>
      <c r="C944">
        <f>'All Nodes'!C4053</f>
        <v>100001</v>
      </c>
      <c r="D944" s="1">
        <f>'All Nodes'!D4053</f>
        <v>-5.0019000000000001E-2</v>
      </c>
      <c r="E944" s="1">
        <f>'All Nodes'!E4053</f>
        <v>0.27501199999999998</v>
      </c>
      <c r="F944" s="1">
        <f>'All Nodes'!F4053</f>
        <v>9.0016799999999994E-2</v>
      </c>
      <c r="G944">
        <f>'All Nodes'!G4053</f>
        <v>100001</v>
      </c>
    </row>
    <row r="945" spans="1:7" x14ac:dyDescent="0.25">
      <c r="A945" t="str">
        <f>'All Nodes'!A4054</f>
        <v>GRID</v>
      </c>
      <c r="B945">
        <f>'All Nodes'!B4054</f>
        <v>105943</v>
      </c>
      <c r="C945">
        <f>'All Nodes'!C4054</f>
        <v>100001</v>
      </c>
      <c r="D945" s="1">
        <f>'All Nodes'!D4054</f>
        <v>-2.5017999999999999E-2</v>
      </c>
      <c r="E945" s="1">
        <f>'All Nodes'!E4054</f>
        <v>0.27500799999999997</v>
      </c>
      <c r="F945" s="1">
        <f>'All Nodes'!F4054</f>
        <v>8.98288E-2</v>
      </c>
      <c r="G945">
        <f>'All Nodes'!G4054</f>
        <v>100001</v>
      </c>
    </row>
    <row r="946" spans="1:7" x14ac:dyDescent="0.25">
      <c r="A946" t="str">
        <f>'All Nodes'!A4055</f>
        <v>GRID</v>
      </c>
      <c r="B946">
        <f>'All Nodes'!B4055</f>
        <v>105944</v>
      </c>
      <c r="C946">
        <f>'All Nodes'!C4055</f>
        <v>100001</v>
      </c>
      <c r="D946" s="1">
        <f>'All Nodes'!D4055</f>
        <v>-5.0016999999999999E-2</v>
      </c>
      <c r="E946" s="1">
        <f>'All Nodes'!E4055</f>
        <v>0.249999</v>
      </c>
      <c r="F946" s="1">
        <f>'All Nodes'!F4055</f>
        <v>8.8706800000000002E-2</v>
      </c>
      <c r="G946">
        <f>'All Nodes'!G4055</f>
        <v>100001</v>
      </c>
    </row>
    <row r="947" spans="1:7" x14ac:dyDescent="0.25">
      <c r="A947" t="str">
        <f>'All Nodes'!A4056</f>
        <v>GRID</v>
      </c>
      <c r="B947">
        <f>'All Nodes'!B4056</f>
        <v>105945</v>
      </c>
      <c r="C947">
        <f>'All Nodes'!C4056</f>
        <v>100001</v>
      </c>
      <c r="D947" s="1">
        <f>'All Nodes'!D4056</f>
        <v>-1.9369999999999999E-5</v>
      </c>
      <c r="E947" s="1">
        <f>'All Nodes'!E4056</f>
        <v>0.27500999999999998</v>
      </c>
      <c r="F947" s="1">
        <f>'All Nodes'!F4056</f>
        <v>8.9766700000000005E-2</v>
      </c>
      <c r="G947">
        <f>'All Nodes'!G4056</f>
        <v>100001</v>
      </c>
    </row>
    <row r="948" spans="1:7" x14ac:dyDescent="0.25">
      <c r="A948" t="str">
        <f>'All Nodes'!A4057</f>
        <v>GRID</v>
      </c>
      <c r="B948">
        <f>'All Nodes'!B4057</f>
        <v>105946</v>
      </c>
      <c r="C948">
        <f>'All Nodes'!C4057</f>
        <v>100001</v>
      </c>
      <c r="D948" s="1">
        <f>'All Nodes'!D4057</f>
        <v>2.4978400000000001E-2</v>
      </c>
      <c r="E948" s="1">
        <f>'All Nodes'!E4057</f>
        <v>0.27502399999999999</v>
      </c>
      <c r="F948" s="1">
        <f>'All Nodes'!F4057</f>
        <v>8.9830699999999999E-2</v>
      </c>
      <c r="G948">
        <f>'All Nodes'!G4057</f>
        <v>100001</v>
      </c>
    </row>
    <row r="949" spans="1:7" x14ac:dyDescent="0.25">
      <c r="A949" t="str">
        <f>'All Nodes'!A4058</f>
        <v>GRID</v>
      </c>
      <c r="B949">
        <f>'All Nodes'!B4058</f>
        <v>105947</v>
      </c>
      <c r="C949">
        <f>'All Nodes'!C4058</f>
        <v>100001</v>
      </c>
      <c r="D949" s="1">
        <f>'All Nodes'!D4058</f>
        <v>4.9973200000000002E-2</v>
      </c>
      <c r="E949" s="1">
        <f>'All Nodes'!E4058</f>
        <v>0.30002099999999998</v>
      </c>
      <c r="F949" s="1">
        <f>'All Nodes'!F4058</f>
        <v>9.1451699999999997E-2</v>
      </c>
      <c r="G949">
        <f>'All Nodes'!G4058</f>
        <v>100001</v>
      </c>
    </row>
    <row r="950" spans="1:7" x14ac:dyDescent="0.25">
      <c r="A950" t="str">
        <f>'All Nodes'!A4059</f>
        <v>GRID</v>
      </c>
      <c r="B950">
        <f>'All Nodes'!B4059</f>
        <v>105948</v>
      </c>
      <c r="C950">
        <f>'All Nodes'!C4059</f>
        <v>100001</v>
      </c>
      <c r="D950" s="1">
        <f>'All Nodes'!D4059</f>
        <v>4.9970399999999998E-2</v>
      </c>
      <c r="E950" s="1">
        <f>'All Nodes'!E4059</f>
        <v>0.27502399999999999</v>
      </c>
      <c r="F950" s="1">
        <f>'All Nodes'!F4059</f>
        <v>9.0017700000000006E-2</v>
      </c>
      <c r="G950">
        <f>'All Nodes'!G4059</f>
        <v>100001</v>
      </c>
    </row>
    <row r="951" spans="1:7" x14ac:dyDescent="0.25">
      <c r="A951" t="str">
        <f>'All Nodes'!A4060</f>
        <v>GRID</v>
      </c>
      <c r="B951">
        <f>'All Nodes'!B4060</f>
        <v>105949</v>
      </c>
      <c r="C951">
        <f>'All Nodes'!C4060</f>
        <v>100001</v>
      </c>
      <c r="D951" s="1">
        <f>'All Nodes'!D4060</f>
        <v>7.4978199999999995E-2</v>
      </c>
      <c r="E951" s="1">
        <f>'All Nodes'!E4060</f>
        <v>0.30002200000000001</v>
      </c>
      <c r="F951" s="1">
        <f>'All Nodes'!F4060</f>
        <v>9.1763700000000004E-2</v>
      </c>
      <c r="G951">
        <f>'All Nodes'!G4060</f>
        <v>100001</v>
      </c>
    </row>
    <row r="952" spans="1:7" x14ac:dyDescent="0.25">
      <c r="A952" t="str">
        <f>'All Nodes'!A4061</f>
        <v>GRID</v>
      </c>
      <c r="B952">
        <f>'All Nodes'!B4061</f>
        <v>105950</v>
      </c>
      <c r="C952">
        <f>'All Nodes'!C4061</f>
        <v>100001</v>
      </c>
      <c r="D952" s="1">
        <f>'All Nodes'!D4061</f>
        <v>0.100005</v>
      </c>
      <c r="E952" s="1">
        <f>'All Nodes'!E4061</f>
        <v>0.30002200000000001</v>
      </c>
      <c r="F952" s="1">
        <f>'All Nodes'!F4061</f>
        <v>9.2200699999999997E-2</v>
      </c>
      <c r="G952">
        <f>'All Nodes'!G4061</f>
        <v>100001</v>
      </c>
    </row>
    <row r="953" spans="1:7" x14ac:dyDescent="0.25">
      <c r="A953" t="str">
        <f>'All Nodes'!A4062</f>
        <v>GRID</v>
      </c>
      <c r="B953">
        <f>'All Nodes'!B4062</f>
        <v>105951</v>
      </c>
      <c r="C953">
        <f>'All Nodes'!C4062</f>
        <v>100001</v>
      </c>
      <c r="D953" s="1">
        <f>'All Nodes'!D4062</f>
        <v>0.17500299999999999</v>
      </c>
      <c r="E953" s="1">
        <f>'All Nodes'!E4062</f>
        <v>0.32501799999999997</v>
      </c>
      <c r="F953" s="1">
        <f>'All Nodes'!F4062</f>
        <v>9.5817600000000003E-2</v>
      </c>
      <c r="G953">
        <f>'All Nodes'!G4062</f>
        <v>100001</v>
      </c>
    </row>
    <row r="954" spans="1:7" x14ac:dyDescent="0.25">
      <c r="A954" t="str">
        <f>'All Nodes'!A4063</f>
        <v>GRID</v>
      </c>
      <c r="B954">
        <f>'All Nodes'!B4063</f>
        <v>105952</v>
      </c>
      <c r="C954">
        <f>'All Nodes'!C4063</f>
        <v>100001</v>
      </c>
      <c r="D954" s="1">
        <f>'All Nodes'!D4063</f>
        <v>0.12500600000000001</v>
      </c>
      <c r="E954" s="1">
        <f>'All Nodes'!E4063</f>
        <v>0.30002299999999998</v>
      </c>
      <c r="F954" s="1">
        <f>'All Nodes'!F4063</f>
        <v>9.2761700000000002E-2</v>
      </c>
      <c r="G954">
        <f>'All Nodes'!G4063</f>
        <v>100001</v>
      </c>
    </row>
    <row r="955" spans="1:7" x14ac:dyDescent="0.25">
      <c r="A955" t="str">
        <f>'All Nodes'!A4064</f>
        <v>GRID</v>
      </c>
      <c r="B955">
        <f>'All Nodes'!B4064</f>
        <v>105953</v>
      </c>
      <c r="C955">
        <f>'All Nodes'!C4064</f>
        <v>100001</v>
      </c>
      <c r="D955" s="1">
        <f>'All Nodes'!D4064</f>
        <v>0.150005</v>
      </c>
      <c r="E955" s="1">
        <f>'All Nodes'!E4064</f>
        <v>0.30002499999999999</v>
      </c>
      <c r="F955" s="1">
        <f>'All Nodes'!F4064</f>
        <v>9.3447699999999995E-2</v>
      </c>
      <c r="G955">
        <f>'All Nodes'!G4064</f>
        <v>100001</v>
      </c>
    </row>
    <row r="956" spans="1:7" x14ac:dyDescent="0.25">
      <c r="A956" t="str">
        <f>'All Nodes'!A4065</f>
        <v>GRID</v>
      </c>
      <c r="B956">
        <f>'All Nodes'!B4065</f>
        <v>105954</v>
      </c>
      <c r="C956">
        <f>'All Nodes'!C4065</f>
        <v>100001</v>
      </c>
      <c r="D956" s="1">
        <f>'All Nodes'!D4065</f>
        <v>0.175007</v>
      </c>
      <c r="E956" s="1">
        <f>'All Nodes'!E4065</f>
        <v>0.30002600000000001</v>
      </c>
      <c r="F956" s="1">
        <f>'All Nodes'!F4065</f>
        <v>9.4258800000000004E-2</v>
      </c>
      <c r="G956">
        <f>'All Nodes'!G4065</f>
        <v>100001</v>
      </c>
    </row>
    <row r="957" spans="1:7" x14ac:dyDescent="0.25">
      <c r="A957" t="str">
        <f>'All Nodes'!A4066</f>
        <v>GRID</v>
      </c>
      <c r="B957">
        <f>'All Nodes'!B4066</f>
        <v>105955</v>
      </c>
      <c r="C957">
        <f>'All Nodes'!C4066</f>
        <v>100001</v>
      </c>
      <c r="D957" s="1">
        <f>'All Nodes'!D4066</f>
        <v>0.20000299999999999</v>
      </c>
      <c r="E957" s="1">
        <f>'All Nodes'!E4066</f>
        <v>0.32501999999999998</v>
      </c>
      <c r="F957" s="1">
        <f>'All Nodes'!F4066</f>
        <v>9.6754599999999996E-2</v>
      </c>
      <c r="G957">
        <f>'All Nodes'!G4066</f>
        <v>100001</v>
      </c>
    </row>
    <row r="958" spans="1:7" x14ac:dyDescent="0.25">
      <c r="A958" t="str">
        <f>'All Nodes'!A4067</f>
        <v>GRID</v>
      </c>
      <c r="B958">
        <f>'All Nodes'!B4067</f>
        <v>105956</v>
      </c>
      <c r="C958">
        <f>'All Nodes'!C4067</f>
        <v>100001</v>
      </c>
      <c r="D958" s="1">
        <f>'All Nodes'!D4067</f>
        <v>0.22498799999999999</v>
      </c>
      <c r="E958" s="1">
        <f>'All Nodes'!E4067</f>
        <v>0.325021</v>
      </c>
      <c r="F958" s="1">
        <f>'All Nodes'!F4067</f>
        <v>9.7814700000000004E-2</v>
      </c>
      <c r="G958">
        <f>'All Nodes'!G4067</f>
        <v>100001</v>
      </c>
    </row>
    <row r="959" spans="1:7" x14ac:dyDescent="0.25">
      <c r="A959" t="str">
        <f>'All Nodes'!A4068</f>
        <v>GRID</v>
      </c>
      <c r="B959">
        <f>'All Nodes'!B4068</f>
        <v>105957</v>
      </c>
      <c r="C959">
        <f>'All Nodes'!C4068</f>
        <v>100001</v>
      </c>
      <c r="D959" s="1">
        <f>'All Nodes'!D4068</f>
        <v>0.24998600000000001</v>
      </c>
      <c r="E959" s="1">
        <f>'All Nodes'!E4068</f>
        <v>0.34985100000000002</v>
      </c>
      <c r="F959" s="1">
        <f>'All Nodes'!F4068</f>
        <v>0.100663</v>
      </c>
      <c r="G959">
        <f>'All Nodes'!G4068</f>
        <v>100001</v>
      </c>
    </row>
    <row r="960" spans="1:7" x14ac:dyDescent="0.25">
      <c r="A960" t="str">
        <f>'All Nodes'!A4069</f>
        <v>GRID</v>
      </c>
      <c r="B960">
        <f>'All Nodes'!B4069</f>
        <v>105958</v>
      </c>
      <c r="C960">
        <f>'All Nodes'!C4069</f>
        <v>100001</v>
      </c>
      <c r="D960" s="1">
        <f>'All Nodes'!D4069</f>
        <v>0.24998600000000001</v>
      </c>
      <c r="E960" s="1">
        <f>'All Nodes'!E4069</f>
        <v>0.32502300000000001</v>
      </c>
      <c r="F960" s="1">
        <f>'All Nodes'!F4069</f>
        <v>9.9001699999999998E-2</v>
      </c>
      <c r="G960">
        <f>'All Nodes'!G4069</f>
        <v>100001</v>
      </c>
    </row>
    <row r="961" spans="1:7" x14ac:dyDescent="0.25">
      <c r="A961" t="str">
        <f>'All Nodes'!A4070</f>
        <v>GRID</v>
      </c>
      <c r="B961">
        <f>'All Nodes'!B4070</f>
        <v>105959</v>
      </c>
      <c r="C961">
        <f>'All Nodes'!C4070</f>
        <v>100001</v>
      </c>
      <c r="D961" s="1">
        <f>'All Nodes'!D4070</f>
        <v>0.27498499999999998</v>
      </c>
      <c r="E961" s="1">
        <f>'All Nodes'!E4070</f>
        <v>0.37484299999999998</v>
      </c>
      <c r="F961" s="1">
        <f>'All Nodes'!F4070</f>
        <v>0.103786</v>
      </c>
      <c r="G961">
        <f>'All Nodes'!G4070</f>
        <v>100001</v>
      </c>
    </row>
    <row r="962" spans="1:7" x14ac:dyDescent="0.25">
      <c r="A962" t="str">
        <f>'All Nodes'!A4071</f>
        <v>GRID</v>
      </c>
      <c r="B962">
        <f>'All Nodes'!B4071</f>
        <v>105960</v>
      </c>
      <c r="C962">
        <f>'All Nodes'!C4071</f>
        <v>100001</v>
      </c>
      <c r="D962" s="1">
        <f>'All Nodes'!D4071</f>
        <v>0.27499099999999999</v>
      </c>
      <c r="E962" s="1">
        <f>'All Nodes'!E4071</f>
        <v>0.34984599999999999</v>
      </c>
      <c r="F962" s="1">
        <f>'All Nodes'!F4071</f>
        <v>0.101976</v>
      </c>
      <c r="G962">
        <f>'All Nodes'!G4071</f>
        <v>100001</v>
      </c>
    </row>
    <row r="963" spans="1:7" x14ac:dyDescent="0.25">
      <c r="A963" t="str">
        <f>'All Nodes'!A4072</f>
        <v>GRID</v>
      </c>
      <c r="B963">
        <f>'All Nodes'!B4072</f>
        <v>105961</v>
      </c>
      <c r="C963">
        <f>'All Nodes'!C4072</f>
        <v>100001</v>
      </c>
      <c r="D963" s="1">
        <f>'All Nodes'!D4072</f>
        <v>0.29998399999999997</v>
      </c>
      <c r="E963" s="1">
        <f>'All Nodes'!E4072</f>
        <v>0.37484099999999998</v>
      </c>
      <c r="F963" s="1">
        <f>'All Nodes'!F4072</f>
        <v>0.105223</v>
      </c>
      <c r="G963">
        <f>'All Nodes'!G4072</f>
        <v>100001</v>
      </c>
    </row>
    <row r="964" spans="1:7" x14ac:dyDescent="0.25">
      <c r="A964" t="str">
        <f>'All Nodes'!A4073</f>
        <v>GRID</v>
      </c>
      <c r="B964">
        <f>'All Nodes'!B4073</f>
        <v>105962</v>
      </c>
      <c r="C964">
        <f>'All Nodes'!C4073</f>
        <v>100001</v>
      </c>
      <c r="D964" s="1">
        <f>'All Nodes'!D4073</f>
        <v>0.324984</v>
      </c>
      <c r="E964" s="1">
        <f>'All Nodes'!E4073</f>
        <v>0.399835</v>
      </c>
      <c r="F964" s="1">
        <f>'All Nodes'!F4073</f>
        <v>0.108722</v>
      </c>
      <c r="G964">
        <f>'All Nodes'!G4073</f>
        <v>100001</v>
      </c>
    </row>
    <row r="965" spans="1:7" x14ac:dyDescent="0.25">
      <c r="A965" t="str">
        <f>'All Nodes'!A4074</f>
        <v>GRID</v>
      </c>
      <c r="B965">
        <f>'All Nodes'!B4074</f>
        <v>105963</v>
      </c>
      <c r="C965">
        <f>'All Nodes'!C4074</f>
        <v>100001</v>
      </c>
      <c r="D965" s="1">
        <f>'All Nodes'!D4074</f>
        <v>0.324984</v>
      </c>
      <c r="E965" s="1">
        <f>'All Nodes'!E4074</f>
        <v>0.37483699999999998</v>
      </c>
      <c r="F965" s="1">
        <f>'All Nodes'!F4074</f>
        <v>0.10678600000000001</v>
      </c>
      <c r="G965">
        <f>'All Nodes'!G4074</f>
        <v>100001</v>
      </c>
    </row>
    <row r="966" spans="1:7" x14ac:dyDescent="0.25">
      <c r="A966" t="str">
        <f>'All Nodes'!A4075</f>
        <v>GRID</v>
      </c>
      <c r="B966">
        <f>'All Nodes'!B4075</f>
        <v>105964</v>
      </c>
      <c r="C966">
        <f>'All Nodes'!C4075</f>
        <v>100001</v>
      </c>
      <c r="D966" s="1">
        <f>'All Nodes'!D4075</f>
        <v>0.34998499999999999</v>
      </c>
      <c r="E966" s="1">
        <f>'All Nodes'!E4075</f>
        <v>0.39983200000000002</v>
      </c>
      <c r="F966" s="1">
        <f>'All Nodes'!F4075</f>
        <v>0.110412</v>
      </c>
      <c r="G966">
        <f>'All Nodes'!G4075</f>
        <v>100001</v>
      </c>
    </row>
    <row r="967" spans="1:7" x14ac:dyDescent="0.25">
      <c r="A967" t="str">
        <f>'All Nodes'!A4076</f>
        <v>GRID</v>
      </c>
      <c r="B967">
        <f>'All Nodes'!B4076</f>
        <v>105965</v>
      </c>
      <c r="C967">
        <f>'All Nodes'!C4076</f>
        <v>100001</v>
      </c>
      <c r="D967" s="1">
        <f>'All Nodes'!D4076</f>
        <v>0.37498100000000001</v>
      </c>
      <c r="E967" s="1">
        <f>'All Nodes'!E4076</f>
        <v>0.425037</v>
      </c>
      <c r="F967" s="1">
        <f>'All Nodes'!F4076</f>
        <v>0.114326</v>
      </c>
      <c r="G967">
        <f>'All Nodes'!G4076</f>
        <v>100001</v>
      </c>
    </row>
    <row r="968" spans="1:7" x14ac:dyDescent="0.25">
      <c r="A968" t="str">
        <f>'All Nodes'!A4077</f>
        <v>GRID</v>
      </c>
      <c r="B968">
        <f>'All Nodes'!B4077</f>
        <v>105966</v>
      </c>
      <c r="C968">
        <f>'All Nodes'!C4077</f>
        <v>100001</v>
      </c>
      <c r="D968" s="1">
        <f>'All Nodes'!D4077</f>
        <v>0.37498399999999998</v>
      </c>
      <c r="E968" s="1">
        <f>'All Nodes'!E4077</f>
        <v>0.39982899999999999</v>
      </c>
      <c r="F968" s="1">
        <f>'All Nodes'!F4077</f>
        <v>0.11222600000000001</v>
      </c>
      <c r="G968">
        <f>'All Nodes'!G4077</f>
        <v>100001</v>
      </c>
    </row>
    <row r="969" spans="1:7" x14ac:dyDescent="0.25">
      <c r="A969" t="str">
        <f>'All Nodes'!A4078</f>
        <v>GRID</v>
      </c>
      <c r="B969">
        <f>'All Nodes'!B4078</f>
        <v>105967</v>
      </c>
      <c r="C969">
        <f>'All Nodes'!C4078</f>
        <v>100001</v>
      </c>
      <c r="D969" s="1">
        <f>'All Nodes'!D4078</f>
        <v>0.39998099999999998</v>
      </c>
      <c r="E969" s="1">
        <f>'All Nodes'!E4078</f>
        <v>0.44982899999999998</v>
      </c>
      <c r="F969" s="1">
        <f>'All Nodes'!F4078</f>
        <v>0.118424</v>
      </c>
      <c r="G969">
        <f>'All Nodes'!G4078</f>
        <v>100001</v>
      </c>
    </row>
    <row r="970" spans="1:7" x14ac:dyDescent="0.25">
      <c r="A970" t="str">
        <f>'All Nodes'!A4079</f>
        <v>GRID</v>
      </c>
      <c r="B970">
        <f>'All Nodes'!B4079</f>
        <v>105968</v>
      </c>
      <c r="C970">
        <f>'All Nodes'!C4079</f>
        <v>100001</v>
      </c>
      <c r="D970" s="1">
        <f>'All Nodes'!D4079</f>
        <v>0.399978</v>
      </c>
      <c r="E970" s="1">
        <f>'All Nodes'!E4079</f>
        <v>0.425039</v>
      </c>
      <c r="F970" s="1">
        <f>'All Nodes'!F4079</f>
        <v>0.116269</v>
      </c>
      <c r="G970">
        <f>'All Nodes'!G4079</f>
        <v>100001</v>
      </c>
    </row>
    <row r="971" spans="1:7" x14ac:dyDescent="0.25">
      <c r="A971" t="str">
        <f>'All Nodes'!A4080</f>
        <v>GRID</v>
      </c>
      <c r="B971">
        <f>'All Nodes'!B4080</f>
        <v>105969</v>
      </c>
      <c r="C971">
        <f>'All Nodes'!C4080</f>
        <v>100001</v>
      </c>
      <c r="D971" s="1">
        <f>'All Nodes'!D4080</f>
        <v>0.42497600000000002</v>
      </c>
      <c r="E971" s="1">
        <f>'All Nodes'!E4080</f>
        <v>0.47504099999999999</v>
      </c>
      <c r="F971" s="1">
        <f>'All Nodes'!F4080</f>
        <v>0.122853</v>
      </c>
      <c r="G971">
        <f>'All Nodes'!G4080</f>
        <v>100001</v>
      </c>
    </row>
    <row r="972" spans="1:7" x14ac:dyDescent="0.25">
      <c r="A972" t="str">
        <f>'All Nodes'!A4081</f>
        <v>GRID</v>
      </c>
      <c r="B972">
        <f>'All Nodes'!B4081</f>
        <v>105970</v>
      </c>
      <c r="C972">
        <f>'All Nodes'!C4081</f>
        <v>100001</v>
      </c>
      <c r="D972" s="1">
        <f>'All Nodes'!D4081</f>
        <v>0.42498000000000002</v>
      </c>
      <c r="E972" s="1">
        <f>'All Nodes'!E4081</f>
        <v>0.449826</v>
      </c>
      <c r="F972" s="1">
        <f>'All Nodes'!F4081</f>
        <v>0.12051099999999999</v>
      </c>
      <c r="G972">
        <f>'All Nodes'!G4081</f>
        <v>100001</v>
      </c>
    </row>
    <row r="973" spans="1:7" x14ac:dyDescent="0.25">
      <c r="A973" t="str">
        <f>'All Nodes'!A4082</f>
        <v>GRID</v>
      </c>
      <c r="B973">
        <f>'All Nodes'!B4082</f>
        <v>105971</v>
      </c>
      <c r="C973">
        <f>'All Nodes'!C4082</f>
        <v>100001</v>
      </c>
      <c r="D973" s="1">
        <f>'All Nodes'!D4082</f>
        <v>0.44997900000000002</v>
      </c>
      <c r="E973" s="1">
        <f>'All Nodes'!E4082</f>
        <v>0.49983499999999997</v>
      </c>
      <c r="F973" s="1">
        <f>'All Nodes'!F4082</f>
        <v>0.12745799999999999</v>
      </c>
      <c r="G973">
        <f>'All Nodes'!G4082</f>
        <v>100001</v>
      </c>
    </row>
    <row r="974" spans="1:7" x14ac:dyDescent="0.25">
      <c r="A974" t="str">
        <f>'All Nodes'!A4083</f>
        <v>GRID</v>
      </c>
      <c r="B974">
        <f>'All Nodes'!B4083</f>
        <v>105972</v>
      </c>
      <c r="C974">
        <f>'All Nodes'!C4083</f>
        <v>100001</v>
      </c>
      <c r="D974" s="1">
        <f>'All Nodes'!D4083</f>
        <v>0.44997700000000002</v>
      </c>
      <c r="E974" s="1">
        <f>'All Nodes'!E4083</f>
        <v>0.47504299999999999</v>
      </c>
      <c r="F974" s="1">
        <f>'All Nodes'!F4083</f>
        <v>0.12504899999999999</v>
      </c>
      <c r="G974">
        <f>'All Nodes'!G4083</f>
        <v>100001</v>
      </c>
    </row>
    <row r="975" spans="1:7" x14ac:dyDescent="0.25">
      <c r="A975" t="str">
        <f>'All Nodes'!A4084</f>
        <v>GRID</v>
      </c>
      <c r="B975">
        <f>'All Nodes'!B4084</f>
        <v>105973</v>
      </c>
      <c r="C975">
        <f>'All Nodes'!C4084</f>
        <v>100001</v>
      </c>
      <c r="D975" s="1">
        <f>'All Nodes'!D4084</f>
        <v>0.47495999999999999</v>
      </c>
      <c r="E975" s="1">
        <f>'All Nodes'!E4084</f>
        <v>0.52484399999999998</v>
      </c>
      <c r="F975" s="1">
        <f>'All Nodes'!F4084</f>
        <v>0.132357</v>
      </c>
      <c r="G975">
        <f>'All Nodes'!G4084</f>
        <v>100001</v>
      </c>
    </row>
    <row r="976" spans="1:7" x14ac:dyDescent="0.25">
      <c r="A976" t="str">
        <f>'All Nodes'!A4085</f>
        <v>GRID</v>
      </c>
      <c r="B976">
        <f>'All Nodes'!B4085</f>
        <v>105974</v>
      </c>
      <c r="C976">
        <f>'All Nodes'!C4085</f>
        <v>100001</v>
      </c>
      <c r="D976" s="1">
        <f>'All Nodes'!D4085</f>
        <v>0.47496300000000002</v>
      </c>
      <c r="E976" s="1">
        <f>'All Nodes'!E4085</f>
        <v>0.49983499999999997</v>
      </c>
      <c r="F976" s="1">
        <f>'All Nodes'!F4085</f>
        <v>0.12977900000000001</v>
      </c>
      <c r="G976">
        <f>'All Nodes'!G4085</f>
        <v>100001</v>
      </c>
    </row>
    <row r="977" spans="1:7" x14ac:dyDescent="0.25">
      <c r="A977" t="str">
        <f>'All Nodes'!A4086</f>
        <v>GRID</v>
      </c>
      <c r="B977">
        <f>'All Nodes'!B4086</f>
        <v>105975</v>
      </c>
      <c r="C977">
        <f>'All Nodes'!C4086</f>
        <v>100001</v>
      </c>
      <c r="D977" s="1">
        <f>'All Nodes'!D4086</f>
        <v>0.49997599999999998</v>
      </c>
      <c r="E977" s="1">
        <f>'All Nodes'!E4086</f>
        <v>0.52484299999999995</v>
      </c>
      <c r="F977" s="1">
        <f>'All Nodes'!F4086</f>
        <v>0.13481000000000001</v>
      </c>
      <c r="G977">
        <f>'All Nodes'!G4086</f>
        <v>100001</v>
      </c>
    </row>
    <row r="978" spans="1:7" x14ac:dyDescent="0.25">
      <c r="A978" t="str">
        <f>'All Nodes'!A4087</f>
        <v>GRID</v>
      </c>
      <c r="B978">
        <f>'All Nodes'!B4087</f>
        <v>105976</v>
      </c>
      <c r="C978">
        <f>'All Nodes'!C4087</f>
        <v>100001</v>
      </c>
      <c r="D978" s="1">
        <f>'All Nodes'!D4087</f>
        <v>-0.42500599999999999</v>
      </c>
      <c r="E978" s="1">
        <f>'All Nodes'!E4087</f>
        <v>-7.5044E-2</v>
      </c>
      <c r="F978" s="1">
        <f>'All Nodes'!F4087</f>
        <v>0.100813</v>
      </c>
      <c r="G978">
        <f>'All Nodes'!G4087</f>
        <v>100001</v>
      </c>
    </row>
    <row r="979" spans="1:7" x14ac:dyDescent="0.25">
      <c r="A979" t="str">
        <f>'All Nodes'!A4088</f>
        <v>GRID</v>
      </c>
      <c r="B979">
        <f>'All Nodes'!B4088</f>
        <v>105977</v>
      </c>
      <c r="C979">
        <f>'All Nodes'!C4088</f>
        <v>100001</v>
      </c>
      <c r="D979" s="1">
        <f>'All Nodes'!D4088</f>
        <v>-0.400009</v>
      </c>
      <c r="E979" s="1">
        <f>'All Nodes'!E4088</f>
        <v>-2.5027000000000001E-2</v>
      </c>
      <c r="F979" s="1">
        <f>'All Nodes'!F4088</f>
        <v>9.8252099999999995E-2</v>
      </c>
      <c r="G979">
        <f>'All Nodes'!G4088</f>
        <v>100001</v>
      </c>
    </row>
    <row r="980" spans="1:7" x14ac:dyDescent="0.25">
      <c r="A980" t="str">
        <f>'All Nodes'!A4089</f>
        <v>GRID</v>
      </c>
      <c r="B980">
        <f>'All Nodes'!B4089</f>
        <v>105978</v>
      </c>
      <c r="C980">
        <f>'All Nodes'!C4089</f>
        <v>100001</v>
      </c>
      <c r="D980" s="1">
        <f>'All Nodes'!D4089</f>
        <v>-0.400007</v>
      </c>
      <c r="E980" s="1">
        <f>'All Nodes'!E4089</f>
        <v>-5.0027000000000002E-2</v>
      </c>
      <c r="F980" s="1">
        <f>'All Nodes'!F4089</f>
        <v>9.8438999999999999E-2</v>
      </c>
      <c r="G980">
        <f>'All Nodes'!G4089</f>
        <v>100001</v>
      </c>
    </row>
    <row r="981" spans="1:7" x14ac:dyDescent="0.25">
      <c r="A981" t="str">
        <f>'All Nodes'!A4090</f>
        <v>GRID</v>
      </c>
      <c r="B981">
        <f>'All Nodes'!B4090</f>
        <v>105979</v>
      </c>
      <c r="C981">
        <f>'All Nodes'!C4090</f>
        <v>100001</v>
      </c>
      <c r="D981" s="1">
        <f>'All Nodes'!D4090</f>
        <v>-0.400005</v>
      </c>
      <c r="E981" s="1">
        <f>'All Nodes'!E4090</f>
        <v>-7.5041999999999998E-2</v>
      </c>
      <c r="F981" s="1">
        <f>'All Nodes'!F4090</f>
        <v>9.8752099999999995E-2</v>
      </c>
      <c r="G981">
        <f>'All Nodes'!G4090</f>
        <v>100001</v>
      </c>
    </row>
    <row r="982" spans="1:7" x14ac:dyDescent="0.25">
      <c r="A982" t="str">
        <f>'All Nodes'!A4091</f>
        <v>GRID</v>
      </c>
      <c r="B982">
        <f>'All Nodes'!B4091</f>
        <v>105980</v>
      </c>
      <c r="C982">
        <f>'All Nodes'!C4091</f>
        <v>100001</v>
      </c>
      <c r="D982" s="1">
        <f>'All Nodes'!D4091</f>
        <v>-0.42500500000000002</v>
      </c>
      <c r="E982" s="1">
        <f>'All Nodes'!E4091</f>
        <v>-0.10004300000000001</v>
      </c>
      <c r="F982" s="1">
        <f>'All Nodes'!F4091</f>
        <v>0.10125000000000001</v>
      </c>
      <c r="G982">
        <f>'All Nodes'!G4091</f>
        <v>100001</v>
      </c>
    </row>
    <row r="983" spans="1:7" x14ac:dyDescent="0.25">
      <c r="A983" t="str">
        <f>'All Nodes'!A4092</f>
        <v>GRID</v>
      </c>
      <c r="B983">
        <f>'All Nodes'!B4092</f>
        <v>105981</v>
      </c>
      <c r="C983">
        <f>'All Nodes'!C4092</f>
        <v>100001</v>
      </c>
      <c r="D983" s="1">
        <f>'All Nodes'!D4092</f>
        <v>-0.45</v>
      </c>
      <c r="E983" s="1">
        <f>'All Nodes'!E4092</f>
        <v>-0.15003900000000001</v>
      </c>
      <c r="F983" s="1">
        <f>'All Nodes'!F4092</f>
        <v>0.104689</v>
      </c>
      <c r="G983">
        <f>'All Nodes'!G4092</f>
        <v>100001</v>
      </c>
    </row>
    <row r="984" spans="1:7" x14ac:dyDescent="0.25">
      <c r="A984" t="str">
        <f>'All Nodes'!A4093</f>
        <v>GRID</v>
      </c>
      <c r="B984">
        <f>'All Nodes'!B4093</f>
        <v>105982</v>
      </c>
      <c r="C984">
        <f>'All Nodes'!C4093</f>
        <v>100001</v>
      </c>
      <c r="D984" s="1">
        <f>'All Nodes'!D4093</f>
        <v>-0.42500300000000002</v>
      </c>
      <c r="E984" s="1">
        <f>'All Nodes'!E4093</f>
        <v>-0.12504100000000001</v>
      </c>
      <c r="F984" s="1">
        <f>'All Nodes'!F4093</f>
        <v>0.101814</v>
      </c>
      <c r="G984">
        <f>'All Nodes'!G4093</f>
        <v>100001</v>
      </c>
    </row>
    <row r="985" spans="1:7" x14ac:dyDescent="0.25">
      <c r="A985" t="str">
        <f>'All Nodes'!A4094</f>
        <v>GRID</v>
      </c>
      <c r="B985">
        <f>'All Nodes'!B4094</f>
        <v>105983</v>
      </c>
      <c r="C985">
        <f>'All Nodes'!C4094</f>
        <v>100001</v>
      </c>
      <c r="D985" s="1">
        <f>'All Nodes'!D4094</f>
        <v>-0.42500100000000002</v>
      </c>
      <c r="E985" s="1">
        <f>'All Nodes'!E4094</f>
        <v>-0.150038</v>
      </c>
      <c r="F985" s="1">
        <f>'All Nodes'!F4094</f>
        <v>0.10249999999999999</v>
      </c>
      <c r="G985">
        <f>'All Nodes'!G4094</f>
        <v>100001</v>
      </c>
    </row>
    <row r="986" spans="1:7" x14ac:dyDescent="0.25">
      <c r="A986" t="str">
        <f>'All Nodes'!A4095</f>
        <v>GRID</v>
      </c>
      <c r="B986">
        <f>'All Nodes'!B4095</f>
        <v>105984</v>
      </c>
      <c r="C986">
        <f>'All Nodes'!C4095</f>
        <v>100001</v>
      </c>
      <c r="D986" s="1">
        <f>'All Nodes'!D4095</f>
        <v>-0.44999800000000001</v>
      </c>
      <c r="E986" s="1">
        <f>'All Nodes'!E4095</f>
        <v>-0.17504400000000001</v>
      </c>
      <c r="F986" s="1">
        <f>'All Nodes'!F4095</f>
        <v>0.105501</v>
      </c>
      <c r="G986">
        <f>'All Nodes'!G4095</f>
        <v>100001</v>
      </c>
    </row>
    <row r="987" spans="1:7" x14ac:dyDescent="0.25">
      <c r="A987" t="str">
        <f>'All Nodes'!A4096</f>
        <v>GRID</v>
      </c>
      <c r="B987">
        <f>'All Nodes'!B4096</f>
        <v>105985</v>
      </c>
      <c r="C987">
        <f>'All Nodes'!C4096</f>
        <v>100001</v>
      </c>
      <c r="D987" s="1">
        <f>'All Nodes'!D4096</f>
        <v>-0.47498600000000002</v>
      </c>
      <c r="E987" s="1">
        <f>'All Nodes'!E4096</f>
        <v>-0.200046</v>
      </c>
      <c r="F987" s="1">
        <f>'All Nodes'!F4096</f>
        <v>0.108754</v>
      </c>
      <c r="G987">
        <f>'All Nodes'!G4096</f>
        <v>100001</v>
      </c>
    </row>
    <row r="988" spans="1:7" x14ac:dyDescent="0.25">
      <c r="A988" t="str">
        <f>'All Nodes'!A4097</f>
        <v>GRID</v>
      </c>
      <c r="B988">
        <f>'All Nodes'!B4097</f>
        <v>105986</v>
      </c>
      <c r="C988">
        <f>'All Nodes'!C4097</f>
        <v>100001</v>
      </c>
      <c r="D988" s="1">
        <f>'All Nodes'!D4097</f>
        <v>-0.44999699999999998</v>
      </c>
      <c r="E988" s="1">
        <f>'All Nodes'!E4097</f>
        <v>-0.200044</v>
      </c>
      <c r="F988" s="1">
        <f>'All Nodes'!F4097</f>
        <v>0.10643900000000001</v>
      </c>
      <c r="G988">
        <f>'All Nodes'!G4097</f>
        <v>100001</v>
      </c>
    </row>
    <row r="989" spans="1:7" x14ac:dyDescent="0.25">
      <c r="A989" t="str">
        <f>'All Nodes'!A4098</f>
        <v>GRID</v>
      </c>
      <c r="B989">
        <f>'All Nodes'!B4098</f>
        <v>105987</v>
      </c>
      <c r="C989">
        <f>'All Nodes'!C4098</f>
        <v>100001</v>
      </c>
      <c r="D989" s="1">
        <f>'All Nodes'!D4098</f>
        <v>-0.499996</v>
      </c>
      <c r="E989" s="1">
        <f>'All Nodes'!E4098</f>
        <v>-0.22504199999999999</v>
      </c>
      <c r="F989" s="1">
        <f>'All Nodes'!F4098</f>
        <v>0.11226</v>
      </c>
      <c r="G989">
        <f>'All Nodes'!G4098</f>
        <v>100001</v>
      </c>
    </row>
    <row r="990" spans="1:7" x14ac:dyDescent="0.25">
      <c r="A990" t="str">
        <f>'All Nodes'!A4099</f>
        <v>GRID</v>
      </c>
      <c r="B990">
        <f>'All Nodes'!B4099</f>
        <v>105988</v>
      </c>
      <c r="C990">
        <f>'All Nodes'!C4099</f>
        <v>100001</v>
      </c>
      <c r="D990" s="1">
        <f>'All Nodes'!D4099</f>
        <v>-0.47498200000000002</v>
      </c>
      <c r="E990" s="1">
        <f>'All Nodes'!E4099</f>
        <v>-0.22503999999999999</v>
      </c>
      <c r="F990" s="1">
        <f>'All Nodes'!F4099</f>
        <v>0.109816</v>
      </c>
      <c r="G990">
        <f>'All Nodes'!G4099</f>
        <v>100001</v>
      </c>
    </row>
    <row r="991" spans="1:7" x14ac:dyDescent="0.25">
      <c r="A991" t="str">
        <f>'All Nodes'!A4100</f>
        <v>GRID</v>
      </c>
      <c r="B991">
        <f>'All Nodes'!B4100</f>
        <v>105989</v>
      </c>
      <c r="C991">
        <f>'All Nodes'!C4100</f>
        <v>100001</v>
      </c>
      <c r="D991" s="1">
        <f>'All Nodes'!D4100</f>
        <v>-0.49999399999999999</v>
      </c>
      <c r="E991" s="1">
        <f>'All Nodes'!E4100</f>
        <v>-0.250027</v>
      </c>
      <c r="F991" s="1">
        <f>'All Nodes'!F4100</f>
        <v>0.11344700000000001</v>
      </c>
      <c r="G991">
        <f>'All Nodes'!G4100</f>
        <v>100001</v>
      </c>
    </row>
    <row r="992" spans="1:7" x14ac:dyDescent="0.25">
      <c r="A992" t="str">
        <f>'All Nodes'!A4101</f>
        <v>GRID</v>
      </c>
      <c r="B992">
        <f>'All Nodes'!B4101</f>
        <v>105990</v>
      </c>
      <c r="C992">
        <f>'All Nodes'!C4101</f>
        <v>100001</v>
      </c>
      <c r="D992" s="1">
        <f>'All Nodes'!D4101</f>
        <v>-0.52498999999999996</v>
      </c>
      <c r="E992" s="1">
        <f>'All Nodes'!E4101</f>
        <v>-0.27504899999999999</v>
      </c>
      <c r="F992" s="1">
        <f>'All Nodes'!F4101</f>
        <v>0.11733499999999999</v>
      </c>
      <c r="G992">
        <f>'All Nodes'!G4101</f>
        <v>100001</v>
      </c>
    </row>
    <row r="993" spans="1:7" x14ac:dyDescent="0.25">
      <c r="A993" t="str">
        <f>'All Nodes'!A4102</f>
        <v>GRID</v>
      </c>
      <c r="B993">
        <f>'All Nodes'!B4102</f>
        <v>105991</v>
      </c>
      <c r="C993">
        <f>'All Nodes'!C4102</f>
        <v>100001</v>
      </c>
      <c r="D993" s="1">
        <f>'All Nodes'!D4102</f>
        <v>-0.49999100000000002</v>
      </c>
      <c r="E993" s="1">
        <f>'All Nodes'!E4102</f>
        <v>-0.27504800000000001</v>
      </c>
      <c r="F993" s="1">
        <f>'All Nodes'!F4102</f>
        <v>0.11476500000000001</v>
      </c>
      <c r="G993">
        <f>'All Nodes'!G4102</f>
        <v>100001</v>
      </c>
    </row>
    <row r="994" spans="1:7" x14ac:dyDescent="0.25">
      <c r="A994" t="str">
        <f>'All Nodes'!A4103</f>
        <v>GRID</v>
      </c>
      <c r="B994">
        <f>'All Nodes'!B4103</f>
        <v>105992</v>
      </c>
      <c r="C994">
        <f>'All Nodes'!C4103</f>
        <v>100001</v>
      </c>
      <c r="D994" s="1">
        <f>'All Nodes'!D4103</f>
        <v>-0.549987</v>
      </c>
      <c r="E994" s="1">
        <f>'All Nodes'!E4103</f>
        <v>-0.300041</v>
      </c>
      <c r="F994" s="1">
        <f>'All Nodes'!F4103</f>
        <v>0.121472</v>
      </c>
      <c r="G994">
        <f>'All Nodes'!G4103</f>
        <v>100001</v>
      </c>
    </row>
    <row r="995" spans="1:7" x14ac:dyDescent="0.25">
      <c r="A995" t="str">
        <f>'All Nodes'!A4104</f>
        <v>GRID</v>
      </c>
      <c r="B995">
        <f>'All Nodes'!B4104</f>
        <v>105993</v>
      </c>
      <c r="C995">
        <f>'All Nodes'!C4104</f>
        <v>100001</v>
      </c>
      <c r="D995" s="1">
        <f>'All Nodes'!D4104</f>
        <v>-0.52498900000000004</v>
      </c>
      <c r="E995" s="1">
        <f>'All Nodes'!E4104</f>
        <v>-0.30003999999999997</v>
      </c>
      <c r="F995" s="1">
        <f>'All Nodes'!F4104</f>
        <v>0.11877500000000001</v>
      </c>
      <c r="G995">
        <f>'All Nodes'!G4104</f>
        <v>100001</v>
      </c>
    </row>
    <row r="996" spans="1:7" x14ac:dyDescent="0.25">
      <c r="A996" t="str">
        <f>'All Nodes'!A4105</f>
        <v>GRID</v>
      </c>
      <c r="B996">
        <f>'All Nodes'!B4105</f>
        <v>105994</v>
      </c>
      <c r="C996">
        <f>'All Nodes'!C4105</f>
        <v>100001</v>
      </c>
      <c r="D996" s="1">
        <f>'All Nodes'!D4105</f>
        <v>-0.549987</v>
      </c>
      <c r="E996" s="1">
        <f>'All Nodes'!E4105</f>
        <v>-0.32504</v>
      </c>
      <c r="F996" s="1">
        <f>'All Nodes'!F4105</f>
        <v>0.123041</v>
      </c>
      <c r="G996">
        <f>'All Nodes'!G4105</f>
        <v>100001</v>
      </c>
    </row>
    <row r="997" spans="1:7" x14ac:dyDescent="0.25">
      <c r="A997" t="str">
        <f>'All Nodes'!A4106</f>
        <v>GRID</v>
      </c>
      <c r="B997">
        <f>'All Nodes'!B4106</f>
        <v>105995</v>
      </c>
      <c r="C997">
        <f>'All Nodes'!C4106</f>
        <v>100001</v>
      </c>
      <c r="D997" s="1">
        <f>'All Nodes'!D4106</f>
        <v>-0.59998600000000002</v>
      </c>
      <c r="E997" s="1">
        <f>'All Nodes'!E4106</f>
        <v>-0.34981899999999999</v>
      </c>
      <c r="F997" s="1">
        <f>'All Nodes'!F4106</f>
        <v>0.13048100000000001</v>
      </c>
      <c r="G997">
        <f>'All Nodes'!G4106</f>
        <v>100001</v>
      </c>
    </row>
    <row r="998" spans="1:7" x14ac:dyDescent="0.25">
      <c r="A998" t="str">
        <f>'All Nodes'!A4107</f>
        <v>GRID</v>
      </c>
      <c r="B998">
        <f>'All Nodes'!B4107</f>
        <v>105996</v>
      </c>
      <c r="C998">
        <f>'All Nodes'!C4107</f>
        <v>100001</v>
      </c>
      <c r="D998" s="1">
        <f>'All Nodes'!D4107</f>
        <v>-0.574986</v>
      </c>
      <c r="E998" s="1">
        <f>'All Nodes'!E4107</f>
        <v>-0.34981800000000002</v>
      </c>
      <c r="F998" s="1">
        <f>'All Nodes'!F4107</f>
        <v>0.12753</v>
      </c>
      <c r="G998">
        <f>'All Nodes'!G4107</f>
        <v>100001</v>
      </c>
    </row>
    <row r="999" spans="1:7" x14ac:dyDescent="0.25">
      <c r="A999" t="str">
        <f>'All Nodes'!A4108</f>
        <v>GRID</v>
      </c>
      <c r="B999">
        <f>'All Nodes'!B4108</f>
        <v>105997</v>
      </c>
      <c r="C999">
        <f>'All Nodes'!C4108</f>
        <v>100001</v>
      </c>
      <c r="D999" s="1">
        <f>'All Nodes'!D4108</f>
        <v>-0.54998800000000003</v>
      </c>
      <c r="E999" s="1">
        <f>'All Nodes'!E4108</f>
        <v>-0.34981800000000002</v>
      </c>
      <c r="F999" s="1">
        <f>'All Nodes'!F4108</f>
        <v>0.12470299999999999</v>
      </c>
      <c r="G999">
        <f>'All Nodes'!G4108</f>
        <v>100001</v>
      </c>
    </row>
    <row r="1000" spans="1:7" x14ac:dyDescent="0.25">
      <c r="A1000" t="str">
        <f>'All Nodes'!A4109</f>
        <v>GRID</v>
      </c>
      <c r="B1000">
        <f>'All Nodes'!B4109</f>
        <v>105998</v>
      </c>
      <c r="C1000">
        <f>'All Nodes'!C4109</f>
        <v>100001</v>
      </c>
      <c r="D1000" s="1">
        <f>'All Nodes'!D4109</f>
        <v>-0.59998499999999999</v>
      </c>
      <c r="E1000" s="1">
        <f>'All Nodes'!E4109</f>
        <v>-0.37481599999999998</v>
      </c>
      <c r="F1000" s="1">
        <f>'All Nodes'!F4109</f>
        <v>0.132302</v>
      </c>
      <c r="G1000">
        <f>'All Nodes'!G4109</f>
        <v>100001</v>
      </c>
    </row>
    <row r="1001" spans="1:7" x14ac:dyDescent="0.25">
      <c r="A1001" t="str">
        <f>'All Nodes'!A4110</f>
        <v>GRID</v>
      </c>
      <c r="B1001">
        <f>'All Nodes'!B4110</f>
        <v>105999</v>
      </c>
      <c r="C1001">
        <f>'All Nodes'!C4110</f>
        <v>100001</v>
      </c>
      <c r="D1001" s="1">
        <f>'All Nodes'!D4110</f>
        <v>-0.62498500000000001</v>
      </c>
      <c r="E1001" s="1">
        <f>'All Nodes'!E4110</f>
        <v>-0.37481599999999998</v>
      </c>
      <c r="F1001" s="1">
        <f>'All Nodes'!F4110</f>
        <v>0.135384</v>
      </c>
      <c r="G1001">
        <f>'All Nodes'!G4110</f>
        <v>100001</v>
      </c>
    </row>
    <row r="1002" spans="1:7" x14ac:dyDescent="0.25">
      <c r="A1002" t="str">
        <f>'All Nodes'!A4111</f>
        <v>GRID</v>
      </c>
      <c r="B1002">
        <f>'All Nodes'!B4111</f>
        <v>106000</v>
      </c>
      <c r="C1002">
        <f>'All Nodes'!C4111</f>
        <v>100001</v>
      </c>
      <c r="D1002" s="1">
        <f>'All Nodes'!D4111</f>
        <v>-0.25001400000000001</v>
      </c>
      <c r="E1002" s="1">
        <f>'All Nodes'!E4111</f>
        <v>0.150002</v>
      </c>
      <c r="F1002" s="1">
        <f>'All Nodes'!F4111</f>
        <v>9.0702900000000003E-2</v>
      </c>
      <c r="G1002">
        <f>'All Nodes'!G4111</f>
        <v>100001</v>
      </c>
    </row>
    <row r="1003" spans="1:7" x14ac:dyDescent="0.25">
      <c r="A1003" t="str">
        <f>'All Nodes'!A4112</f>
        <v>GRID</v>
      </c>
      <c r="B1003">
        <f>'All Nodes'!B4112</f>
        <v>106001</v>
      </c>
      <c r="C1003">
        <f>'All Nodes'!C4112</f>
        <v>100001</v>
      </c>
      <c r="D1003" s="1">
        <f>'All Nodes'!D4112</f>
        <v>-0.225025</v>
      </c>
      <c r="E1003" s="1">
        <f>'All Nodes'!E4112</f>
        <v>0.15001</v>
      </c>
      <c r="F1003" s="1">
        <f>'All Nodes'!F4112</f>
        <v>8.9518899999999998E-2</v>
      </c>
      <c r="G1003">
        <f>'All Nodes'!G4112</f>
        <v>100001</v>
      </c>
    </row>
    <row r="1004" spans="1:7" x14ac:dyDescent="0.25">
      <c r="A1004" t="str">
        <f>'All Nodes'!A4113</f>
        <v>GRID</v>
      </c>
      <c r="B1004">
        <f>'All Nodes'!B4113</f>
        <v>106002</v>
      </c>
      <c r="C1004">
        <f>'All Nodes'!C4113</f>
        <v>100001</v>
      </c>
      <c r="D1004" s="1">
        <f>'All Nodes'!D4113</f>
        <v>-0.325013</v>
      </c>
      <c r="E1004" s="1">
        <f>'All Nodes'!E4113</f>
        <v>0.100004</v>
      </c>
      <c r="F1004" s="1">
        <f>'All Nodes'!F4113</f>
        <v>9.3758900000000006E-2</v>
      </c>
      <c r="G1004">
        <f>'All Nodes'!G4113</f>
        <v>100001</v>
      </c>
    </row>
    <row r="1005" spans="1:7" x14ac:dyDescent="0.25">
      <c r="A1005" t="str">
        <f>'All Nodes'!A4114</f>
        <v>GRID</v>
      </c>
      <c r="B1005">
        <f>'All Nodes'!B4114</f>
        <v>106003</v>
      </c>
      <c r="C1005">
        <f>'All Nodes'!C4114</f>
        <v>100001</v>
      </c>
      <c r="D1005" s="1">
        <f>'All Nodes'!D4114</f>
        <v>-0.30002200000000001</v>
      </c>
      <c r="E1005" s="1">
        <f>'All Nodes'!E4114</f>
        <v>0.100006</v>
      </c>
      <c r="F1005" s="1">
        <f>'All Nodes'!F4114</f>
        <v>9.2200900000000002E-2</v>
      </c>
      <c r="G1005">
        <f>'All Nodes'!G4114</f>
        <v>100001</v>
      </c>
    </row>
    <row r="1006" spans="1:7" x14ac:dyDescent="0.25">
      <c r="A1006" t="str">
        <f>'All Nodes'!A4115</f>
        <v>GRID</v>
      </c>
      <c r="B1006">
        <f>'All Nodes'!B4115</f>
        <v>106004</v>
      </c>
      <c r="C1006">
        <f>'All Nodes'!C4115</f>
        <v>100001</v>
      </c>
      <c r="D1006" s="1">
        <f>'All Nodes'!D4115</f>
        <v>-0.34988000000000002</v>
      </c>
      <c r="E1006" s="1">
        <f>'All Nodes'!E4115</f>
        <v>7.4972999999999998E-2</v>
      </c>
      <c r="F1006" s="1">
        <f>'All Nodes'!F4115</f>
        <v>9.49879E-2</v>
      </c>
      <c r="G1006">
        <f>'All Nodes'!G4115</f>
        <v>100001</v>
      </c>
    </row>
    <row r="1007" spans="1:7" x14ac:dyDescent="0.25">
      <c r="A1007" t="str">
        <f>'All Nodes'!A4116</f>
        <v>GRID</v>
      </c>
      <c r="B1007">
        <f>'All Nodes'!B4116</f>
        <v>106005</v>
      </c>
      <c r="C1007">
        <f>'All Nodes'!C4116</f>
        <v>100001</v>
      </c>
      <c r="D1007" s="1">
        <f>'All Nodes'!D4116</f>
        <v>-0.34988399999999997</v>
      </c>
      <c r="E1007" s="1">
        <f>'All Nodes'!E4116</f>
        <v>4.9987999999999998E-2</v>
      </c>
      <c r="F1007" s="1">
        <f>'All Nodes'!F4116</f>
        <v>9.4676899999999994E-2</v>
      </c>
      <c r="G1007">
        <f>'All Nodes'!G4116</f>
        <v>100001</v>
      </c>
    </row>
    <row r="1008" spans="1:7" x14ac:dyDescent="0.25">
      <c r="A1008" t="str">
        <f>'All Nodes'!A4117</f>
        <v>GRID</v>
      </c>
      <c r="B1008">
        <f>'All Nodes'!B4117</f>
        <v>106006</v>
      </c>
      <c r="C1008">
        <f>'All Nodes'!C4117</f>
        <v>100001</v>
      </c>
      <c r="D1008" s="1">
        <f>'All Nodes'!D4117</f>
        <v>-0.32501200000000002</v>
      </c>
      <c r="E1008" s="1">
        <f>'All Nodes'!E4117</f>
        <v>7.4976200000000007E-2</v>
      </c>
      <c r="F1008" s="1">
        <f>'All Nodes'!F4117</f>
        <v>9.3321899999999999E-2</v>
      </c>
      <c r="G1008">
        <f>'All Nodes'!G4117</f>
        <v>100001</v>
      </c>
    </row>
    <row r="1009" spans="1:7" x14ac:dyDescent="0.25">
      <c r="A1009" t="str">
        <f>'All Nodes'!A4118</f>
        <v>GRID</v>
      </c>
      <c r="B1009">
        <f>'All Nodes'!B4118</f>
        <v>106007</v>
      </c>
      <c r="C1009">
        <f>'All Nodes'!C4118</f>
        <v>100001</v>
      </c>
      <c r="D1009" s="1">
        <f>'All Nodes'!D4118</f>
        <v>-0.34988799999999998</v>
      </c>
      <c r="E1009" s="1">
        <f>'All Nodes'!E4118</f>
        <v>2.49979E-2</v>
      </c>
      <c r="F1009" s="1">
        <f>'All Nodes'!F4118</f>
        <v>9.4490000000000005E-2</v>
      </c>
      <c r="G1009">
        <f>'All Nodes'!G4118</f>
        <v>100001</v>
      </c>
    </row>
    <row r="1010" spans="1:7" x14ac:dyDescent="0.25">
      <c r="A1010" t="str">
        <f>'All Nodes'!A4119</f>
        <v>GRID</v>
      </c>
      <c r="B1010">
        <f>'All Nodes'!B4119</f>
        <v>106008</v>
      </c>
      <c r="C1010">
        <f>'All Nodes'!C4119</f>
        <v>100001</v>
      </c>
      <c r="D1010" s="1">
        <f>'All Nodes'!D4119</f>
        <v>-0.27503</v>
      </c>
      <c r="E1010" s="1">
        <f>'All Nodes'!E4119</f>
        <v>0.12500800000000001</v>
      </c>
      <c r="F1010" s="1">
        <f>'All Nodes'!F4119</f>
        <v>9.1328000000000006E-2</v>
      </c>
      <c r="G1010">
        <f>'All Nodes'!G4119</f>
        <v>100001</v>
      </c>
    </row>
    <row r="1011" spans="1:7" x14ac:dyDescent="0.25">
      <c r="A1011" t="str">
        <f>'All Nodes'!A4120</f>
        <v>GRID</v>
      </c>
      <c r="B1011">
        <f>'All Nodes'!B4120</f>
        <v>106009</v>
      </c>
      <c r="C1011">
        <f>'All Nodes'!C4120</f>
        <v>100001</v>
      </c>
      <c r="D1011" s="1">
        <f>'All Nodes'!D4120</f>
        <v>-0.25001499999999999</v>
      </c>
      <c r="E1011" s="1">
        <f>'All Nodes'!E4120</f>
        <v>0.12499200000000001</v>
      </c>
      <c r="F1011" s="1">
        <f>'All Nodes'!F4120</f>
        <v>9.0016899999999997E-2</v>
      </c>
      <c r="G1011">
        <f>'All Nodes'!G4120</f>
        <v>100001</v>
      </c>
    </row>
    <row r="1012" spans="1:7" x14ac:dyDescent="0.25">
      <c r="A1012" t="str">
        <f>'All Nodes'!A4121</f>
        <v>GRID</v>
      </c>
      <c r="B1012">
        <f>'All Nodes'!B4121</f>
        <v>106010</v>
      </c>
      <c r="C1012">
        <f>'All Nodes'!C4121</f>
        <v>100001</v>
      </c>
      <c r="D1012" s="1">
        <f>'All Nodes'!D4121</f>
        <v>-0.27502799999999999</v>
      </c>
      <c r="E1012" s="1">
        <f>'All Nodes'!E4121</f>
        <v>0.100007</v>
      </c>
      <c r="F1012" s="1">
        <f>'All Nodes'!F4121</f>
        <v>9.0767E-2</v>
      </c>
      <c r="G1012">
        <f>'All Nodes'!G4121</f>
        <v>100001</v>
      </c>
    </row>
    <row r="1013" spans="1:7" x14ac:dyDescent="0.25">
      <c r="A1013" t="str">
        <f>'All Nodes'!A4122</f>
        <v>GRID</v>
      </c>
      <c r="B1013">
        <f>'All Nodes'!B4122</f>
        <v>106011</v>
      </c>
      <c r="C1013">
        <f>'All Nodes'!C4122</f>
        <v>100001</v>
      </c>
      <c r="D1013" s="1">
        <f>'All Nodes'!D4122</f>
        <v>-0.37501000000000001</v>
      </c>
      <c r="E1013" s="1">
        <f>'All Nodes'!E4122</f>
        <v>-2.6820000000000001E-5</v>
      </c>
      <c r="F1013" s="1">
        <f>'All Nodes'!F4122</f>
        <v>9.6254099999999995E-2</v>
      </c>
      <c r="G1013">
        <f>'All Nodes'!G4122</f>
        <v>100001</v>
      </c>
    </row>
    <row r="1014" spans="1:7" x14ac:dyDescent="0.25">
      <c r="A1014" t="str">
        <f>'All Nodes'!A4123</f>
        <v>GRID</v>
      </c>
      <c r="B1014">
        <f>'All Nodes'!B4123</f>
        <v>106012</v>
      </c>
      <c r="C1014">
        <f>'All Nodes'!C4123</f>
        <v>100001</v>
      </c>
      <c r="D1014" s="1">
        <f>'All Nodes'!D4123</f>
        <v>-0.37500800000000001</v>
      </c>
      <c r="E1014" s="1">
        <f>'All Nodes'!E4123</f>
        <v>-2.5024999999999999E-2</v>
      </c>
      <c r="F1014" s="1">
        <f>'All Nodes'!F4123</f>
        <v>9.6315999999999999E-2</v>
      </c>
      <c r="G1014">
        <f>'All Nodes'!G4123</f>
        <v>100001</v>
      </c>
    </row>
    <row r="1015" spans="1:7" x14ac:dyDescent="0.25">
      <c r="A1015" t="str">
        <f>'All Nodes'!A4124</f>
        <v>GRID</v>
      </c>
      <c r="B1015">
        <f>'All Nodes'!B4124</f>
        <v>106013</v>
      </c>
      <c r="C1015">
        <f>'All Nodes'!C4124</f>
        <v>100001</v>
      </c>
      <c r="D1015" s="1">
        <f>'All Nodes'!D4124</f>
        <v>-0.35000999999999999</v>
      </c>
      <c r="E1015" s="1">
        <f>'All Nodes'!E4124</f>
        <v>-2.4879999999999999E-5</v>
      </c>
      <c r="F1015" s="1">
        <f>'All Nodes'!F4124</f>
        <v>9.4444E-2</v>
      </c>
      <c r="G1015">
        <f>'All Nodes'!G4124</f>
        <v>100001</v>
      </c>
    </row>
    <row r="1016" spans="1:7" x14ac:dyDescent="0.25">
      <c r="A1016" t="str">
        <f>'All Nodes'!A4125</f>
        <v>GRID</v>
      </c>
      <c r="B1016">
        <f>'All Nodes'!B4125</f>
        <v>106014</v>
      </c>
      <c r="C1016">
        <f>'All Nodes'!C4125</f>
        <v>100001</v>
      </c>
      <c r="D1016" s="1">
        <f>'All Nodes'!D4125</f>
        <v>-0.125031</v>
      </c>
      <c r="E1016" s="1">
        <f>'All Nodes'!E4125</f>
        <v>0.22500200000000001</v>
      </c>
      <c r="F1016" s="1">
        <f>'All Nodes'!F4125</f>
        <v>8.8832800000000003E-2</v>
      </c>
      <c r="G1016">
        <f>'All Nodes'!G4125</f>
        <v>100001</v>
      </c>
    </row>
    <row r="1017" spans="1:7" x14ac:dyDescent="0.25">
      <c r="A1017" t="str">
        <f>'All Nodes'!A4126</f>
        <v>GRID</v>
      </c>
      <c r="B1017">
        <f>'All Nodes'!B4126</f>
        <v>106015</v>
      </c>
      <c r="C1017">
        <f>'All Nodes'!C4126</f>
        <v>100001</v>
      </c>
      <c r="D1017" s="1">
        <f>'All Nodes'!D4126</f>
        <v>-0.100032</v>
      </c>
      <c r="E1017" s="1">
        <f>'All Nodes'!E4126</f>
        <v>0.22500700000000001</v>
      </c>
      <c r="F1017" s="1">
        <f>'All Nodes'!F4126</f>
        <v>8.8271799999999997E-2</v>
      </c>
      <c r="G1017">
        <f>'All Nodes'!G4126</f>
        <v>100001</v>
      </c>
    </row>
    <row r="1018" spans="1:7" x14ac:dyDescent="0.25">
      <c r="A1018" t="str">
        <f>'All Nodes'!A4127</f>
        <v>GRID</v>
      </c>
      <c r="B1018">
        <f>'All Nodes'!B4127</f>
        <v>106016</v>
      </c>
      <c r="C1018">
        <f>'All Nodes'!C4127</f>
        <v>100001</v>
      </c>
      <c r="D1018" s="1">
        <f>'All Nodes'!D4127</f>
        <v>-7.5031E-2</v>
      </c>
      <c r="E1018" s="1">
        <f>'All Nodes'!E4127</f>
        <v>0.22500400000000001</v>
      </c>
      <c r="F1018" s="1">
        <f>'All Nodes'!F4127</f>
        <v>8.7835800000000006E-2</v>
      </c>
      <c r="G1018">
        <f>'All Nodes'!G4127</f>
        <v>100001</v>
      </c>
    </row>
    <row r="1019" spans="1:7" x14ac:dyDescent="0.25">
      <c r="A1019" t="str">
        <f>'All Nodes'!A4128</f>
        <v>GRID</v>
      </c>
      <c r="B1019">
        <f>'All Nodes'!B4128</f>
        <v>106017</v>
      </c>
      <c r="C1019">
        <f>'All Nodes'!C4128</f>
        <v>100001</v>
      </c>
      <c r="D1019" s="1">
        <f>'All Nodes'!D4128</f>
        <v>-5.0014999999999997E-2</v>
      </c>
      <c r="E1019" s="1">
        <f>'All Nodes'!E4128</f>
        <v>0.224996</v>
      </c>
      <c r="F1019" s="1">
        <f>'All Nodes'!F4128</f>
        <v>8.7522799999999998E-2</v>
      </c>
      <c r="G1019">
        <f>'All Nodes'!G4128</f>
        <v>100001</v>
      </c>
    </row>
    <row r="1020" spans="1:7" x14ac:dyDescent="0.25">
      <c r="A1020" t="str">
        <f>'All Nodes'!A4129</f>
        <v>GRID</v>
      </c>
      <c r="B1020">
        <f>'All Nodes'!B4129</f>
        <v>106018</v>
      </c>
      <c r="C1020">
        <f>'All Nodes'!C4129</f>
        <v>100001</v>
      </c>
      <c r="D1020" s="1">
        <f>'All Nodes'!D4129</f>
        <v>-0.17503099999999999</v>
      </c>
      <c r="E1020" s="1">
        <f>'All Nodes'!E4129</f>
        <v>0.175011</v>
      </c>
      <c r="F1020" s="1">
        <f>'All Nodes'!F4129</f>
        <v>8.8334899999999994E-2</v>
      </c>
      <c r="G1020">
        <f>'All Nodes'!G4129</f>
        <v>100001</v>
      </c>
    </row>
    <row r="1021" spans="1:7" x14ac:dyDescent="0.25">
      <c r="A1021" t="str">
        <f>'All Nodes'!A4130</f>
        <v>GRID</v>
      </c>
      <c r="B1021">
        <f>'All Nodes'!B4130</f>
        <v>106019</v>
      </c>
      <c r="C1021">
        <f>'All Nodes'!C4130</f>
        <v>100001</v>
      </c>
      <c r="D1021" s="1">
        <f>'All Nodes'!D4130</f>
        <v>-0.15002599999999999</v>
      </c>
      <c r="E1021" s="1">
        <f>'All Nodes'!E4130</f>
        <v>0.200012</v>
      </c>
      <c r="F1021" s="1">
        <f>'All Nodes'!F4130</f>
        <v>8.8459800000000005E-2</v>
      </c>
      <c r="G1021">
        <f>'All Nodes'!G4130</f>
        <v>100001</v>
      </c>
    </row>
    <row r="1022" spans="1:7" x14ac:dyDescent="0.25">
      <c r="A1022" t="str">
        <f>'All Nodes'!A4131</f>
        <v>GRID</v>
      </c>
      <c r="B1022">
        <f>'All Nodes'!B4131</f>
        <v>106020</v>
      </c>
      <c r="C1022">
        <f>'All Nodes'!C4131</f>
        <v>100001</v>
      </c>
      <c r="D1022" s="1">
        <f>'All Nodes'!D4131</f>
        <v>-0.12503</v>
      </c>
      <c r="E1022" s="1">
        <f>'All Nodes'!E4131</f>
        <v>0.200017</v>
      </c>
      <c r="F1022" s="1">
        <f>'All Nodes'!F4131</f>
        <v>8.7773799999999999E-2</v>
      </c>
      <c r="G1022">
        <f>'All Nodes'!G4131</f>
        <v>100001</v>
      </c>
    </row>
    <row r="1023" spans="1:7" x14ac:dyDescent="0.25">
      <c r="A1023" t="str">
        <f>'All Nodes'!A4132</f>
        <v>GRID</v>
      </c>
      <c r="B1023">
        <f>'All Nodes'!B4132</f>
        <v>106021</v>
      </c>
      <c r="C1023">
        <f>'All Nodes'!C4132</f>
        <v>100001</v>
      </c>
      <c r="D1023" s="1">
        <f>'All Nodes'!D4132</f>
        <v>-0.15002499999999999</v>
      </c>
      <c r="E1023" s="1">
        <f>'All Nodes'!E4132</f>
        <v>0.175008</v>
      </c>
      <c r="F1023" s="1">
        <f>'All Nodes'!F4132</f>
        <v>8.7524900000000003E-2</v>
      </c>
      <c r="G1023">
        <f>'All Nodes'!G4132</f>
        <v>100001</v>
      </c>
    </row>
    <row r="1024" spans="1:7" x14ac:dyDescent="0.25">
      <c r="A1024" t="str">
        <f>'All Nodes'!A4133</f>
        <v>GRID</v>
      </c>
      <c r="B1024">
        <f>'All Nodes'!B4133</f>
        <v>106022</v>
      </c>
      <c r="C1024">
        <f>'All Nodes'!C4133</f>
        <v>100001</v>
      </c>
      <c r="D1024" s="1">
        <f>'All Nodes'!D4133</f>
        <v>-0.20002800000000001</v>
      </c>
      <c r="E1024" s="1">
        <f>'All Nodes'!E4133</f>
        <v>0.15001</v>
      </c>
      <c r="F1024" s="1">
        <f>'All Nodes'!F4133</f>
        <v>8.8459800000000005E-2</v>
      </c>
      <c r="G1024">
        <f>'All Nodes'!G4133</f>
        <v>100001</v>
      </c>
    </row>
    <row r="1025" spans="1:7" x14ac:dyDescent="0.25">
      <c r="A1025" t="str">
        <f>'All Nodes'!A4134</f>
        <v>GRID</v>
      </c>
      <c r="B1025">
        <f>'All Nodes'!B4134</f>
        <v>106023</v>
      </c>
      <c r="C1025">
        <f>'All Nodes'!C4134</f>
        <v>100001</v>
      </c>
      <c r="D1025" s="1">
        <f>'All Nodes'!D4134</f>
        <v>-0.17502899999999999</v>
      </c>
      <c r="E1025" s="1">
        <f>'All Nodes'!E4134</f>
        <v>0.15001300000000001</v>
      </c>
      <c r="F1025" s="1">
        <f>'All Nodes'!F4134</f>
        <v>8.7524900000000003E-2</v>
      </c>
      <c r="G1025">
        <f>'All Nodes'!G4134</f>
        <v>100001</v>
      </c>
    </row>
    <row r="1026" spans="1:7" x14ac:dyDescent="0.25">
      <c r="A1026" t="str">
        <f>'All Nodes'!A4135</f>
        <v>GRID</v>
      </c>
      <c r="B1026">
        <f>'All Nodes'!B4135</f>
        <v>106024</v>
      </c>
      <c r="C1026">
        <f>'All Nodes'!C4135</f>
        <v>100001</v>
      </c>
      <c r="D1026" s="1">
        <f>'All Nodes'!D4135</f>
        <v>-2.5014999999999999E-2</v>
      </c>
      <c r="E1026" s="1">
        <f>'All Nodes'!E4135</f>
        <v>0.25000099999999997</v>
      </c>
      <c r="F1026" s="1">
        <f>'All Nodes'!F4135</f>
        <v>8.8519799999999996E-2</v>
      </c>
      <c r="G1026">
        <f>'All Nodes'!G4135</f>
        <v>100001</v>
      </c>
    </row>
    <row r="1027" spans="1:7" x14ac:dyDescent="0.25">
      <c r="A1027" t="str">
        <f>'All Nodes'!A4136</f>
        <v>GRID</v>
      </c>
      <c r="B1027">
        <f>'All Nodes'!B4136</f>
        <v>106025</v>
      </c>
      <c r="C1027">
        <f>'All Nodes'!C4136</f>
        <v>100001</v>
      </c>
      <c r="D1027" s="1">
        <f>'All Nodes'!D4136</f>
        <v>-1.749E-5</v>
      </c>
      <c r="E1027" s="1">
        <f>'All Nodes'!E4136</f>
        <v>0.25000099999999997</v>
      </c>
      <c r="F1027" s="1">
        <f>'All Nodes'!F4136</f>
        <v>8.8457800000000003E-2</v>
      </c>
      <c r="G1027">
        <f>'All Nodes'!G4136</f>
        <v>100001</v>
      </c>
    </row>
    <row r="1028" spans="1:7" x14ac:dyDescent="0.25">
      <c r="A1028" t="str">
        <f>'All Nodes'!A4137</f>
        <v>GRID</v>
      </c>
      <c r="B1028">
        <f>'All Nodes'!B4137</f>
        <v>106026</v>
      </c>
      <c r="C1028">
        <f>'All Nodes'!C4137</f>
        <v>100001</v>
      </c>
      <c r="D1028" s="1">
        <f>'All Nodes'!D4137</f>
        <v>-2.5013000000000001E-2</v>
      </c>
      <c r="E1028" s="1">
        <f>'All Nodes'!E4137</f>
        <v>0.22500500000000001</v>
      </c>
      <c r="F1028" s="1">
        <f>'All Nodes'!F4137</f>
        <v>8.7335800000000005E-2</v>
      </c>
      <c r="G1028">
        <f>'All Nodes'!G4137</f>
        <v>100001</v>
      </c>
    </row>
    <row r="1029" spans="1:7" x14ac:dyDescent="0.25">
      <c r="A1029" t="str">
        <f>'All Nodes'!A4138</f>
        <v>GRID</v>
      </c>
      <c r="B1029">
        <f>'All Nodes'!B4138</f>
        <v>106027</v>
      </c>
      <c r="C1029">
        <f>'All Nodes'!C4138</f>
        <v>100001</v>
      </c>
      <c r="D1029" s="1">
        <f>'All Nodes'!D4138</f>
        <v>2.4981699999999999E-2</v>
      </c>
      <c r="E1029" s="1">
        <f>'All Nodes'!E4138</f>
        <v>0.25001099999999998</v>
      </c>
      <c r="F1029" s="1">
        <f>'All Nodes'!F4138</f>
        <v>8.8520799999999997E-2</v>
      </c>
      <c r="G1029">
        <f>'All Nodes'!G4138</f>
        <v>100001</v>
      </c>
    </row>
    <row r="1030" spans="1:7" x14ac:dyDescent="0.25">
      <c r="A1030" t="str">
        <f>'All Nodes'!A4139</f>
        <v>GRID</v>
      </c>
      <c r="B1030">
        <f>'All Nodes'!B4139</f>
        <v>106028</v>
      </c>
      <c r="C1030">
        <f>'All Nodes'!C4139</f>
        <v>100001</v>
      </c>
      <c r="D1030" s="1">
        <f>'All Nodes'!D4139</f>
        <v>4.9974699999999997E-2</v>
      </c>
      <c r="E1030" s="1">
        <f>'All Nodes'!E4139</f>
        <v>0.25001099999999998</v>
      </c>
      <c r="F1030" s="1">
        <f>'All Nodes'!F4139</f>
        <v>8.87077E-2</v>
      </c>
      <c r="G1030">
        <f>'All Nodes'!G4139</f>
        <v>100001</v>
      </c>
    </row>
    <row r="1031" spans="1:7" x14ac:dyDescent="0.25">
      <c r="A1031" t="str">
        <f>'All Nodes'!A4140</f>
        <v>GRID</v>
      </c>
      <c r="B1031">
        <f>'All Nodes'!B4140</f>
        <v>106029</v>
      </c>
      <c r="C1031">
        <f>'All Nodes'!C4140</f>
        <v>100001</v>
      </c>
      <c r="D1031" s="1">
        <f>'All Nodes'!D4140</f>
        <v>7.49774E-2</v>
      </c>
      <c r="E1031" s="1">
        <f>'All Nodes'!E4140</f>
        <v>0.27502700000000002</v>
      </c>
      <c r="F1031" s="1">
        <f>'All Nodes'!F4140</f>
        <v>9.0329699999999999E-2</v>
      </c>
      <c r="G1031">
        <f>'All Nodes'!G4140</f>
        <v>100001</v>
      </c>
    </row>
    <row r="1032" spans="1:7" x14ac:dyDescent="0.25">
      <c r="A1032" t="str">
        <f>'All Nodes'!A4141</f>
        <v>GRID</v>
      </c>
      <c r="B1032">
        <f>'All Nodes'!B4141</f>
        <v>106030</v>
      </c>
      <c r="C1032">
        <f>'All Nodes'!C4141</f>
        <v>100001</v>
      </c>
      <c r="D1032" s="1">
        <f>'All Nodes'!D4141</f>
        <v>7.4982699999999999E-2</v>
      </c>
      <c r="E1032" s="1">
        <f>'All Nodes'!E4141</f>
        <v>0.25001200000000001</v>
      </c>
      <c r="F1032" s="1">
        <f>'All Nodes'!F4141</f>
        <v>8.9018700000000006E-2</v>
      </c>
      <c r="G1032">
        <f>'All Nodes'!G4141</f>
        <v>100001</v>
      </c>
    </row>
    <row r="1033" spans="1:7" x14ac:dyDescent="0.25">
      <c r="A1033" t="str">
        <f>'All Nodes'!A4142</f>
        <v>GRID</v>
      </c>
      <c r="B1033">
        <f>'All Nodes'!B4142</f>
        <v>106031</v>
      </c>
      <c r="C1033">
        <f>'All Nodes'!C4142</f>
        <v>100001</v>
      </c>
      <c r="D1033" s="1">
        <f>'All Nodes'!D4142</f>
        <v>0.100007</v>
      </c>
      <c r="E1033" s="1">
        <f>'All Nodes'!E4142</f>
        <v>0.27502799999999999</v>
      </c>
      <c r="F1033" s="1">
        <f>'All Nodes'!F4142</f>
        <v>9.0766799999999995E-2</v>
      </c>
      <c r="G1033">
        <f>'All Nodes'!G4142</f>
        <v>100001</v>
      </c>
    </row>
    <row r="1034" spans="1:7" x14ac:dyDescent="0.25">
      <c r="A1034" t="str">
        <f>'All Nodes'!A4143</f>
        <v>GRID</v>
      </c>
      <c r="B1034">
        <f>'All Nodes'!B4143</f>
        <v>106032</v>
      </c>
      <c r="C1034">
        <f>'All Nodes'!C4143</f>
        <v>100001</v>
      </c>
      <c r="D1034" s="1">
        <f>'All Nodes'!D4143</f>
        <v>0.12500800000000001</v>
      </c>
      <c r="E1034" s="1">
        <f>'All Nodes'!E4143</f>
        <v>0.27502900000000002</v>
      </c>
      <c r="F1034" s="1">
        <f>'All Nodes'!F4143</f>
        <v>9.1327800000000001E-2</v>
      </c>
      <c r="G1034">
        <f>'All Nodes'!G4143</f>
        <v>100001</v>
      </c>
    </row>
    <row r="1035" spans="1:7" x14ac:dyDescent="0.25">
      <c r="A1035" t="str">
        <f>'All Nodes'!A4144</f>
        <v>GRID</v>
      </c>
      <c r="B1035">
        <f>'All Nodes'!B4144</f>
        <v>106033</v>
      </c>
      <c r="C1035">
        <f>'All Nodes'!C4144</f>
        <v>100001</v>
      </c>
      <c r="D1035" s="1">
        <f>'All Nodes'!D4144</f>
        <v>0.20000100000000001</v>
      </c>
      <c r="E1035" s="1">
        <f>'All Nodes'!E4144</f>
        <v>0.30002600000000001</v>
      </c>
      <c r="F1035" s="1">
        <f>'All Nodes'!F4144</f>
        <v>9.5194699999999993E-2</v>
      </c>
      <c r="G1035">
        <f>'All Nodes'!G4144</f>
        <v>100001</v>
      </c>
    </row>
    <row r="1036" spans="1:7" x14ac:dyDescent="0.25">
      <c r="A1036" t="str">
        <f>'All Nodes'!A4145</f>
        <v>GRID</v>
      </c>
      <c r="B1036">
        <f>'All Nodes'!B4145</f>
        <v>106034</v>
      </c>
      <c r="C1036">
        <f>'All Nodes'!C4145</f>
        <v>100001</v>
      </c>
      <c r="D1036" s="1">
        <f>'All Nodes'!D4145</f>
        <v>0.150005</v>
      </c>
      <c r="E1036" s="1">
        <f>'All Nodes'!E4145</f>
        <v>0.27503100000000003</v>
      </c>
      <c r="F1036" s="1">
        <f>'All Nodes'!F4145</f>
        <v>9.2013800000000007E-2</v>
      </c>
      <c r="G1036">
        <f>'All Nodes'!G4145</f>
        <v>100001</v>
      </c>
    </row>
    <row r="1037" spans="1:7" x14ac:dyDescent="0.25">
      <c r="A1037" t="str">
        <f>'All Nodes'!A4146</f>
        <v>GRID</v>
      </c>
      <c r="B1037">
        <f>'All Nodes'!B4146</f>
        <v>106035</v>
      </c>
      <c r="C1037">
        <f>'All Nodes'!C4146</f>
        <v>100001</v>
      </c>
      <c r="D1037" s="1">
        <f>'All Nodes'!D4146</f>
        <v>0.17500599999999999</v>
      </c>
      <c r="E1037" s="1">
        <f>'All Nodes'!E4146</f>
        <v>0.275032</v>
      </c>
      <c r="F1037" s="1">
        <f>'All Nodes'!F4146</f>
        <v>9.2824799999999999E-2</v>
      </c>
      <c r="G1037">
        <f>'All Nodes'!G4146</f>
        <v>100001</v>
      </c>
    </row>
    <row r="1038" spans="1:7" x14ac:dyDescent="0.25">
      <c r="A1038" t="str">
        <f>'All Nodes'!A4147</f>
        <v>GRID</v>
      </c>
      <c r="B1038">
        <f>'All Nodes'!B4147</f>
        <v>106036</v>
      </c>
      <c r="C1038">
        <f>'All Nodes'!C4147</f>
        <v>100001</v>
      </c>
      <c r="D1038" s="1">
        <f>'All Nodes'!D4147</f>
        <v>0.20000599999999999</v>
      </c>
      <c r="E1038" s="1">
        <f>'All Nodes'!E4147</f>
        <v>0.27503300000000003</v>
      </c>
      <c r="F1038" s="1">
        <f>'All Nodes'!F4147</f>
        <v>9.3760800000000005E-2</v>
      </c>
      <c r="G1038">
        <f>'All Nodes'!G4147</f>
        <v>100001</v>
      </c>
    </row>
    <row r="1039" spans="1:7" x14ac:dyDescent="0.25">
      <c r="A1039" t="str">
        <f>'All Nodes'!A4148</f>
        <v>GRID</v>
      </c>
      <c r="B1039">
        <f>'All Nodes'!B4148</f>
        <v>106037</v>
      </c>
      <c r="C1039">
        <f>'All Nodes'!C4148</f>
        <v>100001</v>
      </c>
      <c r="D1039" s="1">
        <f>'All Nodes'!D4148</f>
        <v>0.224992</v>
      </c>
      <c r="E1039" s="1">
        <f>'All Nodes'!E4148</f>
        <v>0.30002699999999999</v>
      </c>
      <c r="F1039" s="1">
        <f>'All Nodes'!F4148</f>
        <v>9.6254699999999999E-2</v>
      </c>
      <c r="G1039">
        <f>'All Nodes'!G4148</f>
        <v>100001</v>
      </c>
    </row>
    <row r="1040" spans="1:7" x14ac:dyDescent="0.25">
      <c r="A1040" t="str">
        <f>'All Nodes'!A4149</f>
        <v>GRID</v>
      </c>
      <c r="B1040">
        <f>'All Nodes'!B4149</f>
        <v>106038</v>
      </c>
      <c r="C1040">
        <f>'All Nodes'!C4149</f>
        <v>100001</v>
      </c>
      <c r="D1040" s="1">
        <f>'All Nodes'!D4149</f>
        <v>0.24998799999999999</v>
      </c>
      <c r="E1040" s="1">
        <f>'All Nodes'!E4149</f>
        <v>0.30002899999999999</v>
      </c>
      <c r="F1040" s="1">
        <f>'All Nodes'!F4149</f>
        <v>9.7440700000000005E-2</v>
      </c>
      <c r="G1040">
        <f>'All Nodes'!G4149</f>
        <v>100001</v>
      </c>
    </row>
    <row r="1041" spans="1:7" x14ac:dyDescent="0.25">
      <c r="A1041" t="str">
        <f>'All Nodes'!A4150</f>
        <v>GRID</v>
      </c>
      <c r="B1041">
        <f>'All Nodes'!B4150</f>
        <v>106039</v>
      </c>
      <c r="C1041">
        <f>'All Nodes'!C4150</f>
        <v>100001</v>
      </c>
      <c r="D1041" s="1">
        <f>'All Nodes'!D4150</f>
        <v>0.27499200000000001</v>
      </c>
      <c r="E1041" s="1">
        <f>'All Nodes'!E4150</f>
        <v>0.32502399999999998</v>
      </c>
      <c r="F1041" s="1">
        <f>'All Nodes'!F4150</f>
        <v>0.100312</v>
      </c>
      <c r="G1041">
        <f>'All Nodes'!G4150</f>
        <v>100001</v>
      </c>
    </row>
    <row r="1042" spans="1:7" x14ac:dyDescent="0.25">
      <c r="A1042" t="str">
        <f>'All Nodes'!A4151</f>
        <v>GRID</v>
      </c>
      <c r="B1042">
        <f>'All Nodes'!B4151</f>
        <v>106040</v>
      </c>
      <c r="C1042">
        <f>'All Nodes'!C4151</f>
        <v>100001</v>
      </c>
      <c r="D1042" s="1">
        <f>'All Nodes'!D4151</f>
        <v>0.27498899999999998</v>
      </c>
      <c r="E1042" s="1">
        <f>'All Nodes'!E4151</f>
        <v>0.30002899999999999</v>
      </c>
      <c r="F1042" s="1">
        <f>'All Nodes'!F4151</f>
        <v>9.8752699999999999E-2</v>
      </c>
      <c r="G1042">
        <f>'All Nodes'!G4151</f>
        <v>100001</v>
      </c>
    </row>
    <row r="1043" spans="1:7" x14ac:dyDescent="0.25">
      <c r="A1043" t="str">
        <f>'All Nodes'!A4152</f>
        <v>GRID</v>
      </c>
      <c r="B1043">
        <f>'All Nodes'!B4152</f>
        <v>106041</v>
      </c>
      <c r="C1043">
        <f>'All Nodes'!C4152</f>
        <v>100001</v>
      </c>
      <c r="D1043" s="1">
        <f>'All Nodes'!D4152</f>
        <v>0.299987</v>
      </c>
      <c r="E1043" s="1">
        <f>'All Nodes'!E4152</f>
        <v>0.34984300000000002</v>
      </c>
      <c r="F1043" s="1">
        <f>'All Nodes'!F4152</f>
        <v>0.103412</v>
      </c>
      <c r="G1043">
        <f>'All Nodes'!G4152</f>
        <v>100001</v>
      </c>
    </row>
    <row r="1044" spans="1:7" x14ac:dyDescent="0.25">
      <c r="A1044" t="str">
        <f>'All Nodes'!A4153</f>
        <v>GRID</v>
      </c>
      <c r="B1044">
        <f>'All Nodes'!B4153</f>
        <v>106042</v>
      </c>
      <c r="C1044">
        <f>'All Nodes'!C4153</f>
        <v>100001</v>
      </c>
      <c r="D1044" s="1">
        <f>'All Nodes'!D4153</f>
        <v>0.29998799999999998</v>
      </c>
      <c r="E1044" s="1">
        <f>'All Nodes'!E4153</f>
        <v>0.32502599999999998</v>
      </c>
      <c r="F1044" s="1">
        <f>'All Nodes'!F4153</f>
        <v>0.10174999999999999</v>
      </c>
      <c r="G1044">
        <f>'All Nodes'!G4153</f>
        <v>100001</v>
      </c>
    </row>
    <row r="1045" spans="1:7" x14ac:dyDescent="0.25">
      <c r="A1045" t="str">
        <f>'All Nodes'!A4154</f>
        <v>GRID</v>
      </c>
      <c r="B1045">
        <f>'All Nodes'!B4154</f>
        <v>106043</v>
      </c>
      <c r="C1045">
        <f>'All Nodes'!C4154</f>
        <v>100001</v>
      </c>
      <c r="D1045" s="1">
        <f>'All Nodes'!D4154</f>
        <v>0.324988</v>
      </c>
      <c r="E1045" s="1">
        <f>'All Nodes'!E4154</f>
        <v>0.34983999999999998</v>
      </c>
      <c r="F1045" s="1">
        <f>'All Nodes'!F4154</f>
        <v>0.104974</v>
      </c>
      <c r="G1045">
        <f>'All Nodes'!G4154</f>
        <v>100001</v>
      </c>
    </row>
    <row r="1046" spans="1:7" x14ac:dyDescent="0.25">
      <c r="A1046" t="str">
        <f>'All Nodes'!A4155</f>
        <v>GRID</v>
      </c>
      <c r="B1046">
        <f>'All Nodes'!B4155</f>
        <v>106044</v>
      </c>
      <c r="C1046">
        <f>'All Nodes'!C4155</f>
        <v>100001</v>
      </c>
      <c r="D1046" s="1">
        <f>'All Nodes'!D4155</f>
        <v>0.34998499999999999</v>
      </c>
      <c r="E1046" s="1">
        <f>'All Nodes'!E4155</f>
        <v>0.37483300000000003</v>
      </c>
      <c r="F1046" s="1">
        <f>'All Nodes'!F4155</f>
        <v>0.108473</v>
      </c>
      <c r="G1046">
        <f>'All Nodes'!G4155</f>
        <v>100001</v>
      </c>
    </row>
    <row r="1047" spans="1:7" x14ac:dyDescent="0.25">
      <c r="A1047" t="str">
        <f>'All Nodes'!A4156</f>
        <v>GRID</v>
      </c>
      <c r="B1047">
        <f>'All Nodes'!B4156</f>
        <v>106045</v>
      </c>
      <c r="C1047">
        <f>'All Nodes'!C4156</f>
        <v>100001</v>
      </c>
      <c r="D1047" s="1">
        <f>'All Nodes'!D4156</f>
        <v>0.34998699999999999</v>
      </c>
      <c r="E1047" s="1">
        <f>'All Nodes'!E4156</f>
        <v>0.34983599999999998</v>
      </c>
      <c r="F1047" s="1">
        <f>'All Nodes'!F4156</f>
        <v>0.10666200000000001</v>
      </c>
      <c r="G1047">
        <f>'All Nodes'!G4156</f>
        <v>100001</v>
      </c>
    </row>
    <row r="1048" spans="1:7" x14ac:dyDescent="0.25">
      <c r="A1048" t="str">
        <f>'All Nodes'!A4157</f>
        <v>GRID</v>
      </c>
      <c r="B1048">
        <f>'All Nodes'!B4157</f>
        <v>106046</v>
      </c>
      <c r="C1048">
        <f>'All Nodes'!C4157</f>
        <v>100001</v>
      </c>
      <c r="D1048" s="1">
        <f>'All Nodes'!D4157</f>
        <v>0.37498700000000001</v>
      </c>
      <c r="E1048" s="1">
        <f>'All Nodes'!E4157</f>
        <v>0.37483100000000003</v>
      </c>
      <c r="F1048" s="1">
        <f>'All Nodes'!F4157</f>
        <v>0.110288</v>
      </c>
      <c r="G1048">
        <f>'All Nodes'!G4157</f>
        <v>100001</v>
      </c>
    </row>
    <row r="1049" spans="1:7" x14ac:dyDescent="0.25">
      <c r="A1049" t="str">
        <f>'All Nodes'!A4158</f>
        <v>GRID</v>
      </c>
      <c r="B1049">
        <f>'All Nodes'!B4158</f>
        <v>106047</v>
      </c>
      <c r="C1049">
        <f>'All Nodes'!C4158</f>
        <v>100001</v>
      </c>
      <c r="D1049" s="1">
        <f>'All Nodes'!D4158</f>
        <v>0.39998400000000001</v>
      </c>
      <c r="E1049" s="1">
        <f>'All Nodes'!E4158</f>
        <v>0.39982600000000001</v>
      </c>
      <c r="F1049" s="1">
        <f>'All Nodes'!F4158</f>
        <v>0.114166</v>
      </c>
      <c r="G1049">
        <f>'All Nodes'!G4158</f>
        <v>100001</v>
      </c>
    </row>
    <row r="1050" spans="1:7" x14ac:dyDescent="0.25">
      <c r="A1050" t="str">
        <f>'All Nodes'!A4159</f>
        <v>GRID</v>
      </c>
      <c r="B1050">
        <f>'All Nodes'!B4159</f>
        <v>106048</v>
      </c>
      <c r="C1050">
        <f>'All Nodes'!C4159</f>
        <v>100001</v>
      </c>
      <c r="D1050" s="1">
        <f>'All Nodes'!D4159</f>
        <v>0.39998600000000001</v>
      </c>
      <c r="E1050" s="1">
        <f>'All Nodes'!E4159</f>
        <v>0.37482799999999999</v>
      </c>
      <c r="F1050" s="1">
        <f>'All Nodes'!F4159</f>
        <v>0.11222799999999999</v>
      </c>
      <c r="G1050">
        <f>'All Nodes'!G4159</f>
        <v>100001</v>
      </c>
    </row>
    <row r="1051" spans="1:7" x14ac:dyDescent="0.25">
      <c r="A1051" t="str">
        <f>'All Nodes'!A4160</f>
        <v>GRID</v>
      </c>
      <c r="B1051">
        <f>'All Nodes'!B4160</f>
        <v>106049</v>
      </c>
      <c r="C1051">
        <f>'All Nodes'!C4160</f>
        <v>100001</v>
      </c>
      <c r="D1051" s="1">
        <f>'All Nodes'!D4160</f>
        <v>0.424981</v>
      </c>
      <c r="E1051" s="1">
        <f>'All Nodes'!E4160</f>
        <v>0.425041</v>
      </c>
      <c r="F1051" s="1">
        <f>'All Nodes'!F4160</f>
        <v>0.118336</v>
      </c>
      <c r="G1051">
        <f>'All Nodes'!G4160</f>
        <v>100001</v>
      </c>
    </row>
    <row r="1052" spans="1:7" x14ac:dyDescent="0.25">
      <c r="A1052" t="str">
        <f>'All Nodes'!A4161</f>
        <v>GRID</v>
      </c>
      <c r="B1052">
        <f>'All Nodes'!B4161</f>
        <v>106050</v>
      </c>
      <c r="C1052">
        <f>'All Nodes'!C4161</f>
        <v>100001</v>
      </c>
      <c r="D1052" s="1">
        <f>'All Nodes'!D4161</f>
        <v>0.42498399999999997</v>
      </c>
      <c r="E1052" s="1">
        <f>'All Nodes'!E4161</f>
        <v>0.39982299999999998</v>
      </c>
      <c r="F1052" s="1">
        <f>'All Nodes'!F4161</f>
        <v>0.116234</v>
      </c>
      <c r="G1052">
        <f>'All Nodes'!G4161</f>
        <v>100001</v>
      </c>
    </row>
    <row r="1053" spans="1:7" x14ac:dyDescent="0.25">
      <c r="A1053" t="str">
        <f>'All Nodes'!A4162</f>
        <v>GRID</v>
      </c>
      <c r="B1053">
        <f>'All Nodes'!B4162</f>
        <v>106051</v>
      </c>
      <c r="C1053">
        <f>'All Nodes'!C4162</f>
        <v>100001</v>
      </c>
      <c r="D1053" s="1">
        <f>'All Nodes'!D4162</f>
        <v>0.44998199999999999</v>
      </c>
      <c r="E1053" s="1">
        <f>'All Nodes'!E4162</f>
        <v>0.449824</v>
      </c>
      <c r="F1053" s="1">
        <f>'All Nodes'!F4162</f>
        <v>0.12268800000000001</v>
      </c>
      <c r="G1053">
        <f>'All Nodes'!G4162</f>
        <v>100001</v>
      </c>
    </row>
    <row r="1054" spans="1:7" x14ac:dyDescent="0.25">
      <c r="A1054" t="str">
        <f>'All Nodes'!A4163</f>
        <v>GRID</v>
      </c>
      <c r="B1054">
        <f>'All Nodes'!B4163</f>
        <v>106052</v>
      </c>
      <c r="C1054">
        <f>'All Nodes'!C4163</f>
        <v>100001</v>
      </c>
      <c r="D1054" s="1">
        <f>'All Nodes'!D4163</f>
        <v>0.44998100000000002</v>
      </c>
      <c r="E1054" s="1">
        <f>'All Nodes'!E4163</f>
        <v>0.42504199999999998</v>
      </c>
      <c r="F1054" s="1">
        <f>'All Nodes'!F4163</f>
        <v>0.120532</v>
      </c>
      <c r="G1054">
        <f>'All Nodes'!G4163</f>
        <v>100001</v>
      </c>
    </row>
    <row r="1055" spans="1:7" x14ac:dyDescent="0.25">
      <c r="A1055" t="str">
        <f>'All Nodes'!A4164</f>
        <v>GRID</v>
      </c>
      <c r="B1055">
        <f>'All Nodes'!B4164</f>
        <v>106053</v>
      </c>
      <c r="C1055">
        <f>'All Nodes'!C4164</f>
        <v>100001</v>
      </c>
      <c r="D1055" s="1">
        <f>'All Nodes'!D4164</f>
        <v>0.47496300000000002</v>
      </c>
      <c r="E1055" s="1">
        <f>'All Nodes'!E4164</f>
        <v>0.475045</v>
      </c>
      <c r="F1055" s="1">
        <f>'All Nodes'!F4164</f>
        <v>0.12737200000000001</v>
      </c>
      <c r="G1055">
        <f>'All Nodes'!G4164</f>
        <v>100001</v>
      </c>
    </row>
    <row r="1056" spans="1:7" x14ac:dyDescent="0.25">
      <c r="A1056" t="str">
        <f>'All Nodes'!A4165</f>
        <v>GRID</v>
      </c>
      <c r="B1056">
        <f>'All Nodes'!B4165</f>
        <v>106054</v>
      </c>
      <c r="C1056">
        <f>'All Nodes'!C4165</f>
        <v>100001</v>
      </c>
      <c r="D1056" s="1">
        <f>'All Nodes'!D4165</f>
        <v>0.474966</v>
      </c>
      <c r="E1056" s="1">
        <f>'All Nodes'!E4165</f>
        <v>0.44982299999999997</v>
      </c>
      <c r="F1056" s="1">
        <f>'All Nodes'!F4165</f>
        <v>0.12500700000000001</v>
      </c>
      <c r="G1056">
        <f>'All Nodes'!G4165</f>
        <v>100001</v>
      </c>
    </row>
    <row r="1057" spans="1:7" x14ac:dyDescent="0.25">
      <c r="A1057" t="str">
        <f>'All Nodes'!A4166</f>
        <v>GRID</v>
      </c>
      <c r="B1057">
        <f>'All Nodes'!B4166</f>
        <v>106055</v>
      </c>
      <c r="C1057">
        <f>'All Nodes'!C4166</f>
        <v>100001</v>
      </c>
      <c r="D1057" s="1">
        <f>'All Nodes'!D4166</f>
        <v>0.49997799999999998</v>
      </c>
      <c r="E1057" s="1">
        <f>'All Nodes'!E4166</f>
        <v>0.499834</v>
      </c>
      <c r="F1057" s="1">
        <f>'All Nodes'!F4166</f>
        <v>0.13223199999999999</v>
      </c>
      <c r="G1057">
        <f>'All Nodes'!G4166</f>
        <v>100001</v>
      </c>
    </row>
    <row r="1058" spans="1:7" x14ac:dyDescent="0.25">
      <c r="A1058" t="str">
        <f>'All Nodes'!A4167</f>
        <v>GRID</v>
      </c>
      <c r="B1058">
        <f>'All Nodes'!B4167</f>
        <v>106056</v>
      </c>
      <c r="C1058">
        <f>'All Nodes'!C4167</f>
        <v>100001</v>
      </c>
      <c r="D1058" s="1">
        <f>'All Nodes'!D4167</f>
        <v>0.499971</v>
      </c>
      <c r="E1058" s="1">
        <f>'All Nodes'!E4167</f>
        <v>0.47504600000000002</v>
      </c>
      <c r="F1058" s="1">
        <f>'All Nodes'!F4167</f>
        <v>0.12982199999999999</v>
      </c>
      <c r="G1058">
        <f>'All Nodes'!G4167</f>
        <v>100001</v>
      </c>
    </row>
    <row r="1059" spans="1:7" x14ac:dyDescent="0.25">
      <c r="A1059" t="str">
        <f>'All Nodes'!A4168</f>
        <v>GRID</v>
      </c>
      <c r="B1059">
        <f>'All Nodes'!B4168</f>
        <v>106057</v>
      </c>
      <c r="C1059">
        <f>'All Nodes'!C4168</f>
        <v>100001</v>
      </c>
      <c r="D1059" s="1">
        <f>'All Nodes'!D4168</f>
        <v>0.52497899999999997</v>
      </c>
      <c r="E1059" s="1">
        <f>'All Nodes'!E4168</f>
        <v>0.49983300000000003</v>
      </c>
      <c r="F1059" s="1">
        <f>'All Nodes'!F4168</f>
        <v>0.13481000000000001</v>
      </c>
      <c r="G1059">
        <f>'All Nodes'!G4168</f>
        <v>100001</v>
      </c>
    </row>
    <row r="1060" spans="1:7" x14ac:dyDescent="0.25">
      <c r="A1060" t="str">
        <f>'All Nodes'!A4169</f>
        <v>GRID</v>
      </c>
      <c r="B1060">
        <f>'All Nodes'!B4169</f>
        <v>106058</v>
      </c>
      <c r="C1060">
        <f>'All Nodes'!C4169</f>
        <v>100001</v>
      </c>
      <c r="D1060" s="1">
        <f>'All Nodes'!D4169</f>
        <v>-0.400003</v>
      </c>
      <c r="E1060" s="1">
        <f>'All Nodes'!E4169</f>
        <v>-0.100041</v>
      </c>
      <c r="F1060" s="1">
        <f>'All Nodes'!F4169</f>
        <v>9.9189200000000005E-2</v>
      </c>
      <c r="G1060">
        <f>'All Nodes'!G4169</f>
        <v>100001</v>
      </c>
    </row>
    <row r="1061" spans="1:7" x14ac:dyDescent="0.25">
      <c r="A1061" t="str">
        <f>'All Nodes'!A4170</f>
        <v>GRID</v>
      </c>
      <c r="B1061">
        <f>'All Nodes'!B4170</f>
        <v>106059</v>
      </c>
      <c r="C1061">
        <f>'All Nodes'!C4170</f>
        <v>100001</v>
      </c>
      <c r="D1061" s="1">
        <f>'All Nodes'!D4170</f>
        <v>-0.37500800000000001</v>
      </c>
      <c r="E1061" s="1">
        <f>'All Nodes'!E4170</f>
        <v>-5.0025E-2</v>
      </c>
      <c r="F1061" s="1">
        <f>'All Nodes'!F4170</f>
        <v>9.6504000000000006E-2</v>
      </c>
      <c r="G1061">
        <f>'All Nodes'!G4170</f>
        <v>100001</v>
      </c>
    </row>
    <row r="1062" spans="1:7" x14ac:dyDescent="0.25">
      <c r="A1062" t="str">
        <f>'All Nodes'!A4171</f>
        <v>GRID</v>
      </c>
      <c r="B1062">
        <f>'All Nodes'!B4171</f>
        <v>106060</v>
      </c>
      <c r="C1062">
        <f>'All Nodes'!C4171</f>
        <v>100001</v>
      </c>
      <c r="D1062" s="1">
        <f>'All Nodes'!D4171</f>
        <v>-0.37500600000000001</v>
      </c>
      <c r="E1062" s="1">
        <f>'All Nodes'!E4171</f>
        <v>-7.5039999999999996E-2</v>
      </c>
      <c r="F1062" s="1">
        <f>'All Nodes'!F4171</f>
        <v>9.6816100000000002E-2</v>
      </c>
      <c r="G1062">
        <f>'All Nodes'!G4171</f>
        <v>100001</v>
      </c>
    </row>
    <row r="1063" spans="1:7" x14ac:dyDescent="0.25">
      <c r="A1063" t="str">
        <f>'All Nodes'!A4172</f>
        <v>GRID</v>
      </c>
      <c r="B1063">
        <f>'All Nodes'!B4172</f>
        <v>106061</v>
      </c>
      <c r="C1063">
        <f>'All Nodes'!C4172</f>
        <v>100001</v>
      </c>
      <c r="D1063" s="1">
        <f>'All Nodes'!D4172</f>
        <v>-0.37500699999999998</v>
      </c>
      <c r="E1063" s="1">
        <f>'All Nodes'!E4172</f>
        <v>-0.100041</v>
      </c>
      <c r="F1063" s="1">
        <f>'All Nodes'!F4172</f>
        <v>9.7254099999999996E-2</v>
      </c>
      <c r="G1063">
        <f>'All Nodes'!G4172</f>
        <v>100001</v>
      </c>
    </row>
    <row r="1064" spans="1:7" x14ac:dyDescent="0.25">
      <c r="A1064" t="str">
        <f>'All Nodes'!A4173</f>
        <v>GRID</v>
      </c>
      <c r="B1064">
        <f>'All Nodes'!B4173</f>
        <v>106062</v>
      </c>
      <c r="C1064">
        <f>'All Nodes'!C4173</f>
        <v>100001</v>
      </c>
      <c r="D1064" s="1">
        <f>'All Nodes'!D4173</f>
        <v>-0.40000400000000003</v>
      </c>
      <c r="E1064" s="1">
        <f>'All Nodes'!E4173</f>
        <v>-0.12503900000000001</v>
      </c>
      <c r="F1064" s="1">
        <f>'All Nodes'!F4173</f>
        <v>9.9751199999999998E-2</v>
      </c>
      <c r="G1064">
        <f>'All Nodes'!G4173</f>
        <v>100001</v>
      </c>
    </row>
    <row r="1065" spans="1:7" x14ac:dyDescent="0.25">
      <c r="A1065" t="str">
        <f>'All Nodes'!A4174</f>
        <v>GRID</v>
      </c>
      <c r="B1065">
        <f>'All Nodes'!B4174</f>
        <v>106063</v>
      </c>
      <c r="C1065">
        <f>'All Nodes'!C4174</f>
        <v>100001</v>
      </c>
      <c r="D1065" s="1">
        <f>'All Nodes'!D4174</f>
        <v>-0.42499799999999999</v>
      </c>
      <c r="E1065" s="1">
        <f>'All Nodes'!E4174</f>
        <v>-0.175043</v>
      </c>
      <c r="F1065" s="1">
        <f>'All Nodes'!F4174</f>
        <v>0.103314</v>
      </c>
      <c r="G1065">
        <f>'All Nodes'!G4174</f>
        <v>100001</v>
      </c>
    </row>
    <row r="1066" spans="1:7" x14ac:dyDescent="0.25">
      <c r="A1066" t="str">
        <f>'All Nodes'!A4175</f>
        <v>GRID</v>
      </c>
      <c r="B1066">
        <f>'All Nodes'!B4175</f>
        <v>106064</v>
      </c>
      <c r="C1066">
        <f>'All Nodes'!C4175</f>
        <v>100001</v>
      </c>
      <c r="D1066" s="1">
        <f>'All Nodes'!D4175</f>
        <v>-0.40000200000000002</v>
      </c>
      <c r="E1066" s="1">
        <f>'All Nodes'!E4175</f>
        <v>-0.150036</v>
      </c>
      <c r="F1066" s="1">
        <f>'All Nodes'!F4175</f>
        <v>0.100439</v>
      </c>
      <c r="G1066">
        <f>'All Nodes'!G4175</f>
        <v>100001</v>
      </c>
    </row>
    <row r="1067" spans="1:7" x14ac:dyDescent="0.25">
      <c r="A1067" t="str">
        <f>'All Nodes'!A4176</f>
        <v>GRID</v>
      </c>
      <c r="B1067">
        <f>'All Nodes'!B4176</f>
        <v>106065</v>
      </c>
      <c r="C1067">
        <f>'All Nodes'!C4176</f>
        <v>100001</v>
      </c>
      <c r="D1067" s="1">
        <f>'All Nodes'!D4176</f>
        <v>-0.39999699999999999</v>
      </c>
      <c r="E1067" s="1">
        <f>'All Nodes'!E4176</f>
        <v>-0.175041</v>
      </c>
      <c r="F1067" s="1">
        <f>'All Nodes'!F4176</f>
        <v>0.10125099999999999</v>
      </c>
      <c r="G1067">
        <f>'All Nodes'!G4176</f>
        <v>100001</v>
      </c>
    </row>
    <row r="1068" spans="1:7" x14ac:dyDescent="0.25">
      <c r="A1068" t="str">
        <f>'All Nodes'!A4177</f>
        <v>GRID</v>
      </c>
      <c r="B1068">
        <f>'All Nodes'!B4177</f>
        <v>106066</v>
      </c>
      <c r="C1068">
        <f>'All Nodes'!C4177</f>
        <v>100001</v>
      </c>
      <c r="D1068" s="1">
        <f>'All Nodes'!D4177</f>
        <v>-0.42499700000000001</v>
      </c>
      <c r="E1068" s="1">
        <f>'All Nodes'!E4177</f>
        <v>-0.200043</v>
      </c>
      <c r="F1068" s="1">
        <f>'All Nodes'!F4177</f>
        <v>0.104251</v>
      </c>
      <c r="G1068">
        <f>'All Nodes'!G4177</f>
        <v>100001</v>
      </c>
    </row>
    <row r="1069" spans="1:7" x14ac:dyDescent="0.25">
      <c r="A1069" t="str">
        <f>'All Nodes'!A4178</f>
        <v>GRID</v>
      </c>
      <c r="B1069">
        <f>'All Nodes'!B4178</f>
        <v>106067</v>
      </c>
      <c r="C1069">
        <f>'All Nodes'!C4178</f>
        <v>100001</v>
      </c>
      <c r="D1069" s="1">
        <f>'All Nodes'!D4178</f>
        <v>-0.44999400000000001</v>
      </c>
      <c r="E1069" s="1">
        <f>'All Nodes'!E4178</f>
        <v>-0.22503899999999999</v>
      </c>
      <c r="F1069" s="1">
        <f>'All Nodes'!F4178</f>
        <v>0.107503</v>
      </c>
      <c r="G1069">
        <f>'All Nodes'!G4178</f>
        <v>100001</v>
      </c>
    </row>
    <row r="1070" spans="1:7" x14ac:dyDescent="0.25">
      <c r="A1070" t="str">
        <f>'All Nodes'!A4179</f>
        <v>GRID</v>
      </c>
      <c r="B1070">
        <f>'All Nodes'!B4179</f>
        <v>106068</v>
      </c>
      <c r="C1070">
        <f>'All Nodes'!C4179</f>
        <v>100001</v>
      </c>
      <c r="D1070" s="1">
        <f>'All Nodes'!D4179</f>
        <v>-0.42499599999999998</v>
      </c>
      <c r="E1070" s="1">
        <f>'All Nodes'!E4179</f>
        <v>-0.22503799999999999</v>
      </c>
      <c r="F1070" s="1">
        <f>'All Nodes'!F4179</f>
        <v>0.105313</v>
      </c>
      <c r="G1070">
        <f>'All Nodes'!G4179</f>
        <v>100001</v>
      </c>
    </row>
    <row r="1071" spans="1:7" x14ac:dyDescent="0.25">
      <c r="A1071" t="str">
        <f>'All Nodes'!A4180</f>
        <v>GRID</v>
      </c>
      <c r="B1071">
        <f>'All Nodes'!B4180</f>
        <v>106069</v>
      </c>
      <c r="C1071">
        <f>'All Nodes'!C4180</f>
        <v>100001</v>
      </c>
      <c r="D1071" s="1">
        <f>'All Nodes'!D4180</f>
        <v>-0.47497899999999998</v>
      </c>
      <c r="E1071" s="1">
        <f>'All Nodes'!E4180</f>
        <v>-0.250025</v>
      </c>
      <c r="F1071" s="1">
        <f>'All Nodes'!F4180</f>
        <v>0.11100500000000001</v>
      </c>
      <c r="G1071">
        <f>'All Nodes'!G4180</f>
        <v>100001</v>
      </c>
    </row>
    <row r="1072" spans="1:7" x14ac:dyDescent="0.25">
      <c r="A1072" t="str">
        <f>'All Nodes'!A4181</f>
        <v>GRID</v>
      </c>
      <c r="B1072">
        <f>'All Nodes'!B4181</f>
        <v>106070</v>
      </c>
      <c r="C1072">
        <f>'All Nodes'!C4181</f>
        <v>100001</v>
      </c>
      <c r="D1072" s="1">
        <f>'All Nodes'!D4181</f>
        <v>-0.44999299999999998</v>
      </c>
      <c r="E1072" s="1">
        <f>'All Nodes'!E4181</f>
        <v>-0.250025</v>
      </c>
      <c r="F1072" s="1">
        <f>'All Nodes'!F4181</f>
        <v>0.10868999999999999</v>
      </c>
      <c r="G1072">
        <f>'All Nodes'!G4181</f>
        <v>100001</v>
      </c>
    </row>
    <row r="1073" spans="1:7" x14ac:dyDescent="0.25">
      <c r="A1073" t="str">
        <f>'All Nodes'!A4182</f>
        <v>GRID</v>
      </c>
      <c r="B1073">
        <f>'All Nodes'!B4182</f>
        <v>106071</v>
      </c>
      <c r="C1073">
        <f>'All Nodes'!C4182</f>
        <v>100001</v>
      </c>
      <c r="D1073" s="1">
        <f>'All Nodes'!D4182</f>
        <v>-0.47497800000000001</v>
      </c>
      <c r="E1073" s="1">
        <f>'All Nodes'!E4182</f>
        <v>-0.27504600000000001</v>
      </c>
      <c r="F1073" s="1">
        <f>'All Nodes'!F4182</f>
        <v>0.112321</v>
      </c>
      <c r="G1073">
        <f>'All Nodes'!G4182</f>
        <v>100001</v>
      </c>
    </row>
    <row r="1074" spans="1:7" x14ac:dyDescent="0.25">
      <c r="A1074" t="str">
        <f>'All Nodes'!A4183</f>
        <v>GRID</v>
      </c>
      <c r="B1074">
        <f>'All Nodes'!B4183</f>
        <v>106072</v>
      </c>
      <c r="C1074">
        <f>'All Nodes'!C4183</f>
        <v>100001</v>
      </c>
      <c r="D1074" s="1">
        <f>'All Nodes'!D4183</f>
        <v>-0.49998799999999999</v>
      </c>
      <c r="E1074" s="1">
        <f>'All Nodes'!E4183</f>
        <v>-0.30003800000000003</v>
      </c>
      <c r="F1074" s="1">
        <f>'All Nodes'!F4183</f>
        <v>0.116206</v>
      </c>
      <c r="G1074">
        <f>'All Nodes'!G4183</f>
        <v>100001</v>
      </c>
    </row>
    <row r="1075" spans="1:7" x14ac:dyDescent="0.25">
      <c r="A1075" t="str">
        <f>'All Nodes'!A4184</f>
        <v>GRID</v>
      </c>
      <c r="B1075">
        <f>'All Nodes'!B4184</f>
        <v>106073</v>
      </c>
      <c r="C1075">
        <f>'All Nodes'!C4184</f>
        <v>100001</v>
      </c>
      <c r="D1075" s="1">
        <f>'All Nodes'!D4184</f>
        <v>-0.47497699999999998</v>
      </c>
      <c r="E1075" s="1">
        <f>'All Nodes'!E4184</f>
        <v>-0.300037</v>
      </c>
      <c r="F1075" s="1">
        <f>'All Nodes'!F4184</f>
        <v>0.11376</v>
      </c>
      <c r="G1075">
        <f>'All Nodes'!G4184</f>
        <v>100001</v>
      </c>
    </row>
    <row r="1076" spans="1:7" x14ac:dyDescent="0.25">
      <c r="A1076" t="str">
        <f>'All Nodes'!A4185</f>
        <v>GRID</v>
      </c>
      <c r="B1076">
        <f>'All Nodes'!B4185</f>
        <v>106074</v>
      </c>
      <c r="C1076">
        <f>'All Nodes'!C4185</f>
        <v>100001</v>
      </c>
      <c r="D1076" s="1">
        <f>'All Nodes'!D4185</f>
        <v>-0.52498500000000003</v>
      </c>
      <c r="E1076" s="1">
        <f>'All Nodes'!E4185</f>
        <v>-0.32503900000000002</v>
      </c>
      <c r="F1076" s="1">
        <f>'All Nodes'!F4185</f>
        <v>0.12034300000000001</v>
      </c>
      <c r="G1076">
        <f>'All Nodes'!G4185</f>
        <v>100001</v>
      </c>
    </row>
    <row r="1077" spans="1:7" x14ac:dyDescent="0.25">
      <c r="A1077" t="str">
        <f>'All Nodes'!A4186</f>
        <v>GRID</v>
      </c>
      <c r="B1077">
        <f>'All Nodes'!B4186</f>
        <v>106075</v>
      </c>
      <c r="C1077">
        <f>'All Nodes'!C4186</f>
        <v>100001</v>
      </c>
      <c r="D1077" s="1">
        <f>'All Nodes'!D4186</f>
        <v>-0.49998900000000002</v>
      </c>
      <c r="E1077" s="1">
        <f>'All Nodes'!E4186</f>
        <v>-0.32503700000000002</v>
      </c>
      <c r="F1077" s="1">
        <f>'All Nodes'!F4186</f>
        <v>0.117772</v>
      </c>
      <c r="G1077">
        <f>'All Nodes'!G4186</f>
        <v>100001</v>
      </c>
    </row>
    <row r="1078" spans="1:7" x14ac:dyDescent="0.25">
      <c r="A1078" t="str">
        <f>'All Nodes'!A4187</f>
        <v>GRID</v>
      </c>
      <c r="B1078">
        <f>'All Nodes'!B4187</f>
        <v>106076</v>
      </c>
      <c r="C1078">
        <f>'All Nodes'!C4187</f>
        <v>100001</v>
      </c>
      <c r="D1078" s="1">
        <f>'All Nodes'!D4187</f>
        <v>-0.52498800000000001</v>
      </c>
      <c r="E1078" s="1">
        <f>'All Nodes'!E4187</f>
        <v>-0.34982099999999999</v>
      </c>
      <c r="F1078" s="1">
        <f>'All Nodes'!F4187</f>
        <v>0.122006</v>
      </c>
      <c r="G1078">
        <f>'All Nodes'!G4187</f>
        <v>100001</v>
      </c>
    </row>
    <row r="1079" spans="1:7" x14ac:dyDescent="0.25">
      <c r="A1079" t="str">
        <f>'All Nodes'!A4188</f>
        <v>GRID</v>
      </c>
      <c r="B1079">
        <f>'All Nodes'!B4188</f>
        <v>106077</v>
      </c>
      <c r="C1079">
        <f>'All Nodes'!C4188</f>
        <v>100001</v>
      </c>
      <c r="D1079" s="1">
        <f>'All Nodes'!D4188</f>
        <v>-0.57498499999999997</v>
      </c>
      <c r="E1079" s="1">
        <f>'All Nodes'!E4188</f>
        <v>-0.37481599999999998</v>
      </c>
      <c r="F1079" s="1">
        <f>'All Nodes'!F4188</f>
        <v>0.12934799999999999</v>
      </c>
      <c r="G1079">
        <f>'All Nodes'!G4188</f>
        <v>100001</v>
      </c>
    </row>
    <row r="1080" spans="1:7" x14ac:dyDescent="0.25">
      <c r="A1080" t="str">
        <f>'All Nodes'!A4189</f>
        <v>GRID</v>
      </c>
      <c r="B1080">
        <f>'All Nodes'!B4189</f>
        <v>106078</v>
      </c>
      <c r="C1080">
        <f>'All Nodes'!C4189</f>
        <v>100001</v>
      </c>
      <c r="D1080" s="1">
        <f>'All Nodes'!D4189</f>
        <v>-0.54998499999999995</v>
      </c>
      <c r="E1080" s="1">
        <f>'All Nodes'!E4189</f>
        <v>-0.37481599999999998</v>
      </c>
      <c r="F1080" s="1">
        <f>'All Nodes'!F4189</f>
        <v>0.126522</v>
      </c>
      <c r="G1080">
        <f>'All Nodes'!G4189</f>
        <v>100001</v>
      </c>
    </row>
    <row r="1081" spans="1:7" x14ac:dyDescent="0.25">
      <c r="A1081" t="str">
        <f>'All Nodes'!A4190</f>
        <v>GRID</v>
      </c>
      <c r="B1081">
        <f>'All Nodes'!B4190</f>
        <v>106079</v>
      </c>
      <c r="C1081">
        <f>'All Nodes'!C4190</f>
        <v>100001</v>
      </c>
      <c r="D1081" s="1">
        <f>'All Nodes'!D4190</f>
        <v>-0.52498400000000001</v>
      </c>
      <c r="E1081" s="1">
        <f>'All Nodes'!E4190</f>
        <v>-0.37481799999999998</v>
      </c>
      <c r="F1081" s="1">
        <f>'All Nodes'!F4190</f>
        <v>0.123822</v>
      </c>
      <c r="G1081">
        <f>'All Nodes'!G4190</f>
        <v>100001</v>
      </c>
    </row>
    <row r="1082" spans="1:7" x14ac:dyDescent="0.25">
      <c r="A1082" t="str">
        <f>'All Nodes'!A4191</f>
        <v>GRID</v>
      </c>
      <c r="B1082">
        <f>'All Nodes'!B4191</f>
        <v>106080</v>
      </c>
      <c r="C1082">
        <f>'All Nodes'!C4191</f>
        <v>100001</v>
      </c>
      <c r="D1082" s="1">
        <f>'All Nodes'!D4191</f>
        <v>-0.59998399999999996</v>
      </c>
      <c r="E1082" s="1">
        <f>'All Nodes'!E4191</f>
        <v>-0.399814</v>
      </c>
      <c r="F1082" s="1">
        <f>'All Nodes'!F4191</f>
        <v>0.13424900000000001</v>
      </c>
      <c r="G1082">
        <f>'All Nodes'!G4191</f>
        <v>100001</v>
      </c>
    </row>
    <row r="1083" spans="1:7" x14ac:dyDescent="0.25">
      <c r="A1083" t="str">
        <f>'All Nodes'!A4192</f>
        <v>GRID</v>
      </c>
      <c r="B1083">
        <f>'All Nodes'!B4192</f>
        <v>106081</v>
      </c>
      <c r="C1083">
        <f>'All Nodes'!C4192</f>
        <v>100001</v>
      </c>
      <c r="D1083" s="1">
        <f>'All Nodes'!D4192</f>
        <v>-0.57498400000000005</v>
      </c>
      <c r="E1083" s="1">
        <f>'All Nodes'!E4192</f>
        <v>-0.399814</v>
      </c>
      <c r="F1083" s="1">
        <f>'All Nodes'!F4192</f>
        <v>0.13129399999999999</v>
      </c>
      <c r="G1083">
        <f>'All Nodes'!G4192</f>
        <v>100001</v>
      </c>
    </row>
    <row r="1084" spans="1:7" x14ac:dyDescent="0.25">
      <c r="A1084" t="str">
        <f>'All Nodes'!A4193</f>
        <v>GRID</v>
      </c>
      <c r="B1084">
        <f>'All Nodes'!B4193</f>
        <v>106082</v>
      </c>
      <c r="C1084">
        <f>'All Nodes'!C4193</f>
        <v>100001</v>
      </c>
      <c r="D1084" s="1">
        <f>'All Nodes'!D4193</f>
        <v>-0.59997999999999996</v>
      </c>
      <c r="E1084" s="1">
        <f>'All Nodes'!E4193</f>
        <v>-0.42504999999999998</v>
      </c>
      <c r="F1084" s="1">
        <f>'All Nodes'!F4193</f>
        <v>0.13636200000000001</v>
      </c>
      <c r="G1084">
        <f>'All Nodes'!G4193</f>
        <v>100001</v>
      </c>
    </row>
    <row r="1085" spans="1:7" x14ac:dyDescent="0.25">
      <c r="A1085" t="str">
        <f>'All Nodes'!A4194</f>
        <v>GRID</v>
      </c>
      <c r="B1085">
        <f>'All Nodes'!B4194</f>
        <v>106083</v>
      </c>
      <c r="C1085">
        <f>'All Nodes'!C4194</f>
        <v>100001</v>
      </c>
      <c r="D1085" s="1">
        <f>'All Nodes'!D4194</f>
        <v>-0.225025</v>
      </c>
      <c r="E1085" s="1">
        <f>'All Nodes'!E4194</f>
        <v>0.12501000000000001</v>
      </c>
      <c r="F1085" s="1">
        <f>'All Nodes'!F4194</f>
        <v>8.8833899999999993E-2</v>
      </c>
      <c r="G1085">
        <f>'All Nodes'!G4194</f>
        <v>100001</v>
      </c>
    </row>
    <row r="1086" spans="1:7" x14ac:dyDescent="0.25">
      <c r="A1086" t="str">
        <f>'All Nodes'!A4195</f>
        <v>GRID</v>
      </c>
      <c r="B1086">
        <f>'All Nodes'!B4195</f>
        <v>106084</v>
      </c>
      <c r="C1086">
        <f>'All Nodes'!C4195</f>
        <v>100001</v>
      </c>
      <c r="D1086" s="1">
        <f>'All Nodes'!D4195</f>
        <v>-0.20002600000000001</v>
      </c>
      <c r="E1086" s="1">
        <f>'All Nodes'!E4195</f>
        <v>0.12501100000000001</v>
      </c>
      <c r="F1086" s="1">
        <f>'All Nodes'!F4195</f>
        <v>8.7773900000000002E-2</v>
      </c>
      <c r="G1086">
        <f>'All Nodes'!G4195</f>
        <v>100001</v>
      </c>
    </row>
    <row r="1087" spans="1:7" x14ac:dyDescent="0.25">
      <c r="A1087" t="str">
        <f>'All Nodes'!A4196</f>
        <v>GRID</v>
      </c>
      <c r="B1087">
        <f>'All Nodes'!B4196</f>
        <v>106085</v>
      </c>
      <c r="C1087">
        <f>'All Nodes'!C4196</f>
        <v>100001</v>
      </c>
      <c r="D1087" s="1">
        <f>'All Nodes'!D4196</f>
        <v>-0.30002200000000001</v>
      </c>
      <c r="E1087" s="1">
        <f>'All Nodes'!E4196</f>
        <v>7.4978400000000001E-2</v>
      </c>
      <c r="F1087" s="1">
        <f>'All Nodes'!F4196</f>
        <v>9.1763899999999995E-2</v>
      </c>
      <c r="G1087">
        <f>'All Nodes'!G4196</f>
        <v>100001</v>
      </c>
    </row>
    <row r="1088" spans="1:7" x14ac:dyDescent="0.25">
      <c r="A1088" t="str">
        <f>'All Nodes'!A4197</f>
        <v>GRID</v>
      </c>
      <c r="B1088">
        <f>'All Nodes'!B4197</f>
        <v>106086</v>
      </c>
      <c r="C1088">
        <f>'All Nodes'!C4197</f>
        <v>100001</v>
      </c>
      <c r="D1088" s="1">
        <f>'All Nodes'!D4197</f>
        <v>-0.27502700000000002</v>
      </c>
      <c r="E1088" s="1">
        <f>'All Nodes'!E4197</f>
        <v>7.4977699999999994E-2</v>
      </c>
      <c r="F1088" s="1">
        <f>'All Nodes'!F4197</f>
        <v>9.0329999999999994E-2</v>
      </c>
      <c r="G1088">
        <f>'All Nodes'!G4197</f>
        <v>100001</v>
      </c>
    </row>
    <row r="1089" spans="1:7" x14ac:dyDescent="0.25">
      <c r="A1089" t="str">
        <f>'All Nodes'!A4198</f>
        <v>GRID</v>
      </c>
      <c r="B1089">
        <f>'All Nodes'!B4198</f>
        <v>106087</v>
      </c>
      <c r="C1089">
        <f>'All Nodes'!C4198</f>
        <v>100001</v>
      </c>
      <c r="D1089" s="1">
        <f>'All Nodes'!D4198</f>
        <v>-0.32501099999999999</v>
      </c>
      <c r="E1089" s="1">
        <f>'All Nodes'!E4198</f>
        <v>4.9970199999999999E-2</v>
      </c>
      <c r="F1089" s="1">
        <f>'All Nodes'!F4198</f>
        <v>9.3009999999999995E-2</v>
      </c>
      <c r="G1089">
        <f>'All Nodes'!G4198</f>
        <v>100001</v>
      </c>
    </row>
    <row r="1090" spans="1:7" x14ac:dyDescent="0.25">
      <c r="A1090" t="str">
        <f>'All Nodes'!A4199</f>
        <v>GRID</v>
      </c>
      <c r="B1090">
        <f>'All Nodes'!B4199</f>
        <v>106088</v>
      </c>
      <c r="C1090">
        <f>'All Nodes'!C4199</f>
        <v>100001</v>
      </c>
      <c r="D1090" s="1">
        <f>'All Nodes'!D4199</f>
        <v>-0.32500800000000002</v>
      </c>
      <c r="E1090" s="1">
        <f>'All Nodes'!E4199</f>
        <v>2.4975199999999999E-2</v>
      </c>
      <c r="F1090" s="1">
        <f>'All Nodes'!F4199</f>
        <v>9.28229E-2</v>
      </c>
      <c r="G1090">
        <f>'All Nodes'!G4199</f>
        <v>100001</v>
      </c>
    </row>
    <row r="1091" spans="1:7" x14ac:dyDescent="0.25">
      <c r="A1091" t="str">
        <f>'All Nodes'!A4200</f>
        <v>GRID</v>
      </c>
      <c r="B1091">
        <f>'All Nodes'!B4200</f>
        <v>106089</v>
      </c>
      <c r="C1091">
        <f>'All Nodes'!C4200</f>
        <v>100001</v>
      </c>
      <c r="D1091" s="1">
        <f>'All Nodes'!D4200</f>
        <v>-0.30002099999999998</v>
      </c>
      <c r="E1091" s="1">
        <f>'All Nodes'!E4200</f>
        <v>4.9973400000000001E-2</v>
      </c>
      <c r="F1091" s="1">
        <f>'All Nodes'!F4200</f>
        <v>9.1452000000000006E-2</v>
      </c>
      <c r="G1091">
        <f>'All Nodes'!G4200</f>
        <v>100001</v>
      </c>
    </row>
    <row r="1092" spans="1:7" x14ac:dyDescent="0.25">
      <c r="A1092" t="str">
        <f>'All Nodes'!A4201</f>
        <v>GRID</v>
      </c>
      <c r="B1092">
        <f>'All Nodes'!B4201</f>
        <v>106090</v>
      </c>
      <c r="C1092">
        <f>'All Nodes'!C4201</f>
        <v>100001</v>
      </c>
      <c r="D1092" s="1">
        <f>'All Nodes'!D4201</f>
        <v>-0.32500699999999999</v>
      </c>
      <c r="E1092" s="1">
        <f>'All Nodes'!E4201</f>
        <v>-2.2949999999999999E-5</v>
      </c>
      <c r="F1092" s="1">
        <f>'All Nodes'!F4201</f>
        <v>9.2760099999999998E-2</v>
      </c>
      <c r="G1092">
        <f>'All Nodes'!G4201</f>
        <v>100001</v>
      </c>
    </row>
    <row r="1093" spans="1:7" x14ac:dyDescent="0.25">
      <c r="A1093" t="str">
        <f>'All Nodes'!A4202</f>
        <v>GRID</v>
      </c>
      <c r="B1093">
        <f>'All Nodes'!B4202</f>
        <v>106091</v>
      </c>
      <c r="C1093">
        <f>'All Nodes'!C4202</f>
        <v>100001</v>
      </c>
      <c r="D1093" s="1">
        <f>'All Nodes'!D4202</f>
        <v>-0.25001299999999999</v>
      </c>
      <c r="E1093" s="1">
        <f>'All Nodes'!E4202</f>
        <v>0.100009</v>
      </c>
      <c r="F1093" s="1">
        <f>'All Nodes'!F4202</f>
        <v>8.9455999999999994E-2</v>
      </c>
      <c r="G1093">
        <f>'All Nodes'!G4202</f>
        <v>100001</v>
      </c>
    </row>
    <row r="1094" spans="1:7" x14ac:dyDescent="0.25">
      <c r="A1094" t="str">
        <f>'All Nodes'!A4203</f>
        <v>GRID</v>
      </c>
      <c r="B1094">
        <f>'All Nodes'!B4203</f>
        <v>106092</v>
      </c>
      <c r="C1094">
        <f>'All Nodes'!C4203</f>
        <v>100001</v>
      </c>
      <c r="D1094" s="1">
        <f>'All Nodes'!D4203</f>
        <v>-0.225023</v>
      </c>
      <c r="E1094" s="1">
        <f>'All Nodes'!E4203</f>
        <v>0.100008</v>
      </c>
      <c r="F1094" s="1">
        <f>'All Nodes'!F4203</f>
        <v>8.8273000000000004E-2</v>
      </c>
      <c r="G1094">
        <f>'All Nodes'!G4203</f>
        <v>100001</v>
      </c>
    </row>
    <row r="1095" spans="1:7" x14ac:dyDescent="0.25">
      <c r="A1095" t="str">
        <f>'All Nodes'!A4204</f>
        <v>GRID</v>
      </c>
      <c r="B1095">
        <f>'All Nodes'!B4204</f>
        <v>106093</v>
      </c>
      <c r="C1095">
        <f>'All Nodes'!C4204</f>
        <v>100001</v>
      </c>
      <c r="D1095" s="1">
        <f>'All Nodes'!D4204</f>
        <v>-0.25001200000000001</v>
      </c>
      <c r="E1095" s="1">
        <f>'All Nodes'!E4204</f>
        <v>7.4982900000000005E-2</v>
      </c>
      <c r="F1095" s="1">
        <f>'All Nodes'!F4204</f>
        <v>8.9019000000000001E-2</v>
      </c>
      <c r="G1095">
        <f>'All Nodes'!G4204</f>
        <v>100001</v>
      </c>
    </row>
    <row r="1096" spans="1:7" x14ac:dyDescent="0.25">
      <c r="A1096" t="str">
        <f>'All Nodes'!A4205</f>
        <v>GRID</v>
      </c>
      <c r="B1096">
        <f>'All Nodes'!B4205</f>
        <v>106094</v>
      </c>
      <c r="C1096">
        <f>'All Nodes'!C4205</f>
        <v>100001</v>
      </c>
      <c r="D1096" s="1">
        <f>'All Nodes'!D4205</f>
        <v>-0.35000599999999998</v>
      </c>
      <c r="E1096" s="1">
        <f>'All Nodes'!E4205</f>
        <v>-2.5023E-2</v>
      </c>
      <c r="F1096" s="1">
        <f>'All Nodes'!F4205</f>
        <v>9.4507099999999997E-2</v>
      </c>
      <c r="G1096">
        <f>'All Nodes'!G4205</f>
        <v>100001</v>
      </c>
    </row>
    <row r="1097" spans="1:7" x14ac:dyDescent="0.25">
      <c r="A1097" t="str">
        <f>'All Nodes'!A4206</f>
        <v>GRID</v>
      </c>
      <c r="B1097">
        <f>'All Nodes'!B4206</f>
        <v>106095</v>
      </c>
      <c r="C1097">
        <f>'All Nodes'!C4206</f>
        <v>100001</v>
      </c>
      <c r="D1097" s="1">
        <f>'All Nodes'!D4206</f>
        <v>-0.35000700000000001</v>
      </c>
      <c r="E1097" s="1">
        <f>'All Nodes'!E4206</f>
        <v>-5.0023999999999999E-2</v>
      </c>
      <c r="F1097" s="1">
        <f>'All Nodes'!F4206</f>
        <v>9.4694100000000003E-2</v>
      </c>
      <c r="G1097">
        <f>'All Nodes'!G4206</f>
        <v>100001</v>
      </c>
    </row>
    <row r="1098" spans="1:7" x14ac:dyDescent="0.25">
      <c r="A1098" t="str">
        <f>'All Nodes'!A4207</f>
        <v>GRID</v>
      </c>
      <c r="B1098">
        <f>'All Nodes'!B4207</f>
        <v>106096</v>
      </c>
      <c r="C1098">
        <f>'All Nodes'!C4207</f>
        <v>100001</v>
      </c>
      <c r="D1098" s="1">
        <f>'All Nodes'!D4207</f>
        <v>-0.32500699999999999</v>
      </c>
      <c r="E1098" s="1">
        <f>'All Nodes'!E4207</f>
        <v>-2.5021000000000002E-2</v>
      </c>
      <c r="F1098" s="1">
        <f>'All Nodes'!F4207</f>
        <v>9.2822100000000005E-2</v>
      </c>
      <c r="G1098">
        <f>'All Nodes'!G4207</f>
        <v>100001</v>
      </c>
    </row>
    <row r="1099" spans="1:7" x14ac:dyDescent="0.25">
      <c r="A1099" t="str">
        <f>'All Nodes'!A4208</f>
        <v>GRID</v>
      </c>
      <c r="B1099">
        <f>'All Nodes'!B4208</f>
        <v>106097</v>
      </c>
      <c r="C1099">
        <f>'All Nodes'!C4208</f>
        <v>100001</v>
      </c>
      <c r="D1099" s="1">
        <f>'All Nodes'!D4208</f>
        <v>-0.10003099999999999</v>
      </c>
      <c r="E1099" s="1">
        <f>'All Nodes'!E4208</f>
        <v>0.19997599999999999</v>
      </c>
      <c r="F1099" s="1">
        <f>'All Nodes'!F4208</f>
        <v>8.7211800000000006E-2</v>
      </c>
      <c r="G1099">
        <f>'All Nodes'!G4208</f>
        <v>100001</v>
      </c>
    </row>
    <row r="1100" spans="1:7" x14ac:dyDescent="0.25">
      <c r="A1100" t="str">
        <f>'All Nodes'!A4209</f>
        <v>GRID</v>
      </c>
      <c r="B1100">
        <f>'All Nodes'!B4209</f>
        <v>106098</v>
      </c>
      <c r="C1100">
        <f>'All Nodes'!C4209</f>
        <v>100001</v>
      </c>
      <c r="D1100" s="1">
        <f>'All Nodes'!D4209</f>
        <v>-7.5029999999999999E-2</v>
      </c>
      <c r="E1100" s="1">
        <f>'All Nodes'!E4209</f>
        <v>0.200018</v>
      </c>
      <c r="F1100" s="1">
        <f>'All Nodes'!F4209</f>
        <v>8.6776800000000001E-2</v>
      </c>
      <c r="G1100">
        <f>'All Nodes'!G4209</f>
        <v>100001</v>
      </c>
    </row>
    <row r="1101" spans="1:7" x14ac:dyDescent="0.25">
      <c r="A1101" t="str">
        <f>'All Nodes'!A4210</f>
        <v>GRID</v>
      </c>
      <c r="B1101">
        <f>'All Nodes'!B4210</f>
        <v>106099</v>
      </c>
      <c r="C1101">
        <f>'All Nodes'!C4210</f>
        <v>100001</v>
      </c>
      <c r="D1101" s="1">
        <f>'All Nodes'!D4210</f>
        <v>-5.0014000000000003E-2</v>
      </c>
      <c r="E1101" s="1">
        <f>'All Nodes'!E4210</f>
        <v>0.200019</v>
      </c>
      <c r="F1101" s="1">
        <f>'All Nodes'!F4210</f>
        <v>8.6464799999999994E-2</v>
      </c>
      <c r="G1101">
        <f>'All Nodes'!G4210</f>
        <v>100001</v>
      </c>
    </row>
    <row r="1102" spans="1:7" x14ac:dyDescent="0.25">
      <c r="A1102" t="str">
        <f>'All Nodes'!A4211</f>
        <v>GRID</v>
      </c>
      <c r="B1102">
        <f>'All Nodes'!B4211</f>
        <v>106100</v>
      </c>
      <c r="C1102">
        <f>'All Nodes'!C4211</f>
        <v>100001</v>
      </c>
      <c r="D1102" s="1">
        <f>'All Nodes'!D4211</f>
        <v>-2.5010999999999999E-2</v>
      </c>
      <c r="E1102" s="1">
        <f>'All Nodes'!E4211</f>
        <v>0.20002</v>
      </c>
      <c r="F1102" s="1">
        <f>'All Nodes'!F4211</f>
        <v>8.6277800000000002E-2</v>
      </c>
      <c r="G1102">
        <f>'All Nodes'!G4211</f>
        <v>100001</v>
      </c>
    </row>
    <row r="1103" spans="1:7" x14ac:dyDescent="0.25">
      <c r="A1103" t="str">
        <f>'All Nodes'!A4212</f>
        <v>GRID</v>
      </c>
      <c r="B1103">
        <f>'All Nodes'!B4212</f>
        <v>106101</v>
      </c>
      <c r="C1103">
        <f>'All Nodes'!C4212</f>
        <v>100001</v>
      </c>
      <c r="D1103" s="1">
        <f>'All Nodes'!D4212</f>
        <v>-0.15002299999999999</v>
      </c>
      <c r="E1103" s="1">
        <f>'All Nodes'!E4212</f>
        <v>0.15001200000000001</v>
      </c>
      <c r="F1103" s="1">
        <f>'All Nodes'!F4212</f>
        <v>8.6714899999999998E-2</v>
      </c>
      <c r="G1103">
        <f>'All Nodes'!G4212</f>
        <v>100001</v>
      </c>
    </row>
    <row r="1104" spans="1:7" x14ac:dyDescent="0.25">
      <c r="A1104" t="str">
        <f>'All Nodes'!A4213</f>
        <v>GRID</v>
      </c>
      <c r="B1104">
        <f>'All Nodes'!B4213</f>
        <v>106102</v>
      </c>
      <c r="C1104">
        <f>'All Nodes'!C4213</f>
        <v>100001</v>
      </c>
      <c r="D1104" s="1">
        <f>'All Nodes'!D4213</f>
        <v>-0.125029</v>
      </c>
      <c r="E1104" s="1">
        <f>'All Nodes'!E4213</f>
        <v>0.175014</v>
      </c>
      <c r="F1104" s="1">
        <f>'All Nodes'!F4213</f>
        <v>8.6838899999999997E-2</v>
      </c>
      <c r="G1104">
        <f>'All Nodes'!G4213</f>
        <v>100001</v>
      </c>
    </row>
    <row r="1105" spans="1:7" x14ac:dyDescent="0.25">
      <c r="A1105" t="str">
        <f>'All Nodes'!A4214</f>
        <v>GRID</v>
      </c>
      <c r="B1105">
        <f>'All Nodes'!B4214</f>
        <v>106103</v>
      </c>
      <c r="C1105">
        <f>'All Nodes'!C4214</f>
        <v>100001</v>
      </c>
      <c r="D1105" s="1">
        <f>'All Nodes'!D4214</f>
        <v>-0.10002999999999999</v>
      </c>
      <c r="E1105" s="1">
        <f>'All Nodes'!E4214</f>
        <v>0.175015</v>
      </c>
      <c r="F1105" s="1">
        <f>'All Nodes'!F4214</f>
        <v>8.6278900000000006E-2</v>
      </c>
      <c r="G1105">
        <f>'All Nodes'!G4214</f>
        <v>100001</v>
      </c>
    </row>
    <row r="1106" spans="1:7" x14ac:dyDescent="0.25">
      <c r="A1106" t="str">
        <f>'All Nodes'!A4215</f>
        <v>GRID</v>
      </c>
      <c r="B1106">
        <f>'All Nodes'!B4215</f>
        <v>106104</v>
      </c>
      <c r="C1106">
        <f>'All Nodes'!C4215</f>
        <v>100001</v>
      </c>
      <c r="D1106" s="1">
        <f>'All Nodes'!D4215</f>
        <v>-0.125027</v>
      </c>
      <c r="E1106" s="1">
        <f>'All Nodes'!E4215</f>
        <v>0.15001500000000001</v>
      </c>
      <c r="F1106" s="1">
        <f>'All Nodes'!F4215</f>
        <v>8.6029900000000006E-2</v>
      </c>
      <c r="G1106">
        <f>'All Nodes'!G4215</f>
        <v>100001</v>
      </c>
    </row>
    <row r="1107" spans="1:7" x14ac:dyDescent="0.25">
      <c r="A1107" t="str">
        <f>'All Nodes'!A4216</f>
        <v>GRID</v>
      </c>
      <c r="B1107">
        <f>'All Nodes'!B4216</f>
        <v>106105</v>
      </c>
      <c r="C1107">
        <f>'All Nodes'!C4216</f>
        <v>100001</v>
      </c>
      <c r="D1107" s="1">
        <f>'All Nodes'!D4216</f>
        <v>-0.17502799999999999</v>
      </c>
      <c r="E1107" s="1">
        <f>'All Nodes'!E4216</f>
        <v>0.12500500000000001</v>
      </c>
      <c r="F1107" s="1">
        <f>'All Nodes'!F4216</f>
        <v>8.6839899999999998E-2</v>
      </c>
      <c r="G1107">
        <f>'All Nodes'!G4216</f>
        <v>100001</v>
      </c>
    </row>
    <row r="1108" spans="1:7" x14ac:dyDescent="0.25">
      <c r="A1108" t="str">
        <f>'All Nodes'!A4217</f>
        <v>GRID</v>
      </c>
      <c r="B1108">
        <f>'All Nodes'!B4217</f>
        <v>106106</v>
      </c>
      <c r="C1108">
        <f>'All Nodes'!C4217</f>
        <v>100001</v>
      </c>
      <c r="D1108" s="1">
        <f>'All Nodes'!D4217</f>
        <v>-0.15002199999999999</v>
      </c>
      <c r="E1108" s="1">
        <f>'All Nodes'!E4217</f>
        <v>0.12500500000000001</v>
      </c>
      <c r="F1108" s="1">
        <f>'All Nodes'!F4217</f>
        <v>8.6028900000000005E-2</v>
      </c>
      <c r="G1108">
        <f>'All Nodes'!G4217</f>
        <v>100001</v>
      </c>
    </row>
    <row r="1109" spans="1:7" x14ac:dyDescent="0.25">
      <c r="A1109" t="str">
        <f>'All Nodes'!A4218</f>
        <v>GRID</v>
      </c>
      <c r="B1109">
        <f>'All Nodes'!B4218</f>
        <v>106107</v>
      </c>
      <c r="C1109">
        <f>'All Nodes'!C4218</f>
        <v>100001</v>
      </c>
      <c r="D1109" s="1">
        <f>'All Nodes'!D4218</f>
        <v>-1.5659999999999999E-5</v>
      </c>
      <c r="E1109" s="1">
        <f>'All Nodes'!E4218</f>
        <v>0.22500999999999999</v>
      </c>
      <c r="F1109" s="1">
        <f>'All Nodes'!F4218</f>
        <v>8.7273799999999999E-2</v>
      </c>
      <c r="G1109">
        <f>'All Nodes'!G4218</f>
        <v>100001</v>
      </c>
    </row>
    <row r="1110" spans="1:7" x14ac:dyDescent="0.25">
      <c r="A1110" t="str">
        <f>'All Nodes'!A4219</f>
        <v>GRID</v>
      </c>
      <c r="B1110">
        <f>'All Nodes'!B4219</f>
        <v>106108</v>
      </c>
      <c r="C1110">
        <f>'All Nodes'!C4219</f>
        <v>100001</v>
      </c>
      <c r="D1110" s="1">
        <f>'All Nodes'!D4219</f>
        <v>2.4981900000000001E-2</v>
      </c>
      <c r="E1110" s="1">
        <f>'All Nodes'!E4219</f>
        <v>0.225021</v>
      </c>
      <c r="F1110" s="1">
        <f>'All Nodes'!F4219</f>
        <v>8.7337799999999993E-2</v>
      </c>
      <c r="G1110">
        <f>'All Nodes'!G4219</f>
        <v>100001</v>
      </c>
    </row>
    <row r="1111" spans="1:7" x14ac:dyDescent="0.25">
      <c r="A1111" t="str">
        <f>'All Nodes'!A4220</f>
        <v>GRID</v>
      </c>
      <c r="B1111">
        <f>'All Nodes'!B4220</f>
        <v>106109</v>
      </c>
      <c r="C1111">
        <f>'All Nodes'!C4220</f>
        <v>100001</v>
      </c>
      <c r="D1111" s="1">
        <f>'All Nodes'!D4220</f>
        <v>-1.3869999999999999E-5</v>
      </c>
      <c r="E1111" s="1">
        <f>'All Nodes'!E4220</f>
        <v>0.20002</v>
      </c>
      <c r="F1111" s="1">
        <f>'All Nodes'!F4220</f>
        <v>8.6215799999999995E-2</v>
      </c>
      <c r="G1111">
        <f>'All Nodes'!G4220</f>
        <v>100001</v>
      </c>
    </row>
    <row r="1112" spans="1:7" x14ac:dyDescent="0.25">
      <c r="A1112" t="str">
        <f>'All Nodes'!A4221</f>
        <v>GRID</v>
      </c>
      <c r="B1112">
        <f>'All Nodes'!B4221</f>
        <v>106110</v>
      </c>
      <c r="C1112">
        <f>'All Nodes'!C4221</f>
        <v>100001</v>
      </c>
      <c r="D1112" s="1">
        <f>'All Nodes'!D4221</f>
        <v>4.9977899999999999E-2</v>
      </c>
      <c r="E1112" s="1">
        <f>'All Nodes'!E4221</f>
        <v>0.225021</v>
      </c>
      <c r="F1112" s="1">
        <f>'All Nodes'!F4221</f>
        <v>8.7524900000000003E-2</v>
      </c>
      <c r="G1112">
        <f>'All Nodes'!G4221</f>
        <v>100001</v>
      </c>
    </row>
    <row r="1113" spans="1:7" x14ac:dyDescent="0.25">
      <c r="A1113" t="str">
        <f>'All Nodes'!A4222</f>
        <v>GRID</v>
      </c>
      <c r="B1113">
        <f>'All Nodes'!B4222</f>
        <v>106111</v>
      </c>
      <c r="C1113">
        <f>'All Nodes'!C4222</f>
        <v>100001</v>
      </c>
      <c r="D1113" s="1">
        <f>'All Nodes'!D4222</f>
        <v>7.4983900000000006E-2</v>
      </c>
      <c r="E1113" s="1">
        <f>'All Nodes'!E4222</f>
        <v>0.225022</v>
      </c>
      <c r="F1113" s="1">
        <f>'All Nodes'!F4222</f>
        <v>8.7835700000000003E-2</v>
      </c>
      <c r="G1113">
        <f>'All Nodes'!G4222</f>
        <v>100001</v>
      </c>
    </row>
    <row r="1114" spans="1:7" x14ac:dyDescent="0.25">
      <c r="A1114" t="str">
        <f>'All Nodes'!A4223</f>
        <v>GRID</v>
      </c>
      <c r="B1114">
        <f>'All Nodes'!B4223</f>
        <v>106112</v>
      </c>
      <c r="C1114">
        <f>'All Nodes'!C4223</f>
        <v>100001</v>
      </c>
      <c r="D1114" s="1">
        <f>'All Nodes'!D4223</f>
        <v>0.100009</v>
      </c>
      <c r="E1114" s="1">
        <f>'All Nodes'!E4223</f>
        <v>0.25001299999999999</v>
      </c>
      <c r="F1114" s="1">
        <f>'All Nodes'!F4223</f>
        <v>8.9455800000000002E-2</v>
      </c>
      <c r="G1114">
        <f>'All Nodes'!G4223</f>
        <v>100001</v>
      </c>
    </row>
    <row r="1115" spans="1:7" x14ac:dyDescent="0.25">
      <c r="A1115" t="str">
        <f>'All Nodes'!A4224</f>
        <v>GRID</v>
      </c>
      <c r="B1115">
        <f>'All Nodes'!B4224</f>
        <v>106113</v>
      </c>
      <c r="C1115">
        <f>'All Nodes'!C4224</f>
        <v>100001</v>
      </c>
      <c r="D1115" s="1">
        <f>'All Nodes'!D4224</f>
        <v>0.100008</v>
      </c>
      <c r="E1115" s="1">
        <f>'All Nodes'!E4224</f>
        <v>0.225023</v>
      </c>
      <c r="F1115" s="1">
        <f>'All Nodes'!F4224</f>
        <v>8.8272699999999996E-2</v>
      </c>
      <c r="G1115">
        <f>'All Nodes'!G4224</f>
        <v>100001</v>
      </c>
    </row>
    <row r="1116" spans="1:7" x14ac:dyDescent="0.25">
      <c r="A1116" t="str">
        <f>'All Nodes'!A4225</f>
        <v>GRID</v>
      </c>
      <c r="B1116">
        <f>'All Nodes'!B4225</f>
        <v>106114</v>
      </c>
      <c r="C1116">
        <f>'All Nodes'!C4225</f>
        <v>100001</v>
      </c>
      <c r="D1116" s="1">
        <f>'All Nodes'!D4225</f>
        <v>0.12499200000000001</v>
      </c>
      <c r="E1116" s="1">
        <f>'All Nodes'!E4225</f>
        <v>0.25001400000000001</v>
      </c>
      <c r="F1116" s="1">
        <f>'All Nodes'!F4225</f>
        <v>9.0016799999999994E-2</v>
      </c>
      <c r="G1116">
        <f>'All Nodes'!G4225</f>
        <v>100001</v>
      </c>
    </row>
    <row r="1117" spans="1:7" x14ac:dyDescent="0.25">
      <c r="A1117" t="str">
        <f>'All Nodes'!A4226</f>
        <v>GRID</v>
      </c>
      <c r="B1117">
        <f>'All Nodes'!B4226</f>
        <v>106115</v>
      </c>
      <c r="C1117">
        <f>'All Nodes'!C4226</f>
        <v>100001</v>
      </c>
      <c r="D1117" s="1">
        <f>'All Nodes'!D4226</f>
        <v>0.150001</v>
      </c>
      <c r="E1117" s="1">
        <f>'All Nodes'!E4226</f>
        <v>0.25001499999999999</v>
      </c>
      <c r="F1117" s="1">
        <f>'All Nodes'!F4226</f>
        <v>9.07028E-2</v>
      </c>
      <c r="G1117">
        <f>'All Nodes'!G4226</f>
        <v>100001</v>
      </c>
    </row>
    <row r="1118" spans="1:7" x14ac:dyDescent="0.25">
      <c r="A1118" t="str">
        <f>'All Nodes'!A4227</f>
        <v>GRID</v>
      </c>
      <c r="B1118">
        <f>'All Nodes'!B4227</f>
        <v>106116</v>
      </c>
      <c r="C1118">
        <f>'All Nodes'!C4227</f>
        <v>100001</v>
      </c>
      <c r="D1118" s="1">
        <f>'All Nodes'!D4227</f>
        <v>0.224991</v>
      </c>
      <c r="E1118" s="1">
        <f>'All Nodes'!E4227</f>
        <v>0.275034</v>
      </c>
      <c r="F1118" s="1">
        <f>'All Nodes'!F4227</f>
        <v>9.4820799999999997E-2</v>
      </c>
      <c r="G1118">
        <f>'All Nodes'!G4227</f>
        <v>100001</v>
      </c>
    </row>
    <row r="1119" spans="1:7" x14ac:dyDescent="0.25">
      <c r="A1119" t="str">
        <f>'All Nodes'!A4228</f>
        <v>GRID</v>
      </c>
      <c r="B1119">
        <f>'All Nodes'!B4228</f>
        <v>106117</v>
      </c>
      <c r="C1119">
        <f>'All Nodes'!C4228</f>
        <v>100001</v>
      </c>
      <c r="D1119" s="1">
        <f>'All Nodes'!D4228</f>
        <v>0.17500599999999999</v>
      </c>
      <c r="E1119" s="1">
        <f>'All Nodes'!E4228</f>
        <v>0.25001600000000002</v>
      </c>
      <c r="F1119" s="1">
        <f>'All Nodes'!F4228</f>
        <v>9.1512800000000005E-2</v>
      </c>
      <c r="G1119">
        <f>'All Nodes'!G4228</f>
        <v>100001</v>
      </c>
    </row>
    <row r="1120" spans="1:7" x14ac:dyDescent="0.25">
      <c r="A1120" t="str">
        <f>'All Nodes'!A4229</f>
        <v>GRID</v>
      </c>
      <c r="B1120">
        <f>'All Nodes'!B4229</f>
        <v>106118</v>
      </c>
      <c r="C1120">
        <f>'All Nodes'!C4229</f>
        <v>100001</v>
      </c>
      <c r="D1120" s="1">
        <f>'All Nodes'!D4229</f>
        <v>0.20000799999999999</v>
      </c>
      <c r="E1120" s="1">
        <f>'All Nodes'!E4229</f>
        <v>0.25001600000000002</v>
      </c>
      <c r="F1120" s="1">
        <f>'All Nodes'!F4229</f>
        <v>9.2448799999999998E-2</v>
      </c>
      <c r="G1120">
        <f>'All Nodes'!G4229</f>
        <v>100001</v>
      </c>
    </row>
    <row r="1121" spans="1:7" x14ac:dyDescent="0.25">
      <c r="A1121" t="str">
        <f>'All Nodes'!A4230</f>
        <v>GRID</v>
      </c>
      <c r="B1121">
        <f>'All Nodes'!B4230</f>
        <v>106119</v>
      </c>
      <c r="C1121">
        <f>'All Nodes'!C4230</f>
        <v>100001</v>
      </c>
      <c r="D1121" s="1">
        <f>'All Nodes'!D4230</f>
        <v>0.224993</v>
      </c>
      <c r="E1121" s="1">
        <f>'All Nodes'!E4230</f>
        <v>0.25001699999999999</v>
      </c>
      <c r="F1121" s="1">
        <f>'All Nodes'!F4230</f>
        <v>9.3508800000000003E-2</v>
      </c>
      <c r="G1121">
        <f>'All Nodes'!G4230</f>
        <v>100001</v>
      </c>
    </row>
    <row r="1122" spans="1:7" x14ac:dyDescent="0.25">
      <c r="A1122" t="str">
        <f>'All Nodes'!A4231</f>
        <v>GRID</v>
      </c>
      <c r="B1122">
        <f>'All Nodes'!B4231</f>
        <v>106120</v>
      </c>
      <c r="C1122">
        <f>'All Nodes'!C4231</f>
        <v>100001</v>
      </c>
      <c r="D1122" s="1">
        <f>'All Nodes'!D4231</f>
        <v>0.24998500000000001</v>
      </c>
      <c r="E1122" s="1">
        <f>'All Nodes'!E4231</f>
        <v>0.275036</v>
      </c>
      <c r="F1122" s="1">
        <f>'All Nodes'!F4231</f>
        <v>9.6005800000000002E-2</v>
      </c>
      <c r="G1122">
        <f>'All Nodes'!G4231</f>
        <v>100001</v>
      </c>
    </row>
    <row r="1123" spans="1:7" x14ac:dyDescent="0.25">
      <c r="A1123" t="str">
        <f>'All Nodes'!A4232</f>
        <v>GRID</v>
      </c>
      <c r="B1123">
        <f>'All Nodes'!B4232</f>
        <v>106121</v>
      </c>
      <c r="C1123">
        <f>'All Nodes'!C4232</f>
        <v>100001</v>
      </c>
      <c r="D1123" s="1">
        <f>'All Nodes'!D4232</f>
        <v>0.27499099999999999</v>
      </c>
      <c r="E1123" s="1">
        <f>'All Nodes'!E4232</f>
        <v>0.275036</v>
      </c>
      <c r="F1123" s="1">
        <f>'All Nodes'!F4232</f>
        <v>9.7316700000000006E-2</v>
      </c>
      <c r="G1123">
        <f>'All Nodes'!G4232</f>
        <v>100001</v>
      </c>
    </row>
    <row r="1124" spans="1:7" x14ac:dyDescent="0.25">
      <c r="A1124" t="str">
        <f>'All Nodes'!A4233</f>
        <v>GRID</v>
      </c>
      <c r="B1124">
        <f>'All Nodes'!B4233</f>
        <v>106122</v>
      </c>
      <c r="C1124">
        <f>'All Nodes'!C4233</f>
        <v>100001</v>
      </c>
      <c r="D1124" s="1">
        <f>'All Nodes'!D4233</f>
        <v>0.29999199999999998</v>
      </c>
      <c r="E1124" s="1">
        <f>'All Nodes'!E4233</f>
        <v>0.30003000000000002</v>
      </c>
      <c r="F1124" s="1">
        <f>'All Nodes'!F4233</f>
        <v>0.100188</v>
      </c>
      <c r="G1124">
        <f>'All Nodes'!G4233</f>
        <v>100001</v>
      </c>
    </row>
    <row r="1125" spans="1:7" x14ac:dyDescent="0.25">
      <c r="A1125" t="str">
        <f>'All Nodes'!A4234</f>
        <v>GRID</v>
      </c>
      <c r="B1125">
        <f>'All Nodes'!B4234</f>
        <v>106123</v>
      </c>
      <c r="C1125">
        <f>'All Nodes'!C4234</f>
        <v>100001</v>
      </c>
      <c r="D1125" s="1">
        <f>'All Nodes'!D4234</f>
        <v>0.29999100000000001</v>
      </c>
      <c r="E1125" s="1">
        <f>'All Nodes'!E4234</f>
        <v>0.275038</v>
      </c>
      <c r="F1125" s="1">
        <f>'All Nodes'!F4234</f>
        <v>9.8752699999999999E-2</v>
      </c>
      <c r="G1125">
        <f>'All Nodes'!G4234</f>
        <v>100001</v>
      </c>
    </row>
    <row r="1126" spans="1:7" x14ac:dyDescent="0.25">
      <c r="A1126" t="str">
        <f>'All Nodes'!A4235</f>
        <v>GRID</v>
      </c>
      <c r="B1126">
        <f>'All Nodes'!B4235</f>
        <v>106124</v>
      </c>
      <c r="C1126">
        <f>'All Nodes'!C4235</f>
        <v>100001</v>
      </c>
      <c r="D1126" s="1">
        <f>'All Nodes'!D4235</f>
        <v>0.32498700000000003</v>
      </c>
      <c r="E1126" s="1">
        <f>'All Nodes'!E4235</f>
        <v>0.32502799999999998</v>
      </c>
      <c r="F1126" s="1">
        <f>'All Nodes'!F4235</f>
        <v>0.103313</v>
      </c>
      <c r="G1126">
        <f>'All Nodes'!G4235</f>
        <v>100001</v>
      </c>
    </row>
    <row r="1127" spans="1:7" x14ac:dyDescent="0.25">
      <c r="A1127" t="str">
        <f>'All Nodes'!A4236</f>
        <v>GRID</v>
      </c>
      <c r="B1127">
        <f>'All Nodes'!B4236</f>
        <v>106125</v>
      </c>
      <c r="C1127">
        <f>'All Nodes'!C4236</f>
        <v>100001</v>
      </c>
      <c r="D1127" s="1">
        <f>'All Nodes'!D4236</f>
        <v>0.324988</v>
      </c>
      <c r="E1127" s="1">
        <f>'All Nodes'!E4236</f>
        <v>0.30003200000000002</v>
      </c>
      <c r="F1127" s="1">
        <f>'All Nodes'!F4236</f>
        <v>0.10175099999999999</v>
      </c>
      <c r="G1127">
        <f>'All Nodes'!G4236</f>
        <v>100001</v>
      </c>
    </row>
    <row r="1128" spans="1:7" x14ac:dyDescent="0.25">
      <c r="A1128" t="str">
        <f>'All Nodes'!A4237</f>
        <v>GRID</v>
      </c>
      <c r="B1128">
        <f>'All Nodes'!B4237</f>
        <v>106126</v>
      </c>
      <c r="C1128">
        <f>'All Nodes'!C4237</f>
        <v>100001</v>
      </c>
      <c r="D1128" s="1">
        <f>'All Nodes'!D4237</f>
        <v>0.34998800000000002</v>
      </c>
      <c r="E1128" s="1">
        <f>'All Nodes'!E4237</f>
        <v>0.32502900000000001</v>
      </c>
      <c r="F1128" s="1">
        <f>'All Nodes'!F4237</f>
        <v>0.105</v>
      </c>
      <c r="G1128">
        <f>'All Nodes'!G4237</f>
        <v>100001</v>
      </c>
    </row>
    <row r="1129" spans="1:7" x14ac:dyDescent="0.25">
      <c r="A1129" t="str">
        <f>'All Nodes'!A4238</f>
        <v>GRID</v>
      </c>
      <c r="B1129">
        <f>'All Nodes'!B4238</f>
        <v>106127</v>
      </c>
      <c r="C1129">
        <f>'All Nodes'!C4238</f>
        <v>100001</v>
      </c>
      <c r="D1129" s="1">
        <f>'All Nodes'!D4238</f>
        <v>0.37498399999999998</v>
      </c>
      <c r="E1129" s="1">
        <f>'All Nodes'!E4238</f>
        <v>0.34983399999999998</v>
      </c>
      <c r="F1129" s="1">
        <f>'All Nodes'!F4238</f>
        <v>0.108474</v>
      </c>
      <c r="G1129">
        <f>'All Nodes'!G4238</f>
        <v>100001</v>
      </c>
    </row>
    <row r="1130" spans="1:7" x14ac:dyDescent="0.25">
      <c r="A1130" t="str">
        <f>'All Nodes'!A4239</f>
        <v>GRID</v>
      </c>
      <c r="B1130">
        <f>'All Nodes'!B4239</f>
        <v>106128</v>
      </c>
      <c r="C1130">
        <f>'All Nodes'!C4239</f>
        <v>100001</v>
      </c>
      <c r="D1130" s="1">
        <f>'All Nodes'!D4239</f>
        <v>0.37499100000000002</v>
      </c>
      <c r="E1130" s="1">
        <f>'All Nodes'!E4239</f>
        <v>0.32503100000000001</v>
      </c>
      <c r="F1130" s="1">
        <f>'All Nodes'!F4239</f>
        <v>0.10681400000000001</v>
      </c>
      <c r="G1130">
        <f>'All Nodes'!G4239</f>
        <v>100001</v>
      </c>
    </row>
    <row r="1131" spans="1:7" x14ac:dyDescent="0.25">
      <c r="A1131" t="str">
        <f>'All Nodes'!A4240</f>
        <v>GRID</v>
      </c>
      <c r="B1131">
        <f>'All Nodes'!B4240</f>
        <v>106129</v>
      </c>
      <c r="C1131">
        <f>'All Nodes'!C4240</f>
        <v>100001</v>
      </c>
      <c r="D1131" s="1">
        <f>'All Nodes'!D4240</f>
        <v>0.39998800000000001</v>
      </c>
      <c r="E1131" s="1">
        <f>'All Nodes'!E4240</f>
        <v>0.349831</v>
      </c>
      <c r="F1131" s="1">
        <f>'All Nodes'!F4240</f>
        <v>0.110415</v>
      </c>
      <c r="G1131">
        <f>'All Nodes'!G4240</f>
        <v>100001</v>
      </c>
    </row>
    <row r="1132" spans="1:7" x14ac:dyDescent="0.25">
      <c r="A1132" t="str">
        <f>'All Nodes'!A4241</f>
        <v>GRID</v>
      </c>
      <c r="B1132">
        <f>'All Nodes'!B4241</f>
        <v>106130</v>
      </c>
      <c r="C1132">
        <f>'All Nodes'!C4241</f>
        <v>100001</v>
      </c>
      <c r="D1132" s="1">
        <f>'All Nodes'!D4241</f>
        <v>0.42498599999999997</v>
      </c>
      <c r="E1132" s="1">
        <f>'All Nodes'!E4241</f>
        <v>0.37482500000000002</v>
      </c>
      <c r="F1132" s="1">
        <f>'All Nodes'!F4241</f>
        <v>0.11429300000000001</v>
      </c>
      <c r="G1132">
        <f>'All Nodes'!G4241</f>
        <v>100001</v>
      </c>
    </row>
    <row r="1133" spans="1:7" x14ac:dyDescent="0.25">
      <c r="A1133" t="str">
        <f>'All Nodes'!A4242</f>
        <v>GRID</v>
      </c>
      <c r="B1133">
        <f>'All Nodes'!B4242</f>
        <v>106131</v>
      </c>
      <c r="C1133">
        <f>'All Nodes'!C4242</f>
        <v>100001</v>
      </c>
      <c r="D1133" s="1">
        <f>'All Nodes'!D4242</f>
        <v>0.42498599999999997</v>
      </c>
      <c r="E1133" s="1">
        <f>'All Nodes'!E4242</f>
        <v>0.34982799999999997</v>
      </c>
      <c r="F1133" s="1">
        <f>'All Nodes'!F4242</f>
        <v>0.11248</v>
      </c>
      <c r="G1133">
        <f>'All Nodes'!G4242</f>
        <v>100001</v>
      </c>
    </row>
    <row r="1134" spans="1:7" x14ac:dyDescent="0.25">
      <c r="A1134" t="str">
        <f>'All Nodes'!A4243</f>
        <v>GRID</v>
      </c>
      <c r="B1134">
        <f>'All Nodes'!B4243</f>
        <v>106132</v>
      </c>
      <c r="C1134">
        <f>'All Nodes'!C4243</f>
        <v>100001</v>
      </c>
      <c r="D1134" s="1">
        <f>'All Nodes'!D4243</f>
        <v>0.44998500000000002</v>
      </c>
      <c r="E1134" s="1">
        <f>'All Nodes'!E4243</f>
        <v>0.39982099999999998</v>
      </c>
      <c r="F1134" s="1">
        <f>'All Nodes'!F4243</f>
        <v>0.118426</v>
      </c>
      <c r="G1134">
        <f>'All Nodes'!G4243</f>
        <v>100001</v>
      </c>
    </row>
    <row r="1135" spans="1:7" x14ac:dyDescent="0.25">
      <c r="A1135" t="str">
        <f>'All Nodes'!A4244</f>
        <v>GRID</v>
      </c>
      <c r="B1135">
        <f>'All Nodes'!B4244</f>
        <v>106133</v>
      </c>
      <c r="C1135">
        <f>'All Nodes'!C4244</f>
        <v>100001</v>
      </c>
      <c r="D1135" s="1">
        <f>'All Nodes'!D4244</f>
        <v>0.44998700000000003</v>
      </c>
      <c r="E1135" s="1">
        <f>'All Nodes'!E4244</f>
        <v>0.37482300000000002</v>
      </c>
      <c r="F1135" s="1">
        <f>'All Nodes'!F4244</f>
        <v>0.11648699999999999</v>
      </c>
      <c r="G1135">
        <f>'All Nodes'!G4244</f>
        <v>100001</v>
      </c>
    </row>
    <row r="1136" spans="1:7" x14ac:dyDescent="0.25">
      <c r="A1136" t="str">
        <f>'All Nodes'!A4245</f>
        <v>GRID</v>
      </c>
      <c r="B1136">
        <f>'All Nodes'!B4245</f>
        <v>106134</v>
      </c>
      <c r="C1136">
        <f>'All Nodes'!C4245</f>
        <v>100001</v>
      </c>
      <c r="D1136" s="1">
        <f>'All Nodes'!D4245</f>
        <v>0.47496500000000003</v>
      </c>
      <c r="E1136" s="1">
        <f>'All Nodes'!E4245</f>
        <v>0.42504399999999998</v>
      </c>
      <c r="F1136" s="1">
        <f>'All Nodes'!F4245</f>
        <v>0.122852</v>
      </c>
      <c r="G1136">
        <f>'All Nodes'!G4245</f>
        <v>100001</v>
      </c>
    </row>
    <row r="1137" spans="1:7" x14ac:dyDescent="0.25">
      <c r="A1137" t="str">
        <f>'All Nodes'!A4246</f>
        <v>GRID</v>
      </c>
      <c r="B1137">
        <f>'All Nodes'!B4246</f>
        <v>106135</v>
      </c>
      <c r="C1137">
        <f>'All Nodes'!C4246</f>
        <v>100001</v>
      </c>
      <c r="D1137" s="1">
        <f>'All Nodes'!D4246</f>
        <v>0.474968</v>
      </c>
      <c r="E1137" s="1">
        <f>'All Nodes'!E4246</f>
        <v>0.39982000000000001</v>
      </c>
      <c r="F1137" s="1">
        <f>'All Nodes'!F4246</f>
        <v>0.12074500000000001</v>
      </c>
      <c r="G1137">
        <f>'All Nodes'!G4246</f>
        <v>100001</v>
      </c>
    </row>
    <row r="1138" spans="1:7" x14ac:dyDescent="0.25">
      <c r="A1138" t="str">
        <f>'All Nodes'!A4247</f>
        <v>GRID</v>
      </c>
      <c r="B1138">
        <f>'All Nodes'!B4247</f>
        <v>106136</v>
      </c>
      <c r="C1138">
        <f>'All Nodes'!C4247</f>
        <v>100001</v>
      </c>
      <c r="D1138" s="1">
        <f>'All Nodes'!D4247</f>
        <v>0.49998100000000001</v>
      </c>
      <c r="E1138" s="1">
        <f>'All Nodes'!E4247</f>
        <v>0.44982</v>
      </c>
      <c r="F1138" s="1">
        <f>'All Nodes'!F4247</f>
        <v>0.12745799999999999</v>
      </c>
      <c r="G1138">
        <f>'All Nodes'!G4247</f>
        <v>100001</v>
      </c>
    </row>
    <row r="1139" spans="1:7" x14ac:dyDescent="0.25">
      <c r="A1139" t="str">
        <f>'All Nodes'!A4248</f>
        <v>GRID</v>
      </c>
      <c r="B1139">
        <f>'All Nodes'!B4248</f>
        <v>106137</v>
      </c>
      <c r="C1139">
        <f>'All Nodes'!C4248</f>
        <v>100001</v>
      </c>
      <c r="D1139" s="1">
        <f>'All Nodes'!D4248</f>
        <v>0.49998300000000001</v>
      </c>
      <c r="E1139" s="1">
        <f>'All Nodes'!E4248</f>
        <v>0.42504500000000001</v>
      </c>
      <c r="F1139" s="1">
        <f>'All Nodes'!F4248</f>
        <v>0.12529999999999999</v>
      </c>
      <c r="G1139">
        <f>'All Nodes'!G4248</f>
        <v>100001</v>
      </c>
    </row>
    <row r="1140" spans="1:7" x14ac:dyDescent="0.25">
      <c r="A1140" t="str">
        <f>'All Nodes'!A4249</f>
        <v>GRID</v>
      </c>
      <c r="B1140">
        <f>'All Nodes'!B4249</f>
        <v>106138</v>
      </c>
      <c r="C1140">
        <f>'All Nodes'!C4249</f>
        <v>100001</v>
      </c>
      <c r="D1140" s="1">
        <f>'All Nodes'!D4249</f>
        <v>0.52497700000000003</v>
      </c>
      <c r="E1140" s="1">
        <f>'All Nodes'!E4249</f>
        <v>0.475047</v>
      </c>
      <c r="F1140" s="1">
        <f>'All Nodes'!F4249</f>
        <v>0.13239999999999999</v>
      </c>
      <c r="G1140">
        <f>'All Nodes'!G4249</f>
        <v>100001</v>
      </c>
    </row>
    <row r="1141" spans="1:7" x14ac:dyDescent="0.25">
      <c r="A1141" t="str">
        <f>'All Nodes'!A4250</f>
        <v>GRID</v>
      </c>
      <c r="B1141">
        <f>'All Nodes'!B4250</f>
        <v>106139</v>
      </c>
      <c r="C1141">
        <f>'All Nodes'!C4250</f>
        <v>100001</v>
      </c>
      <c r="D1141" s="1">
        <f>'All Nodes'!D4250</f>
        <v>0.52498100000000003</v>
      </c>
      <c r="E1141" s="1">
        <f>'All Nodes'!E4250</f>
        <v>0.44982</v>
      </c>
      <c r="F1141" s="1">
        <f>'All Nodes'!F4250</f>
        <v>0.13003300000000001</v>
      </c>
      <c r="G1141">
        <f>'All Nodes'!G4250</f>
        <v>100001</v>
      </c>
    </row>
    <row r="1142" spans="1:7" x14ac:dyDescent="0.25">
      <c r="A1142" t="str">
        <f>'All Nodes'!A4251</f>
        <v>GRID</v>
      </c>
      <c r="B1142">
        <f>'All Nodes'!B4251</f>
        <v>106140</v>
      </c>
      <c r="C1142">
        <f>'All Nodes'!C4251</f>
        <v>100001</v>
      </c>
      <c r="D1142" s="1">
        <f>'All Nodes'!D4251</f>
        <v>0.54997600000000002</v>
      </c>
      <c r="E1142" s="1">
        <f>'All Nodes'!E4251</f>
        <v>0.475049</v>
      </c>
      <c r="F1142" s="1">
        <f>'All Nodes'!F4251</f>
        <v>0.135104</v>
      </c>
      <c r="G1142">
        <f>'All Nodes'!G4251</f>
        <v>100001</v>
      </c>
    </row>
    <row r="1143" spans="1:7" x14ac:dyDescent="0.25">
      <c r="A1143" t="str">
        <f>'All Nodes'!A4252</f>
        <v>GRID</v>
      </c>
      <c r="B1143">
        <f>'All Nodes'!B4252</f>
        <v>106141</v>
      </c>
      <c r="C1143">
        <f>'All Nodes'!C4252</f>
        <v>100001</v>
      </c>
      <c r="D1143" s="1">
        <f>'All Nodes'!D4252</f>
        <v>-0.375002</v>
      </c>
      <c r="E1143" s="1">
        <f>'All Nodes'!E4252</f>
        <v>-0.12503900000000001</v>
      </c>
      <c r="F1143" s="1">
        <f>'All Nodes'!F4252</f>
        <v>9.7815200000000005E-2</v>
      </c>
      <c r="G1143">
        <f>'All Nodes'!G4252</f>
        <v>100001</v>
      </c>
    </row>
    <row r="1144" spans="1:7" x14ac:dyDescent="0.25">
      <c r="A1144" t="str">
        <f>'All Nodes'!A4253</f>
        <v>GRID</v>
      </c>
      <c r="B1144">
        <f>'All Nodes'!B4253</f>
        <v>106142</v>
      </c>
      <c r="C1144">
        <f>'All Nodes'!C4253</f>
        <v>100001</v>
      </c>
      <c r="D1144" s="1">
        <f>'All Nodes'!D4253</f>
        <v>-0.35000599999999998</v>
      </c>
      <c r="E1144" s="1">
        <f>'All Nodes'!E4253</f>
        <v>-7.5038999999999995E-2</v>
      </c>
      <c r="F1144" s="1">
        <f>'All Nodes'!F4253</f>
        <v>9.5006099999999996E-2</v>
      </c>
      <c r="G1144">
        <f>'All Nodes'!G4253</f>
        <v>100001</v>
      </c>
    </row>
    <row r="1145" spans="1:7" x14ac:dyDescent="0.25">
      <c r="A1145" t="str">
        <f>'All Nodes'!A4254</f>
        <v>GRID</v>
      </c>
      <c r="B1145">
        <f>'All Nodes'!B4254</f>
        <v>106143</v>
      </c>
      <c r="C1145">
        <f>'All Nodes'!C4254</f>
        <v>100001</v>
      </c>
      <c r="D1145" s="1">
        <f>'All Nodes'!D4254</f>
        <v>-0.35000199999999998</v>
      </c>
      <c r="E1145" s="1">
        <f>'All Nodes'!E4254</f>
        <v>-0.100039</v>
      </c>
      <c r="F1145" s="1">
        <f>'All Nodes'!F4254</f>
        <v>9.5443100000000003E-2</v>
      </c>
      <c r="G1145">
        <f>'All Nodes'!G4254</f>
        <v>100001</v>
      </c>
    </row>
    <row r="1146" spans="1:7" x14ac:dyDescent="0.25">
      <c r="A1146" t="str">
        <f>'All Nodes'!A4255</f>
        <v>GRID</v>
      </c>
      <c r="B1146">
        <f>'All Nodes'!B4255</f>
        <v>106144</v>
      </c>
      <c r="C1146">
        <f>'All Nodes'!C4255</f>
        <v>100001</v>
      </c>
      <c r="D1146" s="1">
        <f>'All Nodes'!D4255</f>
        <v>-0.35000100000000001</v>
      </c>
      <c r="E1146" s="1">
        <f>'All Nodes'!E4255</f>
        <v>-0.12503700000000001</v>
      </c>
      <c r="F1146" s="1">
        <f>'All Nodes'!F4255</f>
        <v>9.6005199999999999E-2</v>
      </c>
      <c r="G1146">
        <f>'All Nodes'!G4255</f>
        <v>100001</v>
      </c>
    </row>
    <row r="1147" spans="1:7" x14ac:dyDescent="0.25">
      <c r="A1147" t="str">
        <f>'All Nodes'!A4256</f>
        <v>GRID</v>
      </c>
      <c r="B1147">
        <f>'All Nodes'!B4256</f>
        <v>106145</v>
      </c>
      <c r="C1147">
        <f>'All Nodes'!C4256</f>
        <v>100001</v>
      </c>
      <c r="D1147" s="1">
        <f>'All Nodes'!D4256</f>
        <v>-0.37499900000000003</v>
      </c>
      <c r="E1147" s="1">
        <f>'All Nodes'!E4256</f>
        <v>-0.150036</v>
      </c>
      <c r="F1147" s="1">
        <f>'All Nodes'!F4256</f>
        <v>9.8502199999999998E-2</v>
      </c>
      <c r="G1147">
        <f>'All Nodes'!G4256</f>
        <v>100001</v>
      </c>
    </row>
    <row r="1148" spans="1:7" x14ac:dyDescent="0.25">
      <c r="A1148" t="str">
        <f>'All Nodes'!A4257</f>
        <v>GRID</v>
      </c>
      <c r="B1148">
        <f>'All Nodes'!B4257</f>
        <v>106146</v>
      </c>
      <c r="C1148">
        <f>'All Nodes'!C4257</f>
        <v>100001</v>
      </c>
      <c r="D1148" s="1">
        <f>'All Nodes'!D4257</f>
        <v>-0.39999699999999999</v>
      </c>
      <c r="E1148" s="1">
        <f>'All Nodes'!E4257</f>
        <v>-0.200041</v>
      </c>
      <c r="F1148" s="1">
        <f>'All Nodes'!F4257</f>
        <v>0.102189</v>
      </c>
      <c r="G1148">
        <f>'All Nodes'!G4257</f>
        <v>100001</v>
      </c>
    </row>
    <row r="1149" spans="1:7" x14ac:dyDescent="0.25">
      <c r="A1149" t="str">
        <f>'All Nodes'!A4258</f>
        <v>GRID</v>
      </c>
      <c r="B1149">
        <f>'All Nodes'!B4258</f>
        <v>106147</v>
      </c>
      <c r="C1149">
        <f>'All Nodes'!C4258</f>
        <v>100001</v>
      </c>
      <c r="D1149" s="1">
        <f>'All Nodes'!D4258</f>
        <v>-0.37499700000000002</v>
      </c>
      <c r="E1149" s="1">
        <f>'All Nodes'!E4258</f>
        <v>-0.175041</v>
      </c>
      <c r="F1149" s="1">
        <f>'All Nodes'!F4258</f>
        <v>9.9314200000000005E-2</v>
      </c>
      <c r="G1149">
        <f>'All Nodes'!G4258</f>
        <v>100001</v>
      </c>
    </row>
    <row r="1150" spans="1:7" x14ac:dyDescent="0.25">
      <c r="A1150" t="str">
        <f>'All Nodes'!A4259</f>
        <v>GRID</v>
      </c>
      <c r="B1150">
        <f>'All Nodes'!B4259</f>
        <v>106148</v>
      </c>
      <c r="C1150">
        <f>'All Nodes'!C4259</f>
        <v>100001</v>
      </c>
      <c r="D1150" s="1">
        <f>'All Nodes'!D4259</f>
        <v>-0.37499700000000002</v>
      </c>
      <c r="E1150" s="1">
        <f>'All Nodes'!E4259</f>
        <v>-0.200041</v>
      </c>
      <c r="F1150" s="1">
        <f>'All Nodes'!F4259</f>
        <v>0.10025100000000001</v>
      </c>
      <c r="G1150">
        <f>'All Nodes'!G4259</f>
        <v>100001</v>
      </c>
    </row>
    <row r="1151" spans="1:7" x14ac:dyDescent="0.25">
      <c r="A1151" t="str">
        <f>'All Nodes'!A4260</f>
        <v>GRID</v>
      </c>
      <c r="B1151">
        <f>'All Nodes'!B4260</f>
        <v>106149</v>
      </c>
      <c r="C1151">
        <f>'All Nodes'!C4260</f>
        <v>100001</v>
      </c>
      <c r="D1151" s="1">
        <f>'All Nodes'!D4260</f>
        <v>-0.39999400000000002</v>
      </c>
      <c r="E1151" s="1">
        <f>'All Nodes'!E4260</f>
        <v>-0.22503600000000001</v>
      </c>
      <c r="F1151" s="1">
        <f>'All Nodes'!F4260</f>
        <v>0.10324999999999999</v>
      </c>
      <c r="G1151">
        <f>'All Nodes'!G4260</f>
        <v>100001</v>
      </c>
    </row>
    <row r="1152" spans="1:7" x14ac:dyDescent="0.25">
      <c r="A1152" t="str">
        <f>'All Nodes'!A4261</f>
        <v>GRID</v>
      </c>
      <c r="B1152">
        <f>'All Nodes'!B4261</f>
        <v>106150</v>
      </c>
      <c r="C1152">
        <f>'All Nodes'!C4261</f>
        <v>100001</v>
      </c>
      <c r="D1152" s="1">
        <f>'All Nodes'!D4261</f>
        <v>-0.42499300000000001</v>
      </c>
      <c r="E1152" s="1">
        <f>'All Nodes'!E4261</f>
        <v>-0.25002400000000002</v>
      </c>
      <c r="F1152" s="1">
        <f>'All Nodes'!F4261</f>
        <v>0.106501</v>
      </c>
      <c r="G1152">
        <f>'All Nodes'!G4261</f>
        <v>100001</v>
      </c>
    </row>
    <row r="1153" spans="1:7" x14ac:dyDescent="0.25">
      <c r="A1153" t="str">
        <f>'All Nodes'!A4262</f>
        <v>GRID</v>
      </c>
      <c r="B1153">
        <f>'All Nodes'!B4262</f>
        <v>106151</v>
      </c>
      <c r="C1153">
        <f>'All Nodes'!C4262</f>
        <v>100001</v>
      </c>
      <c r="D1153" s="1">
        <f>'All Nodes'!D4262</f>
        <v>-0.39999299999999999</v>
      </c>
      <c r="E1153" s="1">
        <f>'All Nodes'!E4262</f>
        <v>-0.25002200000000002</v>
      </c>
      <c r="F1153" s="1">
        <f>'All Nodes'!F4262</f>
        <v>0.104437</v>
      </c>
      <c r="G1153">
        <f>'All Nodes'!G4262</f>
        <v>100001</v>
      </c>
    </row>
    <row r="1154" spans="1:7" x14ac:dyDescent="0.25">
      <c r="A1154" t="str">
        <f>'All Nodes'!A4263</f>
        <v>GRID</v>
      </c>
      <c r="B1154">
        <f>'All Nodes'!B4263</f>
        <v>106152</v>
      </c>
      <c r="C1154">
        <f>'All Nodes'!C4263</f>
        <v>100001</v>
      </c>
      <c r="D1154" s="1">
        <f>'All Nodes'!D4263</f>
        <v>-0.44998899999999997</v>
      </c>
      <c r="E1154" s="1">
        <f>'All Nodes'!E4263</f>
        <v>-0.27504499999999998</v>
      </c>
      <c r="F1154" s="1">
        <f>'All Nodes'!F4263</f>
        <v>0.11000699999999999</v>
      </c>
      <c r="G1154">
        <f>'All Nodes'!G4263</f>
        <v>100001</v>
      </c>
    </row>
    <row r="1155" spans="1:7" x14ac:dyDescent="0.25">
      <c r="A1155" t="str">
        <f>'All Nodes'!A4264</f>
        <v>GRID</v>
      </c>
      <c r="B1155">
        <f>'All Nodes'!B4264</f>
        <v>106153</v>
      </c>
      <c r="C1155">
        <f>'All Nodes'!C4264</f>
        <v>100001</v>
      </c>
      <c r="D1155" s="1">
        <f>'All Nodes'!D4264</f>
        <v>-0.42499399999999998</v>
      </c>
      <c r="E1155" s="1">
        <f>'All Nodes'!E4264</f>
        <v>-0.27504400000000001</v>
      </c>
      <c r="F1155" s="1">
        <f>'All Nodes'!F4264</f>
        <v>0.107816</v>
      </c>
      <c r="G1155">
        <f>'All Nodes'!G4264</f>
        <v>100001</v>
      </c>
    </row>
    <row r="1156" spans="1:7" x14ac:dyDescent="0.25">
      <c r="A1156" t="str">
        <f>'All Nodes'!A4265</f>
        <v>GRID</v>
      </c>
      <c r="B1156">
        <f>'All Nodes'!B4265</f>
        <v>106154</v>
      </c>
      <c r="C1156">
        <f>'All Nodes'!C4265</f>
        <v>100001</v>
      </c>
      <c r="D1156" s="1">
        <f>'All Nodes'!D4265</f>
        <v>-0.44999099999999997</v>
      </c>
      <c r="E1156" s="1">
        <f>'All Nodes'!E4265</f>
        <v>-0.30003600000000002</v>
      </c>
      <c r="F1156" s="1">
        <f>'All Nodes'!F4265</f>
        <v>0.111445</v>
      </c>
      <c r="G1156">
        <f>'All Nodes'!G4265</f>
        <v>100001</v>
      </c>
    </row>
    <row r="1157" spans="1:7" x14ac:dyDescent="0.25">
      <c r="A1157" t="str">
        <f>'All Nodes'!A4266</f>
        <v>GRID</v>
      </c>
      <c r="B1157">
        <f>'All Nodes'!B4266</f>
        <v>106155</v>
      </c>
      <c r="C1157">
        <f>'All Nodes'!C4266</f>
        <v>100001</v>
      </c>
      <c r="D1157" s="1">
        <f>'All Nodes'!D4266</f>
        <v>-0.47497200000000001</v>
      </c>
      <c r="E1157" s="1">
        <f>'All Nodes'!E4266</f>
        <v>-0.32503599999999999</v>
      </c>
      <c r="F1157" s="1">
        <f>'All Nodes'!F4266</f>
        <v>0.115327</v>
      </c>
      <c r="G1157">
        <f>'All Nodes'!G4266</f>
        <v>100001</v>
      </c>
    </row>
    <row r="1158" spans="1:7" x14ac:dyDescent="0.25">
      <c r="A1158" t="str">
        <f>'All Nodes'!A4267</f>
        <v>GRID</v>
      </c>
      <c r="B1158">
        <f>'All Nodes'!B4267</f>
        <v>106156</v>
      </c>
      <c r="C1158">
        <f>'All Nodes'!C4267</f>
        <v>100001</v>
      </c>
      <c r="D1158" s="1">
        <f>'All Nodes'!D4267</f>
        <v>-0.44998700000000003</v>
      </c>
      <c r="E1158" s="1">
        <f>'All Nodes'!E4267</f>
        <v>-0.32503399999999999</v>
      </c>
      <c r="F1158" s="1">
        <f>'All Nodes'!F4267</f>
        <v>0.11301</v>
      </c>
      <c r="G1158">
        <f>'All Nodes'!G4267</f>
        <v>100001</v>
      </c>
    </row>
    <row r="1159" spans="1:7" x14ac:dyDescent="0.25">
      <c r="A1159" t="str">
        <f>'All Nodes'!A4268</f>
        <v>GRID</v>
      </c>
      <c r="B1159">
        <f>'All Nodes'!B4268</f>
        <v>106157</v>
      </c>
      <c r="C1159">
        <f>'All Nodes'!C4268</f>
        <v>100001</v>
      </c>
      <c r="D1159" s="1">
        <f>'All Nodes'!D4268</f>
        <v>-0.49998700000000001</v>
      </c>
      <c r="E1159" s="1">
        <f>'All Nodes'!E4268</f>
        <v>-0.34982099999999999</v>
      </c>
      <c r="F1159" s="1">
        <f>'All Nodes'!F4268</f>
        <v>0.119435</v>
      </c>
      <c r="G1159">
        <f>'All Nodes'!G4268</f>
        <v>100001</v>
      </c>
    </row>
    <row r="1160" spans="1:7" x14ac:dyDescent="0.25">
      <c r="A1160" t="str">
        <f>'All Nodes'!A4269</f>
        <v>GRID</v>
      </c>
      <c r="B1160">
        <f>'All Nodes'!B4269</f>
        <v>106158</v>
      </c>
      <c r="C1160">
        <f>'All Nodes'!C4269</f>
        <v>100001</v>
      </c>
      <c r="D1160" s="1">
        <f>'All Nodes'!D4269</f>
        <v>-0.47497400000000001</v>
      </c>
      <c r="E1160" s="1">
        <f>'All Nodes'!E4269</f>
        <v>-0.349823</v>
      </c>
      <c r="F1160" s="1">
        <f>'All Nodes'!F4269</f>
        <v>0.116989</v>
      </c>
      <c r="G1160">
        <f>'All Nodes'!G4269</f>
        <v>100001</v>
      </c>
    </row>
    <row r="1161" spans="1:7" x14ac:dyDescent="0.25">
      <c r="A1161" t="str">
        <f>'All Nodes'!A4270</f>
        <v>GRID</v>
      </c>
      <c r="B1161">
        <f>'All Nodes'!B4270</f>
        <v>106159</v>
      </c>
      <c r="C1161">
        <f>'All Nodes'!C4270</f>
        <v>100001</v>
      </c>
      <c r="D1161" s="1">
        <f>'All Nodes'!D4270</f>
        <v>-0.49998500000000001</v>
      </c>
      <c r="E1161" s="1">
        <f>'All Nodes'!E4270</f>
        <v>-0.37481900000000001</v>
      </c>
      <c r="F1161" s="1">
        <f>'All Nodes'!F4270</f>
        <v>0.121251</v>
      </c>
      <c r="G1161">
        <f>'All Nodes'!G4270</f>
        <v>100001</v>
      </c>
    </row>
    <row r="1162" spans="1:7" x14ac:dyDescent="0.25">
      <c r="A1162" t="str">
        <f>'All Nodes'!A4271</f>
        <v>GRID</v>
      </c>
      <c r="B1162">
        <f>'All Nodes'!B4271</f>
        <v>106160</v>
      </c>
      <c r="C1162">
        <f>'All Nodes'!C4271</f>
        <v>100001</v>
      </c>
      <c r="D1162" s="1">
        <f>'All Nodes'!D4271</f>
        <v>-0.54998400000000003</v>
      </c>
      <c r="E1162" s="1">
        <f>'All Nodes'!E4271</f>
        <v>-0.399814</v>
      </c>
      <c r="F1162" s="1">
        <f>'All Nodes'!F4271</f>
        <v>0.128466</v>
      </c>
      <c r="G1162">
        <f>'All Nodes'!G4271</f>
        <v>100001</v>
      </c>
    </row>
    <row r="1163" spans="1:7" x14ac:dyDescent="0.25">
      <c r="A1163" t="str">
        <f>'All Nodes'!A4272</f>
        <v>GRID</v>
      </c>
      <c r="B1163">
        <f>'All Nodes'!B4272</f>
        <v>106161</v>
      </c>
      <c r="C1163">
        <f>'All Nodes'!C4272</f>
        <v>100001</v>
      </c>
      <c r="D1163" s="1">
        <f>'All Nodes'!D4272</f>
        <v>-0.52498400000000001</v>
      </c>
      <c r="E1163" s="1">
        <f>'All Nodes'!E4272</f>
        <v>-0.399816</v>
      </c>
      <c r="F1163" s="1">
        <f>'All Nodes'!F4272</f>
        <v>0.12576699999999999</v>
      </c>
      <c r="G1163">
        <f>'All Nodes'!G4272</f>
        <v>100001</v>
      </c>
    </row>
    <row r="1164" spans="1:7" x14ac:dyDescent="0.25">
      <c r="A1164" t="str">
        <f>'All Nodes'!A4273</f>
        <v>GRID</v>
      </c>
      <c r="B1164">
        <f>'All Nodes'!B4273</f>
        <v>106162</v>
      </c>
      <c r="C1164">
        <f>'All Nodes'!C4273</f>
        <v>100001</v>
      </c>
      <c r="D1164" s="1">
        <f>'All Nodes'!D4273</f>
        <v>-0.49998300000000001</v>
      </c>
      <c r="E1164" s="1">
        <f>'All Nodes'!E4273</f>
        <v>-0.39981699999999998</v>
      </c>
      <c r="F1164" s="1">
        <f>'All Nodes'!F4273</f>
        <v>0.123193</v>
      </c>
      <c r="G1164">
        <f>'All Nodes'!G4273</f>
        <v>100001</v>
      </c>
    </row>
    <row r="1165" spans="1:7" x14ac:dyDescent="0.25">
      <c r="A1165" t="str">
        <f>'All Nodes'!A4274</f>
        <v>GRID</v>
      </c>
      <c r="B1165">
        <f>'All Nodes'!B4274</f>
        <v>106163</v>
      </c>
      <c r="C1165">
        <f>'All Nodes'!C4274</f>
        <v>100001</v>
      </c>
      <c r="D1165" s="1">
        <f>'All Nodes'!D4274</f>
        <v>-0.57498099999999996</v>
      </c>
      <c r="E1165" s="1">
        <f>'All Nodes'!E4274</f>
        <v>-0.42504900000000001</v>
      </c>
      <c r="F1165" s="1">
        <f>'All Nodes'!F4274</f>
        <v>0.133407</v>
      </c>
      <c r="G1165">
        <f>'All Nodes'!G4274</f>
        <v>100001</v>
      </c>
    </row>
    <row r="1166" spans="1:7" x14ac:dyDescent="0.25">
      <c r="A1166" t="str">
        <f>'All Nodes'!A4275</f>
        <v>GRID</v>
      </c>
      <c r="B1166">
        <f>'All Nodes'!B4275</f>
        <v>106164</v>
      </c>
      <c r="C1166">
        <f>'All Nodes'!C4275</f>
        <v>100001</v>
      </c>
      <c r="D1166" s="1">
        <f>'All Nodes'!D4275</f>
        <v>-0.549979</v>
      </c>
      <c r="E1166" s="1">
        <f>'All Nodes'!E4275</f>
        <v>-0.42504799999999998</v>
      </c>
      <c r="F1166" s="1">
        <f>'All Nodes'!F4275</f>
        <v>0.130578</v>
      </c>
      <c r="G1166">
        <f>'All Nodes'!G4275</f>
        <v>100001</v>
      </c>
    </row>
    <row r="1167" spans="1:7" x14ac:dyDescent="0.25">
      <c r="A1167" t="str">
        <f>'All Nodes'!A4276</f>
        <v>GRID</v>
      </c>
      <c r="B1167">
        <f>'All Nodes'!B4276</f>
        <v>106165</v>
      </c>
      <c r="C1167">
        <f>'All Nodes'!C4276</f>
        <v>100001</v>
      </c>
      <c r="D1167" s="1">
        <f>'All Nodes'!D4276</f>
        <v>-0.57498099999999996</v>
      </c>
      <c r="E1167" s="1">
        <f>'All Nodes'!E4276</f>
        <v>-0.44981900000000002</v>
      </c>
      <c r="F1167" s="1">
        <f>'All Nodes'!F4276</f>
        <v>0.13556599999999999</v>
      </c>
      <c r="G1167">
        <f>'All Nodes'!G4276</f>
        <v>100001</v>
      </c>
    </row>
    <row r="1168" spans="1:7" x14ac:dyDescent="0.25">
      <c r="A1168" t="str">
        <f>'All Nodes'!A4277</f>
        <v>GRID</v>
      </c>
      <c r="B1168">
        <f>'All Nodes'!B4277</f>
        <v>106166</v>
      </c>
      <c r="C1168">
        <f>'All Nodes'!C4277</f>
        <v>100001</v>
      </c>
      <c r="D1168" s="1">
        <f>'All Nodes'!D4277</f>
        <v>-0.20002500000000001</v>
      </c>
      <c r="E1168" s="1">
        <f>'All Nodes'!E4277</f>
        <v>0.10001</v>
      </c>
      <c r="F1168" s="1">
        <f>'All Nodes'!F4277</f>
        <v>8.7213899999999997E-2</v>
      </c>
      <c r="G1168">
        <f>'All Nodes'!G4277</f>
        <v>100001</v>
      </c>
    </row>
    <row r="1169" spans="1:7" x14ac:dyDescent="0.25">
      <c r="A1169" t="str">
        <f>'All Nodes'!A4278</f>
        <v>GRID</v>
      </c>
      <c r="B1169">
        <f>'All Nodes'!B4278</f>
        <v>106167</v>
      </c>
      <c r="C1169">
        <f>'All Nodes'!C4278</f>
        <v>100001</v>
      </c>
      <c r="D1169" s="1">
        <f>'All Nodes'!D4278</f>
        <v>-0.17502699999999999</v>
      </c>
      <c r="E1169" s="1">
        <f>'All Nodes'!E4278</f>
        <v>0.100012</v>
      </c>
      <c r="F1169" s="1">
        <f>'All Nodes'!F4278</f>
        <v>8.6278900000000006E-2</v>
      </c>
      <c r="G1169">
        <f>'All Nodes'!G4278</f>
        <v>100001</v>
      </c>
    </row>
    <row r="1170" spans="1:7" x14ac:dyDescent="0.25">
      <c r="A1170" t="str">
        <f>'All Nodes'!A4279</f>
        <v>GRID</v>
      </c>
      <c r="B1170">
        <f>'All Nodes'!B4279</f>
        <v>106168</v>
      </c>
      <c r="C1170">
        <f>'All Nodes'!C4279</f>
        <v>100001</v>
      </c>
      <c r="D1170" s="1">
        <f>'All Nodes'!D4279</f>
        <v>-0.27502500000000002</v>
      </c>
      <c r="E1170" s="1">
        <f>'All Nodes'!E4279</f>
        <v>4.99707E-2</v>
      </c>
      <c r="F1170" s="1">
        <f>'All Nodes'!F4279</f>
        <v>9.0018000000000001E-2</v>
      </c>
      <c r="G1170">
        <f>'All Nodes'!G4279</f>
        <v>100001</v>
      </c>
    </row>
    <row r="1171" spans="1:7" x14ac:dyDescent="0.25">
      <c r="A1171" t="str">
        <f>'All Nodes'!A4280</f>
        <v>GRID</v>
      </c>
      <c r="B1171">
        <f>'All Nodes'!B4280</f>
        <v>106169</v>
      </c>
      <c r="C1171">
        <f>'All Nodes'!C4280</f>
        <v>100001</v>
      </c>
      <c r="D1171" s="1">
        <f>'All Nodes'!D4280</f>
        <v>-0.25001200000000001</v>
      </c>
      <c r="E1171" s="1">
        <f>'All Nodes'!E4280</f>
        <v>4.9974900000000003E-2</v>
      </c>
      <c r="F1171" s="1">
        <f>'All Nodes'!F4280</f>
        <v>8.8707999999999995E-2</v>
      </c>
      <c r="G1171">
        <f>'All Nodes'!G4280</f>
        <v>100001</v>
      </c>
    </row>
    <row r="1172" spans="1:7" x14ac:dyDescent="0.25">
      <c r="A1172" t="str">
        <f>'All Nodes'!A4281</f>
        <v>GRID</v>
      </c>
      <c r="B1172">
        <f>'All Nodes'!B4281</f>
        <v>106170</v>
      </c>
      <c r="C1172">
        <f>'All Nodes'!C4281</f>
        <v>100001</v>
      </c>
      <c r="D1172" s="1">
        <f>'All Nodes'!D4281</f>
        <v>-0.30001899999999998</v>
      </c>
      <c r="E1172" s="1">
        <f>'All Nodes'!E4281</f>
        <v>2.4960400000000001E-2</v>
      </c>
      <c r="F1172" s="1">
        <f>'All Nodes'!F4281</f>
        <v>9.1264999999999999E-2</v>
      </c>
      <c r="G1172">
        <f>'All Nodes'!G4281</f>
        <v>100001</v>
      </c>
    </row>
    <row r="1173" spans="1:7" x14ac:dyDescent="0.25">
      <c r="A1173" t="str">
        <f>'All Nodes'!A4282</f>
        <v>GRID</v>
      </c>
      <c r="B1173">
        <f>'All Nodes'!B4282</f>
        <v>106171</v>
      </c>
      <c r="C1173">
        <f>'All Nodes'!C4282</f>
        <v>100001</v>
      </c>
      <c r="D1173" s="1">
        <f>'All Nodes'!D4282</f>
        <v>-0.30000700000000002</v>
      </c>
      <c r="E1173" s="1">
        <f>'All Nodes'!E4282</f>
        <v>-2.103E-5</v>
      </c>
      <c r="F1173" s="1">
        <f>'All Nodes'!F4282</f>
        <v>9.1201000000000004E-2</v>
      </c>
      <c r="G1173">
        <f>'All Nodes'!G4282</f>
        <v>100001</v>
      </c>
    </row>
    <row r="1174" spans="1:7" x14ac:dyDescent="0.25">
      <c r="A1174" t="str">
        <f>'All Nodes'!A4283</f>
        <v>GRID</v>
      </c>
      <c r="B1174">
        <f>'All Nodes'!B4283</f>
        <v>106172</v>
      </c>
      <c r="C1174">
        <f>'All Nodes'!C4283</f>
        <v>100001</v>
      </c>
      <c r="D1174" s="1">
        <f>'All Nodes'!D4283</f>
        <v>-0.27502300000000002</v>
      </c>
      <c r="E1174" s="1">
        <f>'All Nodes'!E4283</f>
        <v>2.49787E-2</v>
      </c>
      <c r="F1174" s="1">
        <f>'All Nodes'!F4283</f>
        <v>8.9830999999999994E-2</v>
      </c>
      <c r="G1174">
        <f>'All Nodes'!G4283</f>
        <v>100001</v>
      </c>
    </row>
    <row r="1175" spans="1:7" x14ac:dyDescent="0.25">
      <c r="A1175" t="str">
        <f>'All Nodes'!A4284</f>
        <v>GRID</v>
      </c>
      <c r="B1175">
        <f>'All Nodes'!B4284</f>
        <v>106173</v>
      </c>
      <c r="C1175">
        <f>'All Nodes'!C4284</f>
        <v>100001</v>
      </c>
      <c r="D1175" s="1">
        <f>'All Nodes'!D4284</f>
        <v>-0.30000599999999999</v>
      </c>
      <c r="E1175" s="1">
        <f>'All Nodes'!E4284</f>
        <v>-2.5020000000000001E-2</v>
      </c>
      <c r="F1175" s="1">
        <f>'All Nodes'!F4284</f>
        <v>9.12631E-2</v>
      </c>
      <c r="G1175">
        <f>'All Nodes'!G4284</f>
        <v>100001</v>
      </c>
    </row>
    <row r="1176" spans="1:7" x14ac:dyDescent="0.25">
      <c r="A1176" t="str">
        <f>'All Nodes'!A4285</f>
        <v>GRID</v>
      </c>
      <c r="B1176">
        <f>'All Nodes'!B4285</f>
        <v>106174</v>
      </c>
      <c r="C1176">
        <f>'All Nodes'!C4285</f>
        <v>100001</v>
      </c>
      <c r="D1176" s="1">
        <f>'All Nodes'!D4285</f>
        <v>-0.225022</v>
      </c>
      <c r="E1176" s="1">
        <f>'All Nodes'!E4285</f>
        <v>7.4983999999999995E-2</v>
      </c>
      <c r="F1176" s="1">
        <f>'All Nodes'!F4285</f>
        <v>8.7835999999999997E-2</v>
      </c>
      <c r="G1176">
        <f>'All Nodes'!G4285</f>
        <v>100001</v>
      </c>
    </row>
    <row r="1177" spans="1:7" x14ac:dyDescent="0.25">
      <c r="A1177" t="str">
        <f>'All Nodes'!A4286</f>
        <v>GRID</v>
      </c>
      <c r="B1177">
        <f>'All Nodes'!B4286</f>
        <v>106175</v>
      </c>
      <c r="C1177">
        <f>'All Nodes'!C4286</f>
        <v>100001</v>
      </c>
      <c r="D1177" s="1">
        <f>'All Nodes'!D4286</f>
        <v>-0.20002400000000001</v>
      </c>
      <c r="E1177" s="1">
        <f>'All Nodes'!E4286</f>
        <v>7.4986300000000006E-2</v>
      </c>
      <c r="F1177" s="1">
        <f>'All Nodes'!F4286</f>
        <v>8.6777000000000007E-2</v>
      </c>
      <c r="G1177">
        <f>'All Nodes'!G4286</f>
        <v>100001</v>
      </c>
    </row>
    <row r="1178" spans="1:7" x14ac:dyDescent="0.25">
      <c r="A1178" t="str">
        <f>'All Nodes'!A4287</f>
        <v>GRID</v>
      </c>
      <c r="B1178">
        <f>'All Nodes'!B4287</f>
        <v>106176</v>
      </c>
      <c r="C1178">
        <f>'All Nodes'!C4287</f>
        <v>100001</v>
      </c>
      <c r="D1178" s="1">
        <f>'All Nodes'!D4287</f>
        <v>-0.225022</v>
      </c>
      <c r="E1178" s="1">
        <f>'All Nodes'!E4287</f>
        <v>4.9978000000000002E-2</v>
      </c>
      <c r="F1178" s="1">
        <f>'All Nodes'!F4287</f>
        <v>8.7525000000000006E-2</v>
      </c>
      <c r="G1178">
        <f>'All Nodes'!G4287</f>
        <v>100001</v>
      </c>
    </row>
    <row r="1179" spans="1:7" x14ac:dyDescent="0.25">
      <c r="A1179" t="str">
        <f>'All Nodes'!A4288</f>
        <v>GRID</v>
      </c>
      <c r="B1179">
        <f>'All Nodes'!B4288</f>
        <v>106177</v>
      </c>
      <c r="C1179">
        <f>'All Nodes'!C4288</f>
        <v>100001</v>
      </c>
      <c r="D1179" s="1">
        <f>'All Nodes'!D4288</f>
        <v>-0.32500099999999998</v>
      </c>
      <c r="E1179" s="1">
        <f>'All Nodes'!E4288</f>
        <v>-5.0021999999999997E-2</v>
      </c>
      <c r="F1179" s="1">
        <f>'All Nodes'!F4288</f>
        <v>9.3009099999999997E-2</v>
      </c>
      <c r="G1179">
        <f>'All Nodes'!G4288</f>
        <v>100001</v>
      </c>
    </row>
    <row r="1180" spans="1:7" x14ac:dyDescent="0.25">
      <c r="A1180" t="str">
        <f>'All Nodes'!A4289</f>
        <v>GRID</v>
      </c>
      <c r="B1180">
        <f>'All Nodes'!B4289</f>
        <v>106178</v>
      </c>
      <c r="C1180">
        <f>'All Nodes'!C4289</f>
        <v>100001</v>
      </c>
      <c r="D1180" s="1">
        <f>'All Nodes'!D4289</f>
        <v>-0.32500800000000002</v>
      </c>
      <c r="E1180" s="1">
        <f>'All Nodes'!E4289</f>
        <v>-7.5037000000000006E-2</v>
      </c>
      <c r="F1180" s="1">
        <f>'All Nodes'!F4289</f>
        <v>9.3322100000000005E-2</v>
      </c>
      <c r="G1180">
        <f>'All Nodes'!G4289</f>
        <v>100001</v>
      </c>
    </row>
    <row r="1181" spans="1:7" x14ac:dyDescent="0.25">
      <c r="A1181" t="str">
        <f>'All Nodes'!A4290</f>
        <v>GRID</v>
      </c>
      <c r="B1181">
        <f>'All Nodes'!B4290</f>
        <v>106179</v>
      </c>
      <c r="C1181">
        <f>'All Nodes'!C4290</f>
        <v>100001</v>
      </c>
      <c r="D1181" s="1">
        <f>'All Nodes'!D4290</f>
        <v>-0.30000399999999999</v>
      </c>
      <c r="E1181" s="1">
        <f>'All Nodes'!E4290</f>
        <v>-5.0021000000000003E-2</v>
      </c>
      <c r="F1181" s="1">
        <f>'All Nodes'!F4290</f>
        <v>9.1450100000000006E-2</v>
      </c>
      <c r="G1181">
        <f>'All Nodes'!G4290</f>
        <v>100001</v>
      </c>
    </row>
    <row r="1182" spans="1:7" x14ac:dyDescent="0.25">
      <c r="A1182" t="str">
        <f>'All Nodes'!A4291</f>
        <v>GRID</v>
      </c>
      <c r="B1182">
        <f>'All Nodes'!B4291</f>
        <v>106180</v>
      </c>
      <c r="C1182">
        <f>'All Nodes'!C4291</f>
        <v>100001</v>
      </c>
      <c r="D1182" s="1">
        <f>'All Nodes'!D4291</f>
        <v>-7.5027999999999997E-2</v>
      </c>
      <c r="E1182" s="1">
        <f>'All Nodes'!E4291</f>
        <v>0.175015</v>
      </c>
      <c r="F1182" s="1">
        <f>'All Nodes'!F4291</f>
        <v>8.5841799999999996E-2</v>
      </c>
      <c r="G1182">
        <f>'All Nodes'!G4291</f>
        <v>100001</v>
      </c>
    </row>
    <row r="1183" spans="1:7" x14ac:dyDescent="0.25">
      <c r="A1183" t="str">
        <f>'All Nodes'!A4292</f>
        <v>GRID</v>
      </c>
      <c r="B1183">
        <f>'All Nodes'!B4292</f>
        <v>106181</v>
      </c>
      <c r="C1183">
        <f>'All Nodes'!C4292</f>
        <v>100001</v>
      </c>
      <c r="D1183" s="1">
        <f>'All Nodes'!D4292</f>
        <v>-5.0012000000000001E-2</v>
      </c>
      <c r="E1183" s="1">
        <f>'All Nodes'!E4292</f>
        <v>0.17501800000000001</v>
      </c>
      <c r="F1183" s="1">
        <f>'All Nodes'!F4292</f>
        <v>8.5530800000000004E-2</v>
      </c>
      <c r="G1183">
        <f>'All Nodes'!G4292</f>
        <v>100001</v>
      </c>
    </row>
    <row r="1184" spans="1:7" x14ac:dyDescent="0.25">
      <c r="A1184" t="str">
        <f>'All Nodes'!A4293</f>
        <v>GRID</v>
      </c>
      <c r="B1184">
        <f>'All Nodes'!B4293</f>
        <v>106182</v>
      </c>
      <c r="C1184">
        <f>'All Nodes'!C4293</f>
        <v>100001</v>
      </c>
      <c r="D1184" s="1">
        <f>'All Nodes'!D4293</f>
        <v>-2.5009E-2</v>
      </c>
      <c r="E1184" s="1">
        <f>'All Nodes'!E4293</f>
        <v>0.17502000000000001</v>
      </c>
      <c r="F1184" s="1">
        <f>'All Nodes'!F4293</f>
        <v>8.53439E-2</v>
      </c>
      <c r="G1184">
        <f>'All Nodes'!G4293</f>
        <v>100001</v>
      </c>
    </row>
    <row r="1185" spans="1:7" x14ac:dyDescent="0.25">
      <c r="A1185" t="str">
        <f>'All Nodes'!A4294</f>
        <v>GRID</v>
      </c>
      <c r="B1185">
        <f>'All Nodes'!B4294</f>
        <v>106183</v>
      </c>
      <c r="C1185">
        <f>'All Nodes'!C4294</f>
        <v>100001</v>
      </c>
      <c r="D1185" s="1">
        <f>'All Nodes'!D4294</f>
        <v>-1.2119999999999999E-5</v>
      </c>
      <c r="E1185" s="1">
        <f>'All Nodes'!E4294</f>
        <v>0.17502000000000001</v>
      </c>
      <c r="F1185" s="1">
        <f>'All Nodes'!F4294</f>
        <v>8.5280900000000007E-2</v>
      </c>
      <c r="G1185">
        <f>'All Nodes'!G4294</f>
        <v>100001</v>
      </c>
    </row>
    <row r="1186" spans="1:7" x14ac:dyDescent="0.25">
      <c r="A1186" t="str">
        <f>'All Nodes'!A4295</f>
        <v>GRID</v>
      </c>
      <c r="B1186">
        <f>'All Nodes'!B4295</f>
        <v>106184</v>
      </c>
      <c r="C1186">
        <f>'All Nodes'!C4295</f>
        <v>100001</v>
      </c>
      <c r="D1186" s="1">
        <f>'All Nodes'!D4295</f>
        <v>-0.125026</v>
      </c>
      <c r="E1186" s="1">
        <f>'All Nodes'!E4295</f>
        <v>0.12501499999999999</v>
      </c>
      <c r="F1186" s="1">
        <f>'All Nodes'!F4295</f>
        <v>8.53439E-2</v>
      </c>
      <c r="G1186">
        <f>'All Nodes'!G4295</f>
        <v>100001</v>
      </c>
    </row>
    <row r="1187" spans="1:7" x14ac:dyDescent="0.25">
      <c r="A1187" t="str">
        <f>'All Nodes'!A4296</f>
        <v>GRID</v>
      </c>
      <c r="B1187">
        <f>'All Nodes'!B4296</f>
        <v>106185</v>
      </c>
      <c r="C1187">
        <f>'All Nodes'!C4296</f>
        <v>100001</v>
      </c>
      <c r="D1187" s="1">
        <f>'All Nodes'!D4296</f>
        <v>-0.10002800000000001</v>
      </c>
      <c r="E1187" s="1">
        <f>'All Nodes'!E4296</f>
        <v>0.15002299999999999</v>
      </c>
      <c r="F1187" s="1">
        <f>'All Nodes'!F4296</f>
        <v>8.54689E-2</v>
      </c>
      <c r="G1187">
        <f>'All Nodes'!G4296</f>
        <v>100001</v>
      </c>
    </row>
    <row r="1188" spans="1:7" x14ac:dyDescent="0.25">
      <c r="A1188" t="str">
        <f>'All Nodes'!A4297</f>
        <v>GRID</v>
      </c>
      <c r="B1188">
        <f>'All Nodes'!B4297</f>
        <v>106186</v>
      </c>
      <c r="C1188">
        <f>'All Nodes'!C4297</f>
        <v>100001</v>
      </c>
      <c r="D1188" s="1">
        <f>'All Nodes'!D4297</f>
        <v>-7.5027999999999997E-2</v>
      </c>
      <c r="E1188" s="1">
        <f>'All Nodes'!E4297</f>
        <v>0.15001500000000001</v>
      </c>
      <c r="F1188" s="1">
        <f>'All Nodes'!F4297</f>
        <v>8.5032899999999995E-2</v>
      </c>
      <c r="G1188">
        <f>'All Nodes'!G4297</f>
        <v>100001</v>
      </c>
    </row>
    <row r="1189" spans="1:7" x14ac:dyDescent="0.25">
      <c r="A1189" t="str">
        <f>'All Nodes'!A4298</f>
        <v>GRID</v>
      </c>
      <c r="B1189">
        <f>'All Nodes'!B4298</f>
        <v>106187</v>
      </c>
      <c r="C1189">
        <f>'All Nodes'!C4298</f>
        <v>100001</v>
      </c>
      <c r="D1189" s="1">
        <f>'All Nodes'!D4298</f>
        <v>-0.100027</v>
      </c>
      <c r="E1189" s="1">
        <f>'All Nodes'!E4298</f>
        <v>0.12501499999999999</v>
      </c>
      <c r="F1189" s="1">
        <f>'All Nodes'!F4298</f>
        <v>8.4783899999999995E-2</v>
      </c>
      <c r="G1189">
        <f>'All Nodes'!G4298</f>
        <v>100001</v>
      </c>
    </row>
    <row r="1190" spans="1:7" x14ac:dyDescent="0.25">
      <c r="A1190" t="str">
        <f>'All Nodes'!A4299</f>
        <v>GRID</v>
      </c>
      <c r="B1190">
        <f>'All Nodes'!B4299</f>
        <v>106188</v>
      </c>
      <c r="C1190">
        <f>'All Nodes'!C4299</f>
        <v>100001</v>
      </c>
      <c r="D1190" s="1">
        <f>'All Nodes'!D4299</f>
        <v>-0.15002099999999999</v>
      </c>
      <c r="E1190" s="1">
        <f>'All Nodes'!E4299</f>
        <v>0.100012</v>
      </c>
      <c r="F1190" s="1">
        <f>'All Nodes'!F4299</f>
        <v>8.54689E-2</v>
      </c>
      <c r="G1190">
        <f>'All Nodes'!G4299</f>
        <v>100001</v>
      </c>
    </row>
    <row r="1191" spans="1:7" x14ac:dyDescent="0.25">
      <c r="A1191" t="str">
        <f>'All Nodes'!A4300</f>
        <v>GRID</v>
      </c>
      <c r="B1191">
        <f>'All Nodes'!B4300</f>
        <v>106189</v>
      </c>
      <c r="C1191">
        <f>'All Nodes'!C4300</f>
        <v>100001</v>
      </c>
      <c r="D1191" s="1">
        <f>'All Nodes'!D4300</f>
        <v>-0.125025</v>
      </c>
      <c r="E1191" s="1">
        <f>'All Nodes'!E4300</f>
        <v>0.10001400000000001</v>
      </c>
      <c r="F1191" s="1">
        <f>'All Nodes'!F4300</f>
        <v>8.4783899999999995E-2</v>
      </c>
      <c r="G1191">
        <f>'All Nodes'!G4300</f>
        <v>100001</v>
      </c>
    </row>
    <row r="1192" spans="1:7" x14ac:dyDescent="0.25">
      <c r="A1192" t="str">
        <f>'All Nodes'!A4301</f>
        <v>GRID</v>
      </c>
      <c r="B1192">
        <f>'All Nodes'!B4301</f>
        <v>106190</v>
      </c>
      <c r="C1192">
        <f>'All Nodes'!C4301</f>
        <v>100001</v>
      </c>
      <c r="D1192" s="1">
        <f>'All Nodes'!D4301</f>
        <v>2.4983000000000002E-2</v>
      </c>
      <c r="E1192" s="1">
        <f>'All Nodes'!E4301</f>
        <v>0.20002200000000001</v>
      </c>
      <c r="F1192" s="1">
        <f>'All Nodes'!F4301</f>
        <v>8.6278800000000003E-2</v>
      </c>
      <c r="G1192">
        <f>'All Nodes'!G4301</f>
        <v>100001</v>
      </c>
    </row>
    <row r="1193" spans="1:7" x14ac:dyDescent="0.25">
      <c r="A1193" t="str">
        <f>'All Nodes'!A4302</f>
        <v>GRID</v>
      </c>
      <c r="B1193">
        <f>'All Nodes'!B4302</f>
        <v>106191</v>
      </c>
      <c r="C1193">
        <f>'All Nodes'!C4302</f>
        <v>100001</v>
      </c>
      <c r="D1193" s="1">
        <f>'All Nodes'!D4302</f>
        <v>4.9979099999999999E-2</v>
      </c>
      <c r="E1193" s="1">
        <f>'All Nodes'!E4302</f>
        <v>0.20002200000000001</v>
      </c>
      <c r="F1193" s="1">
        <f>'All Nodes'!F4302</f>
        <v>8.6465899999999998E-2</v>
      </c>
      <c r="G1193">
        <f>'All Nodes'!G4302</f>
        <v>100001</v>
      </c>
    </row>
    <row r="1194" spans="1:7" x14ac:dyDescent="0.25">
      <c r="A1194" t="str">
        <f>'All Nodes'!A4303</f>
        <v>GRID</v>
      </c>
      <c r="B1194">
        <f>'All Nodes'!B4303</f>
        <v>106192</v>
      </c>
      <c r="C1194">
        <f>'All Nodes'!C4303</f>
        <v>100001</v>
      </c>
      <c r="D1194" s="1">
        <f>'All Nodes'!D4303</f>
        <v>2.4996299999999999E-2</v>
      </c>
      <c r="E1194" s="1">
        <f>'All Nodes'!E4303</f>
        <v>0.17502400000000001</v>
      </c>
      <c r="F1194" s="1">
        <f>'All Nodes'!F4303</f>
        <v>8.5344799999999998E-2</v>
      </c>
      <c r="G1194">
        <f>'All Nodes'!G4303</f>
        <v>100001</v>
      </c>
    </row>
    <row r="1195" spans="1:7" x14ac:dyDescent="0.25">
      <c r="A1195" t="str">
        <f>'All Nodes'!A4304</f>
        <v>GRID</v>
      </c>
      <c r="B1195">
        <f>'All Nodes'!B4304</f>
        <v>106193</v>
      </c>
      <c r="C1195">
        <f>'All Nodes'!C4304</f>
        <v>100001</v>
      </c>
      <c r="D1195" s="1">
        <f>'All Nodes'!D4304</f>
        <v>7.49861E-2</v>
      </c>
      <c r="E1195" s="1">
        <f>'All Nodes'!E4304</f>
        <v>0.20002400000000001</v>
      </c>
      <c r="F1195" s="1">
        <f>'All Nodes'!F4304</f>
        <v>8.6776800000000001E-2</v>
      </c>
      <c r="G1195">
        <f>'All Nodes'!G4304</f>
        <v>100001</v>
      </c>
    </row>
    <row r="1196" spans="1:7" x14ac:dyDescent="0.25">
      <c r="A1196" t="str">
        <f>'All Nodes'!A4305</f>
        <v>GRID</v>
      </c>
      <c r="B1196">
        <f>'All Nodes'!B4305</f>
        <v>106194</v>
      </c>
      <c r="C1196">
        <f>'All Nodes'!C4305</f>
        <v>100001</v>
      </c>
      <c r="D1196" s="1">
        <f>'All Nodes'!D4305</f>
        <v>0.10001</v>
      </c>
      <c r="E1196" s="1">
        <f>'All Nodes'!E4305</f>
        <v>0.20002500000000001</v>
      </c>
      <c r="F1196" s="1">
        <f>'All Nodes'!F4305</f>
        <v>8.7213899999999997E-2</v>
      </c>
      <c r="G1196">
        <f>'All Nodes'!G4305</f>
        <v>100001</v>
      </c>
    </row>
    <row r="1197" spans="1:7" x14ac:dyDescent="0.25">
      <c r="A1197" t="str">
        <f>'All Nodes'!A4306</f>
        <v>GRID</v>
      </c>
      <c r="B1197">
        <f>'All Nodes'!B4306</f>
        <v>106195</v>
      </c>
      <c r="C1197">
        <f>'All Nodes'!C4306</f>
        <v>100001</v>
      </c>
      <c r="D1197" s="1">
        <f>'All Nodes'!D4306</f>
        <v>0.12501000000000001</v>
      </c>
      <c r="E1197" s="1">
        <f>'All Nodes'!E4306</f>
        <v>0.225024</v>
      </c>
      <c r="F1197" s="1">
        <f>'All Nodes'!F4306</f>
        <v>8.8833800000000004E-2</v>
      </c>
      <c r="G1197">
        <f>'All Nodes'!G4306</f>
        <v>100001</v>
      </c>
    </row>
    <row r="1198" spans="1:7" x14ac:dyDescent="0.25">
      <c r="A1198" t="str">
        <f>'All Nodes'!A4307</f>
        <v>GRID</v>
      </c>
      <c r="B1198">
        <f>'All Nodes'!B4307</f>
        <v>106196</v>
      </c>
      <c r="C1198">
        <f>'All Nodes'!C4307</f>
        <v>100001</v>
      </c>
      <c r="D1198" s="1">
        <f>'All Nodes'!D4307</f>
        <v>0.12501100000000001</v>
      </c>
      <c r="E1198" s="1">
        <f>'All Nodes'!E4307</f>
        <v>0.20002600000000001</v>
      </c>
      <c r="F1198" s="1">
        <f>'All Nodes'!F4307</f>
        <v>8.7773799999999999E-2</v>
      </c>
      <c r="G1198">
        <f>'All Nodes'!G4307</f>
        <v>100001</v>
      </c>
    </row>
    <row r="1199" spans="1:7" x14ac:dyDescent="0.25">
      <c r="A1199" t="str">
        <f>'All Nodes'!A4308</f>
        <v>GRID</v>
      </c>
      <c r="B1199">
        <f>'All Nodes'!B4308</f>
        <v>106197</v>
      </c>
      <c r="C1199">
        <f>'All Nodes'!C4308</f>
        <v>100001</v>
      </c>
      <c r="D1199" s="1">
        <f>'All Nodes'!D4308</f>
        <v>0.15001</v>
      </c>
      <c r="E1199" s="1">
        <f>'All Nodes'!E4308</f>
        <v>0.225026</v>
      </c>
      <c r="F1199" s="1">
        <f>'All Nodes'!F4308</f>
        <v>8.9518799999999996E-2</v>
      </c>
      <c r="G1199">
        <f>'All Nodes'!G4308</f>
        <v>100001</v>
      </c>
    </row>
    <row r="1200" spans="1:7" x14ac:dyDescent="0.25">
      <c r="A1200" t="str">
        <f>'All Nodes'!A4309</f>
        <v>GRID</v>
      </c>
      <c r="B1200">
        <f>'All Nodes'!B4309</f>
        <v>106198</v>
      </c>
      <c r="C1200">
        <f>'All Nodes'!C4309</f>
        <v>100001</v>
      </c>
      <c r="D1200" s="1">
        <f>'All Nodes'!D4309</f>
        <v>0.175008</v>
      </c>
      <c r="E1200" s="1">
        <f>'All Nodes'!E4309</f>
        <v>0.225027</v>
      </c>
      <c r="F1200" s="1">
        <f>'All Nodes'!F4309</f>
        <v>9.0329800000000002E-2</v>
      </c>
      <c r="G1200">
        <f>'All Nodes'!G4309</f>
        <v>100001</v>
      </c>
    </row>
    <row r="1201" spans="1:7" x14ac:dyDescent="0.25">
      <c r="A1201" t="str">
        <f>'All Nodes'!A4310</f>
        <v>GRID</v>
      </c>
      <c r="B1201">
        <f>'All Nodes'!B4310</f>
        <v>106199</v>
      </c>
      <c r="C1201">
        <f>'All Nodes'!C4310</f>
        <v>100001</v>
      </c>
      <c r="D1201" s="1">
        <f>'All Nodes'!D4310</f>
        <v>0.24999299999999999</v>
      </c>
      <c r="E1201" s="1">
        <f>'All Nodes'!E4310</f>
        <v>0.25001800000000002</v>
      </c>
      <c r="F1201" s="1">
        <f>'All Nodes'!F4310</f>
        <v>9.4693799999999995E-2</v>
      </c>
      <c r="G1201">
        <f>'All Nodes'!G4310</f>
        <v>100001</v>
      </c>
    </row>
    <row r="1202" spans="1:7" x14ac:dyDescent="0.25">
      <c r="A1202" t="str">
        <f>'All Nodes'!A4311</f>
        <v>GRID</v>
      </c>
      <c r="B1202">
        <f>'All Nodes'!B4311</f>
        <v>106200</v>
      </c>
      <c r="C1202">
        <f>'All Nodes'!C4311</f>
        <v>100001</v>
      </c>
      <c r="D1202" s="1">
        <f>'All Nodes'!D4311</f>
        <v>0.20000799999999999</v>
      </c>
      <c r="E1202" s="1">
        <f>'All Nodes'!E4311</f>
        <v>0.22502800000000001</v>
      </c>
      <c r="F1202" s="1">
        <f>'All Nodes'!F4311</f>
        <v>9.1264799999999993E-2</v>
      </c>
      <c r="G1202">
        <f>'All Nodes'!G4311</f>
        <v>100001</v>
      </c>
    </row>
    <row r="1203" spans="1:7" x14ac:dyDescent="0.25">
      <c r="A1203" t="str">
        <f>'All Nodes'!A4312</f>
        <v>GRID</v>
      </c>
      <c r="B1203">
        <f>'All Nodes'!B4312</f>
        <v>106201</v>
      </c>
      <c r="C1203">
        <f>'All Nodes'!C4312</f>
        <v>100001</v>
      </c>
      <c r="D1203" s="1">
        <f>'All Nodes'!D4312</f>
        <v>0.22499</v>
      </c>
      <c r="E1203" s="1">
        <f>'All Nodes'!E4312</f>
        <v>0.22502900000000001</v>
      </c>
      <c r="F1203" s="1">
        <f>'All Nodes'!F4312</f>
        <v>9.2323799999999998E-2</v>
      </c>
      <c r="G1203">
        <f>'All Nodes'!G4312</f>
        <v>100001</v>
      </c>
    </row>
    <row r="1204" spans="1:7" x14ac:dyDescent="0.25">
      <c r="A1204" t="str">
        <f>'All Nodes'!A4313</f>
        <v>GRID</v>
      </c>
      <c r="B1204">
        <f>'All Nodes'!B4313</f>
        <v>106202</v>
      </c>
      <c r="C1204">
        <f>'All Nodes'!C4313</f>
        <v>100001</v>
      </c>
      <c r="D1204" s="1">
        <f>'All Nodes'!D4313</f>
        <v>0.24998999999999999</v>
      </c>
      <c r="E1204" s="1">
        <f>'All Nodes'!E4313</f>
        <v>0.22503100000000001</v>
      </c>
      <c r="F1204" s="1">
        <f>'All Nodes'!F4313</f>
        <v>9.3508800000000003E-2</v>
      </c>
      <c r="G1204">
        <f>'All Nodes'!G4313</f>
        <v>100001</v>
      </c>
    </row>
    <row r="1205" spans="1:7" x14ac:dyDescent="0.25">
      <c r="A1205" t="str">
        <f>'All Nodes'!A4314</f>
        <v>GRID</v>
      </c>
      <c r="B1205">
        <f>'All Nodes'!B4314</f>
        <v>106203</v>
      </c>
      <c r="C1205">
        <f>'All Nodes'!C4314</f>
        <v>100001</v>
      </c>
      <c r="D1205" s="1">
        <f>'All Nodes'!D4314</f>
        <v>0.27499299999999999</v>
      </c>
      <c r="E1205" s="1">
        <f>'All Nodes'!E4314</f>
        <v>0.25001800000000002</v>
      </c>
      <c r="F1205" s="1">
        <f>'All Nodes'!F4314</f>
        <v>9.60038E-2</v>
      </c>
      <c r="G1205">
        <f>'All Nodes'!G4314</f>
        <v>100001</v>
      </c>
    </row>
    <row r="1206" spans="1:7" x14ac:dyDescent="0.25">
      <c r="A1206" t="str">
        <f>'All Nodes'!A4315</f>
        <v>GRID</v>
      </c>
      <c r="B1206">
        <f>'All Nodes'!B4315</f>
        <v>106204</v>
      </c>
      <c r="C1206">
        <f>'All Nodes'!C4315</f>
        <v>100001</v>
      </c>
      <c r="D1206" s="1">
        <f>'All Nodes'!D4315</f>
        <v>0.29999100000000001</v>
      </c>
      <c r="E1206" s="1">
        <f>'All Nodes'!E4315</f>
        <v>0.25002000000000002</v>
      </c>
      <c r="F1206" s="1">
        <f>'All Nodes'!F4315</f>
        <v>9.7439700000000004E-2</v>
      </c>
      <c r="G1206">
        <f>'All Nodes'!G4315</f>
        <v>100001</v>
      </c>
    </row>
    <row r="1207" spans="1:7" x14ac:dyDescent="0.25">
      <c r="A1207" t="str">
        <f>'All Nodes'!A4316</f>
        <v>GRID</v>
      </c>
      <c r="B1207">
        <f>'All Nodes'!B4316</f>
        <v>106205</v>
      </c>
      <c r="C1207">
        <f>'All Nodes'!C4316</f>
        <v>100001</v>
      </c>
      <c r="D1207" s="1">
        <f>'All Nodes'!D4316</f>
        <v>0.32499099999999997</v>
      </c>
      <c r="E1207" s="1">
        <f>'All Nodes'!E4316</f>
        <v>0.27504000000000001</v>
      </c>
      <c r="F1207" s="1">
        <f>'All Nodes'!F4316</f>
        <v>0.100314</v>
      </c>
      <c r="G1207">
        <f>'All Nodes'!G4316</f>
        <v>100001</v>
      </c>
    </row>
    <row r="1208" spans="1:7" x14ac:dyDescent="0.25">
      <c r="A1208" t="str">
        <f>'All Nodes'!A4317</f>
        <v>GRID</v>
      </c>
      <c r="B1208">
        <f>'All Nodes'!B4317</f>
        <v>106206</v>
      </c>
      <c r="C1208">
        <f>'All Nodes'!C4317</f>
        <v>100001</v>
      </c>
      <c r="D1208" s="1">
        <f>'All Nodes'!D4317</f>
        <v>0.32499099999999997</v>
      </c>
      <c r="E1208" s="1">
        <f>'All Nodes'!E4317</f>
        <v>0.25002000000000002</v>
      </c>
      <c r="F1208" s="1">
        <f>'All Nodes'!F4317</f>
        <v>9.9000699999999997E-2</v>
      </c>
      <c r="G1208">
        <f>'All Nodes'!G4317</f>
        <v>100001</v>
      </c>
    </row>
    <row r="1209" spans="1:7" x14ac:dyDescent="0.25">
      <c r="A1209" t="str">
        <f>'All Nodes'!A4318</f>
        <v>GRID</v>
      </c>
      <c r="B1209">
        <f>'All Nodes'!B4318</f>
        <v>106207</v>
      </c>
      <c r="C1209">
        <f>'All Nodes'!C4318</f>
        <v>100001</v>
      </c>
      <c r="D1209" s="1">
        <f>'All Nodes'!D4318</f>
        <v>0.34998899999999999</v>
      </c>
      <c r="E1209" s="1">
        <f>'All Nodes'!E4318</f>
        <v>0.30003200000000002</v>
      </c>
      <c r="F1209" s="1">
        <f>'All Nodes'!F4318</f>
        <v>0.103438</v>
      </c>
      <c r="G1209">
        <f>'All Nodes'!G4318</f>
        <v>100001</v>
      </c>
    </row>
    <row r="1210" spans="1:7" x14ac:dyDescent="0.25">
      <c r="A1210" t="str">
        <f>'All Nodes'!A4319</f>
        <v>GRID</v>
      </c>
      <c r="B1210">
        <f>'All Nodes'!B4319</f>
        <v>106208</v>
      </c>
      <c r="C1210">
        <f>'All Nodes'!C4319</f>
        <v>100001</v>
      </c>
      <c r="D1210" s="1">
        <f>'All Nodes'!D4319</f>
        <v>0.349991</v>
      </c>
      <c r="E1210" s="1">
        <f>'All Nodes'!E4319</f>
        <v>0.27504000000000001</v>
      </c>
      <c r="F1210" s="1">
        <f>'All Nodes'!F4319</f>
        <v>0.10200099999999999</v>
      </c>
      <c r="G1210">
        <f>'All Nodes'!G4319</f>
        <v>100001</v>
      </c>
    </row>
    <row r="1211" spans="1:7" x14ac:dyDescent="0.25">
      <c r="A1211" t="str">
        <f>'All Nodes'!A4320</f>
        <v>GRID</v>
      </c>
      <c r="B1211">
        <f>'All Nodes'!B4320</f>
        <v>106209</v>
      </c>
      <c r="C1211">
        <f>'All Nodes'!C4320</f>
        <v>100001</v>
      </c>
      <c r="D1211" s="1">
        <f>'All Nodes'!D4320</f>
        <v>0.37498900000000002</v>
      </c>
      <c r="E1211" s="1">
        <f>'All Nodes'!E4320</f>
        <v>0.30003400000000002</v>
      </c>
      <c r="F1211" s="1">
        <f>'All Nodes'!F4320</f>
        <v>0.105251</v>
      </c>
      <c r="G1211">
        <f>'All Nodes'!G4320</f>
        <v>100001</v>
      </c>
    </row>
    <row r="1212" spans="1:7" x14ac:dyDescent="0.25">
      <c r="A1212" t="str">
        <f>'All Nodes'!A4321</f>
        <v>GRID</v>
      </c>
      <c r="B1212">
        <f>'All Nodes'!B4321</f>
        <v>106210</v>
      </c>
      <c r="C1212">
        <f>'All Nodes'!C4321</f>
        <v>100001</v>
      </c>
      <c r="D1212" s="1">
        <f>'All Nodes'!D4321</f>
        <v>0.39998499999999998</v>
      </c>
      <c r="E1212" s="1">
        <f>'All Nodes'!E4321</f>
        <v>0.32503199999999999</v>
      </c>
      <c r="F1212" s="1">
        <f>'All Nodes'!F4321</f>
        <v>0.108753</v>
      </c>
      <c r="G1212">
        <f>'All Nodes'!G4321</f>
        <v>100001</v>
      </c>
    </row>
    <row r="1213" spans="1:7" x14ac:dyDescent="0.25">
      <c r="A1213" t="str">
        <f>'All Nodes'!A4322</f>
        <v>GRID</v>
      </c>
      <c r="B1213">
        <f>'All Nodes'!B4322</f>
        <v>106211</v>
      </c>
      <c r="C1213">
        <f>'All Nodes'!C4322</f>
        <v>100001</v>
      </c>
      <c r="D1213" s="1">
        <f>'All Nodes'!D4322</f>
        <v>0.39998899999999998</v>
      </c>
      <c r="E1213" s="1">
        <f>'All Nodes'!E4322</f>
        <v>0.30003400000000002</v>
      </c>
      <c r="F1213" s="1">
        <f>'All Nodes'!F4322</f>
        <v>0.10718900000000001</v>
      </c>
      <c r="G1213">
        <f>'All Nodes'!G4322</f>
        <v>100001</v>
      </c>
    </row>
    <row r="1214" spans="1:7" x14ac:dyDescent="0.25">
      <c r="A1214" t="str">
        <f>'All Nodes'!A4323</f>
        <v>GRID</v>
      </c>
      <c r="B1214">
        <f>'All Nodes'!B4323</f>
        <v>106212</v>
      </c>
      <c r="C1214">
        <f>'All Nodes'!C4323</f>
        <v>100001</v>
      </c>
      <c r="D1214" s="1">
        <f>'All Nodes'!D4323</f>
        <v>0.42499100000000001</v>
      </c>
      <c r="E1214" s="1">
        <f>'All Nodes'!E4323</f>
        <v>0.32503300000000002</v>
      </c>
      <c r="F1214" s="1">
        <f>'All Nodes'!F4323</f>
        <v>0.110819</v>
      </c>
      <c r="G1214">
        <f>'All Nodes'!G4323</f>
        <v>100001</v>
      </c>
    </row>
    <row r="1215" spans="1:7" x14ac:dyDescent="0.25">
      <c r="A1215" t="str">
        <f>'All Nodes'!A4324</f>
        <v>GRID</v>
      </c>
      <c r="B1215">
        <f>'All Nodes'!B4324</f>
        <v>106213</v>
      </c>
      <c r="C1215">
        <f>'All Nodes'!C4324</f>
        <v>100001</v>
      </c>
      <c r="D1215" s="1">
        <f>'All Nodes'!D4324</f>
        <v>0.44998899999999997</v>
      </c>
      <c r="E1215" s="1">
        <f>'All Nodes'!E4324</f>
        <v>0.34982600000000003</v>
      </c>
      <c r="F1215" s="1">
        <f>'All Nodes'!F4324</f>
        <v>0.114671</v>
      </c>
      <c r="G1215">
        <f>'All Nodes'!G4324</f>
        <v>100001</v>
      </c>
    </row>
    <row r="1216" spans="1:7" x14ac:dyDescent="0.25">
      <c r="A1216" t="str">
        <f>'All Nodes'!A4325</f>
        <v>GRID</v>
      </c>
      <c r="B1216">
        <f>'All Nodes'!B4325</f>
        <v>106214</v>
      </c>
      <c r="C1216">
        <f>'All Nodes'!C4325</f>
        <v>100001</v>
      </c>
      <c r="D1216" s="1">
        <f>'All Nodes'!D4325</f>
        <v>0.44998700000000003</v>
      </c>
      <c r="E1216" s="1">
        <f>'All Nodes'!E4325</f>
        <v>0.32503399999999999</v>
      </c>
      <c r="F1216" s="1">
        <f>'All Nodes'!F4325</f>
        <v>0.11301</v>
      </c>
      <c r="G1216">
        <f>'All Nodes'!G4325</f>
        <v>100001</v>
      </c>
    </row>
    <row r="1217" spans="1:7" x14ac:dyDescent="0.25">
      <c r="A1217" t="str">
        <f>'All Nodes'!A4326</f>
        <v>GRID</v>
      </c>
      <c r="B1217">
        <f>'All Nodes'!B4326</f>
        <v>106215</v>
      </c>
      <c r="C1217">
        <f>'All Nodes'!C4326</f>
        <v>100001</v>
      </c>
      <c r="D1217" s="1">
        <f>'All Nodes'!D4326</f>
        <v>0.47497299999999998</v>
      </c>
      <c r="E1217" s="1">
        <f>'All Nodes'!E4326</f>
        <v>0.37482199999999999</v>
      </c>
      <c r="F1217" s="1">
        <f>'All Nodes'!F4326</f>
        <v>0.11880300000000001</v>
      </c>
      <c r="G1217">
        <f>'All Nodes'!G4326</f>
        <v>100001</v>
      </c>
    </row>
    <row r="1218" spans="1:7" x14ac:dyDescent="0.25">
      <c r="A1218" t="str">
        <f>'All Nodes'!A4327</f>
        <v>GRID</v>
      </c>
      <c r="B1218">
        <f>'All Nodes'!B4327</f>
        <v>106216</v>
      </c>
      <c r="C1218">
        <f>'All Nodes'!C4327</f>
        <v>100001</v>
      </c>
      <c r="D1218" s="1">
        <f>'All Nodes'!D4327</f>
        <v>0.47497400000000001</v>
      </c>
      <c r="E1218" s="1">
        <f>'All Nodes'!E4327</f>
        <v>0.34982400000000002</v>
      </c>
      <c r="F1218" s="1">
        <f>'All Nodes'!F4327</f>
        <v>0.116989</v>
      </c>
      <c r="G1218">
        <f>'All Nodes'!G4327</f>
        <v>100001</v>
      </c>
    </row>
    <row r="1219" spans="1:7" x14ac:dyDescent="0.25">
      <c r="A1219" t="str">
        <f>'All Nodes'!A4328</f>
        <v>GRID</v>
      </c>
      <c r="B1219">
        <f>'All Nodes'!B4328</f>
        <v>106217</v>
      </c>
      <c r="C1219">
        <f>'All Nodes'!C4328</f>
        <v>100001</v>
      </c>
      <c r="D1219" s="1">
        <f>'All Nodes'!D4328</f>
        <v>0.49998300000000001</v>
      </c>
      <c r="E1219" s="1">
        <f>'All Nodes'!E4328</f>
        <v>0.39981699999999998</v>
      </c>
      <c r="F1219" s="1">
        <f>'All Nodes'!F4328</f>
        <v>0.123193</v>
      </c>
      <c r="G1219">
        <f>'All Nodes'!G4328</f>
        <v>100001</v>
      </c>
    </row>
    <row r="1220" spans="1:7" x14ac:dyDescent="0.25">
      <c r="A1220" t="str">
        <f>'All Nodes'!A4329</f>
        <v>GRID</v>
      </c>
      <c r="B1220">
        <f>'All Nodes'!B4329</f>
        <v>106218</v>
      </c>
      <c r="C1220">
        <f>'All Nodes'!C4329</f>
        <v>100001</v>
      </c>
      <c r="D1220" s="1">
        <f>'All Nodes'!D4329</f>
        <v>0.49998500000000001</v>
      </c>
      <c r="E1220" s="1">
        <f>'All Nodes'!E4329</f>
        <v>0.37481900000000001</v>
      </c>
      <c r="F1220" s="1">
        <f>'All Nodes'!F4329</f>
        <v>0.12125</v>
      </c>
      <c r="G1220">
        <f>'All Nodes'!G4329</f>
        <v>100001</v>
      </c>
    </row>
    <row r="1221" spans="1:7" x14ac:dyDescent="0.25">
      <c r="A1221" t="str">
        <f>'All Nodes'!A4330</f>
        <v>GRID</v>
      </c>
      <c r="B1221">
        <f>'All Nodes'!B4330</f>
        <v>106219</v>
      </c>
      <c r="C1221">
        <f>'All Nodes'!C4330</f>
        <v>100001</v>
      </c>
      <c r="D1221" s="1">
        <f>'All Nodes'!D4330</f>
        <v>0.52498299999999998</v>
      </c>
      <c r="E1221" s="1">
        <f>'All Nodes'!E4330</f>
        <v>0.42504700000000001</v>
      </c>
      <c r="F1221" s="1">
        <f>'All Nodes'!F4330</f>
        <v>0.12787599999999999</v>
      </c>
      <c r="G1221">
        <f>'All Nodes'!G4330</f>
        <v>100001</v>
      </c>
    </row>
    <row r="1222" spans="1:7" x14ac:dyDescent="0.25">
      <c r="A1222" t="str">
        <f>'All Nodes'!A4331</f>
        <v>GRID</v>
      </c>
      <c r="B1222">
        <f>'All Nodes'!B4331</f>
        <v>106220</v>
      </c>
      <c r="C1222">
        <f>'All Nodes'!C4331</f>
        <v>100001</v>
      </c>
      <c r="D1222" s="1">
        <f>'All Nodes'!D4331</f>
        <v>0.52498299999999998</v>
      </c>
      <c r="E1222" s="1">
        <f>'All Nodes'!E4331</f>
        <v>0.399816</v>
      </c>
      <c r="F1222" s="1">
        <f>'All Nodes'!F4331</f>
        <v>0.12576499999999999</v>
      </c>
      <c r="G1222">
        <f>'All Nodes'!G4331</f>
        <v>100001</v>
      </c>
    </row>
    <row r="1223" spans="1:7" x14ac:dyDescent="0.25">
      <c r="A1223" t="str">
        <f>'All Nodes'!A4332</f>
        <v>GRID</v>
      </c>
      <c r="B1223">
        <f>'All Nodes'!B4332</f>
        <v>106221</v>
      </c>
      <c r="C1223">
        <f>'All Nodes'!C4332</f>
        <v>100001</v>
      </c>
      <c r="D1223" s="1">
        <f>'All Nodes'!D4332</f>
        <v>0.54998100000000005</v>
      </c>
      <c r="E1223" s="1">
        <f>'All Nodes'!E4332</f>
        <v>0.44981900000000002</v>
      </c>
      <c r="F1223" s="1">
        <f>'All Nodes'!F4332</f>
        <v>0.13273599999999999</v>
      </c>
      <c r="G1223">
        <f>'All Nodes'!G4332</f>
        <v>100001</v>
      </c>
    </row>
    <row r="1224" spans="1:7" x14ac:dyDescent="0.25">
      <c r="A1224" t="str">
        <f>'All Nodes'!A4333</f>
        <v>GRID</v>
      </c>
      <c r="B1224">
        <f>'All Nodes'!B4333</f>
        <v>106222</v>
      </c>
      <c r="C1224">
        <f>'All Nodes'!C4333</f>
        <v>100001</v>
      </c>
      <c r="D1224" s="1">
        <f>'All Nodes'!D4333</f>
        <v>0.549979</v>
      </c>
      <c r="E1224" s="1">
        <f>'All Nodes'!E4333</f>
        <v>0.42504799999999998</v>
      </c>
      <c r="F1224" s="1">
        <f>'All Nodes'!F4333</f>
        <v>0.130576</v>
      </c>
      <c r="G1224">
        <f>'All Nodes'!G4333</f>
        <v>100001</v>
      </c>
    </row>
    <row r="1225" spans="1:7" x14ac:dyDescent="0.25">
      <c r="A1225" t="str">
        <f>'All Nodes'!A4334</f>
        <v>GRID</v>
      </c>
      <c r="B1225">
        <f>'All Nodes'!B4334</f>
        <v>106223</v>
      </c>
      <c r="C1225">
        <f>'All Nodes'!C4334</f>
        <v>100001</v>
      </c>
      <c r="D1225" s="1">
        <f>'All Nodes'!D4334</f>
        <v>0.57498099999999996</v>
      </c>
      <c r="E1225" s="1">
        <f>'All Nodes'!E4334</f>
        <v>0.44982</v>
      </c>
      <c r="F1225" s="1">
        <f>'All Nodes'!F4334</f>
        <v>0.13556599999999999</v>
      </c>
      <c r="G1225">
        <f>'All Nodes'!G4334</f>
        <v>100001</v>
      </c>
    </row>
    <row r="1226" spans="1:7" x14ac:dyDescent="0.25">
      <c r="A1226" t="str">
        <f>'All Nodes'!A4335</f>
        <v>GRID</v>
      </c>
      <c r="B1226">
        <f>'All Nodes'!B4335</f>
        <v>106224</v>
      </c>
      <c r="C1226">
        <f>'All Nodes'!C4335</f>
        <v>100001</v>
      </c>
      <c r="D1226" s="1">
        <f>'All Nodes'!D4335</f>
        <v>-0.349999</v>
      </c>
      <c r="E1226" s="1">
        <f>'All Nodes'!E4335</f>
        <v>-0.150034</v>
      </c>
      <c r="F1226" s="1">
        <f>'All Nodes'!F4335</f>
        <v>9.6692200000000006E-2</v>
      </c>
      <c r="G1226">
        <f>'All Nodes'!G4335</f>
        <v>100001</v>
      </c>
    </row>
    <row r="1227" spans="1:7" x14ac:dyDescent="0.25">
      <c r="A1227" t="str">
        <f>'All Nodes'!A4336</f>
        <v>GRID</v>
      </c>
      <c r="B1227">
        <f>'All Nodes'!B4336</f>
        <v>106225</v>
      </c>
      <c r="C1227">
        <f>'All Nodes'!C4336</f>
        <v>100001</v>
      </c>
      <c r="D1227" s="1">
        <f>'All Nodes'!D4336</f>
        <v>-0.32500099999999998</v>
      </c>
      <c r="E1227" s="1">
        <f>'All Nodes'!E4336</f>
        <v>-0.100038</v>
      </c>
      <c r="F1227" s="1">
        <f>'All Nodes'!F4336</f>
        <v>9.3759099999999998E-2</v>
      </c>
      <c r="G1227">
        <f>'All Nodes'!G4336</f>
        <v>100001</v>
      </c>
    </row>
    <row r="1228" spans="1:7" x14ac:dyDescent="0.25">
      <c r="A1228" t="str">
        <f>'All Nodes'!A4337</f>
        <v>GRID</v>
      </c>
      <c r="B1228">
        <f>'All Nodes'!B4337</f>
        <v>106226</v>
      </c>
      <c r="C1228">
        <f>'All Nodes'!C4337</f>
        <v>100001</v>
      </c>
      <c r="D1228" s="1">
        <f>'All Nodes'!D4337</f>
        <v>-0.32500000000000001</v>
      </c>
      <c r="E1228" s="1">
        <f>'All Nodes'!E4337</f>
        <v>-0.12503600000000001</v>
      </c>
      <c r="F1228" s="1">
        <f>'All Nodes'!F4337</f>
        <v>9.4320100000000004E-2</v>
      </c>
      <c r="G1228">
        <f>'All Nodes'!G4337</f>
        <v>100001</v>
      </c>
    </row>
    <row r="1229" spans="1:7" x14ac:dyDescent="0.25">
      <c r="A1229" t="str">
        <f>'All Nodes'!A4338</f>
        <v>GRID</v>
      </c>
      <c r="B1229">
        <f>'All Nodes'!B4338</f>
        <v>106227</v>
      </c>
      <c r="C1229">
        <f>'All Nodes'!C4338</f>
        <v>100001</v>
      </c>
      <c r="D1229" s="1">
        <f>'All Nodes'!D4338</f>
        <v>-0.32499800000000001</v>
      </c>
      <c r="E1229" s="1">
        <f>'All Nodes'!E4338</f>
        <v>-0.150033</v>
      </c>
      <c r="F1229" s="1">
        <f>'All Nodes'!F4338</f>
        <v>9.5006199999999999E-2</v>
      </c>
      <c r="G1229">
        <f>'All Nodes'!G4338</f>
        <v>100001</v>
      </c>
    </row>
    <row r="1230" spans="1:7" x14ac:dyDescent="0.25">
      <c r="A1230" t="str">
        <f>'All Nodes'!A4339</f>
        <v>GRID</v>
      </c>
      <c r="B1230">
        <f>'All Nodes'!B4339</f>
        <v>106228</v>
      </c>
      <c r="C1230">
        <f>'All Nodes'!C4339</f>
        <v>100001</v>
      </c>
      <c r="D1230" s="1">
        <f>'All Nodes'!D4339</f>
        <v>-0.349997</v>
      </c>
      <c r="E1230" s="1">
        <f>'All Nodes'!E4339</f>
        <v>-0.175039</v>
      </c>
      <c r="F1230" s="1">
        <f>'All Nodes'!F4339</f>
        <v>9.7504300000000002E-2</v>
      </c>
      <c r="G1230">
        <f>'All Nodes'!G4339</f>
        <v>100001</v>
      </c>
    </row>
    <row r="1231" spans="1:7" x14ac:dyDescent="0.25">
      <c r="A1231" t="str">
        <f>'All Nodes'!A4340</f>
        <v>GRID</v>
      </c>
      <c r="B1231">
        <f>'All Nodes'!B4340</f>
        <v>106229</v>
      </c>
      <c r="C1231">
        <f>'All Nodes'!C4340</f>
        <v>100001</v>
      </c>
      <c r="D1231" s="1">
        <f>'All Nodes'!D4340</f>
        <v>-0.37499199999999999</v>
      </c>
      <c r="E1231" s="1">
        <f>'All Nodes'!E4340</f>
        <v>-0.22503600000000001</v>
      </c>
      <c r="F1231" s="1">
        <f>'All Nodes'!F4340</f>
        <v>0.101314</v>
      </c>
      <c r="G1231">
        <f>'All Nodes'!G4340</f>
        <v>100001</v>
      </c>
    </row>
    <row r="1232" spans="1:7" x14ac:dyDescent="0.25">
      <c r="A1232" t="str">
        <f>'All Nodes'!A4341</f>
        <v>GRID</v>
      </c>
      <c r="B1232">
        <f>'All Nodes'!B4341</f>
        <v>106230</v>
      </c>
      <c r="C1232">
        <f>'All Nodes'!C4341</f>
        <v>100001</v>
      </c>
      <c r="D1232" s="1">
        <f>'All Nodes'!D4341</f>
        <v>-0.34999599999999997</v>
      </c>
      <c r="E1232" s="1">
        <f>'All Nodes'!E4341</f>
        <v>-0.20003899999999999</v>
      </c>
      <c r="F1232" s="1">
        <f>'All Nodes'!F4341</f>
        <v>9.8440200000000005E-2</v>
      </c>
      <c r="G1232">
        <f>'All Nodes'!G4341</f>
        <v>100001</v>
      </c>
    </row>
    <row r="1233" spans="1:7" x14ac:dyDescent="0.25">
      <c r="A1233" t="str">
        <f>'All Nodes'!A4342</f>
        <v>GRID</v>
      </c>
      <c r="B1233">
        <f>'All Nodes'!B4342</f>
        <v>106231</v>
      </c>
      <c r="C1233">
        <f>'All Nodes'!C4342</f>
        <v>100001</v>
      </c>
      <c r="D1233" s="1">
        <f>'All Nodes'!D4342</f>
        <v>-0.34999400000000003</v>
      </c>
      <c r="E1233" s="1">
        <f>'All Nodes'!E4342</f>
        <v>-0.22503400000000001</v>
      </c>
      <c r="F1233" s="1">
        <f>'All Nodes'!F4342</f>
        <v>9.9502199999999999E-2</v>
      </c>
      <c r="G1233">
        <f>'All Nodes'!G4342</f>
        <v>100001</v>
      </c>
    </row>
    <row r="1234" spans="1:7" x14ac:dyDescent="0.25">
      <c r="A1234" t="str">
        <f>'All Nodes'!A4343</f>
        <v>GRID</v>
      </c>
      <c r="B1234">
        <f>'All Nodes'!B4343</f>
        <v>106232</v>
      </c>
      <c r="C1234">
        <f>'All Nodes'!C4343</f>
        <v>100001</v>
      </c>
      <c r="D1234" s="1">
        <f>'All Nodes'!D4343</f>
        <v>-0.37499300000000002</v>
      </c>
      <c r="E1234" s="1">
        <f>'All Nodes'!E4343</f>
        <v>-0.250023</v>
      </c>
      <c r="F1234" s="1">
        <f>'All Nodes'!F4343</f>
        <v>0.10249900000000001</v>
      </c>
      <c r="G1234">
        <f>'All Nodes'!G4343</f>
        <v>100001</v>
      </c>
    </row>
    <row r="1235" spans="1:7" x14ac:dyDescent="0.25">
      <c r="A1235" t="str">
        <f>'All Nodes'!A4344</f>
        <v>GRID</v>
      </c>
      <c r="B1235">
        <f>'All Nodes'!B4344</f>
        <v>106233</v>
      </c>
      <c r="C1235">
        <f>'All Nodes'!C4344</f>
        <v>100001</v>
      </c>
      <c r="D1235" s="1">
        <f>'All Nodes'!D4344</f>
        <v>-0.39999000000000001</v>
      </c>
      <c r="E1235" s="1">
        <f>'All Nodes'!E4344</f>
        <v>-0.27504200000000001</v>
      </c>
      <c r="F1235" s="1">
        <f>'All Nodes'!F4344</f>
        <v>0.105753</v>
      </c>
      <c r="G1235">
        <f>'All Nodes'!G4344</f>
        <v>100001</v>
      </c>
    </row>
    <row r="1236" spans="1:7" x14ac:dyDescent="0.25">
      <c r="A1236" t="str">
        <f>'All Nodes'!A4345</f>
        <v>GRID</v>
      </c>
      <c r="B1236">
        <f>'All Nodes'!B4345</f>
        <v>106234</v>
      </c>
      <c r="C1236">
        <f>'All Nodes'!C4345</f>
        <v>100001</v>
      </c>
      <c r="D1236" s="1">
        <f>'All Nodes'!D4345</f>
        <v>-0.37498999999999999</v>
      </c>
      <c r="E1236" s="1">
        <f>'All Nodes'!E4345</f>
        <v>-0.27504200000000001</v>
      </c>
      <c r="F1236" s="1">
        <f>'All Nodes'!F4345</f>
        <v>0.103814</v>
      </c>
      <c r="G1236">
        <f>'All Nodes'!G4345</f>
        <v>100001</v>
      </c>
    </row>
    <row r="1237" spans="1:7" x14ac:dyDescent="0.25">
      <c r="A1237" t="str">
        <f>'All Nodes'!A4346</f>
        <v>GRID</v>
      </c>
      <c r="B1237">
        <f>'All Nodes'!B4346</f>
        <v>106235</v>
      </c>
      <c r="C1237">
        <f>'All Nodes'!C4346</f>
        <v>100001</v>
      </c>
      <c r="D1237" s="1">
        <f>'All Nodes'!D4346</f>
        <v>-0.42498999999999998</v>
      </c>
      <c r="E1237" s="1">
        <f>'All Nodes'!E4346</f>
        <v>-0.300035</v>
      </c>
      <c r="F1237" s="1">
        <f>'All Nodes'!F4346</f>
        <v>0.109255</v>
      </c>
      <c r="G1237">
        <f>'All Nodes'!G4346</f>
        <v>100001</v>
      </c>
    </row>
    <row r="1238" spans="1:7" x14ac:dyDescent="0.25">
      <c r="A1238" t="str">
        <f>'All Nodes'!A4347</f>
        <v>GRID</v>
      </c>
      <c r="B1238">
        <f>'All Nodes'!B4347</f>
        <v>106236</v>
      </c>
      <c r="C1238">
        <f>'All Nodes'!C4347</f>
        <v>100001</v>
      </c>
      <c r="D1238" s="1">
        <f>'All Nodes'!D4347</f>
        <v>-0.39998899999999998</v>
      </c>
      <c r="E1238" s="1">
        <f>'All Nodes'!E4347</f>
        <v>-0.30003299999999999</v>
      </c>
      <c r="F1238" s="1">
        <f>'All Nodes'!F4347</f>
        <v>0.10718900000000001</v>
      </c>
      <c r="G1238">
        <f>'All Nodes'!G4347</f>
        <v>100001</v>
      </c>
    </row>
    <row r="1239" spans="1:7" x14ac:dyDescent="0.25">
      <c r="A1239" t="str">
        <f>'All Nodes'!A4348</f>
        <v>GRID</v>
      </c>
      <c r="B1239">
        <f>'All Nodes'!B4348</f>
        <v>106237</v>
      </c>
      <c r="C1239">
        <f>'All Nodes'!C4348</f>
        <v>100001</v>
      </c>
      <c r="D1239" s="1">
        <f>'All Nodes'!D4348</f>
        <v>-0.42499100000000001</v>
      </c>
      <c r="E1239" s="1">
        <f>'All Nodes'!E4348</f>
        <v>-0.32503300000000002</v>
      </c>
      <c r="F1239" s="1">
        <f>'All Nodes'!F4348</f>
        <v>0.110819</v>
      </c>
      <c r="G1239">
        <f>'All Nodes'!G4348</f>
        <v>100001</v>
      </c>
    </row>
    <row r="1240" spans="1:7" x14ac:dyDescent="0.25">
      <c r="A1240" t="str">
        <f>'All Nodes'!A4349</f>
        <v>GRID</v>
      </c>
      <c r="B1240">
        <f>'All Nodes'!B4349</f>
        <v>106238</v>
      </c>
      <c r="C1240">
        <f>'All Nodes'!C4349</f>
        <v>100001</v>
      </c>
      <c r="D1240" s="1">
        <f>'All Nodes'!D4349</f>
        <v>-0.44998899999999997</v>
      </c>
      <c r="E1240" s="1">
        <f>'All Nodes'!E4349</f>
        <v>-0.34982600000000003</v>
      </c>
      <c r="F1240" s="1">
        <f>'All Nodes'!F4349</f>
        <v>0.114673</v>
      </c>
      <c r="G1240">
        <f>'All Nodes'!G4349</f>
        <v>100001</v>
      </c>
    </row>
    <row r="1241" spans="1:7" x14ac:dyDescent="0.25">
      <c r="A1241" t="str">
        <f>'All Nodes'!A4350</f>
        <v>GRID</v>
      </c>
      <c r="B1241">
        <f>'All Nodes'!B4350</f>
        <v>106239</v>
      </c>
      <c r="C1241">
        <f>'All Nodes'!C4350</f>
        <v>100001</v>
      </c>
      <c r="D1241" s="1">
        <f>'All Nodes'!D4350</f>
        <v>-0.42498599999999997</v>
      </c>
      <c r="E1241" s="1">
        <f>'All Nodes'!E4350</f>
        <v>-0.34982799999999997</v>
      </c>
      <c r="F1241" s="1">
        <f>'All Nodes'!F4350</f>
        <v>0.11248</v>
      </c>
      <c r="G1241">
        <f>'All Nodes'!G4350</f>
        <v>100001</v>
      </c>
    </row>
    <row r="1242" spans="1:7" x14ac:dyDescent="0.25">
      <c r="A1242" t="str">
        <f>'All Nodes'!A4351</f>
        <v>GRID</v>
      </c>
      <c r="B1242">
        <f>'All Nodes'!B4351</f>
        <v>106240</v>
      </c>
      <c r="C1242">
        <f>'All Nodes'!C4351</f>
        <v>100001</v>
      </c>
      <c r="D1242" s="1">
        <f>'All Nodes'!D4351</f>
        <v>-0.47497299999999998</v>
      </c>
      <c r="E1242" s="1">
        <f>'All Nodes'!E4351</f>
        <v>-0.37482100000000002</v>
      </c>
      <c r="F1242" s="1">
        <f>'All Nodes'!F4351</f>
        <v>0.11880499999999999</v>
      </c>
      <c r="G1242">
        <f>'All Nodes'!G4351</f>
        <v>100001</v>
      </c>
    </row>
    <row r="1243" spans="1:7" x14ac:dyDescent="0.25">
      <c r="A1243" t="str">
        <f>'All Nodes'!A4352</f>
        <v>GRID</v>
      </c>
      <c r="B1243">
        <f>'All Nodes'!B4352</f>
        <v>106241</v>
      </c>
      <c r="C1243">
        <f>'All Nodes'!C4352</f>
        <v>100001</v>
      </c>
      <c r="D1243" s="1">
        <f>'All Nodes'!D4352</f>
        <v>-0.44998700000000003</v>
      </c>
      <c r="E1243" s="1">
        <f>'All Nodes'!E4352</f>
        <v>-0.37482300000000002</v>
      </c>
      <c r="F1243" s="1">
        <f>'All Nodes'!F4352</f>
        <v>0.11648699999999999</v>
      </c>
      <c r="G1243">
        <f>'All Nodes'!G4352</f>
        <v>100001</v>
      </c>
    </row>
    <row r="1244" spans="1:7" x14ac:dyDescent="0.25">
      <c r="A1244" t="str">
        <f>'All Nodes'!A4353</f>
        <v>GRID</v>
      </c>
      <c r="B1244">
        <f>'All Nodes'!B4353</f>
        <v>106242</v>
      </c>
      <c r="C1244">
        <f>'All Nodes'!C4353</f>
        <v>100001</v>
      </c>
      <c r="D1244" s="1">
        <f>'All Nodes'!D4353</f>
        <v>-0.47496899999999997</v>
      </c>
      <c r="E1244" s="1">
        <f>'All Nodes'!E4353</f>
        <v>-0.39982000000000001</v>
      </c>
      <c r="F1244" s="1">
        <f>'All Nodes'!F4353</f>
        <v>0.12074600000000001</v>
      </c>
      <c r="G1244">
        <f>'All Nodes'!G4353</f>
        <v>100001</v>
      </c>
    </row>
    <row r="1245" spans="1:7" x14ac:dyDescent="0.25">
      <c r="A1245" t="str">
        <f>'All Nodes'!A4354</f>
        <v>GRID</v>
      </c>
      <c r="B1245">
        <f>'All Nodes'!B4354</f>
        <v>106243</v>
      </c>
      <c r="C1245">
        <f>'All Nodes'!C4354</f>
        <v>100001</v>
      </c>
      <c r="D1245" s="1">
        <f>'All Nodes'!D4354</f>
        <v>-0.52498299999999998</v>
      </c>
      <c r="E1245" s="1">
        <f>'All Nodes'!E4354</f>
        <v>-0.42504700000000001</v>
      </c>
      <c r="F1245" s="1">
        <f>'All Nodes'!F4354</f>
        <v>0.12787599999999999</v>
      </c>
      <c r="G1245">
        <f>'All Nodes'!G4354</f>
        <v>100001</v>
      </c>
    </row>
    <row r="1246" spans="1:7" x14ac:dyDescent="0.25">
      <c r="A1246" t="str">
        <f>'All Nodes'!A4355</f>
        <v>GRID</v>
      </c>
      <c r="B1246">
        <f>'All Nodes'!B4355</f>
        <v>106244</v>
      </c>
      <c r="C1246">
        <f>'All Nodes'!C4355</f>
        <v>100001</v>
      </c>
      <c r="D1246" s="1">
        <f>'All Nodes'!D4355</f>
        <v>-0.49998300000000001</v>
      </c>
      <c r="E1246" s="1">
        <f>'All Nodes'!E4355</f>
        <v>-0.42504500000000001</v>
      </c>
      <c r="F1246" s="1">
        <f>'All Nodes'!F4355</f>
        <v>0.125302</v>
      </c>
      <c r="G1246">
        <f>'All Nodes'!G4355</f>
        <v>100001</v>
      </c>
    </row>
    <row r="1247" spans="1:7" x14ac:dyDescent="0.25">
      <c r="A1247" t="str">
        <f>'All Nodes'!A4356</f>
        <v>GRID</v>
      </c>
      <c r="B1247">
        <f>'All Nodes'!B4356</f>
        <v>106245</v>
      </c>
      <c r="C1247">
        <f>'All Nodes'!C4356</f>
        <v>100001</v>
      </c>
      <c r="D1247" s="1">
        <f>'All Nodes'!D4356</f>
        <v>-0.474966</v>
      </c>
      <c r="E1247" s="1">
        <f>'All Nodes'!E4356</f>
        <v>-0.42504399999999998</v>
      </c>
      <c r="F1247" s="1">
        <f>'All Nodes'!F4356</f>
        <v>0.122852</v>
      </c>
      <c r="G1247">
        <f>'All Nodes'!G4356</f>
        <v>100001</v>
      </c>
    </row>
    <row r="1248" spans="1:7" x14ac:dyDescent="0.25">
      <c r="A1248" t="str">
        <f>'All Nodes'!A4357</f>
        <v>GRID</v>
      </c>
      <c r="B1248">
        <f>'All Nodes'!B4357</f>
        <v>106246</v>
      </c>
      <c r="C1248">
        <f>'All Nodes'!C4357</f>
        <v>100001</v>
      </c>
      <c r="D1248" s="1">
        <f>'All Nodes'!D4357</f>
        <v>-0.54998100000000005</v>
      </c>
      <c r="E1248" s="1">
        <f>'All Nodes'!E4357</f>
        <v>-0.44981900000000002</v>
      </c>
      <c r="F1248" s="1">
        <f>'All Nodes'!F4357</f>
        <v>0.13273699999999999</v>
      </c>
      <c r="G1248">
        <f>'All Nodes'!G4357</f>
        <v>100001</v>
      </c>
    </row>
    <row r="1249" spans="1:7" x14ac:dyDescent="0.25">
      <c r="A1249" t="str">
        <f>'All Nodes'!A4358</f>
        <v>GRID</v>
      </c>
      <c r="B1249">
        <f>'All Nodes'!B4358</f>
        <v>106247</v>
      </c>
      <c r="C1249">
        <f>'All Nodes'!C4358</f>
        <v>100001</v>
      </c>
      <c r="D1249" s="1">
        <f>'All Nodes'!D4358</f>
        <v>-0.52498100000000003</v>
      </c>
      <c r="E1249" s="1">
        <f>'All Nodes'!E4358</f>
        <v>-0.44982</v>
      </c>
      <c r="F1249" s="1">
        <f>'All Nodes'!F4358</f>
        <v>0.13003500000000001</v>
      </c>
      <c r="G1249">
        <f>'All Nodes'!G4358</f>
        <v>100001</v>
      </c>
    </row>
    <row r="1250" spans="1:7" x14ac:dyDescent="0.25">
      <c r="A1250" t="str">
        <f>'All Nodes'!A4359</f>
        <v>GRID</v>
      </c>
      <c r="B1250">
        <f>'All Nodes'!B4359</f>
        <v>106248</v>
      </c>
      <c r="C1250">
        <f>'All Nodes'!C4359</f>
        <v>100001</v>
      </c>
      <c r="D1250" s="1">
        <f>'All Nodes'!D4359</f>
        <v>-0.54997700000000005</v>
      </c>
      <c r="E1250" s="1">
        <f>'All Nodes'!E4359</f>
        <v>-0.475049</v>
      </c>
      <c r="F1250" s="1">
        <f>'All Nodes'!F4359</f>
        <v>0.135104</v>
      </c>
      <c r="G1250">
        <f>'All Nodes'!G4359</f>
        <v>100001</v>
      </c>
    </row>
    <row r="1251" spans="1:7" x14ac:dyDescent="0.25">
      <c r="A1251" t="str">
        <f>'All Nodes'!A4360</f>
        <v>GRID</v>
      </c>
      <c r="B1251">
        <f>'All Nodes'!B4360</f>
        <v>106249</v>
      </c>
      <c r="C1251">
        <f>'All Nodes'!C4360</f>
        <v>100001</v>
      </c>
      <c r="D1251" s="1">
        <f>'All Nodes'!D4360</f>
        <v>-0.17502599999999999</v>
      </c>
      <c r="E1251" s="1">
        <f>'All Nodes'!E4360</f>
        <v>7.49885E-2</v>
      </c>
      <c r="F1251" s="1">
        <f>'All Nodes'!F4360</f>
        <v>8.58429E-2</v>
      </c>
      <c r="G1251">
        <f>'All Nodes'!G4360</f>
        <v>100001</v>
      </c>
    </row>
    <row r="1252" spans="1:7" x14ac:dyDescent="0.25">
      <c r="A1252" t="str">
        <f>'All Nodes'!A4361</f>
        <v>GRID</v>
      </c>
      <c r="B1252">
        <f>'All Nodes'!B4361</f>
        <v>106250</v>
      </c>
      <c r="C1252">
        <f>'All Nodes'!C4361</f>
        <v>100001</v>
      </c>
      <c r="D1252" s="1">
        <f>'All Nodes'!D4361</f>
        <v>-0.15001999999999999</v>
      </c>
      <c r="E1252" s="1">
        <f>'All Nodes'!E4361</f>
        <v>7.4990699999999993E-2</v>
      </c>
      <c r="F1252" s="1">
        <f>'All Nodes'!F4361</f>
        <v>8.5031899999999994E-2</v>
      </c>
      <c r="G1252">
        <f>'All Nodes'!G4361</f>
        <v>100001</v>
      </c>
    </row>
    <row r="1253" spans="1:7" x14ac:dyDescent="0.25">
      <c r="A1253" t="str">
        <f>'All Nodes'!A4362</f>
        <v>GRID</v>
      </c>
      <c r="B1253">
        <f>'All Nodes'!B4362</f>
        <v>106251</v>
      </c>
      <c r="C1253">
        <f>'All Nodes'!C4362</f>
        <v>100001</v>
      </c>
      <c r="D1253" s="1">
        <f>'All Nodes'!D4362</f>
        <v>-0.25001000000000001</v>
      </c>
      <c r="E1253" s="1">
        <f>'All Nodes'!E4362</f>
        <v>2.4981900000000001E-2</v>
      </c>
      <c r="F1253" s="1">
        <f>'All Nodes'!F4362</f>
        <v>8.8521000000000002E-2</v>
      </c>
      <c r="G1253">
        <f>'All Nodes'!G4362</f>
        <v>100001</v>
      </c>
    </row>
    <row r="1254" spans="1:7" x14ac:dyDescent="0.25">
      <c r="A1254" t="str">
        <f>'All Nodes'!A4363</f>
        <v>GRID</v>
      </c>
      <c r="B1254">
        <f>'All Nodes'!B4363</f>
        <v>106252</v>
      </c>
      <c r="C1254">
        <f>'All Nodes'!C4363</f>
        <v>100001</v>
      </c>
      <c r="D1254" s="1">
        <f>'All Nodes'!D4363</f>
        <v>-0.22502</v>
      </c>
      <c r="E1254" s="1">
        <f>'All Nodes'!E4363</f>
        <v>2.49821E-2</v>
      </c>
      <c r="F1254" s="1">
        <f>'All Nodes'!F4363</f>
        <v>8.7337999999999999E-2</v>
      </c>
      <c r="G1254">
        <f>'All Nodes'!G4363</f>
        <v>100001</v>
      </c>
    </row>
    <row r="1255" spans="1:7" x14ac:dyDescent="0.25">
      <c r="A1255" t="str">
        <f>'All Nodes'!A4364</f>
        <v>GRID</v>
      </c>
      <c r="B1255">
        <f>'All Nodes'!B4364</f>
        <v>106253</v>
      </c>
      <c r="C1255">
        <f>'All Nodes'!C4364</f>
        <v>100001</v>
      </c>
      <c r="D1255" s="1">
        <f>'All Nodes'!D4364</f>
        <v>-0.27500999999999998</v>
      </c>
      <c r="E1255" s="1">
        <f>'All Nodes'!E4364</f>
        <v>-1.914E-5</v>
      </c>
      <c r="F1255" s="1">
        <f>'All Nodes'!F4364</f>
        <v>8.9767E-2</v>
      </c>
      <c r="G1255">
        <f>'All Nodes'!G4364</f>
        <v>100001</v>
      </c>
    </row>
    <row r="1256" spans="1:7" x14ac:dyDescent="0.25">
      <c r="A1256" t="str">
        <f>'All Nodes'!A4365</f>
        <v>GRID</v>
      </c>
      <c r="B1256">
        <f>'All Nodes'!B4365</f>
        <v>106254</v>
      </c>
      <c r="C1256">
        <f>'All Nodes'!C4365</f>
        <v>100001</v>
      </c>
      <c r="D1256" s="1">
        <f>'All Nodes'!D4365</f>
        <v>-0.27500799999999997</v>
      </c>
      <c r="E1256" s="1">
        <f>'All Nodes'!E4365</f>
        <v>-2.5017000000000001E-2</v>
      </c>
      <c r="F1256" s="1">
        <f>'All Nodes'!F4365</f>
        <v>8.9829099999999995E-2</v>
      </c>
      <c r="G1256">
        <f>'All Nodes'!G4365</f>
        <v>100001</v>
      </c>
    </row>
    <row r="1257" spans="1:7" x14ac:dyDescent="0.25">
      <c r="A1257" t="str">
        <f>'All Nodes'!A4366</f>
        <v>GRID</v>
      </c>
      <c r="B1257">
        <f>'All Nodes'!B4366</f>
        <v>106255</v>
      </c>
      <c r="C1257">
        <f>'All Nodes'!C4366</f>
        <v>100001</v>
      </c>
      <c r="D1257" s="1">
        <f>'All Nodes'!D4366</f>
        <v>-0.25000099999999997</v>
      </c>
      <c r="E1257" s="1">
        <f>'All Nodes'!E4366</f>
        <v>-1.7269999999999999E-5</v>
      </c>
      <c r="F1257" s="1">
        <f>'All Nodes'!F4366</f>
        <v>8.8457999999999995E-2</v>
      </c>
      <c r="G1257">
        <f>'All Nodes'!G4366</f>
        <v>100001</v>
      </c>
    </row>
    <row r="1258" spans="1:7" x14ac:dyDescent="0.25">
      <c r="A1258" t="str">
        <f>'All Nodes'!A4367</f>
        <v>GRID</v>
      </c>
      <c r="B1258">
        <f>'All Nodes'!B4367</f>
        <v>106256</v>
      </c>
      <c r="C1258">
        <f>'All Nodes'!C4367</f>
        <v>100001</v>
      </c>
      <c r="D1258" s="1">
        <f>'All Nodes'!D4367</f>
        <v>-0.27501199999999998</v>
      </c>
      <c r="E1258" s="1">
        <f>'All Nodes'!E4367</f>
        <v>-5.0019000000000001E-2</v>
      </c>
      <c r="F1258" s="1">
        <f>'All Nodes'!F4367</f>
        <v>9.0017100000000003E-2</v>
      </c>
      <c r="G1258">
        <f>'All Nodes'!G4367</f>
        <v>100001</v>
      </c>
    </row>
    <row r="1259" spans="1:7" x14ac:dyDescent="0.25">
      <c r="A1259" t="str">
        <f>'All Nodes'!A4368</f>
        <v>GRID</v>
      </c>
      <c r="B1259">
        <f>'All Nodes'!B4368</f>
        <v>106257</v>
      </c>
      <c r="C1259">
        <f>'All Nodes'!C4368</f>
        <v>100001</v>
      </c>
      <c r="D1259" s="1">
        <f>'All Nodes'!D4368</f>
        <v>-0.20002300000000001</v>
      </c>
      <c r="E1259" s="1">
        <f>'All Nodes'!E4368</f>
        <v>4.9979299999999997E-2</v>
      </c>
      <c r="F1259" s="1">
        <f>'All Nodes'!F4368</f>
        <v>8.6466000000000001E-2</v>
      </c>
      <c r="G1259">
        <f>'All Nodes'!G4368</f>
        <v>100001</v>
      </c>
    </row>
    <row r="1260" spans="1:7" x14ac:dyDescent="0.25">
      <c r="A1260" t="str">
        <f>'All Nodes'!A4369</f>
        <v>GRID</v>
      </c>
      <c r="B1260">
        <f>'All Nodes'!B4369</f>
        <v>106258</v>
      </c>
      <c r="C1260">
        <f>'All Nodes'!C4369</f>
        <v>100001</v>
      </c>
      <c r="D1260" s="1">
        <f>'All Nodes'!D4369</f>
        <v>-0.17502499999999999</v>
      </c>
      <c r="E1260" s="1">
        <f>'All Nodes'!E4369</f>
        <v>4.9979500000000003E-2</v>
      </c>
      <c r="F1260" s="1">
        <f>'All Nodes'!F4369</f>
        <v>8.5530999999999996E-2</v>
      </c>
      <c r="G1260">
        <f>'All Nodes'!G4369</f>
        <v>100001</v>
      </c>
    </row>
    <row r="1261" spans="1:7" x14ac:dyDescent="0.25">
      <c r="A1261" t="str">
        <f>'All Nodes'!A4370</f>
        <v>GRID</v>
      </c>
      <c r="B1261">
        <f>'All Nodes'!B4370</f>
        <v>106259</v>
      </c>
      <c r="C1261">
        <f>'All Nodes'!C4370</f>
        <v>100001</v>
      </c>
      <c r="D1261" s="1">
        <f>'All Nodes'!D4370</f>
        <v>-0.200021</v>
      </c>
      <c r="E1261" s="1">
        <f>'All Nodes'!E4370</f>
        <v>2.49833E-2</v>
      </c>
      <c r="F1261" s="1">
        <f>'All Nodes'!F4370</f>
        <v>8.6278999999999995E-2</v>
      </c>
      <c r="G1261">
        <f>'All Nodes'!G4370</f>
        <v>100001</v>
      </c>
    </row>
    <row r="1262" spans="1:7" x14ac:dyDescent="0.25">
      <c r="A1262" t="str">
        <f>'All Nodes'!A4371</f>
        <v>GRID</v>
      </c>
      <c r="B1262">
        <f>'All Nodes'!B4371</f>
        <v>106260</v>
      </c>
      <c r="C1262">
        <f>'All Nodes'!C4371</f>
        <v>100001</v>
      </c>
      <c r="D1262" s="1">
        <f>'All Nodes'!D4371</f>
        <v>-0.29996899999999999</v>
      </c>
      <c r="E1262" s="1">
        <f>'All Nodes'!E4371</f>
        <v>-7.5036000000000005E-2</v>
      </c>
      <c r="F1262" s="1">
        <f>'All Nodes'!F4371</f>
        <v>9.1761099999999998E-2</v>
      </c>
      <c r="G1262">
        <f>'All Nodes'!G4371</f>
        <v>100001</v>
      </c>
    </row>
    <row r="1263" spans="1:7" x14ac:dyDescent="0.25">
      <c r="A1263" t="str">
        <f>'All Nodes'!A4372</f>
        <v>GRID</v>
      </c>
      <c r="B1263">
        <f>'All Nodes'!B4372</f>
        <v>106261</v>
      </c>
      <c r="C1263">
        <f>'All Nodes'!C4372</f>
        <v>100001</v>
      </c>
      <c r="D1263" s="1">
        <f>'All Nodes'!D4372</f>
        <v>-0.3</v>
      </c>
      <c r="E1263" s="1">
        <f>'All Nodes'!E4372</f>
        <v>-0.100037</v>
      </c>
      <c r="F1263" s="1">
        <f>'All Nodes'!F4372</f>
        <v>9.2199100000000006E-2</v>
      </c>
      <c r="G1263">
        <f>'All Nodes'!G4372</f>
        <v>100001</v>
      </c>
    </row>
    <row r="1264" spans="1:7" x14ac:dyDescent="0.25">
      <c r="A1264" t="str">
        <f>'All Nodes'!A4373</f>
        <v>GRID</v>
      </c>
      <c r="B1264">
        <f>'All Nodes'!B4373</f>
        <v>106262</v>
      </c>
      <c r="C1264">
        <f>'All Nodes'!C4373</f>
        <v>100001</v>
      </c>
      <c r="D1264" s="1">
        <f>'All Nodes'!D4373</f>
        <v>-0.275005</v>
      </c>
      <c r="E1264" s="1">
        <f>'All Nodes'!E4373</f>
        <v>-7.5034000000000003E-2</v>
      </c>
      <c r="F1264" s="1">
        <f>'All Nodes'!F4373</f>
        <v>9.0329099999999996E-2</v>
      </c>
      <c r="G1264">
        <f>'All Nodes'!G4373</f>
        <v>100001</v>
      </c>
    </row>
    <row r="1265" spans="1:7" x14ac:dyDescent="0.25">
      <c r="A1265" t="str">
        <f>'All Nodes'!A4374</f>
        <v>GRID</v>
      </c>
      <c r="B1265">
        <f>'All Nodes'!B4374</f>
        <v>106263</v>
      </c>
      <c r="C1265">
        <f>'All Nodes'!C4374</f>
        <v>100001</v>
      </c>
      <c r="D1265" s="1">
        <f>'All Nodes'!D4374</f>
        <v>-5.0011E-2</v>
      </c>
      <c r="E1265" s="1">
        <f>'All Nodes'!E4374</f>
        <v>0.15001800000000001</v>
      </c>
      <c r="F1265" s="1">
        <f>'All Nodes'!F4374</f>
        <v>8.4720799999999999E-2</v>
      </c>
      <c r="G1265">
        <f>'All Nodes'!G4374</f>
        <v>100001</v>
      </c>
    </row>
    <row r="1266" spans="1:7" x14ac:dyDescent="0.25">
      <c r="A1266" t="str">
        <f>'All Nodes'!A4375</f>
        <v>GRID</v>
      </c>
      <c r="B1266">
        <f>'All Nodes'!B4375</f>
        <v>106264</v>
      </c>
      <c r="C1266">
        <f>'All Nodes'!C4375</f>
        <v>100001</v>
      </c>
      <c r="D1266" s="1">
        <f>'All Nodes'!D4375</f>
        <v>-2.5007000000000001E-2</v>
      </c>
      <c r="E1266" s="1">
        <f>'All Nodes'!E4375</f>
        <v>0.15001900000000001</v>
      </c>
      <c r="F1266" s="1">
        <f>'All Nodes'!F4375</f>
        <v>8.4533800000000006E-2</v>
      </c>
      <c r="G1266">
        <f>'All Nodes'!G4375</f>
        <v>100001</v>
      </c>
    </row>
    <row r="1267" spans="1:7" x14ac:dyDescent="0.25">
      <c r="A1267" t="str">
        <f>'All Nodes'!A4376</f>
        <v>GRID</v>
      </c>
      <c r="B1267">
        <f>'All Nodes'!B4376</f>
        <v>106265</v>
      </c>
      <c r="C1267">
        <f>'All Nodes'!C4376</f>
        <v>100001</v>
      </c>
      <c r="D1267" s="1">
        <f>'All Nodes'!D4376</f>
        <v>-1.042E-5</v>
      </c>
      <c r="E1267" s="1">
        <f>'All Nodes'!E4376</f>
        <v>0.15001999999999999</v>
      </c>
      <c r="F1267" s="1">
        <f>'All Nodes'!F4376</f>
        <v>8.4471900000000003E-2</v>
      </c>
      <c r="G1267">
        <f>'All Nodes'!G4376</f>
        <v>100001</v>
      </c>
    </row>
    <row r="1268" spans="1:7" x14ac:dyDescent="0.25">
      <c r="A1268" t="str">
        <f>'All Nodes'!A4377</f>
        <v>GRID</v>
      </c>
      <c r="B1268">
        <f>'All Nodes'!B4377</f>
        <v>106266</v>
      </c>
      <c r="C1268">
        <f>'All Nodes'!C4377</f>
        <v>100001</v>
      </c>
      <c r="D1268" s="1">
        <f>'All Nodes'!D4377</f>
        <v>2.5004499999999999E-2</v>
      </c>
      <c r="E1268" s="1">
        <f>'All Nodes'!E4377</f>
        <v>0.15001800000000001</v>
      </c>
      <c r="F1268" s="1">
        <f>'All Nodes'!F4377</f>
        <v>8.4533899999999995E-2</v>
      </c>
      <c r="G1268">
        <f>'All Nodes'!G4377</f>
        <v>100001</v>
      </c>
    </row>
    <row r="1269" spans="1:7" x14ac:dyDescent="0.25">
      <c r="A1269" t="str">
        <f>'All Nodes'!A4378</f>
        <v>GRID</v>
      </c>
      <c r="B1269">
        <f>'All Nodes'!B4378</f>
        <v>106267</v>
      </c>
      <c r="C1269">
        <f>'All Nodes'!C4378</f>
        <v>100001</v>
      </c>
      <c r="D1269" s="1">
        <f>'All Nodes'!D4378</f>
        <v>-0.100026</v>
      </c>
      <c r="E1269" s="1">
        <f>'All Nodes'!E4378</f>
        <v>9.9996199999999993E-2</v>
      </c>
      <c r="F1269" s="1">
        <f>'All Nodes'!F4378</f>
        <v>8.4222900000000003E-2</v>
      </c>
      <c r="G1269">
        <f>'All Nodes'!G4378</f>
        <v>100001</v>
      </c>
    </row>
    <row r="1270" spans="1:7" x14ac:dyDescent="0.25">
      <c r="A1270" t="str">
        <f>'All Nodes'!A4379</f>
        <v>GRID</v>
      </c>
      <c r="B1270">
        <f>'All Nodes'!B4379</f>
        <v>106268</v>
      </c>
      <c r="C1270">
        <f>'All Nodes'!C4379</f>
        <v>100001</v>
      </c>
      <c r="D1270" s="1">
        <f>'All Nodes'!D4379</f>
        <v>-7.5025999999999995E-2</v>
      </c>
      <c r="E1270" s="1">
        <f>'All Nodes'!E4379</f>
        <v>0.12501799999999999</v>
      </c>
      <c r="F1270" s="1">
        <f>'All Nodes'!F4379</f>
        <v>8.4348000000000006E-2</v>
      </c>
      <c r="G1270">
        <f>'All Nodes'!G4379</f>
        <v>100001</v>
      </c>
    </row>
    <row r="1271" spans="1:7" x14ac:dyDescent="0.25">
      <c r="A1271" t="str">
        <f>'All Nodes'!A4380</f>
        <v>GRID</v>
      </c>
      <c r="B1271">
        <f>'All Nodes'!B4380</f>
        <v>106269</v>
      </c>
      <c r="C1271">
        <f>'All Nodes'!C4380</f>
        <v>100001</v>
      </c>
      <c r="D1271" s="1">
        <f>'All Nodes'!D4380</f>
        <v>-5.0007999999999997E-2</v>
      </c>
      <c r="E1271" s="1">
        <f>'All Nodes'!E4380</f>
        <v>0.12501899999999999</v>
      </c>
      <c r="F1271" s="1">
        <f>'All Nodes'!F4380</f>
        <v>8.4035899999999997E-2</v>
      </c>
      <c r="G1271">
        <f>'All Nodes'!G4380</f>
        <v>100001</v>
      </c>
    </row>
    <row r="1272" spans="1:7" x14ac:dyDescent="0.25">
      <c r="A1272" t="str">
        <f>'All Nodes'!A4381</f>
        <v>GRID</v>
      </c>
      <c r="B1272">
        <f>'All Nodes'!B4381</f>
        <v>106270</v>
      </c>
      <c r="C1272">
        <f>'All Nodes'!C4381</f>
        <v>100001</v>
      </c>
      <c r="D1272" s="1">
        <f>'All Nodes'!D4381</f>
        <v>-7.5023999999999993E-2</v>
      </c>
      <c r="E1272" s="1">
        <f>'All Nodes'!E4381</f>
        <v>0.10001599999999999</v>
      </c>
      <c r="F1272" s="1">
        <f>'All Nodes'!F4381</f>
        <v>8.3787E-2</v>
      </c>
      <c r="G1272">
        <f>'All Nodes'!G4381</f>
        <v>100001</v>
      </c>
    </row>
    <row r="1273" spans="1:7" x14ac:dyDescent="0.25">
      <c r="A1273" t="str">
        <f>'All Nodes'!A4382</f>
        <v>GRID</v>
      </c>
      <c r="B1273">
        <f>'All Nodes'!B4382</f>
        <v>106271</v>
      </c>
      <c r="C1273">
        <f>'All Nodes'!C4382</f>
        <v>100001</v>
      </c>
      <c r="D1273" s="1">
        <f>'All Nodes'!D4382</f>
        <v>-0.125023</v>
      </c>
      <c r="E1273" s="1">
        <f>'All Nodes'!E4382</f>
        <v>7.4994000000000005E-2</v>
      </c>
      <c r="F1273" s="1">
        <f>'All Nodes'!F4382</f>
        <v>8.4348000000000006E-2</v>
      </c>
      <c r="G1273">
        <f>'All Nodes'!G4382</f>
        <v>100001</v>
      </c>
    </row>
    <row r="1274" spans="1:7" x14ac:dyDescent="0.25">
      <c r="A1274" t="str">
        <f>'All Nodes'!A4383</f>
        <v>GRID</v>
      </c>
      <c r="B1274">
        <f>'All Nodes'!B4383</f>
        <v>106272</v>
      </c>
      <c r="C1274">
        <f>'All Nodes'!C4383</f>
        <v>100001</v>
      </c>
      <c r="D1274" s="1">
        <f>'All Nodes'!D4383</f>
        <v>-0.100025</v>
      </c>
      <c r="E1274" s="1">
        <f>'All Nodes'!E4383</f>
        <v>7.4994199999999997E-2</v>
      </c>
      <c r="F1274" s="1">
        <f>'All Nodes'!F4383</f>
        <v>8.3787E-2</v>
      </c>
      <c r="G1274">
        <f>'All Nodes'!G4383</f>
        <v>100001</v>
      </c>
    </row>
    <row r="1275" spans="1:7" x14ac:dyDescent="0.25">
      <c r="A1275" t="str">
        <f>'All Nodes'!A4384</f>
        <v>GRID</v>
      </c>
      <c r="B1275">
        <f>'All Nodes'!B4384</f>
        <v>106273</v>
      </c>
      <c r="C1275">
        <f>'All Nodes'!C4384</f>
        <v>100001</v>
      </c>
      <c r="D1275" s="1">
        <f>'All Nodes'!D4384</f>
        <v>4.9979299999999997E-2</v>
      </c>
      <c r="E1275" s="1">
        <f>'All Nodes'!E4384</f>
        <v>0.17502400000000001</v>
      </c>
      <c r="F1275" s="1">
        <f>'All Nodes'!F4384</f>
        <v>8.5530900000000007E-2</v>
      </c>
      <c r="G1275">
        <f>'All Nodes'!G4384</f>
        <v>100001</v>
      </c>
    </row>
    <row r="1276" spans="1:7" x14ac:dyDescent="0.25">
      <c r="A1276" t="str">
        <f>'All Nodes'!A4385</f>
        <v>GRID</v>
      </c>
      <c r="B1276">
        <f>'All Nodes'!B4385</f>
        <v>106274</v>
      </c>
      <c r="C1276">
        <f>'All Nodes'!C4385</f>
        <v>100001</v>
      </c>
      <c r="D1276" s="1">
        <f>'All Nodes'!D4385</f>
        <v>7.4988399999999997E-2</v>
      </c>
      <c r="E1276" s="1">
        <f>'All Nodes'!E4385</f>
        <v>0.17502599999999999</v>
      </c>
      <c r="F1276" s="1">
        <f>'All Nodes'!F4385</f>
        <v>8.58429E-2</v>
      </c>
      <c r="G1276">
        <f>'All Nodes'!G4385</f>
        <v>100001</v>
      </c>
    </row>
    <row r="1277" spans="1:7" x14ac:dyDescent="0.25">
      <c r="A1277" t="str">
        <f>'All Nodes'!A4386</f>
        <v>GRID</v>
      </c>
      <c r="B1277">
        <f>'All Nodes'!B4386</f>
        <v>106275</v>
      </c>
      <c r="C1277">
        <f>'All Nodes'!C4386</f>
        <v>100001</v>
      </c>
      <c r="D1277" s="1">
        <f>'All Nodes'!D4386</f>
        <v>4.99835E-2</v>
      </c>
      <c r="E1277" s="1">
        <f>'All Nodes'!E4386</f>
        <v>0.15001800000000001</v>
      </c>
      <c r="F1277" s="1">
        <f>'All Nodes'!F4386</f>
        <v>8.4720799999999999E-2</v>
      </c>
      <c r="G1277">
        <f>'All Nodes'!G4386</f>
        <v>100001</v>
      </c>
    </row>
    <row r="1278" spans="1:7" x14ac:dyDescent="0.25">
      <c r="A1278" t="str">
        <f>'All Nodes'!A4387</f>
        <v>GRID</v>
      </c>
      <c r="B1278">
        <f>'All Nodes'!B4387</f>
        <v>106276</v>
      </c>
      <c r="C1278">
        <f>'All Nodes'!C4387</f>
        <v>100001</v>
      </c>
      <c r="D1278" s="1">
        <f>'All Nodes'!D4387</f>
        <v>0.100011</v>
      </c>
      <c r="E1278" s="1">
        <f>'All Nodes'!E4387</f>
        <v>0.17502699999999999</v>
      </c>
      <c r="F1278" s="1">
        <f>'All Nodes'!F4387</f>
        <v>8.6278900000000006E-2</v>
      </c>
      <c r="G1278">
        <f>'All Nodes'!G4387</f>
        <v>100001</v>
      </c>
    </row>
    <row r="1279" spans="1:7" x14ac:dyDescent="0.25">
      <c r="A1279" t="str">
        <f>'All Nodes'!A4388</f>
        <v>GRID</v>
      </c>
      <c r="B1279">
        <f>'All Nodes'!B4388</f>
        <v>106277</v>
      </c>
      <c r="C1279">
        <f>'All Nodes'!C4388</f>
        <v>100001</v>
      </c>
      <c r="D1279" s="1">
        <f>'All Nodes'!D4388</f>
        <v>0.125004</v>
      </c>
      <c r="E1279" s="1">
        <f>'All Nodes'!E4388</f>
        <v>0.17502799999999999</v>
      </c>
      <c r="F1279" s="1">
        <f>'All Nodes'!F4388</f>
        <v>8.6839899999999998E-2</v>
      </c>
      <c r="G1279">
        <f>'All Nodes'!G4388</f>
        <v>100001</v>
      </c>
    </row>
    <row r="1280" spans="1:7" x14ac:dyDescent="0.25">
      <c r="A1280" t="str">
        <f>'All Nodes'!A4389</f>
        <v>GRID</v>
      </c>
      <c r="B1280">
        <f>'All Nodes'!B4389</f>
        <v>106278</v>
      </c>
      <c r="C1280">
        <f>'All Nodes'!C4389</f>
        <v>100001</v>
      </c>
      <c r="D1280" s="1">
        <f>'All Nodes'!D4389</f>
        <v>0.15001</v>
      </c>
      <c r="E1280" s="1">
        <f>'All Nodes'!E4389</f>
        <v>0.20002900000000001</v>
      </c>
      <c r="F1280" s="1">
        <f>'All Nodes'!F4389</f>
        <v>8.8459800000000005E-2</v>
      </c>
      <c r="G1280">
        <f>'All Nodes'!G4389</f>
        <v>100001</v>
      </c>
    </row>
    <row r="1281" spans="1:7" x14ac:dyDescent="0.25">
      <c r="A1281" t="str">
        <f>'All Nodes'!A4390</f>
        <v>GRID</v>
      </c>
      <c r="B1281">
        <f>'All Nodes'!B4390</f>
        <v>106279</v>
      </c>
      <c r="C1281">
        <f>'All Nodes'!C4390</f>
        <v>100001</v>
      </c>
      <c r="D1281" s="1">
        <f>'All Nodes'!D4390</f>
        <v>0.15001200000000001</v>
      </c>
      <c r="E1281" s="1">
        <f>'All Nodes'!E4390</f>
        <v>0.17502999999999999</v>
      </c>
      <c r="F1281" s="1">
        <f>'All Nodes'!F4390</f>
        <v>8.7524900000000003E-2</v>
      </c>
      <c r="G1281">
        <f>'All Nodes'!G4390</f>
        <v>100001</v>
      </c>
    </row>
    <row r="1282" spans="1:7" x14ac:dyDescent="0.25">
      <c r="A1282" t="str">
        <f>'All Nodes'!A4391</f>
        <v>GRID</v>
      </c>
      <c r="B1282">
        <f>'All Nodes'!B4391</f>
        <v>106280</v>
      </c>
      <c r="C1282">
        <f>'All Nodes'!C4391</f>
        <v>100001</v>
      </c>
      <c r="D1282" s="1">
        <f>'All Nodes'!D4391</f>
        <v>0.17501</v>
      </c>
      <c r="E1282" s="1">
        <f>'All Nodes'!E4391</f>
        <v>0.20003000000000001</v>
      </c>
      <c r="F1282" s="1">
        <f>'All Nodes'!F4391</f>
        <v>8.9269799999999996E-2</v>
      </c>
      <c r="G1282">
        <f>'All Nodes'!G4391</f>
        <v>100001</v>
      </c>
    </row>
    <row r="1283" spans="1:7" x14ac:dyDescent="0.25">
      <c r="A1283" t="str">
        <f>'All Nodes'!A4392</f>
        <v>GRID</v>
      </c>
      <c r="B1283">
        <f>'All Nodes'!B4392</f>
        <v>106281</v>
      </c>
      <c r="C1283">
        <f>'All Nodes'!C4392</f>
        <v>100001</v>
      </c>
      <c r="D1283" s="1">
        <f>'All Nodes'!D4392</f>
        <v>0.20000999999999999</v>
      </c>
      <c r="E1283" s="1">
        <f>'All Nodes'!E4392</f>
        <v>0.20003099999999999</v>
      </c>
      <c r="F1283" s="1">
        <f>'All Nodes'!F4392</f>
        <v>9.0204800000000002E-2</v>
      </c>
      <c r="G1283">
        <f>'All Nodes'!G4392</f>
        <v>100001</v>
      </c>
    </row>
    <row r="1284" spans="1:7" x14ac:dyDescent="0.25">
      <c r="A1284" t="str">
        <f>'All Nodes'!A4393</f>
        <v>GRID</v>
      </c>
      <c r="B1284">
        <f>'All Nodes'!B4393</f>
        <v>106282</v>
      </c>
      <c r="C1284">
        <f>'All Nodes'!C4393</f>
        <v>100001</v>
      </c>
      <c r="D1284" s="1">
        <f>'All Nodes'!D4393</f>
        <v>0.27499499999999999</v>
      </c>
      <c r="E1284" s="1">
        <f>'All Nodes'!E4393</f>
        <v>0.22503200000000001</v>
      </c>
      <c r="F1284" s="1">
        <f>'All Nodes'!F4393</f>
        <v>9.4819899999999999E-2</v>
      </c>
      <c r="G1284">
        <f>'All Nodes'!G4393</f>
        <v>100001</v>
      </c>
    </row>
    <row r="1285" spans="1:7" x14ac:dyDescent="0.25">
      <c r="A1285" t="str">
        <f>'All Nodes'!A4394</f>
        <v>GRID</v>
      </c>
      <c r="B1285">
        <f>'All Nodes'!B4394</f>
        <v>106283</v>
      </c>
      <c r="C1285">
        <f>'All Nodes'!C4394</f>
        <v>100001</v>
      </c>
      <c r="D1285" s="1">
        <f>'All Nodes'!D4394</f>
        <v>0.224997</v>
      </c>
      <c r="E1285" s="1">
        <f>'All Nodes'!E4394</f>
        <v>0.20003199999999999</v>
      </c>
      <c r="F1285" s="1">
        <f>'All Nodes'!F4394</f>
        <v>9.1264799999999993E-2</v>
      </c>
      <c r="G1285">
        <f>'All Nodes'!G4394</f>
        <v>100001</v>
      </c>
    </row>
    <row r="1286" spans="1:7" x14ac:dyDescent="0.25">
      <c r="A1286" t="str">
        <f>'All Nodes'!A4395</f>
        <v>GRID</v>
      </c>
      <c r="B1286">
        <f>'All Nodes'!B4395</f>
        <v>106284</v>
      </c>
      <c r="C1286">
        <f>'All Nodes'!C4395</f>
        <v>100001</v>
      </c>
      <c r="D1286" s="1">
        <f>'All Nodes'!D4395</f>
        <v>0.24999199999999999</v>
      </c>
      <c r="E1286" s="1">
        <f>'All Nodes'!E4395</f>
        <v>0.20003299999999999</v>
      </c>
      <c r="F1286" s="1">
        <f>'All Nodes'!F4395</f>
        <v>9.2448799999999998E-2</v>
      </c>
      <c r="G1286">
        <f>'All Nodes'!G4395</f>
        <v>100001</v>
      </c>
    </row>
    <row r="1287" spans="1:7" x14ac:dyDescent="0.25">
      <c r="A1287" t="str">
        <f>'All Nodes'!A4396</f>
        <v>GRID</v>
      </c>
      <c r="B1287">
        <f>'All Nodes'!B4396</f>
        <v>106285</v>
      </c>
      <c r="C1287">
        <f>'All Nodes'!C4396</f>
        <v>100001</v>
      </c>
      <c r="D1287" s="1">
        <f>'All Nodes'!D4396</f>
        <v>0.27499800000000002</v>
      </c>
      <c r="E1287" s="1">
        <f>'All Nodes'!E4396</f>
        <v>0.20003499999999999</v>
      </c>
      <c r="F1287" s="1">
        <f>'All Nodes'!F4396</f>
        <v>9.3758800000000003E-2</v>
      </c>
      <c r="G1287">
        <f>'All Nodes'!G4396</f>
        <v>100001</v>
      </c>
    </row>
    <row r="1288" spans="1:7" x14ac:dyDescent="0.25">
      <c r="A1288" t="str">
        <f>'All Nodes'!A4397</f>
        <v>GRID</v>
      </c>
      <c r="B1288">
        <f>'All Nodes'!B4397</f>
        <v>106286</v>
      </c>
      <c r="C1288">
        <f>'All Nodes'!C4397</f>
        <v>100001</v>
      </c>
      <c r="D1288" s="1">
        <f>'All Nodes'!D4397</f>
        <v>0.29999300000000001</v>
      </c>
      <c r="E1288" s="1">
        <f>'All Nodes'!E4397</f>
        <v>0.22503200000000001</v>
      </c>
      <c r="F1288" s="1">
        <f>'All Nodes'!F4397</f>
        <v>9.6254900000000004E-2</v>
      </c>
      <c r="G1288">
        <f>'All Nodes'!G4397</f>
        <v>100001</v>
      </c>
    </row>
    <row r="1289" spans="1:7" x14ac:dyDescent="0.25">
      <c r="A1289" t="str">
        <f>'All Nodes'!A4398</f>
        <v>GRID</v>
      </c>
      <c r="B1289">
        <f>'All Nodes'!B4398</f>
        <v>106287</v>
      </c>
      <c r="C1289">
        <f>'All Nodes'!C4398</f>
        <v>100001</v>
      </c>
      <c r="D1289" s="1">
        <f>'All Nodes'!D4398</f>
        <v>0.32499299999999998</v>
      </c>
      <c r="E1289" s="1">
        <f>'All Nodes'!E4398</f>
        <v>0.22503300000000001</v>
      </c>
      <c r="F1289" s="1">
        <f>'All Nodes'!F4398</f>
        <v>9.7815700000000005E-2</v>
      </c>
      <c r="G1289">
        <f>'All Nodes'!G4398</f>
        <v>100001</v>
      </c>
    </row>
    <row r="1290" spans="1:7" x14ac:dyDescent="0.25">
      <c r="A1290" t="str">
        <f>'All Nodes'!A4399</f>
        <v>GRID</v>
      </c>
      <c r="B1290">
        <f>'All Nodes'!B4399</f>
        <v>106288</v>
      </c>
      <c r="C1290">
        <f>'All Nodes'!C4399</f>
        <v>100001</v>
      </c>
      <c r="D1290" s="1">
        <f>'All Nodes'!D4399</f>
        <v>0.34999200000000003</v>
      </c>
      <c r="E1290" s="1">
        <f>'All Nodes'!E4399</f>
        <v>0.25002099999999999</v>
      </c>
      <c r="F1290" s="1">
        <f>'All Nodes'!F4399</f>
        <v>0.100686</v>
      </c>
      <c r="G1290">
        <f>'All Nodes'!G4399</f>
        <v>100001</v>
      </c>
    </row>
    <row r="1291" spans="1:7" x14ac:dyDescent="0.25">
      <c r="A1291" t="str">
        <f>'All Nodes'!A4400</f>
        <v>GRID</v>
      </c>
      <c r="B1291">
        <f>'All Nodes'!B4400</f>
        <v>106289</v>
      </c>
      <c r="C1291">
        <f>'All Nodes'!C4400</f>
        <v>100001</v>
      </c>
      <c r="D1291" s="1">
        <f>'All Nodes'!D4400</f>
        <v>0.34999400000000003</v>
      </c>
      <c r="E1291" s="1">
        <f>'All Nodes'!E4400</f>
        <v>0.22503400000000001</v>
      </c>
      <c r="F1291" s="1">
        <f>'All Nodes'!F4400</f>
        <v>9.9501699999999998E-2</v>
      </c>
      <c r="G1291">
        <f>'All Nodes'!G4400</f>
        <v>100001</v>
      </c>
    </row>
    <row r="1292" spans="1:7" x14ac:dyDescent="0.25">
      <c r="A1292" t="str">
        <f>'All Nodes'!A4401</f>
        <v>GRID</v>
      </c>
      <c r="B1292">
        <f>'All Nodes'!B4401</f>
        <v>106290</v>
      </c>
      <c r="C1292">
        <f>'All Nodes'!C4401</f>
        <v>100001</v>
      </c>
      <c r="D1292" s="1">
        <f>'All Nodes'!D4401</f>
        <v>0.37498999999999999</v>
      </c>
      <c r="E1292" s="1">
        <f>'All Nodes'!E4401</f>
        <v>0.27504200000000001</v>
      </c>
      <c r="F1292" s="1">
        <f>'All Nodes'!F4401</f>
        <v>0.103814</v>
      </c>
      <c r="G1292">
        <f>'All Nodes'!G4401</f>
        <v>100001</v>
      </c>
    </row>
    <row r="1293" spans="1:7" x14ac:dyDescent="0.25">
      <c r="A1293" t="str">
        <f>'All Nodes'!A4402</f>
        <v>GRID</v>
      </c>
      <c r="B1293">
        <f>'All Nodes'!B4402</f>
        <v>106291</v>
      </c>
      <c r="C1293">
        <f>'All Nodes'!C4402</f>
        <v>100001</v>
      </c>
      <c r="D1293" s="1">
        <f>'All Nodes'!D4402</f>
        <v>0.37499199999999999</v>
      </c>
      <c r="E1293" s="1">
        <f>'All Nodes'!E4402</f>
        <v>0.250023</v>
      </c>
      <c r="F1293" s="1">
        <f>'All Nodes'!F4402</f>
        <v>0.10249900000000001</v>
      </c>
      <c r="G1293">
        <f>'All Nodes'!G4402</f>
        <v>100001</v>
      </c>
    </row>
    <row r="1294" spans="1:7" x14ac:dyDescent="0.25">
      <c r="A1294" t="str">
        <f>'All Nodes'!A4403</f>
        <v>GRID</v>
      </c>
      <c r="B1294">
        <f>'All Nodes'!B4403</f>
        <v>106292</v>
      </c>
      <c r="C1294">
        <f>'All Nodes'!C4403</f>
        <v>100001</v>
      </c>
      <c r="D1294" s="1">
        <f>'All Nodes'!D4403</f>
        <v>0.39999000000000001</v>
      </c>
      <c r="E1294" s="1">
        <f>'All Nodes'!E4403</f>
        <v>0.27504200000000001</v>
      </c>
      <c r="F1294" s="1">
        <f>'All Nodes'!F4403</f>
        <v>0.105752</v>
      </c>
      <c r="G1294">
        <f>'All Nodes'!G4403</f>
        <v>100001</v>
      </c>
    </row>
    <row r="1295" spans="1:7" x14ac:dyDescent="0.25">
      <c r="A1295" t="str">
        <f>'All Nodes'!A4404</f>
        <v>GRID</v>
      </c>
      <c r="B1295">
        <f>'All Nodes'!B4404</f>
        <v>106293</v>
      </c>
      <c r="C1295">
        <f>'All Nodes'!C4404</f>
        <v>100001</v>
      </c>
      <c r="D1295" s="1">
        <f>'All Nodes'!D4404</f>
        <v>0.42498999999999998</v>
      </c>
      <c r="E1295" s="1">
        <f>'All Nodes'!E4404</f>
        <v>0.300035</v>
      </c>
      <c r="F1295" s="1">
        <f>'All Nodes'!F4404</f>
        <v>0.109254</v>
      </c>
      <c r="G1295">
        <f>'All Nodes'!G4404</f>
        <v>100001</v>
      </c>
    </row>
    <row r="1296" spans="1:7" x14ac:dyDescent="0.25">
      <c r="A1296" t="str">
        <f>'All Nodes'!A4405</f>
        <v>GRID</v>
      </c>
      <c r="B1296">
        <f>'All Nodes'!B4405</f>
        <v>106294</v>
      </c>
      <c r="C1296">
        <f>'All Nodes'!C4405</f>
        <v>100001</v>
      </c>
      <c r="D1296" s="1">
        <f>'All Nodes'!D4405</f>
        <v>0.42499399999999998</v>
      </c>
      <c r="E1296" s="1">
        <f>'All Nodes'!E4405</f>
        <v>0.27504400000000001</v>
      </c>
      <c r="F1296" s="1">
        <f>'All Nodes'!F4405</f>
        <v>0.107816</v>
      </c>
      <c r="G1296">
        <f>'All Nodes'!G4405</f>
        <v>100001</v>
      </c>
    </row>
    <row r="1297" spans="1:7" x14ac:dyDescent="0.25">
      <c r="A1297" t="str">
        <f>'All Nodes'!A4406</f>
        <v>GRID</v>
      </c>
      <c r="B1297">
        <f>'All Nodes'!B4406</f>
        <v>106295</v>
      </c>
      <c r="C1297">
        <f>'All Nodes'!C4406</f>
        <v>100001</v>
      </c>
      <c r="D1297" s="1">
        <f>'All Nodes'!D4406</f>
        <v>0.44999099999999997</v>
      </c>
      <c r="E1297" s="1">
        <f>'All Nodes'!E4406</f>
        <v>0.30003600000000002</v>
      </c>
      <c r="F1297" s="1">
        <f>'All Nodes'!F4406</f>
        <v>0.111445</v>
      </c>
      <c r="G1297">
        <f>'All Nodes'!G4406</f>
        <v>100001</v>
      </c>
    </row>
    <row r="1298" spans="1:7" x14ac:dyDescent="0.25">
      <c r="A1298" t="str">
        <f>'All Nodes'!A4407</f>
        <v>GRID</v>
      </c>
      <c r="B1298">
        <f>'All Nodes'!B4407</f>
        <v>106296</v>
      </c>
      <c r="C1298">
        <f>'All Nodes'!C4407</f>
        <v>100001</v>
      </c>
      <c r="D1298" s="1">
        <f>'All Nodes'!D4407</f>
        <v>0.47497200000000001</v>
      </c>
      <c r="E1298" s="1">
        <f>'All Nodes'!E4407</f>
        <v>0.32503700000000002</v>
      </c>
      <c r="F1298" s="1">
        <f>'All Nodes'!F4407</f>
        <v>0.115325</v>
      </c>
      <c r="G1298">
        <f>'All Nodes'!G4407</f>
        <v>100001</v>
      </c>
    </row>
    <row r="1299" spans="1:7" x14ac:dyDescent="0.25">
      <c r="A1299" t="str">
        <f>'All Nodes'!A4408</f>
        <v>GRID</v>
      </c>
      <c r="B1299">
        <f>'All Nodes'!B4408</f>
        <v>106297</v>
      </c>
      <c r="C1299">
        <f>'All Nodes'!C4408</f>
        <v>100001</v>
      </c>
      <c r="D1299" s="1">
        <f>'All Nodes'!D4408</f>
        <v>0.47497699999999998</v>
      </c>
      <c r="E1299" s="1">
        <f>'All Nodes'!E4408</f>
        <v>0.30003800000000003</v>
      </c>
      <c r="F1299" s="1">
        <f>'All Nodes'!F4408</f>
        <v>0.11376</v>
      </c>
      <c r="G1299">
        <f>'All Nodes'!G4408</f>
        <v>100001</v>
      </c>
    </row>
    <row r="1300" spans="1:7" x14ac:dyDescent="0.25">
      <c r="A1300" t="str">
        <f>'All Nodes'!A4409</f>
        <v>GRID</v>
      </c>
      <c r="B1300">
        <f>'All Nodes'!B4409</f>
        <v>106298</v>
      </c>
      <c r="C1300">
        <f>'All Nodes'!C4409</f>
        <v>100001</v>
      </c>
      <c r="D1300" s="1">
        <f>'All Nodes'!D4409</f>
        <v>0.49998700000000001</v>
      </c>
      <c r="E1300" s="1">
        <f>'All Nodes'!E4409</f>
        <v>0.34982099999999999</v>
      </c>
      <c r="F1300" s="1">
        <f>'All Nodes'!F4409</f>
        <v>0.119434</v>
      </c>
      <c r="G1300">
        <f>'All Nodes'!G4409</f>
        <v>100001</v>
      </c>
    </row>
    <row r="1301" spans="1:7" x14ac:dyDescent="0.25">
      <c r="A1301" t="str">
        <f>'All Nodes'!A4410</f>
        <v>GRID</v>
      </c>
      <c r="B1301">
        <f>'All Nodes'!B4410</f>
        <v>106299</v>
      </c>
      <c r="C1301">
        <f>'All Nodes'!C4410</f>
        <v>100001</v>
      </c>
      <c r="D1301" s="1">
        <f>'All Nodes'!D4410</f>
        <v>0.49998900000000002</v>
      </c>
      <c r="E1301" s="1">
        <f>'All Nodes'!E4410</f>
        <v>0.32503700000000002</v>
      </c>
      <c r="F1301" s="1">
        <f>'All Nodes'!F4410</f>
        <v>0.117772</v>
      </c>
      <c r="G1301">
        <f>'All Nodes'!G4410</f>
        <v>100001</v>
      </c>
    </row>
    <row r="1302" spans="1:7" x14ac:dyDescent="0.25">
      <c r="A1302" t="str">
        <f>'All Nodes'!A4411</f>
        <v>GRID</v>
      </c>
      <c r="B1302">
        <f>'All Nodes'!B4411</f>
        <v>106300</v>
      </c>
      <c r="C1302">
        <f>'All Nodes'!C4411</f>
        <v>100001</v>
      </c>
      <c r="D1302" s="1">
        <f>'All Nodes'!D4411</f>
        <v>0.52498400000000001</v>
      </c>
      <c r="E1302" s="1">
        <f>'All Nodes'!E4411</f>
        <v>0.37481799999999998</v>
      </c>
      <c r="F1302" s="1">
        <f>'All Nodes'!F4411</f>
        <v>0.123822</v>
      </c>
      <c r="G1302">
        <f>'All Nodes'!G4411</f>
        <v>100001</v>
      </c>
    </row>
    <row r="1303" spans="1:7" x14ac:dyDescent="0.25">
      <c r="A1303" t="str">
        <f>'All Nodes'!A4412</f>
        <v>GRID</v>
      </c>
      <c r="B1303">
        <f>'All Nodes'!B4412</f>
        <v>106301</v>
      </c>
      <c r="C1303">
        <f>'All Nodes'!C4412</f>
        <v>100001</v>
      </c>
      <c r="D1303" s="1">
        <f>'All Nodes'!D4412</f>
        <v>0.52498800000000001</v>
      </c>
      <c r="E1303" s="1">
        <f>'All Nodes'!E4412</f>
        <v>0.34982099999999999</v>
      </c>
      <c r="F1303" s="1">
        <f>'All Nodes'!F4412</f>
        <v>0.122005</v>
      </c>
      <c r="G1303">
        <f>'All Nodes'!G4412</f>
        <v>100001</v>
      </c>
    </row>
    <row r="1304" spans="1:7" x14ac:dyDescent="0.25">
      <c r="A1304" t="str">
        <f>'All Nodes'!A4413</f>
        <v>GRID</v>
      </c>
      <c r="B1304">
        <f>'All Nodes'!B4413</f>
        <v>106302</v>
      </c>
      <c r="C1304">
        <f>'All Nodes'!C4413</f>
        <v>100001</v>
      </c>
      <c r="D1304" s="1">
        <f>'All Nodes'!D4413</f>
        <v>0.54998400000000003</v>
      </c>
      <c r="E1304" s="1">
        <f>'All Nodes'!E4413</f>
        <v>0.39981499999999998</v>
      </c>
      <c r="F1304" s="1">
        <f>'All Nodes'!F4413</f>
        <v>0.128466</v>
      </c>
      <c r="G1304">
        <f>'All Nodes'!G4413</f>
        <v>100001</v>
      </c>
    </row>
    <row r="1305" spans="1:7" x14ac:dyDescent="0.25">
      <c r="A1305" t="str">
        <f>'All Nodes'!A4414</f>
        <v>GRID</v>
      </c>
      <c r="B1305">
        <f>'All Nodes'!B4414</f>
        <v>106303</v>
      </c>
      <c r="C1305">
        <f>'All Nodes'!C4414</f>
        <v>100001</v>
      </c>
      <c r="D1305" s="1">
        <f>'All Nodes'!D4414</f>
        <v>0.54998499999999995</v>
      </c>
      <c r="E1305" s="1">
        <f>'All Nodes'!E4414</f>
        <v>0.37481700000000001</v>
      </c>
      <c r="F1305" s="1">
        <f>'All Nodes'!F4414</f>
        <v>0.12651999999999999</v>
      </c>
      <c r="G1305">
        <f>'All Nodes'!G4414</f>
        <v>100001</v>
      </c>
    </row>
    <row r="1306" spans="1:7" x14ac:dyDescent="0.25">
      <c r="A1306" t="str">
        <f>'All Nodes'!A4415</f>
        <v>GRID</v>
      </c>
      <c r="B1306">
        <f>'All Nodes'!B4415</f>
        <v>106304</v>
      </c>
      <c r="C1306">
        <f>'All Nodes'!C4415</f>
        <v>100001</v>
      </c>
      <c r="D1306" s="1">
        <f>'All Nodes'!D4415</f>
        <v>0.57498099999999996</v>
      </c>
      <c r="E1306" s="1">
        <f>'All Nodes'!E4415</f>
        <v>0.42504900000000001</v>
      </c>
      <c r="F1306" s="1">
        <f>'All Nodes'!F4415</f>
        <v>0.133406</v>
      </c>
      <c r="G1306">
        <f>'All Nodes'!G4415</f>
        <v>100001</v>
      </c>
    </row>
    <row r="1307" spans="1:7" x14ac:dyDescent="0.25">
      <c r="A1307" t="str">
        <f>'All Nodes'!A4416</f>
        <v>GRID</v>
      </c>
      <c r="B1307">
        <f>'All Nodes'!B4416</f>
        <v>106305</v>
      </c>
      <c r="C1307">
        <f>'All Nodes'!C4416</f>
        <v>100001</v>
      </c>
      <c r="D1307" s="1">
        <f>'All Nodes'!D4416</f>
        <v>0.57498400000000005</v>
      </c>
      <c r="E1307" s="1">
        <f>'All Nodes'!E4416</f>
        <v>0.399814</v>
      </c>
      <c r="F1307" s="1">
        <f>'All Nodes'!F4416</f>
        <v>0.13129299999999999</v>
      </c>
      <c r="G1307">
        <f>'All Nodes'!G4416</f>
        <v>100001</v>
      </c>
    </row>
    <row r="1308" spans="1:7" x14ac:dyDescent="0.25">
      <c r="A1308" t="str">
        <f>'All Nodes'!A4417</f>
        <v>GRID</v>
      </c>
      <c r="B1308">
        <f>'All Nodes'!B4417</f>
        <v>106306</v>
      </c>
      <c r="C1308">
        <f>'All Nodes'!C4417</f>
        <v>100001</v>
      </c>
      <c r="D1308" s="1">
        <f>'All Nodes'!D4417</f>
        <v>0.59997900000000004</v>
      </c>
      <c r="E1308" s="1">
        <f>'All Nodes'!E4417</f>
        <v>0.42504999999999998</v>
      </c>
      <c r="F1308" s="1">
        <f>'All Nodes'!F4417</f>
        <v>0.13636200000000001</v>
      </c>
      <c r="G1308">
        <f>'All Nodes'!G4417</f>
        <v>100001</v>
      </c>
    </row>
    <row r="1309" spans="1:7" x14ac:dyDescent="0.25">
      <c r="A1309" t="str">
        <f>'All Nodes'!A4418</f>
        <v>GRID</v>
      </c>
      <c r="B1309">
        <f>'All Nodes'!B4418</f>
        <v>106307</v>
      </c>
      <c r="C1309">
        <f>'All Nodes'!C4418</f>
        <v>100001</v>
      </c>
      <c r="D1309" s="1">
        <f>'All Nodes'!D4418</f>
        <v>-0.32499600000000001</v>
      </c>
      <c r="E1309" s="1">
        <f>'All Nodes'!E4418</f>
        <v>-0.175038</v>
      </c>
      <c r="F1309" s="1">
        <f>'All Nodes'!F4418</f>
        <v>9.5818200000000006E-2</v>
      </c>
      <c r="G1309">
        <f>'All Nodes'!G4418</f>
        <v>100001</v>
      </c>
    </row>
    <row r="1310" spans="1:7" x14ac:dyDescent="0.25">
      <c r="A1310" t="str">
        <f>'All Nodes'!A4419</f>
        <v>GRID</v>
      </c>
      <c r="B1310">
        <f>'All Nodes'!B4419</f>
        <v>106308</v>
      </c>
      <c r="C1310">
        <f>'All Nodes'!C4419</f>
        <v>100001</v>
      </c>
      <c r="D1310" s="1">
        <f>'All Nodes'!D4419</f>
        <v>-0.29999900000000002</v>
      </c>
      <c r="E1310" s="1">
        <f>'All Nodes'!E4419</f>
        <v>-0.12503500000000001</v>
      </c>
      <c r="F1310" s="1">
        <f>'All Nodes'!F4419</f>
        <v>9.2761099999999999E-2</v>
      </c>
      <c r="G1310">
        <f>'All Nodes'!G4419</f>
        <v>100001</v>
      </c>
    </row>
    <row r="1311" spans="1:7" x14ac:dyDescent="0.25">
      <c r="A1311" t="str">
        <f>'All Nodes'!A4420</f>
        <v>GRID</v>
      </c>
      <c r="B1311">
        <f>'All Nodes'!B4420</f>
        <v>106309</v>
      </c>
      <c r="C1311">
        <f>'All Nodes'!C4420</f>
        <v>100001</v>
      </c>
      <c r="D1311" s="1">
        <f>'All Nodes'!D4420</f>
        <v>-0.29999700000000001</v>
      </c>
      <c r="E1311" s="1">
        <f>'All Nodes'!E4420</f>
        <v>-0.150032</v>
      </c>
      <c r="F1311" s="1">
        <f>'All Nodes'!F4420</f>
        <v>9.3447199999999994E-2</v>
      </c>
      <c r="G1311">
        <f>'All Nodes'!G4420</f>
        <v>100001</v>
      </c>
    </row>
    <row r="1312" spans="1:7" x14ac:dyDescent="0.25">
      <c r="A1312" t="str">
        <f>'All Nodes'!A4421</f>
        <v>GRID</v>
      </c>
      <c r="B1312">
        <f>'All Nodes'!B4421</f>
        <v>106310</v>
      </c>
      <c r="C1312">
        <f>'All Nodes'!C4421</f>
        <v>100001</v>
      </c>
      <c r="D1312" s="1">
        <f>'All Nodes'!D4421</f>
        <v>-0.29999599999999998</v>
      </c>
      <c r="E1312" s="1">
        <f>'All Nodes'!E4421</f>
        <v>-0.175037</v>
      </c>
      <c r="F1312" s="1">
        <f>'All Nodes'!F4421</f>
        <v>9.4258300000000003E-2</v>
      </c>
      <c r="G1312">
        <f>'All Nodes'!G4421</f>
        <v>100001</v>
      </c>
    </row>
    <row r="1313" spans="1:7" x14ac:dyDescent="0.25">
      <c r="A1313" t="str">
        <f>'All Nodes'!A4422</f>
        <v>GRID</v>
      </c>
      <c r="B1313">
        <f>'All Nodes'!B4422</f>
        <v>106311</v>
      </c>
      <c r="C1313">
        <f>'All Nodes'!C4422</f>
        <v>100001</v>
      </c>
      <c r="D1313" s="1">
        <f>'All Nodes'!D4422</f>
        <v>-0.32499400000000001</v>
      </c>
      <c r="E1313" s="1">
        <f>'All Nodes'!E4422</f>
        <v>-0.20003799999999999</v>
      </c>
      <c r="F1313" s="1">
        <f>'All Nodes'!F4422</f>
        <v>9.67552E-2</v>
      </c>
      <c r="G1313">
        <f>'All Nodes'!G4422</f>
        <v>100001</v>
      </c>
    </row>
    <row r="1314" spans="1:7" x14ac:dyDescent="0.25">
      <c r="A1314" t="str">
        <f>'All Nodes'!A4423</f>
        <v>GRID</v>
      </c>
      <c r="B1314">
        <f>'All Nodes'!B4423</f>
        <v>106312</v>
      </c>
      <c r="C1314">
        <f>'All Nodes'!C4423</f>
        <v>100001</v>
      </c>
      <c r="D1314" s="1">
        <f>'All Nodes'!D4423</f>
        <v>-0.349993</v>
      </c>
      <c r="E1314" s="1">
        <f>'All Nodes'!E4423</f>
        <v>-0.25002099999999999</v>
      </c>
      <c r="F1314" s="1">
        <f>'All Nodes'!F4423</f>
        <v>0.100688</v>
      </c>
      <c r="G1314">
        <f>'All Nodes'!G4423</f>
        <v>100001</v>
      </c>
    </row>
    <row r="1315" spans="1:7" x14ac:dyDescent="0.25">
      <c r="A1315" t="str">
        <f>'All Nodes'!A4424</f>
        <v>GRID</v>
      </c>
      <c r="B1315">
        <f>'All Nodes'!B4424</f>
        <v>106313</v>
      </c>
      <c r="C1315">
        <f>'All Nodes'!C4424</f>
        <v>100001</v>
      </c>
      <c r="D1315" s="1">
        <f>'All Nodes'!D4424</f>
        <v>-0.32499299999999998</v>
      </c>
      <c r="E1315" s="1">
        <f>'All Nodes'!E4424</f>
        <v>-0.22503300000000001</v>
      </c>
      <c r="F1315" s="1">
        <f>'All Nodes'!F4424</f>
        <v>9.7816200000000006E-2</v>
      </c>
      <c r="G1315">
        <f>'All Nodes'!G4424</f>
        <v>100001</v>
      </c>
    </row>
    <row r="1316" spans="1:7" x14ac:dyDescent="0.25">
      <c r="A1316" t="str">
        <f>'All Nodes'!A4425</f>
        <v>GRID</v>
      </c>
      <c r="B1316">
        <f>'All Nodes'!B4425</f>
        <v>106314</v>
      </c>
      <c r="C1316">
        <f>'All Nodes'!C4425</f>
        <v>100001</v>
      </c>
      <c r="D1316" s="1">
        <f>'All Nodes'!D4425</f>
        <v>-0.324992</v>
      </c>
      <c r="E1316" s="1">
        <f>'All Nodes'!E4425</f>
        <v>-0.25002000000000002</v>
      </c>
      <c r="F1316" s="1">
        <f>'All Nodes'!F4425</f>
        <v>9.90013E-2</v>
      </c>
      <c r="G1316">
        <f>'All Nodes'!G4425</f>
        <v>100001</v>
      </c>
    </row>
    <row r="1317" spans="1:7" x14ac:dyDescent="0.25">
      <c r="A1317" t="str">
        <f>'All Nodes'!A4426</f>
        <v>GRID</v>
      </c>
      <c r="B1317">
        <f>'All Nodes'!B4426</f>
        <v>106315</v>
      </c>
      <c r="C1317">
        <f>'All Nodes'!C4426</f>
        <v>100001</v>
      </c>
      <c r="D1317" s="1">
        <f>'All Nodes'!D4426</f>
        <v>-0.349991</v>
      </c>
      <c r="E1317" s="1">
        <f>'All Nodes'!E4426</f>
        <v>-0.27504000000000001</v>
      </c>
      <c r="F1317" s="1">
        <f>'All Nodes'!F4426</f>
        <v>0.10200099999999999</v>
      </c>
      <c r="G1317">
        <f>'All Nodes'!G4426</f>
        <v>100001</v>
      </c>
    </row>
    <row r="1318" spans="1:7" x14ac:dyDescent="0.25">
      <c r="A1318" t="str">
        <f>'All Nodes'!A4427</f>
        <v>GRID</v>
      </c>
      <c r="B1318">
        <f>'All Nodes'!B4427</f>
        <v>106316</v>
      </c>
      <c r="C1318">
        <f>'All Nodes'!C4427</f>
        <v>100001</v>
      </c>
      <c r="D1318" s="1">
        <f>'All Nodes'!D4427</f>
        <v>-0.37498900000000002</v>
      </c>
      <c r="E1318" s="1">
        <f>'All Nodes'!E4427</f>
        <v>-0.30003400000000002</v>
      </c>
      <c r="F1318" s="1">
        <f>'All Nodes'!F4427</f>
        <v>0.105252</v>
      </c>
      <c r="G1318">
        <f>'All Nodes'!G4427</f>
        <v>100001</v>
      </c>
    </row>
    <row r="1319" spans="1:7" x14ac:dyDescent="0.25">
      <c r="A1319" t="str">
        <f>'All Nodes'!A4428</f>
        <v>GRID</v>
      </c>
      <c r="B1319">
        <f>'All Nodes'!B4428</f>
        <v>106317</v>
      </c>
      <c r="C1319">
        <f>'All Nodes'!C4428</f>
        <v>100001</v>
      </c>
      <c r="D1319" s="1">
        <f>'All Nodes'!D4428</f>
        <v>-0.34998899999999999</v>
      </c>
      <c r="E1319" s="1">
        <f>'All Nodes'!E4428</f>
        <v>-0.30003200000000002</v>
      </c>
      <c r="F1319" s="1">
        <f>'All Nodes'!F4428</f>
        <v>0.103438</v>
      </c>
      <c r="G1319">
        <f>'All Nodes'!G4428</f>
        <v>100001</v>
      </c>
    </row>
    <row r="1320" spans="1:7" x14ac:dyDescent="0.25">
      <c r="A1320" t="str">
        <f>'All Nodes'!A4429</f>
        <v>GRID</v>
      </c>
      <c r="B1320">
        <f>'All Nodes'!B4429</f>
        <v>106318</v>
      </c>
      <c r="C1320">
        <f>'All Nodes'!C4429</f>
        <v>100001</v>
      </c>
      <c r="D1320" s="1">
        <f>'All Nodes'!D4429</f>
        <v>-0.39998600000000001</v>
      </c>
      <c r="E1320" s="1">
        <f>'All Nodes'!E4429</f>
        <v>-0.32503100000000001</v>
      </c>
      <c r="F1320" s="1">
        <f>'All Nodes'!F4429</f>
        <v>0.108754</v>
      </c>
      <c r="G1320">
        <f>'All Nodes'!G4429</f>
        <v>100001</v>
      </c>
    </row>
    <row r="1321" spans="1:7" x14ac:dyDescent="0.25">
      <c r="A1321" t="str">
        <f>'All Nodes'!A4430</f>
        <v>GRID</v>
      </c>
      <c r="B1321">
        <f>'All Nodes'!B4430</f>
        <v>106319</v>
      </c>
      <c r="C1321">
        <f>'All Nodes'!C4430</f>
        <v>100001</v>
      </c>
      <c r="D1321" s="1">
        <f>'All Nodes'!D4430</f>
        <v>-0.37499199999999999</v>
      </c>
      <c r="E1321" s="1">
        <f>'All Nodes'!E4430</f>
        <v>-0.32503100000000001</v>
      </c>
      <c r="F1321" s="1">
        <f>'All Nodes'!F4430</f>
        <v>0.10681400000000001</v>
      </c>
      <c r="G1321">
        <f>'All Nodes'!G4430</f>
        <v>100001</v>
      </c>
    </row>
    <row r="1322" spans="1:7" x14ac:dyDescent="0.25">
      <c r="A1322" t="str">
        <f>'All Nodes'!A4431</f>
        <v>GRID</v>
      </c>
      <c r="B1322">
        <f>'All Nodes'!B4431</f>
        <v>106320</v>
      </c>
      <c r="C1322">
        <f>'All Nodes'!C4431</f>
        <v>100001</v>
      </c>
      <c r="D1322" s="1">
        <f>'All Nodes'!D4431</f>
        <v>-0.39998800000000001</v>
      </c>
      <c r="E1322" s="1">
        <f>'All Nodes'!E4431</f>
        <v>-0.34982999999999997</v>
      </c>
      <c r="F1322" s="1">
        <f>'All Nodes'!F4431</f>
        <v>0.110415</v>
      </c>
      <c r="G1322">
        <f>'All Nodes'!G4431</f>
        <v>100001</v>
      </c>
    </row>
    <row r="1323" spans="1:7" x14ac:dyDescent="0.25">
      <c r="A1323" t="str">
        <f>'All Nodes'!A4432</f>
        <v>GRID</v>
      </c>
      <c r="B1323">
        <f>'All Nodes'!B4432</f>
        <v>106321</v>
      </c>
      <c r="C1323">
        <f>'All Nodes'!C4432</f>
        <v>100001</v>
      </c>
      <c r="D1323" s="1">
        <f>'All Nodes'!D4432</f>
        <v>-0.42498599999999997</v>
      </c>
      <c r="E1323" s="1">
        <f>'All Nodes'!E4432</f>
        <v>-0.37482500000000002</v>
      </c>
      <c r="F1323" s="1">
        <f>'All Nodes'!F4432</f>
        <v>0.11429499999999999</v>
      </c>
      <c r="G1323">
        <f>'All Nodes'!G4432</f>
        <v>100001</v>
      </c>
    </row>
    <row r="1324" spans="1:7" x14ac:dyDescent="0.25">
      <c r="A1324" t="str">
        <f>'All Nodes'!A4433</f>
        <v>GRID</v>
      </c>
      <c r="B1324">
        <f>'All Nodes'!B4433</f>
        <v>106322</v>
      </c>
      <c r="C1324">
        <f>'All Nodes'!C4433</f>
        <v>100001</v>
      </c>
      <c r="D1324" s="1">
        <f>'All Nodes'!D4433</f>
        <v>-0.39998600000000001</v>
      </c>
      <c r="E1324" s="1">
        <f>'All Nodes'!E4433</f>
        <v>-0.37482700000000002</v>
      </c>
      <c r="F1324" s="1">
        <f>'All Nodes'!F4433</f>
        <v>0.11222799999999999</v>
      </c>
      <c r="G1324">
        <f>'All Nodes'!G4433</f>
        <v>100001</v>
      </c>
    </row>
    <row r="1325" spans="1:7" x14ac:dyDescent="0.25">
      <c r="A1325" t="str">
        <f>'All Nodes'!A4434</f>
        <v>GRID</v>
      </c>
      <c r="B1325">
        <f>'All Nodes'!B4434</f>
        <v>106323</v>
      </c>
      <c r="C1325">
        <f>'All Nodes'!C4434</f>
        <v>100001</v>
      </c>
      <c r="D1325" s="1">
        <f>'All Nodes'!D4434</f>
        <v>-0.449986</v>
      </c>
      <c r="E1325" s="1">
        <f>'All Nodes'!E4434</f>
        <v>-0.39982099999999998</v>
      </c>
      <c r="F1325" s="1">
        <f>'All Nodes'!F4434</f>
        <v>0.11842800000000001</v>
      </c>
      <c r="G1325">
        <f>'All Nodes'!G4434</f>
        <v>100001</v>
      </c>
    </row>
    <row r="1326" spans="1:7" x14ac:dyDescent="0.25">
      <c r="A1326" t="str">
        <f>'All Nodes'!A4435</f>
        <v>GRID</v>
      </c>
      <c r="B1326">
        <f>'All Nodes'!B4435</f>
        <v>106324</v>
      </c>
      <c r="C1326">
        <f>'All Nodes'!C4435</f>
        <v>100001</v>
      </c>
      <c r="D1326" s="1">
        <f>'All Nodes'!D4435</f>
        <v>-0.424985</v>
      </c>
      <c r="E1326" s="1">
        <f>'All Nodes'!E4435</f>
        <v>-0.39982299999999998</v>
      </c>
      <c r="F1326" s="1">
        <f>'All Nodes'!F4435</f>
        <v>0.116234</v>
      </c>
      <c r="G1326">
        <f>'All Nodes'!G4435</f>
        <v>100001</v>
      </c>
    </row>
    <row r="1327" spans="1:7" x14ac:dyDescent="0.25">
      <c r="A1327" t="str">
        <f>'All Nodes'!A4436</f>
        <v>GRID</v>
      </c>
      <c r="B1327">
        <f>'All Nodes'!B4436</f>
        <v>106325</v>
      </c>
      <c r="C1327">
        <f>'All Nodes'!C4436</f>
        <v>100001</v>
      </c>
      <c r="D1327" s="1">
        <f>'All Nodes'!D4436</f>
        <v>-0.44998199999999999</v>
      </c>
      <c r="E1327" s="1">
        <f>'All Nodes'!E4436</f>
        <v>-0.42504199999999998</v>
      </c>
      <c r="F1327" s="1">
        <f>'All Nodes'!F4436</f>
        <v>0.120533</v>
      </c>
      <c r="G1327">
        <f>'All Nodes'!G4436</f>
        <v>100001</v>
      </c>
    </row>
    <row r="1328" spans="1:7" x14ac:dyDescent="0.25">
      <c r="A1328" t="str">
        <f>'All Nodes'!A4437</f>
        <v>GRID</v>
      </c>
      <c r="B1328">
        <f>'All Nodes'!B4437</f>
        <v>106326</v>
      </c>
      <c r="C1328">
        <f>'All Nodes'!C4437</f>
        <v>100001</v>
      </c>
      <c r="D1328" s="1">
        <f>'All Nodes'!D4437</f>
        <v>-0.49998100000000001</v>
      </c>
      <c r="E1328" s="1">
        <f>'All Nodes'!E4437</f>
        <v>-0.44982</v>
      </c>
      <c r="F1328" s="1">
        <f>'All Nodes'!F4437</f>
        <v>0.12745799999999999</v>
      </c>
      <c r="G1328">
        <f>'All Nodes'!G4437</f>
        <v>100001</v>
      </c>
    </row>
    <row r="1329" spans="1:7" x14ac:dyDescent="0.25">
      <c r="A1329" t="str">
        <f>'All Nodes'!A4438</f>
        <v>GRID</v>
      </c>
      <c r="B1329">
        <f>'All Nodes'!B4438</f>
        <v>106327</v>
      </c>
      <c r="C1329">
        <f>'All Nodes'!C4438</f>
        <v>100001</v>
      </c>
      <c r="D1329" s="1">
        <f>'All Nodes'!D4438</f>
        <v>-0.474966</v>
      </c>
      <c r="E1329" s="1">
        <f>'All Nodes'!E4438</f>
        <v>-0.44982299999999997</v>
      </c>
      <c r="F1329" s="1">
        <f>'All Nodes'!F4438</f>
        <v>0.12500900000000001</v>
      </c>
      <c r="G1329">
        <f>'All Nodes'!G4438</f>
        <v>100001</v>
      </c>
    </row>
    <row r="1330" spans="1:7" x14ac:dyDescent="0.25">
      <c r="A1330" t="str">
        <f>'All Nodes'!A4439</f>
        <v>GRID</v>
      </c>
      <c r="B1330">
        <f>'All Nodes'!B4439</f>
        <v>106328</v>
      </c>
      <c r="C1330">
        <f>'All Nodes'!C4439</f>
        <v>100001</v>
      </c>
      <c r="D1330" s="1">
        <f>'All Nodes'!D4439</f>
        <v>-0.44998199999999999</v>
      </c>
      <c r="E1330" s="1">
        <f>'All Nodes'!E4439</f>
        <v>-0.449824</v>
      </c>
      <c r="F1330" s="1">
        <f>'All Nodes'!F4439</f>
        <v>0.12268800000000001</v>
      </c>
      <c r="G1330">
        <f>'All Nodes'!G4439</f>
        <v>100001</v>
      </c>
    </row>
    <row r="1331" spans="1:7" x14ac:dyDescent="0.25">
      <c r="A1331" t="str">
        <f>'All Nodes'!A4440</f>
        <v>GRID</v>
      </c>
      <c r="B1331">
        <f>'All Nodes'!B4440</f>
        <v>106329</v>
      </c>
      <c r="C1331">
        <f>'All Nodes'!C4440</f>
        <v>100001</v>
      </c>
      <c r="D1331" s="1">
        <f>'All Nodes'!D4440</f>
        <v>-0.52497799999999994</v>
      </c>
      <c r="E1331" s="1">
        <f>'All Nodes'!E4440</f>
        <v>-0.475047</v>
      </c>
      <c r="F1331" s="1">
        <f>'All Nodes'!F4440</f>
        <v>0.13240099999999999</v>
      </c>
      <c r="G1331">
        <f>'All Nodes'!G4440</f>
        <v>100001</v>
      </c>
    </row>
    <row r="1332" spans="1:7" x14ac:dyDescent="0.25">
      <c r="A1332" t="str">
        <f>'All Nodes'!A4441</f>
        <v>GRID</v>
      </c>
      <c r="B1332">
        <f>'All Nodes'!B4441</f>
        <v>106330</v>
      </c>
      <c r="C1332">
        <f>'All Nodes'!C4441</f>
        <v>100001</v>
      </c>
      <c r="D1332" s="1">
        <f>'All Nodes'!D4441</f>
        <v>-0.49997200000000003</v>
      </c>
      <c r="E1332" s="1">
        <f>'All Nodes'!E4441</f>
        <v>-0.475045</v>
      </c>
      <c r="F1332" s="1">
        <f>'All Nodes'!F4441</f>
        <v>0.12982399999999999</v>
      </c>
      <c r="G1332">
        <f>'All Nodes'!G4441</f>
        <v>100001</v>
      </c>
    </row>
    <row r="1333" spans="1:7" x14ac:dyDescent="0.25">
      <c r="A1333" t="str">
        <f>'All Nodes'!A4442</f>
        <v>GRID</v>
      </c>
      <c r="B1333">
        <f>'All Nodes'!B4442</f>
        <v>106331</v>
      </c>
      <c r="C1333">
        <f>'All Nodes'!C4442</f>
        <v>100001</v>
      </c>
      <c r="D1333" s="1">
        <f>'All Nodes'!D4442</f>
        <v>-0.52497899999999997</v>
      </c>
      <c r="E1333" s="1">
        <f>'All Nodes'!E4442</f>
        <v>-0.49983300000000003</v>
      </c>
      <c r="F1333" s="1">
        <f>'All Nodes'!F4442</f>
        <v>0.13481000000000001</v>
      </c>
      <c r="G1333">
        <f>'All Nodes'!G4442</f>
        <v>100001</v>
      </c>
    </row>
    <row r="1334" spans="1:7" x14ac:dyDescent="0.25">
      <c r="A1334" t="str">
        <f>'All Nodes'!A4443</f>
        <v>GRID</v>
      </c>
      <c r="B1334">
        <f>'All Nodes'!B4443</f>
        <v>106332</v>
      </c>
      <c r="C1334">
        <f>'All Nodes'!C4443</f>
        <v>100001</v>
      </c>
      <c r="D1334" s="1">
        <f>'All Nodes'!D4443</f>
        <v>-0.15001900000000001</v>
      </c>
      <c r="E1334" s="1">
        <f>'All Nodes'!E4443</f>
        <v>4.9983699999999999E-2</v>
      </c>
      <c r="F1334" s="1">
        <f>'All Nodes'!F4443</f>
        <v>8.4721000000000005E-2</v>
      </c>
      <c r="G1334">
        <f>'All Nodes'!G4443</f>
        <v>100001</v>
      </c>
    </row>
    <row r="1335" spans="1:7" x14ac:dyDescent="0.25">
      <c r="A1335" t="str">
        <f>'All Nodes'!A4444</f>
        <v>GRID</v>
      </c>
      <c r="B1335">
        <f>'All Nodes'!B4444</f>
        <v>106333</v>
      </c>
      <c r="C1335">
        <f>'All Nodes'!C4444</f>
        <v>100001</v>
      </c>
      <c r="D1335" s="1">
        <f>'All Nodes'!D4444</f>
        <v>-0.12502199999999999</v>
      </c>
      <c r="E1335" s="1">
        <f>'All Nodes'!E4444</f>
        <v>4.9987999999999998E-2</v>
      </c>
      <c r="F1335" s="1">
        <f>'All Nodes'!F4444</f>
        <v>8.4036E-2</v>
      </c>
      <c r="G1335">
        <f>'All Nodes'!G4444</f>
        <v>100001</v>
      </c>
    </row>
    <row r="1336" spans="1:7" x14ac:dyDescent="0.25">
      <c r="A1336" t="str">
        <f>'All Nodes'!A4445</f>
        <v>GRID</v>
      </c>
      <c r="B1336">
        <f>'All Nodes'!B4445</f>
        <v>106334</v>
      </c>
      <c r="C1336">
        <f>'All Nodes'!C4445</f>
        <v>100001</v>
      </c>
      <c r="D1336" s="1">
        <f>'All Nodes'!D4445</f>
        <v>-0.22500999999999999</v>
      </c>
      <c r="E1336" s="1">
        <f>'All Nodes'!E4445</f>
        <v>-1.5440000000000001E-5</v>
      </c>
      <c r="F1336" s="1">
        <f>'All Nodes'!F4445</f>
        <v>8.7274000000000004E-2</v>
      </c>
      <c r="G1336">
        <f>'All Nodes'!G4445</f>
        <v>100001</v>
      </c>
    </row>
    <row r="1337" spans="1:7" x14ac:dyDescent="0.25">
      <c r="A1337" t="str">
        <f>'All Nodes'!A4446</f>
        <v>GRID</v>
      </c>
      <c r="B1337">
        <f>'All Nodes'!B4446</f>
        <v>106335</v>
      </c>
      <c r="C1337">
        <f>'All Nodes'!C4446</f>
        <v>100001</v>
      </c>
      <c r="D1337" s="1">
        <f>'All Nodes'!D4446</f>
        <v>-0.20002</v>
      </c>
      <c r="E1337" s="1">
        <f>'All Nodes'!E4446</f>
        <v>-1.365E-5</v>
      </c>
      <c r="F1337" s="1">
        <f>'All Nodes'!F4446</f>
        <v>8.6216000000000001E-2</v>
      </c>
      <c r="G1337">
        <f>'All Nodes'!G4446</f>
        <v>100001</v>
      </c>
    </row>
    <row r="1338" spans="1:7" x14ac:dyDescent="0.25">
      <c r="A1338" t="str">
        <f>'All Nodes'!A4447</f>
        <v>GRID</v>
      </c>
      <c r="B1338">
        <f>'All Nodes'!B4447</f>
        <v>106336</v>
      </c>
      <c r="C1338">
        <f>'All Nodes'!C4447</f>
        <v>100001</v>
      </c>
      <c r="D1338" s="1">
        <f>'All Nodes'!D4447</f>
        <v>-0.25000099999999997</v>
      </c>
      <c r="E1338" s="1">
        <f>'All Nodes'!E4447</f>
        <v>-2.5016E-2</v>
      </c>
      <c r="F1338" s="1">
        <f>'All Nodes'!F4447</f>
        <v>8.8520000000000001E-2</v>
      </c>
      <c r="G1338">
        <f>'All Nodes'!G4447</f>
        <v>100001</v>
      </c>
    </row>
    <row r="1339" spans="1:7" x14ac:dyDescent="0.25">
      <c r="A1339" t="str">
        <f>'All Nodes'!A4448</f>
        <v>GRID</v>
      </c>
      <c r="B1339">
        <f>'All Nodes'!B4448</f>
        <v>106337</v>
      </c>
      <c r="C1339">
        <f>'All Nodes'!C4448</f>
        <v>100001</v>
      </c>
      <c r="D1339" s="1">
        <f>'All Nodes'!D4448</f>
        <v>-0.249999</v>
      </c>
      <c r="E1339" s="1">
        <f>'All Nodes'!E4448</f>
        <v>-5.0018E-2</v>
      </c>
      <c r="F1339" s="1">
        <f>'All Nodes'!F4448</f>
        <v>8.8707099999999997E-2</v>
      </c>
      <c r="G1339">
        <f>'All Nodes'!G4448</f>
        <v>100001</v>
      </c>
    </row>
    <row r="1340" spans="1:7" x14ac:dyDescent="0.25">
      <c r="A1340" t="str">
        <f>'All Nodes'!A4449</f>
        <v>GRID</v>
      </c>
      <c r="B1340">
        <f>'All Nodes'!B4449</f>
        <v>106338</v>
      </c>
      <c r="C1340">
        <f>'All Nodes'!C4449</f>
        <v>100001</v>
      </c>
      <c r="D1340" s="1">
        <f>'All Nodes'!D4449</f>
        <v>-0.22500500000000001</v>
      </c>
      <c r="E1340" s="1">
        <f>'All Nodes'!E4449</f>
        <v>-2.5013000000000001E-2</v>
      </c>
      <c r="F1340" s="1">
        <f>'All Nodes'!F4449</f>
        <v>8.7335999999999997E-2</v>
      </c>
      <c r="G1340">
        <f>'All Nodes'!G4449</f>
        <v>100001</v>
      </c>
    </row>
    <row r="1341" spans="1:7" x14ac:dyDescent="0.25">
      <c r="A1341" t="str">
        <f>'All Nodes'!A4450</f>
        <v>GRID</v>
      </c>
      <c r="B1341">
        <f>'All Nodes'!B4450</f>
        <v>106339</v>
      </c>
      <c r="C1341">
        <f>'All Nodes'!C4450</f>
        <v>100001</v>
      </c>
      <c r="D1341" s="1">
        <f>'All Nodes'!D4450</f>
        <v>-0.249999</v>
      </c>
      <c r="E1341" s="1">
        <f>'All Nodes'!E4450</f>
        <v>-7.5032000000000001E-2</v>
      </c>
      <c r="F1341" s="1">
        <f>'All Nodes'!F4450</f>
        <v>8.9019100000000004E-2</v>
      </c>
      <c r="G1341">
        <f>'All Nodes'!G4450</f>
        <v>100001</v>
      </c>
    </row>
    <row r="1342" spans="1:7" x14ac:dyDescent="0.25">
      <c r="A1342" t="str">
        <f>'All Nodes'!A4451</f>
        <v>GRID</v>
      </c>
      <c r="B1342">
        <f>'All Nodes'!B4451</f>
        <v>106340</v>
      </c>
      <c r="C1342">
        <f>'All Nodes'!C4451</f>
        <v>100001</v>
      </c>
      <c r="D1342" s="1">
        <f>'All Nodes'!D4451</f>
        <v>-0.17502300000000001</v>
      </c>
      <c r="E1342" s="1">
        <f>'All Nodes'!E4451</f>
        <v>2.4996500000000001E-2</v>
      </c>
      <c r="F1342" s="1">
        <f>'All Nodes'!F4451</f>
        <v>8.5345000000000004E-2</v>
      </c>
      <c r="G1342">
        <f>'All Nodes'!G4451</f>
        <v>100001</v>
      </c>
    </row>
    <row r="1343" spans="1:7" x14ac:dyDescent="0.25">
      <c r="A1343" t="str">
        <f>'All Nodes'!A4452</f>
        <v>GRID</v>
      </c>
      <c r="B1343">
        <f>'All Nodes'!B4452</f>
        <v>106341</v>
      </c>
      <c r="C1343">
        <f>'All Nodes'!C4452</f>
        <v>100001</v>
      </c>
      <c r="D1343" s="1">
        <f>'All Nodes'!D4452</f>
        <v>-0.15001700000000001</v>
      </c>
      <c r="E1343" s="1">
        <f>'All Nodes'!E4452</f>
        <v>2.5004700000000001E-2</v>
      </c>
      <c r="F1343" s="1">
        <f>'All Nodes'!F4452</f>
        <v>8.4533999999999998E-2</v>
      </c>
      <c r="G1343">
        <f>'All Nodes'!G4452</f>
        <v>100001</v>
      </c>
    </row>
    <row r="1344" spans="1:7" x14ac:dyDescent="0.25">
      <c r="A1344" t="str">
        <f>'All Nodes'!A4453</f>
        <v>GRID</v>
      </c>
      <c r="B1344">
        <f>'All Nodes'!B4453</f>
        <v>106342</v>
      </c>
      <c r="C1344">
        <f>'All Nodes'!C4453</f>
        <v>100001</v>
      </c>
      <c r="D1344" s="1">
        <f>'All Nodes'!D4453</f>
        <v>-0.17502000000000001</v>
      </c>
      <c r="E1344" s="1">
        <f>'All Nodes'!E4453</f>
        <v>-1.19E-5</v>
      </c>
      <c r="F1344" s="1">
        <f>'All Nodes'!F4453</f>
        <v>8.5281099999999999E-2</v>
      </c>
      <c r="G1344">
        <f>'All Nodes'!G4453</f>
        <v>100001</v>
      </c>
    </row>
    <row r="1345" spans="1:7" x14ac:dyDescent="0.25">
      <c r="A1345" t="str">
        <f>'All Nodes'!A4454</f>
        <v>GRID</v>
      </c>
      <c r="B1345">
        <f>'All Nodes'!B4454</f>
        <v>106343</v>
      </c>
      <c r="C1345">
        <f>'All Nodes'!C4454</f>
        <v>100001</v>
      </c>
      <c r="D1345" s="1">
        <f>'All Nodes'!D4454</f>
        <v>-0.275005</v>
      </c>
      <c r="E1345" s="1">
        <f>'All Nodes'!E4454</f>
        <v>-0.100036</v>
      </c>
      <c r="F1345" s="1">
        <f>'All Nodes'!F4454</f>
        <v>9.0765100000000001E-2</v>
      </c>
      <c r="G1345">
        <f>'All Nodes'!G4454</f>
        <v>100001</v>
      </c>
    </row>
    <row r="1346" spans="1:7" x14ac:dyDescent="0.25">
      <c r="A1346" t="str">
        <f>'All Nodes'!A4455</f>
        <v>GRID</v>
      </c>
      <c r="B1346">
        <f>'All Nodes'!B4455</f>
        <v>106344</v>
      </c>
      <c r="C1346">
        <f>'All Nodes'!C4455</f>
        <v>100001</v>
      </c>
      <c r="D1346" s="1">
        <f>'All Nodes'!D4455</f>
        <v>-0.27500200000000002</v>
      </c>
      <c r="E1346" s="1">
        <f>'All Nodes'!E4455</f>
        <v>-0.12503400000000001</v>
      </c>
      <c r="F1346" s="1">
        <f>'All Nodes'!F4455</f>
        <v>9.1326099999999993E-2</v>
      </c>
      <c r="G1346">
        <f>'All Nodes'!G4455</f>
        <v>100001</v>
      </c>
    </row>
    <row r="1347" spans="1:7" x14ac:dyDescent="0.25">
      <c r="A1347" t="str">
        <f>'All Nodes'!A4456</f>
        <v>GRID</v>
      </c>
      <c r="B1347">
        <f>'All Nodes'!B4456</f>
        <v>106345</v>
      </c>
      <c r="C1347">
        <f>'All Nodes'!C4456</f>
        <v>100001</v>
      </c>
      <c r="D1347" s="1">
        <f>'All Nodes'!D4456</f>
        <v>-0.24998899999999999</v>
      </c>
      <c r="E1347" s="1">
        <f>'All Nodes'!E4456</f>
        <v>-0.100034</v>
      </c>
      <c r="F1347" s="1">
        <f>'All Nodes'!F4456</f>
        <v>8.9455099999999996E-2</v>
      </c>
      <c r="G1347">
        <f>'All Nodes'!G4456</f>
        <v>100001</v>
      </c>
    </row>
    <row r="1348" spans="1:7" x14ac:dyDescent="0.25">
      <c r="A1348" t="str">
        <f>'All Nodes'!A4457</f>
        <v>GRID</v>
      </c>
      <c r="B1348">
        <f>'All Nodes'!B4457</f>
        <v>106346</v>
      </c>
      <c r="C1348">
        <f>'All Nodes'!C4457</f>
        <v>100001</v>
      </c>
      <c r="D1348" s="1">
        <f>'All Nodes'!D4457</f>
        <v>-2.5004999999999999E-2</v>
      </c>
      <c r="E1348" s="1">
        <f>'All Nodes'!E4457</f>
        <v>0.12501999999999999</v>
      </c>
      <c r="F1348" s="1">
        <f>'All Nodes'!F4457</f>
        <v>8.3849000000000007E-2</v>
      </c>
      <c r="G1348">
        <f>'All Nodes'!G4457</f>
        <v>100001</v>
      </c>
    </row>
    <row r="1349" spans="1:7" x14ac:dyDescent="0.25">
      <c r="A1349" t="str">
        <f>'All Nodes'!A4458</f>
        <v>GRID</v>
      </c>
      <c r="B1349">
        <f>'All Nodes'!B4458</f>
        <v>106347</v>
      </c>
      <c r="C1349">
        <f>'All Nodes'!C4458</f>
        <v>100001</v>
      </c>
      <c r="D1349" s="1">
        <f>'All Nodes'!D4458</f>
        <v>-8.7830000000000004E-6</v>
      </c>
      <c r="E1349" s="1">
        <f>'All Nodes'!E4458</f>
        <v>0.12502099999999999</v>
      </c>
      <c r="F1349" s="1">
        <f>'All Nodes'!F4458</f>
        <v>8.3786899999999997E-2</v>
      </c>
      <c r="G1349">
        <f>'All Nodes'!G4458</f>
        <v>100001</v>
      </c>
    </row>
    <row r="1350" spans="1:7" x14ac:dyDescent="0.25">
      <c r="A1350" t="str">
        <f>'All Nodes'!A4459</f>
        <v>GRID</v>
      </c>
      <c r="B1350">
        <f>'All Nodes'!B4459</f>
        <v>106348</v>
      </c>
      <c r="C1350">
        <f>'All Nodes'!C4459</f>
        <v>100001</v>
      </c>
      <c r="D1350" s="1">
        <f>'All Nodes'!D4459</f>
        <v>2.49897E-2</v>
      </c>
      <c r="E1350" s="1">
        <f>'All Nodes'!E4459</f>
        <v>0.12502099999999999</v>
      </c>
      <c r="F1350" s="1">
        <f>'All Nodes'!F4459</f>
        <v>8.3848900000000004E-2</v>
      </c>
      <c r="G1350">
        <f>'All Nodes'!G4459</f>
        <v>100001</v>
      </c>
    </row>
    <row r="1351" spans="1:7" x14ac:dyDescent="0.25">
      <c r="A1351" t="str">
        <f>'All Nodes'!A4460</f>
        <v>GRID</v>
      </c>
      <c r="B1351">
        <f>'All Nodes'!B4460</f>
        <v>106349</v>
      </c>
      <c r="C1351">
        <f>'All Nodes'!C4460</f>
        <v>100001</v>
      </c>
      <c r="D1351" s="1">
        <f>'All Nodes'!D4460</f>
        <v>4.9987700000000003E-2</v>
      </c>
      <c r="E1351" s="1">
        <f>'All Nodes'!E4460</f>
        <v>0.12502099999999999</v>
      </c>
      <c r="F1351" s="1">
        <f>'All Nodes'!F4460</f>
        <v>8.4035899999999997E-2</v>
      </c>
      <c r="G1351">
        <f>'All Nodes'!G4460</f>
        <v>100001</v>
      </c>
    </row>
    <row r="1352" spans="1:7" x14ac:dyDescent="0.25">
      <c r="A1352" t="str">
        <f>'All Nodes'!A4461</f>
        <v>GRID</v>
      </c>
      <c r="B1352">
        <f>'All Nodes'!B4461</f>
        <v>106350</v>
      </c>
      <c r="C1352">
        <f>'All Nodes'!C4461</f>
        <v>100001</v>
      </c>
      <c r="D1352" s="1">
        <f>'All Nodes'!D4461</f>
        <v>-7.5023000000000006E-2</v>
      </c>
      <c r="E1352" s="1">
        <f>'All Nodes'!E4461</f>
        <v>7.4995400000000004E-2</v>
      </c>
      <c r="F1352" s="1">
        <f>'All Nodes'!F4461</f>
        <v>8.3350999999999995E-2</v>
      </c>
      <c r="G1352">
        <f>'All Nodes'!G4461</f>
        <v>100001</v>
      </c>
    </row>
    <row r="1353" spans="1:7" x14ac:dyDescent="0.25">
      <c r="A1353" t="str">
        <f>'All Nodes'!A4462</f>
        <v>GRID</v>
      </c>
      <c r="B1353">
        <f>'All Nodes'!B4462</f>
        <v>106351</v>
      </c>
      <c r="C1353">
        <f>'All Nodes'!C4462</f>
        <v>100001</v>
      </c>
      <c r="D1353" s="1">
        <f>'All Nodes'!D4462</f>
        <v>-5.0006000000000002E-2</v>
      </c>
      <c r="E1353" s="1">
        <f>'All Nodes'!E4462</f>
        <v>0.10002</v>
      </c>
      <c r="F1353" s="1">
        <f>'All Nodes'!F4462</f>
        <v>8.3474900000000005E-2</v>
      </c>
      <c r="G1353">
        <f>'All Nodes'!G4462</f>
        <v>100001</v>
      </c>
    </row>
    <row r="1354" spans="1:7" x14ac:dyDescent="0.25">
      <c r="A1354" t="str">
        <f>'All Nodes'!A4463</f>
        <v>GRID</v>
      </c>
      <c r="B1354">
        <f>'All Nodes'!B4463</f>
        <v>106352</v>
      </c>
      <c r="C1354">
        <f>'All Nodes'!C4463</f>
        <v>100001</v>
      </c>
      <c r="D1354" s="1">
        <f>'All Nodes'!D4463</f>
        <v>-2.5002E-2</v>
      </c>
      <c r="E1354" s="1">
        <f>'All Nodes'!E4463</f>
        <v>0.10002</v>
      </c>
      <c r="F1354" s="1">
        <f>'All Nodes'!F4463</f>
        <v>8.3288899999999999E-2</v>
      </c>
      <c r="G1354">
        <f>'All Nodes'!G4463</f>
        <v>100001</v>
      </c>
    </row>
    <row r="1355" spans="1:7" x14ac:dyDescent="0.25">
      <c r="A1355" t="str">
        <f>'All Nodes'!A4464</f>
        <v>GRID</v>
      </c>
      <c r="B1355">
        <f>'All Nodes'!B4464</f>
        <v>106353</v>
      </c>
      <c r="C1355">
        <f>'All Nodes'!C4464</f>
        <v>100001</v>
      </c>
      <c r="D1355" s="1">
        <f>'All Nodes'!D4464</f>
        <v>-5.0005000000000001E-2</v>
      </c>
      <c r="E1355" s="1">
        <f>'All Nodes'!E4464</f>
        <v>7.4996599999999997E-2</v>
      </c>
      <c r="F1355" s="1">
        <f>'All Nodes'!F4464</f>
        <v>8.3038899999999999E-2</v>
      </c>
      <c r="G1355">
        <f>'All Nodes'!G4464</f>
        <v>100001</v>
      </c>
    </row>
    <row r="1356" spans="1:7" x14ac:dyDescent="0.25">
      <c r="A1356" t="str">
        <f>'All Nodes'!A4465</f>
        <v>GRID</v>
      </c>
      <c r="B1356">
        <f>'All Nodes'!B4465</f>
        <v>106354</v>
      </c>
      <c r="C1356">
        <f>'All Nodes'!C4465</f>
        <v>100001</v>
      </c>
      <c r="D1356" s="1">
        <f>'All Nodes'!D4465</f>
        <v>-0.100024</v>
      </c>
      <c r="E1356" s="1">
        <f>'All Nodes'!E4465</f>
        <v>4.9945200000000002E-2</v>
      </c>
      <c r="F1356" s="1">
        <f>'All Nodes'!F4465</f>
        <v>8.3474900000000005E-2</v>
      </c>
      <c r="G1356">
        <f>'All Nodes'!G4465</f>
        <v>100001</v>
      </c>
    </row>
    <row r="1357" spans="1:7" x14ac:dyDescent="0.25">
      <c r="A1357" t="str">
        <f>'All Nodes'!A4466</f>
        <v>GRID</v>
      </c>
      <c r="B1357">
        <f>'All Nodes'!B4466</f>
        <v>106355</v>
      </c>
      <c r="C1357">
        <f>'All Nodes'!C4466</f>
        <v>100001</v>
      </c>
      <c r="D1357" s="1">
        <f>'All Nodes'!D4466</f>
        <v>-7.5021000000000004E-2</v>
      </c>
      <c r="E1357" s="1">
        <f>'All Nodes'!E4466</f>
        <v>4.99654E-2</v>
      </c>
      <c r="F1357" s="1">
        <f>'All Nodes'!F4466</f>
        <v>8.3038899999999999E-2</v>
      </c>
      <c r="G1357">
        <f>'All Nodes'!G4466</f>
        <v>100001</v>
      </c>
    </row>
    <row r="1358" spans="1:7" x14ac:dyDescent="0.25">
      <c r="A1358" t="str">
        <f>'All Nodes'!A4467</f>
        <v>GRID</v>
      </c>
      <c r="B1358">
        <f>'All Nodes'!B4467</f>
        <v>106356</v>
      </c>
      <c r="C1358">
        <f>'All Nodes'!C4467</f>
        <v>100001</v>
      </c>
      <c r="D1358" s="1">
        <f>'All Nodes'!D4467</f>
        <v>7.4990500000000002E-2</v>
      </c>
      <c r="E1358" s="1">
        <f>'All Nodes'!E4467</f>
        <v>0.15001999999999999</v>
      </c>
      <c r="F1358" s="1">
        <f>'All Nodes'!F4467</f>
        <v>8.5031899999999994E-2</v>
      </c>
      <c r="G1358">
        <f>'All Nodes'!G4467</f>
        <v>100001</v>
      </c>
    </row>
    <row r="1359" spans="1:7" x14ac:dyDescent="0.25">
      <c r="A1359" t="str">
        <f>'All Nodes'!A4468</f>
        <v>GRID</v>
      </c>
      <c r="B1359">
        <f>'All Nodes'!B4468</f>
        <v>106357</v>
      </c>
      <c r="C1359">
        <f>'All Nodes'!C4468</f>
        <v>100001</v>
      </c>
      <c r="D1359" s="1">
        <f>'All Nodes'!D4468</f>
        <v>0.100013</v>
      </c>
      <c r="E1359" s="1">
        <f>'All Nodes'!E4468</f>
        <v>0.15002099999999999</v>
      </c>
      <c r="F1359" s="1">
        <f>'All Nodes'!F4468</f>
        <v>8.54689E-2</v>
      </c>
      <c r="G1359">
        <f>'All Nodes'!G4468</f>
        <v>100001</v>
      </c>
    </row>
    <row r="1360" spans="1:7" x14ac:dyDescent="0.25">
      <c r="A1360" t="str">
        <f>'All Nodes'!A4469</f>
        <v>GRID</v>
      </c>
      <c r="B1360">
        <f>'All Nodes'!B4469</f>
        <v>106358</v>
      </c>
      <c r="C1360">
        <f>'All Nodes'!C4469</f>
        <v>100001</v>
      </c>
      <c r="D1360" s="1">
        <f>'All Nodes'!D4469</f>
        <v>7.4993799999999999E-2</v>
      </c>
      <c r="E1360" s="1">
        <f>'All Nodes'!E4469</f>
        <v>0.125023</v>
      </c>
      <c r="F1360" s="1">
        <f>'All Nodes'!F4469</f>
        <v>8.4347900000000003E-2</v>
      </c>
      <c r="G1360">
        <f>'All Nodes'!G4469</f>
        <v>100001</v>
      </c>
    </row>
    <row r="1361" spans="1:7" x14ac:dyDescent="0.25">
      <c r="A1361" t="str">
        <f>'All Nodes'!A4470</f>
        <v>GRID</v>
      </c>
      <c r="B1361">
        <f>'All Nodes'!B4470</f>
        <v>106359</v>
      </c>
      <c r="C1361">
        <f>'All Nodes'!C4470</f>
        <v>100001</v>
      </c>
      <c r="D1361" s="1">
        <f>'All Nodes'!D4470</f>
        <v>0.12500600000000001</v>
      </c>
      <c r="E1361" s="1">
        <f>'All Nodes'!E4470</f>
        <v>0.15002199999999999</v>
      </c>
      <c r="F1361" s="1">
        <f>'All Nodes'!F4470</f>
        <v>8.6028900000000005E-2</v>
      </c>
      <c r="G1361">
        <f>'All Nodes'!G4470</f>
        <v>100001</v>
      </c>
    </row>
    <row r="1362" spans="1:7" x14ac:dyDescent="0.25">
      <c r="A1362" t="str">
        <f>'All Nodes'!A4471</f>
        <v>GRID</v>
      </c>
      <c r="B1362">
        <f>'All Nodes'!B4471</f>
        <v>106360</v>
      </c>
      <c r="C1362">
        <f>'All Nodes'!C4471</f>
        <v>100001</v>
      </c>
      <c r="D1362" s="1">
        <f>'All Nodes'!D4471</f>
        <v>0.15001200000000001</v>
      </c>
      <c r="E1362" s="1">
        <f>'All Nodes'!E4471</f>
        <v>0.15002399999999999</v>
      </c>
      <c r="F1362" s="1">
        <f>'All Nodes'!F4471</f>
        <v>8.6714899999999998E-2</v>
      </c>
      <c r="G1362">
        <f>'All Nodes'!G4471</f>
        <v>100001</v>
      </c>
    </row>
    <row r="1363" spans="1:7" x14ac:dyDescent="0.25">
      <c r="A1363" t="str">
        <f>'All Nodes'!A4472</f>
        <v>GRID</v>
      </c>
      <c r="B1363">
        <f>'All Nodes'!B4472</f>
        <v>106361</v>
      </c>
      <c r="C1363">
        <f>'All Nodes'!C4472</f>
        <v>100001</v>
      </c>
      <c r="D1363" s="1">
        <f>'All Nodes'!D4472</f>
        <v>0.17501</v>
      </c>
      <c r="E1363" s="1">
        <f>'All Nodes'!E4472</f>
        <v>0.17503099999999999</v>
      </c>
      <c r="F1363" s="1">
        <f>'All Nodes'!F4472</f>
        <v>8.8334800000000005E-2</v>
      </c>
      <c r="G1363">
        <f>'All Nodes'!G4472</f>
        <v>100001</v>
      </c>
    </row>
    <row r="1364" spans="1:7" x14ac:dyDescent="0.25">
      <c r="A1364" t="str">
        <f>'All Nodes'!A4473</f>
        <v>GRID</v>
      </c>
      <c r="B1364">
        <f>'All Nodes'!B4473</f>
        <v>106362</v>
      </c>
      <c r="C1364">
        <f>'All Nodes'!C4473</f>
        <v>100001</v>
      </c>
      <c r="D1364" s="1">
        <f>'All Nodes'!D4473</f>
        <v>0.175008</v>
      </c>
      <c r="E1364" s="1">
        <f>'All Nodes'!E4473</f>
        <v>0.15002499999999999</v>
      </c>
      <c r="F1364" s="1">
        <f>'All Nodes'!F4473</f>
        <v>8.7524900000000003E-2</v>
      </c>
      <c r="G1364">
        <f>'All Nodes'!G4473</f>
        <v>100001</v>
      </c>
    </row>
    <row r="1365" spans="1:7" x14ac:dyDescent="0.25">
      <c r="A1365" t="str">
        <f>'All Nodes'!A4474</f>
        <v>GRID</v>
      </c>
      <c r="B1365">
        <f>'All Nodes'!B4474</f>
        <v>106363</v>
      </c>
      <c r="C1365">
        <f>'All Nodes'!C4474</f>
        <v>100001</v>
      </c>
      <c r="D1365" s="1">
        <f>'All Nodes'!D4474</f>
        <v>0.20000499999999999</v>
      </c>
      <c r="E1365" s="1">
        <f>'All Nodes'!E4474</f>
        <v>0.17503199999999999</v>
      </c>
      <c r="F1365" s="1">
        <f>'All Nodes'!F4474</f>
        <v>8.9269799999999996E-2</v>
      </c>
      <c r="G1365">
        <f>'All Nodes'!G4474</f>
        <v>100001</v>
      </c>
    </row>
    <row r="1366" spans="1:7" x14ac:dyDescent="0.25">
      <c r="A1366" t="str">
        <f>'All Nodes'!A4475</f>
        <v>GRID</v>
      </c>
      <c r="B1366">
        <f>'All Nodes'!B4475</f>
        <v>106364</v>
      </c>
      <c r="C1366">
        <f>'All Nodes'!C4475</f>
        <v>100001</v>
      </c>
      <c r="D1366" s="1">
        <f>'All Nodes'!D4475</f>
        <v>0.224997</v>
      </c>
      <c r="E1366" s="1">
        <f>'All Nodes'!E4475</f>
        <v>0.17503299999999999</v>
      </c>
      <c r="F1366" s="1">
        <f>'All Nodes'!F4475</f>
        <v>9.0328800000000001E-2</v>
      </c>
      <c r="G1366">
        <f>'All Nodes'!G4475</f>
        <v>100001</v>
      </c>
    </row>
    <row r="1367" spans="1:7" x14ac:dyDescent="0.25">
      <c r="A1367" t="str">
        <f>'All Nodes'!A4476</f>
        <v>GRID</v>
      </c>
      <c r="B1367">
        <f>'All Nodes'!B4476</f>
        <v>106365</v>
      </c>
      <c r="C1367">
        <f>'All Nodes'!C4476</f>
        <v>100001</v>
      </c>
      <c r="D1367" s="1">
        <f>'All Nodes'!D4476</f>
        <v>0.29999500000000001</v>
      </c>
      <c r="E1367" s="1">
        <f>'All Nodes'!E4476</f>
        <v>0.20003699999999999</v>
      </c>
      <c r="F1367" s="1">
        <f>'All Nodes'!F4476</f>
        <v>9.5193799999999995E-2</v>
      </c>
      <c r="G1367">
        <f>'All Nodes'!G4476</f>
        <v>100001</v>
      </c>
    </row>
    <row r="1368" spans="1:7" x14ac:dyDescent="0.25">
      <c r="A1368" t="str">
        <f>'All Nodes'!A4477</f>
        <v>GRID</v>
      </c>
      <c r="B1368">
        <f>'All Nodes'!B4477</f>
        <v>106366</v>
      </c>
      <c r="C1368">
        <f>'All Nodes'!C4477</f>
        <v>100001</v>
      </c>
      <c r="D1368" s="1">
        <f>'All Nodes'!D4477</f>
        <v>0.24999199999999999</v>
      </c>
      <c r="E1368" s="1">
        <f>'All Nodes'!E4477</f>
        <v>0.175034</v>
      </c>
      <c r="F1368" s="1">
        <f>'All Nodes'!F4477</f>
        <v>9.1513800000000006E-2</v>
      </c>
      <c r="G1368">
        <f>'All Nodes'!G4477</f>
        <v>100001</v>
      </c>
    </row>
    <row r="1369" spans="1:7" x14ac:dyDescent="0.25">
      <c r="A1369" t="str">
        <f>'All Nodes'!A4478</f>
        <v>GRID</v>
      </c>
      <c r="B1369">
        <f>'All Nodes'!B4478</f>
        <v>106367</v>
      </c>
      <c r="C1369">
        <f>'All Nodes'!C4478</f>
        <v>100001</v>
      </c>
      <c r="D1369" s="1">
        <f>'All Nodes'!D4478</f>
        <v>0.27499800000000002</v>
      </c>
      <c r="E1369" s="1">
        <f>'All Nodes'!E4478</f>
        <v>0.175036</v>
      </c>
      <c r="F1369" s="1">
        <f>'All Nodes'!F4478</f>
        <v>9.2823799999999998E-2</v>
      </c>
      <c r="G1369">
        <f>'All Nodes'!G4478</f>
        <v>100001</v>
      </c>
    </row>
    <row r="1370" spans="1:7" x14ac:dyDescent="0.25">
      <c r="A1370" t="str">
        <f>'All Nodes'!A4479</f>
        <v>GRID</v>
      </c>
      <c r="B1370">
        <f>'All Nodes'!B4479</f>
        <v>106368</v>
      </c>
      <c r="C1370">
        <f>'All Nodes'!C4479</f>
        <v>100001</v>
      </c>
      <c r="D1370" s="1">
        <f>'All Nodes'!D4479</f>
        <v>0.29999599999999998</v>
      </c>
      <c r="E1370" s="1">
        <f>'All Nodes'!E4479</f>
        <v>0.175037</v>
      </c>
      <c r="F1370" s="1">
        <f>'All Nodes'!F4479</f>
        <v>9.4257900000000006E-2</v>
      </c>
      <c r="G1370">
        <f>'All Nodes'!G4479</f>
        <v>100001</v>
      </c>
    </row>
    <row r="1371" spans="1:7" x14ac:dyDescent="0.25">
      <c r="A1371" t="str">
        <f>'All Nodes'!A4480</f>
        <v>GRID</v>
      </c>
      <c r="B1371">
        <f>'All Nodes'!B4480</f>
        <v>106369</v>
      </c>
      <c r="C1371">
        <f>'All Nodes'!C4480</f>
        <v>100001</v>
      </c>
      <c r="D1371" s="1">
        <f>'All Nodes'!D4480</f>
        <v>0.32499400000000001</v>
      </c>
      <c r="E1371" s="1">
        <f>'All Nodes'!E4480</f>
        <v>0.20003799999999999</v>
      </c>
      <c r="F1371" s="1">
        <f>'All Nodes'!F4480</f>
        <v>9.6754800000000002E-2</v>
      </c>
      <c r="G1371">
        <f>'All Nodes'!G4480</f>
        <v>100001</v>
      </c>
    </row>
    <row r="1372" spans="1:7" x14ac:dyDescent="0.25">
      <c r="A1372" t="str">
        <f>'All Nodes'!A4481</f>
        <v>GRID</v>
      </c>
      <c r="B1372">
        <f>'All Nodes'!B4481</f>
        <v>106370</v>
      </c>
      <c r="C1372">
        <f>'All Nodes'!C4481</f>
        <v>100001</v>
      </c>
      <c r="D1372" s="1">
        <f>'All Nodes'!D4481</f>
        <v>0.34999599999999997</v>
      </c>
      <c r="E1372" s="1">
        <f>'All Nodes'!E4481</f>
        <v>0.20003899999999999</v>
      </c>
      <c r="F1372" s="1">
        <f>'All Nodes'!F4481</f>
        <v>9.8439899999999997E-2</v>
      </c>
      <c r="G1372">
        <f>'All Nodes'!G4481</f>
        <v>100001</v>
      </c>
    </row>
    <row r="1373" spans="1:7" x14ac:dyDescent="0.25">
      <c r="A1373" t="str">
        <f>'All Nodes'!A4482</f>
        <v>GRID</v>
      </c>
      <c r="B1373">
        <f>'All Nodes'!B4482</f>
        <v>106371</v>
      </c>
      <c r="C1373">
        <f>'All Nodes'!C4482</f>
        <v>100001</v>
      </c>
      <c r="D1373" s="1">
        <f>'All Nodes'!D4482</f>
        <v>0.37499199999999999</v>
      </c>
      <c r="E1373" s="1">
        <f>'All Nodes'!E4482</f>
        <v>0.22503600000000001</v>
      </c>
      <c r="F1373" s="1">
        <f>'All Nodes'!F4482</f>
        <v>0.101313</v>
      </c>
      <c r="G1373">
        <f>'All Nodes'!G4482</f>
        <v>100001</v>
      </c>
    </row>
    <row r="1374" spans="1:7" x14ac:dyDescent="0.25">
      <c r="A1374" t="str">
        <f>'All Nodes'!A4483</f>
        <v>GRID</v>
      </c>
      <c r="B1374">
        <f>'All Nodes'!B4483</f>
        <v>106372</v>
      </c>
      <c r="C1374">
        <f>'All Nodes'!C4483</f>
        <v>100001</v>
      </c>
      <c r="D1374" s="1">
        <f>'All Nodes'!D4483</f>
        <v>0.37499700000000002</v>
      </c>
      <c r="E1374" s="1">
        <f>'All Nodes'!E4483</f>
        <v>0.200041</v>
      </c>
      <c r="F1374" s="1">
        <f>'All Nodes'!F4483</f>
        <v>0.10025100000000001</v>
      </c>
      <c r="G1374">
        <f>'All Nodes'!G4483</f>
        <v>100001</v>
      </c>
    </row>
    <row r="1375" spans="1:7" x14ac:dyDescent="0.25">
      <c r="A1375" t="str">
        <f>'All Nodes'!A4484</f>
        <v>GRID</v>
      </c>
      <c r="B1375">
        <f>'All Nodes'!B4484</f>
        <v>106373</v>
      </c>
      <c r="C1375">
        <f>'All Nodes'!C4484</f>
        <v>100001</v>
      </c>
      <c r="D1375" s="1">
        <f>'All Nodes'!D4484</f>
        <v>0.39999200000000001</v>
      </c>
      <c r="E1375" s="1">
        <f>'All Nodes'!E4484</f>
        <v>0.25002200000000002</v>
      </c>
      <c r="F1375" s="1">
        <f>'All Nodes'!F4484</f>
        <v>0.104437</v>
      </c>
      <c r="G1375">
        <f>'All Nodes'!G4484</f>
        <v>100001</v>
      </c>
    </row>
    <row r="1376" spans="1:7" x14ac:dyDescent="0.25">
      <c r="A1376" t="str">
        <f>'All Nodes'!A4485</f>
        <v>GRID</v>
      </c>
      <c r="B1376">
        <f>'All Nodes'!B4485</f>
        <v>106374</v>
      </c>
      <c r="C1376">
        <f>'All Nodes'!C4485</f>
        <v>100001</v>
      </c>
      <c r="D1376" s="1">
        <f>'All Nodes'!D4485</f>
        <v>0.39999400000000002</v>
      </c>
      <c r="E1376" s="1">
        <f>'All Nodes'!E4485</f>
        <v>0.22503600000000001</v>
      </c>
      <c r="F1376" s="1">
        <f>'All Nodes'!F4485</f>
        <v>0.10324999999999999</v>
      </c>
      <c r="G1376">
        <f>'All Nodes'!G4485</f>
        <v>100001</v>
      </c>
    </row>
    <row r="1377" spans="1:7" x14ac:dyDescent="0.25">
      <c r="A1377" t="str">
        <f>'All Nodes'!A4486</f>
        <v>GRID</v>
      </c>
      <c r="B1377">
        <f>'All Nodes'!B4486</f>
        <v>106375</v>
      </c>
      <c r="C1377">
        <f>'All Nodes'!C4486</f>
        <v>100001</v>
      </c>
      <c r="D1377" s="1">
        <f>'All Nodes'!D4486</f>
        <v>0.42499199999999998</v>
      </c>
      <c r="E1377" s="1">
        <f>'All Nodes'!E4486</f>
        <v>0.25002400000000002</v>
      </c>
      <c r="F1377" s="1">
        <f>'All Nodes'!F4486</f>
        <v>0.1065</v>
      </c>
      <c r="G1377">
        <f>'All Nodes'!G4486</f>
        <v>100001</v>
      </c>
    </row>
    <row r="1378" spans="1:7" x14ac:dyDescent="0.25">
      <c r="A1378" t="str">
        <f>'All Nodes'!A4487</f>
        <v>GRID</v>
      </c>
      <c r="B1378">
        <f>'All Nodes'!B4487</f>
        <v>106376</v>
      </c>
      <c r="C1378">
        <f>'All Nodes'!C4487</f>
        <v>100001</v>
      </c>
      <c r="D1378" s="1">
        <f>'All Nodes'!D4487</f>
        <v>0.44998899999999997</v>
      </c>
      <c r="E1378" s="1">
        <f>'All Nodes'!E4487</f>
        <v>0.27504499999999998</v>
      </c>
      <c r="F1378" s="1">
        <f>'All Nodes'!F4487</f>
        <v>0.11000600000000001</v>
      </c>
      <c r="G1378">
        <f>'All Nodes'!G4487</f>
        <v>100001</v>
      </c>
    </row>
    <row r="1379" spans="1:7" x14ac:dyDescent="0.25">
      <c r="A1379" t="str">
        <f>'All Nodes'!A4488</f>
        <v>GRID</v>
      </c>
      <c r="B1379">
        <f>'All Nodes'!B4488</f>
        <v>106377</v>
      </c>
      <c r="C1379">
        <f>'All Nodes'!C4488</f>
        <v>100001</v>
      </c>
      <c r="D1379" s="1">
        <f>'All Nodes'!D4488</f>
        <v>0.44999299999999998</v>
      </c>
      <c r="E1379" s="1">
        <f>'All Nodes'!E4488</f>
        <v>0.250025</v>
      </c>
      <c r="F1379" s="1">
        <f>'All Nodes'!F4488</f>
        <v>0.10868999999999999</v>
      </c>
      <c r="G1379">
        <f>'All Nodes'!G4488</f>
        <v>100001</v>
      </c>
    </row>
    <row r="1380" spans="1:7" x14ac:dyDescent="0.25">
      <c r="A1380" t="str">
        <f>'All Nodes'!A4489</f>
        <v>GRID</v>
      </c>
      <c r="B1380">
        <f>'All Nodes'!B4489</f>
        <v>106378</v>
      </c>
      <c r="C1380">
        <f>'All Nodes'!C4489</f>
        <v>100001</v>
      </c>
      <c r="D1380" s="1">
        <f>'All Nodes'!D4489</f>
        <v>0.47497800000000001</v>
      </c>
      <c r="E1380" s="1">
        <f>'All Nodes'!E4489</f>
        <v>0.27504600000000001</v>
      </c>
      <c r="F1380" s="1">
        <f>'All Nodes'!F4489</f>
        <v>0.112321</v>
      </c>
      <c r="G1380">
        <f>'All Nodes'!G4489</f>
        <v>100001</v>
      </c>
    </row>
    <row r="1381" spans="1:7" x14ac:dyDescent="0.25">
      <c r="A1381" t="str">
        <f>'All Nodes'!A4490</f>
        <v>GRID</v>
      </c>
      <c r="B1381">
        <f>'All Nodes'!B4490</f>
        <v>106379</v>
      </c>
      <c r="C1381">
        <f>'All Nodes'!C4490</f>
        <v>100001</v>
      </c>
      <c r="D1381" s="1">
        <f>'All Nodes'!D4490</f>
        <v>0.49998700000000001</v>
      </c>
      <c r="E1381" s="1">
        <f>'All Nodes'!E4490</f>
        <v>0.30003800000000003</v>
      </c>
      <c r="F1381" s="1">
        <f>'All Nodes'!F4490</f>
        <v>0.116204</v>
      </c>
      <c r="G1381">
        <f>'All Nodes'!G4490</f>
        <v>100001</v>
      </c>
    </row>
    <row r="1382" spans="1:7" x14ac:dyDescent="0.25">
      <c r="A1382" t="str">
        <f>'All Nodes'!A4491</f>
        <v>GRID</v>
      </c>
      <c r="B1382">
        <f>'All Nodes'!B4491</f>
        <v>106380</v>
      </c>
      <c r="C1382">
        <f>'All Nodes'!C4491</f>
        <v>100001</v>
      </c>
      <c r="D1382" s="1">
        <f>'All Nodes'!D4491</f>
        <v>0.49999100000000002</v>
      </c>
      <c r="E1382" s="1">
        <f>'All Nodes'!E4491</f>
        <v>0.27504800000000001</v>
      </c>
      <c r="F1382" s="1">
        <f>'All Nodes'!F4491</f>
        <v>0.11476500000000001</v>
      </c>
      <c r="G1382">
        <f>'All Nodes'!G4491</f>
        <v>100001</v>
      </c>
    </row>
    <row r="1383" spans="1:7" x14ac:dyDescent="0.25">
      <c r="A1383" t="str">
        <f>'All Nodes'!A4492</f>
        <v>GRID</v>
      </c>
      <c r="B1383">
        <f>'All Nodes'!B4492</f>
        <v>106381</v>
      </c>
      <c r="C1383">
        <f>'All Nodes'!C4492</f>
        <v>100001</v>
      </c>
      <c r="D1383" s="1">
        <f>'All Nodes'!D4492</f>
        <v>0.52498500000000003</v>
      </c>
      <c r="E1383" s="1">
        <f>'All Nodes'!E4492</f>
        <v>0.32503900000000002</v>
      </c>
      <c r="F1383" s="1">
        <f>'All Nodes'!F4492</f>
        <v>0.120342</v>
      </c>
      <c r="G1383">
        <f>'All Nodes'!G4492</f>
        <v>100001</v>
      </c>
    </row>
    <row r="1384" spans="1:7" x14ac:dyDescent="0.25">
      <c r="A1384" t="str">
        <f>'All Nodes'!A4493</f>
        <v>GRID</v>
      </c>
      <c r="B1384">
        <f>'All Nodes'!B4493</f>
        <v>106382</v>
      </c>
      <c r="C1384">
        <f>'All Nodes'!C4493</f>
        <v>100001</v>
      </c>
      <c r="D1384" s="1">
        <f>'All Nodes'!D4493</f>
        <v>0.52498800000000001</v>
      </c>
      <c r="E1384" s="1">
        <f>'All Nodes'!E4493</f>
        <v>0.30003999999999997</v>
      </c>
      <c r="F1384" s="1">
        <f>'All Nodes'!F4493</f>
        <v>0.11877500000000001</v>
      </c>
      <c r="G1384">
        <f>'All Nodes'!G4493</f>
        <v>100001</v>
      </c>
    </row>
    <row r="1385" spans="1:7" x14ac:dyDescent="0.25">
      <c r="A1385" t="str">
        <f>'All Nodes'!A4494</f>
        <v>GRID</v>
      </c>
      <c r="B1385">
        <f>'All Nodes'!B4494</f>
        <v>106383</v>
      </c>
      <c r="C1385">
        <f>'All Nodes'!C4494</f>
        <v>100001</v>
      </c>
      <c r="D1385" s="1">
        <f>'All Nodes'!D4494</f>
        <v>0.549987</v>
      </c>
      <c r="E1385" s="1">
        <f>'All Nodes'!E4494</f>
        <v>0.34982000000000002</v>
      </c>
      <c r="F1385" s="1">
        <f>'All Nodes'!F4494</f>
        <v>0.12470299999999999</v>
      </c>
      <c r="G1385">
        <f>'All Nodes'!G4494</f>
        <v>100001</v>
      </c>
    </row>
    <row r="1386" spans="1:7" x14ac:dyDescent="0.25">
      <c r="A1386" t="str">
        <f>'All Nodes'!A4495</f>
        <v>GRID</v>
      </c>
      <c r="B1386">
        <f>'All Nodes'!B4495</f>
        <v>106384</v>
      </c>
      <c r="C1386">
        <f>'All Nodes'!C4495</f>
        <v>100001</v>
      </c>
      <c r="D1386" s="1">
        <f>'All Nodes'!D4495</f>
        <v>0.549987</v>
      </c>
      <c r="E1386" s="1">
        <f>'All Nodes'!E4495</f>
        <v>0.32504100000000002</v>
      </c>
      <c r="F1386" s="1">
        <f>'All Nodes'!F4495</f>
        <v>0.12304</v>
      </c>
      <c r="G1386">
        <f>'All Nodes'!G4495</f>
        <v>100001</v>
      </c>
    </row>
    <row r="1387" spans="1:7" x14ac:dyDescent="0.25">
      <c r="A1387" t="str">
        <f>'All Nodes'!A4496</f>
        <v>GRID</v>
      </c>
      <c r="B1387">
        <f>'All Nodes'!B4496</f>
        <v>106385</v>
      </c>
      <c r="C1387">
        <f>'All Nodes'!C4496</f>
        <v>100001</v>
      </c>
      <c r="D1387" s="1">
        <f>'All Nodes'!D4496</f>
        <v>0.57498499999999997</v>
      </c>
      <c r="E1387" s="1">
        <f>'All Nodes'!E4496</f>
        <v>0.37481599999999998</v>
      </c>
      <c r="F1387" s="1">
        <f>'All Nodes'!F4496</f>
        <v>0.12934799999999999</v>
      </c>
      <c r="G1387">
        <f>'All Nodes'!G4496</f>
        <v>100001</v>
      </c>
    </row>
    <row r="1388" spans="1:7" x14ac:dyDescent="0.25">
      <c r="A1388" t="str">
        <f>'All Nodes'!A4497</f>
        <v>GRID</v>
      </c>
      <c r="B1388">
        <f>'All Nodes'!B4497</f>
        <v>106386</v>
      </c>
      <c r="C1388">
        <f>'All Nodes'!C4497</f>
        <v>100001</v>
      </c>
      <c r="D1388" s="1">
        <f>'All Nodes'!D4497</f>
        <v>0.57498499999999997</v>
      </c>
      <c r="E1388" s="1">
        <f>'All Nodes'!E4497</f>
        <v>0.34981800000000002</v>
      </c>
      <c r="F1388" s="1">
        <f>'All Nodes'!F4497</f>
        <v>0.127528</v>
      </c>
      <c r="G1388">
        <f>'All Nodes'!G4497</f>
        <v>100001</v>
      </c>
    </row>
    <row r="1389" spans="1:7" x14ac:dyDescent="0.25">
      <c r="A1389" t="str">
        <f>'All Nodes'!A4498</f>
        <v>GRID</v>
      </c>
      <c r="B1389">
        <f>'All Nodes'!B4498</f>
        <v>106387</v>
      </c>
      <c r="C1389">
        <f>'All Nodes'!C4498</f>
        <v>100001</v>
      </c>
      <c r="D1389" s="1">
        <f>'All Nodes'!D4498</f>
        <v>0.59998399999999996</v>
      </c>
      <c r="E1389" s="1">
        <f>'All Nodes'!E4498</f>
        <v>0.39981499999999998</v>
      </c>
      <c r="F1389" s="1">
        <f>'All Nodes'!F4498</f>
        <v>0.13424800000000001</v>
      </c>
      <c r="G1389">
        <f>'All Nodes'!G4498</f>
        <v>100001</v>
      </c>
    </row>
    <row r="1390" spans="1:7" x14ac:dyDescent="0.25">
      <c r="A1390" t="str">
        <f>'All Nodes'!A4499</f>
        <v>GRID</v>
      </c>
      <c r="B1390">
        <f>'All Nodes'!B4499</f>
        <v>106388</v>
      </c>
      <c r="C1390">
        <f>'All Nodes'!C4499</f>
        <v>100001</v>
      </c>
      <c r="D1390" s="1">
        <f>'All Nodes'!D4499</f>
        <v>0.59998499999999999</v>
      </c>
      <c r="E1390" s="1">
        <f>'All Nodes'!E4499</f>
        <v>0.37481599999999998</v>
      </c>
      <c r="F1390" s="1">
        <f>'All Nodes'!F4499</f>
        <v>0.132301</v>
      </c>
      <c r="G1390">
        <f>'All Nodes'!G4499</f>
        <v>100001</v>
      </c>
    </row>
    <row r="1391" spans="1:7" x14ac:dyDescent="0.25">
      <c r="A1391" t="str">
        <f>'All Nodes'!A4500</f>
        <v>GRID</v>
      </c>
      <c r="B1391">
        <f>'All Nodes'!B4500</f>
        <v>106389</v>
      </c>
      <c r="C1391">
        <f>'All Nodes'!C4500</f>
        <v>100001</v>
      </c>
      <c r="D1391" s="1">
        <f>'All Nodes'!D4500</f>
        <v>-0.29999500000000001</v>
      </c>
      <c r="E1391" s="1">
        <f>'All Nodes'!E4500</f>
        <v>-0.20003699999999999</v>
      </c>
      <c r="F1391" s="1">
        <f>'All Nodes'!F4500</f>
        <v>9.5194200000000007E-2</v>
      </c>
      <c r="G1391">
        <f>'All Nodes'!G4500</f>
        <v>100001</v>
      </c>
    </row>
    <row r="1392" spans="1:7" x14ac:dyDescent="0.25">
      <c r="A1392" t="str">
        <f>'All Nodes'!A4501</f>
        <v>GRID</v>
      </c>
      <c r="B1392">
        <f>'All Nodes'!B4501</f>
        <v>106390</v>
      </c>
      <c r="C1392">
        <f>'All Nodes'!C4501</f>
        <v>100001</v>
      </c>
      <c r="D1392" s="1">
        <f>'All Nodes'!D4501</f>
        <v>-0.27500000000000002</v>
      </c>
      <c r="E1392" s="1">
        <f>'All Nodes'!E4501</f>
        <v>-0.150031</v>
      </c>
      <c r="F1392" s="1">
        <f>'All Nodes'!F4501</f>
        <v>9.2012099999999999E-2</v>
      </c>
      <c r="G1392">
        <f>'All Nodes'!G4501</f>
        <v>100001</v>
      </c>
    </row>
    <row r="1393" spans="1:7" x14ac:dyDescent="0.25">
      <c r="A1393" t="str">
        <f>'All Nodes'!A4502</f>
        <v>GRID</v>
      </c>
      <c r="B1393">
        <f>'All Nodes'!B4502</f>
        <v>106391</v>
      </c>
      <c r="C1393">
        <f>'All Nodes'!C4502</f>
        <v>100001</v>
      </c>
      <c r="D1393" s="1">
        <f>'All Nodes'!D4502</f>
        <v>-0.27499800000000002</v>
      </c>
      <c r="E1393" s="1">
        <f>'All Nodes'!E4502</f>
        <v>-0.175036</v>
      </c>
      <c r="F1393" s="1">
        <f>'All Nodes'!F4502</f>
        <v>9.2824199999999996E-2</v>
      </c>
      <c r="G1393">
        <f>'All Nodes'!G4502</f>
        <v>100001</v>
      </c>
    </row>
    <row r="1394" spans="1:7" x14ac:dyDescent="0.25">
      <c r="A1394" t="str">
        <f>'All Nodes'!A4503</f>
        <v>GRID</v>
      </c>
      <c r="B1394">
        <f>'All Nodes'!B4503</f>
        <v>106392</v>
      </c>
      <c r="C1394">
        <f>'All Nodes'!C4503</f>
        <v>100001</v>
      </c>
      <c r="D1394" s="1">
        <f>'All Nodes'!D4503</f>
        <v>-0.27499800000000002</v>
      </c>
      <c r="E1394" s="1">
        <f>'All Nodes'!E4503</f>
        <v>-0.20003399999999999</v>
      </c>
      <c r="F1394" s="1">
        <f>'All Nodes'!F4503</f>
        <v>9.3759300000000004E-2</v>
      </c>
      <c r="G1394">
        <f>'All Nodes'!G4503</f>
        <v>100001</v>
      </c>
    </row>
    <row r="1395" spans="1:7" x14ac:dyDescent="0.25">
      <c r="A1395" t="str">
        <f>'All Nodes'!A4504</f>
        <v>GRID</v>
      </c>
      <c r="B1395">
        <f>'All Nodes'!B4504</f>
        <v>106393</v>
      </c>
      <c r="C1395">
        <f>'All Nodes'!C4504</f>
        <v>100001</v>
      </c>
      <c r="D1395" s="1">
        <f>'All Nodes'!D4504</f>
        <v>-0.29999300000000001</v>
      </c>
      <c r="E1395" s="1">
        <f>'All Nodes'!E4504</f>
        <v>-0.22503200000000001</v>
      </c>
      <c r="F1395" s="1">
        <f>'All Nodes'!F4504</f>
        <v>9.6255300000000002E-2</v>
      </c>
      <c r="G1395">
        <f>'All Nodes'!G4504</f>
        <v>100001</v>
      </c>
    </row>
    <row r="1396" spans="1:7" x14ac:dyDescent="0.25">
      <c r="A1396" t="str">
        <f>'All Nodes'!A4505</f>
        <v>GRID</v>
      </c>
      <c r="B1396">
        <f>'All Nodes'!B4505</f>
        <v>106394</v>
      </c>
      <c r="C1396">
        <f>'All Nodes'!C4505</f>
        <v>100001</v>
      </c>
      <c r="D1396" s="1">
        <f>'All Nodes'!D4505</f>
        <v>-0.32499099999999997</v>
      </c>
      <c r="E1396" s="1">
        <f>'All Nodes'!E4505</f>
        <v>-0.27503899999999998</v>
      </c>
      <c r="F1396" s="1">
        <f>'All Nodes'!F4505</f>
        <v>0.100316</v>
      </c>
      <c r="G1396">
        <f>'All Nodes'!G4505</f>
        <v>100001</v>
      </c>
    </row>
    <row r="1397" spans="1:7" x14ac:dyDescent="0.25">
      <c r="A1397" t="str">
        <f>'All Nodes'!A4506</f>
        <v>GRID</v>
      </c>
      <c r="B1397">
        <f>'All Nodes'!B4506</f>
        <v>106395</v>
      </c>
      <c r="C1397">
        <f>'All Nodes'!C4506</f>
        <v>100001</v>
      </c>
      <c r="D1397" s="1">
        <f>'All Nodes'!D4506</f>
        <v>-0.29999199999999998</v>
      </c>
      <c r="E1397" s="1">
        <f>'All Nodes'!E4506</f>
        <v>-0.25002000000000002</v>
      </c>
      <c r="F1397" s="1">
        <f>'All Nodes'!F4506</f>
        <v>9.7440299999999994E-2</v>
      </c>
      <c r="G1397">
        <f>'All Nodes'!G4506</f>
        <v>100001</v>
      </c>
    </row>
    <row r="1398" spans="1:7" x14ac:dyDescent="0.25">
      <c r="A1398" t="str">
        <f>'All Nodes'!A4507</f>
        <v>GRID</v>
      </c>
      <c r="B1398">
        <f>'All Nodes'!B4507</f>
        <v>106396</v>
      </c>
      <c r="C1398">
        <f>'All Nodes'!C4507</f>
        <v>100001</v>
      </c>
      <c r="D1398" s="1">
        <f>'All Nodes'!D4507</f>
        <v>-0.29999100000000001</v>
      </c>
      <c r="E1398" s="1">
        <f>'All Nodes'!E4507</f>
        <v>-0.275038</v>
      </c>
      <c r="F1398" s="1">
        <f>'All Nodes'!F4507</f>
        <v>9.8753300000000002E-2</v>
      </c>
      <c r="G1398">
        <f>'All Nodes'!G4507</f>
        <v>100001</v>
      </c>
    </row>
    <row r="1399" spans="1:7" x14ac:dyDescent="0.25">
      <c r="A1399" t="str">
        <f>'All Nodes'!A4508</f>
        <v>GRID</v>
      </c>
      <c r="B1399">
        <f>'All Nodes'!B4508</f>
        <v>106397</v>
      </c>
      <c r="C1399">
        <f>'All Nodes'!C4508</f>
        <v>100001</v>
      </c>
      <c r="D1399" s="1">
        <f>'All Nodes'!D4508</f>
        <v>-0.324988</v>
      </c>
      <c r="E1399" s="1">
        <f>'All Nodes'!E4508</f>
        <v>-0.30003099999999999</v>
      </c>
      <c r="F1399" s="1">
        <f>'All Nodes'!F4508</f>
        <v>0.10175099999999999</v>
      </c>
      <c r="G1399">
        <f>'All Nodes'!G4508</f>
        <v>100001</v>
      </c>
    </row>
    <row r="1400" spans="1:7" x14ac:dyDescent="0.25">
      <c r="A1400" t="str">
        <f>'All Nodes'!A4509</f>
        <v>GRID</v>
      </c>
      <c r="B1400">
        <f>'All Nodes'!B4509</f>
        <v>106398</v>
      </c>
      <c r="C1400">
        <f>'All Nodes'!C4509</f>
        <v>100001</v>
      </c>
      <c r="D1400" s="1">
        <f>'All Nodes'!D4509</f>
        <v>-0.34998899999999999</v>
      </c>
      <c r="E1400" s="1">
        <f>'All Nodes'!E4509</f>
        <v>-0.32502900000000001</v>
      </c>
      <c r="F1400" s="1">
        <f>'All Nodes'!F4509</f>
        <v>0.105001</v>
      </c>
      <c r="G1400">
        <f>'All Nodes'!G4509</f>
        <v>100001</v>
      </c>
    </row>
    <row r="1401" spans="1:7" x14ac:dyDescent="0.25">
      <c r="A1401" t="str">
        <f>'All Nodes'!A4510</f>
        <v>GRID</v>
      </c>
      <c r="B1401">
        <f>'All Nodes'!B4510</f>
        <v>106399</v>
      </c>
      <c r="C1401">
        <f>'All Nodes'!C4510</f>
        <v>100001</v>
      </c>
      <c r="D1401" s="1">
        <f>'All Nodes'!D4510</f>
        <v>-0.324988</v>
      </c>
      <c r="E1401" s="1">
        <f>'All Nodes'!E4510</f>
        <v>-0.32502599999999998</v>
      </c>
      <c r="F1401" s="1">
        <f>'All Nodes'!F4510</f>
        <v>0.103313</v>
      </c>
      <c r="G1401">
        <f>'All Nodes'!G4510</f>
        <v>100001</v>
      </c>
    </row>
    <row r="1402" spans="1:7" x14ac:dyDescent="0.25">
      <c r="A1402" t="str">
        <f>'All Nodes'!A4511</f>
        <v>GRID</v>
      </c>
      <c r="B1402">
        <f>'All Nodes'!B4511</f>
        <v>106400</v>
      </c>
      <c r="C1402">
        <f>'All Nodes'!C4511</f>
        <v>100001</v>
      </c>
      <c r="D1402" s="1">
        <f>'All Nodes'!D4511</f>
        <v>-0.37498399999999998</v>
      </c>
      <c r="E1402" s="1">
        <f>'All Nodes'!E4511</f>
        <v>-0.34983399999999998</v>
      </c>
      <c r="F1402" s="1">
        <f>'All Nodes'!F4511</f>
        <v>0.108476</v>
      </c>
      <c r="G1402">
        <f>'All Nodes'!G4511</f>
        <v>100001</v>
      </c>
    </row>
    <row r="1403" spans="1:7" x14ac:dyDescent="0.25">
      <c r="A1403" t="str">
        <f>'All Nodes'!A4512</f>
        <v>GRID</v>
      </c>
      <c r="B1403">
        <f>'All Nodes'!B4512</f>
        <v>106401</v>
      </c>
      <c r="C1403">
        <f>'All Nodes'!C4512</f>
        <v>100001</v>
      </c>
      <c r="D1403" s="1">
        <f>'All Nodes'!D4512</f>
        <v>-0.34998699999999999</v>
      </c>
      <c r="E1403" s="1">
        <f>'All Nodes'!E4512</f>
        <v>-0.34983599999999998</v>
      </c>
      <c r="F1403" s="1">
        <f>'All Nodes'!F4512</f>
        <v>0.10666200000000001</v>
      </c>
      <c r="G1403">
        <f>'All Nodes'!G4512</f>
        <v>100001</v>
      </c>
    </row>
    <row r="1404" spans="1:7" x14ac:dyDescent="0.25">
      <c r="A1404" t="str">
        <f>'All Nodes'!A4513</f>
        <v>GRID</v>
      </c>
      <c r="B1404">
        <f>'All Nodes'!B4513</f>
        <v>106402</v>
      </c>
      <c r="C1404">
        <f>'All Nodes'!C4513</f>
        <v>100001</v>
      </c>
      <c r="D1404" s="1">
        <f>'All Nodes'!D4513</f>
        <v>-0.37498700000000001</v>
      </c>
      <c r="E1404" s="1">
        <f>'All Nodes'!E4513</f>
        <v>-0.37483100000000003</v>
      </c>
      <c r="F1404" s="1">
        <f>'All Nodes'!F4513</f>
        <v>0.110288</v>
      </c>
      <c r="G1404">
        <f>'All Nodes'!G4513</f>
        <v>100001</v>
      </c>
    </row>
    <row r="1405" spans="1:7" x14ac:dyDescent="0.25">
      <c r="A1405" t="str">
        <f>'All Nodes'!A4514</f>
        <v>GRID</v>
      </c>
      <c r="B1405">
        <f>'All Nodes'!B4514</f>
        <v>106403</v>
      </c>
      <c r="C1405">
        <f>'All Nodes'!C4514</f>
        <v>100001</v>
      </c>
      <c r="D1405" s="1">
        <f>'All Nodes'!D4514</f>
        <v>-0.39998499999999998</v>
      </c>
      <c r="E1405" s="1">
        <f>'All Nodes'!E4514</f>
        <v>-0.39982600000000001</v>
      </c>
      <c r="F1405" s="1">
        <f>'All Nodes'!F4514</f>
        <v>0.11416800000000001</v>
      </c>
      <c r="G1405">
        <f>'All Nodes'!G4514</f>
        <v>100001</v>
      </c>
    </row>
    <row r="1406" spans="1:7" x14ac:dyDescent="0.25">
      <c r="A1406" t="str">
        <f>'All Nodes'!A4515</f>
        <v>GRID</v>
      </c>
      <c r="B1406">
        <f>'All Nodes'!B4515</f>
        <v>106404</v>
      </c>
      <c r="C1406">
        <f>'All Nodes'!C4515</f>
        <v>100001</v>
      </c>
      <c r="D1406" s="1">
        <f>'All Nodes'!D4515</f>
        <v>-0.37498500000000001</v>
      </c>
      <c r="E1406" s="1">
        <f>'All Nodes'!E4515</f>
        <v>-0.39982800000000002</v>
      </c>
      <c r="F1406" s="1">
        <f>'All Nodes'!F4515</f>
        <v>0.11222600000000001</v>
      </c>
      <c r="G1406">
        <f>'All Nodes'!G4515</f>
        <v>100001</v>
      </c>
    </row>
    <row r="1407" spans="1:7" x14ac:dyDescent="0.25">
      <c r="A1407" t="str">
        <f>'All Nodes'!A4516</f>
        <v>GRID</v>
      </c>
      <c r="B1407">
        <f>'All Nodes'!B4516</f>
        <v>106405</v>
      </c>
      <c r="C1407">
        <f>'All Nodes'!C4516</f>
        <v>100001</v>
      </c>
      <c r="D1407" s="1">
        <f>'All Nodes'!D4516</f>
        <v>-0.424981</v>
      </c>
      <c r="E1407" s="1">
        <f>'All Nodes'!E4516</f>
        <v>-0.425041</v>
      </c>
      <c r="F1407" s="1">
        <f>'All Nodes'!F4516</f>
        <v>0.118338</v>
      </c>
      <c r="G1407">
        <f>'All Nodes'!G4516</f>
        <v>100001</v>
      </c>
    </row>
    <row r="1408" spans="1:7" x14ac:dyDescent="0.25">
      <c r="A1408" t="str">
        <f>'All Nodes'!A4517</f>
        <v>GRID</v>
      </c>
      <c r="B1408">
        <f>'All Nodes'!B4517</f>
        <v>106406</v>
      </c>
      <c r="C1408">
        <f>'All Nodes'!C4517</f>
        <v>100001</v>
      </c>
      <c r="D1408" s="1">
        <f>'All Nodes'!D4517</f>
        <v>-0.399978</v>
      </c>
      <c r="E1408" s="1">
        <f>'All Nodes'!E4517</f>
        <v>-0.425039</v>
      </c>
      <c r="F1408" s="1">
        <f>'All Nodes'!F4517</f>
        <v>0.116269</v>
      </c>
      <c r="G1408">
        <f>'All Nodes'!G4517</f>
        <v>100001</v>
      </c>
    </row>
    <row r="1409" spans="1:7" x14ac:dyDescent="0.25">
      <c r="A1409" t="str">
        <f>'All Nodes'!A4518</f>
        <v>GRID</v>
      </c>
      <c r="B1409">
        <f>'All Nodes'!B4518</f>
        <v>106407</v>
      </c>
      <c r="C1409">
        <f>'All Nodes'!C4518</f>
        <v>100001</v>
      </c>
      <c r="D1409" s="1">
        <f>'All Nodes'!D4518</f>
        <v>-0.42498000000000002</v>
      </c>
      <c r="E1409" s="1">
        <f>'All Nodes'!E4518</f>
        <v>-0.449826</v>
      </c>
      <c r="F1409" s="1">
        <f>'All Nodes'!F4518</f>
        <v>0.12051199999999999</v>
      </c>
      <c r="G1409">
        <f>'All Nodes'!G4518</f>
        <v>100001</v>
      </c>
    </row>
    <row r="1410" spans="1:7" x14ac:dyDescent="0.25">
      <c r="A1410" t="str">
        <f>'All Nodes'!A4519</f>
        <v>GRID</v>
      </c>
      <c r="B1410">
        <f>'All Nodes'!B4519</f>
        <v>106408</v>
      </c>
      <c r="C1410">
        <f>'All Nodes'!C4519</f>
        <v>100001</v>
      </c>
      <c r="D1410" s="1">
        <f>'All Nodes'!D4519</f>
        <v>-0.474964</v>
      </c>
      <c r="E1410" s="1">
        <f>'All Nodes'!E4519</f>
        <v>-0.475045</v>
      </c>
      <c r="F1410" s="1">
        <f>'All Nodes'!F4519</f>
        <v>0.12737200000000001</v>
      </c>
      <c r="G1410">
        <f>'All Nodes'!G4519</f>
        <v>100001</v>
      </c>
    </row>
    <row r="1411" spans="1:7" x14ac:dyDescent="0.25">
      <c r="A1411" t="str">
        <f>'All Nodes'!A4520</f>
        <v>GRID</v>
      </c>
      <c r="B1411">
        <f>'All Nodes'!B4520</f>
        <v>106409</v>
      </c>
      <c r="C1411">
        <f>'All Nodes'!C4520</f>
        <v>100001</v>
      </c>
      <c r="D1411" s="1">
        <f>'All Nodes'!D4520</f>
        <v>-0.44997799999999999</v>
      </c>
      <c r="E1411" s="1">
        <f>'All Nodes'!E4520</f>
        <v>-0.47504299999999999</v>
      </c>
      <c r="F1411" s="1">
        <f>'All Nodes'!F4520</f>
        <v>0.125051</v>
      </c>
      <c r="G1411">
        <f>'All Nodes'!G4520</f>
        <v>100001</v>
      </c>
    </row>
    <row r="1412" spans="1:7" x14ac:dyDescent="0.25">
      <c r="A1412" t="str">
        <f>'All Nodes'!A4521</f>
        <v>GRID</v>
      </c>
      <c r="B1412">
        <f>'All Nodes'!B4521</f>
        <v>106410</v>
      </c>
      <c r="C1412">
        <f>'All Nodes'!C4521</f>
        <v>100001</v>
      </c>
      <c r="D1412" s="1">
        <f>'All Nodes'!D4521</f>
        <v>-0.42497699999999999</v>
      </c>
      <c r="E1412" s="1">
        <f>'All Nodes'!E4521</f>
        <v>-0.47504000000000002</v>
      </c>
      <c r="F1412" s="1">
        <f>'All Nodes'!F4521</f>
        <v>0.122853</v>
      </c>
      <c r="G1412">
        <f>'All Nodes'!G4521</f>
        <v>100001</v>
      </c>
    </row>
    <row r="1413" spans="1:7" x14ac:dyDescent="0.25">
      <c r="A1413" t="str">
        <f>'All Nodes'!A4522</f>
        <v>GRID</v>
      </c>
      <c r="B1413">
        <f>'All Nodes'!B4522</f>
        <v>106411</v>
      </c>
      <c r="C1413">
        <f>'All Nodes'!C4522</f>
        <v>100001</v>
      </c>
      <c r="D1413" s="1">
        <f>'All Nodes'!D4522</f>
        <v>-0.49997799999999998</v>
      </c>
      <c r="E1413" s="1">
        <f>'All Nodes'!E4522</f>
        <v>-0.49983300000000003</v>
      </c>
      <c r="F1413" s="1">
        <f>'All Nodes'!F4522</f>
        <v>0.13223299999999999</v>
      </c>
      <c r="G1413">
        <f>'All Nodes'!G4522</f>
        <v>100001</v>
      </c>
    </row>
    <row r="1414" spans="1:7" x14ac:dyDescent="0.25">
      <c r="A1414" t="str">
        <f>'All Nodes'!A4523</f>
        <v>GRID</v>
      </c>
      <c r="B1414">
        <f>'All Nodes'!B4523</f>
        <v>106412</v>
      </c>
      <c r="C1414">
        <f>'All Nodes'!C4523</f>
        <v>100001</v>
      </c>
      <c r="D1414" s="1">
        <f>'All Nodes'!D4523</f>
        <v>-0.47496300000000002</v>
      </c>
      <c r="E1414" s="1">
        <f>'All Nodes'!E4523</f>
        <v>-0.499834</v>
      </c>
      <c r="F1414" s="1">
        <f>'All Nodes'!F4523</f>
        <v>0.12978100000000001</v>
      </c>
      <c r="G1414">
        <f>'All Nodes'!G4523</f>
        <v>100001</v>
      </c>
    </row>
    <row r="1415" spans="1:7" x14ac:dyDescent="0.25">
      <c r="A1415" t="str">
        <f>'All Nodes'!A4524</f>
        <v>GRID</v>
      </c>
      <c r="B1415">
        <f>'All Nodes'!B4524</f>
        <v>106413</v>
      </c>
      <c r="C1415">
        <f>'All Nodes'!C4524</f>
        <v>100001</v>
      </c>
      <c r="D1415" s="1">
        <f>'All Nodes'!D4524</f>
        <v>-0.49997599999999998</v>
      </c>
      <c r="E1415" s="1">
        <f>'All Nodes'!E4524</f>
        <v>-0.52484200000000003</v>
      </c>
      <c r="F1415" s="1">
        <f>'All Nodes'!F4524</f>
        <v>0.13481000000000001</v>
      </c>
      <c r="G1415">
        <f>'All Nodes'!G4524</f>
        <v>100001</v>
      </c>
    </row>
    <row r="1416" spans="1:7" x14ac:dyDescent="0.25">
      <c r="A1416" t="str">
        <f>'All Nodes'!A4525</f>
        <v>GRID</v>
      </c>
      <c r="B1416">
        <f>'All Nodes'!B4525</f>
        <v>106414</v>
      </c>
      <c r="C1416">
        <f>'All Nodes'!C4525</f>
        <v>100001</v>
      </c>
      <c r="D1416" s="1">
        <f>'All Nodes'!D4525</f>
        <v>-0.12501999999999999</v>
      </c>
      <c r="E1416" s="1">
        <f>'All Nodes'!E4525</f>
        <v>2.4989999999999998E-2</v>
      </c>
      <c r="F1416" s="1">
        <f>'All Nodes'!F4525</f>
        <v>8.3849099999999996E-2</v>
      </c>
      <c r="G1416">
        <f>'All Nodes'!G4525</f>
        <v>100001</v>
      </c>
    </row>
    <row r="1417" spans="1:7" x14ac:dyDescent="0.25">
      <c r="A1417" t="str">
        <f>'All Nodes'!A4526</f>
        <v>GRID</v>
      </c>
      <c r="B1417">
        <f>'All Nodes'!B4526</f>
        <v>106415</v>
      </c>
      <c r="C1417">
        <f>'All Nodes'!C4526</f>
        <v>100001</v>
      </c>
      <c r="D1417" s="1">
        <f>'All Nodes'!D4526</f>
        <v>-0.100021</v>
      </c>
      <c r="E1417" s="1">
        <f>'All Nodes'!E4526</f>
        <v>2.4954199999999999E-2</v>
      </c>
      <c r="F1417" s="1">
        <f>'All Nodes'!F4526</f>
        <v>8.3289000000000002E-2</v>
      </c>
      <c r="G1417">
        <f>'All Nodes'!G4526</f>
        <v>100001</v>
      </c>
    </row>
    <row r="1418" spans="1:7" x14ac:dyDescent="0.25">
      <c r="A1418" t="str">
        <f>'All Nodes'!A4527</f>
        <v>GRID</v>
      </c>
      <c r="B1418">
        <f>'All Nodes'!B4527</f>
        <v>106416</v>
      </c>
      <c r="C1418">
        <f>'All Nodes'!C4527</f>
        <v>100001</v>
      </c>
      <c r="D1418" s="1">
        <f>'All Nodes'!D4527</f>
        <v>-0.20002</v>
      </c>
      <c r="E1418" s="1">
        <f>'All Nodes'!E4527</f>
        <v>-2.5010999999999999E-2</v>
      </c>
      <c r="F1418" s="1">
        <f>'All Nodes'!F4527</f>
        <v>8.6278099999999996E-2</v>
      </c>
      <c r="G1418">
        <f>'All Nodes'!G4527</f>
        <v>100001</v>
      </c>
    </row>
    <row r="1419" spans="1:7" x14ac:dyDescent="0.25">
      <c r="A1419" t="str">
        <f>'All Nodes'!A4528</f>
        <v>GRID</v>
      </c>
      <c r="B1419">
        <f>'All Nodes'!B4528</f>
        <v>106417</v>
      </c>
      <c r="C1419">
        <f>'All Nodes'!C4528</f>
        <v>100001</v>
      </c>
      <c r="D1419" s="1">
        <f>'All Nodes'!D4528</f>
        <v>-0.17502000000000001</v>
      </c>
      <c r="E1419" s="1">
        <f>'All Nodes'!E4528</f>
        <v>-2.5009E-2</v>
      </c>
      <c r="F1419" s="1">
        <f>'All Nodes'!F4528</f>
        <v>8.5344100000000006E-2</v>
      </c>
      <c r="G1419">
        <f>'All Nodes'!G4528</f>
        <v>100001</v>
      </c>
    </row>
    <row r="1420" spans="1:7" x14ac:dyDescent="0.25">
      <c r="A1420" t="str">
        <f>'All Nodes'!A4529</f>
        <v>GRID</v>
      </c>
      <c r="B1420">
        <f>'All Nodes'!B4529</f>
        <v>106418</v>
      </c>
      <c r="C1420">
        <f>'All Nodes'!C4529</f>
        <v>100001</v>
      </c>
      <c r="D1420" s="1">
        <f>'All Nodes'!D4529</f>
        <v>-0.224996</v>
      </c>
      <c r="E1420" s="1">
        <f>'All Nodes'!E4529</f>
        <v>-5.0014999999999997E-2</v>
      </c>
      <c r="F1420" s="1">
        <f>'All Nodes'!F4529</f>
        <v>8.7523100000000006E-2</v>
      </c>
      <c r="G1420">
        <f>'All Nodes'!G4529</f>
        <v>100001</v>
      </c>
    </row>
    <row r="1421" spans="1:7" x14ac:dyDescent="0.25">
      <c r="A1421" t="str">
        <f>'All Nodes'!A4530</f>
        <v>GRID</v>
      </c>
      <c r="B1421">
        <f>'All Nodes'!B4530</f>
        <v>106419</v>
      </c>
      <c r="C1421">
        <f>'All Nodes'!C4530</f>
        <v>100001</v>
      </c>
      <c r="D1421" s="1">
        <f>'All Nodes'!D4530</f>
        <v>-0.22500500000000001</v>
      </c>
      <c r="E1421" s="1">
        <f>'All Nodes'!E4530</f>
        <v>-7.5031E-2</v>
      </c>
      <c r="F1421" s="1">
        <f>'All Nodes'!F4530</f>
        <v>8.78361E-2</v>
      </c>
      <c r="G1421">
        <f>'All Nodes'!G4530</f>
        <v>100001</v>
      </c>
    </row>
    <row r="1422" spans="1:7" x14ac:dyDescent="0.25">
      <c r="A1422" t="str">
        <f>'All Nodes'!A4531</f>
        <v>GRID</v>
      </c>
      <c r="B1422">
        <f>'All Nodes'!B4531</f>
        <v>106420</v>
      </c>
      <c r="C1422">
        <f>'All Nodes'!C4531</f>
        <v>100001</v>
      </c>
      <c r="D1422" s="1">
        <f>'All Nodes'!D4531</f>
        <v>-0.200019</v>
      </c>
      <c r="E1422" s="1">
        <f>'All Nodes'!E4531</f>
        <v>-5.0013000000000002E-2</v>
      </c>
      <c r="F1422" s="1">
        <f>'All Nodes'!F4531</f>
        <v>8.6465E-2</v>
      </c>
      <c r="G1422">
        <f>'All Nodes'!G4531</f>
        <v>100001</v>
      </c>
    </row>
    <row r="1423" spans="1:7" x14ac:dyDescent="0.25">
      <c r="A1423" t="str">
        <f>'All Nodes'!A4532</f>
        <v>GRID</v>
      </c>
      <c r="B1423">
        <f>'All Nodes'!B4532</f>
        <v>106421</v>
      </c>
      <c r="C1423">
        <f>'All Nodes'!C4532</f>
        <v>100001</v>
      </c>
      <c r="D1423" s="1">
        <f>'All Nodes'!D4532</f>
        <v>-0.22500600000000001</v>
      </c>
      <c r="E1423" s="1">
        <f>'All Nodes'!E4532</f>
        <v>-0.100032</v>
      </c>
      <c r="F1423" s="1">
        <f>'All Nodes'!F4532</f>
        <v>8.8272100000000006E-2</v>
      </c>
      <c r="G1423">
        <f>'All Nodes'!G4532</f>
        <v>100001</v>
      </c>
    </row>
    <row r="1424" spans="1:7" x14ac:dyDescent="0.25">
      <c r="A1424" t="str">
        <f>'All Nodes'!A4533</f>
        <v>GRID</v>
      </c>
      <c r="B1424">
        <f>'All Nodes'!B4533</f>
        <v>106422</v>
      </c>
      <c r="C1424">
        <f>'All Nodes'!C4533</f>
        <v>100001</v>
      </c>
      <c r="D1424" s="1">
        <f>'All Nodes'!D4533</f>
        <v>-0.15001999999999999</v>
      </c>
      <c r="E1424" s="1">
        <f>'All Nodes'!E4533</f>
        <v>-1.0210000000000001E-5</v>
      </c>
      <c r="F1424" s="1">
        <f>'All Nodes'!F4533</f>
        <v>8.4472000000000005E-2</v>
      </c>
      <c r="G1424">
        <f>'All Nodes'!G4533</f>
        <v>100001</v>
      </c>
    </row>
    <row r="1425" spans="1:7" x14ac:dyDescent="0.25">
      <c r="A1425" t="str">
        <f>'All Nodes'!A4534</f>
        <v>GRID</v>
      </c>
      <c r="B1425">
        <f>'All Nodes'!B4534</f>
        <v>106423</v>
      </c>
      <c r="C1425">
        <f>'All Nodes'!C4534</f>
        <v>100001</v>
      </c>
      <c r="D1425" s="1">
        <f>'All Nodes'!D4534</f>
        <v>-0.12502099999999999</v>
      </c>
      <c r="E1425" s="1">
        <f>'All Nodes'!E4534</f>
        <v>-8.5660000000000007E-6</v>
      </c>
      <c r="F1425" s="1">
        <f>'All Nodes'!F4534</f>
        <v>8.3787100000000003E-2</v>
      </c>
      <c r="G1425">
        <f>'All Nodes'!G4534</f>
        <v>100001</v>
      </c>
    </row>
    <row r="1426" spans="1:7" x14ac:dyDescent="0.25">
      <c r="A1426" t="str">
        <f>'All Nodes'!A4535</f>
        <v>GRID</v>
      </c>
      <c r="B1426">
        <f>'All Nodes'!B4535</f>
        <v>106424</v>
      </c>
      <c r="C1426">
        <f>'All Nodes'!C4535</f>
        <v>100001</v>
      </c>
      <c r="D1426" s="1">
        <f>'All Nodes'!D4535</f>
        <v>-0.15001900000000001</v>
      </c>
      <c r="E1426" s="1">
        <f>'All Nodes'!E4535</f>
        <v>-2.5007000000000001E-2</v>
      </c>
      <c r="F1426" s="1">
        <f>'All Nodes'!F4535</f>
        <v>8.4533999999999998E-2</v>
      </c>
      <c r="G1426">
        <f>'All Nodes'!G4535</f>
        <v>100001</v>
      </c>
    </row>
    <row r="1427" spans="1:7" x14ac:dyDescent="0.25">
      <c r="A1427" t="str">
        <f>'All Nodes'!A4536</f>
        <v>GRID</v>
      </c>
      <c r="B1427">
        <f>'All Nodes'!B4536</f>
        <v>106425</v>
      </c>
      <c r="C1427">
        <f>'All Nodes'!C4536</f>
        <v>100001</v>
      </c>
      <c r="D1427" s="1">
        <f>'All Nodes'!D4536</f>
        <v>-0.24998699999999999</v>
      </c>
      <c r="E1427" s="1">
        <f>'All Nodes'!E4536</f>
        <v>-0.125032</v>
      </c>
      <c r="F1427" s="1">
        <f>'All Nodes'!F4536</f>
        <v>9.0016200000000005E-2</v>
      </c>
      <c r="G1427">
        <f>'All Nodes'!G4536</f>
        <v>100001</v>
      </c>
    </row>
    <row r="1428" spans="1:7" x14ac:dyDescent="0.25">
      <c r="A1428" t="str">
        <f>'All Nodes'!A4537</f>
        <v>GRID</v>
      </c>
      <c r="B1428">
        <f>'All Nodes'!B4537</f>
        <v>106426</v>
      </c>
      <c r="C1428">
        <f>'All Nodes'!C4537</f>
        <v>100001</v>
      </c>
      <c r="D1428" s="1">
        <f>'All Nodes'!D4537</f>
        <v>-0.24999299999999999</v>
      </c>
      <c r="E1428" s="1">
        <f>'All Nodes'!E4537</f>
        <v>-0.150029</v>
      </c>
      <c r="F1428" s="1">
        <f>'All Nodes'!F4537</f>
        <v>9.0703199999999998E-2</v>
      </c>
      <c r="G1428">
        <f>'All Nodes'!G4537</f>
        <v>100001</v>
      </c>
    </row>
    <row r="1429" spans="1:7" x14ac:dyDescent="0.25">
      <c r="A1429" t="str">
        <f>'All Nodes'!A4538</f>
        <v>GRID</v>
      </c>
      <c r="B1429">
        <f>'All Nodes'!B4538</f>
        <v>106427</v>
      </c>
      <c r="C1429">
        <f>'All Nodes'!C4538</f>
        <v>100001</v>
      </c>
      <c r="D1429" s="1">
        <f>'All Nodes'!D4538</f>
        <v>-0.22500200000000001</v>
      </c>
      <c r="E1429" s="1">
        <f>'All Nodes'!E4538</f>
        <v>-0.125031</v>
      </c>
      <c r="F1429" s="1">
        <f>'All Nodes'!F4538</f>
        <v>8.8833099999999998E-2</v>
      </c>
      <c r="G1429">
        <f>'All Nodes'!G4538</f>
        <v>100001</v>
      </c>
    </row>
    <row r="1430" spans="1:7" x14ac:dyDescent="0.25">
      <c r="A1430" t="str">
        <f>'All Nodes'!A4539</f>
        <v>GRID</v>
      </c>
      <c r="B1430">
        <f>'All Nodes'!B4539</f>
        <v>106428</v>
      </c>
      <c r="C1430">
        <f>'All Nodes'!C4539</f>
        <v>100001</v>
      </c>
      <c r="D1430" s="1">
        <f>'All Nodes'!D4539</f>
        <v>-7.2060000000000001E-6</v>
      </c>
      <c r="E1430" s="1">
        <f>'All Nodes'!E4539</f>
        <v>0.100021</v>
      </c>
      <c r="F1430" s="1">
        <f>'All Nodes'!F4539</f>
        <v>8.3225999999999994E-2</v>
      </c>
      <c r="G1430">
        <f>'All Nodes'!G4539</f>
        <v>100001</v>
      </c>
    </row>
    <row r="1431" spans="1:7" x14ac:dyDescent="0.25">
      <c r="A1431" t="str">
        <f>'All Nodes'!A4540</f>
        <v>GRID</v>
      </c>
      <c r="B1431">
        <f>'All Nodes'!B4540</f>
        <v>106429</v>
      </c>
      <c r="C1431">
        <f>'All Nodes'!C4540</f>
        <v>100001</v>
      </c>
      <c r="D1431" s="1">
        <f>'All Nodes'!D4540</f>
        <v>2.4953900000000001E-2</v>
      </c>
      <c r="E1431" s="1">
        <f>'All Nodes'!E4540</f>
        <v>0.100022</v>
      </c>
      <c r="F1431" s="1">
        <f>'All Nodes'!F4540</f>
        <v>8.3288899999999999E-2</v>
      </c>
      <c r="G1431">
        <f>'All Nodes'!G4540</f>
        <v>100001</v>
      </c>
    </row>
    <row r="1432" spans="1:7" x14ac:dyDescent="0.25">
      <c r="A1432" t="str">
        <f>'All Nodes'!A4541</f>
        <v>GRID</v>
      </c>
      <c r="B1432">
        <f>'All Nodes'!B4541</f>
        <v>106430</v>
      </c>
      <c r="C1432">
        <f>'All Nodes'!C4541</f>
        <v>100001</v>
      </c>
      <c r="D1432" s="1">
        <f>'All Nodes'!D4541</f>
        <v>4.99449E-2</v>
      </c>
      <c r="E1432" s="1">
        <f>'All Nodes'!E4541</f>
        <v>0.100023</v>
      </c>
      <c r="F1432" s="1">
        <f>'All Nodes'!F4541</f>
        <v>8.3474900000000005E-2</v>
      </c>
      <c r="G1432">
        <f>'All Nodes'!G4541</f>
        <v>100001</v>
      </c>
    </row>
    <row r="1433" spans="1:7" x14ac:dyDescent="0.25">
      <c r="A1433" t="str">
        <f>'All Nodes'!A4542</f>
        <v>GRID</v>
      </c>
      <c r="B1433">
        <f>'All Nodes'!B4542</f>
        <v>106431</v>
      </c>
      <c r="C1433">
        <f>'All Nodes'!C4542</f>
        <v>100001</v>
      </c>
      <c r="D1433" s="1">
        <f>'All Nodes'!D4542</f>
        <v>7.4993900000000002E-2</v>
      </c>
      <c r="E1433" s="1">
        <f>'All Nodes'!E4542</f>
        <v>0.100025</v>
      </c>
      <c r="F1433" s="1">
        <f>'All Nodes'!F4542</f>
        <v>8.3786899999999997E-2</v>
      </c>
      <c r="G1433">
        <f>'All Nodes'!G4542</f>
        <v>100001</v>
      </c>
    </row>
    <row r="1434" spans="1:7" x14ac:dyDescent="0.25">
      <c r="A1434" t="str">
        <f>'All Nodes'!A4543</f>
        <v>GRID</v>
      </c>
      <c r="B1434">
        <f>'All Nodes'!B4543</f>
        <v>106432</v>
      </c>
      <c r="C1434">
        <f>'All Nodes'!C4543</f>
        <v>100001</v>
      </c>
      <c r="D1434" s="1">
        <f>'All Nodes'!D4543</f>
        <v>-5.0002999999999999E-2</v>
      </c>
      <c r="E1434" s="1">
        <f>'All Nodes'!E4543</f>
        <v>4.9985599999999998E-2</v>
      </c>
      <c r="F1434" s="1">
        <f>'All Nodes'!F4543</f>
        <v>8.2727899999999993E-2</v>
      </c>
      <c r="G1434">
        <f>'All Nodes'!G4543</f>
        <v>100001</v>
      </c>
    </row>
    <row r="1435" spans="1:7" x14ac:dyDescent="0.25">
      <c r="A1435" t="str">
        <f>'All Nodes'!A4544</f>
        <v>GRID</v>
      </c>
      <c r="B1435">
        <f>'All Nodes'!B4544</f>
        <v>106433</v>
      </c>
      <c r="C1435">
        <f>'All Nodes'!C4544</f>
        <v>100001</v>
      </c>
      <c r="D1435" s="1">
        <f>'All Nodes'!D4544</f>
        <v>-2.5000999999999999E-2</v>
      </c>
      <c r="E1435" s="1">
        <f>'All Nodes'!E4544</f>
        <v>7.5000800000000006E-2</v>
      </c>
      <c r="F1435" s="1">
        <f>'All Nodes'!F4544</f>
        <v>8.2851999999999995E-2</v>
      </c>
      <c r="G1435">
        <f>'All Nodes'!G4544</f>
        <v>100001</v>
      </c>
    </row>
    <row r="1436" spans="1:7" x14ac:dyDescent="0.25">
      <c r="A1436" t="str">
        <f>'All Nodes'!A4545</f>
        <v>GRID</v>
      </c>
      <c r="B1436">
        <f>'All Nodes'!B4545</f>
        <v>106434</v>
      </c>
      <c r="C1436">
        <f>'All Nodes'!C4545</f>
        <v>100001</v>
      </c>
      <c r="D1436" s="1">
        <f>'All Nodes'!D4545</f>
        <v>-5.6969999999999998E-6</v>
      </c>
      <c r="E1436" s="1">
        <f>'All Nodes'!E4545</f>
        <v>7.5004100000000004E-2</v>
      </c>
      <c r="F1436" s="1">
        <f>'All Nodes'!F4545</f>
        <v>8.2790000000000002E-2</v>
      </c>
      <c r="G1436">
        <f>'All Nodes'!G4545</f>
        <v>100001</v>
      </c>
    </row>
    <row r="1437" spans="1:7" x14ac:dyDescent="0.25">
      <c r="A1437" t="str">
        <f>'All Nodes'!A4546</f>
        <v>GRID</v>
      </c>
      <c r="B1437">
        <f>'All Nodes'!B4546</f>
        <v>106435</v>
      </c>
      <c r="C1437">
        <f>'All Nodes'!C4546</f>
        <v>100001</v>
      </c>
      <c r="D1437" s="1">
        <f>'All Nodes'!D4546</f>
        <v>-2.4997999999999999E-2</v>
      </c>
      <c r="E1437" s="1">
        <f>'All Nodes'!E4546</f>
        <v>4.9992799999999997E-2</v>
      </c>
      <c r="F1437" s="1">
        <f>'All Nodes'!F4546</f>
        <v>8.2541000000000003E-2</v>
      </c>
      <c r="G1437">
        <f>'All Nodes'!G4546</f>
        <v>100001</v>
      </c>
    </row>
    <row r="1438" spans="1:7" x14ac:dyDescent="0.25">
      <c r="A1438" t="str">
        <f>'All Nodes'!A4547</f>
        <v>GRID</v>
      </c>
      <c r="B1438">
        <f>'All Nodes'!B4547</f>
        <v>106436</v>
      </c>
      <c r="C1438">
        <f>'All Nodes'!C4547</f>
        <v>100001</v>
      </c>
      <c r="D1438" s="1">
        <f>'All Nodes'!D4547</f>
        <v>-7.5019000000000002E-2</v>
      </c>
      <c r="E1438" s="1">
        <f>'All Nodes'!E4547</f>
        <v>2.5007399999999999E-2</v>
      </c>
      <c r="F1438" s="1">
        <f>'All Nodes'!F4547</f>
        <v>8.2852999999999996E-2</v>
      </c>
      <c r="G1438">
        <f>'All Nodes'!G4547</f>
        <v>100001</v>
      </c>
    </row>
    <row r="1439" spans="1:7" x14ac:dyDescent="0.25">
      <c r="A1439" t="str">
        <f>'All Nodes'!A4548</f>
        <v>GRID</v>
      </c>
      <c r="B1439">
        <f>'All Nodes'!B4548</f>
        <v>106437</v>
      </c>
      <c r="C1439">
        <f>'All Nodes'!C4548</f>
        <v>100001</v>
      </c>
      <c r="D1439" s="1">
        <f>'All Nodes'!D4548</f>
        <v>-0.05</v>
      </c>
      <c r="E1439" s="1">
        <f>'All Nodes'!E4548</f>
        <v>2.49996E-2</v>
      </c>
      <c r="F1439" s="1">
        <f>'All Nodes'!F4548</f>
        <v>8.2541000000000003E-2</v>
      </c>
      <c r="G1439">
        <f>'All Nodes'!G4548</f>
        <v>100001</v>
      </c>
    </row>
    <row r="1440" spans="1:7" x14ac:dyDescent="0.25">
      <c r="A1440" t="str">
        <f>'All Nodes'!A4549</f>
        <v>GRID</v>
      </c>
      <c r="B1440">
        <f>'All Nodes'!B4549</f>
        <v>106438</v>
      </c>
      <c r="C1440">
        <f>'All Nodes'!C4549</f>
        <v>100001</v>
      </c>
      <c r="D1440" s="1">
        <f>'All Nodes'!D4549</f>
        <v>0.10001400000000001</v>
      </c>
      <c r="E1440" s="1">
        <f>'All Nodes'!E4549</f>
        <v>0.125025</v>
      </c>
      <c r="F1440" s="1">
        <f>'All Nodes'!F4549</f>
        <v>8.4783899999999995E-2</v>
      </c>
      <c r="G1440">
        <f>'All Nodes'!G4549</f>
        <v>100001</v>
      </c>
    </row>
    <row r="1441" spans="1:7" x14ac:dyDescent="0.25">
      <c r="A1441" t="str">
        <f>'All Nodes'!A4550</f>
        <v>GRID</v>
      </c>
      <c r="B1441">
        <f>'All Nodes'!B4550</f>
        <v>106439</v>
      </c>
      <c r="C1441">
        <f>'All Nodes'!C4550</f>
        <v>100001</v>
      </c>
      <c r="D1441" s="1">
        <f>'All Nodes'!D4550</f>
        <v>0.12501499999999999</v>
      </c>
      <c r="E1441" s="1">
        <f>'All Nodes'!E4550</f>
        <v>0.125026</v>
      </c>
      <c r="F1441" s="1">
        <f>'All Nodes'!F4550</f>
        <v>8.53439E-2</v>
      </c>
      <c r="G1441">
        <f>'All Nodes'!G4550</f>
        <v>100001</v>
      </c>
    </row>
    <row r="1442" spans="1:7" x14ac:dyDescent="0.25">
      <c r="A1442" t="str">
        <f>'All Nodes'!A4551</f>
        <v>GRID</v>
      </c>
      <c r="B1442">
        <f>'All Nodes'!B4551</f>
        <v>106440</v>
      </c>
      <c r="C1442">
        <f>'All Nodes'!C4551</f>
        <v>100001</v>
      </c>
      <c r="D1442" s="1">
        <f>'All Nodes'!D4551</f>
        <v>9.9996000000000002E-2</v>
      </c>
      <c r="E1442" s="1">
        <f>'All Nodes'!E4551</f>
        <v>0.100026</v>
      </c>
      <c r="F1442" s="1">
        <f>'All Nodes'!F4551</f>
        <v>8.4222900000000003E-2</v>
      </c>
      <c r="G1442">
        <f>'All Nodes'!G4551</f>
        <v>100001</v>
      </c>
    </row>
    <row r="1443" spans="1:7" x14ac:dyDescent="0.25">
      <c r="A1443" t="str">
        <f>'All Nodes'!A4552</f>
        <v>GRID</v>
      </c>
      <c r="B1443">
        <f>'All Nodes'!B4552</f>
        <v>106441</v>
      </c>
      <c r="C1443">
        <f>'All Nodes'!C4552</f>
        <v>100001</v>
      </c>
      <c r="D1443" s="1">
        <f>'All Nodes'!D4552</f>
        <v>0.15001500000000001</v>
      </c>
      <c r="E1443" s="1">
        <f>'All Nodes'!E4552</f>
        <v>0.125028</v>
      </c>
      <c r="F1443" s="1">
        <f>'All Nodes'!F4552</f>
        <v>8.6029900000000006E-2</v>
      </c>
      <c r="G1443">
        <f>'All Nodes'!G4552</f>
        <v>100001</v>
      </c>
    </row>
    <row r="1444" spans="1:7" x14ac:dyDescent="0.25">
      <c r="A1444" t="str">
        <f>'All Nodes'!A4553</f>
        <v>GRID</v>
      </c>
      <c r="B1444">
        <f>'All Nodes'!B4553</f>
        <v>106442</v>
      </c>
      <c r="C1444">
        <f>'All Nodes'!C4553</f>
        <v>100001</v>
      </c>
      <c r="D1444" s="1">
        <f>'All Nodes'!D4553</f>
        <v>0.175014</v>
      </c>
      <c r="E1444" s="1">
        <f>'All Nodes'!E4553</f>
        <v>0.125028</v>
      </c>
      <c r="F1444" s="1">
        <f>'All Nodes'!F4553</f>
        <v>8.6838899999999997E-2</v>
      </c>
      <c r="G1444">
        <f>'All Nodes'!G4553</f>
        <v>100001</v>
      </c>
    </row>
    <row r="1445" spans="1:7" x14ac:dyDescent="0.25">
      <c r="A1445" t="str">
        <f>'All Nodes'!A4554</f>
        <v>GRID</v>
      </c>
      <c r="B1445">
        <f>'All Nodes'!B4554</f>
        <v>106443</v>
      </c>
      <c r="C1445">
        <f>'All Nodes'!C4554</f>
        <v>100001</v>
      </c>
      <c r="D1445" s="1">
        <f>'All Nodes'!D4554</f>
        <v>0.200012</v>
      </c>
      <c r="E1445" s="1">
        <f>'All Nodes'!E4554</f>
        <v>0.15002599999999999</v>
      </c>
      <c r="F1445" s="1">
        <f>'All Nodes'!F4554</f>
        <v>8.8459899999999994E-2</v>
      </c>
      <c r="G1445">
        <f>'All Nodes'!G4554</f>
        <v>100001</v>
      </c>
    </row>
    <row r="1446" spans="1:7" x14ac:dyDescent="0.25">
      <c r="A1446" t="str">
        <f>'All Nodes'!A4555</f>
        <v>GRID</v>
      </c>
      <c r="B1446">
        <f>'All Nodes'!B4555</f>
        <v>106444</v>
      </c>
      <c r="C1446">
        <f>'All Nodes'!C4555</f>
        <v>100001</v>
      </c>
      <c r="D1446" s="1">
        <f>'All Nodes'!D4555</f>
        <v>0.200017</v>
      </c>
      <c r="E1446" s="1">
        <f>'All Nodes'!E4555</f>
        <v>0.12503</v>
      </c>
      <c r="F1446" s="1">
        <f>'All Nodes'!F4555</f>
        <v>8.7773900000000002E-2</v>
      </c>
      <c r="G1446">
        <f>'All Nodes'!G4555</f>
        <v>100001</v>
      </c>
    </row>
    <row r="1447" spans="1:7" x14ac:dyDescent="0.25">
      <c r="A1447" t="str">
        <f>'All Nodes'!A4556</f>
        <v>GRID</v>
      </c>
      <c r="B1447">
        <f>'All Nodes'!B4556</f>
        <v>106445</v>
      </c>
      <c r="C1447">
        <f>'All Nodes'!C4556</f>
        <v>100001</v>
      </c>
      <c r="D1447" s="1">
        <f>'All Nodes'!D4556</f>
        <v>0.224997</v>
      </c>
      <c r="E1447" s="1">
        <f>'All Nodes'!E4556</f>
        <v>0.15002699999999999</v>
      </c>
      <c r="F1447" s="1">
        <f>'All Nodes'!F4556</f>
        <v>8.9517899999999997E-2</v>
      </c>
      <c r="G1447">
        <f>'All Nodes'!G4556</f>
        <v>100001</v>
      </c>
    </row>
    <row r="1448" spans="1:7" x14ac:dyDescent="0.25">
      <c r="A1448" t="str">
        <f>'All Nodes'!A4557</f>
        <v>GRID</v>
      </c>
      <c r="B1448">
        <f>'All Nodes'!B4557</f>
        <v>106446</v>
      </c>
      <c r="C1448">
        <f>'All Nodes'!C4557</f>
        <v>100001</v>
      </c>
      <c r="D1448" s="1">
        <f>'All Nodes'!D4557</f>
        <v>0.24999299999999999</v>
      </c>
      <c r="E1448" s="1">
        <f>'All Nodes'!E4557</f>
        <v>0.150029</v>
      </c>
      <c r="F1448" s="1">
        <f>'All Nodes'!F4557</f>
        <v>9.0702900000000003E-2</v>
      </c>
      <c r="G1448">
        <f>'All Nodes'!G4557</f>
        <v>100001</v>
      </c>
    </row>
    <row r="1449" spans="1:7" x14ac:dyDescent="0.25">
      <c r="A1449" t="str">
        <f>'All Nodes'!A4558</f>
        <v>GRID</v>
      </c>
      <c r="B1449">
        <f>'All Nodes'!B4558</f>
        <v>106447</v>
      </c>
      <c r="C1449">
        <f>'All Nodes'!C4558</f>
        <v>100001</v>
      </c>
      <c r="D1449" s="1">
        <f>'All Nodes'!D4558</f>
        <v>0.32499600000000001</v>
      </c>
      <c r="E1449" s="1">
        <f>'All Nodes'!E4558</f>
        <v>0.175038</v>
      </c>
      <c r="F1449" s="1">
        <f>'All Nodes'!F4558</f>
        <v>9.5817899999999998E-2</v>
      </c>
      <c r="G1449">
        <f>'All Nodes'!G4558</f>
        <v>100001</v>
      </c>
    </row>
    <row r="1450" spans="1:7" x14ac:dyDescent="0.25">
      <c r="A1450" t="str">
        <f>'All Nodes'!A4559</f>
        <v>GRID</v>
      </c>
      <c r="B1450">
        <f>'All Nodes'!B4559</f>
        <v>106448</v>
      </c>
      <c r="C1450">
        <f>'All Nodes'!C4559</f>
        <v>100001</v>
      </c>
      <c r="D1450" s="1">
        <f>'All Nodes'!D4559</f>
        <v>0.27500000000000002</v>
      </c>
      <c r="E1450" s="1">
        <f>'All Nodes'!E4559</f>
        <v>0.150031</v>
      </c>
      <c r="F1450" s="1">
        <f>'All Nodes'!F4559</f>
        <v>9.2011800000000005E-2</v>
      </c>
      <c r="G1450">
        <f>'All Nodes'!G4559</f>
        <v>100001</v>
      </c>
    </row>
    <row r="1451" spans="1:7" x14ac:dyDescent="0.25">
      <c r="A1451" t="str">
        <f>'All Nodes'!A4560</f>
        <v>GRID</v>
      </c>
      <c r="B1451">
        <f>'All Nodes'!B4560</f>
        <v>106449</v>
      </c>
      <c r="C1451">
        <f>'All Nodes'!C4560</f>
        <v>100001</v>
      </c>
      <c r="D1451" s="1">
        <f>'All Nodes'!D4560</f>
        <v>0.29999700000000001</v>
      </c>
      <c r="E1451" s="1">
        <f>'All Nodes'!E4560</f>
        <v>0.150032</v>
      </c>
      <c r="F1451" s="1">
        <f>'All Nodes'!F4560</f>
        <v>9.3446799999999997E-2</v>
      </c>
      <c r="G1451">
        <f>'All Nodes'!G4560</f>
        <v>100001</v>
      </c>
    </row>
    <row r="1452" spans="1:7" x14ac:dyDescent="0.25">
      <c r="A1452" t="str">
        <f>'All Nodes'!A4561</f>
        <v>GRID</v>
      </c>
      <c r="B1452">
        <f>'All Nodes'!B4561</f>
        <v>106450</v>
      </c>
      <c r="C1452">
        <f>'All Nodes'!C4561</f>
        <v>100001</v>
      </c>
      <c r="D1452" s="1">
        <f>'All Nodes'!D4561</f>
        <v>0.32499800000000001</v>
      </c>
      <c r="E1452" s="1">
        <f>'All Nodes'!E4561</f>
        <v>0.150033</v>
      </c>
      <c r="F1452" s="1">
        <f>'All Nodes'!F4561</f>
        <v>9.5005900000000004E-2</v>
      </c>
      <c r="G1452">
        <f>'All Nodes'!G4561</f>
        <v>100001</v>
      </c>
    </row>
    <row r="1453" spans="1:7" x14ac:dyDescent="0.25">
      <c r="A1453" t="str">
        <f>'All Nodes'!A4562</f>
        <v>GRID</v>
      </c>
      <c r="B1453">
        <f>'All Nodes'!B4562</f>
        <v>106451</v>
      </c>
      <c r="C1453">
        <f>'All Nodes'!C4562</f>
        <v>100001</v>
      </c>
      <c r="D1453" s="1">
        <f>'All Nodes'!D4562</f>
        <v>0.349997</v>
      </c>
      <c r="E1453" s="1">
        <f>'All Nodes'!E4562</f>
        <v>0.175039</v>
      </c>
      <c r="F1453" s="1">
        <f>'All Nodes'!F4562</f>
        <v>9.7503900000000004E-2</v>
      </c>
      <c r="G1453">
        <f>'All Nodes'!G4562</f>
        <v>100001</v>
      </c>
    </row>
    <row r="1454" spans="1:7" x14ac:dyDescent="0.25">
      <c r="A1454" t="str">
        <f>'All Nodes'!A4563</f>
        <v>GRID</v>
      </c>
      <c r="B1454">
        <f>'All Nodes'!B4563</f>
        <v>106452</v>
      </c>
      <c r="C1454">
        <f>'All Nodes'!C4563</f>
        <v>100001</v>
      </c>
      <c r="D1454" s="1">
        <f>'All Nodes'!D4563</f>
        <v>0.37499700000000002</v>
      </c>
      <c r="E1454" s="1">
        <f>'All Nodes'!E4563</f>
        <v>0.175041</v>
      </c>
      <c r="F1454" s="1">
        <f>'All Nodes'!F4563</f>
        <v>9.9313899999999997E-2</v>
      </c>
      <c r="G1454">
        <f>'All Nodes'!G4563</f>
        <v>100001</v>
      </c>
    </row>
    <row r="1455" spans="1:7" x14ac:dyDescent="0.25">
      <c r="A1455" t="str">
        <f>'All Nodes'!A4564</f>
        <v>GRID</v>
      </c>
      <c r="B1455">
        <f>'All Nodes'!B4564</f>
        <v>106453</v>
      </c>
      <c r="C1455">
        <f>'All Nodes'!C4564</f>
        <v>100001</v>
      </c>
      <c r="D1455" s="1">
        <f>'All Nodes'!D4564</f>
        <v>0.39999699999999999</v>
      </c>
      <c r="E1455" s="1">
        <f>'All Nodes'!E4564</f>
        <v>0.200041</v>
      </c>
      <c r="F1455" s="1">
        <f>'All Nodes'!F4564</f>
        <v>0.102188</v>
      </c>
      <c r="G1455">
        <f>'All Nodes'!G4564</f>
        <v>100001</v>
      </c>
    </row>
    <row r="1456" spans="1:7" x14ac:dyDescent="0.25">
      <c r="A1456" t="str">
        <f>'All Nodes'!A4565</f>
        <v>GRID</v>
      </c>
      <c r="B1456">
        <f>'All Nodes'!B4565</f>
        <v>106454</v>
      </c>
      <c r="C1456">
        <f>'All Nodes'!C4565</f>
        <v>100001</v>
      </c>
      <c r="D1456" s="1">
        <f>'All Nodes'!D4565</f>
        <v>0.39999699999999999</v>
      </c>
      <c r="E1456" s="1">
        <f>'All Nodes'!E4565</f>
        <v>0.175041</v>
      </c>
      <c r="F1456" s="1">
        <f>'All Nodes'!F4565</f>
        <v>0.10125099999999999</v>
      </c>
      <c r="G1456">
        <f>'All Nodes'!G4565</f>
        <v>100001</v>
      </c>
    </row>
    <row r="1457" spans="1:7" x14ac:dyDescent="0.25">
      <c r="A1457" t="str">
        <f>'All Nodes'!A4566</f>
        <v>GRID</v>
      </c>
      <c r="B1457">
        <f>'All Nodes'!B4566</f>
        <v>106455</v>
      </c>
      <c r="C1457">
        <f>'All Nodes'!C4566</f>
        <v>100001</v>
      </c>
      <c r="D1457" s="1">
        <f>'All Nodes'!D4566</f>
        <v>0.42499599999999998</v>
      </c>
      <c r="E1457" s="1">
        <f>'All Nodes'!E4566</f>
        <v>0.22503799999999999</v>
      </c>
      <c r="F1457" s="1">
        <f>'All Nodes'!F4566</f>
        <v>0.105313</v>
      </c>
      <c r="G1457">
        <f>'All Nodes'!G4566</f>
        <v>100001</v>
      </c>
    </row>
    <row r="1458" spans="1:7" x14ac:dyDescent="0.25">
      <c r="A1458" t="str">
        <f>'All Nodes'!A4567</f>
        <v>GRID</v>
      </c>
      <c r="B1458">
        <f>'All Nodes'!B4567</f>
        <v>106456</v>
      </c>
      <c r="C1458">
        <f>'All Nodes'!C4567</f>
        <v>100001</v>
      </c>
      <c r="D1458" s="1">
        <f>'All Nodes'!D4567</f>
        <v>0.42499700000000001</v>
      </c>
      <c r="E1458" s="1">
        <f>'All Nodes'!E4567</f>
        <v>0.200043</v>
      </c>
      <c r="F1458" s="1">
        <f>'All Nodes'!F4567</f>
        <v>0.104251</v>
      </c>
      <c r="G1458">
        <f>'All Nodes'!G4567</f>
        <v>100001</v>
      </c>
    </row>
    <row r="1459" spans="1:7" x14ac:dyDescent="0.25">
      <c r="A1459" t="str">
        <f>'All Nodes'!A4568</f>
        <v>GRID</v>
      </c>
      <c r="B1459">
        <f>'All Nodes'!B4568</f>
        <v>106457</v>
      </c>
      <c r="C1459">
        <f>'All Nodes'!C4568</f>
        <v>100001</v>
      </c>
      <c r="D1459" s="1">
        <f>'All Nodes'!D4568</f>
        <v>0.44999400000000001</v>
      </c>
      <c r="E1459" s="1">
        <f>'All Nodes'!E4568</f>
        <v>0.22503899999999999</v>
      </c>
      <c r="F1459" s="1">
        <f>'All Nodes'!F4568</f>
        <v>0.107502</v>
      </c>
      <c r="G1459">
        <f>'All Nodes'!G4568</f>
        <v>100001</v>
      </c>
    </row>
    <row r="1460" spans="1:7" x14ac:dyDescent="0.25">
      <c r="A1460" t="str">
        <f>'All Nodes'!A4569</f>
        <v>GRID</v>
      </c>
      <c r="B1460">
        <f>'All Nodes'!B4569</f>
        <v>106458</v>
      </c>
      <c r="C1460">
        <f>'All Nodes'!C4569</f>
        <v>100001</v>
      </c>
      <c r="D1460" s="1">
        <f>'All Nodes'!D4569</f>
        <v>0.47497899999999998</v>
      </c>
      <c r="E1460" s="1">
        <f>'All Nodes'!E4569</f>
        <v>0.250025</v>
      </c>
      <c r="F1460" s="1">
        <f>'All Nodes'!F4569</f>
        <v>0.11100400000000001</v>
      </c>
      <c r="G1460">
        <f>'All Nodes'!G4569</f>
        <v>100001</v>
      </c>
    </row>
    <row r="1461" spans="1:7" x14ac:dyDescent="0.25">
      <c r="A1461" t="str">
        <f>'All Nodes'!A4570</f>
        <v>GRID</v>
      </c>
      <c r="B1461">
        <f>'All Nodes'!B4570</f>
        <v>106459</v>
      </c>
      <c r="C1461">
        <f>'All Nodes'!C4570</f>
        <v>100001</v>
      </c>
      <c r="D1461" s="1">
        <f>'All Nodes'!D4570</f>
        <v>0.47498200000000002</v>
      </c>
      <c r="E1461" s="1">
        <f>'All Nodes'!E4570</f>
        <v>0.22503999999999999</v>
      </c>
      <c r="F1461" s="1">
        <f>'All Nodes'!F4570</f>
        <v>0.109816</v>
      </c>
      <c r="G1461">
        <f>'All Nodes'!G4570</f>
        <v>100001</v>
      </c>
    </row>
    <row r="1462" spans="1:7" x14ac:dyDescent="0.25">
      <c r="A1462" t="str">
        <f>'All Nodes'!A4571</f>
        <v>GRID</v>
      </c>
      <c r="B1462">
        <f>'All Nodes'!B4571</f>
        <v>106460</v>
      </c>
      <c r="C1462">
        <f>'All Nodes'!C4571</f>
        <v>100001</v>
      </c>
      <c r="D1462" s="1">
        <f>'All Nodes'!D4571</f>
        <v>0.49999399999999999</v>
      </c>
      <c r="E1462" s="1">
        <f>'All Nodes'!E4571</f>
        <v>0.250027</v>
      </c>
      <c r="F1462" s="1">
        <f>'All Nodes'!F4571</f>
        <v>0.11344700000000001</v>
      </c>
      <c r="G1462">
        <f>'All Nodes'!G4571</f>
        <v>100001</v>
      </c>
    </row>
    <row r="1463" spans="1:7" x14ac:dyDescent="0.25">
      <c r="A1463" t="str">
        <f>'All Nodes'!A4572</f>
        <v>GRID</v>
      </c>
      <c r="B1463">
        <f>'All Nodes'!B4572</f>
        <v>106461</v>
      </c>
      <c r="C1463">
        <f>'All Nodes'!C4572</f>
        <v>100001</v>
      </c>
      <c r="D1463" s="1">
        <f>'All Nodes'!D4572</f>
        <v>0.52498900000000004</v>
      </c>
      <c r="E1463" s="1">
        <f>'All Nodes'!E4572</f>
        <v>0.27504899999999999</v>
      </c>
      <c r="F1463" s="1">
        <f>'All Nodes'!F4572</f>
        <v>0.11733300000000001</v>
      </c>
      <c r="G1463">
        <f>'All Nodes'!G4572</f>
        <v>100001</v>
      </c>
    </row>
    <row r="1464" spans="1:7" x14ac:dyDescent="0.25">
      <c r="A1464" t="str">
        <f>'All Nodes'!A4573</f>
        <v>GRID</v>
      </c>
      <c r="B1464">
        <f>'All Nodes'!B4573</f>
        <v>106462</v>
      </c>
      <c r="C1464">
        <f>'All Nodes'!C4573</f>
        <v>100001</v>
      </c>
      <c r="D1464" s="1">
        <f>'All Nodes'!D4573</f>
        <v>0.52498999999999996</v>
      </c>
      <c r="E1464" s="1">
        <f>'All Nodes'!E4573</f>
        <v>0.25002799999999997</v>
      </c>
      <c r="F1464" s="1">
        <f>'All Nodes'!F4573</f>
        <v>0.11601499999999999</v>
      </c>
      <c r="G1464">
        <f>'All Nodes'!G4573</f>
        <v>100001</v>
      </c>
    </row>
    <row r="1465" spans="1:7" x14ac:dyDescent="0.25">
      <c r="A1465" t="str">
        <f>'All Nodes'!A4574</f>
        <v>GRID</v>
      </c>
      <c r="B1465">
        <f>'All Nodes'!B4574</f>
        <v>106463</v>
      </c>
      <c r="C1465">
        <f>'All Nodes'!C4574</f>
        <v>100001</v>
      </c>
      <c r="D1465" s="1">
        <f>'All Nodes'!D4574</f>
        <v>0.549987</v>
      </c>
      <c r="E1465" s="1">
        <f>'All Nodes'!E4574</f>
        <v>0.30004199999999998</v>
      </c>
      <c r="F1465" s="1">
        <f>'All Nodes'!F4574</f>
        <v>0.121471</v>
      </c>
      <c r="G1465">
        <f>'All Nodes'!G4574</f>
        <v>100001</v>
      </c>
    </row>
    <row r="1466" spans="1:7" x14ac:dyDescent="0.25">
      <c r="A1466" t="str">
        <f>'All Nodes'!A4575</f>
        <v>GRID</v>
      </c>
      <c r="B1466">
        <f>'All Nodes'!B4575</f>
        <v>106464</v>
      </c>
      <c r="C1466">
        <f>'All Nodes'!C4575</f>
        <v>100001</v>
      </c>
      <c r="D1466" s="1">
        <f>'All Nodes'!D4575</f>
        <v>0.54998899999999995</v>
      </c>
      <c r="E1466" s="1">
        <f>'All Nodes'!E4575</f>
        <v>0.27505099999999999</v>
      </c>
      <c r="F1466" s="1">
        <f>'All Nodes'!F4575</f>
        <v>0.12003</v>
      </c>
      <c r="G1466">
        <f>'All Nodes'!G4575</f>
        <v>100001</v>
      </c>
    </row>
    <row r="1467" spans="1:7" x14ac:dyDescent="0.25">
      <c r="A1467" t="str">
        <f>'All Nodes'!A4576</f>
        <v>GRID</v>
      </c>
      <c r="B1467">
        <f>'All Nodes'!B4576</f>
        <v>106465</v>
      </c>
      <c r="C1467">
        <f>'All Nodes'!C4576</f>
        <v>100001</v>
      </c>
      <c r="D1467" s="1">
        <f>'All Nodes'!D4576</f>
        <v>0.574986</v>
      </c>
      <c r="E1467" s="1">
        <f>'All Nodes'!E4576</f>
        <v>0.32504100000000002</v>
      </c>
      <c r="F1467" s="1">
        <f>'All Nodes'!F4576</f>
        <v>0.125864</v>
      </c>
      <c r="G1467">
        <f>'All Nodes'!G4576</f>
        <v>100001</v>
      </c>
    </row>
    <row r="1468" spans="1:7" x14ac:dyDescent="0.25">
      <c r="A1468" t="str">
        <f>'All Nodes'!A4577</f>
        <v>GRID</v>
      </c>
      <c r="B1468">
        <f>'All Nodes'!B4577</f>
        <v>106466</v>
      </c>
      <c r="C1468">
        <f>'All Nodes'!C4577</f>
        <v>100001</v>
      </c>
      <c r="D1468" s="1">
        <f>'All Nodes'!D4577</f>
        <v>0.57498899999999997</v>
      </c>
      <c r="E1468" s="1">
        <f>'All Nodes'!E4577</f>
        <v>0.300041</v>
      </c>
      <c r="F1468" s="1">
        <f>'All Nodes'!F4577</f>
        <v>0.124295</v>
      </c>
      <c r="G1468">
        <f>'All Nodes'!G4577</f>
        <v>100001</v>
      </c>
    </row>
    <row r="1469" spans="1:7" x14ac:dyDescent="0.25">
      <c r="A1469" t="str">
        <f>'All Nodes'!A4578</f>
        <v>GRID</v>
      </c>
      <c r="B1469">
        <f>'All Nodes'!B4578</f>
        <v>106467</v>
      </c>
      <c r="C1469">
        <f>'All Nodes'!C4578</f>
        <v>100001</v>
      </c>
      <c r="D1469" s="1">
        <f>'All Nodes'!D4578</f>
        <v>0.59998499999999999</v>
      </c>
      <c r="E1469" s="1">
        <f>'All Nodes'!E4578</f>
        <v>0.34981899999999999</v>
      </c>
      <c r="F1469" s="1">
        <f>'All Nodes'!F4578</f>
        <v>0.13048100000000001</v>
      </c>
      <c r="G1469">
        <f>'All Nodes'!G4578</f>
        <v>100001</v>
      </c>
    </row>
    <row r="1470" spans="1:7" x14ac:dyDescent="0.25">
      <c r="A1470" t="str">
        <f>'All Nodes'!A4579</f>
        <v>GRID</v>
      </c>
      <c r="B1470">
        <f>'All Nodes'!B4579</f>
        <v>106468</v>
      </c>
      <c r="C1470">
        <f>'All Nodes'!C4579</f>
        <v>100001</v>
      </c>
      <c r="D1470" s="1">
        <f>'All Nodes'!D4579</f>
        <v>0.59998799999999997</v>
      </c>
      <c r="E1470" s="1">
        <f>'All Nodes'!E4579</f>
        <v>0.32504300000000003</v>
      </c>
      <c r="F1470" s="1">
        <f>'All Nodes'!F4579</f>
        <v>0.12881500000000001</v>
      </c>
      <c r="G1470">
        <f>'All Nodes'!G4579</f>
        <v>100001</v>
      </c>
    </row>
    <row r="1471" spans="1:7" x14ac:dyDescent="0.25">
      <c r="A1471" t="str">
        <f>'All Nodes'!A4580</f>
        <v>GRID</v>
      </c>
      <c r="B1471">
        <f>'All Nodes'!B4580</f>
        <v>106469</v>
      </c>
      <c r="C1471">
        <f>'All Nodes'!C4580</f>
        <v>100001</v>
      </c>
      <c r="D1471" s="1">
        <f>'All Nodes'!D4580</f>
        <v>0.62498500000000001</v>
      </c>
      <c r="E1471" s="1">
        <f>'All Nodes'!E4580</f>
        <v>0.37481599999999998</v>
      </c>
      <c r="F1471" s="1">
        <f>'All Nodes'!F4580</f>
        <v>0.135383</v>
      </c>
      <c r="G1471">
        <f>'All Nodes'!G4580</f>
        <v>100001</v>
      </c>
    </row>
    <row r="1472" spans="1:7" x14ac:dyDescent="0.25">
      <c r="A1472" t="str">
        <f>'All Nodes'!A4581</f>
        <v>GRID</v>
      </c>
      <c r="B1472">
        <f>'All Nodes'!B4581</f>
        <v>106470</v>
      </c>
      <c r="C1472">
        <f>'All Nodes'!C4581</f>
        <v>100001</v>
      </c>
      <c r="D1472" s="1">
        <f>'All Nodes'!D4581</f>
        <v>0.62498500000000001</v>
      </c>
      <c r="E1472" s="1">
        <f>'All Nodes'!E4581</f>
        <v>0.34981800000000002</v>
      </c>
      <c r="F1472" s="1">
        <f>'All Nodes'!F4581</f>
        <v>0.13356100000000001</v>
      </c>
      <c r="G1472">
        <f>'All Nodes'!G4581</f>
        <v>100001</v>
      </c>
    </row>
    <row r="1473" spans="1:7" x14ac:dyDescent="0.25">
      <c r="A1473" t="str">
        <f>'All Nodes'!A4582</f>
        <v>GRID</v>
      </c>
      <c r="B1473">
        <f>'All Nodes'!B4582</f>
        <v>106471</v>
      </c>
      <c r="C1473">
        <f>'All Nodes'!C4582</f>
        <v>100001</v>
      </c>
      <c r="D1473" s="1">
        <f>'All Nodes'!D4582</f>
        <v>-0.27499499999999999</v>
      </c>
      <c r="E1473" s="1">
        <f>'All Nodes'!E4582</f>
        <v>-0.22503100000000001</v>
      </c>
      <c r="F1473" s="1">
        <f>'All Nodes'!F4582</f>
        <v>9.4820299999999996E-2</v>
      </c>
      <c r="G1473">
        <f>'All Nodes'!G4582</f>
        <v>100001</v>
      </c>
    </row>
    <row r="1474" spans="1:7" x14ac:dyDescent="0.25">
      <c r="A1474" t="str">
        <f>'All Nodes'!A4583</f>
        <v>GRID</v>
      </c>
      <c r="B1474">
        <f>'All Nodes'!B4583</f>
        <v>106472</v>
      </c>
      <c r="C1474">
        <f>'All Nodes'!C4583</f>
        <v>100001</v>
      </c>
      <c r="D1474" s="1">
        <f>'All Nodes'!D4583</f>
        <v>-0.24999199999999999</v>
      </c>
      <c r="E1474" s="1">
        <f>'All Nodes'!E4583</f>
        <v>-0.175034</v>
      </c>
      <c r="F1474" s="1">
        <f>'All Nodes'!F4583</f>
        <v>9.1514200000000004E-2</v>
      </c>
      <c r="G1474">
        <f>'All Nodes'!G4583</f>
        <v>100001</v>
      </c>
    </row>
    <row r="1475" spans="1:7" x14ac:dyDescent="0.25">
      <c r="A1475" t="str">
        <f>'All Nodes'!A4584</f>
        <v>GRID</v>
      </c>
      <c r="B1475">
        <f>'All Nodes'!B4584</f>
        <v>106473</v>
      </c>
      <c r="C1475">
        <f>'All Nodes'!C4584</f>
        <v>100001</v>
      </c>
      <c r="D1475" s="1">
        <f>'All Nodes'!D4584</f>
        <v>-0.24999199999999999</v>
      </c>
      <c r="E1475" s="1">
        <f>'All Nodes'!E4584</f>
        <v>-0.20003299999999999</v>
      </c>
      <c r="F1475" s="1">
        <f>'All Nodes'!F4584</f>
        <v>9.2449299999999998E-2</v>
      </c>
      <c r="G1475">
        <f>'All Nodes'!G4584</f>
        <v>100001</v>
      </c>
    </row>
    <row r="1476" spans="1:7" x14ac:dyDescent="0.25">
      <c r="A1476" t="str">
        <f>'All Nodes'!A4585</f>
        <v>GRID</v>
      </c>
      <c r="B1476">
        <f>'All Nodes'!B4585</f>
        <v>106474</v>
      </c>
      <c r="C1476">
        <f>'All Nodes'!C4585</f>
        <v>100001</v>
      </c>
      <c r="D1476" s="1">
        <f>'All Nodes'!D4585</f>
        <v>-0.24998999999999999</v>
      </c>
      <c r="E1476" s="1">
        <f>'All Nodes'!E4585</f>
        <v>-0.22503000000000001</v>
      </c>
      <c r="F1476" s="1">
        <f>'All Nodes'!F4585</f>
        <v>9.3509300000000004E-2</v>
      </c>
      <c r="G1476">
        <f>'All Nodes'!G4585</f>
        <v>100001</v>
      </c>
    </row>
    <row r="1477" spans="1:7" x14ac:dyDescent="0.25">
      <c r="A1477" t="str">
        <f>'All Nodes'!A4586</f>
        <v>GRID</v>
      </c>
      <c r="B1477">
        <f>'All Nodes'!B4586</f>
        <v>106475</v>
      </c>
      <c r="C1477">
        <f>'All Nodes'!C4586</f>
        <v>100001</v>
      </c>
      <c r="D1477" s="1">
        <f>'All Nodes'!D4586</f>
        <v>-0.27499400000000002</v>
      </c>
      <c r="E1477" s="1">
        <f>'All Nodes'!E4586</f>
        <v>-0.25001800000000002</v>
      </c>
      <c r="F1477" s="1">
        <f>'All Nodes'!F4586</f>
        <v>9.6004300000000001E-2</v>
      </c>
      <c r="G1477">
        <f>'All Nodes'!G4586</f>
        <v>100001</v>
      </c>
    </row>
    <row r="1478" spans="1:7" x14ac:dyDescent="0.25">
      <c r="A1478" t="str">
        <f>'All Nodes'!A4587</f>
        <v>GRID</v>
      </c>
      <c r="B1478">
        <f>'All Nodes'!B4587</f>
        <v>106476</v>
      </c>
      <c r="C1478">
        <f>'All Nodes'!C4587</f>
        <v>100001</v>
      </c>
      <c r="D1478" s="1">
        <f>'All Nodes'!D4587</f>
        <v>-0.29999199999999998</v>
      </c>
      <c r="E1478" s="1">
        <f>'All Nodes'!E4587</f>
        <v>-0.30003000000000002</v>
      </c>
      <c r="F1478" s="1">
        <f>'All Nodes'!F4587</f>
        <v>0.10019</v>
      </c>
      <c r="G1478">
        <f>'All Nodes'!G4587</f>
        <v>100001</v>
      </c>
    </row>
    <row r="1479" spans="1:7" x14ac:dyDescent="0.25">
      <c r="A1479" t="str">
        <f>'All Nodes'!A4588</f>
        <v>GRID</v>
      </c>
      <c r="B1479">
        <f>'All Nodes'!B4588</f>
        <v>106477</v>
      </c>
      <c r="C1479">
        <f>'All Nodes'!C4588</f>
        <v>100001</v>
      </c>
      <c r="D1479" s="1">
        <f>'All Nodes'!D4588</f>
        <v>-0.27499099999999999</v>
      </c>
      <c r="E1479" s="1">
        <f>'All Nodes'!E4588</f>
        <v>-0.275036</v>
      </c>
      <c r="F1479" s="1">
        <f>'All Nodes'!F4588</f>
        <v>9.7317299999999995E-2</v>
      </c>
      <c r="G1479">
        <f>'All Nodes'!G4588</f>
        <v>100001</v>
      </c>
    </row>
    <row r="1480" spans="1:7" x14ac:dyDescent="0.25">
      <c r="A1480" t="str">
        <f>'All Nodes'!A4589</f>
        <v>GRID</v>
      </c>
      <c r="B1480">
        <f>'All Nodes'!B4589</f>
        <v>106478</v>
      </c>
      <c r="C1480">
        <f>'All Nodes'!C4589</f>
        <v>100001</v>
      </c>
      <c r="D1480" s="1">
        <f>'All Nodes'!D4589</f>
        <v>-0.27498899999999998</v>
      </c>
      <c r="E1480" s="1">
        <f>'All Nodes'!E4589</f>
        <v>-0.30002899999999999</v>
      </c>
      <c r="F1480" s="1">
        <f>'All Nodes'!F4589</f>
        <v>9.8753300000000002E-2</v>
      </c>
      <c r="G1480">
        <f>'All Nodes'!G4589</f>
        <v>100001</v>
      </c>
    </row>
    <row r="1481" spans="1:7" x14ac:dyDescent="0.25">
      <c r="A1481" t="str">
        <f>'All Nodes'!A4590</f>
        <v>GRID</v>
      </c>
      <c r="B1481">
        <f>'All Nodes'!B4590</f>
        <v>106479</v>
      </c>
      <c r="C1481">
        <f>'All Nodes'!C4590</f>
        <v>100001</v>
      </c>
      <c r="D1481" s="1">
        <f>'All Nodes'!D4590</f>
        <v>-0.29998900000000001</v>
      </c>
      <c r="E1481" s="1">
        <f>'All Nodes'!E4590</f>
        <v>-0.32502599999999998</v>
      </c>
      <c r="F1481" s="1">
        <f>'All Nodes'!F4590</f>
        <v>0.10174999999999999</v>
      </c>
      <c r="G1481">
        <f>'All Nodes'!G4590</f>
        <v>100001</v>
      </c>
    </row>
    <row r="1482" spans="1:7" x14ac:dyDescent="0.25">
      <c r="A1482" t="str">
        <f>'All Nodes'!A4591</f>
        <v>GRID</v>
      </c>
      <c r="B1482">
        <f>'All Nodes'!B4591</f>
        <v>106480</v>
      </c>
      <c r="C1482">
        <f>'All Nodes'!C4591</f>
        <v>100001</v>
      </c>
      <c r="D1482" s="1">
        <f>'All Nodes'!D4591</f>
        <v>-0.324988</v>
      </c>
      <c r="E1482" s="1">
        <f>'All Nodes'!E4591</f>
        <v>-0.34983799999999998</v>
      </c>
      <c r="F1482" s="1">
        <f>'All Nodes'!F4591</f>
        <v>0.104975</v>
      </c>
      <c r="G1482">
        <f>'All Nodes'!G4591</f>
        <v>100001</v>
      </c>
    </row>
    <row r="1483" spans="1:7" x14ac:dyDescent="0.25">
      <c r="A1483" t="str">
        <f>'All Nodes'!A4592</f>
        <v>GRID</v>
      </c>
      <c r="B1483">
        <f>'All Nodes'!B4592</f>
        <v>106481</v>
      </c>
      <c r="C1483">
        <f>'All Nodes'!C4592</f>
        <v>100001</v>
      </c>
      <c r="D1483" s="1">
        <f>'All Nodes'!D4592</f>
        <v>-0.299987</v>
      </c>
      <c r="E1483" s="1">
        <f>'All Nodes'!E4592</f>
        <v>-0.34984300000000002</v>
      </c>
      <c r="F1483" s="1">
        <f>'All Nodes'!F4592</f>
        <v>0.103412</v>
      </c>
      <c r="G1483">
        <f>'All Nodes'!G4592</f>
        <v>100001</v>
      </c>
    </row>
    <row r="1484" spans="1:7" x14ac:dyDescent="0.25">
      <c r="A1484" t="str">
        <f>'All Nodes'!A4593</f>
        <v>GRID</v>
      </c>
      <c r="B1484">
        <f>'All Nodes'!B4593</f>
        <v>106482</v>
      </c>
      <c r="C1484">
        <f>'All Nodes'!C4593</f>
        <v>100001</v>
      </c>
      <c r="D1484" s="1">
        <f>'All Nodes'!D4593</f>
        <v>-0.34998600000000002</v>
      </c>
      <c r="E1484" s="1">
        <f>'All Nodes'!E4593</f>
        <v>-0.37483300000000003</v>
      </c>
      <c r="F1484" s="1">
        <f>'All Nodes'!F4593</f>
        <v>0.108475</v>
      </c>
      <c r="G1484">
        <f>'All Nodes'!G4593</f>
        <v>100001</v>
      </c>
    </row>
    <row r="1485" spans="1:7" x14ac:dyDescent="0.25">
      <c r="A1485" t="str">
        <f>'All Nodes'!A4594</f>
        <v>GRID</v>
      </c>
      <c r="B1485">
        <f>'All Nodes'!B4594</f>
        <v>106483</v>
      </c>
      <c r="C1485">
        <f>'All Nodes'!C4594</f>
        <v>100001</v>
      </c>
      <c r="D1485" s="1">
        <f>'All Nodes'!D4594</f>
        <v>-0.32498500000000002</v>
      </c>
      <c r="E1485" s="1">
        <f>'All Nodes'!E4594</f>
        <v>-0.37483699999999998</v>
      </c>
      <c r="F1485" s="1">
        <f>'All Nodes'!F4594</f>
        <v>0.10678600000000001</v>
      </c>
      <c r="G1485">
        <f>'All Nodes'!G4594</f>
        <v>100001</v>
      </c>
    </row>
    <row r="1486" spans="1:7" x14ac:dyDescent="0.25">
      <c r="A1486" t="str">
        <f>'All Nodes'!A4595</f>
        <v>GRID</v>
      </c>
      <c r="B1486">
        <f>'All Nodes'!B4595</f>
        <v>106484</v>
      </c>
      <c r="C1486">
        <f>'All Nodes'!C4595</f>
        <v>100001</v>
      </c>
      <c r="D1486" s="1">
        <f>'All Nodes'!D4595</f>
        <v>-0.34998499999999999</v>
      </c>
      <c r="E1486" s="1">
        <f>'All Nodes'!E4595</f>
        <v>-0.39983200000000002</v>
      </c>
      <c r="F1486" s="1">
        <f>'All Nodes'!F4595</f>
        <v>0.110412</v>
      </c>
      <c r="G1486">
        <f>'All Nodes'!G4595</f>
        <v>100001</v>
      </c>
    </row>
    <row r="1487" spans="1:7" x14ac:dyDescent="0.25">
      <c r="A1487" t="str">
        <f>'All Nodes'!A4596</f>
        <v>GRID</v>
      </c>
      <c r="B1487">
        <f>'All Nodes'!B4596</f>
        <v>106485</v>
      </c>
      <c r="C1487">
        <f>'All Nodes'!C4596</f>
        <v>100001</v>
      </c>
      <c r="D1487" s="1">
        <f>'All Nodes'!D4596</f>
        <v>-0.37498100000000001</v>
      </c>
      <c r="E1487" s="1">
        <f>'All Nodes'!E4596</f>
        <v>-0.425037</v>
      </c>
      <c r="F1487" s="1">
        <f>'All Nodes'!F4596</f>
        <v>0.114328</v>
      </c>
      <c r="G1487">
        <f>'All Nodes'!G4596</f>
        <v>100001</v>
      </c>
    </row>
    <row r="1488" spans="1:7" x14ac:dyDescent="0.25">
      <c r="A1488" t="str">
        <f>'All Nodes'!A4597</f>
        <v>GRID</v>
      </c>
      <c r="B1488">
        <f>'All Nodes'!B4597</f>
        <v>106486</v>
      </c>
      <c r="C1488">
        <f>'All Nodes'!C4597</f>
        <v>100001</v>
      </c>
      <c r="D1488" s="1">
        <f>'All Nodes'!D4597</f>
        <v>-0.34998000000000001</v>
      </c>
      <c r="E1488" s="1">
        <f>'All Nodes'!E4597</f>
        <v>-0.42503600000000002</v>
      </c>
      <c r="F1488" s="1">
        <f>'All Nodes'!F4597</f>
        <v>0.11251</v>
      </c>
      <c r="G1488">
        <f>'All Nodes'!G4597</f>
        <v>100001</v>
      </c>
    </row>
    <row r="1489" spans="1:7" x14ac:dyDescent="0.25">
      <c r="A1489" t="str">
        <f>'All Nodes'!A4598</f>
        <v>GRID</v>
      </c>
      <c r="B1489">
        <f>'All Nodes'!B4598</f>
        <v>106487</v>
      </c>
      <c r="C1489">
        <f>'All Nodes'!C4598</f>
        <v>100001</v>
      </c>
      <c r="D1489" s="1">
        <f>'All Nodes'!D4598</f>
        <v>-0.39998099999999998</v>
      </c>
      <c r="E1489" s="1">
        <f>'All Nodes'!E4598</f>
        <v>-0.44982899999999998</v>
      </c>
      <c r="F1489" s="1">
        <f>'All Nodes'!F4598</f>
        <v>0.118426</v>
      </c>
      <c r="G1489">
        <f>'All Nodes'!G4598</f>
        <v>100001</v>
      </c>
    </row>
    <row r="1490" spans="1:7" x14ac:dyDescent="0.25">
      <c r="A1490" t="str">
        <f>'All Nodes'!A4599</f>
        <v>GRID</v>
      </c>
      <c r="B1490">
        <f>'All Nodes'!B4599</f>
        <v>106488</v>
      </c>
      <c r="C1490">
        <f>'All Nodes'!C4599</f>
        <v>100001</v>
      </c>
      <c r="D1490" s="1">
        <f>'All Nodes'!D4599</f>
        <v>-0.37498100000000001</v>
      </c>
      <c r="E1490" s="1">
        <f>'All Nodes'!E4599</f>
        <v>-0.44983099999999998</v>
      </c>
      <c r="F1490" s="1">
        <f>'All Nodes'!F4599</f>
        <v>0.116482</v>
      </c>
      <c r="G1490">
        <f>'All Nodes'!G4599</f>
        <v>100001</v>
      </c>
    </row>
    <row r="1491" spans="1:7" x14ac:dyDescent="0.25">
      <c r="A1491" t="str">
        <f>'All Nodes'!A4600</f>
        <v>GRID</v>
      </c>
      <c r="B1491">
        <f>'All Nodes'!B4600</f>
        <v>106489</v>
      </c>
      <c r="C1491">
        <f>'All Nodes'!C4600</f>
        <v>100001</v>
      </c>
      <c r="D1491" s="1">
        <f>'All Nodes'!D4600</f>
        <v>-0.399974</v>
      </c>
      <c r="E1491" s="1">
        <f>'All Nodes'!E4600</f>
        <v>-0.47504000000000002</v>
      </c>
      <c r="F1491" s="1">
        <f>'All Nodes'!F4600</f>
        <v>0.120784</v>
      </c>
      <c r="G1491">
        <f>'All Nodes'!G4600</f>
        <v>100001</v>
      </c>
    </row>
    <row r="1492" spans="1:7" x14ac:dyDescent="0.25">
      <c r="A1492" t="str">
        <f>'All Nodes'!A4601</f>
        <v>GRID</v>
      </c>
      <c r="B1492">
        <f>'All Nodes'!B4601</f>
        <v>106490</v>
      </c>
      <c r="C1492">
        <f>'All Nodes'!C4601</f>
        <v>100001</v>
      </c>
      <c r="D1492" s="1">
        <f>'All Nodes'!D4601</f>
        <v>-0.44997900000000002</v>
      </c>
      <c r="E1492" s="1">
        <f>'All Nodes'!E4601</f>
        <v>-0.49983499999999997</v>
      </c>
      <c r="F1492" s="1">
        <f>'All Nodes'!F4601</f>
        <v>0.12745799999999999</v>
      </c>
      <c r="G1492">
        <f>'All Nodes'!G4601</f>
        <v>100001</v>
      </c>
    </row>
    <row r="1493" spans="1:7" x14ac:dyDescent="0.25">
      <c r="A1493" t="str">
        <f>'All Nodes'!A4602</f>
        <v>GRID</v>
      </c>
      <c r="B1493">
        <f>'All Nodes'!B4602</f>
        <v>106491</v>
      </c>
      <c r="C1493">
        <f>'All Nodes'!C4602</f>
        <v>100001</v>
      </c>
      <c r="D1493" s="1">
        <f>'All Nodes'!D4602</f>
        <v>-0.424981</v>
      </c>
      <c r="E1493" s="1">
        <f>'All Nodes'!E4602</f>
        <v>-0.499836</v>
      </c>
      <c r="F1493" s="1">
        <f>'All Nodes'!F4602</f>
        <v>0.12526100000000001</v>
      </c>
      <c r="G1493">
        <f>'All Nodes'!G4602</f>
        <v>100001</v>
      </c>
    </row>
    <row r="1494" spans="1:7" x14ac:dyDescent="0.25">
      <c r="A1494" t="str">
        <f>'All Nodes'!A4603</f>
        <v>GRID</v>
      </c>
      <c r="B1494">
        <f>'All Nodes'!B4603</f>
        <v>106492</v>
      </c>
      <c r="C1494">
        <f>'All Nodes'!C4603</f>
        <v>100001</v>
      </c>
      <c r="D1494" s="1">
        <f>'All Nodes'!D4603</f>
        <v>-0.39998499999999998</v>
      </c>
      <c r="E1494" s="1">
        <f>'All Nodes'!E4603</f>
        <v>-0.49983899999999998</v>
      </c>
      <c r="F1494" s="1">
        <f>'All Nodes'!F4603</f>
        <v>0.12318999999999999</v>
      </c>
      <c r="G1494">
        <f>'All Nodes'!G4603</f>
        <v>100001</v>
      </c>
    </row>
    <row r="1495" spans="1:7" x14ac:dyDescent="0.25">
      <c r="A1495" t="str">
        <f>'All Nodes'!A4604</f>
        <v>GRID</v>
      </c>
      <c r="B1495">
        <f>'All Nodes'!B4604</f>
        <v>106493</v>
      </c>
      <c r="C1495">
        <f>'All Nodes'!C4604</f>
        <v>100001</v>
      </c>
      <c r="D1495" s="1">
        <f>'All Nodes'!D4604</f>
        <v>-0.47495999999999999</v>
      </c>
      <c r="E1495" s="1">
        <f>'All Nodes'!E4604</f>
        <v>-0.52484299999999995</v>
      </c>
      <c r="F1495" s="1">
        <f>'All Nodes'!F4604</f>
        <v>0.132358</v>
      </c>
      <c r="G1495">
        <f>'All Nodes'!G4604</f>
        <v>100001</v>
      </c>
    </row>
    <row r="1496" spans="1:7" x14ac:dyDescent="0.25">
      <c r="A1496" t="str">
        <f>'All Nodes'!A4605</f>
        <v>GRID</v>
      </c>
      <c r="B1496">
        <f>'All Nodes'!B4605</f>
        <v>106494</v>
      </c>
      <c r="C1496">
        <f>'All Nodes'!C4605</f>
        <v>100001</v>
      </c>
      <c r="D1496" s="1">
        <f>'All Nodes'!D4605</f>
        <v>-0.44997700000000002</v>
      </c>
      <c r="E1496" s="1">
        <f>'All Nodes'!E4605</f>
        <v>-0.52484399999999998</v>
      </c>
      <c r="F1496" s="1">
        <f>'All Nodes'!F4605</f>
        <v>0.13003400000000001</v>
      </c>
      <c r="G1496">
        <f>'All Nodes'!G4605</f>
        <v>100001</v>
      </c>
    </row>
    <row r="1497" spans="1:7" x14ac:dyDescent="0.25">
      <c r="A1497" t="str">
        <f>'All Nodes'!A4606</f>
        <v>GRID</v>
      </c>
      <c r="B1497">
        <f>'All Nodes'!B4606</f>
        <v>106495</v>
      </c>
      <c r="C1497">
        <f>'All Nodes'!C4606</f>
        <v>100001</v>
      </c>
      <c r="D1497" s="1">
        <f>'All Nodes'!D4606</f>
        <v>-0.47495799999999999</v>
      </c>
      <c r="E1497" s="1">
        <f>'All Nodes'!E4606</f>
        <v>-0.55003800000000003</v>
      </c>
      <c r="F1497" s="1">
        <f>'All Nodes'!F4606</f>
        <v>0.135102</v>
      </c>
      <c r="G1497">
        <f>'All Nodes'!G4606</f>
        <v>100001</v>
      </c>
    </row>
    <row r="1498" spans="1:7" x14ac:dyDescent="0.25">
      <c r="A1498" t="str">
        <f>'All Nodes'!A4607</f>
        <v>GRID</v>
      </c>
      <c r="B1498">
        <f>'All Nodes'!B4607</f>
        <v>106496</v>
      </c>
      <c r="C1498">
        <f>'All Nodes'!C4607</f>
        <v>100001</v>
      </c>
      <c r="D1498" s="1">
        <f>'All Nodes'!D4607</f>
        <v>-0.100021</v>
      </c>
      <c r="E1498" s="1">
        <f>'All Nodes'!E4607</f>
        <v>-6.99E-6</v>
      </c>
      <c r="F1498" s="1">
        <f>'All Nodes'!F4607</f>
        <v>8.3226099999999997E-2</v>
      </c>
      <c r="G1498">
        <f>'All Nodes'!G4607</f>
        <v>100001</v>
      </c>
    </row>
    <row r="1499" spans="1:7" x14ac:dyDescent="0.25">
      <c r="A1499" t="str">
        <f>'All Nodes'!A4608</f>
        <v>GRID</v>
      </c>
      <c r="B1499">
        <f>'All Nodes'!B4608</f>
        <v>106497</v>
      </c>
      <c r="C1499">
        <f>'All Nodes'!C4608</f>
        <v>100001</v>
      </c>
      <c r="D1499" s="1">
        <f>'All Nodes'!D4608</f>
        <v>-7.5004000000000001E-2</v>
      </c>
      <c r="E1499" s="1">
        <f>'All Nodes'!E4608</f>
        <v>-5.4809999999999997E-6</v>
      </c>
      <c r="F1499" s="1">
        <f>'All Nodes'!F4608</f>
        <v>8.2790100000000005E-2</v>
      </c>
      <c r="G1499">
        <f>'All Nodes'!G4608</f>
        <v>100001</v>
      </c>
    </row>
    <row r="1500" spans="1:7" x14ac:dyDescent="0.25">
      <c r="A1500" t="str">
        <f>'All Nodes'!A4609</f>
        <v>GRID</v>
      </c>
      <c r="B1500">
        <f>'All Nodes'!B4609</f>
        <v>106498</v>
      </c>
      <c r="C1500">
        <f>'All Nodes'!C4609</f>
        <v>100001</v>
      </c>
      <c r="D1500" s="1">
        <f>'All Nodes'!D4609</f>
        <v>-0.17501800000000001</v>
      </c>
      <c r="E1500" s="1">
        <f>'All Nodes'!E4609</f>
        <v>-5.0012000000000001E-2</v>
      </c>
      <c r="F1500" s="1">
        <f>'All Nodes'!F4609</f>
        <v>8.5531099999999999E-2</v>
      </c>
      <c r="G1500">
        <f>'All Nodes'!G4609</f>
        <v>100001</v>
      </c>
    </row>
    <row r="1501" spans="1:7" x14ac:dyDescent="0.25">
      <c r="A1501" t="str">
        <f>'All Nodes'!A4610</f>
        <v>GRID</v>
      </c>
      <c r="B1501">
        <f>'All Nodes'!B4610</f>
        <v>106499</v>
      </c>
      <c r="C1501">
        <f>'All Nodes'!C4610</f>
        <v>100001</v>
      </c>
      <c r="D1501" s="1">
        <f>'All Nodes'!D4610</f>
        <v>-0.15001800000000001</v>
      </c>
      <c r="E1501" s="1">
        <f>'All Nodes'!E4610</f>
        <v>-5.0009999999999999E-2</v>
      </c>
      <c r="F1501" s="1">
        <f>'All Nodes'!F4610</f>
        <v>8.4721000000000005E-2</v>
      </c>
      <c r="G1501">
        <f>'All Nodes'!G4610</f>
        <v>100001</v>
      </c>
    </row>
    <row r="1502" spans="1:7" x14ac:dyDescent="0.25">
      <c r="A1502" t="str">
        <f>'All Nodes'!A4611</f>
        <v>GRID</v>
      </c>
      <c r="B1502">
        <f>'All Nodes'!B4611</f>
        <v>106500</v>
      </c>
      <c r="C1502">
        <f>'All Nodes'!C4611</f>
        <v>100001</v>
      </c>
      <c r="D1502" s="1">
        <f>'All Nodes'!D4611</f>
        <v>-0.200019</v>
      </c>
      <c r="E1502" s="1">
        <f>'All Nodes'!E4611</f>
        <v>-7.5029999999999999E-2</v>
      </c>
      <c r="F1502" s="1">
        <f>'All Nodes'!F4611</f>
        <v>8.6777099999999996E-2</v>
      </c>
      <c r="G1502">
        <f>'All Nodes'!G4611</f>
        <v>100001</v>
      </c>
    </row>
    <row r="1503" spans="1:7" x14ac:dyDescent="0.25">
      <c r="A1503" t="str">
        <f>'All Nodes'!A4612</f>
        <v>GRID</v>
      </c>
      <c r="B1503">
        <f>'All Nodes'!B4612</f>
        <v>106501</v>
      </c>
      <c r="C1503">
        <f>'All Nodes'!C4612</f>
        <v>100001</v>
      </c>
      <c r="D1503" s="1">
        <f>'All Nodes'!D4612</f>
        <v>-0.19997500000000001</v>
      </c>
      <c r="E1503" s="1">
        <f>'All Nodes'!E4612</f>
        <v>-0.10003099999999999</v>
      </c>
      <c r="F1503" s="1">
        <f>'All Nodes'!F4612</f>
        <v>8.7212200000000004E-2</v>
      </c>
      <c r="G1503">
        <f>'All Nodes'!G4612</f>
        <v>100001</v>
      </c>
    </row>
    <row r="1504" spans="1:7" x14ac:dyDescent="0.25">
      <c r="A1504" t="str">
        <f>'All Nodes'!A4613</f>
        <v>GRID</v>
      </c>
      <c r="B1504">
        <f>'All Nodes'!B4613</f>
        <v>106502</v>
      </c>
      <c r="C1504">
        <f>'All Nodes'!C4613</f>
        <v>100001</v>
      </c>
      <c r="D1504" s="1">
        <f>'All Nodes'!D4613</f>
        <v>-0.175016</v>
      </c>
      <c r="E1504" s="1">
        <f>'All Nodes'!E4613</f>
        <v>-7.5028999999999998E-2</v>
      </c>
      <c r="F1504" s="1">
        <f>'All Nodes'!F4613</f>
        <v>8.5842199999999994E-2</v>
      </c>
      <c r="G1504">
        <f>'All Nodes'!G4613</f>
        <v>100001</v>
      </c>
    </row>
    <row r="1505" spans="1:7" x14ac:dyDescent="0.25">
      <c r="A1505" t="str">
        <f>'All Nodes'!A4614</f>
        <v>GRID</v>
      </c>
      <c r="B1505">
        <f>'All Nodes'!B4614</f>
        <v>106503</v>
      </c>
      <c r="C1505">
        <f>'All Nodes'!C4614</f>
        <v>100001</v>
      </c>
      <c r="D1505" s="1">
        <f>'All Nodes'!D4614</f>
        <v>-0.200017</v>
      </c>
      <c r="E1505" s="1">
        <f>'All Nodes'!E4614</f>
        <v>-0.12503</v>
      </c>
      <c r="F1505" s="1">
        <f>'All Nodes'!F4614</f>
        <v>8.7774099999999994E-2</v>
      </c>
      <c r="G1505">
        <f>'All Nodes'!G4614</f>
        <v>100001</v>
      </c>
    </row>
    <row r="1506" spans="1:7" x14ac:dyDescent="0.25">
      <c r="A1506" t="str">
        <f>'All Nodes'!A4615</f>
        <v>GRID</v>
      </c>
      <c r="B1506">
        <f>'All Nodes'!B4615</f>
        <v>106504</v>
      </c>
      <c r="C1506">
        <f>'All Nodes'!C4615</f>
        <v>100001</v>
      </c>
      <c r="D1506" s="1">
        <f>'All Nodes'!D4615</f>
        <v>-0.12501999999999999</v>
      </c>
      <c r="E1506" s="1">
        <f>'All Nodes'!E4615</f>
        <v>-2.5004999999999999E-2</v>
      </c>
      <c r="F1506" s="1">
        <f>'All Nodes'!F4615</f>
        <v>8.3849099999999996E-2</v>
      </c>
      <c r="G1506">
        <f>'All Nodes'!G4615</f>
        <v>100001</v>
      </c>
    </row>
    <row r="1507" spans="1:7" x14ac:dyDescent="0.25">
      <c r="A1507" t="str">
        <f>'All Nodes'!A4616</f>
        <v>GRID</v>
      </c>
      <c r="B1507">
        <f>'All Nodes'!B4616</f>
        <v>106505</v>
      </c>
      <c r="C1507">
        <f>'All Nodes'!C4616</f>
        <v>100001</v>
      </c>
      <c r="D1507" s="1">
        <f>'All Nodes'!D4616</f>
        <v>-0.100021</v>
      </c>
      <c r="E1507" s="1">
        <f>'All Nodes'!E4616</f>
        <v>-2.5003000000000001E-2</v>
      </c>
      <c r="F1507" s="1">
        <f>'All Nodes'!F4616</f>
        <v>8.3289000000000002E-2</v>
      </c>
      <c r="G1507">
        <f>'All Nodes'!G4616</f>
        <v>100001</v>
      </c>
    </row>
    <row r="1508" spans="1:7" x14ac:dyDescent="0.25">
      <c r="A1508" t="str">
        <f>'All Nodes'!A4617</f>
        <v>GRID</v>
      </c>
      <c r="B1508">
        <f>'All Nodes'!B4617</f>
        <v>106506</v>
      </c>
      <c r="C1508">
        <f>'All Nodes'!C4617</f>
        <v>100001</v>
      </c>
      <c r="D1508" s="1">
        <f>'All Nodes'!D4617</f>
        <v>-0.12501899999999999</v>
      </c>
      <c r="E1508" s="1">
        <f>'All Nodes'!E4617</f>
        <v>-5.0007999999999997E-2</v>
      </c>
      <c r="F1508" s="1">
        <f>'All Nodes'!F4617</f>
        <v>8.4036100000000002E-2</v>
      </c>
      <c r="G1508">
        <f>'All Nodes'!G4617</f>
        <v>100001</v>
      </c>
    </row>
    <row r="1509" spans="1:7" x14ac:dyDescent="0.25">
      <c r="A1509" t="str">
        <f>'All Nodes'!A4618</f>
        <v>GRID</v>
      </c>
      <c r="B1509">
        <f>'All Nodes'!B4618</f>
        <v>106507</v>
      </c>
      <c r="C1509">
        <f>'All Nodes'!C4618</f>
        <v>100001</v>
      </c>
      <c r="D1509" s="1">
        <f>'All Nodes'!D4618</f>
        <v>-0.224997</v>
      </c>
      <c r="E1509" s="1">
        <f>'All Nodes'!E4618</f>
        <v>-0.15002699999999999</v>
      </c>
      <c r="F1509" s="1">
        <f>'All Nodes'!F4618</f>
        <v>8.9518200000000006E-2</v>
      </c>
      <c r="G1509">
        <f>'All Nodes'!G4618</f>
        <v>100001</v>
      </c>
    </row>
    <row r="1510" spans="1:7" x14ac:dyDescent="0.25">
      <c r="A1510" t="str">
        <f>'All Nodes'!A4619</f>
        <v>GRID</v>
      </c>
      <c r="B1510">
        <f>'All Nodes'!B4619</f>
        <v>106508</v>
      </c>
      <c r="C1510">
        <f>'All Nodes'!C4619</f>
        <v>100001</v>
      </c>
      <c r="D1510" s="1">
        <f>'All Nodes'!D4619</f>
        <v>-0.224997</v>
      </c>
      <c r="E1510" s="1">
        <f>'All Nodes'!E4619</f>
        <v>-0.17503299999999999</v>
      </c>
      <c r="F1510" s="1">
        <f>'All Nodes'!F4619</f>
        <v>9.0329199999999998E-2</v>
      </c>
      <c r="G1510">
        <f>'All Nodes'!G4619</f>
        <v>100001</v>
      </c>
    </row>
    <row r="1511" spans="1:7" x14ac:dyDescent="0.25">
      <c r="A1511" t="str">
        <f>'All Nodes'!A4620</f>
        <v>GRID</v>
      </c>
      <c r="B1511">
        <f>'All Nodes'!B4620</f>
        <v>106509</v>
      </c>
      <c r="C1511">
        <f>'All Nodes'!C4620</f>
        <v>100001</v>
      </c>
      <c r="D1511" s="1">
        <f>'All Nodes'!D4620</f>
        <v>-0.200012</v>
      </c>
      <c r="E1511" s="1">
        <f>'All Nodes'!E4620</f>
        <v>-0.15002599999999999</v>
      </c>
      <c r="F1511" s="1">
        <f>'All Nodes'!F4620</f>
        <v>8.84601E-2</v>
      </c>
      <c r="G1511">
        <f>'All Nodes'!G4620</f>
        <v>100001</v>
      </c>
    </row>
    <row r="1512" spans="1:7" x14ac:dyDescent="0.25">
      <c r="A1512" t="str">
        <f>'All Nodes'!A4621</f>
        <v>GRID</v>
      </c>
      <c r="B1512">
        <f>'All Nodes'!B4621</f>
        <v>106510</v>
      </c>
      <c r="C1512">
        <f>'All Nodes'!C4621</f>
        <v>100001</v>
      </c>
      <c r="D1512" s="1">
        <f>'All Nodes'!D4621</f>
        <v>2.50072E-2</v>
      </c>
      <c r="E1512" s="1">
        <f>'All Nodes'!E4621</f>
        <v>7.5020400000000001E-2</v>
      </c>
      <c r="F1512" s="1">
        <f>'All Nodes'!F4621</f>
        <v>8.2852999999999996E-2</v>
      </c>
      <c r="G1512">
        <f>'All Nodes'!G4621</f>
        <v>100001</v>
      </c>
    </row>
    <row r="1513" spans="1:7" x14ac:dyDescent="0.25">
      <c r="A1513" t="str">
        <f>'All Nodes'!A4622</f>
        <v>GRID</v>
      </c>
      <c r="B1513">
        <f>'All Nodes'!B4622</f>
        <v>106511</v>
      </c>
      <c r="C1513">
        <f>'All Nodes'!C4622</f>
        <v>100001</v>
      </c>
      <c r="D1513" s="1">
        <f>'All Nodes'!D4622</f>
        <v>4.9965200000000001E-2</v>
      </c>
      <c r="E1513" s="1">
        <f>'All Nodes'!E4622</f>
        <v>7.5021599999999994E-2</v>
      </c>
      <c r="F1513" s="1">
        <f>'All Nodes'!F4622</f>
        <v>8.3039000000000002E-2</v>
      </c>
      <c r="G1513">
        <f>'All Nodes'!G4622</f>
        <v>100001</v>
      </c>
    </row>
    <row r="1514" spans="1:7" x14ac:dyDescent="0.25">
      <c r="A1514" t="str">
        <f>'All Nodes'!A4623</f>
        <v>GRID</v>
      </c>
      <c r="B1514">
        <f>'All Nodes'!B4623</f>
        <v>106512</v>
      </c>
      <c r="C1514">
        <f>'All Nodes'!C4623</f>
        <v>100001</v>
      </c>
      <c r="D1514" s="1">
        <f>'All Nodes'!D4623</f>
        <v>7.4995199999999998E-2</v>
      </c>
      <c r="E1514" s="1">
        <f>'All Nodes'!E4623</f>
        <v>7.5022800000000001E-2</v>
      </c>
      <c r="F1514" s="1">
        <f>'All Nodes'!F4623</f>
        <v>8.3350999999999995E-2</v>
      </c>
      <c r="G1514">
        <f>'All Nodes'!G4623</f>
        <v>100001</v>
      </c>
    </row>
    <row r="1515" spans="1:7" x14ac:dyDescent="0.25">
      <c r="A1515" t="str">
        <f>'All Nodes'!A4624</f>
        <v>GRID</v>
      </c>
      <c r="B1515">
        <f>'All Nodes'!B4624</f>
        <v>106513</v>
      </c>
      <c r="C1515">
        <f>'All Nodes'!C4624</f>
        <v>100001</v>
      </c>
      <c r="D1515" s="1">
        <f>'All Nodes'!D4624</f>
        <v>0.10001599999999999</v>
      </c>
      <c r="E1515" s="1">
        <f>'All Nodes'!E4624</f>
        <v>7.5024999999999994E-2</v>
      </c>
      <c r="F1515" s="1">
        <f>'All Nodes'!F4624</f>
        <v>8.3786899999999997E-2</v>
      </c>
      <c r="G1515">
        <f>'All Nodes'!G4624</f>
        <v>100001</v>
      </c>
    </row>
    <row r="1516" spans="1:7" x14ac:dyDescent="0.25">
      <c r="A1516" t="str">
        <f>'All Nodes'!A4625</f>
        <v>GRID</v>
      </c>
      <c r="B1516">
        <f>'All Nodes'!B4625</f>
        <v>106514</v>
      </c>
      <c r="C1516">
        <f>'All Nodes'!C4625</f>
        <v>100001</v>
      </c>
      <c r="D1516" s="1">
        <f>'All Nodes'!D4625</f>
        <v>-2.4996000000000001E-2</v>
      </c>
      <c r="E1516" s="1">
        <f>'All Nodes'!E4625</f>
        <v>2.49968E-2</v>
      </c>
      <c r="F1516" s="1">
        <f>'All Nodes'!F4625</f>
        <v>8.2353999999999997E-2</v>
      </c>
      <c r="G1516">
        <f>'All Nodes'!G4625</f>
        <v>100001</v>
      </c>
    </row>
    <row r="1517" spans="1:7" x14ac:dyDescent="0.25">
      <c r="A1517" t="str">
        <f>'All Nodes'!A4626</f>
        <v>GRID</v>
      </c>
      <c r="B1517">
        <f>'All Nodes'!B4626</f>
        <v>106515</v>
      </c>
      <c r="C1517">
        <f>'All Nodes'!C4626</f>
        <v>100001</v>
      </c>
      <c r="D1517" s="1">
        <f>'All Nodes'!D4626</f>
        <v>-4.2640000000000002E-6</v>
      </c>
      <c r="E1517" s="1">
        <f>'All Nodes'!E4626</f>
        <v>4.9995100000000001E-2</v>
      </c>
      <c r="F1517" s="1">
        <f>'All Nodes'!F4626</f>
        <v>8.2478999999999997E-2</v>
      </c>
      <c r="G1517">
        <f>'All Nodes'!G4626</f>
        <v>100001</v>
      </c>
    </row>
    <row r="1518" spans="1:7" x14ac:dyDescent="0.25">
      <c r="A1518" t="str">
        <f>'All Nodes'!A4627</f>
        <v>GRID</v>
      </c>
      <c r="B1518">
        <f>'All Nodes'!B4627</f>
        <v>106516</v>
      </c>
      <c r="C1518">
        <f>'All Nodes'!C4627</f>
        <v>100001</v>
      </c>
      <c r="D1518" s="1">
        <f>'All Nodes'!D4627</f>
        <v>2.4999500000000001E-2</v>
      </c>
      <c r="E1518" s="1">
        <f>'All Nodes'!E4627</f>
        <v>5.0001400000000001E-2</v>
      </c>
      <c r="F1518" s="1">
        <f>'All Nodes'!F4627</f>
        <v>8.2541000000000003E-2</v>
      </c>
      <c r="G1518">
        <f>'All Nodes'!G4627</f>
        <v>100001</v>
      </c>
    </row>
    <row r="1519" spans="1:7" x14ac:dyDescent="0.25">
      <c r="A1519" t="str">
        <f>'All Nodes'!A4628</f>
        <v>GRID</v>
      </c>
      <c r="B1519">
        <f>'All Nodes'!B4628</f>
        <v>106517</v>
      </c>
      <c r="C1519">
        <f>'All Nodes'!C4628</f>
        <v>100001</v>
      </c>
      <c r="D1519" s="1">
        <f>'All Nodes'!D4628</f>
        <v>-2.9110000000000002E-6</v>
      </c>
      <c r="E1519" s="1">
        <f>'All Nodes'!E4628</f>
        <v>2.49991E-2</v>
      </c>
      <c r="F1519" s="1">
        <f>'All Nodes'!F4628</f>
        <v>8.2292000000000004E-2</v>
      </c>
      <c r="G1519">
        <f>'All Nodes'!G4628</f>
        <v>100001</v>
      </c>
    </row>
    <row r="1520" spans="1:7" x14ac:dyDescent="0.25">
      <c r="A1520" t="str">
        <f>'All Nodes'!A4629</f>
        <v>GRID</v>
      </c>
      <c r="B1520">
        <f>'All Nodes'!B4629</f>
        <v>106518</v>
      </c>
      <c r="C1520">
        <f>'All Nodes'!C4629</f>
        <v>100001</v>
      </c>
      <c r="D1520" s="1">
        <f>'All Nodes'!D4629</f>
        <v>-4.9994999999999998E-2</v>
      </c>
      <c r="E1520" s="1">
        <f>'All Nodes'!E4629</f>
        <v>-4.0470000000000004E-6</v>
      </c>
      <c r="F1520" s="1">
        <f>'All Nodes'!F4629</f>
        <v>8.24791E-2</v>
      </c>
      <c r="G1520">
        <f>'All Nodes'!G4629</f>
        <v>100001</v>
      </c>
    </row>
    <row r="1521" spans="1:7" x14ac:dyDescent="0.25">
      <c r="A1521" t="str">
        <f>'All Nodes'!A4630</f>
        <v>GRID</v>
      </c>
      <c r="B1521">
        <f>'All Nodes'!B4630</f>
        <v>106519</v>
      </c>
      <c r="C1521">
        <f>'All Nodes'!C4630</f>
        <v>100001</v>
      </c>
      <c r="D1521" s="1">
        <f>'All Nodes'!D4630</f>
        <v>-2.4999E-2</v>
      </c>
      <c r="E1521" s="1">
        <f>'All Nodes'!E4630</f>
        <v>-2.695E-6</v>
      </c>
      <c r="F1521" s="1">
        <f>'All Nodes'!F4630</f>
        <v>8.2292000000000004E-2</v>
      </c>
      <c r="G1521">
        <f>'All Nodes'!G4630</f>
        <v>100001</v>
      </c>
    </row>
    <row r="1522" spans="1:7" x14ac:dyDescent="0.25">
      <c r="A1522" t="str">
        <f>'All Nodes'!A4631</f>
        <v>GRID</v>
      </c>
      <c r="B1522">
        <f>'All Nodes'!B4631</f>
        <v>106520</v>
      </c>
      <c r="C1522">
        <f>'All Nodes'!C4631</f>
        <v>100001</v>
      </c>
      <c r="D1522" s="1">
        <f>'All Nodes'!D4631</f>
        <v>0.12501399999999999</v>
      </c>
      <c r="E1522" s="1">
        <f>'All Nodes'!E4631</f>
        <v>0.100027</v>
      </c>
      <c r="F1522" s="1">
        <f>'All Nodes'!F4631</f>
        <v>8.4783899999999995E-2</v>
      </c>
      <c r="G1522">
        <f>'All Nodes'!G4631</f>
        <v>100001</v>
      </c>
    </row>
    <row r="1523" spans="1:7" x14ac:dyDescent="0.25">
      <c r="A1523" t="str">
        <f>'All Nodes'!A4632</f>
        <v>GRID</v>
      </c>
      <c r="B1523">
        <f>'All Nodes'!B4632</f>
        <v>106521</v>
      </c>
      <c r="C1523">
        <f>'All Nodes'!C4632</f>
        <v>100001</v>
      </c>
      <c r="D1523" s="1">
        <f>'All Nodes'!D4632</f>
        <v>0.15002199999999999</v>
      </c>
      <c r="E1523" s="1">
        <f>'All Nodes'!E4632</f>
        <v>0.10002900000000001</v>
      </c>
      <c r="F1523" s="1">
        <f>'All Nodes'!F4632</f>
        <v>8.54689E-2</v>
      </c>
      <c r="G1523">
        <f>'All Nodes'!G4632</f>
        <v>100001</v>
      </c>
    </row>
    <row r="1524" spans="1:7" x14ac:dyDescent="0.25">
      <c r="A1524" t="str">
        <f>'All Nodes'!A4633</f>
        <v>GRID</v>
      </c>
      <c r="B1524">
        <f>'All Nodes'!B4633</f>
        <v>106522</v>
      </c>
      <c r="C1524">
        <f>'All Nodes'!C4633</f>
        <v>100001</v>
      </c>
      <c r="D1524" s="1">
        <f>'All Nodes'!D4633</f>
        <v>0.12501799999999999</v>
      </c>
      <c r="E1524" s="1">
        <f>'All Nodes'!E4633</f>
        <v>7.5026300000000004E-2</v>
      </c>
      <c r="F1524" s="1">
        <f>'All Nodes'!F4633</f>
        <v>8.4347900000000003E-2</v>
      </c>
      <c r="G1524">
        <f>'All Nodes'!G4633</f>
        <v>100001</v>
      </c>
    </row>
    <row r="1525" spans="1:7" x14ac:dyDescent="0.25">
      <c r="A1525" t="str">
        <f>'All Nodes'!A4634</f>
        <v>GRID</v>
      </c>
      <c r="B1525">
        <f>'All Nodes'!B4634</f>
        <v>106523</v>
      </c>
      <c r="C1525">
        <f>'All Nodes'!C4634</f>
        <v>100001</v>
      </c>
      <c r="D1525" s="1">
        <f>'All Nodes'!D4634</f>
        <v>0.175014</v>
      </c>
      <c r="E1525" s="1">
        <f>'All Nodes'!E4634</f>
        <v>0.10002900000000001</v>
      </c>
      <c r="F1525" s="1">
        <f>'All Nodes'!F4634</f>
        <v>8.6278900000000006E-2</v>
      </c>
      <c r="G1525">
        <f>'All Nodes'!G4634</f>
        <v>100001</v>
      </c>
    </row>
    <row r="1526" spans="1:7" x14ac:dyDescent="0.25">
      <c r="A1526" t="str">
        <f>'All Nodes'!A4635</f>
        <v>GRID</v>
      </c>
      <c r="B1526">
        <f>'All Nodes'!B4635</f>
        <v>106524</v>
      </c>
      <c r="C1526">
        <f>'All Nodes'!C4635</f>
        <v>100001</v>
      </c>
      <c r="D1526" s="1">
        <f>'All Nodes'!D4635</f>
        <v>0.19997500000000001</v>
      </c>
      <c r="E1526" s="1">
        <f>'All Nodes'!E4635</f>
        <v>0.10003099999999999</v>
      </c>
      <c r="F1526" s="1">
        <f>'All Nodes'!F4635</f>
        <v>8.7211999999999998E-2</v>
      </c>
      <c r="G1526">
        <f>'All Nodes'!G4635</f>
        <v>100001</v>
      </c>
    </row>
    <row r="1527" spans="1:7" x14ac:dyDescent="0.25">
      <c r="A1527" t="str">
        <f>'All Nodes'!A4636</f>
        <v>GRID</v>
      </c>
      <c r="B1527">
        <f>'All Nodes'!B4636</f>
        <v>106525</v>
      </c>
      <c r="C1527">
        <f>'All Nodes'!C4636</f>
        <v>100001</v>
      </c>
      <c r="D1527" s="1">
        <f>'All Nodes'!D4636</f>
        <v>0.22500200000000001</v>
      </c>
      <c r="E1527" s="1">
        <f>'All Nodes'!E4636</f>
        <v>0.125031</v>
      </c>
      <c r="F1527" s="1">
        <f>'All Nodes'!F4636</f>
        <v>8.8832900000000006E-2</v>
      </c>
      <c r="G1527">
        <f>'All Nodes'!G4636</f>
        <v>100001</v>
      </c>
    </row>
    <row r="1528" spans="1:7" x14ac:dyDescent="0.25">
      <c r="A1528" t="str">
        <f>'All Nodes'!A4637</f>
        <v>GRID</v>
      </c>
      <c r="B1528">
        <f>'All Nodes'!B4637</f>
        <v>106526</v>
      </c>
      <c r="C1528">
        <f>'All Nodes'!C4637</f>
        <v>100001</v>
      </c>
      <c r="D1528" s="1">
        <f>'All Nodes'!D4637</f>
        <v>0.22500600000000001</v>
      </c>
      <c r="E1528" s="1">
        <f>'All Nodes'!E4637</f>
        <v>0.100032</v>
      </c>
      <c r="F1528" s="1">
        <f>'All Nodes'!F4637</f>
        <v>8.82719E-2</v>
      </c>
      <c r="G1528">
        <f>'All Nodes'!G4637</f>
        <v>100001</v>
      </c>
    </row>
    <row r="1529" spans="1:7" x14ac:dyDescent="0.25">
      <c r="A1529" t="str">
        <f>'All Nodes'!A4638</f>
        <v>GRID</v>
      </c>
      <c r="B1529">
        <f>'All Nodes'!B4638</f>
        <v>106527</v>
      </c>
      <c r="C1529">
        <f>'All Nodes'!C4638</f>
        <v>100001</v>
      </c>
      <c r="D1529" s="1">
        <f>'All Nodes'!D4638</f>
        <v>0.24998699999999999</v>
      </c>
      <c r="E1529" s="1">
        <f>'All Nodes'!E4638</f>
        <v>0.125032</v>
      </c>
      <c r="F1529" s="1">
        <f>'All Nodes'!F4638</f>
        <v>9.0015999999999999E-2</v>
      </c>
      <c r="G1529">
        <f>'All Nodes'!G4638</f>
        <v>100001</v>
      </c>
    </row>
    <row r="1530" spans="1:7" x14ac:dyDescent="0.25">
      <c r="A1530" t="str">
        <f>'All Nodes'!A4639</f>
        <v>GRID</v>
      </c>
      <c r="B1530">
        <f>'All Nodes'!B4639</f>
        <v>106528</v>
      </c>
      <c r="C1530">
        <f>'All Nodes'!C4639</f>
        <v>100001</v>
      </c>
      <c r="D1530" s="1">
        <f>'All Nodes'!D4639</f>
        <v>0.27500200000000002</v>
      </c>
      <c r="E1530" s="1">
        <f>'All Nodes'!E4639</f>
        <v>0.12503400000000001</v>
      </c>
      <c r="F1530" s="1">
        <f>'All Nodes'!F4639</f>
        <v>9.1325900000000002E-2</v>
      </c>
      <c r="G1530">
        <f>'All Nodes'!G4639</f>
        <v>100001</v>
      </c>
    </row>
    <row r="1531" spans="1:7" x14ac:dyDescent="0.25">
      <c r="A1531" t="str">
        <f>'All Nodes'!A4640</f>
        <v>GRID</v>
      </c>
      <c r="B1531">
        <f>'All Nodes'!B4640</f>
        <v>106529</v>
      </c>
      <c r="C1531">
        <f>'All Nodes'!C4640</f>
        <v>100001</v>
      </c>
      <c r="D1531" s="1">
        <f>'All Nodes'!D4640</f>
        <v>0.349999</v>
      </c>
      <c r="E1531" s="1">
        <f>'All Nodes'!E4640</f>
        <v>0.150034</v>
      </c>
      <c r="F1531" s="1">
        <f>'All Nodes'!F4640</f>
        <v>9.6691899999999997E-2</v>
      </c>
      <c r="G1531">
        <f>'All Nodes'!G4640</f>
        <v>100001</v>
      </c>
    </row>
    <row r="1532" spans="1:7" x14ac:dyDescent="0.25">
      <c r="A1532" t="str">
        <f>'All Nodes'!A4641</f>
        <v>GRID</v>
      </c>
      <c r="B1532">
        <f>'All Nodes'!B4641</f>
        <v>106530</v>
      </c>
      <c r="C1532">
        <f>'All Nodes'!C4641</f>
        <v>100001</v>
      </c>
      <c r="D1532" s="1">
        <f>'All Nodes'!D4641</f>
        <v>0.29999900000000002</v>
      </c>
      <c r="E1532" s="1">
        <f>'All Nodes'!E4641</f>
        <v>0.12503500000000001</v>
      </c>
      <c r="F1532" s="1">
        <f>'All Nodes'!F4641</f>
        <v>9.2760899999999993E-2</v>
      </c>
      <c r="G1532">
        <f>'All Nodes'!G4641</f>
        <v>100001</v>
      </c>
    </row>
    <row r="1533" spans="1:7" x14ac:dyDescent="0.25">
      <c r="A1533" t="str">
        <f>'All Nodes'!A4642</f>
        <v>GRID</v>
      </c>
      <c r="B1533">
        <f>'All Nodes'!B4642</f>
        <v>106531</v>
      </c>
      <c r="C1533">
        <f>'All Nodes'!C4642</f>
        <v>100001</v>
      </c>
      <c r="D1533" s="1">
        <f>'All Nodes'!D4642</f>
        <v>0.32500000000000001</v>
      </c>
      <c r="E1533" s="1">
        <f>'All Nodes'!E4642</f>
        <v>0.12503600000000001</v>
      </c>
      <c r="F1533" s="1">
        <f>'All Nodes'!F4642</f>
        <v>9.4319899999999998E-2</v>
      </c>
      <c r="G1533">
        <f>'All Nodes'!G4642</f>
        <v>100001</v>
      </c>
    </row>
    <row r="1534" spans="1:7" x14ac:dyDescent="0.25">
      <c r="A1534" t="str">
        <f>'All Nodes'!A4643</f>
        <v>GRID</v>
      </c>
      <c r="B1534">
        <f>'All Nodes'!B4643</f>
        <v>106532</v>
      </c>
      <c r="C1534">
        <f>'All Nodes'!C4643</f>
        <v>100001</v>
      </c>
      <c r="D1534" s="1">
        <f>'All Nodes'!D4643</f>
        <v>0.35</v>
      </c>
      <c r="E1534" s="1">
        <f>'All Nodes'!E4643</f>
        <v>0.12503700000000001</v>
      </c>
      <c r="F1534" s="1">
        <f>'All Nodes'!F4643</f>
        <v>9.6004900000000004E-2</v>
      </c>
      <c r="G1534">
        <f>'All Nodes'!G4643</f>
        <v>100001</v>
      </c>
    </row>
    <row r="1535" spans="1:7" x14ac:dyDescent="0.25">
      <c r="A1535" t="str">
        <f>'All Nodes'!A4644</f>
        <v>GRID</v>
      </c>
      <c r="B1535">
        <f>'All Nodes'!B4644</f>
        <v>106533</v>
      </c>
      <c r="C1535">
        <f>'All Nodes'!C4644</f>
        <v>100001</v>
      </c>
      <c r="D1535" s="1">
        <f>'All Nodes'!D4644</f>
        <v>0.37499900000000003</v>
      </c>
      <c r="E1535" s="1">
        <f>'All Nodes'!E4644</f>
        <v>0.150036</v>
      </c>
      <c r="F1535" s="1">
        <f>'All Nodes'!F4644</f>
        <v>9.8501900000000003E-2</v>
      </c>
      <c r="G1535">
        <f>'All Nodes'!G4644</f>
        <v>100001</v>
      </c>
    </row>
    <row r="1536" spans="1:7" x14ac:dyDescent="0.25">
      <c r="A1536" t="str">
        <f>'All Nodes'!A4645</f>
        <v>GRID</v>
      </c>
      <c r="B1536">
        <f>'All Nodes'!B4645</f>
        <v>106534</v>
      </c>
      <c r="C1536">
        <f>'All Nodes'!C4645</f>
        <v>100001</v>
      </c>
      <c r="D1536" s="1">
        <f>'All Nodes'!D4645</f>
        <v>0.40000200000000002</v>
      </c>
      <c r="E1536" s="1">
        <f>'All Nodes'!E4645</f>
        <v>0.150036</v>
      </c>
      <c r="F1536" s="1">
        <f>'All Nodes'!F4645</f>
        <v>0.100438</v>
      </c>
      <c r="G1536">
        <f>'All Nodes'!G4645</f>
        <v>100001</v>
      </c>
    </row>
    <row r="1537" spans="1:7" x14ac:dyDescent="0.25">
      <c r="A1537" t="str">
        <f>'All Nodes'!A4646</f>
        <v>GRID</v>
      </c>
      <c r="B1537">
        <f>'All Nodes'!B4646</f>
        <v>106535</v>
      </c>
      <c r="C1537">
        <f>'All Nodes'!C4646</f>
        <v>100001</v>
      </c>
      <c r="D1537" s="1">
        <f>'All Nodes'!D4646</f>
        <v>0.42499799999999999</v>
      </c>
      <c r="E1537" s="1">
        <f>'All Nodes'!E4646</f>
        <v>0.175043</v>
      </c>
      <c r="F1537" s="1">
        <f>'All Nodes'!F4646</f>
        <v>0.103313</v>
      </c>
      <c r="G1537">
        <f>'All Nodes'!G4646</f>
        <v>100001</v>
      </c>
    </row>
    <row r="1538" spans="1:7" x14ac:dyDescent="0.25">
      <c r="A1538" t="str">
        <f>'All Nodes'!A4647</f>
        <v>GRID</v>
      </c>
      <c r="B1538">
        <f>'All Nodes'!B4647</f>
        <v>106536</v>
      </c>
      <c r="C1538">
        <f>'All Nodes'!C4647</f>
        <v>100001</v>
      </c>
      <c r="D1538" s="1">
        <f>'All Nodes'!D4647</f>
        <v>0.42500100000000002</v>
      </c>
      <c r="E1538" s="1">
        <f>'All Nodes'!E4647</f>
        <v>0.150038</v>
      </c>
      <c r="F1538" s="1">
        <f>'All Nodes'!F4647</f>
        <v>0.10249999999999999</v>
      </c>
      <c r="G1538">
        <f>'All Nodes'!G4647</f>
        <v>100001</v>
      </c>
    </row>
    <row r="1539" spans="1:7" x14ac:dyDescent="0.25">
      <c r="A1539" t="str">
        <f>'All Nodes'!A4648</f>
        <v>GRID</v>
      </c>
      <c r="B1539">
        <f>'All Nodes'!B4648</f>
        <v>106537</v>
      </c>
      <c r="C1539">
        <f>'All Nodes'!C4648</f>
        <v>100001</v>
      </c>
      <c r="D1539" s="1">
        <f>'All Nodes'!D4648</f>
        <v>0.44999600000000001</v>
      </c>
      <c r="E1539" s="1">
        <f>'All Nodes'!E4648</f>
        <v>0.200045</v>
      </c>
      <c r="F1539" s="1">
        <f>'All Nodes'!F4648</f>
        <v>0.10643900000000001</v>
      </c>
      <c r="G1539">
        <f>'All Nodes'!G4648</f>
        <v>100001</v>
      </c>
    </row>
    <row r="1540" spans="1:7" x14ac:dyDescent="0.25">
      <c r="A1540" t="str">
        <f>'All Nodes'!A4649</f>
        <v>GRID</v>
      </c>
      <c r="B1540">
        <f>'All Nodes'!B4649</f>
        <v>106538</v>
      </c>
      <c r="C1540">
        <f>'All Nodes'!C4649</f>
        <v>100001</v>
      </c>
      <c r="D1540" s="1">
        <f>'All Nodes'!D4649</f>
        <v>0.44999800000000001</v>
      </c>
      <c r="E1540" s="1">
        <f>'All Nodes'!E4649</f>
        <v>0.17504500000000001</v>
      </c>
      <c r="F1540" s="1">
        <f>'All Nodes'!F4649</f>
        <v>0.105501</v>
      </c>
      <c r="G1540">
        <f>'All Nodes'!G4649</f>
        <v>100001</v>
      </c>
    </row>
    <row r="1541" spans="1:7" x14ac:dyDescent="0.25">
      <c r="A1541" t="str">
        <f>'All Nodes'!A4650</f>
        <v>GRID</v>
      </c>
      <c r="B1541">
        <f>'All Nodes'!B4650</f>
        <v>106539</v>
      </c>
      <c r="C1541">
        <f>'All Nodes'!C4650</f>
        <v>100001</v>
      </c>
      <c r="D1541" s="1">
        <f>'All Nodes'!D4650</f>
        <v>0.47498499999999999</v>
      </c>
      <c r="E1541" s="1">
        <f>'All Nodes'!E4650</f>
        <v>0.200046</v>
      </c>
      <c r="F1541" s="1">
        <f>'All Nodes'!F4650</f>
        <v>0.108753</v>
      </c>
      <c r="G1541">
        <f>'All Nodes'!G4650</f>
        <v>100001</v>
      </c>
    </row>
    <row r="1542" spans="1:7" x14ac:dyDescent="0.25">
      <c r="A1542" t="str">
        <f>'All Nodes'!A4651</f>
        <v>GRID</v>
      </c>
      <c r="B1542">
        <f>'All Nodes'!B4651</f>
        <v>106540</v>
      </c>
      <c r="C1542">
        <f>'All Nodes'!C4651</f>
        <v>100001</v>
      </c>
      <c r="D1542" s="1">
        <f>'All Nodes'!D4651</f>
        <v>0.499996</v>
      </c>
      <c r="E1542" s="1">
        <f>'All Nodes'!E4651</f>
        <v>0.22504199999999999</v>
      </c>
      <c r="F1542" s="1">
        <f>'All Nodes'!F4651</f>
        <v>0.112259</v>
      </c>
      <c r="G1542">
        <f>'All Nodes'!G4651</f>
        <v>100001</v>
      </c>
    </row>
    <row r="1543" spans="1:7" x14ac:dyDescent="0.25">
      <c r="A1543" t="str">
        <f>'All Nodes'!A4652</f>
        <v>GRID</v>
      </c>
      <c r="B1543">
        <f>'All Nodes'!B4652</f>
        <v>106541</v>
      </c>
      <c r="C1543">
        <f>'All Nodes'!C4652</f>
        <v>100001</v>
      </c>
      <c r="D1543" s="1">
        <f>'All Nodes'!D4652</f>
        <v>0.49999900000000003</v>
      </c>
      <c r="E1543" s="1">
        <f>'All Nodes'!E4652</f>
        <v>0.200048</v>
      </c>
      <c r="F1543" s="1">
        <f>'All Nodes'!F4652</f>
        <v>0.111195</v>
      </c>
      <c r="G1543">
        <f>'All Nodes'!G4652</f>
        <v>100001</v>
      </c>
    </row>
    <row r="1544" spans="1:7" x14ac:dyDescent="0.25">
      <c r="A1544" t="str">
        <f>'All Nodes'!A4653</f>
        <v>GRID</v>
      </c>
      <c r="B1544">
        <f>'All Nodes'!B4653</f>
        <v>106542</v>
      </c>
      <c r="C1544">
        <f>'All Nodes'!C4653</f>
        <v>100001</v>
      </c>
      <c r="D1544" s="1">
        <f>'All Nodes'!D4653</f>
        <v>0.52499399999999996</v>
      </c>
      <c r="E1544" s="1">
        <f>'All Nodes'!E4653</f>
        <v>0.22504299999999999</v>
      </c>
      <c r="F1544" s="1">
        <f>'All Nodes'!F4653</f>
        <v>0.114826</v>
      </c>
      <c r="G1544">
        <f>'All Nodes'!G4653</f>
        <v>100001</v>
      </c>
    </row>
    <row r="1545" spans="1:7" x14ac:dyDescent="0.25">
      <c r="A1545" t="str">
        <f>'All Nodes'!A4654</f>
        <v>GRID</v>
      </c>
      <c r="B1545">
        <f>'All Nodes'!B4654</f>
        <v>106543</v>
      </c>
      <c r="C1545">
        <f>'All Nodes'!C4654</f>
        <v>100001</v>
      </c>
      <c r="D1545" s="1">
        <f>'All Nodes'!D4654</f>
        <v>0.54998999999999998</v>
      </c>
      <c r="E1545" s="1">
        <f>'All Nodes'!E4654</f>
        <v>0.250029</v>
      </c>
      <c r="F1545" s="1">
        <f>'All Nodes'!F4654</f>
        <v>0.118709</v>
      </c>
      <c r="G1545">
        <f>'All Nodes'!G4654</f>
        <v>100001</v>
      </c>
    </row>
    <row r="1546" spans="1:7" x14ac:dyDescent="0.25">
      <c r="A1546" t="str">
        <f>'All Nodes'!A4655</f>
        <v>GRID</v>
      </c>
      <c r="B1546">
        <f>'All Nodes'!B4655</f>
        <v>106544</v>
      </c>
      <c r="C1546">
        <f>'All Nodes'!C4655</f>
        <v>100001</v>
      </c>
      <c r="D1546" s="1">
        <f>'All Nodes'!D4655</f>
        <v>0.54999399999999998</v>
      </c>
      <c r="E1546" s="1">
        <f>'All Nodes'!E4655</f>
        <v>0.22504399999999999</v>
      </c>
      <c r="F1546" s="1">
        <f>'All Nodes'!F4655</f>
        <v>0.117521</v>
      </c>
      <c r="G1546">
        <f>'All Nodes'!G4655</f>
        <v>100001</v>
      </c>
    </row>
    <row r="1547" spans="1:7" x14ac:dyDescent="0.25">
      <c r="A1547" t="str">
        <f>'All Nodes'!A4656</f>
        <v>GRID</v>
      </c>
      <c r="B1547">
        <f>'All Nodes'!B4656</f>
        <v>106545</v>
      </c>
      <c r="C1547">
        <f>'All Nodes'!C4656</f>
        <v>100001</v>
      </c>
      <c r="D1547" s="1">
        <f>'All Nodes'!D4656</f>
        <v>0.57498800000000005</v>
      </c>
      <c r="E1547" s="1">
        <f>'All Nodes'!E4656</f>
        <v>0.27505099999999999</v>
      </c>
      <c r="F1547" s="1">
        <f>'All Nodes'!F4656</f>
        <v>0.122852</v>
      </c>
      <c r="G1547">
        <f>'All Nodes'!G4656</f>
        <v>100001</v>
      </c>
    </row>
    <row r="1548" spans="1:7" x14ac:dyDescent="0.25">
      <c r="A1548" t="str">
        <f>'All Nodes'!A4657</f>
        <v>GRID</v>
      </c>
      <c r="B1548">
        <f>'All Nodes'!B4657</f>
        <v>106546</v>
      </c>
      <c r="C1548">
        <f>'All Nodes'!C4657</f>
        <v>100001</v>
      </c>
      <c r="D1548" s="1">
        <f>'All Nodes'!D4657</f>
        <v>0.57499100000000003</v>
      </c>
      <c r="E1548" s="1">
        <f>'All Nodes'!E4657</f>
        <v>0.25002999999999997</v>
      </c>
      <c r="F1548" s="1">
        <f>'All Nodes'!F4657</f>
        <v>0.121532</v>
      </c>
      <c r="G1548">
        <f>'All Nodes'!G4657</f>
        <v>100001</v>
      </c>
    </row>
    <row r="1549" spans="1:7" x14ac:dyDescent="0.25">
      <c r="A1549" t="str">
        <f>'All Nodes'!A4658</f>
        <v>GRID</v>
      </c>
      <c r="B1549">
        <f>'All Nodes'!B4658</f>
        <v>106547</v>
      </c>
      <c r="C1549">
        <f>'All Nodes'!C4658</f>
        <v>100001</v>
      </c>
      <c r="D1549" s="1">
        <f>'All Nodes'!D4658</f>
        <v>0.59998899999999999</v>
      </c>
      <c r="E1549" s="1">
        <f>'All Nodes'!E4658</f>
        <v>0.300043</v>
      </c>
      <c r="F1549" s="1">
        <f>'All Nodes'!F4658</f>
        <v>0.127246</v>
      </c>
      <c r="G1549">
        <f>'All Nodes'!G4658</f>
        <v>100001</v>
      </c>
    </row>
    <row r="1550" spans="1:7" x14ac:dyDescent="0.25">
      <c r="A1550" t="str">
        <f>'All Nodes'!A4659</f>
        <v>GRID</v>
      </c>
      <c r="B1550">
        <f>'All Nodes'!B4659</f>
        <v>106548</v>
      </c>
      <c r="C1550">
        <f>'All Nodes'!C4659</f>
        <v>100001</v>
      </c>
      <c r="D1550" s="1">
        <f>'All Nodes'!D4659</f>
        <v>0.59998799999999997</v>
      </c>
      <c r="E1550" s="1">
        <f>'All Nodes'!E4659</f>
        <v>0.27505299999999999</v>
      </c>
      <c r="F1550" s="1">
        <f>'All Nodes'!F4659</f>
        <v>0.125802</v>
      </c>
      <c r="G1550">
        <f>'All Nodes'!G4659</f>
        <v>100001</v>
      </c>
    </row>
    <row r="1551" spans="1:7" x14ac:dyDescent="0.25">
      <c r="A1551" t="str">
        <f>'All Nodes'!A4660</f>
        <v>GRID</v>
      </c>
      <c r="B1551">
        <f>'All Nodes'!B4660</f>
        <v>106549</v>
      </c>
      <c r="C1551">
        <f>'All Nodes'!C4660</f>
        <v>100001</v>
      </c>
      <c r="D1551" s="1">
        <f>'All Nodes'!D4660</f>
        <v>0.62498500000000001</v>
      </c>
      <c r="E1551" s="1">
        <f>'All Nodes'!E4660</f>
        <v>0.32504499999999997</v>
      </c>
      <c r="F1551" s="1">
        <f>'All Nodes'!F4660</f>
        <v>0.13189500000000001</v>
      </c>
      <c r="G1551">
        <f>'All Nodes'!G4660</f>
        <v>100001</v>
      </c>
    </row>
    <row r="1552" spans="1:7" x14ac:dyDescent="0.25">
      <c r="A1552" t="str">
        <f>'All Nodes'!A4661</f>
        <v>GRID</v>
      </c>
      <c r="B1552">
        <f>'All Nodes'!B4661</f>
        <v>106550</v>
      </c>
      <c r="C1552">
        <f>'All Nodes'!C4661</f>
        <v>100001</v>
      </c>
      <c r="D1552" s="1">
        <f>'All Nodes'!D4661</f>
        <v>0.62498900000000002</v>
      </c>
      <c r="E1552" s="1">
        <f>'All Nodes'!E4661</f>
        <v>0.30004399999999998</v>
      </c>
      <c r="F1552" s="1">
        <f>'All Nodes'!F4661</f>
        <v>0.13032299999999999</v>
      </c>
      <c r="G1552">
        <f>'All Nodes'!G4661</f>
        <v>100001</v>
      </c>
    </row>
    <row r="1553" spans="1:7" x14ac:dyDescent="0.25">
      <c r="A1553" t="str">
        <f>'All Nodes'!A4662</f>
        <v>GRID</v>
      </c>
      <c r="B1553">
        <f>'All Nodes'!B4662</f>
        <v>106551</v>
      </c>
      <c r="C1553">
        <f>'All Nodes'!C4662</f>
        <v>100001</v>
      </c>
      <c r="D1553" s="1">
        <f>'All Nodes'!D4662</f>
        <v>0.64995999999999998</v>
      </c>
      <c r="E1553" s="1">
        <f>'All Nodes'!E4662</f>
        <v>0.34981800000000002</v>
      </c>
      <c r="F1553" s="1">
        <f>'All Nodes'!F4662</f>
        <v>0.136766</v>
      </c>
      <c r="G1553">
        <f>'All Nodes'!G4662</f>
        <v>100001</v>
      </c>
    </row>
    <row r="1554" spans="1:7" x14ac:dyDescent="0.25">
      <c r="A1554" t="str">
        <f>'All Nodes'!A4663</f>
        <v>GRID</v>
      </c>
      <c r="B1554">
        <f>'All Nodes'!B4663</f>
        <v>106552</v>
      </c>
      <c r="C1554">
        <f>'All Nodes'!C4663</f>
        <v>100001</v>
      </c>
      <c r="D1554" s="1">
        <f>'All Nodes'!D4663</f>
        <v>0.649953</v>
      </c>
      <c r="E1554" s="1">
        <f>'All Nodes'!E4663</f>
        <v>0.325046</v>
      </c>
      <c r="F1554" s="1">
        <f>'All Nodes'!F4663</f>
        <v>0.135098</v>
      </c>
      <c r="G1554">
        <f>'All Nodes'!G4663</f>
        <v>100001</v>
      </c>
    </row>
    <row r="1555" spans="1:7" x14ac:dyDescent="0.25">
      <c r="A1555" t="str">
        <f>'All Nodes'!A4664</f>
        <v>GRID</v>
      </c>
      <c r="B1555">
        <f>'All Nodes'!B4664</f>
        <v>106553</v>
      </c>
      <c r="C1555">
        <f>'All Nodes'!C4664</f>
        <v>100001</v>
      </c>
      <c r="D1555" s="1">
        <f>'All Nodes'!D4664</f>
        <v>-0.24999399999999999</v>
      </c>
      <c r="E1555" s="1">
        <f>'All Nodes'!E4664</f>
        <v>-0.25001699999999999</v>
      </c>
      <c r="F1555" s="1">
        <f>'All Nodes'!F4664</f>
        <v>9.4694299999999995E-2</v>
      </c>
      <c r="G1555">
        <f>'All Nodes'!G4664</f>
        <v>100001</v>
      </c>
    </row>
    <row r="1556" spans="1:7" x14ac:dyDescent="0.25">
      <c r="A1556" t="str">
        <f>'All Nodes'!A4665</f>
        <v>GRID</v>
      </c>
      <c r="B1556">
        <f>'All Nodes'!B4665</f>
        <v>106554</v>
      </c>
      <c r="C1556">
        <f>'All Nodes'!C4665</f>
        <v>100001</v>
      </c>
      <c r="D1556" s="1">
        <f>'All Nodes'!D4665</f>
        <v>-0.224998</v>
      </c>
      <c r="E1556" s="1">
        <f>'All Nodes'!E4665</f>
        <v>-0.20003199999999999</v>
      </c>
      <c r="F1556" s="1">
        <f>'All Nodes'!F4665</f>
        <v>9.1265299999999994E-2</v>
      </c>
      <c r="G1556">
        <f>'All Nodes'!G4665</f>
        <v>100001</v>
      </c>
    </row>
    <row r="1557" spans="1:7" x14ac:dyDescent="0.25">
      <c r="A1557" t="str">
        <f>'All Nodes'!A4666</f>
        <v>GRID</v>
      </c>
      <c r="B1557">
        <f>'All Nodes'!B4666</f>
        <v>106555</v>
      </c>
      <c r="C1557">
        <f>'All Nodes'!C4666</f>
        <v>100001</v>
      </c>
      <c r="D1557" s="1">
        <f>'All Nodes'!D4666</f>
        <v>-0.22499</v>
      </c>
      <c r="E1557" s="1">
        <f>'All Nodes'!E4666</f>
        <v>-0.22502900000000001</v>
      </c>
      <c r="F1557" s="1">
        <f>'All Nodes'!F4666</f>
        <v>9.2324299999999998E-2</v>
      </c>
      <c r="G1557">
        <f>'All Nodes'!G4666</f>
        <v>100001</v>
      </c>
    </row>
    <row r="1558" spans="1:7" x14ac:dyDescent="0.25">
      <c r="A1558" t="str">
        <f>'All Nodes'!A4667</f>
        <v>GRID</v>
      </c>
      <c r="B1558">
        <f>'All Nodes'!B4667</f>
        <v>106556</v>
      </c>
      <c r="C1558">
        <f>'All Nodes'!C4667</f>
        <v>100001</v>
      </c>
      <c r="D1558" s="1">
        <f>'All Nodes'!D4667</f>
        <v>-0.224994</v>
      </c>
      <c r="E1558" s="1">
        <f>'All Nodes'!E4667</f>
        <v>-0.25001699999999999</v>
      </c>
      <c r="F1558" s="1">
        <f>'All Nodes'!F4667</f>
        <v>9.3509300000000004E-2</v>
      </c>
      <c r="G1558">
        <f>'All Nodes'!G4667</f>
        <v>100001</v>
      </c>
    </row>
    <row r="1559" spans="1:7" x14ac:dyDescent="0.25">
      <c r="A1559" t="str">
        <f>'All Nodes'!A4668</f>
        <v>GRID</v>
      </c>
      <c r="B1559">
        <f>'All Nodes'!B4668</f>
        <v>106557</v>
      </c>
      <c r="C1559">
        <f>'All Nodes'!C4668</f>
        <v>100001</v>
      </c>
      <c r="D1559" s="1">
        <f>'All Nodes'!D4668</f>
        <v>-0.24998500000000001</v>
      </c>
      <c r="E1559" s="1">
        <f>'All Nodes'!E4668</f>
        <v>-0.27503499999999997</v>
      </c>
      <c r="F1559" s="1">
        <f>'All Nodes'!F4668</f>
        <v>9.6006300000000003E-2</v>
      </c>
      <c r="G1559">
        <f>'All Nodes'!G4668</f>
        <v>100001</v>
      </c>
    </row>
    <row r="1560" spans="1:7" x14ac:dyDescent="0.25">
      <c r="A1560" t="str">
        <f>'All Nodes'!A4669</f>
        <v>GRID</v>
      </c>
      <c r="B1560">
        <f>'All Nodes'!B4669</f>
        <v>106558</v>
      </c>
      <c r="C1560">
        <f>'All Nodes'!C4669</f>
        <v>100001</v>
      </c>
      <c r="D1560" s="1">
        <f>'All Nodes'!D4669</f>
        <v>-0.27499200000000001</v>
      </c>
      <c r="E1560" s="1">
        <f>'All Nodes'!E4669</f>
        <v>-0.32502399999999998</v>
      </c>
      <c r="F1560" s="1">
        <f>'All Nodes'!F4669</f>
        <v>0.100314</v>
      </c>
      <c r="G1560">
        <f>'All Nodes'!G4669</f>
        <v>100001</v>
      </c>
    </row>
    <row r="1561" spans="1:7" x14ac:dyDescent="0.25">
      <c r="A1561" t="str">
        <f>'All Nodes'!A4670</f>
        <v>GRID</v>
      </c>
      <c r="B1561">
        <f>'All Nodes'!B4670</f>
        <v>106559</v>
      </c>
      <c r="C1561">
        <f>'All Nodes'!C4670</f>
        <v>100001</v>
      </c>
      <c r="D1561" s="1">
        <f>'All Nodes'!D4670</f>
        <v>-0.24998799999999999</v>
      </c>
      <c r="E1561" s="1">
        <f>'All Nodes'!E4670</f>
        <v>-0.30002800000000002</v>
      </c>
      <c r="F1561" s="1">
        <f>'All Nodes'!F4670</f>
        <v>9.7441299999999995E-2</v>
      </c>
      <c r="G1561">
        <f>'All Nodes'!G4670</f>
        <v>100001</v>
      </c>
    </row>
    <row r="1562" spans="1:7" x14ac:dyDescent="0.25">
      <c r="A1562" t="str">
        <f>'All Nodes'!A4671</f>
        <v>GRID</v>
      </c>
      <c r="B1562">
        <f>'All Nodes'!B4671</f>
        <v>106560</v>
      </c>
      <c r="C1562">
        <f>'All Nodes'!C4671</f>
        <v>100001</v>
      </c>
      <c r="D1562" s="1">
        <f>'All Nodes'!D4671</f>
        <v>-0.24998600000000001</v>
      </c>
      <c r="E1562" s="1">
        <f>'All Nodes'!E4671</f>
        <v>-0.32502199999999998</v>
      </c>
      <c r="F1562" s="1">
        <f>'All Nodes'!F4671</f>
        <v>9.9002400000000004E-2</v>
      </c>
      <c r="G1562">
        <f>'All Nodes'!G4671</f>
        <v>100001</v>
      </c>
    </row>
    <row r="1563" spans="1:7" x14ac:dyDescent="0.25">
      <c r="A1563" t="str">
        <f>'All Nodes'!A4672</f>
        <v>GRID</v>
      </c>
      <c r="B1563">
        <f>'All Nodes'!B4672</f>
        <v>106561</v>
      </c>
      <c r="C1563">
        <f>'All Nodes'!C4672</f>
        <v>100001</v>
      </c>
      <c r="D1563" s="1">
        <f>'All Nodes'!D4672</f>
        <v>-0.27499099999999999</v>
      </c>
      <c r="E1563" s="1">
        <f>'All Nodes'!E4672</f>
        <v>-0.34984599999999999</v>
      </c>
      <c r="F1563" s="1">
        <f>'All Nodes'!F4672</f>
        <v>0.101976</v>
      </c>
      <c r="G1563">
        <f>'All Nodes'!G4672</f>
        <v>100001</v>
      </c>
    </row>
    <row r="1564" spans="1:7" x14ac:dyDescent="0.25">
      <c r="A1564" t="str">
        <f>'All Nodes'!A4673</f>
        <v>GRID</v>
      </c>
      <c r="B1564">
        <f>'All Nodes'!B4673</f>
        <v>106562</v>
      </c>
      <c r="C1564">
        <f>'All Nodes'!C4673</f>
        <v>100001</v>
      </c>
      <c r="D1564" s="1">
        <f>'All Nodes'!D4673</f>
        <v>-0.29998399999999997</v>
      </c>
      <c r="E1564" s="1">
        <f>'All Nodes'!E4673</f>
        <v>-0.37484099999999998</v>
      </c>
      <c r="F1564" s="1">
        <f>'All Nodes'!F4673</f>
        <v>0.105224</v>
      </c>
      <c r="G1564">
        <f>'All Nodes'!G4673</f>
        <v>100001</v>
      </c>
    </row>
    <row r="1565" spans="1:7" x14ac:dyDescent="0.25">
      <c r="A1565" t="str">
        <f>'All Nodes'!A4674</f>
        <v>GRID</v>
      </c>
      <c r="B1565">
        <f>'All Nodes'!B4674</f>
        <v>106563</v>
      </c>
      <c r="C1565">
        <f>'All Nodes'!C4674</f>
        <v>100001</v>
      </c>
      <c r="D1565" s="1">
        <f>'All Nodes'!D4674</f>
        <v>-0.27498499999999998</v>
      </c>
      <c r="E1565" s="1">
        <f>'All Nodes'!E4674</f>
        <v>-0.37484299999999998</v>
      </c>
      <c r="F1565" s="1">
        <f>'All Nodes'!F4674</f>
        <v>0.103786</v>
      </c>
      <c r="G1565">
        <f>'All Nodes'!G4674</f>
        <v>100001</v>
      </c>
    </row>
    <row r="1566" spans="1:7" x14ac:dyDescent="0.25">
      <c r="A1566" t="str">
        <f>'All Nodes'!A4675</f>
        <v>GRID</v>
      </c>
      <c r="B1566">
        <f>'All Nodes'!B4675</f>
        <v>106564</v>
      </c>
      <c r="C1566">
        <f>'All Nodes'!C4675</f>
        <v>100001</v>
      </c>
      <c r="D1566" s="1">
        <f>'All Nodes'!D4675</f>
        <v>-0.324984</v>
      </c>
      <c r="E1566" s="1">
        <f>'All Nodes'!E4675</f>
        <v>-0.399835</v>
      </c>
      <c r="F1566" s="1">
        <f>'All Nodes'!F4675</f>
        <v>0.108724</v>
      </c>
      <c r="G1566">
        <f>'All Nodes'!G4675</f>
        <v>100001</v>
      </c>
    </row>
    <row r="1567" spans="1:7" x14ac:dyDescent="0.25">
      <c r="A1567" t="str">
        <f>'All Nodes'!A4676</f>
        <v>GRID</v>
      </c>
      <c r="B1567">
        <f>'All Nodes'!B4676</f>
        <v>106565</v>
      </c>
      <c r="C1567">
        <f>'All Nodes'!C4676</f>
        <v>100001</v>
      </c>
      <c r="D1567" s="1">
        <f>'All Nodes'!D4676</f>
        <v>-0.299983</v>
      </c>
      <c r="E1567" s="1">
        <f>'All Nodes'!E4676</f>
        <v>-0.399839</v>
      </c>
      <c r="F1567" s="1">
        <f>'All Nodes'!F4676</f>
        <v>0.107159</v>
      </c>
      <c r="G1567">
        <f>'All Nodes'!G4676</f>
        <v>100001</v>
      </c>
    </row>
    <row r="1568" spans="1:7" x14ac:dyDescent="0.25">
      <c r="A1568" t="str">
        <f>'All Nodes'!A4677</f>
        <v>GRID</v>
      </c>
      <c r="B1568">
        <f>'All Nodes'!B4677</f>
        <v>106566</v>
      </c>
      <c r="C1568">
        <f>'All Nodes'!C4677</f>
        <v>100001</v>
      </c>
      <c r="D1568" s="1">
        <f>'All Nodes'!D4677</f>
        <v>-0.32497999999999999</v>
      </c>
      <c r="E1568" s="1">
        <f>'All Nodes'!E4677</f>
        <v>-0.42503400000000002</v>
      </c>
      <c r="F1568" s="1">
        <f>'All Nodes'!F4677</f>
        <v>0.11082</v>
      </c>
      <c r="G1568">
        <f>'All Nodes'!G4677</f>
        <v>100001</v>
      </c>
    </row>
    <row r="1569" spans="1:7" x14ac:dyDescent="0.25">
      <c r="A1569" t="str">
        <f>'All Nodes'!A4678</f>
        <v>GRID</v>
      </c>
      <c r="B1569">
        <f>'All Nodes'!B4678</f>
        <v>106567</v>
      </c>
      <c r="C1569">
        <f>'All Nodes'!C4678</f>
        <v>100001</v>
      </c>
      <c r="D1569" s="1">
        <f>'All Nodes'!D4678</f>
        <v>-0.34998000000000001</v>
      </c>
      <c r="E1569" s="1">
        <f>'All Nodes'!E4678</f>
        <v>-0.44983400000000001</v>
      </c>
      <c r="F1569" s="1">
        <f>'All Nodes'!F4678</f>
        <v>0.11466700000000001</v>
      </c>
      <c r="G1569">
        <f>'All Nodes'!G4678</f>
        <v>100001</v>
      </c>
    </row>
    <row r="1570" spans="1:7" x14ac:dyDescent="0.25">
      <c r="A1570" t="str">
        <f>'All Nodes'!A4679</f>
        <v>GRID</v>
      </c>
      <c r="B1570">
        <f>'All Nodes'!B4679</f>
        <v>106568</v>
      </c>
      <c r="C1570">
        <f>'All Nodes'!C4679</f>
        <v>100001</v>
      </c>
      <c r="D1570" s="1">
        <f>'All Nodes'!D4679</f>
        <v>-0.32498199999999999</v>
      </c>
      <c r="E1570" s="1">
        <f>'All Nodes'!E4679</f>
        <v>-0.44983699999999999</v>
      </c>
      <c r="F1570" s="1">
        <f>'All Nodes'!F4679</f>
        <v>0.11297699999999999</v>
      </c>
      <c r="G1570">
        <f>'All Nodes'!G4679</f>
        <v>100001</v>
      </c>
    </row>
    <row r="1571" spans="1:7" x14ac:dyDescent="0.25">
      <c r="A1571" t="str">
        <f>'All Nodes'!A4680</f>
        <v>GRID</v>
      </c>
      <c r="B1571">
        <f>'All Nodes'!B4680</f>
        <v>106569</v>
      </c>
      <c r="C1571">
        <f>'All Nodes'!C4680</f>
        <v>100001</v>
      </c>
      <c r="D1571" s="1">
        <f>'All Nodes'!D4680</f>
        <v>-0.37497799999999998</v>
      </c>
      <c r="E1571" s="1">
        <f>'All Nodes'!E4680</f>
        <v>-0.47503800000000002</v>
      </c>
      <c r="F1571" s="1">
        <f>'All Nodes'!F4680</f>
        <v>0.11884</v>
      </c>
      <c r="G1571">
        <f>'All Nodes'!G4680</f>
        <v>100001</v>
      </c>
    </row>
    <row r="1572" spans="1:7" x14ac:dyDescent="0.25">
      <c r="A1572" t="str">
        <f>'All Nodes'!A4681</f>
        <v>GRID</v>
      </c>
      <c r="B1572">
        <f>'All Nodes'!B4681</f>
        <v>106570</v>
      </c>
      <c r="C1572">
        <f>'All Nodes'!C4681</f>
        <v>100001</v>
      </c>
      <c r="D1572" s="1">
        <f>'All Nodes'!D4681</f>
        <v>-0.34997800000000001</v>
      </c>
      <c r="E1572" s="1">
        <f>'All Nodes'!E4681</f>
        <v>-0.47503600000000001</v>
      </c>
      <c r="F1572" s="1">
        <f>'All Nodes'!F4681</f>
        <v>0.117021</v>
      </c>
      <c r="G1572">
        <f>'All Nodes'!G4681</f>
        <v>100001</v>
      </c>
    </row>
    <row r="1573" spans="1:7" x14ac:dyDescent="0.25">
      <c r="A1573" t="str">
        <f>'All Nodes'!A4682</f>
        <v>GRID</v>
      </c>
      <c r="B1573">
        <f>'All Nodes'!B4682</f>
        <v>106571</v>
      </c>
      <c r="C1573">
        <f>'All Nodes'!C4682</f>
        <v>100001</v>
      </c>
      <c r="D1573" s="1">
        <f>'All Nodes'!D4682</f>
        <v>-0.37498700000000001</v>
      </c>
      <c r="E1573" s="1">
        <f>'All Nodes'!E4682</f>
        <v>-0.49984000000000001</v>
      </c>
      <c r="F1573" s="1">
        <f>'All Nodes'!F4682</f>
        <v>0.12124699999999999</v>
      </c>
      <c r="G1573">
        <f>'All Nodes'!G4682</f>
        <v>100001</v>
      </c>
    </row>
    <row r="1574" spans="1:7" x14ac:dyDescent="0.25">
      <c r="A1574" t="str">
        <f>'All Nodes'!A4683</f>
        <v>GRID</v>
      </c>
      <c r="B1574">
        <f>'All Nodes'!B4683</f>
        <v>106572</v>
      </c>
      <c r="C1574">
        <f>'All Nodes'!C4683</f>
        <v>100001</v>
      </c>
      <c r="D1574" s="1">
        <f>'All Nodes'!D4683</f>
        <v>-0.42497600000000002</v>
      </c>
      <c r="E1574" s="1">
        <f>'All Nodes'!E4683</f>
        <v>-0.52484500000000001</v>
      </c>
      <c r="F1574" s="1">
        <f>'All Nodes'!F4683</f>
        <v>0.127835</v>
      </c>
      <c r="G1574">
        <f>'All Nodes'!G4683</f>
        <v>100001</v>
      </c>
    </row>
    <row r="1575" spans="1:7" x14ac:dyDescent="0.25">
      <c r="A1575" t="str">
        <f>'All Nodes'!A4684</f>
        <v>GRID</v>
      </c>
      <c r="B1575">
        <f>'All Nodes'!B4684</f>
        <v>106573</v>
      </c>
      <c r="C1575">
        <f>'All Nodes'!C4684</f>
        <v>100001</v>
      </c>
      <c r="D1575" s="1">
        <f>'All Nodes'!D4684</f>
        <v>-0.39997700000000003</v>
      </c>
      <c r="E1575" s="1">
        <f>'All Nodes'!E4684</f>
        <v>-0.52484799999999998</v>
      </c>
      <c r="F1575" s="1">
        <f>'All Nodes'!F4684</f>
        <v>0.12576399999999999</v>
      </c>
      <c r="G1575">
        <f>'All Nodes'!G4684</f>
        <v>100001</v>
      </c>
    </row>
    <row r="1576" spans="1:7" x14ac:dyDescent="0.25">
      <c r="A1576" t="str">
        <f>'All Nodes'!A4685</f>
        <v>GRID</v>
      </c>
      <c r="B1576">
        <f>'All Nodes'!B4685</f>
        <v>106574</v>
      </c>
      <c r="C1576">
        <f>'All Nodes'!C4685</f>
        <v>100001</v>
      </c>
      <c r="D1576" s="1">
        <f>'All Nodes'!D4685</f>
        <v>-0.37498399999999998</v>
      </c>
      <c r="E1576" s="1">
        <f>'All Nodes'!E4685</f>
        <v>-0.52484900000000001</v>
      </c>
      <c r="F1576" s="1">
        <f>'All Nodes'!F4685</f>
        <v>0.123819</v>
      </c>
      <c r="G1576">
        <f>'All Nodes'!G4685</f>
        <v>100001</v>
      </c>
    </row>
    <row r="1577" spans="1:7" x14ac:dyDescent="0.25">
      <c r="A1577" t="str">
        <f>'All Nodes'!A4686</f>
        <v>GRID</v>
      </c>
      <c r="B1577">
        <f>'All Nodes'!B4686</f>
        <v>106575</v>
      </c>
      <c r="C1577">
        <f>'All Nodes'!C4686</f>
        <v>100001</v>
      </c>
      <c r="D1577" s="1">
        <f>'All Nodes'!D4686</f>
        <v>-0.44997500000000001</v>
      </c>
      <c r="E1577" s="1">
        <f>'All Nodes'!E4686</f>
        <v>-0.550037</v>
      </c>
      <c r="F1577" s="1">
        <f>'All Nodes'!F4686</f>
        <v>0.13277800000000001</v>
      </c>
      <c r="G1577">
        <f>'All Nodes'!G4686</f>
        <v>100001</v>
      </c>
    </row>
    <row r="1578" spans="1:7" x14ac:dyDescent="0.25">
      <c r="A1578" t="str">
        <f>'All Nodes'!A4687</f>
        <v>GRID</v>
      </c>
      <c r="B1578">
        <f>'All Nodes'!B4687</f>
        <v>106576</v>
      </c>
      <c r="C1578">
        <f>'All Nodes'!C4687</f>
        <v>100001</v>
      </c>
      <c r="D1578" s="1">
        <f>'All Nodes'!D4687</f>
        <v>-0.42497499999999999</v>
      </c>
      <c r="E1578" s="1">
        <f>'All Nodes'!E4687</f>
        <v>-0.55003500000000005</v>
      </c>
      <c r="F1578" s="1">
        <f>'All Nodes'!F4687</f>
        <v>0.130577</v>
      </c>
      <c r="G1578">
        <f>'All Nodes'!G4687</f>
        <v>100001</v>
      </c>
    </row>
    <row r="1579" spans="1:7" x14ac:dyDescent="0.25">
      <c r="A1579" t="str">
        <f>'All Nodes'!A4688</f>
        <v>GRID</v>
      </c>
      <c r="B1579">
        <f>'All Nodes'!B4688</f>
        <v>106577</v>
      </c>
      <c r="C1579">
        <f>'All Nodes'!C4688</f>
        <v>100001</v>
      </c>
      <c r="D1579" s="1">
        <f>'All Nodes'!D4688</f>
        <v>-0.44997199999999998</v>
      </c>
      <c r="E1579" s="1">
        <f>'All Nodes'!E4688</f>
        <v>-0.57503499999999996</v>
      </c>
      <c r="F1579" s="1">
        <f>'All Nodes'!F4688</f>
        <v>0.135606</v>
      </c>
      <c r="G1579">
        <f>'All Nodes'!G4688</f>
        <v>100001</v>
      </c>
    </row>
    <row r="1580" spans="1:7" x14ac:dyDescent="0.25">
      <c r="A1580" t="str">
        <f>'All Nodes'!A4689</f>
        <v>GRID</v>
      </c>
      <c r="B1580">
        <f>'All Nodes'!B4689</f>
        <v>106578</v>
      </c>
      <c r="C1580">
        <f>'All Nodes'!C4689</f>
        <v>100001</v>
      </c>
      <c r="D1580" s="1">
        <f>'All Nodes'!D4689</f>
        <v>-7.4999999999999997E-2</v>
      </c>
      <c r="E1580" s="1">
        <f>'All Nodes'!E4689</f>
        <v>-2.5000000000000001E-2</v>
      </c>
      <c r="F1580" s="1">
        <f>'All Nodes'!F4689</f>
        <v>8.2852099999999998E-2</v>
      </c>
      <c r="G1580">
        <f>'All Nodes'!G4689</f>
        <v>100001</v>
      </c>
    </row>
    <row r="1581" spans="1:7" x14ac:dyDescent="0.25">
      <c r="A1581" t="str">
        <f>'All Nodes'!A4690</f>
        <v>GRID</v>
      </c>
      <c r="B1581">
        <f>'All Nodes'!B4690</f>
        <v>106579</v>
      </c>
      <c r="C1581">
        <f>'All Nodes'!C4690</f>
        <v>100001</v>
      </c>
      <c r="D1581" s="1">
        <f>'All Nodes'!D4690</f>
        <v>-4.9992000000000002E-2</v>
      </c>
      <c r="E1581" s="1">
        <f>'All Nodes'!E4690</f>
        <v>-2.4997999999999999E-2</v>
      </c>
      <c r="F1581" s="1">
        <f>'All Nodes'!F4690</f>
        <v>8.2541100000000006E-2</v>
      </c>
      <c r="G1581">
        <f>'All Nodes'!G4690</f>
        <v>100001</v>
      </c>
    </row>
    <row r="1582" spans="1:7" x14ac:dyDescent="0.25">
      <c r="A1582" t="str">
        <f>'All Nodes'!A4691</f>
        <v>GRID</v>
      </c>
      <c r="B1582">
        <f>'All Nodes'!B4691</f>
        <v>106580</v>
      </c>
      <c r="C1582">
        <f>'All Nodes'!C4691</f>
        <v>100001</v>
      </c>
      <c r="D1582" s="1">
        <f>'All Nodes'!D4691</f>
        <v>-0.15001600000000001</v>
      </c>
      <c r="E1582" s="1">
        <f>'All Nodes'!E4691</f>
        <v>-7.5026999999999996E-2</v>
      </c>
      <c r="F1582" s="1">
        <f>'All Nodes'!F4691</f>
        <v>8.50331E-2</v>
      </c>
      <c r="G1582">
        <f>'All Nodes'!G4691</f>
        <v>100001</v>
      </c>
    </row>
    <row r="1583" spans="1:7" x14ac:dyDescent="0.25">
      <c r="A1583" t="str">
        <f>'All Nodes'!A4692</f>
        <v>GRID</v>
      </c>
      <c r="B1583">
        <f>'All Nodes'!B4692</f>
        <v>106581</v>
      </c>
      <c r="C1583">
        <f>'All Nodes'!C4692</f>
        <v>100001</v>
      </c>
      <c r="D1583" s="1">
        <f>'All Nodes'!D4692</f>
        <v>-0.12501899999999999</v>
      </c>
      <c r="E1583" s="1">
        <f>'All Nodes'!E4692</f>
        <v>-7.5025999999999995E-2</v>
      </c>
      <c r="F1583" s="1">
        <f>'All Nodes'!F4692</f>
        <v>8.4348099999999995E-2</v>
      </c>
      <c r="G1583">
        <f>'All Nodes'!G4692</f>
        <v>100001</v>
      </c>
    </row>
    <row r="1584" spans="1:7" x14ac:dyDescent="0.25">
      <c r="A1584" t="str">
        <f>'All Nodes'!A4693</f>
        <v>GRID</v>
      </c>
      <c r="B1584">
        <f>'All Nodes'!B4693</f>
        <v>106582</v>
      </c>
      <c r="C1584">
        <f>'All Nodes'!C4693</f>
        <v>100001</v>
      </c>
      <c r="D1584" s="1">
        <f>'All Nodes'!D4693</f>
        <v>-0.175014</v>
      </c>
      <c r="E1584" s="1">
        <f>'All Nodes'!E4693</f>
        <v>-0.10002900000000001</v>
      </c>
      <c r="F1584" s="1">
        <f>'All Nodes'!F4693</f>
        <v>8.6279099999999997E-2</v>
      </c>
      <c r="G1584">
        <f>'All Nodes'!G4693</f>
        <v>100001</v>
      </c>
    </row>
    <row r="1585" spans="1:7" x14ac:dyDescent="0.25">
      <c r="A1585" t="str">
        <f>'All Nodes'!A4694</f>
        <v>GRID</v>
      </c>
      <c r="B1585">
        <f>'All Nodes'!B4694</f>
        <v>106583</v>
      </c>
      <c r="C1585">
        <f>'All Nodes'!C4694</f>
        <v>100001</v>
      </c>
      <c r="D1585" s="1">
        <f>'All Nodes'!D4694</f>
        <v>-0.175014</v>
      </c>
      <c r="E1585" s="1">
        <f>'All Nodes'!E4694</f>
        <v>-0.125028</v>
      </c>
      <c r="F1585" s="1">
        <f>'All Nodes'!F4694</f>
        <v>8.6839200000000005E-2</v>
      </c>
      <c r="G1585">
        <f>'All Nodes'!G4694</f>
        <v>100001</v>
      </c>
    </row>
    <row r="1586" spans="1:7" x14ac:dyDescent="0.25">
      <c r="A1586" t="str">
        <f>'All Nodes'!A4695</f>
        <v>GRID</v>
      </c>
      <c r="B1586">
        <f>'All Nodes'!B4695</f>
        <v>106584</v>
      </c>
      <c r="C1586">
        <f>'All Nodes'!C4695</f>
        <v>100001</v>
      </c>
      <c r="D1586" s="1">
        <f>'All Nodes'!D4695</f>
        <v>-0.15002199999999999</v>
      </c>
      <c r="E1586" s="1">
        <f>'All Nodes'!E4695</f>
        <v>-0.10002900000000001</v>
      </c>
      <c r="F1586" s="1">
        <f>'All Nodes'!F4695</f>
        <v>8.5469199999999995E-2</v>
      </c>
      <c r="G1586">
        <f>'All Nodes'!G4695</f>
        <v>100001</v>
      </c>
    </row>
    <row r="1587" spans="1:7" x14ac:dyDescent="0.25">
      <c r="A1587" t="str">
        <f>'All Nodes'!A4696</f>
        <v>GRID</v>
      </c>
      <c r="B1587">
        <f>'All Nodes'!B4696</f>
        <v>106585</v>
      </c>
      <c r="C1587">
        <f>'All Nodes'!C4696</f>
        <v>100001</v>
      </c>
      <c r="D1587" s="1">
        <f>'All Nodes'!D4696</f>
        <v>-0.175008</v>
      </c>
      <c r="E1587" s="1">
        <f>'All Nodes'!E4696</f>
        <v>-0.15002399999999999</v>
      </c>
      <c r="F1587" s="1">
        <f>'All Nodes'!F4696</f>
        <v>8.7525199999999997E-2</v>
      </c>
      <c r="G1587">
        <f>'All Nodes'!G4696</f>
        <v>100001</v>
      </c>
    </row>
    <row r="1588" spans="1:7" x14ac:dyDescent="0.25">
      <c r="A1588" t="str">
        <f>'All Nodes'!A4697</f>
        <v>GRID</v>
      </c>
      <c r="B1588">
        <f>'All Nodes'!B4697</f>
        <v>106586</v>
      </c>
      <c r="C1588">
        <f>'All Nodes'!C4697</f>
        <v>100001</v>
      </c>
      <c r="D1588" s="1">
        <f>'All Nodes'!D4697</f>
        <v>-0.10002</v>
      </c>
      <c r="E1588" s="1">
        <f>'All Nodes'!E4697</f>
        <v>-5.0006000000000002E-2</v>
      </c>
      <c r="F1588" s="1">
        <f>'All Nodes'!F4697</f>
        <v>8.3475099999999997E-2</v>
      </c>
      <c r="G1588">
        <f>'All Nodes'!G4697</f>
        <v>100001</v>
      </c>
    </row>
    <row r="1589" spans="1:7" x14ac:dyDescent="0.25">
      <c r="A1589" t="str">
        <f>'All Nodes'!A4698</f>
        <v>GRID</v>
      </c>
      <c r="B1589">
        <f>'All Nodes'!B4698</f>
        <v>106587</v>
      </c>
      <c r="C1589">
        <f>'All Nodes'!C4698</f>
        <v>100001</v>
      </c>
      <c r="D1589" s="1">
        <f>'All Nodes'!D4698</f>
        <v>-7.4996999999999994E-2</v>
      </c>
      <c r="E1589" s="1">
        <f>'All Nodes'!E4698</f>
        <v>-5.0004E-2</v>
      </c>
      <c r="F1589" s="1">
        <f>'All Nodes'!F4698</f>
        <v>8.3039100000000005E-2</v>
      </c>
      <c r="G1589">
        <f>'All Nodes'!G4698</f>
        <v>100001</v>
      </c>
    </row>
    <row r="1590" spans="1:7" x14ac:dyDescent="0.25">
      <c r="A1590" t="str">
        <f>'All Nodes'!A4699</f>
        <v>GRID</v>
      </c>
      <c r="B1590">
        <f>'All Nodes'!B4699</f>
        <v>106588</v>
      </c>
      <c r="C1590">
        <f>'All Nodes'!C4699</f>
        <v>100001</v>
      </c>
      <c r="D1590" s="1">
        <f>'All Nodes'!D4699</f>
        <v>-0.10001699999999999</v>
      </c>
      <c r="E1590" s="1">
        <f>'All Nodes'!E4699</f>
        <v>-7.5023999999999993E-2</v>
      </c>
      <c r="F1590" s="1">
        <f>'All Nodes'!F4699</f>
        <v>8.3787100000000003E-2</v>
      </c>
      <c r="G1590">
        <f>'All Nodes'!G4699</f>
        <v>100001</v>
      </c>
    </row>
    <row r="1591" spans="1:7" x14ac:dyDescent="0.25">
      <c r="A1591" t="str">
        <f>'All Nodes'!A4700</f>
        <v>GRID</v>
      </c>
      <c r="B1591">
        <f>'All Nodes'!B4700</f>
        <v>106589</v>
      </c>
      <c r="C1591">
        <f>'All Nodes'!C4700</f>
        <v>100001</v>
      </c>
      <c r="D1591" s="1">
        <f>'All Nodes'!D4700</f>
        <v>-0.20000599999999999</v>
      </c>
      <c r="E1591" s="1">
        <f>'All Nodes'!E4700</f>
        <v>-0.17503199999999999</v>
      </c>
      <c r="F1591" s="1">
        <f>'All Nodes'!F4700</f>
        <v>8.9270199999999994E-2</v>
      </c>
      <c r="G1591">
        <f>'All Nodes'!G4700</f>
        <v>100001</v>
      </c>
    </row>
    <row r="1592" spans="1:7" x14ac:dyDescent="0.25">
      <c r="A1592" t="str">
        <f>'All Nodes'!A4701</f>
        <v>GRID</v>
      </c>
      <c r="B1592">
        <f>'All Nodes'!B4701</f>
        <v>106590</v>
      </c>
      <c r="C1592">
        <f>'All Nodes'!C4701</f>
        <v>100001</v>
      </c>
      <c r="D1592" s="1">
        <f>'All Nodes'!D4701</f>
        <v>-0.20001099999999999</v>
      </c>
      <c r="E1592" s="1">
        <f>'All Nodes'!E4701</f>
        <v>-0.20003099999999999</v>
      </c>
      <c r="F1592" s="1">
        <f>'All Nodes'!F4701</f>
        <v>9.0205199999999999E-2</v>
      </c>
      <c r="G1592">
        <f>'All Nodes'!G4701</f>
        <v>100001</v>
      </c>
    </row>
    <row r="1593" spans="1:7" x14ac:dyDescent="0.25">
      <c r="A1593" t="str">
        <f>'All Nodes'!A4702</f>
        <v>GRID</v>
      </c>
      <c r="B1593">
        <f>'All Nodes'!B4702</f>
        <v>106591</v>
      </c>
      <c r="C1593">
        <f>'All Nodes'!C4702</f>
        <v>100001</v>
      </c>
      <c r="D1593" s="1">
        <f>'All Nodes'!D4702</f>
        <v>-0.175011</v>
      </c>
      <c r="E1593" s="1">
        <f>'All Nodes'!E4702</f>
        <v>-0.17502999999999999</v>
      </c>
      <c r="F1593" s="1">
        <f>'All Nodes'!F4702</f>
        <v>8.8335200000000003E-2</v>
      </c>
      <c r="G1593">
        <f>'All Nodes'!G4702</f>
        <v>100001</v>
      </c>
    </row>
    <row r="1594" spans="1:7" x14ac:dyDescent="0.25">
      <c r="A1594" t="str">
        <f>'All Nodes'!A4703</f>
        <v>GRID</v>
      </c>
      <c r="B1594">
        <f>'All Nodes'!B4703</f>
        <v>106592</v>
      </c>
      <c r="C1594">
        <f>'All Nodes'!C4703</f>
        <v>100001</v>
      </c>
      <c r="D1594" s="1">
        <f>'All Nodes'!D4703</f>
        <v>4.9985500000000002E-2</v>
      </c>
      <c r="E1594" s="1">
        <f>'All Nodes'!E4703</f>
        <v>5.0003600000000002E-2</v>
      </c>
      <c r="F1594" s="1">
        <f>'All Nodes'!F4703</f>
        <v>8.2727999999999996E-2</v>
      </c>
      <c r="G1594">
        <f>'All Nodes'!G4703</f>
        <v>100001</v>
      </c>
    </row>
    <row r="1595" spans="1:7" x14ac:dyDescent="0.25">
      <c r="A1595" t="str">
        <f>'All Nodes'!A4704</f>
        <v>GRID</v>
      </c>
      <c r="B1595">
        <f>'All Nodes'!B4704</f>
        <v>106593</v>
      </c>
      <c r="C1595">
        <f>'All Nodes'!C4704</f>
        <v>100001</v>
      </c>
      <c r="D1595" s="1">
        <f>'All Nodes'!D4704</f>
        <v>7.4996499999999994E-2</v>
      </c>
      <c r="E1595" s="1">
        <f>'All Nodes'!E4704</f>
        <v>5.0004800000000002E-2</v>
      </c>
      <c r="F1595" s="1">
        <f>'All Nodes'!F4704</f>
        <v>8.3039000000000002E-2</v>
      </c>
      <c r="G1595">
        <f>'All Nodes'!G4704</f>
        <v>100001</v>
      </c>
    </row>
    <row r="1596" spans="1:7" x14ac:dyDescent="0.25">
      <c r="A1596" t="str">
        <f>'All Nodes'!A4705</f>
        <v>GRID</v>
      </c>
      <c r="B1596">
        <f>'All Nodes'!B4705</f>
        <v>106594</v>
      </c>
      <c r="C1596">
        <f>'All Nodes'!C4705</f>
        <v>100001</v>
      </c>
      <c r="D1596" s="1">
        <f>'All Nodes'!D4705</f>
        <v>0.10002</v>
      </c>
      <c r="E1596" s="1">
        <f>'All Nodes'!E4705</f>
        <v>5.0007000000000003E-2</v>
      </c>
      <c r="F1596" s="1">
        <f>'All Nodes'!F4705</f>
        <v>8.3474999999999994E-2</v>
      </c>
      <c r="G1596">
        <f>'All Nodes'!G4705</f>
        <v>100001</v>
      </c>
    </row>
    <row r="1597" spans="1:7" x14ac:dyDescent="0.25">
      <c r="A1597" t="str">
        <f>'All Nodes'!A4706</f>
        <v>GRID</v>
      </c>
      <c r="B1597">
        <f>'All Nodes'!B4706</f>
        <v>106595</v>
      </c>
      <c r="C1597">
        <f>'All Nodes'!C4706</f>
        <v>100001</v>
      </c>
      <c r="D1597" s="1">
        <f>'All Nodes'!D4706</f>
        <v>0.12501899999999999</v>
      </c>
      <c r="E1597" s="1">
        <f>'All Nodes'!E4706</f>
        <v>5.0008299999999999E-2</v>
      </c>
      <c r="F1597" s="1">
        <f>'All Nodes'!F4706</f>
        <v>8.4036E-2</v>
      </c>
      <c r="G1597">
        <f>'All Nodes'!G4706</f>
        <v>100001</v>
      </c>
    </row>
    <row r="1598" spans="1:7" x14ac:dyDescent="0.25">
      <c r="A1598" t="str">
        <f>'All Nodes'!A4707</f>
        <v>GRID</v>
      </c>
      <c r="B1598">
        <f>'All Nodes'!B4707</f>
        <v>106596</v>
      </c>
      <c r="C1598">
        <f>'All Nodes'!C4707</f>
        <v>100001</v>
      </c>
      <c r="D1598" s="1">
        <f>'All Nodes'!D4707</f>
        <v>-1.2839999999999999E-6</v>
      </c>
      <c r="E1598" s="1">
        <f>'All Nodes'!E4707</f>
        <v>2.0358000000000001E-6</v>
      </c>
      <c r="F1598" s="1">
        <f>'All Nodes'!F4707</f>
        <v>8.2229999999999998E-2</v>
      </c>
      <c r="G1598">
        <f>'All Nodes'!G4707</f>
        <v>100001</v>
      </c>
    </row>
    <row r="1599" spans="1:7" x14ac:dyDescent="0.25">
      <c r="A1599" t="str">
        <f>'All Nodes'!A4708</f>
        <v>GRID</v>
      </c>
      <c r="B1599">
        <f>'All Nodes'!B4708</f>
        <v>106597</v>
      </c>
      <c r="C1599">
        <f>'All Nodes'!C4708</f>
        <v>100001</v>
      </c>
      <c r="D1599" s="1">
        <f>'All Nodes'!D4708</f>
        <v>2.49967E-2</v>
      </c>
      <c r="E1599" s="1">
        <f>'All Nodes'!E4708</f>
        <v>2.4996399999999998E-2</v>
      </c>
      <c r="F1599" s="1">
        <f>'All Nodes'!F4708</f>
        <v>8.2353999999999997E-2</v>
      </c>
      <c r="G1599">
        <f>'All Nodes'!G4708</f>
        <v>100001</v>
      </c>
    </row>
    <row r="1600" spans="1:7" x14ac:dyDescent="0.25">
      <c r="A1600" t="str">
        <f>'All Nodes'!A4709</f>
        <v>GRID</v>
      </c>
      <c r="B1600">
        <f>'All Nodes'!B4709</f>
        <v>106598</v>
      </c>
      <c r="C1600">
        <f>'All Nodes'!C4709</f>
        <v>100001</v>
      </c>
      <c r="D1600" s="1">
        <f>'All Nodes'!D4709</f>
        <v>4.9992700000000001E-2</v>
      </c>
      <c r="E1600" s="1">
        <f>'All Nodes'!E4709</f>
        <v>2.4998599999999999E-2</v>
      </c>
      <c r="F1600" s="1">
        <f>'All Nodes'!F4709</f>
        <v>8.2541000000000003E-2</v>
      </c>
      <c r="G1600">
        <f>'All Nodes'!G4709</f>
        <v>100001</v>
      </c>
    </row>
    <row r="1601" spans="1:7" x14ac:dyDescent="0.25">
      <c r="A1601" t="str">
        <f>'All Nodes'!A4710</f>
        <v>GRID</v>
      </c>
      <c r="B1601">
        <f>'All Nodes'!B4710</f>
        <v>106599</v>
      </c>
      <c r="C1601">
        <f>'All Nodes'!C4710</f>
        <v>100001</v>
      </c>
      <c r="D1601" s="1">
        <f>'All Nodes'!D4710</f>
        <v>2.4993899999999999E-2</v>
      </c>
      <c r="E1601" s="1">
        <f>'All Nodes'!E4710</f>
        <v>3.2196000000000001E-6</v>
      </c>
      <c r="F1601" s="1">
        <f>'All Nodes'!F4710</f>
        <v>8.2292000000000004E-2</v>
      </c>
      <c r="G1601">
        <f>'All Nodes'!G4710</f>
        <v>100001</v>
      </c>
    </row>
    <row r="1602" spans="1:7" x14ac:dyDescent="0.25">
      <c r="A1602" t="str">
        <f>'All Nodes'!A4711</f>
        <v>GRID</v>
      </c>
      <c r="B1602">
        <f>'All Nodes'!B4711</f>
        <v>106600</v>
      </c>
      <c r="C1602">
        <f>'All Nodes'!C4711</f>
        <v>100001</v>
      </c>
      <c r="D1602" s="1">
        <f>'All Nodes'!D4711</f>
        <v>-2.4996000000000001E-2</v>
      </c>
      <c r="E1602" s="1">
        <f>'All Nodes'!E4711</f>
        <v>-2.4996000000000001E-2</v>
      </c>
      <c r="F1602" s="1">
        <f>'All Nodes'!F4711</f>
        <v>8.23541E-2</v>
      </c>
      <c r="G1602">
        <f>'All Nodes'!G4711</f>
        <v>100001</v>
      </c>
    </row>
    <row r="1603" spans="1:7" x14ac:dyDescent="0.25">
      <c r="A1603" t="str">
        <f>'All Nodes'!A4712</f>
        <v>GRID</v>
      </c>
      <c r="B1603">
        <f>'All Nodes'!B4712</f>
        <v>106601</v>
      </c>
      <c r="C1603">
        <f>'All Nodes'!C4712</f>
        <v>100001</v>
      </c>
      <c r="D1603" s="1">
        <f>'All Nodes'!D4712</f>
        <v>2.6635999999999998E-6</v>
      </c>
      <c r="E1603" s="1">
        <f>'All Nodes'!E4712</f>
        <v>-2.4999E-2</v>
      </c>
      <c r="F1603" s="1">
        <f>'All Nodes'!F4712</f>
        <v>8.2292100000000007E-2</v>
      </c>
      <c r="G1603">
        <f>'All Nodes'!G4712</f>
        <v>100001</v>
      </c>
    </row>
    <row r="1604" spans="1:7" x14ac:dyDescent="0.25">
      <c r="A1604" t="str">
        <f>'All Nodes'!A4713</f>
        <v>GRID</v>
      </c>
      <c r="B1604">
        <f>'All Nodes'!B4713</f>
        <v>106602</v>
      </c>
      <c r="C1604">
        <f>'All Nodes'!C4713</f>
        <v>100001</v>
      </c>
      <c r="D1604" s="1">
        <f>'All Nodes'!D4713</f>
        <v>0.15001500000000001</v>
      </c>
      <c r="E1604" s="1">
        <f>'All Nodes'!E4713</f>
        <v>7.5027499999999997E-2</v>
      </c>
      <c r="F1604" s="1">
        <f>'All Nodes'!F4713</f>
        <v>8.5032899999999995E-2</v>
      </c>
      <c r="G1604">
        <f>'All Nodes'!G4713</f>
        <v>100001</v>
      </c>
    </row>
    <row r="1605" spans="1:7" x14ac:dyDescent="0.25">
      <c r="A1605" t="str">
        <f>'All Nodes'!A4714</f>
        <v>GRID</v>
      </c>
      <c r="B1605">
        <f>'All Nodes'!B4714</f>
        <v>106603</v>
      </c>
      <c r="C1605">
        <f>'All Nodes'!C4714</f>
        <v>100001</v>
      </c>
      <c r="D1605" s="1">
        <f>'All Nodes'!D4714</f>
        <v>0.175015</v>
      </c>
      <c r="E1605" s="1">
        <f>'All Nodes'!E4714</f>
        <v>7.5028600000000001E-2</v>
      </c>
      <c r="F1605" s="1">
        <f>'All Nodes'!F4714</f>
        <v>8.5842000000000002E-2</v>
      </c>
      <c r="G1605">
        <f>'All Nodes'!G4714</f>
        <v>100001</v>
      </c>
    </row>
    <row r="1606" spans="1:7" x14ac:dyDescent="0.25">
      <c r="A1606" t="str">
        <f>'All Nodes'!A4715</f>
        <v>GRID</v>
      </c>
      <c r="B1606">
        <f>'All Nodes'!B4715</f>
        <v>106604</v>
      </c>
      <c r="C1606">
        <f>'All Nodes'!C4715</f>
        <v>100001</v>
      </c>
      <c r="D1606" s="1">
        <f>'All Nodes'!D4715</f>
        <v>0.15001800000000001</v>
      </c>
      <c r="E1606" s="1">
        <f>'All Nodes'!E4715</f>
        <v>5.0010499999999999E-2</v>
      </c>
      <c r="F1606" s="1">
        <f>'All Nodes'!F4715</f>
        <v>8.4720900000000002E-2</v>
      </c>
      <c r="G1606">
        <f>'All Nodes'!G4715</f>
        <v>100001</v>
      </c>
    </row>
    <row r="1607" spans="1:7" x14ac:dyDescent="0.25">
      <c r="A1607" t="str">
        <f>'All Nodes'!A4716</f>
        <v>GRID</v>
      </c>
      <c r="B1607">
        <f>'All Nodes'!B4716</f>
        <v>106605</v>
      </c>
      <c r="C1607">
        <f>'All Nodes'!C4716</f>
        <v>100001</v>
      </c>
      <c r="D1607" s="1">
        <f>'All Nodes'!D4716</f>
        <v>0.200018</v>
      </c>
      <c r="E1607" s="1">
        <f>'All Nodes'!E4716</f>
        <v>7.5030899999999998E-2</v>
      </c>
      <c r="F1607" s="1">
        <f>'All Nodes'!F4716</f>
        <v>8.6776900000000004E-2</v>
      </c>
      <c r="G1607">
        <f>'All Nodes'!G4716</f>
        <v>100001</v>
      </c>
    </row>
    <row r="1608" spans="1:7" x14ac:dyDescent="0.25">
      <c r="A1608" t="str">
        <f>'All Nodes'!A4717</f>
        <v>GRID</v>
      </c>
      <c r="B1608">
        <f>'All Nodes'!B4717</f>
        <v>106606</v>
      </c>
      <c r="C1608">
        <f>'All Nodes'!C4717</f>
        <v>100001</v>
      </c>
      <c r="D1608" s="1">
        <f>'All Nodes'!D4717</f>
        <v>0.22500400000000001</v>
      </c>
      <c r="E1608" s="1">
        <f>'All Nodes'!E4717</f>
        <v>7.5032100000000004E-2</v>
      </c>
      <c r="F1608" s="1">
        <f>'All Nodes'!F4717</f>
        <v>8.7835899999999995E-2</v>
      </c>
      <c r="G1608">
        <f>'All Nodes'!G4717</f>
        <v>100001</v>
      </c>
    </row>
    <row r="1609" spans="1:7" x14ac:dyDescent="0.25">
      <c r="A1609" t="str">
        <f>'All Nodes'!A4718</f>
        <v>GRID</v>
      </c>
      <c r="B1609">
        <f>'All Nodes'!B4718</f>
        <v>106607</v>
      </c>
      <c r="C1609">
        <f>'All Nodes'!C4718</f>
        <v>100001</v>
      </c>
      <c r="D1609" s="1">
        <f>'All Nodes'!D4718</f>
        <v>0.24998899999999999</v>
      </c>
      <c r="E1609" s="1">
        <f>'All Nodes'!E4718</f>
        <v>0.100034</v>
      </c>
      <c r="F1609" s="1">
        <f>'All Nodes'!F4718</f>
        <v>8.9455000000000007E-2</v>
      </c>
      <c r="G1609">
        <f>'All Nodes'!G4718</f>
        <v>100001</v>
      </c>
    </row>
    <row r="1610" spans="1:7" x14ac:dyDescent="0.25">
      <c r="A1610" t="str">
        <f>'All Nodes'!A4719</f>
        <v>GRID</v>
      </c>
      <c r="B1610">
        <f>'All Nodes'!B4719</f>
        <v>106608</v>
      </c>
      <c r="C1610">
        <f>'All Nodes'!C4719</f>
        <v>100001</v>
      </c>
      <c r="D1610" s="1">
        <f>'All Nodes'!D4719</f>
        <v>0.249998</v>
      </c>
      <c r="E1610" s="1">
        <f>'All Nodes'!E4719</f>
        <v>7.5033299999999997E-2</v>
      </c>
      <c r="F1610" s="1">
        <f>'All Nodes'!F4719</f>
        <v>8.9019000000000001E-2</v>
      </c>
      <c r="G1610">
        <f>'All Nodes'!G4719</f>
        <v>100001</v>
      </c>
    </row>
    <row r="1611" spans="1:7" x14ac:dyDescent="0.25">
      <c r="A1611" t="str">
        <f>'All Nodes'!A4720</f>
        <v>GRID</v>
      </c>
      <c r="B1611">
        <f>'All Nodes'!B4720</f>
        <v>106609</v>
      </c>
      <c r="C1611">
        <f>'All Nodes'!C4720</f>
        <v>100001</v>
      </c>
      <c r="D1611" s="1">
        <f>'All Nodes'!D4720</f>
        <v>0.275005</v>
      </c>
      <c r="E1611" s="1">
        <f>'All Nodes'!E4720</f>
        <v>0.100036</v>
      </c>
      <c r="F1611" s="1">
        <f>'All Nodes'!F4720</f>
        <v>9.0764999999999998E-2</v>
      </c>
      <c r="G1611">
        <f>'All Nodes'!G4720</f>
        <v>100001</v>
      </c>
    </row>
    <row r="1612" spans="1:7" x14ac:dyDescent="0.25">
      <c r="A1612" t="str">
        <f>'All Nodes'!A4721</f>
        <v>GRID</v>
      </c>
      <c r="B1612">
        <f>'All Nodes'!B4721</f>
        <v>106610</v>
      </c>
      <c r="C1612">
        <f>'All Nodes'!C4721</f>
        <v>100001</v>
      </c>
      <c r="D1612" s="1">
        <f>'All Nodes'!D4721</f>
        <v>0.3</v>
      </c>
      <c r="E1612" s="1">
        <f>'All Nodes'!E4721</f>
        <v>0.100037</v>
      </c>
      <c r="F1612" s="1">
        <f>'All Nodes'!F4721</f>
        <v>9.2199000000000003E-2</v>
      </c>
      <c r="G1612">
        <f>'All Nodes'!G4721</f>
        <v>100001</v>
      </c>
    </row>
    <row r="1613" spans="1:7" x14ac:dyDescent="0.25">
      <c r="A1613" t="str">
        <f>'All Nodes'!A4722</f>
        <v>GRID</v>
      </c>
      <c r="B1613">
        <f>'All Nodes'!B4722</f>
        <v>106611</v>
      </c>
      <c r="C1613">
        <f>'All Nodes'!C4722</f>
        <v>100001</v>
      </c>
      <c r="D1613" s="1">
        <f>'All Nodes'!D4722</f>
        <v>0.375</v>
      </c>
      <c r="E1613" s="1">
        <f>'All Nodes'!E4722</f>
        <v>0.12503900000000001</v>
      </c>
      <c r="F1613" s="1">
        <f>'All Nodes'!F4722</f>
        <v>9.7814899999999996E-2</v>
      </c>
      <c r="G1613">
        <f>'All Nodes'!G4722</f>
        <v>100001</v>
      </c>
    </row>
    <row r="1614" spans="1:7" x14ac:dyDescent="0.25">
      <c r="A1614" t="str">
        <f>'All Nodes'!A4723</f>
        <v>GRID</v>
      </c>
      <c r="B1614">
        <f>'All Nodes'!B4723</f>
        <v>106612</v>
      </c>
      <c r="C1614">
        <f>'All Nodes'!C4723</f>
        <v>100001</v>
      </c>
      <c r="D1614" s="1">
        <f>'All Nodes'!D4723</f>
        <v>0.32500099999999998</v>
      </c>
      <c r="E1614" s="1">
        <f>'All Nodes'!E4723</f>
        <v>0.100038</v>
      </c>
      <c r="F1614" s="1">
        <f>'All Nodes'!F4723</f>
        <v>9.3758900000000006E-2</v>
      </c>
      <c r="G1614">
        <f>'All Nodes'!G4723</f>
        <v>100001</v>
      </c>
    </row>
    <row r="1615" spans="1:7" x14ac:dyDescent="0.25">
      <c r="A1615" t="str">
        <f>'All Nodes'!A4724</f>
        <v>GRID</v>
      </c>
      <c r="B1615">
        <f>'All Nodes'!B4724</f>
        <v>106613</v>
      </c>
      <c r="C1615">
        <f>'All Nodes'!C4724</f>
        <v>100001</v>
      </c>
      <c r="D1615" s="1">
        <f>'All Nodes'!D4724</f>
        <v>0.35000199999999998</v>
      </c>
      <c r="E1615" s="1">
        <f>'All Nodes'!E4724</f>
        <v>0.100039</v>
      </c>
      <c r="F1615" s="1">
        <f>'All Nodes'!F4724</f>
        <v>9.5442899999999997E-2</v>
      </c>
      <c r="G1615">
        <f>'All Nodes'!G4724</f>
        <v>100001</v>
      </c>
    </row>
    <row r="1616" spans="1:7" x14ac:dyDescent="0.25">
      <c r="A1616" t="str">
        <f>'All Nodes'!A4725</f>
        <v>GRID</v>
      </c>
      <c r="B1616">
        <f>'All Nodes'!B4725</f>
        <v>106614</v>
      </c>
      <c r="C1616">
        <f>'All Nodes'!C4725</f>
        <v>100001</v>
      </c>
      <c r="D1616" s="1">
        <f>'All Nodes'!D4725</f>
        <v>0.37500699999999998</v>
      </c>
      <c r="E1616" s="1">
        <f>'All Nodes'!E4725</f>
        <v>0.100041</v>
      </c>
      <c r="F1616" s="1">
        <f>'All Nodes'!F4725</f>
        <v>9.7253900000000004E-2</v>
      </c>
      <c r="G1616">
        <f>'All Nodes'!G4725</f>
        <v>100001</v>
      </c>
    </row>
    <row r="1617" spans="1:7" x14ac:dyDescent="0.25">
      <c r="A1617" t="str">
        <f>'All Nodes'!A4726</f>
        <v>GRID</v>
      </c>
      <c r="B1617">
        <f>'All Nodes'!B4726</f>
        <v>106615</v>
      </c>
      <c r="C1617">
        <f>'All Nodes'!C4726</f>
        <v>100001</v>
      </c>
      <c r="D1617" s="1">
        <f>'All Nodes'!D4726</f>
        <v>0.40000200000000002</v>
      </c>
      <c r="E1617" s="1">
        <f>'All Nodes'!E4726</f>
        <v>0.12503900000000001</v>
      </c>
      <c r="F1617" s="1">
        <f>'All Nodes'!F4726</f>
        <v>9.9750900000000003E-2</v>
      </c>
      <c r="G1617">
        <f>'All Nodes'!G4726</f>
        <v>100001</v>
      </c>
    </row>
    <row r="1618" spans="1:7" x14ac:dyDescent="0.25">
      <c r="A1618" t="str">
        <f>'All Nodes'!A4727</f>
        <v>GRID</v>
      </c>
      <c r="B1618">
        <f>'All Nodes'!B4727</f>
        <v>106616</v>
      </c>
      <c r="C1618">
        <f>'All Nodes'!C4727</f>
        <v>100001</v>
      </c>
      <c r="D1618" s="1">
        <f>'All Nodes'!D4727</f>
        <v>0.42500100000000002</v>
      </c>
      <c r="E1618" s="1">
        <f>'All Nodes'!E4727</f>
        <v>0.12504100000000001</v>
      </c>
      <c r="F1618" s="1">
        <f>'All Nodes'!F4727</f>
        <v>0.101813</v>
      </c>
      <c r="G1618">
        <f>'All Nodes'!G4727</f>
        <v>100001</v>
      </c>
    </row>
    <row r="1619" spans="1:7" x14ac:dyDescent="0.25">
      <c r="A1619" t="str">
        <f>'All Nodes'!A4728</f>
        <v>GRID</v>
      </c>
      <c r="B1619">
        <f>'All Nodes'!B4728</f>
        <v>106617</v>
      </c>
      <c r="C1619">
        <f>'All Nodes'!C4728</f>
        <v>100001</v>
      </c>
      <c r="D1619" s="1">
        <f>'All Nodes'!D4728</f>
        <v>0.45</v>
      </c>
      <c r="E1619" s="1">
        <f>'All Nodes'!E4728</f>
        <v>0.15004000000000001</v>
      </c>
      <c r="F1619" s="1">
        <f>'All Nodes'!F4728</f>
        <v>0.104688</v>
      </c>
      <c r="G1619">
        <f>'All Nodes'!G4728</f>
        <v>100001</v>
      </c>
    </row>
    <row r="1620" spans="1:7" x14ac:dyDescent="0.25">
      <c r="A1620" t="str">
        <f>'All Nodes'!A4729</f>
        <v>GRID</v>
      </c>
      <c r="B1620">
        <f>'All Nodes'!B4729</f>
        <v>106618</v>
      </c>
      <c r="C1620">
        <f>'All Nodes'!C4729</f>
        <v>100001</v>
      </c>
      <c r="D1620" s="1">
        <f>'All Nodes'!D4729</f>
        <v>0.45000200000000001</v>
      </c>
      <c r="E1620" s="1">
        <f>'All Nodes'!E4729</f>
        <v>0.12504299999999999</v>
      </c>
      <c r="F1620" s="1">
        <f>'All Nodes'!F4729</f>
        <v>0.104</v>
      </c>
      <c r="G1620">
        <f>'All Nodes'!G4729</f>
        <v>100001</v>
      </c>
    </row>
    <row r="1621" spans="1:7" x14ac:dyDescent="0.25">
      <c r="A1621" t="str">
        <f>'All Nodes'!A4730</f>
        <v>GRID</v>
      </c>
      <c r="B1621">
        <f>'All Nodes'!B4730</f>
        <v>106619</v>
      </c>
      <c r="C1621">
        <f>'All Nodes'!C4730</f>
        <v>100001</v>
      </c>
      <c r="D1621" s="1">
        <f>'All Nodes'!D4730</f>
        <v>0.47498600000000002</v>
      </c>
      <c r="E1621" s="1">
        <f>'All Nodes'!E4730</f>
        <v>0.17504500000000001</v>
      </c>
      <c r="F1621" s="1">
        <f>'All Nodes'!F4730</f>
        <v>0.10781399999999999</v>
      </c>
      <c r="G1621">
        <f>'All Nodes'!G4730</f>
        <v>100001</v>
      </c>
    </row>
    <row r="1622" spans="1:7" x14ac:dyDescent="0.25">
      <c r="A1622" t="str">
        <f>'All Nodes'!A4731</f>
        <v>GRID</v>
      </c>
      <c r="B1622">
        <f>'All Nodes'!B4731</f>
        <v>106620</v>
      </c>
      <c r="C1622">
        <f>'All Nodes'!C4731</f>
        <v>100001</v>
      </c>
      <c r="D1622" s="1">
        <f>'All Nodes'!D4731</f>
        <v>0.47498600000000002</v>
      </c>
      <c r="E1622" s="1">
        <f>'All Nodes'!E4731</f>
        <v>0.15004000000000001</v>
      </c>
      <c r="F1622" s="1">
        <f>'All Nodes'!F4731</f>
        <v>0.107</v>
      </c>
      <c r="G1622">
        <f>'All Nodes'!G4731</f>
        <v>100001</v>
      </c>
    </row>
    <row r="1623" spans="1:7" x14ac:dyDescent="0.25">
      <c r="A1623" t="str">
        <f>'All Nodes'!A4732</f>
        <v>GRID</v>
      </c>
      <c r="B1623">
        <f>'All Nodes'!B4732</f>
        <v>106621</v>
      </c>
      <c r="C1623">
        <f>'All Nodes'!C4732</f>
        <v>100001</v>
      </c>
      <c r="D1623" s="1">
        <f>'All Nodes'!D4732</f>
        <v>0.49999900000000003</v>
      </c>
      <c r="E1623" s="1">
        <f>'All Nodes'!E4732</f>
        <v>0.17504600000000001</v>
      </c>
      <c r="F1623" s="1">
        <f>'All Nodes'!F4732</f>
        <v>0.11025600000000001</v>
      </c>
      <c r="G1623">
        <f>'All Nodes'!G4732</f>
        <v>100001</v>
      </c>
    </row>
    <row r="1624" spans="1:7" x14ac:dyDescent="0.25">
      <c r="A1624" t="str">
        <f>'All Nodes'!A4733</f>
        <v>GRID</v>
      </c>
      <c r="B1624">
        <f>'All Nodes'!B4733</f>
        <v>106622</v>
      </c>
      <c r="C1624">
        <f>'All Nodes'!C4733</f>
        <v>100001</v>
      </c>
      <c r="D1624" s="1">
        <f>'All Nodes'!D4733</f>
        <v>0.52499099999999999</v>
      </c>
      <c r="E1624" s="1">
        <f>'All Nodes'!E4733</f>
        <v>0.200049</v>
      </c>
      <c r="F1624" s="1">
        <f>'All Nodes'!F4733</f>
        <v>0.113761</v>
      </c>
      <c r="G1624">
        <f>'All Nodes'!G4733</f>
        <v>100001</v>
      </c>
    </row>
    <row r="1625" spans="1:7" x14ac:dyDescent="0.25">
      <c r="A1625" t="str">
        <f>'All Nodes'!A4734</f>
        <v>GRID</v>
      </c>
      <c r="B1625">
        <f>'All Nodes'!B4734</f>
        <v>106623</v>
      </c>
      <c r="C1625">
        <f>'All Nodes'!C4734</f>
        <v>100001</v>
      </c>
      <c r="D1625" s="1">
        <f>'All Nodes'!D4734</f>
        <v>0.52499600000000002</v>
      </c>
      <c r="E1625" s="1">
        <f>'All Nodes'!E4734</f>
        <v>0.17504700000000001</v>
      </c>
      <c r="F1625" s="1">
        <f>'All Nodes'!F4734</f>
        <v>0.11282200000000001</v>
      </c>
      <c r="G1625">
        <f>'All Nodes'!G4734</f>
        <v>100001</v>
      </c>
    </row>
    <row r="1626" spans="1:7" x14ac:dyDescent="0.25">
      <c r="A1626" t="str">
        <f>'All Nodes'!A4735</f>
        <v>GRID</v>
      </c>
      <c r="B1626">
        <f>'All Nodes'!B4735</f>
        <v>106624</v>
      </c>
      <c r="C1626">
        <f>'All Nodes'!C4735</f>
        <v>100001</v>
      </c>
      <c r="D1626" s="1">
        <f>'All Nodes'!D4735</f>
        <v>0.54999500000000001</v>
      </c>
      <c r="E1626" s="1">
        <f>'All Nodes'!E4735</f>
        <v>0.20005000000000001</v>
      </c>
      <c r="F1626" s="1">
        <f>'All Nodes'!F4735</f>
        <v>0.116456</v>
      </c>
      <c r="G1626">
        <f>'All Nodes'!G4735</f>
        <v>100001</v>
      </c>
    </row>
    <row r="1627" spans="1:7" x14ac:dyDescent="0.25">
      <c r="A1627" t="str">
        <f>'All Nodes'!A4736</f>
        <v>GRID</v>
      </c>
      <c r="B1627">
        <f>'All Nodes'!B4736</f>
        <v>106625</v>
      </c>
      <c r="C1627">
        <f>'All Nodes'!C4736</f>
        <v>100001</v>
      </c>
      <c r="D1627" s="1">
        <f>'All Nodes'!D4736</f>
        <v>0.57499199999999995</v>
      </c>
      <c r="E1627" s="1">
        <f>'All Nodes'!E4736</f>
        <v>0.225045</v>
      </c>
      <c r="F1627" s="1">
        <f>'All Nodes'!F4736</f>
        <v>0.120341</v>
      </c>
      <c r="G1627">
        <f>'All Nodes'!G4736</f>
        <v>100001</v>
      </c>
    </row>
    <row r="1628" spans="1:7" x14ac:dyDescent="0.25">
      <c r="A1628" t="str">
        <f>'All Nodes'!A4737</f>
        <v>GRID</v>
      </c>
      <c r="B1628">
        <f>'All Nodes'!B4737</f>
        <v>106626</v>
      </c>
      <c r="C1628">
        <f>'All Nodes'!C4737</f>
        <v>100001</v>
      </c>
      <c r="D1628" s="1">
        <f>'All Nodes'!D4737</f>
        <v>0.57499199999999995</v>
      </c>
      <c r="E1628" s="1">
        <f>'All Nodes'!E4737</f>
        <v>0.20005100000000001</v>
      </c>
      <c r="F1628" s="1">
        <f>'All Nodes'!F4737</f>
        <v>0.11927599999999999</v>
      </c>
      <c r="G1628">
        <f>'All Nodes'!G4737</f>
        <v>100001</v>
      </c>
    </row>
    <row r="1629" spans="1:7" x14ac:dyDescent="0.25">
      <c r="A1629" t="str">
        <f>'All Nodes'!A4738</f>
        <v>GRID</v>
      </c>
      <c r="B1629">
        <f>'All Nodes'!B4738</f>
        <v>106627</v>
      </c>
      <c r="C1629">
        <f>'All Nodes'!C4738</f>
        <v>100001</v>
      </c>
      <c r="D1629" s="1">
        <f>'All Nodes'!D4738</f>
        <v>0.59999199999999997</v>
      </c>
      <c r="E1629" s="1">
        <f>'All Nodes'!E4738</f>
        <v>0.250031</v>
      </c>
      <c r="F1629" s="1">
        <f>'All Nodes'!F4738</f>
        <v>0.124482</v>
      </c>
      <c r="G1629">
        <f>'All Nodes'!G4738</f>
        <v>100001</v>
      </c>
    </row>
    <row r="1630" spans="1:7" x14ac:dyDescent="0.25">
      <c r="A1630" t="str">
        <f>'All Nodes'!A4739</f>
        <v>GRID</v>
      </c>
      <c r="B1630">
        <f>'All Nodes'!B4739</f>
        <v>106628</v>
      </c>
      <c r="C1630">
        <f>'All Nodes'!C4739</f>
        <v>100001</v>
      </c>
      <c r="D1630" s="1">
        <f>'All Nodes'!D4739</f>
        <v>0.59999400000000003</v>
      </c>
      <c r="E1630" s="1">
        <f>'All Nodes'!E4739</f>
        <v>0.225047</v>
      </c>
      <c r="F1630" s="1">
        <f>'All Nodes'!F4739</f>
        <v>0.123291</v>
      </c>
      <c r="G1630">
        <f>'All Nodes'!G4739</f>
        <v>100001</v>
      </c>
    </row>
    <row r="1631" spans="1:7" x14ac:dyDescent="0.25">
      <c r="A1631" t="str">
        <f>'All Nodes'!A4740</f>
        <v>GRID</v>
      </c>
      <c r="B1631">
        <f>'All Nodes'!B4740</f>
        <v>106629</v>
      </c>
      <c r="C1631">
        <f>'All Nodes'!C4740</f>
        <v>100001</v>
      </c>
      <c r="D1631" s="1">
        <f>'All Nodes'!D4740</f>
        <v>0.62498900000000002</v>
      </c>
      <c r="E1631" s="1">
        <f>'All Nodes'!E4740</f>
        <v>0.27505400000000002</v>
      </c>
      <c r="F1631" s="1">
        <f>'All Nodes'!F4740</f>
        <v>0.12887999999999999</v>
      </c>
      <c r="G1631">
        <f>'All Nodes'!G4740</f>
        <v>100001</v>
      </c>
    </row>
    <row r="1632" spans="1:7" x14ac:dyDescent="0.25">
      <c r="A1632" t="str">
        <f>'All Nodes'!A4741</f>
        <v>GRID</v>
      </c>
      <c r="B1632">
        <f>'All Nodes'!B4741</f>
        <v>106630</v>
      </c>
      <c r="C1632">
        <f>'All Nodes'!C4741</f>
        <v>100001</v>
      </c>
      <c r="D1632" s="1">
        <f>'All Nodes'!D4741</f>
        <v>0.62499000000000005</v>
      </c>
      <c r="E1632" s="1">
        <f>'All Nodes'!E4741</f>
        <v>0.25003199999999998</v>
      </c>
      <c r="F1632" s="1">
        <f>'All Nodes'!F4741</f>
        <v>0.127558</v>
      </c>
      <c r="G1632">
        <f>'All Nodes'!G4741</f>
        <v>100001</v>
      </c>
    </row>
    <row r="1633" spans="1:7" x14ac:dyDescent="0.25">
      <c r="A1633" t="str">
        <f>'All Nodes'!A4742</f>
        <v>GRID</v>
      </c>
      <c r="B1633">
        <f>'All Nodes'!B4742</f>
        <v>106631</v>
      </c>
      <c r="C1633">
        <f>'All Nodes'!C4742</f>
        <v>100001</v>
      </c>
      <c r="D1633" s="1">
        <f>'All Nodes'!D4742</f>
        <v>0.64995800000000004</v>
      </c>
      <c r="E1633" s="1">
        <f>'All Nodes'!E4742</f>
        <v>0.30004500000000001</v>
      </c>
      <c r="F1633" s="1">
        <f>'All Nodes'!F4742</f>
        <v>0.13352600000000001</v>
      </c>
      <c r="G1633">
        <f>'All Nodes'!G4742</f>
        <v>100001</v>
      </c>
    </row>
    <row r="1634" spans="1:7" x14ac:dyDescent="0.25">
      <c r="A1634" t="str">
        <f>'All Nodes'!A4743</f>
        <v>GRID</v>
      </c>
      <c r="B1634">
        <f>'All Nodes'!B4743</f>
        <v>106632</v>
      </c>
      <c r="C1634">
        <f>'All Nodes'!C4743</f>
        <v>100001</v>
      </c>
      <c r="D1634" s="1">
        <f>'All Nodes'!D4743</f>
        <v>0.64994799999999997</v>
      </c>
      <c r="E1634" s="1">
        <f>'All Nodes'!E4743</f>
        <v>0.27505499999999999</v>
      </c>
      <c r="F1634" s="1">
        <f>'All Nodes'!F4743</f>
        <v>0.132078</v>
      </c>
      <c r="G1634">
        <f>'All Nodes'!G4743</f>
        <v>100001</v>
      </c>
    </row>
    <row r="1635" spans="1:7" x14ac:dyDescent="0.25">
      <c r="A1635" t="str">
        <f>'All Nodes'!A4744</f>
        <v>GRID</v>
      </c>
      <c r="B1635">
        <f>'All Nodes'!B4744</f>
        <v>106633</v>
      </c>
      <c r="C1635">
        <f>'All Nodes'!C4744</f>
        <v>100001</v>
      </c>
      <c r="D1635" s="1">
        <f>'All Nodes'!D4744</f>
        <v>-0.224991</v>
      </c>
      <c r="E1635" s="1">
        <f>'All Nodes'!E4744</f>
        <v>-0.275034</v>
      </c>
      <c r="F1635" s="1">
        <f>'All Nodes'!F4744</f>
        <v>9.4821299999999997E-2</v>
      </c>
      <c r="G1635">
        <f>'All Nodes'!G4744</f>
        <v>100001</v>
      </c>
    </row>
    <row r="1636" spans="1:7" x14ac:dyDescent="0.25">
      <c r="A1636" t="str">
        <f>'All Nodes'!A4745</f>
        <v>GRID</v>
      </c>
      <c r="B1636">
        <f>'All Nodes'!B4745</f>
        <v>106634</v>
      </c>
      <c r="C1636">
        <f>'All Nodes'!C4745</f>
        <v>100001</v>
      </c>
      <c r="D1636" s="1">
        <f>'All Nodes'!D4745</f>
        <v>-0.20000799999999999</v>
      </c>
      <c r="E1636" s="1">
        <f>'All Nodes'!E4745</f>
        <v>-0.22502800000000001</v>
      </c>
      <c r="F1636" s="1">
        <f>'All Nodes'!F4745</f>
        <v>9.1265299999999994E-2</v>
      </c>
      <c r="G1636">
        <f>'All Nodes'!G4745</f>
        <v>100001</v>
      </c>
    </row>
    <row r="1637" spans="1:7" x14ac:dyDescent="0.25">
      <c r="A1637" t="str">
        <f>'All Nodes'!A4746</f>
        <v>GRID</v>
      </c>
      <c r="B1637">
        <f>'All Nodes'!B4746</f>
        <v>106635</v>
      </c>
      <c r="C1637">
        <f>'All Nodes'!C4746</f>
        <v>100001</v>
      </c>
      <c r="D1637" s="1">
        <f>'All Nodes'!D4746</f>
        <v>-0.20000899999999999</v>
      </c>
      <c r="E1637" s="1">
        <f>'All Nodes'!E4746</f>
        <v>-0.25001600000000002</v>
      </c>
      <c r="F1637" s="1">
        <f>'All Nodes'!F4746</f>
        <v>9.2449299999999998E-2</v>
      </c>
      <c r="G1637">
        <f>'All Nodes'!G4746</f>
        <v>100001</v>
      </c>
    </row>
    <row r="1638" spans="1:7" x14ac:dyDescent="0.25">
      <c r="A1638" t="str">
        <f>'All Nodes'!A4747</f>
        <v>GRID</v>
      </c>
      <c r="B1638">
        <f>'All Nodes'!B4747</f>
        <v>106636</v>
      </c>
      <c r="C1638">
        <f>'All Nodes'!C4747</f>
        <v>100001</v>
      </c>
      <c r="D1638" s="1">
        <f>'All Nodes'!D4747</f>
        <v>-0.20000599999999999</v>
      </c>
      <c r="E1638" s="1">
        <f>'All Nodes'!E4747</f>
        <v>-0.27503300000000003</v>
      </c>
      <c r="F1638" s="1">
        <f>'All Nodes'!F4747</f>
        <v>9.3761300000000006E-2</v>
      </c>
      <c r="G1638">
        <f>'All Nodes'!G4747</f>
        <v>100001</v>
      </c>
    </row>
    <row r="1639" spans="1:7" x14ac:dyDescent="0.25">
      <c r="A1639" t="str">
        <f>'All Nodes'!A4748</f>
        <v>GRID</v>
      </c>
      <c r="B1639">
        <f>'All Nodes'!B4748</f>
        <v>106637</v>
      </c>
      <c r="C1639">
        <f>'All Nodes'!C4748</f>
        <v>100001</v>
      </c>
      <c r="D1639" s="1">
        <f>'All Nodes'!D4748</f>
        <v>-0.224992</v>
      </c>
      <c r="E1639" s="1">
        <f>'All Nodes'!E4748</f>
        <v>-0.30002699999999999</v>
      </c>
      <c r="F1639" s="1">
        <f>'All Nodes'!F4748</f>
        <v>9.6255300000000002E-2</v>
      </c>
      <c r="G1639">
        <f>'All Nodes'!G4748</f>
        <v>100001</v>
      </c>
    </row>
    <row r="1640" spans="1:7" x14ac:dyDescent="0.25">
      <c r="A1640" t="str">
        <f>'All Nodes'!A4749</f>
        <v>GRID</v>
      </c>
      <c r="B1640">
        <f>'All Nodes'!B4749</f>
        <v>106638</v>
      </c>
      <c r="C1640">
        <f>'All Nodes'!C4749</f>
        <v>100001</v>
      </c>
      <c r="D1640" s="1">
        <f>'All Nodes'!D4749</f>
        <v>-0.24998600000000001</v>
      </c>
      <c r="E1640" s="1">
        <f>'All Nodes'!E4749</f>
        <v>-0.34985100000000002</v>
      </c>
      <c r="F1640" s="1">
        <f>'All Nodes'!F4749</f>
        <v>0.100665</v>
      </c>
      <c r="G1640">
        <f>'All Nodes'!G4749</f>
        <v>100001</v>
      </c>
    </row>
    <row r="1641" spans="1:7" x14ac:dyDescent="0.25">
      <c r="A1641" t="str">
        <f>'All Nodes'!A4750</f>
        <v>GRID</v>
      </c>
      <c r="B1641">
        <f>'All Nodes'!B4750</f>
        <v>106639</v>
      </c>
      <c r="C1641">
        <f>'All Nodes'!C4750</f>
        <v>100001</v>
      </c>
      <c r="D1641" s="1">
        <f>'All Nodes'!D4750</f>
        <v>-0.22498799999999999</v>
      </c>
      <c r="E1641" s="1">
        <f>'All Nodes'!E4750</f>
        <v>-0.325021</v>
      </c>
      <c r="F1641" s="1">
        <f>'All Nodes'!F4750</f>
        <v>9.7815299999999994E-2</v>
      </c>
      <c r="G1641">
        <f>'All Nodes'!G4750</f>
        <v>100001</v>
      </c>
    </row>
    <row r="1642" spans="1:7" x14ac:dyDescent="0.25">
      <c r="A1642" t="str">
        <f>'All Nodes'!A4751</f>
        <v>GRID</v>
      </c>
      <c r="B1642">
        <f>'All Nodes'!B4751</f>
        <v>106640</v>
      </c>
      <c r="C1642">
        <f>'All Nodes'!C4751</f>
        <v>100001</v>
      </c>
      <c r="D1642" s="1">
        <f>'All Nodes'!D4751</f>
        <v>-0.22498599999999999</v>
      </c>
      <c r="E1642" s="1">
        <f>'All Nodes'!E4751</f>
        <v>-0.349854</v>
      </c>
      <c r="F1642" s="1">
        <f>'All Nodes'!F4751</f>
        <v>9.9478499999999997E-2</v>
      </c>
      <c r="G1642">
        <f>'All Nodes'!G4751</f>
        <v>100001</v>
      </c>
    </row>
    <row r="1643" spans="1:7" x14ac:dyDescent="0.25">
      <c r="A1643" t="str">
        <f>'All Nodes'!A4752</f>
        <v>GRID</v>
      </c>
      <c r="B1643">
        <f>'All Nodes'!B4752</f>
        <v>106641</v>
      </c>
      <c r="C1643">
        <f>'All Nodes'!C4752</f>
        <v>100001</v>
      </c>
      <c r="D1643" s="1">
        <f>'All Nodes'!D4752</f>
        <v>-0.24998100000000001</v>
      </c>
      <c r="E1643" s="1">
        <f>'All Nodes'!E4752</f>
        <v>-0.37484800000000001</v>
      </c>
      <c r="F1643" s="1">
        <f>'All Nodes'!F4752</f>
        <v>0.102474</v>
      </c>
      <c r="G1643">
        <f>'All Nodes'!G4752</f>
        <v>100001</v>
      </c>
    </row>
    <row r="1644" spans="1:7" x14ac:dyDescent="0.25">
      <c r="A1644" t="str">
        <f>'All Nodes'!A4753</f>
        <v>GRID</v>
      </c>
      <c r="B1644">
        <f>'All Nodes'!B4753</f>
        <v>106642</v>
      </c>
      <c r="C1644">
        <f>'All Nodes'!C4753</f>
        <v>100001</v>
      </c>
      <c r="D1644" s="1">
        <f>'All Nodes'!D4753</f>
        <v>-0.27498400000000001</v>
      </c>
      <c r="E1644" s="1">
        <f>'All Nodes'!E4753</f>
        <v>-0.39984199999999998</v>
      </c>
      <c r="F1644" s="1">
        <f>'All Nodes'!F4753</f>
        <v>0.105723</v>
      </c>
      <c r="G1644">
        <f>'All Nodes'!G4753</f>
        <v>100001</v>
      </c>
    </row>
    <row r="1645" spans="1:7" x14ac:dyDescent="0.25">
      <c r="A1645" t="str">
        <f>'All Nodes'!A4754</f>
        <v>GRID</v>
      </c>
      <c r="B1645">
        <f>'All Nodes'!B4754</f>
        <v>106643</v>
      </c>
      <c r="C1645">
        <f>'All Nodes'!C4754</f>
        <v>100001</v>
      </c>
      <c r="D1645" s="1">
        <f>'All Nodes'!D4754</f>
        <v>-0.24998300000000001</v>
      </c>
      <c r="E1645" s="1">
        <f>'All Nodes'!E4754</f>
        <v>-0.39984700000000001</v>
      </c>
      <c r="F1645" s="1">
        <f>'All Nodes'!F4754</f>
        <v>0.10441</v>
      </c>
      <c r="G1645">
        <f>'All Nodes'!G4754</f>
        <v>100001</v>
      </c>
    </row>
    <row r="1646" spans="1:7" x14ac:dyDescent="0.25">
      <c r="A1646" t="str">
        <f>'All Nodes'!A4755</f>
        <v>GRID</v>
      </c>
      <c r="B1646">
        <f>'All Nodes'!B4755</f>
        <v>106644</v>
      </c>
      <c r="C1646">
        <f>'All Nodes'!C4755</f>
        <v>100001</v>
      </c>
      <c r="D1646" s="1">
        <f>'All Nodes'!D4755</f>
        <v>-0.299981</v>
      </c>
      <c r="E1646" s="1">
        <f>'All Nodes'!E4755</f>
        <v>-0.42503299999999999</v>
      </c>
      <c r="F1646" s="1">
        <f>'All Nodes'!F4755</f>
        <v>0.10925600000000001</v>
      </c>
      <c r="G1646">
        <f>'All Nodes'!G4755</f>
        <v>100001</v>
      </c>
    </row>
    <row r="1647" spans="1:7" x14ac:dyDescent="0.25">
      <c r="A1647" t="str">
        <f>'All Nodes'!A4756</f>
        <v>GRID</v>
      </c>
      <c r="B1647">
        <f>'All Nodes'!B4756</f>
        <v>106645</v>
      </c>
      <c r="C1647">
        <f>'All Nodes'!C4756</f>
        <v>100001</v>
      </c>
      <c r="D1647" s="1">
        <f>'All Nodes'!D4756</f>
        <v>-0.274982</v>
      </c>
      <c r="E1647" s="1">
        <f>'All Nodes'!E4756</f>
        <v>-0.42503000000000002</v>
      </c>
      <c r="F1647" s="1">
        <f>'All Nodes'!F4756</f>
        <v>0.107816</v>
      </c>
      <c r="G1647">
        <f>'All Nodes'!G4756</f>
        <v>100001</v>
      </c>
    </row>
    <row r="1648" spans="1:7" x14ac:dyDescent="0.25">
      <c r="A1648" t="str">
        <f>'All Nodes'!A4757</f>
        <v>GRID</v>
      </c>
      <c r="B1648">
        <f>'All Nodes'!B4757</f>
        <v>106646</v>
      </c>
      <c r="C1648">
        <f>'All Nodes'!C4757</f>
        <v>100001</v>
      </c>
      <c r="D1648" s="1">
        <f>'All Nodes'!D4757</f>
        <v>-0.299981</v>
      </c>
      <c r="E1648" s="1">
        <f>'All Nodes'!E4757</f>
        <v>-0.44984099999999999</v>
      </c>
      <c r="F1648" s="1">
        <f>'All Nodes'!F4757</f>
        <v>0.111412</v>
      </c>
      <c r="G1648">
        <f>'All Nodes'!G4757</f>
        <v>100001</v>
      </c>
    </row>
    <row r="1649" spans="1:7" x14ac:dyDescent="0.25">
      <c r="A1649" t="str">
        <f>'All Nodes'!A4758</f>
        <v>GRID</v>
      </c>
      <c r="B1649">
        <f>'All Nodes'!B4758</f>
        <v>106647</v>
      </c>
      <c r="C1649">
        <f>'All Nodes'!C4758</f>
        <v>100001</v>
      </c>
      <c r="D1649" s="1">
        <f>'All Nodes'!D4758</f>
        <v>-0.32497900000000002</v>
      </c>
      <c r="E1649" s="1">
        <f>'All Nodes'!E4758</f>
        <v>-0.47503499999999999</v>
      </c>
      <c r="F1649" s="1">
        <f>'All Nodes'!F4758</f>
        <v>0.11533</v>
      </c>
      <c r="G1649">
        <f>'All Nodes'!G4758</f>
        <v>100001</v>
      </c>
    </row>
    <row r="1650" spans="1:7" x14ac:dyDescent="0.25">
      <c r="A1650" t="str">
        <f>'All Nodes'!A4759</f>
        <v>GRID</v>
      </c>
      <c r="B1650">
        <f>'All Nodes'!B4759</f>
        <v>106648</v>
      </c>
      <c r="C1650">
        <f>'All Nodes'!C4759</f>
        <v>100001</v>
      </c>
      <c r="D1650" s="1">
        <f>'All Nodes'!D4759</f>
        <v>-0.299979</v>
      </c>
      <c r="E1650" s="1">
        <f>'All Nodes'!E4759</f>
        <v>-0.47503299999999998</v>
      </c>
      <c r="F1650" s="1">
        <f>'All Nodes'!F4759</f>
        <v>0.113763</v>
      </c>
      <c r="G1650">
        <f>'All Nodes'!G4759</f>
        <v>100001</v>
      </c>
    </row>
    <row r="1651" spans="1:7" x14ac:dyDescent="0.25">
      <c r="A1651" t="str">
        <f>'All Nodes'!A4760</f>
        <v>GRID</v>
      </c>
      <c r="B1651">
        <f>'All Nodes'!B4760</f>
        <v>106649</v>
      </c>
      <c r="C1651">
        <f>'All Nodes'!C4760</f>
        <v>100001</v>
      </c>
      <c r="D1651" s="1">
        <f>'All Nodes'!D4760</f>
        <v>-0.34997899999999998</v>
      </c>
      <c r="E1651" s="1">
        <f>'All Nodes'!E4760</f>
        <v>-0.49984200000000001</v>
      </c>
      <c r="F1651" s="1">
        <f>'All Nodes'!F4760</f>
        <v>0.11942800000000001</v>
      </c>
      <c r="G1651">
        <f>'All Nodes'!G4760</f>
        <v>100001</v>
      </c>
    </row>
    <row r="1652" spans="1:7" x14ac:dyDescent="0.25">
      <c r="A1652" t="str">
        <f>'All Nodes'!A4761</f>
        <v>GRID</v>
      </c>
      <c r="B1652">
        <f>'All Nodes'!B4761</f>
        <v>106650</v>
      </c>
      <c r="C1652">
        <f>'All Nodes'!C4761</f>
        <v>100001</v>
      </c>
      <c r="D1652" s="1">
        <f>'All Nodes'!D4761</f>
        <v>-0.32497799999999999</v>
      </c>
      <c r="E1652" s="1">
        <f>'All Nodes'!E4761</f>
        <v>-0.49984499999999998</v>
      </c>
      <c r="F1652" s="1">
        <f>'All Nodes'!F4761</f>
        <v>0.11773500000000001</v>
      </c>
      <c r="G1652">
        <f>'All Nodes'!G4761</f>
        <v>100001</v>
      </c>
    </row>
    <row r="1653" spans="1:7" x14ac:dyDescent="0.25">
      <c r="A1653" t="str">
        <f>'All Nodes'!A4762</f>
        <v>GRID</v>
      </c>
      <c r="B1653">
        <f>'All Nodes'!B4762</f>
        <v>106651</v>
      </c>
      <c r="C1653">
        <f>'All Nodes'!C4762</f>
        <v>100001</v>
      </c>
      <c r="D1653" s="1">
        <f>'All Nodes'!D4762</f>
        <v>-0.34998400000000002</v>
      </c>
      <c r="E1653" s="1">
        <f>'All Nodes'!E4762</f>
        <v>-0.52485199999999999</v>
      </c>
      <c r="F1653" s="1">
        <f>'All Nodes'!F4762</f>
        <v>0.122001</v>
      </c>
      <c r="G1653">
        <f>'All Nodes'!G4762</f>
        <v>100001</v>
      </c>
    </row>
    <row r="1654" spans="1:7" x14ac:dyDescent="0.25">
      <c r="A1654" t="str">
        <f>'All Nodes'!A4763</f>
        <v>GRID</v>
      </c>
      <c r="B1654">
        <f>'All Nodes'!B4763</f>
        <v>106652</v>
      </c>
      <c r="C1654">
        <f>'All Nodes'!C4763</f>
        <v>100001</v>
      </c>
      <c r="D1654" s="1">
        <f>'All Nodes'!D4763</f>
        <v>-0.39997500000000002</v>
      </c>
      <c r="E1654" s="1">
        <f>'All Nodes'!E4763</f>
        <v>-0.55003400000000002</v>
      </c>
      <c r="F1654" s="1">
        <f>'All Nodes'!F4763</f>
        <v>0.12850300000000001</v>
      </c>
      <c r="G1654">
        <f>'All Nodes'!G4763</f>
        <v>100001</v>
      </c>
    </row>
    <row r="1655" spans="1:7" x14ac:dyDescent="0.25">
      <c r="A1655" t="str">
        <f>'All Nodes'!A4764</f>
        <v>GRID</v>
      </c>
      <c r="B1655">
        <f>'All Nodes'!B4764</f>
        <v>106653</v>
      </c>
      <c r="C1655">
        <f>'All Nodes'!C4764</f>
        <v>100001</v>
      </c>
      <c r="D1655" s="1">
        <f>'All Nodes'!D4764</f>
        <v>-0.374973</v>
      </c>
      <c r="E1655" s="1">
        <f>'All Nodes'!E4764</f>
        <v>-0.55003199999999997</v>
      </c>
      <c r="F1655" s="1">
        <f>'All Nodes'!F4764</f>
        <v>0.126557</v>
      </c>
      <c r="G1655">
        <f>'All Nodes'!G4764</f>
        <v>100001</v>
      </c>
    </row>
    <row r="1656" spans="1:7" x14ac:dyDescent="0.25">
      <c r="A1656" t="str">
        <f>'All Nodes'!A4765</f>
        <v>GRID</v>
      </c>
      <c r="B1656">
        <f>'All Nodes'!B4765</f>
        <v>106654</v>
      </c>
      <c r="C1656">
        <f>'All Nodes'!C4765</f>
        <v>100001</v>
      </c>
      <c r="D1656" s="1">
        <f>'All Nodes'!D4765</f>
        <v>-0.34997299999999998</v>
      </c>
      <c r="E1656" s="1">
        <f>'All Nodes'!E4765</f>
        <v>-0.55003199999999997</v>
      </c>
      <c r="F1656" s="1">
        <f>'All Nodes'!F4765</f>
        <v>0.124736</v>
      </c>
      <c r="G1656">
        <f>'All Nodes'!G4765</f>
        <v>100001</v>
      </c>
    </row>
    <row r="1657" spans="1:7" x14ac:dyDescent="0.25">
      <c r="A1657" t="str">
        <f>'All Nodes'!A4766</f>
        <v>GRID</v>
      </c>
      <c r="B1657">
        <f>'All Nodes'!B4766</f>
        <v>106655</v>
      </c>
      <c r="C1657">
        <f>'All Nodes'!C4766</f>
        <v>100001</v>
      </c>
      <c r="D1657" s="1">
        <f>'All Nodes'!D4766</f>
        <v>-0.42497200000000002</v>
      </c>
      <c r="E1657" s="1">
        <f>'All Nodes'!E4766</f>
        <v>-0.57503400000000005</v>
      </c>
      <c r="F1657" s="1">
        <f>'All Nodes'!F4766</f>
        <v>0.133406</v>
      </c>
      <c r="G1657">
        <f>'All Nodes'!G4766</f>
        <v>100001</v>
      </c>
    </row>
    <row r="1658" spans="1:7" x14ac:dyDescent="0.25">
      <c r="A1658" t="str">
        <f>'All Nodes'!A4767</f>
        <v>GRID</v>
      </c>
      <c r="B1658">
        <f>'All Nodes'!B4767</f>
        <v>106656</v>
      </c>
      <c r="C1658">
        <f>'All Nodes'!C4767</f>
        <v>100001</v>
      </c>
      <c r="D1658" s="1">
        <f>'All Nodes'!D4767</f>
        <v>-0.39997300000000002</v>
      </c>
      <c r="E1658" s="1">
        <f>'All Nodes'!E4767</f>
        <v>-0.57503300000000002</v>
      </c>
      <c r="F1658" s="1">
        <f>'All Nodes'!F4767</f>
        <v>0.131331</v>
      </c>
      <c r="G1658">
        <f>'All Nodes'!G4767</f>
        <v>100001</v>
      </c>
    </row>
    <row r="1659" spans="1:7" x14ac:dyDescent="0.25">
      <c r="A1659" t="str">
        <f>'All Nodes'!A4768</f>
        <v>GRID</v>
      </c>
      <c r="B1659">
        <f>'All Nodes'!B4768</f>
        <v>106657</v>
      </c>
      <c r="C1659">
        <f>'All Nodes'!C4768</f>
        <v>100001</v>
      </c>
      <c r="D1659" s="1">
        <f>'All Nodes'!D4768</f>
        <v>-0.42497000000000001</v>
      </c>
      <c r="E1659" s="1">
        <f>'All Nodes'!E4768</f>
        <v>-0.60004100000000005</v>
      </c>
      <c r="F1659" s="1">
        <f>'All Nodes'!F4768</f>
        <v>0.13636300000000001</v>
      </c>
      <c r="G1659">
        <f>'All Nodes'!G4768</f>
        <v>100001</v>
      </c>
    </row>
    <row r="1660" spans="1:7" x14ac:dyDescent="0.25">
      <c r="A1660" t="str">
        <f>'All Nodes'!A4769</f>
        <v>GRID</v>
      </c>
      <c r="B1660">
        <f>'All Nodes'!B4769</f>
        <v>106658</v>
      </c>
      <c r="C1660">
        <f>'All Nodes'!C4769</f>
        <v>100001</v>
      </c>
      <c r="D1660" s="1">
        <f>'All Nodes'!D4769</f>
        <v>-4.9985000000000002E-2</v>
      </c>
      <c r="E1660" s="1">
        <f>'All Nodes'!E4769</f>
        <v>-5.0002999999999999E-2</v>
      </c>
      <c r="F1660" s="1">
        <f>'All Nodes'!F4769</f>
        <v>8.2728099999999999E-2</v>
      </c>
      <c r="G1660">
        <f>'All Nodes'!G4769</f>
        <v>100001</v>
      </c>
    </row>
    <row r="1661" spans="1:7" x14ac:dyDescent="0.25">
      <c r="A1661" t="str">
        <f>'All Nodes'!A4770</f>
        <v>GRID</v>
      </c>
      <c r="B1661">
        <f>'All Nodes'!B4770</f>
        <v>106659</v>
      </c>
      <c r="C1661">
        <f>'All Nodes'!C4770</f>
        <v>100001</v>
      </c>
      <c r="D1661" s="1">
        <f>'All Nodes'!D4770</f>
        <v>-2.5000000000000001E-2</v>
      </c>
      <c r="E1661" s="1">
        <f>'All Nodes'!E4770</f>
        <v>-5.0000999999999997E-2</v>
      </c>
      <c r="F1661" s="1">
        <f>'All Nodes'!F4770</f>
        <v>8.2541100000000006E-2</v>
      </c>
      <c r="G1661">
        <f>'All Nodes'!G4770</f>
        <v>100001</v>
      </c>
    </row>
    <row r="1662" spans="1:7" x14ac:dyDescent="0.25">
      <c r="A1662" t="str">
        <f>'All Nodes'!A4771</f>
        <v>GRID</v>
      </c>
      <c r="B1662">
        <f>'All Nodes'!B4771</f>
        <v>106660</v>
      </c>
      <c r="C1662">
        <f>'All Nodes'!C4771</f>
        <v>100001</v>
      </c>
      <c r="D1662" s="1">
        <f>'All Nodes'!D4771</f>
        <v>-0.12501399999999999</v>
      </c>
      <c r="E1662" s="1">
        <f>'All Nodes'!E4771</f>
        <v>-0.100027</v>
      </c>
      <c r="F1662" s="1">
        <f>'All Nodes'!F4771</f>
        <v>8.4784200000000004E-2</v>
      </c>
      <c r="G1662">
        <f>'All Nodes'!G4771</f>
        <v>100001</v>
      </c>
    </row>
    <row r="1663" spans="1:7" x14ac:dyDescent="0.25">
      <c r="A1663" t="str">
        <f>'All Nodes'!A4772</f>
        <v>GRID</v>
      </c>
      <c r="B1663">
        <f>'All Nodes'!B4772</f>
        <v>106661</v>
      </c>
      <c r="C1663">
        <f>'All Nodes'!C4772</f>
        <v>100001</v>
      </c>
      <c r="D1663" s="1">
        <f>'All Nodes'!D4772</f>
        <v>-9.9995000000000001E-2</v>
      </c>
      <c r="E1663" s="1">
        <f>'All Nodes'!E4772</f>
        <v>-0.100025</v>
      </c>
      <c r="F1663" s="1">
        <f>'All Nodes'!F4772</f>
        <v>8.4223099999999995E-2</v>
      </c>
      <c r="G1663">
        <f>'All Nodes'!G4772</f>
        <v>100001</v>
      </c>
    </row>
    <row r="1664" spans="1:7" x14ac:dyDescent="0.25">
      <c r="A1664" t="str">
        <f>'All Nodes'!A4773</f>
        <v>GRID</v>
      </c>
      <c r="B1664">
        <f>'All Nodes'!B4773</f>
        <v>106662</v>
      </c>
      <c r="C1664">
        <f>'All Nodes'!C4773</f>
        <v>100001</v>
      </c>
      <c r="D1664" s="1">
        <f>'All Nodes'!D4773</f>
        <v>-0.15001500000000001</v>
      </c>
      <c r="E1664" s="1">
        <f>'All Nodes'!E4773</f>
        <v>-0.125028</v>
      </c>
      <c r="F1664" s="1">
        <f>'All Nodes'!F4773</f>
        <v>8.6030200000000001E-2</v>
      </c>
      <c r="G1664">
        <f>'All Nodes'!G4773</f>
        <v>100001</v>
      </c>
    </row>
    <row r="1665" spans="1:7" x14ac:dyDescent="0.25">
      <c r="A1665" t="str">
        <f>'All Nodes'!A4774</f>
        <v>GRID</v>
      </c>
      <c r="B1665">
        <f>'All Nodes'!B4774</f>
        <v>106663</v>
      </c>
      <c r="C1665">
        <f>'All Nodes'!C4774</f>
        <v>100001</v>
      </c>
      <c r="D1665" s="1">
        <f>'All Nodes'!D4774</f>
        <v>-0.15001200000000001</v>
      </c>
      <c r="E1665" s="1">
        <f>'All Nodes'!E4774</f>
        <v>-0.15002399999999999</v>
      </c>
      <c r="F1665" s="1">
        <f>'All Nodes'!F4774</f>
        <v>8.6715200000000006E-2</v>
      </c>
      <c r="G1665">
        <f>'All Nodes'!G4774</f>
        <v>100001</v>
      </c>
    </row>
    <row r="1666" spans="1:7" x14ac:dyDescent="0.25">
      <c r="A1666" t="str">
        <f>'All Nodes'!A4775</f>
        <v>GRID</v>
      </c>
      <c r="B1666">
        <f>'All Nodes'!B4775</f>
        <v>106664</v>
      </c>
      <c r="C1666">
        <f>'All Nodes'!C4775</f>
        <v>100001</v>
      </c>
      <c r="D1666" s="1">
        <f>'All Nodes'!D4775</f>
        <v>-0.12501499999999999</v>
      </c>
      <c r="E1666" s="1">
        <f>'All Nodes'!E4775</f>
        <v>-0.125026</v>
      </c>
      <c r="F1666" s="1">
        <f>'All Nodes'!F4775</f>
        <v>8.5344199999999995E-2</v>
      </c>
      <c r="G1666">
        <f>'All Nodes'!G4775</f>
        <v>100001</v>
      </c>
    </row>
    <row r="1667" spans="1:7" x14ac:dyDescent="0.25">
      <c r="A1667" t="str">
        <f>'All Nodes'!A4776</f>
        <v>GRID</v>
      </c>
      <c r="B1667">
        <f>'All Nodes'!B4776</f>
        <v>106665</v>
      </c>
      <c r="C1667">
        <f>'All Nodes'!C4776</f>
        <v>100001</v>
      </c>
      <c r="D1667" s="1">
        <f>'All Nodes'!D4776</f>
        <v>-0.15001300000000001</v>
      </c>
      <c r="E1667" s="1">
        <f>'All Nodes'!E4776</f>
        <v>-0.17502999999999999</v>
      </c>
      <c r="F1667" s="1">
        <f>'All Nodes'!F4776</f>
        <v>8.7525199999999997E-2</v>
      </c>
      <c r="G1667">
        <f>'All Nodes'!G4776</f>
        <v>100001</v>
      </c>
    </row>
    <row r="1668" spans="1:7" x14ac:dyDescent="0.25">
      <c r="A1668" t="str">
        <f>'All Nodes'!A4777</f>
        <v>GRID</v>
      </c>
      <c r="B1668">
        <f>'All Nodes'!B4777</f>
        <v>106666</v>
      </c>
      <c r="C1668">
        <f>'All Nodes'!C4777</f>
        <v>100001</v>
      </c>
      <c r="D1668" s="1">
        <f>'All Nodes'!D4777</f>
        <v>-7.4995000000000006E-2</v>
      </c>
      <c r="E1668" s="1">
        <f>'All Nodes'!E4777</f>
        <v>-7.5022000000000005E-2</v>
      </c>
      <c r="F1668" s="1">
        <f>'All Nodes'!F4777</f>
        <v>8.3351099999999997E-2</v>
      </c>
      <c r="G1668">
        <f>'All Nodes'!G4777</f>
        <v>100001</v>
      </c>
    </row>
    <row r="1669" spans="1:7" x14ac:dyDescent="0.25">
      <c r="A1669" t="str">
        <f>'All Nodes'!A4778</f>
        <v>GRID</v>
      </c>
      <c r="B1669">
        <f>'All Nodes'!B4778</f>
        <v>106667</v>
      </c>
      <c r="C1669">
        <f>'All Nodes'!C4778</f>
        <v>100001</v>
      </c>
      <c r="D1669" s="1">
        <f>'All Nodes'!D4778</f>
        <v>-4.9965000000000002E-2</v>
      </c>
      <c r="E1669" s="1">
        <f>'All Nodes'!E4778</f>
        <v>-7.5021000000000004E-2</v>
      </c>
      <c r="F1669" s="1">
        <f>'All Nodes'!F4778</f>
        <v>8.3039100000000005E-2</v>
      </c>
      <c r="G1669">
        <f>'All Nodes'!G4778</f>
        <v>100001</v>
      </c>
    </row>
    <row r="1670" spans="1:7" x14ac:dyDescent="0.25">
      <c r="A1670" t="str">
        <f>'All Nodes'!A4779</f>
        <v>GRID</v>
      </c>
      <c r="B1670">
        <f>'All Nodes'!B4779</f>
        <v>106668</v>
      </c>
      <c r="C1670">
        <f>'All Nodes'!C4779</f>
        <v>100001</v>
      </c>
      <c r="D1670" s="1">
        <f>'All Nodes'!D4779</f>
        <v>-7.4993000000000004E-2</v>
      </c>
      <c r="E1670" s="1">
        <f>'All Nodes'!E4779</f>
        <v>-0.100025</v>
      </c>
      <c r="F1670" s="1">
        <f>'All Nodes'!F4779</f>
        <v>8.3787100000000003E-2</v>
      </c>
      <c r="G1670">
        <f>'All Nodes'!G4779</f>
        <v>100001</v>
      </c>
    </row>
    <row r="1671" spans="1:7" x14ac:dyDescent="0.25">
      <c r="A1671" t="str">
        <f>'All Nodes'!A4780</f>
        <v>GRID</v>
      </c>
      <c r="B1671">
        <f>'All Nodes'!B4780</f>
        <v>106669</v>
      </c>
      <c r="C1671">
        <f>'All Nodes'!C4780</f>
        <v>100001</v>
      </c>
      <c r="D1671" s="1">
        <f>'All Nodes'!D4780</f>
        <v>-0.175011</v>
      </c>
      <c r="E1671" s="1">
        <f>'All Nodes'!E4780</f>
        <v>-0.20002900000000001</v>
      </c>
      <c r="F1671" s="1">
        <f>'All Nodes'!F4780</f>
        <v>8.9270199999999994E-2</v>
      </c>
      <c r="G1671">
        <f>'All Nodes'!G4780</f>
        <v>100001</v>
      </c>
    </row>
    <row r="1672" spans="1:7" x14ac:dyDescent="0.25">
      <c r="A1672" t="str">
        <f>'All Nodes'!A4781</f>
        <v>GRID</v>
      </c>
      <c r="B1672">
        <f>'All Nodes'!B4781</f>
        <v>106670</v>
      </c>
      <c r="C1672">
        <f>'All Nodes'!C4781</f>
        <v>100001</v>
      </c>
      <c r="D1672" s="1">
        <f>'All Nodes'!D4781</f>
        <v>-0.175008</v>
      </c>
      <c r="E1672" s="1">
        <f>'All Nodes'!E4781</f>
        <v>-0.225026</v>
      </c>
      <c r="F1672" s="1">
        <f>'All Nodes'!F4781</f>
        <v>9.0330300000000002E-2</v>
      </c>
      <c r="G1672">
        <f>'All Nodes'!G4781</f>
        <v>100001</v>
      </c>
    </row>
    <row r="1673" spans="1:7" x14ac:dyDescent="0.25">
      <c r="A1673" t="str">
        <f>'All Nodes'!A4782</f>
        <v>GRID</v>
      </c>
      <c r="B1673">
        <f>'All Nodes'!B4782</f>
        <v>106671</v>
      </c>
      <c r="C1673">
        <f>'All Nodes'!C4782</f>
        <v>100001</v>
      </c>
      <c r="D1673" s="1">
        <f>'All Nodes'!D4782</f>
        <v>-0.15001100000000001</v>
      </c>
      <c r="E1673" s="1">
        <f>'All Nodes'!E4782</f>
        <v>-0.20002900000000001</v>
      </c>
      <c r="F1673" s="1">
        <f>'All Nodes'!F4782</f>
        <v>8.8460200000000003E-2</v>
      </c>
      <c r="G1673">
        <f>'All Nodes'!G4782</f>
        <v>100001</v>
      </c>
    </row>
    <row r="1674" spans="1:7" x14ac:dyDescent="0.25">
      <c r="A1674" t="str">
        <f>'All Nodes'!A4783</f>
        <v>GRID</v>
      </c>
      <c r="B1674">
        <f>'All Nodes'!B4783</f>
        <v>106672</v>
      </c>
      <c r="C1674">
        <f>'All Nodes'!C4783</f>
        <v>100001</v>
      </c>
      <c r="D1674" s="1">
        <f>'All Nodes'!D4783</f>
        <v>7.5000700000000003E-2</v>
      </c>
      <c r="E1674" s="1">
        <f>'All Nodes'!E4783</f>
        <v>2.50008E-2</v>
      </c>
      <c r="F1674" s="1">
        <f>'All Nodes'!F4783</f>
        <v>8.2851999999999995E-2</v>
      </c>
      <c r="G1674">
        <f>'All Nodes'!G4783</f>
        <v>100001</v>
      </c>
    </row>
    <row r="1675" spans="1:7" x14ac:dyDescent="0.25">
      <c r="A1675" t="str">
        <f>'All Nodes'!A4784</f>
        <v>GRID</v>
      </c>
      <c r="B1675">
        <f>'All Nodes'!B4784</f>
        <v>106673</v>
      </c>
      <c r="C1675">
        <f>'All Nodes'!C4784</f>
        <v>100001</v>
      </c>
      <c r="D1675" s="1">
        <f>'All Nodes'!D4784</f>
        <v>0.100021</v>
      </c>
      <c r="E1675" s="1">
        <f>'All Nodes'!E4784</f>
        <v>2.5003000000000001E-2</v>
      </c>
      <c r="F1675" s="1">
        <f>'All Nodes'!F4784</f>
        <v>8.3289000000000002E-2</v>
      </c>
      <c r="G1675">
        <f>'All Nodes'!G4784</f>
        <v>100001</v>
      </c>
    </row>
    <row r="1676" spans="1:7" x14ac:dyDescent="0.25">
      <c r="A1676" t="str">
        <f>'All Nodes'!A4785</f>
        <v>GRID</v>
      </c>
      <c r="B1676">
        <f>'All Nodes'!B4785</f>
        <v>106674</v>
      </c>
      <c r="C1676">
        <f>'All Nodes'!C4785</f>
        <v>100001</v>
      </c>
      <c r="D1676" s="1">
        <f>'All Nodes'!D4785</f>
        <v>0.12501999999999999</v>
      </c>
      <c r="E1676" s="1">
        <f>'All Nodes'!E4785</f>
        <v>2.5005300000000001E-2</v>
      </c>
      <c r="F1676" s="1">
        <f>'All Nodes'!F4785</f>
        <v>8.3849099999999996E-2</v>
      </c>
      <c r="G1676">
        <f>'All Nodes'!G4785</f>
        <v>100001</v>
      </c>
    </row>
    <row r="1677" spans="1:7" x14ac:dyDescent="0.25">
      <c r="A1677" t="str">
        <f>'All Nodes'!A4786</f>
        <v>GRID</v>
      </c>
      <c r="B1677">
        <f>'All Nodes'!B4786</f>
        <v>106675</v>
      </c>
      <c r="C1677">
        <f>'All Nodes'!C4786</f>
        <v>100001</v>
      </c>
      <c r="D1677" s="1">
        <f>'All Nodes'!D4786</f>
        <v>0.15001900000000001</v>
      </c>
      <c r="E1677" s="1">
        <f>'All Nodes'!E4786</f>
        <v>2.5007499999999998E-2</v>
      </c>
      <c r="F1677" s="1">
        <f>'All Nodes'!F4786</f>
        <v>8.4533999999999998E-2</v>
      </c>
      <c r="G1677">
        <f>'All Nodes'!G4786</f>
        <v>100001</v>
      </c>
    </row>
    <row r="1678" spans="1:7" x14ac:dyDescent="0.25">
      <c r="A1678" t="str">
        <f>'All Nodes'!A4787</f>
        <v>GRID</v>
      </c>
      <c r="B1678">
        <f>'All Nodes'!B4787</f>
        <v>106676</v>
      </c>
      <c r="C1678">
        <f>'All Nodes'!C4787</f>
        <v>100001</v>
      </c>
      <c r="D1678" s="1">
        <f>'All Nodes'!D4787</f>
        <v>2.49961E-2</v>
      </c>
      <c r="E1678" s="1">
        <f>'All Nodes'!E4787</f>
        <v>-2.4996000000000001E-2</v>
      </c>
      <c r="F1678" s="1">
        <f>'All Nodes'!F4787</f>
        <v>8.2353999999999997E-2</v>
      </c>
      <c r="G1678">
        <f>'All Nodes'!G4787</f>
        <v>100001</v>
      </c>
    </row>
    <row r="1679" spans="1:7" x14ac:dyDescent="0.25">
      <c r="A1679" t="str">
        <f>'All Nodes'!A4788</f>
        <v>GRID</v>
      </c>
      <c r="B1679">
        <f>'All Nodes'!B4788</f>
        <v>106677</v>
      </c>
      <c r="C1679">
        <f>'All Nodes'!C4788</f>
        <v>100001</v>
      </c>
      <c r="D1679" s="1">
        <f>'All Nodes'!D4788</f>
        <v>4.9998899999999999E-2</v>
      </c>
      <c r="E1679" s="1">
        <f>'All Nodes'!E4788</f>
        <v>4.3321000000000004E-6</v>
      </c>
      <c r="F1679" s="1">
        <f>'All Nodes'!F4788</f>
        <v>8.2478999999999997E-2</v>
      </c>
      <c r="G1679">
        <f>'All Nodes'!G4788</f>
        <v>100001</v>
      </c>
    </row>
    <row r="1680" spans="1:7" x14ac:dyDescent="0.25">
      <c r="A1680" t="str">
        <f>'All Nodes'!A4789</f>
        <v>GRID</v>
      </c>
      <c r="B1680">
        <f>'All Nodes'!B4789</f>
        <v>106678</v>
      </c>
      <c r="C1680">
        <f>'All Nodes'!C4789</f>
        <v>100001</v>
      </c>
      <c r="D1680" s="1">
        <f>'All Nodes'!D4789</f>
        <v>7.5017899999999998E-2</v>
      </c>
      <c r="E1680" s="1">
        <f>'All Nodes'!E4789</f>
        <v>4.9574000000000002E-6</v>
      </c>
      <c r="F1680" s="1">
        <f>'All Nodes'!F4789</f>
        <v>8.2791000000000003E-2</v>
      </c>
      <c r="G1680">
        <f>'All Nodes'!G4789</f>
        <v>100001</v>
      </c>
    </row>
    <row r="1681" spans="1:7" x14ac:dyDescent="0.25">
      <c r="A1681" t="str">
        <f>'All Nodes'!A4790</f>
        <v>GRID</v>
      </c>
      <c r="B1681">
        <f>'All Nodes'!B4790</f>
        <v>106679</v>
      </c>
      <c r="C1681">
        <f>'All Nodes'!C4790</f>
        <v>100001</v>
      </c>
      <c r="D1681" s="1">
        <f>'All Nodes'!D4790</f>
        <v>5.00011E-2</v>
      </c>
      <c r="E1681" s="1">
        <f>'All Nodes'!E4790</f>
        <v>-2.4999E-2</v>
      </c>
      <c r="F1681" s="1">
        <f>'All Nodes'!F4790</f>
        <v>8.2541000000000003E-2</v>
      </c>
      <c r="G1681">
        <f>'All Nodes'!G4790</f>
        <v>100001</v>
      </c>
    </row>
    <row r="1682" spans="1:7" x14ac:dyDescent="0.25">
      <c r="A1682" t="str">
        <f>'All Nodes'!A4791</f>
        <v>GRID</v>
      </c>
      <c r="B1682">
        <f>'All Nodes'!B4791</f>
        <v>106680</v>
      </c>
      <c r="C1682">
        <f>'All Nodes'!C4791</f>
        <v>100001</v>
      </c>
      <c r="D1682" s="1">
        <f>'All Nodes'!D4791</f>
        <v>4.0164000000000002E-6</v>
      </c>
      <c r="E1682" s="1">
        <f>'All Nodes'!E4791</f>
        <v>-4.9994999999999998E-2</v>
      </c>
      <c r="F1682" s="1">
        <f>'All Nodes'!F4791</f>
        <v>8.24791E-2</v>
      </c>
      <c r="G1682">
        <f>'All Nodes'!G4791</f>
        <v>100001</v>
      </c>
    </row>
    <row r="1683" spans="1:7" x14ac:dyDescent="0.25">
      <c r="A1683" t="str">
        <f>'All Nodes'!A4792</f>
        <v>GRID</v>
      </c>
      <c r="B1683">
        <f>'All Nodes'!B4792</f>
        <v>106681</v>
      </c>
      <c r="C1683">
        <f>'All Nodes'!C4792</f>
        <v>100001</v>
      </c>
      <c r="D1683" s="1">
        <f>'All Nodes'!D4792</f>
        <v>2.4998300000000001E-2</v>
      </c>
      <c r="E1683" s="1">
        <f>'All Nodes'!E4792</f>
        <v>-4.9992000000000002E-2</v>
      </c>
      <c r="F1683" s="1">
        <f>'All Nodes'!F4792</f>
        <v>8.2541100000000006E-2</v>
      </c>
      <c r="G1683">
        <f>'All Nodes'!G4792</f>
        <v>100001</v>
      </c>
    </row>
    <row r="1684" spans="1:7" x14ac:dyDescent="0.25">
      <c r="A1684" t="str">
        <f>'All Nodes'!A4793</f>
        <v>GRID</v>
      </c>
      <c r="B1684">
        <f>'All Nodes'!B4793</f>
        <v>106682</v>
      </c>
      <c r="C1684">
        <f>'All Nodes'!C4793</f>
        <v>100001</v>
      </c>
      <c r="D1684" s="1">
        <f>'All Nodes'!D4793</f>
        <v>0.17501700000000001</v>
      </c>
      <c r="E1684" s="1">
        <f>'All Nodes'!E4793</f>
        <v>5.00127E-2</v>
      </c>
      <c r="F1684" s="1">
        <f>'All Nodes'!F4793</f>
        <v>8.5530999999999996E-2</v>
      </c>
      <c r="G1684">
        <f>'All Nodes'!G4793</f>
        <v>100001</v>
      </c>
    </row>
    <row r="1685" spans="1:7" x14ac:dyDescent="0.25">
      <c r="A1685" t="str">
        <f>'All Nodes'!A4794</f>
        <v>GRID</v>
      </c>
      <c r="B1685">
        <f>'All Nodes'!B4794</f>
        <v>106683</v>
      </c>
      <c r="C1685">
        <f>'All Nodes'!C4794</f>
        <v>100001</v>
      </c>
      <c r="D1685" s="1">
        <f>'All Nodes'!D4794</f>
        <v>0.200018</v>
      </c>
      <c r="E1685" s="1">
        <f>'All Nodes'!E4794</f>
        <v>5.00139E-2</v>
      </c>
      <c r="F1685" s="1">
        <f>'All Nodes'!F4794</f>
        <v>8.6465E-2</v>
      </c>
      <c r="G1685">
        <f>'All Nodes'!G4794</f>
        <v>100001</v>
      </c>
    </row>
    <row r="1686" spans="1:7" x14ac:dyDescent="0.25">
      <c r="A1686" t="str">
        <f>'All Nodes'!A4795</f>
        <v>GRID</v>
      </c>
      <c r="B1686">
        <f>'All Nodes'!B4795</f>
        <v>106684</v>
      </c>
      <c r="C1686">
        <f>'All Nodes'!C4795</f>
        <v>100001</v>
      </c>
      <c r="D1686" s="1">
        <f>'All Nodes'!D4795</f>
        <v>0.17502000000000001</v>
      </c>
      <c r="E1686" s="1">
        <f>'All Nodes'!E4795</f>
        <v>2.5009699999999999E-2</v>
      </c>
      <c r="F1686" s="1">
        <f>'All Nodes'!F4795</f>
        <v>8.5344100000000006E-2</v>
      </c>
      <c r="G1686">
        <f>'All Nodes'!G4795</f>
        <v>100001</v>
      </c>
    </row>
    <row r="1687" spans="1:7" x14ac:dyDescent="0.25">
      <c r="A1687" t="str">
        <f>'All Nodes'!A4796</f>
        <v>GRID</v>
      </c>
      <c r="B1687">
        <f>'All Nodes'!B4796</f>
        <v>106685</v>
      </c>
      <c r="C1687">
        <f>'All Nodes'!C4796</f>
        <v>100001</v>
      </c>
      <c r="D1687" s="1">
        <f>'All Nodes'!D4796</f>
        <v>0.224995</v>
      </c>
      <c r="E1687" s="1">
        <f>'All Nodes'!E4796</f>
        <v>5.0016100000000001E-2</v>
      </c>
      <c r="F1687" s="1">
        <f>'All Nodes'!F4796</f>
        <v>8.7523000000000004E-2</v>
      </c>
      <c r="G1687">
        <f>'All Nodes'!G4796</f>
        <v>100001</v>
      </c>
    </row>
    <row r="1688" spans="1:7" x14ac:dyDescent="0.25">
      <c r="A1688" t="str">
        <f>'All Nodes'!A4797</f>
        <v>GRID</v>
      </c>
      <c r="B1688">
        <f>'All Nodes'!B4797</f>
        <v>106686</v>
      </c>
      <c r="C1688">
        <f>'All Nodes'!C4797</f>
        <v>100001</v>
      </c>
      <c r="D1688" s="1">
        <f>'All Nodes'!D4797</f>
        <v>0.249998</v>
      </c>
      <c r="E1688" s="1">
        <f>'All Nodes'!E4797</f>
        <v>5.0017300000000001E-2</v>
      </c>
      <c r="F1688" s="1">
        <f>'All Nodes'!F4797</f>
        <v>8.8706999999999994E-2</v>
      </c>
      <c r="G1688">
        <f>'All Nodes'!G4797</f>
        <v>100001</v>
      </c>
    </row>
    <row r="1689" spans="1:7" x14ac:dyDescent="0.25">
      <c r="A1689" t="str">
        <f>'All Nodes'!A4798</f>
        <v>GRID</v>
      </c>
      <c r="B1689">
        <f>'All Nodes'!B4798</f>
        <v>106687</v>
      </c>
      <c r="C1689">
        <f>'All Nodes'!C4798</f>
        <v>100001</v>
      </c>
      <c r="D1689" s="1">
        <f>'All Nodes'!D4798</f>
        <v>0.275005</v>
      </c>
      <c r="E1689" s="1">
        <f>'All Nodes'!E4798</f>
        <v>7.5034600000000007E-2</v>
      </c>
      <c r="F1689" s="1">
        <f>'All Nodes'!F4798</f>
        <v>9.0329000000000007E-2</v>
      </c>
      <c r="G1689">
        <f>'All Nodes'!G4798</f>
        <v>100001</v>
      </c>
    </row>
    <row r="1690" spans="1:7" x14ac:dyDescent="0.25">
      <c r="A1690" t="str">
        <f>'All Nodes'!A4799</f>
        <v>GRID</v>
      </c>
      <c r="B1690">
        <f>'All Nodes'!B4799</f>
        <v>106688</v>
      </c>
      <c r="C1690">
        <f>'All Nodes'!C4799</f>
        <v>100001</v>
      </c>
      <c r="D1690" s="1">
        <f>'All Nodes'!D4799</f>
        <v>0.27501100000000001</v>
      </c>
      <c r="E1690" s="1">
        <f>'All Nodes'!E4799</f>
        <v>5.0019599999999997E-2</v>
      </c>
      <c r="F1690" s="1">
        <f>'All Nodes'!F4799</f>
        <v>9.0017E-2</v>
      </c>
      <c r="G1690">
        <f>'All Nodes'!G4799</f>
        <v>100001</v>
      </c>
    </row>
    <row r="1691" spans="1:7" x14ac:dyDescent="0.25">
      <c r="A1691" t="str">
        <f>'All Nodes'!A4800</f>
        <v>GRID</v>
      </c>
      <c r="B1691">
        <f>'All Nodes'!B4800</f>
        <v>106689</v>
      </c>
      <c r="C1691">
        <f>'All Nodes'!C4800</f>
        <v>100001</v>
      </c>
      <c r="D1691" s="1">
        <f>'All Nodes'!D4800</f>
        <v>0.29996899999999999</v>
      </c>
      <c r="E1691" s="1">
        <f>'All Nodes'!E4800</f>
        <v>7.5036800000000001E-2</v>
      </c>
      <c r="F1691" s="1">
        <f>'All Nodes'!F4800</f>
        <v>9.1760999999999995E-2</v>
      </c>
      <c r="G1691">
        <f>'All Nodes'!G4800</f>
        <v>100001</v>
      </c>
    </row>
    <row r="1692" spans="1:7" x14ac:dyDescent="0.25">
      <c r="A1692" t="str">
        <f>'All Nodes'!A4801</f>
        <v>GRID</v>
      </c>
      <c r="B1692">
        <f>'All Nodes'!B4801</f>
        <v>106690</v>
      </c>
      <c r="C1692">
        <f>'All Nodes'!C4801</f>
        <v>100001</v>
      </c>
      <c r="D1692" s="1">
        <f>'All Nodes'!D4801</f>
        <v>0.32500800000000002</v>
      </c>
      <c r="E1692" s="1">
        <f>'All Nodes'!E4801</f>
        <v>7.5037999999999994E-2</v>
      </c>
      <c r="F1692" s="1">
        <f>'All Nodes'!F4801</f>
        <v>9.3322000000000002E-2</v>
      </c>
      <c r="G1692">
        <f>'All Nodes'!G4801</f>
        <v>100001</v>
      </c>
    </row>
    <row r="1693" spans="1:7" x14ac:dyDescent="0.25">
      <c r="A1693" t="str">
        <f>'All Nodes'!A4802</f>
        <v>GRID</v>
      </c>
      <c r="B1693">
        <f>'All Nodes'!B4802</f>
        <v>106691</v>
      </c>
      <c r="C1693">
        <f>'All Nodes'!C4802</f>
        <v>100001</v>
      </c>
      <c r="D1693" s="1">
        <f>'All Nodes'!D4802</f>
        <v>0.400003</v>
      </c>
      <c r="E1693" s="1">
        <f>'All Nodes'!E4802</f>
        <v>0.100041</v>
      </c>
      <c r="F1693" s="1">
        <f>'All Nodes'!F4802</f>
        <v>9.9188899999999997E-2</v>
      </c>
      <c r="G1693">
        <f>'All Nodes'!G4802</f>
        <v>100001</v>
      </c>
    </row>
    <row r="1694" spans="1:7" x14ac:dyDescent="0.25">
      <c r="A1694" t="str">
        <f>'All Nodes'!A4803</f>
        <v>GRID</v>
      </c>
      <c r="B1694">
        <f>'All Nodes'!B4803</f>
        <v>106692</v>
      </c>
      <c r="C1694">
        <f>'All Nodes'!C4803</f>
        <v>100001</v>
      </c>
      <c r="D1694" s="1">
        <f>'All Nodes'!D4803</f>
        <v>0.35000599999999998</v>
      </c>
      <c r="E1694" s="1">
        <f>'All Nodes'!E4803</f>
        <v>7.5039300000000003E-2</v>
      </c>
      <c r="F1694" s="1">
        <f>'All Nodes'!F4803</f>
        <v>9.5005900000000004E-2</v>
      </c>
      <c r="G1694">
        <f>'All Nodes'!G4803</f>
        <v>100001</v>
      </c>
    </row>
    <row r="1695" spans="1:7" x14ac:dyDescent="0.25">
      <c r="A1695" t="str">
        <f>'All Nodes'!A4804</f>
        <v>GRID</v>
      </c>
      <c r="B1695">
        <f>'All Nodes'!B4804</f>
        <v>106693</v>
      </c>
      <c r="C1695">
        <f>'All Nodes'!C4804</f>
        <v>100001</v>
      </c>
      <c r="D1695" s="1">
        <f>'All Nodes'!D4804</f>
        <v>0.37500600000000001</v>
      </c>
      <c r="E1695" s="1">
        <f>'All Nodes'!E4804</f>
        <v>7.5040499999999996E-2</v>
      </c>
      <c r="F1695" s="1">
        <f>'All Nodes'!F4804</f>
        <v>9.6815899999999996E-2</v>
      </c>
      <c r="G1695">
        <f>'All Nodes'!G4804</f>
        <v>100001</v>
      </c>
    </row>
    <row r="1696" spans="1:7" x14ac:dyDescent="0.25">
      <c r="A1696" t="str">
        <f>'All Nodes'!A4805</f>
        <v>GRID</v>
      </c>
      <c r="B1696">
        <f>'All Nodes'!B4805</f>
        <v>106694</v>
      </c>
      <c r="C1696">
        <f>'All Nodes'!C4805</f>
        <v>100001</v>
      </c>
      <c r="D1696" s="1">
        <f>'All Nodes'!D4805</f>
        <v>0.400005</v>
      </c>
      <c r="E1696" s="1">
        <f>'All Nodes'!E4805</f>
        <v>7.5042700000000004E-2</v>
      </c>
      <c r="F1696" s="1">
        <f>'All Nodes'!F4805</f>
        <v>9.8752000000000006E-2</v>
      </c>
      <c r="G1696">
        <f>'All Nodes'!G4805</f>
        <v>100001</v>
      </c>
    </row>
    <row r="1697" spans="1:7" x14ac:dyDescent="0.25">
      <c r="A1697" t="str">
        <f>'All Nodes'!A4806</f>
        <v>GRID</v>
      </c>
      <c r="B1697">
        <f>'All Nodes'!B4806</f>
        <v>106695</v>
      </c>
      <c r="C1697">
        <f>'All Nodes'!C4806</f>
        <v>100001</v>
      </c>
      <c r="D1697" s="1">
        <f>'All Nodes'!D4806</f>
        <v>0.42500500000000002</v>
      </c>
      <c r="E1697" s="1">
        <f>'All Nodes'!E4806</f>
        <v>0.10004300000000001</v>
      </c>
      <c r="F1697" s="1">
        <f>'All Nodes'!F4806</f>
        <v>0.10125000000000001</v>
      </c>
      <c r="G1697">
        <f>'All Nodes'!G4806</f>
        <v>100001</v>
      </c>
    </row>
    <row r="1698" spans="1:7" x14ac:dyDescent="0.25">
      <c r="A1698" t="str">
        <f>'All Nodes'!A4807</f>
        <v>GRID</v>
      </c>
      <c r="B1698">
        <f>'All Nodes'!B4807</f>
        <v>106696</v>
      </c>
      <c r="C1698">
        <f>'All Nodes'!C4807</f>
        <v>100001</v>
      </c>
      <c r="D1698" s="1">
        <f>'All Nodes'!D4807</f>
        <v>0.45000299999999999</v>
      </c>
      <c r="E1698" s="1">
        <f>'All Nodes'!E4807</f>
        <v>0.100045</v>
      </c>
      <c r="F1698" s="1">
        <f>'All Nodes'!F4807</f>
        <v>0.103437</v>
      </c>
      <c r="G1698">
        <f>'All Nodes'!G4807</f>
        <v>100001</v>
      </c>
    </row>
    <row r="1699" spans="1:7" x14ac:dyDescent="0.25">
      <c r="A1699" t="str">
        <f>'All Nodes'!A4808</f>
        <v>GRID</v>
      </c>
      <c r="B1699">
        <f>'All Nodes'!B4808</f>
        <v>106697</v>
      </c>
      <c r="C1699">
        <f>'All Nodes'!C4808</f>
        <v>100001</v>
      </c>
      <c r="D1699" s="1">
        <f>'All Nodes'!D4808</f>
        <v>0.474991</v>
      </c>
      <c r="E1699" s="1">
        <f>'All Nodes'!E4808</f>
        <v>0.12504299999999999</v>
      </c>
      <c r="F1699" s="1">
        <f>'All Nodes'!F4808</f>
        <v>0.106313</v>
      </c>
      <c r="G1699">
        <f>'All Nodes'!G4808</f>
        <v>100001</v>
      </c>
    </row>
    <row r="1700" spans="1:7" x14ac:dyDescent="0.25">
      <c r="A1700" t="str">
        <f>'All Nodes'!A4809</f>
        <v>GRID</v>
      </c>
      <c r="B1700">
        <f>'All Nodes'!B4809</f>
        <v>106698</v>
      </c>
      <c r="C1700">
        <f>'All Nodes'!C4809</f>
        <v>100001</v>
      </c>
      <c r="D1700" s="1">
        <f>'All Nodes'!D4809</f>
        <v>0.47499400000000003</v>
      </c>
      <c r="E1700" s="1">
        <f>'All Nodes'!E4809</f>
        <v>0.100046</v>
      </c>
      <c r="F1700" s="1">
        <f>'All Nodes'!F4809</f>
        <v>0.10575</v>
      </c>
      <c r="G1700">
        <f>'All Nodes'!G4809</f>
        <v>100001</v>
      </c>
    </row>
    <row r="1701" spans="1:7" x14ac:dyDescent="0.25">
      <c r="A1701" t="str">
        <f>'All Nodes'!A4810</f>
        <v>GRID</v>
      </c>
      <c r="B1701">
        <f>'All Nodes'!B4810</f>
        <v>106699</v>
      </c>
      <c r="C1701">
        <f>'All Nodes'!C4810</f>
        <v>100001</v>
      </c>
      <c r="D1701" s="1">
        <f>'All Nodes'!D4810</f>
        <v>0.50000100000000003</v>
      </c>
      <c r="E1701" s="1">
        <f>'All Nodes'!E4810</f>
        <v>0.15004200000000001</v>
      </c>
      <c r="F1701" s="1">
        <f>'All Nodes'!F4810</f>
        <v>0.109442</v>
      </c>
      <c r="G1701">
        <f>'All Nodes'!G4810</f>
        <v>100001</v>
      </c>
    </row>
    <row r="1702" spans="1:7" x14ac:dyDescent="0.25">
      <c r="A1702" t="str">
        <f>'All Nodes'!A4811</f>
        <v>GRID</v>
      </c>
      <c r="B1702">
        <f>'All Nodes'!B4811</f>
        <v>106700</v>
      </c>
      <c r="C1702">
        <f>'All Nodes'!C4811</f>
        <v>100001</v>
      </c>
      <c r="D1702" s="1">
        <f>'All Nodes'!D4811</f>
        <v>0.50000199999999995</v>
      </c>
      <c r="E1702" s="1">
        <f>'All Nodes'!E4811</f>
        <v>0.12504499999999999</v>
      </c>
      <c r="F1702" s="1">
        <f>'All Nodes'!F4811</f>
        <v>0.108753</v>
      </c>
      <c r="G1702">
        <f>'All Nodes'!G4811</f>
        <v>100001</v>
      </c>
    </row>
    <row r="1703" spans="1:7" x14ac:dyDescent="0.25">
      <c r="A1703" t="str">
        <f>'All Nodes'!A4812</f>
        <v>GRID</v>
      </c>
      <c r="B1703">
        <f>'All Nodes'!B4812</f>
        <v>106701</v>
      </c>
      <c r="C1703">
        <f>'All Nodes'!C4812</f>
        <v>100001</v>
      </c>
      <c r="D1703" s="1">
        <f>'All Nodes'!D4812</f>
        <v>0.52499700000000005</v>
      </c>
      <c r="E1703" s="1">
        <f>'All Nodes'!E4812</f>
        <v>0.15004300000000001</v>
      </c>
      <c r="F1703" s="1">
        <f>'All Nodes'!F4812</f>
        <v>0.112008</v>
      </c>
      <c r="G1703">
        <f>'All Nodes'!G4812</f>
        <v>100001</v>
      </c>
    </row>
    <row r="1704" spans="1:7" x14ac:dyDescent="0.25">
      <c r="A1704" t="str">
        <f>'All Nodes'!A4813</f>
        <v>GRID</v>
      </c>
      <c r="B1704">
        <f>'All Nodes'!B4813</f>
        <v>106702</v>
      </c>
      <c r="C1704">
        <f>'All Nodes'!C4813</f>
        <v>100001</v>
      </c>
      <c r="D1704" s="1">
        <f>'All Nodes'!D4813</f>
        <v>0.54999699999999996</v>
      </c>
      <c r="E1704" s="1">
        <f>'All Nodes'!E4813</f>
        <v>0.17504800000000001</v>
      </c>
      <c r="F1704" s="1">
        <f>'All Nodes'!F4813</f>
        <v>0.11551599999999999</v>
      </c>
      <c r="G1704">
        <f>'All Nodes'!G4813</f>
        <v>100001</v>
      </c>
    </row>
    <row r="1705" spans="1:7" x14ac:dyDescent="0.25">
      <c r="A1705" t="str">
        <f>'All Nodes'!A4814</f>
        <v>GRID</v>
      </c>
      <c r="B1705">
        <f>'All Nodes'!B4814</f>
        <v>106703</v>
      </c>
      <c r="C1705">
        <f>'All Nodes'!C4814</f>
        <v>100001</v>
      </c>
      <c r="D1705" s="1">
        <f>'All Nodes'!D4814</f>
        <v>0.54999600000000004</v>
      </c>
      <c r="E1705" s="1">
        <f>'All Nodes'!E4814</f>
        <v>0.15004400000000001</v>
      </c>
      <c r="F1705" s="1">
        <f>'All Nodes'!F4814</f>
        <v>0.1147</v>
      </c>
      <c r="G1705">
        <f>'All Nodes'!G4814</f>
        <v>100001</v>
      </c>
    </row>
    <row r="1706" spans="1:7" x14ac:dyDescent="0.25">
      <c r="A1706" t="str">
        <f>'All Nodes'!A4815</f>
        <v>GRID</v>
      </c>
      <c r="B1706">
        <f>'All Nodes'!B4815</f>
        <v>106704</v>
      </c>
      <c r="C1706">
        <f>'All Nodes'!C4815</f>
        <v>100001</v>
      </c>
      <c r="D1706" s="1">
        <f>'All Nodes'!D4815</f>
        <v>0.57499500000000003</v>
      </c>
      <c r="E1706" s="1">
        <f>'All Nodes'!E4815</f>
        <v>0.17504900000000001</v>
      </c>
      <c r="F1706" s="1">
        <f>'All Nodes'!F4815</f>
        <v>0.118336</v>
      </c>
      <c r="G1706">
        <f>'All Nodes'!G4815</f>
        <v>100001</v>
      </c>
    </row>
    <row r="1707" spans="1:7" x14ac:dyDescent="0.25">
      <c r="A1707" t="str">
        <f>'All Nodes'!A4816</f>
        <v>GRID</v>
      </c>
      <c r="B1707">
        <f>'All Nodes'!B4816</f>
        <v>106705</v>
      </c>
      <c r="C1707">
        <f>'All Nodes'!C4816</f>
        <v>100001</v>
      </c>
      <c r="D1707" s="1">
        <f>'All Nodes'!D4816</f>
        <v>0.59999599999999997</v>
      </c>
      <c r="E1707" s="1">
        <f>'All Nodes'!E4816</f>
        <v>0.20005300000000001</v>
      </c>
      <c r="F1707" s="1">
        <f>'All Nodes'!F4816</f>
        <v>0.122225</v>
      </c>
      <c r="G1707">
        <f>'All Nodes'!G4816</f>
        <v>100001</v>
      </c>
    </row>
    <row r="1708" spans="1:7" x14ac:dyDescent="0.25">
      <c r="A1708" t="str">
        <f>'All Nodes'!A4817</f>
        <v>GRID</v>
      </c>
      <c r="B1708">
        <f>'All Nodes'!B4817</f>
        <v>106706</v>
      </c>
      <c r="C1708">
        <f>'All Nodes'!C4817</f>
        <v>100001</v>
      </c>
      <c r="D1708" s="1">
        <f>'All Nodes'!D4817</f>
        <v>0.59999899999999995</v>
      </c>
      <c r="E1708" s="1">
        <f>'All Nodes'!E4817</f>
        <v>0.17505100000000001</v>
      </c>
      <c r="F1708" s="1">
        <f>'All Nodes'!F4817</f>
        <v>0.121283</v>
      </c>
      <c r="G1708">
        <f>'All Nodes'!G4817</f>
        <v>100001</v>
      </c>
    </row>
    <row r="1709" spans="1:7" x14ac:dyDescent="0.25">
      <c r="A1709" t="str">
        <f>'All Nodes'!A4818</f>
        <v>GRID</v>
      </c>
      <c r="B1709">
        <f>'All Nodes'!B4818</f>
        <v>106707</v>
      </c>
      <c r="C1709">
        <f>'All Nodes'!C4818</f>
        <v>100001</v>
      </c>
      <c r="D1709" s="1">
        <f>'All Nodes'!D4818</f>
        <v>0.62499300000000002</v>
      </c>
      <c r="E1709" s="1">
        <f>'All Nodes'!E4818</f>
        <v>0.225047</v>
      </c>
      <c r="F1709" s="1">
        <f>'All Nodes'!F4818</f>
        <v>0.12636600000000001</v>
      </c>
      <c r="G1709">
        <f>'All Nodes'!G4818</f>
        <v>100001</v>
      </c>
    </row>
    <row r="1710" spans="1:7" x14ac:dyDescent="0.25">
      <c r="A1710" t="str">
        <f>'All Nodes'!A4819</f>
        <v>GRID</v>
      </c>
      <c r="B1710">
        <f>'All Nodes'!B4819</f>
        <v>106708</v>
      </c>
      <c r="C1710">
        <f>'All Nodes'!C4819</f>
        <v>100001</v>
      </c>
      <c r="D1710" s="1">
        <f>'All Nodes'!D4819</f>
        <v>0.624996</v>
      </c>
      <c r="E1710" s="1">
        <f>'All Nodes'!E4819</f>
        <v>0.20005400000000001</v>
      </c>
      <c r="F1710" s="1">
        <f>'All Nodes'!F4819</f>
        <v>0.12529999999999999</v>
      </c>
      <c r="G1710">
        <f>'All Nodes'!G4819</f>
        <v>100001</v>
      </c>
    </row>
    <row r="1711" spans="1:7" x14ac:dyDescent="0.25">
      <c r="A1711" t="str">
        <f>'All Nodes'!A4820</f>
        <v>GRID</v>
      </c>
      <c r="B1711">
        <f>'All Nodes'!B4820</f>
        <v>106709</v>
      </c>
      <c r="C1711">
        <f>'All Nodes'!C4820</f>
        <v>100001</v>
      </c>
      <c r="D1711" s="1">
        <f>'All Nodes'!D4820</f>
        <v>0.64994700000000005</v>
      </c>
      <c r="E1711" s="1">
        <f>'All Nodes'!E4820</f>
        <v>0.25003300000000001</v>
      </c>
      <c r="F1711" s="1">
        <f>'All Nodes'!F4820</f>
        <v>0.13075600000000001</v>
      </c>
      <c r="G1711">
        <f>'All Nodes'!G4820</f>
        <v>100001</v>
      </c>
    </row>
    <row r="1712" spans="1:7" x14ac:dyDescent="0.25">
      <c r="A1712" t="str">
        <f>'All Nodes'!A4821</f>
        <v>GRID</v>
      </c>
      <c r="B1712">
        <f>'All Nodes'!B4821</f>
        <v>106710</v>
      </c>
      <c r="C1712">
        <f>'All Nodes'!C4821</f>
        <v>100001</v>
      </c>
      <c r="D1712" s="1">
        <f>'All Nodes'!D4821</f>
        <v>0.64993999999999996</v>
      </c>
      <c r="E1712" s="1">
        <f>'All Nodes'!E4821</f>
        <v>0.225048</v>
      </c>
      <c r="F1712" s="1">
        <f>'All Nodes'!F4821</f>
        <v>0.12956300000000001</v>
      </c>
      <c r="G1712">
        <f>'All Nodes'!G4821</f>
        <v>100001</v>
      </c>
    </row>
    <row r="1713" spans="1:7" x14ac:dyDescent="0.25">
      <c r="A1713" t="str">
        <f>'All Nodes'!A4822</f>
        <v>GRID</v>
      </c>
      <c r="B1713">
        <f>'All Nodes'!B4822</f>
        <v>106711</v>
      </c>
      <c r="C1713">
        <f>'All Nodes'!C4822</f>
        <v>100001</v>
      </c>
      <c r="D1713" s="1">
        <f>'All Nodes'!D4822</f>
        <v>0.67497799999999997</v>
      </c>
      <c r="E1713" s="1">
        <f>'All Nodes'!E4822</f>
        <v>0.275057</v>
      </c>
      <c r="F1713" s="1">
        <f>'All Nodes'!F4822</f>
        <v>0.13541600000000001</v>
      </c>
      <c r="G1713">
        <f>'All Nodes'!G4822</f>
        <v>100001</v>
      </c>
    </row>
    <row r="1714" spans="1:7" x14ac:dyDescent="0.25">
      <c r="A1714" t="str">
        <f>'All Nodes'!A4823</f>
        <v>GRID</v>
      </c>
      <c r="B1714">
        <f>'All Nodes'!B4823</f>
        <v>106712</v>
      </c>
      <c r="C1714">
        <f>'All Nodes'!C4823</f>
        <v>100001</v>
      </c>
      <c r="D1714" s="1">
        <f>'All Nodes'!D4823</f>
        <v>0.67497300000000005</v>
      </c>
      <c r="E1714" s="1">
        <f>'All Nodes'!E4823</f>
        <v>0.25003399999999998</v>
      </c>
      <c r="F1714" s="1">
        <f>'All Nodes'!F4823</f>
        <v>0.13409099999999999</v>
      </c>
      <c r="G1714">
        <f>'All Nodes'!G4823</f>
        <v>100001</v>
      </c>
    </row>
    <row r="1715" spans="1:7" x14ac:dyDescent="0.25">
      <c r="A1715" t="str">
        <f>'All Nodes'!A4824</f>
        <v>GRID</v>
      </c>
      <c r="B1715">
        <f>'All Nodes'!B4824</f>
        <v>106713</v>
      </c>
      <c r="C1715">
        <f>'All Nodes'!C4824</f>
        <v>100001</v>
      </c>
      <c r="D1715" s="1">
        <f>'All Nodes'!D4824</f>
        <v>-0.20000100000000001</v>
      </c>
      <c r="E1715" s="1">
        <f>'All Nodes'!E4824</f>
        <v>-0.30002600000000001</v>
      </c>
      <c r="F1715" s="1">
        <f>'All Nodes'!F4824</f>
        <v>9.5195299999999997E-2</v>
      </c>
      <c r="G1715">
        <f>'All Nodes'!G4824</f>
        <v>100001</v>
      </c>
    </row>
    <row r="1716" spans="1:7" x14ac:dyDescent="0.25">
      <c r="A1716" t="str">
        <f>'All Nodes'!A4825</f>
        <v>GRID</v>
      </c>
      <c r="B1716">
        <f>'All Nodes'!B4825</f>
        <v>106714</v>
      </c>
      <c r="C1716">
        <f>'All Nodes'!C4825</f>
        <v>100001</v>
      </c>
      <c r="D1716" s="1">
        <f>'All Nodes'!D4825</f>
        <v>-0.175007</v>
      </c>
      <c r="E1716" s="1">
        <f>'All Nodes'!E4825</f>
        <v>-0.25001499999999999</v>
      </c>
      <c r="F1716" s="1">
        <f>'All Nodes'!F4825</f>
        <v>9.1513300000000006E-2</v>
      </c>
      <c r="G1716">
        <f>'All Nodes'!G4825</f>
        <v>100001</v>
      </c>
    </row>
    <row r="1717" spans="1:7" x14ac:dyDescent="0.25">
      <c r="A1717" t="str">
        <f>'All Nodes'!A4826</f>
        <v>GRID</v>
      </c>
      <c r="B1717">
        <f>'All Nodes'!B4826</f>
        <v>106715</v>
      </c>
      <c r="C1717">
        <f>'All Nodes'!C4826</f>
        <v>100001</v>
      </c>
      <c r="D1717" s="1">
        <f>'All Nodes'!D4826</f>
        <v>-0.17500599999999999</v>
      </c>
      <c r="E1717" s="1">
        <f>'All Nodes'!E4826</f>
        <v>-0.275032</v>
      </c>
      <c r="F1717" s="1">
        <f>'All Nodes'!F4826</f>
        <v>9.2825299999999999E-2</v>
      </c>
      <c r="G1717">
        <f>'All Nodes'!G4826</f>
        <v>100001</v>
      </c>
    </row>
    <row r="1718" spans="1:7" x14ac:dyDescent="0.25">
      <c r="A1718" t="str">
        <f>'All Nodes'!A4827</f>
        <v>GRID</v>
      </c>
      <c r="B1718">
        <f>'All Nodes'!B4827</f>
        <v>106716</v>
      </c>
      <c r="C1718">
        <f>'All Nodes'!C4827</f>
        <v>100001</v>
      </c>
      <c r="D1718" s="1">
        <f>'All Nodes'!D4827</f>
        <v>-0.175007</v>
      </c>
      <c r="E1718" s="1">
        <f>'All Nodes'!E4827</f>
        <v>-0.30002600000000001</v>
      </c>
      <c r="F1718" s="1">
        <f>'All Nodes'!F4827</f>
        <v>9.4259399999999993E-2</v>
      </c>
      <c r="G1718">
        <f>'All Nodes'!G4827</f>
        <v>100001</v>
      </c>
    </row>
    <row r="1719" spans="1:7" x14ac:dyDescent="0.25">
      <c r="A1719" t="str">
        <f>'All Nodes'!A4828</f>
        <v>GRID</v>
      </c>
      <c r="B1719">
        <f>'All Nodes'!B4828</f>
        <v>106717</v>
      </c>
      <c r="C1719">
        <f>'All Nodes'!C4828</f>
        <v>100001</v>
      </c>
      <c r="D1719" s="1">
        <f>'All Nodes'!D4828</f>
        <v>-0.20000299999999999</v>
      </c>
      <c r="E1719" s="1">
        <f>'All Nodes'!E4828</f>
        <v>-0.32501999999999998</v>
      </c>
      <c r="F1719" s="1">
        <f>'All Nodes'!F4828</f>
        <v>9.6755300000000002E-2</v>
      </c>
      <c r="G1719">
        <f>'All Nodes'!G4828</f>
        <v>100001</v>
      </c>
    </row>
    <row r="1720" spans="1:7" x14ac:dyDescent="0.25">
      <c r="A1720" t="str">
        <f>'All Nodes'!A4829</f>
        <v>GRID</v>
      </c>
      <c r="B1720">
        <f>'All Nodes'!B4829</f>
        <v>106718</v>
      </c>
      <c r="C1720">
        <f>'All Nodes'!C4829</f>
        <v>100001</v>
      </c>
      <c r="D1720" s="1">
        <f>'All Nodes'!D4829</f>
        <v>-0.22498399999999999</v>
      </c>
      <c r="E1720" s="1">
        <f>'All Nodes'!E4829</f>
        <v>-0.37485200000000002</v>
      </c>
      <c r="F1720" s="1">
        <f>'All Nodes'!F4829</f>
        <v>0.101289</v>
      </c>
      <c r="G1720">
        <f>'All Nodes'!G4829</f>
        <v>100001</v>
      </c>
    </row>
    <row r="1721" spans="1:7" x14ac:dyDescent="0.25">
      <c r="A1721" t="str">
        <f>'All Nodes'!A4830</f>
        <v>GRID</v>
      </c>
      <c r="B1721">
        <f>'All Nodes'!B4830</f>
        <v>106719</v>
      </c>
      <c r="C1721">
        <f>'All Nodes'!C4830</f>
        <v>100001</v>
      </c>
      <c r="D1721" s="1">
        <f>'All Nodes'!D4830</f>
        <v>-0.20000200000000001</v>
      </c>
      <c r="E1721" s="1">
        <f>'All Nodes'!E4830</f>
        <v>-0.349858</v>
      </c>
      <c r="F1721" s="1">
        <f>'All Nodes'!F4830</f>
        <v>9.8418400000000003E-2</v>
      </c>
      <c r="G1721">
        <f>'All Nodes'!G4830</f>
        <v>100001</v>
      </c>
    </row>
    <row r="1722" spans="1:7" x14ac:dyDescent="0.25">
      <c r="A1722" t="str">
        <f>'All Nodes'!A4831</f>
        <v>GRID</v>
      </c>
      <c r="B1722">
        <f>'All Nodes'!B4831</f>
        <v>106720</v>
      </c>
      <c r="C1722">
        <f>'All Nodes'!C4831</f>
        <v>100001</v>
      </c>
      <c r="D1722" s="1">
        <f>'All Nodes'!D4831</f>
        <v>-0.20000100000000001</v>
      </c>
      <c r="E1722" s="1">
        <f>'All Nodes'!E4831</f>
        <v>-0.37485499999999999</v>
      </c>
      <c r="F1722" s="1">
        <f>'All Nodes'!F4831</f>
        <v>0.100227</v>
      </c>
      <c r="G1722">
        <f>'All Nodes'!G4831</f>
        <v>100001</v>
      </c>
    </row>
    <row r="1723" spans="1:7" x14ac:dyDescent="0.25">
      <c r="A1723" t="str">
        <f>'All Nodes'!A4832</f>
        <v>GRID</v>
      </c>
      <c r="B1723">
        <f>'All Nodes'!B4832</f>
        <v>106721</v>
      </c>
      <c r="C1723">
        <f>'All Nodes'!C4832</f>
        <v>100001</v>
      </c>
      <c r="D1723" s="1">
        <f>'All Nodes'!D4832</f>
        <v>-0.22498000000000001</v>
      </c>
      <c r="E1723" s="1">
        <f>'All Nodes'!E4832</f>
        <v>-0.39984999999999998</v>
      </c>
      <c r="F1723" s="1">
        <f>'All Nodes'!F4832</f>
        <v>0.103223</v>
      </c>
      <c r="G1723">
        <f>'All Nodes'!G4832</f>
        <v>100001</v>
      </c>
    </row>
    <row r="1724" spans="1:7" x14ac:dyDescent="0.25">
      <c r="A1724" t="str">
        <f>'All Nodes'!A4833</f>
        <v>GRID</v>
      </c>
      <c r="B1724">
        <f>'All Nodes'!B4833</f>
        <v>106722</v>
      </c>
      <c r="C1724">
        <f>'All Nodes'!C4833</f>
        <v>100001</v>
      </c>
      <c r="D1724" s="1">
        <f>'All Nodes'!D4833</f>
        <v>-0.24998200000000001</v>
      </c>
      <c r="E1724" s="1">
        <f>'All Nodes'!E4833</f>
        <v>-0.42503000000000002</v>
      </c>
      <c r="F1724" s="1">
        <f>'All Nodes'!F4833</f>
        <v>0.106503</v>
      </c>
      <c r="G1724">
        <f>'All Nodes'!G4833</f>
        <v>100001</v>
      </c>
    </row>
    <row r="1725" spans="1:7" x14ac:dyDescent="0.25">
      <c r="A1725" t="str">
        <f>'All Nodes'!A4834</f>
        <v>GRID</v>
      </c>
      <c r="B1725">
        <f>'All Nodes'!B4834</f>
        <v>106723</v>
      </c>
      <c r="C1725">
        <f>'All Nodes'!C4834</f>
        <v>100001</v>
      </c>
      <c r="D1725" s="1">
        <f>'All Nodes'!D4834</f>
        <v>-0.22498099999999999</v>
      </c>
      <c r="E1725" s="1">
        <f>'All Nodes'!E4834</f>
        <v>-0.42502699999999999</v>
      </c>
      <c r="F1725" s="1">
        <f>'All Nodes'!F4834</f>
        <v>0.10531500000000001</v>
      </c>
      <c r="G1725">
        <f>'All Nodes'!G4834</f>
        <v>100001</v>
      </c>
    </row>
    <row r="1726" spans="1:7" x14ac:dyDescent="0.25">
      <c r="A1726" t="str">
        <f>'All Nodes'!A4835</f>
        <v>GRID</v>
      </c>
      <c r="B1726">
        <f>'All Nodes'!B4835</f>
        <v>106724</v>
      </c>
      <c r="C1726">
        <f>'All Nodes'!C4835</f>
        <v>100001</v>
      </c>
      <c r="D1726" s="1">
        <f>'All Nodes'!D4835</f>
        <v>-0.274982</v>
      </c>
      <c r="E1726" s="1">
        <f>'All Nodes'!E4835</f>
        <v>-0.44984400000000002</v>
      </c>
      <c r="F1726" s="1">
        <f>'All Nodes'!F4835</f>
        <v>0.109974</v>
      </c>
      <c r="G1726">
        <f>'All Nodes'!G4835</f>
        <v>100001</v>
      </c>
    </row>
    <row r="1727" spans="1:7" x14ac:dyDescent="0.25">
      <c r="A1727" t="str">
        <f>'All Nodes'!A4836</f>
        <v>GRID</v>
      </c>
      <c r="B1727">
        <f>'All Nodes'!B4836</f>
        <v>106725</v>
      </c>
      <c r="C1727">
        <f>'All Nodes'!C4836</f>
        <v>100001</v>
      </c>
      <c r="D1727" s="1">
        <f>'All Nodes'!D4836</f>
        <v>-0.24998000000000001</v>
      </c>
      <c r="E1727" s="1">
        <f>'All Nodes'!E4836</f>
        <v>-0.44984800000000003</v>
      </c>
      <c r="F1727" s="1">
        <f>'All Nodes'!F4836</f>
        <v>0.10865900000000001</v>
      </c>
      <c r="G1727">
        <f>'All Nodes'!G4836</f>
        <v>100001</v>
      </c>
    </row>
    <row r="1728" spans="1:7" x14ac:dyDescent="0.25">
      <c r="A1728" t="str">
        <f>'All Nodes'!A4837</f>
        <v>GRID</v>
      </c>
      <c r="B1728">
        <f>'All Nodes'!B4837</f>
        <v>106726</v>
      </c>
      <c r="C1728">
        <f>'All Nodes'!C4837</f>
        <v>100001</v>
      </c>
      <c r="D1728" s="1">
        <f>'All Nodes'!D4837</f>
        <v>-0.27498</v>
      </c>
      <c r="E1728" s="1">
        <f>'All Nodes'!E4837</f>
        <v>-0.47503099999999998</v>
      </c>
      <c r="F1728" s="1">
        <f>'All Nodes'!F4837</f>
        <v>0.11232399999999999</v>
      </c>
      <c r="G1728">
        <f>'All Nodes'!G4837</f>
        <v>100001</v>
      </c>
    </row>
    <row r="1729" spans="1:7" x14ac:dyDescent="0.25">
      <c r="A1729" t="str">
        <f>'All Nodes'!A4838</f>
        <v>GRID</v>
      </c>
      <c r="B1729">
        <f>'All Nodes'!B4838</f>
        <v>106727</v>
      </c>
      <c r="C1729">
        <f>'All Nodes'!C4838</f>
        <v>100001</v>
      </c>
      <c r="D1729" s="1">
        <f>'All Nodes'!D4838</f>
        <v>-0.299979</v>
      </c>
      <c r="E1729" s="1">
        <f>'All Nodes'!E4838</f>
        <v>-0.49984800000000001</v>
      </c>
      <c r="F1729" s="1">
        <f>'All Nodes'!F4838</f>
        <v>0.11617</v>
      </c>
      <c r="G1729">
        <f>'All Nodes'!G4838</f>
        <v>100001</v>
      </c>
    </row>
    <row r="1730" spans="1:7" x14ac:dyDescent="0.25">
      <c r="A1730" t="str">
        <f>'All Nodes'!A4839</f>
        <v>GRID</v>
      </c>
      <c r="B1730">
        <f>'All Nodes'!B4839</f>
        <v>106728</v>
      </c>
      <c r="C1730">
        <f>'All Nodes'!C4839</f>
        <v>100001</v>
      </c>
      <c r="D1730" s="1">
        <f>'All Nodes'!D4839</f>
        <v>-0.27498</v>
      </c>
      <c r="E1730" s="1">
        <f>'All Nodes'!E4839</f>
        <v>-0.49985000000000002</v>
      </c>
      <c r="F1730" s="1">
        <f>'All Nodes'!F4839</f>
        <v>0.11473</v>
      </c>
      <c r="G1730">
        <f>'All Nodes'!G4839</f>
        <v>100001</v>
      </c>
    </row>
    <row r="1731" spans="1:7" x14ac:dyDescent="0.25">
      <c r="A1731" t="str">
        <f>'All Nodes'!A4840</f>
        <v>GRID</v>
      </c>
      <c r="B1731">
        <f>'All Nodes'!B4840</f>
        <v>106729</v>
      </c>
      <c r="C1731">
        <f>'All Nodes'!C4840</f>
        <v>100001</v>
      </c>
      <c r="D1731" s="1">
        <f>'All Nodes'!D4840</f>
        <v>-0.32497700000000002</v>
      </c>
      <c r="E1731" s="1">
        <f>'All Nodes'!E4840</f>
        <v>-0.52485400000000004</v>
      </c>
      <c r="F1731" s="1">
        <f>'All Nodes'!F4840</f>
        <v>0.120307</v>
      </c>
      <c r="G1731">
        <f>'All Nodes'!G4840</f>
        <v>100001</v>
      </c>
    </row>
    <row r="1732" spans="1:7" x14ac:dyDescent="0.25">
      <c r="A1732" t="str">
        <f>'All Nodes'!A4841</f>
        <v>GRID</v>
      </c>
      <c r="B1732">
        <f>'All Nodes'!B4841</f>
        <v>106730</v>
      </c>
      <c r="C1732">
        <f>'All Nodes'!C4841</f>
        <v>100001</v>
      </c>
      <c r="D1732" s="1">
        <f>'All Nodes'!D4841</f>
        <v>-0.29997699999999999</v>
      </c>
      <c r="E1732" s="1">
        <f>'All Nodes'!E4841</f>
        <v>-0.52485800000000005</v>
      </c>
      <c r="F1732" s="1">
        <f>'All Nodes'!F4841</f>
        <v>0.11874</v>
      </c>
      <c r="G1732">
        <f>'All Nodes'!G4841</f>
        <v>100001</v>
      </c>
    </row>
    <row r="1733" spans="1:7" x14ac:dyDescent="0.25">
      <c r="A1733" t="str">
        <f>'All Nodes'!A4842</f>
        <v>GRID</v>
      </c>
      <c r="B1733">
        <f>'All Nodes'!B4842</f>
        <v>106731</v>
      </c>
      <c r="C1733">
        <f>'All Nodes'!C4842</f>
        <v>100001</v>
      </c>
      <c r="D1733" s="1">
        <f>'All Nodes'!D4842</f>
        <v>-0.32496999999999998</v>
      </c>
      <c r="E1733" s="1">
        <f>'All Nodes'!E4842</f>
        <v>-0.55002899999999999</v>
      </c>
      <c r="F1733" s="1">
        <f>'All Nodes'!F4842</f>
        <v>0.123041</v>
      </c>
      <c r="G1733">
        <f>'All Nodes'!G4842</f>
        <v>100001</v>
      </c>
    </row>
    <row r="1734" spans="1:7" x14ac:dyDescent="0.25">
      <c r="A1734" t="str">
        <f>'All Nodes'!A4843</f>
        <v>GRID</v>
      </c>
      <c r="B1734">
        <f>'All Nodes'!B4843</f>
        <v>106732</v>
      </c>
      <c r="C1734">
        <f>'All Nodes'!C4843</f>
        <v>100001</v>
      </c>
      <c r="D1734" s="1">
        <f>'All Nodes'!D4843</f>
        <v>-0.374973</v>
      </c>
      <c r="E1734" s="1">
        <f>'All Nodes'!E4843</f>
        <v>-0.57503000000000004</v>
      </c>
      <c r="F1734" s="1">
        <f>'All Nodes'!F4843</f>
        <v>0.129382</v>
      </c>
      <c r="G1734">
        <f>'All Nodes'!G4843</f>
        <v>100001</v>
      </c>
    </row>
    <row r="1735" spans="1:7" x14ac:dyDescent="0.25">
      <c r="A1735" t="str">
        <f>'All Nodes'!A4844</f>
        <v>GRID</v>
      </c>
      <c r="B1735">
        <f>'All Nodes'!B4844</f>
        <v>106733</v>
      </c>
      <c r="C1735">
        <f>'All Nodes'!C4844</f>
        <v>100001</v>
      </c>
      <c r="D1735" s="1">
        <f>'All Nodes'!D4844</f>
        <v>-0.349968</v>
      </c>
      <c r="E1735" s="1">
        <f>'All Nodes'!E4844</f>
        <v>-0.57502900000000001</v>
      </c>
      <c r="F1735" s="1">
        <f>'All Nodes'!F4844</f>
        <v>0.12756100000000001</v>
      </c>
      <c r="G1735">
        <f>'All Nodes'!G4844</f>
        <v>100001</v>
      </c>
    </row>
    <row r="1736" spans="1:7" x14ac:dyDescent="0.25">
      <c r="A1736" t="str">
        <f>'All Nodes'!A4845</f>
        <v>GRID</v>
      </c>
      <c r="B1736">
        <f>'All Nodes'!B4845</f>
        <v>106734</v>
      </c>
      <c r="C1736">
        <f>'All Nodes'!C4845</f>
        <v>100001</v>
      </c>
      <c r="D1736" s="1">
        <f>'All Nodes'!D4845</f>
        <v>-0.32497199999999998</v>
      </c>
      <c r="E1736" s="1">
        <f>'All Nodes'!E4845</f>
        <v>-0.57502799999999998</v>
      </c>
      <c r="F1736" s="1">
        <f>'All Nodes'!F4845</f>
        <v>0.12586600000000001</v>
      </c>
      <c r="G1736">
        <f>'All Nodes'!G4845</f>
        <v>100001</v>
      </c>
    </row>
    <row r="1737" spans="1:7" x14ac:dyDescent="0.25">
      <c r="A1737" t="str">
        <f>'All Nodes'!A4846</f>
        <v>GRID</v>
      </c>
      <c r="B1737">
        <f>'All Nodes'!B4846</f>
        <v>106735</v>
      </c>
      <c r="C1737">
        <f>'All Nodes'!C4846</f>
        <v>100001</v>
      </c>
      <c r="D1737" s="1">
        <f>'All Nodes'!D4846</f>
        <v>-0.39997100000000002</v>
      </c>
      <c r="E1737" s="1">
        <f>'All Nodes'!E4846</f>
        <v>-0.60004000000000002</v>
      </c>
      <c r="F1737" s="1">
        <f>'All Nodes'!F4846</f>
        <v>0.13428799999999999</v>
      </c>
      <c r="G1737">
        <f>'All Nodes'!G4846</f>
        <v>100001</v>
      </c>
    </row>
    <row r="1738" spans="1:7" x14ac:dyDescent="0.25">
      <c r="A1738" t="str">
        <f>'All Nodes'!A4847</f>
        <v>GRID</v>
      </c>
      <c r="B1738">
        <f>'All Nodes'!B4847</f>
        <v>106736</v>
      </c>
      <c r="C1738">
        <f>'All Nodes'!C4847</f>
        <v>100001</v>
      </c>
      <c r="D1738" s="1">
        <f>'All Nodes'!D4847</f>
        <v>-0.374969</v>
      </c>
      <c r="E1738" s="1">
        <f>'All Nodes'!E4847</f>
        <v>-0.60003799999999996</v>
      </c>
      <c r="F1738" s="1">
        <f>'All Nodes'!F4847</f>
        <v>0.13233900000000001</v>
      </c>
      <c r="G1738">
        <f>'All Nodes'!G4847</f>
        <v>100001</v>
      </c>
    </row>
    <row r="1739" spans="1:7" x14ac:dyDescent="0.25">
      <c r="A1739" t="str">
        <f>'All Nodes'!A4848</f>
        <v>GRID</v>
      </c>
      <c r="B1739">
        <f>'All Nodes'!B4848</f>
        <v>106737</v>
      </c>
      <c r="C1739">
        <f>'All Nodes'!C4848</f>
        <v>100001</v>
      </c>
      <c r="D1739" s="1">
        <f>'All Nodes'!D4848</f>
        <v>-2.5007000000000001E-2</v>
      </c>
      <c r="E1739" s="1">
        <f>'All Nodes'!E4848</f>
        <v>-7.5019000000000002E-2</v>
      </c>
      <c r="F1739" s="1">
        <f>'All Nodes'!F4848</f>
        <v>8.2853099999999999E-2</v>
      </c>
      <c r="G1739">
        <f>'All Nodes'!G4848</f>
        <v>100001</v>
      </c>
    </row>
    <row r="1740" spans="1:7" x14ac:dyDescent="0.25">
      <c r="A1740" t="str">
        <f>'All Nodes'!A4849</f>
        <v>GRID</v>
      </c>
      <c r="B1740">
        <f>'All Nodes'!B4849</f>
        <v>106738</v>
      </c>
      <c r="C1740">
        <f>'All Nodes'!C4849</f>
        <v>100001</v>
      </c>
      <c r="D1740" s="1">
        <f>'All Nodes'!D4849</f>
        <v>5.4499000000000001E-6</v>
      </c>
      <c r="E1740" s="1">
        <f>'All Nodes'!E4849</f>
        <v>-7.5004000000000001E-2</v>
      </c>
      <c r="F1740" s="1">
        <f>'All Nodes'!F4849</f>
        <v>8.2790100000000005E-2</v>
      </c>
      <c r="G1740">
        <f>'All Nodes'!G4849</f>
        <v>100001</v>
      </c>
    </row>
    <row r="1741" spans="1:7" x14ac:dyDescent="0.25">
      <c r="A1741" t="str">
        <f>'All Nodes'!A4850</f>
        <v>GRID</v>
      </c>
      <c r="B1741">
        <f>'All Nodes'!B4850</f>
        <v>106739</v>
      </c>
      <c r="C1741">
        <f>'All Nodes'!C4850</f>
        <v>100001</v>
      </c>
      <c r="D1741" s="1">
        <f>'All Nodes'!D4850</f>
        <v>-0.10001400000000001</v>
      </c>
      <c r="E1741" s="1">
        <f>'All Nodes'!E4850</f>
        <v>-0.125024</v>
      </c>
      <c r="F1741" s="1">
        <f>'All Nodes'!F4850</f>
        <v>8.4784200000000004E-2</v>
      </c>
      <c r="G1741">
        <f>'All Nodes'!G4850</f>
        <v>100001</v>
      </c>
    </row>
    <row r="1742" spans="1:7" x14ac:dyDescent="0.25">
      <c r="A1742" t="str">
        <f>'All Nodes'!A4851</f>
        <v>GRID</v>
      </c>
      <c r="B1742">
        <f>'All Nodes'!B4851</f>
        <v>106740</v>
      </c>
      <c r="C1742">
        <f>'All Nodes'!C4851</f>
        <v>100001</v>
      </c>
      <c r="D1742" s="1">
        <f>'All Nodes'!D4851</f>
        <v>-7.4994000000000005E-2</v>
      </c>
      <c r="E1742" s="1">
        <f>'All Nodes'!E4851</f>
        <v>-0.125023</v>
      </c>
      <c r="F1742" s="1">
        <f>'All Nodes'!F4851</f>
        <v>8.4348099999999995E-2</v>
      </c>
      <c r="G1742">
        <f>'All Nodes'!G4851</f>
        <v>100001</v>
      </c>
    </row>
    <row r="1743" spans="1:7" x14ac:dyDescent="0.25">
      <c r="A1743" t="str">
        <f>'All Nodes'!A4852</f>
        <v>GRID</v>
      </c>
      <c r="B1743">
        <f>'All Nodes'!B4852</f>
        <v>106741</v>
      </c>
      <c r="C1743">
        <f>'All Nodes'!C4852</f>
        <v>100001</v>
      </c>
      <c r="D1743" s="1">
        <f>'All Nodes'!D4852</f>
        <v>-0.12500600000000001</v>
      </c>
      <c r="E1743" s="1">
        <f>'All Nodes'!E4852</f>
        <v>-0.15002199999999999</v>
      </c>
      <c r="F1743" s="1">
        <f>'All Nodes'!F4852</f>
        <v>8.60292E-2</v>
      </c>
      <c r="G1743">
        <f>'All Nodes'!G4852</f>
        <v>100001</v>
      </c>
    </row>
    <row r="1744" spans="1:7" x14ac:dyDescent="0.25">
      <c r="A1744" t="str">
        <f>'All Nodes'!A4853</f>
        <v>GRID</v>
      </c>
      <c r="B1744">
        <f>'All Nodes'!B4853</f>
        <v>106742</v>
      </c>
      <c r="C1744">
        <f>'All Nodes'!C4853</f>
        <v>100001</v>
      </c>
      <c r="D1744" s="1">
        <f>'All Nodes'!D4853</f>
        <v>-0.12500500000000001</v>
      </c>
      <c r="E1744" s="1">
        <f>'All Nodes'!E4853</f>
        <v>-0.17502799999999999</v>
      </c>
      <c r="F1744" s="1">
        <f>'All Nodes'!F4853</f>
        <v>8.6840200000000006E-2</v>
      </c>
      <c r="G1744">
        <f>'All Nodes'!G4853</f>
        <v>100001</v>
      </c>
    </row>
    <row r="1745" spans="1:7" x14ac:dyDescent="0.25">
      <c r="A1745" t="str">
        <f>'All Nodes'!A4854</f>
        <v>GRID</v>
      </c>
      <c r="B1745">
        <f>'All Nodes'!B4854</f>
        <v>106743</v>
      </c>
      <c r="C1745">
        <f>'All Nodes'!C4854</f>
        <v>100001</v>
      </c>
      <c r="D1745" s="1">
        <f>'All Nodes'!D4854</f>
        <v>-0.100013</v>
      </c>
      <c r="E1745" s="1">
        <f>'All Nodes'!E4854</f>
        <v>-0.15002099999999999</v>
      </c>
      <c r="F1745" s="1">
        <f>'All Nodes'!F4854</f>
        <v>8.5469199999999995E-2</v>
      </c>
      <c r="G1745">
        <f>'All Nodes'!G4854</f>
        <v>100001</v>
      </c>
    </row>
    <row r="1746" spans="1:7" x14ac:dyDescent="0.25">
      <c r="A1746" t="str">
        <f>'All Nodes'!A4855</f>
        <v>GRID</v>
      </c>
      <c r="B1746">
        <f>'All Nodes'!B4855</f>
        <v>106744</v>
      </c>
      <c r="C1746">
        <f>'All Nodes'!C4855</f>
        <v>100001</v>
      </c>
      <c r="D1746" s="1">
        <f>'All Nodes'!D4855</f>
        <v>-0.12501200000000001</v>
      </c>
      <c r="E1746" s="1">
        <f>'All Nodes'!E4855</f>
        <v>-0.20002600000000001</v>
      </c>
      <c r="F1746" s="1">
        <f>'All Nodes'!F4855</f>
        <v>8.7774199999999997E-2</v>
      </c>
      <c r="G1746">
        <f>'All Nodes'!G4855</f>
        <v>100001</v>
      </c>
    </row>
    <row r="1747" spans="1:7" x14ac:dyDescent="0.25">
      <c r="A1747" t="str">
        <f>'All Nodes'!A4856</f>
        <v>GRID</v>
      </c>
      <c r="B1747">
        <f>'All Nodes'!B4856</f>
        <v>106745</v>
      </c>
      <c r="C1747">
        <f>'All Nodes'!C4856</f>
        <v>100001</v>
      </c>
      <c r="D1747" s="1">
        <f>'All Nodes'!D4856</f>
        <v>-4.9945000000000003E-2</v>
      </c>
      <c r="E1747" s="1">
        <f>'All Nodes'!E4856</f>
        <v>-0.100023</v>
      </c>
      <c r="F1747" s="1">
        <f>'All Nodes'!F4856</f>
        <v>8.3475099999999997E-2</v>
      </c>
      <c r="G1747">
        <f>'All Nodes'!G4856</f>
        <v>100001</v>
      </c>
    </row>
    <row r="1748" spans="1:7" x14ac:dyDescent="0.25">
      <c r="A1748" t="str">
        <f>'All Nodes'!A4857</f>
        <v>GRID</v>
      </c>
      <c r="B1748">
        <f>'All Nodes'!B4857</f>
        <v>106746</v>
      </c>
      <c r="C1748">
        <f>'All Nodes'!C4857</f>
        <v>100001</v>
      </c>
      <c r="D1748" s="1">
        <f>'All Nodes'!D4857</f>
        <v>-2.4952999999999999E-2</v>
      </c>
      <c r="E1748" s="1">
        <f>'All Nodes'!E4857</f>
        <v>-0.100022</v>
      </c>
      <c r="F1748" s="1">
        <f>'All Nodes'!F4857</f>
        <v>8.3289100000000005E-2</v>
      </c>
      <c r="G1748">
        <f>'All Nodes'!G4857</f>
        <v>100001</v>
      </c>
    </row>
    <row r="1749" spans="1:7" x14ac:dyDescent="0.25">
      <c r="A1749" t="str">
        <f>'All Nodes'!A4858</f>
        <v>GRID</v>
      </c>
      <c r="B1749">
        <f>'All Nodes'!B4858</f>
        <v>106747</v>
      </c>
      <c r="C1749">
        <f>'All Nodes'!C4858</f>
        <v>100001</v>
      </c>
      <c r="D1749" s="1">
        <f>'All Nodes'!D4858</f>
        <v>-4.9987999999999998E-2</v>
      </c>
      <c r="E1749" s="1">
        <f>'All Nodes'!E4858</f>
        <v>-0.12502099999999999</v>
      </c>
      <c r="F1749" s="1">
        <f>'All Nodes'!F4858</f>
        <v>8.4036100000000002E-2</v>
      </c>
      <c r="G1749">
        <f>'All Nodes'!G4858</f>
        <v>100001</v>
      </c>
    </row>
    <row r="1750" spans="1:7" x14ac:dyDescent="0.25">
      <c r="A1750" t="str">
        <f>'All Nodes'!A4859</f>
        <v>GRID</v>
      </c>
      <c r="B1750">
        <f>'All Nodes'!B4859</f>
        <v>106748</v>
      </c>
      <c r="C1750">
        <f>'All Nodes'!C4859</f>
        <v>100001</v>
      </c>
      <c r="D1750" s="1">
        <f>'All Nodes'!D4859</f>
        <v>-0.15001</v>
      </c>
      <c r="E1750" s="1">
        <f>'All Nodes'!E4859</f>
        <v>-0.225026</v>
      </c>
      <c r="F1750" s="1">
        <f>'All Nodes'!F4859</f>
        <v>8.9519199999999993E-2</v>
      </c>
      <c r="G1750">
        <f>'All Nodes'!G4859</f>
        <v>100001</v>
      </c>
    </row>
    <row r="1751" spans="1:7" x14ac:dyDescent="0.25">
      <c r="A1751" t="str">
        <f>'All Nodes'!A4860</f>
        <v>GRID</v>
      </c>
      <c r="B1751">
        <f>'All Nodes'!B4860</f>
        <v>106749</v>
      </c>
      <c r="C1751">
        <f>'All Nodes'!C4860</f>
        <v>100001</v>
      </c>
      <c r="D1751" s="1">
        <f>'All Nodes'!D4860</f>
        <v>-0.150002</v>
      </c>
      <c r="E1751" s="1">
        <f>'All Nodes'!E4860</f>
        <v>-0.25001499999999999</v>
      </c>
      <c r="F1751" s="1">
        <f>'All Nodes'!F4860</f>
        <v>9.0703300000000001E-2</v>
      </c>
      <c r="G1751">
        <f>'All Nodes'!G4860</f>
        <v>100001</v>
      </c>
    </row>
    <row r="1752" spans="1:7" x14ac:dyDescent="0.25">
      <c r="A1752" t="str">
        <f>'All Nodes'!A4861</f>
        <v>GRID</v>
      </c>
      <c r="B1752">
        <f>'All Nodes'!B4861</f>
        <v>106750</v>
      </c>
      <c r="C1752">
        <f>'All Nodes'!C4861</f>
        <v>100001</v>
      </c>
      <c r="D1752" s="1">
        <f>'All Nodes'!D4861</f>
        <v>-0.12501000000000001</v>
      </c>
      <c r="E1752" s="1">
        <f>'All Nodes'!E4861</f>
        <v>-0.225024</v>
      </c>
      <c r="F1752" s="1">
        <f>'All Nodes'!F4861</f>
        <v>8.8834200000000002E-2</v>
      </c>
      <c r="G1752">
        <f>'All Nodes'!G4861</f>
        <v>100001</v>
      </c>
    </row>
    <row r="1753" spans="1:7" x14ac:dyDescent="0.25">
      <c r="A1753" t="str">
        <f>'All Nodes'!A4862</f>
        <v>GRID</v>
      </c>
      <c r="B1753">
        <f>'All Nodes'!B4862</f>
        <v>106751</v>
      </c>
      <c r="C1753">
        <f>'All Nodes'!C4862</f>
        <v>100001</v>
      </c>
      <c r="D1753" s="1">
        <f>'All Nodes'!D4862</f>
        <v>0.10002</v>
      </c>
      <c r="E1753" s="1">
        <f>'All Nodes'!E4862</f>
        <v>5.7498999999999998E-6</v>
      </c>
      <c r="F1753" s="1">
        <f>'All Nodes'!F4862</f>
        <v>8.3226999999999995E-2</v>
      </c>
      <c r="G1753">
        <f>'All Nodes'!G4862</f>
        <v>100001</v>
      </c>
    </row>
    <row r="1754" spans="1:7" x14ac:dyDescent="0.25">
      <c r="A1754" t="str">
        <f>'All Nodes'!A4863</f>
        <v>GRID</v>
      </c>
      <c r="B1754">
        <f>'All Nodes'!B4863</f>
        <v>106752</v>
      </c>
      <c r="C1754">
        <f>'All Nodes'!C4863</f>
        <v>100001</v>
      </c>
      <c r="D1754" s="1">
        <f>'All Nodes'!D4863</f>
        <v>0.12501899999999999</v>
      </c>
      <c r="E1754" s="1">
        <f>'All Nodes'!E4863</f>
        <v>6.6019000000000003E-6</v>
      </c>
      <c r="F1754" s="1">
        <f>'All Nodes'!F4863</f>
        <v>8.3787100000000003E-2</v>
      </c>
      <c r="G1754">
        <f>'All Nodes'!G4863</f>
        <v>100001</v>
      </c>
    </row>
    <row r="1755" spans="1:7" x14ac:dyDescent="0.25">
      <c r="A1755" t="str">
        <f>'All Nodes'!A4864</f>
        <v>GRID</v>
      </c>
      <c r="B1755">
        <f>'All Nodes'!B4864</f>
        <v>106753</v>
      </c>
      <c r="C1755">
        <f>'All Nodes'!C4864</f>
        <v>100001</v>
      </c>
      <c r="D1755" s="1">
        <f>'All Nodes'!D4864</f>
        <v>0.15001600000000001</v>
      </c>
      <c r="E1755" s="1">
        <f>'All Nodes'!E4864</f>
        <v>7.7669000000000001E-6</v>
      </c>
      <c r="F1755" s="1">
        <f>'All Nodes'!F4864</f>
        <v>8.4472099999999994E-2</v>
      </c>
      <c r="G1755">
        <f>'All Nodes'!G4864</f>
        <v>100001</v>
      </c>
    </row>
    <row r="1756" spans="1:7" x14ac:dyDescent="0.25">
      <c r="A1756" t="str">
        <f>'All Nodes'!A4865</f>
        <v>GRID</v>
      </c>
      <c r="B1756">
        <f>'All Nodes'!B4865</f>
        <v>106754</v>
      </c>
      <c r="C1756">
        <f>'All Nodes'!C4865</f>
        <v>100001</v>
      </c>
      <c r="D1756" s="1">
        <f>'All Nodes'!D4865</f>
        <v>0.17502200000000001</v>
      </c>
      <c r="E1756" s="1">
        <f>'All Nodes'!E4865</f>
        <v>8.3364000000000003E-6</v>
      </c>
      <c r="F1756" s="1">
        <f>'All Nodes'!F4865</f>
        <v>8.5281999999999997E-2</v>
      </c>
      <c r="G1756">
        <f>'All Nodes'!G4865</f>
        <v>100001</v>
      </c>
    </row>
    <row r="1757" spans="1:7" x14ac:dyDescent="0.25">
      <c r="A1757" t="str">
        <f>'All Nodes'!A4866</f>
        <v>GRID</v>
      </c>
      <c r="B1757">
        <f>'All Nodes'!B4866</f>
        <v>106755</v>
      </c>
      <c r="C1757">
        <f>'All Nodes'!C4866</f>
        <v>100001</v>
      </c>
      <c r="D1757" s="1">
        <f>'All Nodes'!D4866</f>
        <v>5.0003300000000001E-2</v>
      </c>
      <c r="E1757" s="1">
        <f>'All Nodes'!E4866</f>
        <v>-4.9984000000000001E-2</v>
      </c>
      <c r="F1757" s="1">
        <f>'All Nodes'!F4866</f>
        <v>8.2727999999999996E-2</v>
      </c>
      <c r="G1757">
        <f>'All Nodes'!G4866</f>
        <v>100001</v>
      </c>
    </row>
    <row r="1758" spans="1:7" x14ac:dyDescent="0.25">
      <c r="A1758" t="str">
        <f>'All Nodes'!A4867</f>
        <v>GRID</v>
      </c>
      <c r="B1758">
        <f>'All Nodes'!B4867</f>
        <v>106756</v>
      </c>
      <c r="C1758">
        <f>'All Nodes'!C4867</f>
        <v>100001</v>
      </c>
      <c r="D1758" s="1">
        <f>'All Nodes'!D4867</f>
        <v>7.5020100000000006E-2</v>
      </c>
      <c r="E1758" s="1">
        <f>'All Nodes'!E4867</f>
        <v>-2.5007000000000001E-2</v>
      </c>
      <c r="F1758" s="1">
        <f>'All Nodes'!F4867</f>
        <v>8.2853099999999999E-2</v>
      </c>
      <c r="G1758">
        <f>'All Nodes'!G4867</f>
        <v>100001</v>
      </c>
    </row>
    <row r="1759" spans="1:7" x14ac:dyDescent="0.25">
      <c r="A1759" t="str">
        <f>'All Nodes'!A4868</f>
        <v>GRID</v>
      </c>
      <c r="B1759">
        <f>'All Nodes'!B4868</f>
        <v>106757</v>
      </c>
      <c r="C1759">
        <f>'All Nodes'!C4868</f>
        <v>100001</v>
      </c>
      <c r="D1759" s="1">
        <f>'All Nodes'!D4868</f>
        <v>0.100021</v>
      </c>
      <c r="E1759" s="1">
        <f>'All Nodes'!E4868</f>
        <v>-2.4952999999999999E-2</v>
      </c>
      <c r="F1759" s="1">
        <f>'All Nodes'!F4868</f>
        <v>8.3289000000000002E-2</v>
      </c>
      <c r="G1759">
        <f>'All Nodes'!G4868</f>
        <v>100001</v>
      </c>
    </row>
    <row r="1760" spans="1:7" x14ac:dyDescent="0.25">
      <c r="A1760" t="str">
        <f>'All Nodes'!A4869</f>
        <v>GRID</v>
      </c>
      <c r="B1760">
        <f>'All Nodes'!B4869</f>
        <v>106758</v>
      </c>
      <c r="C1760">
        <f>'All Nodes'!C4869</f>
        <v>100001</v>
      </c>
      <c r="D1760" s="1">
        <f>'All Nodes'!D4869</f>
        <v>7.5021299999999999E-2</v>
      </c>
      <c r="E1760" s="1">
        <f>'All Nodes'!E4869</f>
        <v>-4.9965000000000002E-2</v>
      </c>
      <c r="F1760" s="1">
        <f>'All Nodes'!F4869</f>
        <v>8.3039000000000002E-2</v>
      </c>
      <c r="G1760">
        <f>'All Nodes'!G4869</f>
        <v>100001</v>
      </c>
    </row>
    <row r="1761" spans="1:7" x14ac:dyDescent="0.25">
      <c r="A1761" t="str">
        <f>'All Nodes'!A4870</f>
        <v>GRID</v>
      </c>
      <c r="B1761">
        <f>'All Nodes'!B4870</f>
        <v>106759</v>
      </c>
      <c r="C1761">
        <f>'All Nodes'!C4870</f>
        <v>100001</v>
      </c>
      <c r="D1761" s="1">
        <f>'All Nodes'!D4870</f>
        <v>2.5000600000000001E-2</v>
      </c>
      <c r="E1761" s="1">
        <f>'All Nodes'!E4870</f>
        <v>-7.4999999999999997E-2</v>
      </c>
      <c r="F1761" s="1">
        <f>'All Nodes'!F4870</f>
        <v>8.2852200000000001E-2</v>
      </c>
      <c r="G1761">
        <f>'All Nodes'!G4870</f>
        <v>100001</v>
      </c>
    </row>
    <row r="1762" spans="1:7" x14ac:dyDescent="0.25">
      <c r="A1762" t="str">
        <f>'All Nodes'!A4871</f>
        <v>GRID</v>
      </c>
      <c r="B1762">
        <f>'All Nodes'!B4871</f>
        <v>106760</v>
      </c>
      <c r="C1762">
        <f>'All Nodes'!C4871</f>
        <v>100001</v>
      </c>
      <c r="D1762" s="1">
        <f>'All Nodes'!D4871</f>
        <v>5.0004600000000003E-2</v>
      </c>
      <c r="E1762" s="1">
        <f>'All Nodes'!E4871</f>
        <v>-7.4995999999999993E-2</v>
      </c>
      <c r="F1762" s="1">
        <f>'All Nodes'!F4871</f>
        <v>8.3039100000000005E-2</v>
      </c>
      <c r="G1762">
        <f>'All Nodes'!G4871</f>
        <v>100001</v>
      </c>
    </row>
    <row r="1763" spans="1:7" x14ac:dyDescent="0.25">
      <c r="A1763" t="str">
        <f>'All Nodes'!A4872</f>
        <v>GRID</v>
      </c>
      <c r="B1763">
        <f>'All Nodes'!B4872</f>
        <v>106761</v>
      </c>
      <c r="C1763">
        <f>'All Nodes'!C4872</f>
        <v>100001</v>
      </c>
      <c r="D1763" s="1">
        <f>'All Nodes'!D4872</f>
        <v>0.20002</v>
      </c>
      <c r="E1763" s="1">
        <f>'All Nodes'!E4872</f>
        <v>2.50119E-2</v>
      </c>
      <c r="F1763" s="1">
        <f>'All Nodes'!F4872</f>
        <v>8.6277999999999994E-2</v>
      </c>
      <c r="G1763">
        <f>'All Nodes'!G4872</f>
        <v>100001</v>
      </c>
    </row>
    <row r="1764" spans="1:7" x14ac:dyDescent="0.25">
      <c r="A1764" t="str">
        <f>'All Nodes'!A4873</f>
        <v>GRID</v>
      </c>
      <c r="B1764">
        <f>'All Nodes'!B4873</f>
        <v>106762</v>
      </c>
      <c r="C1764">
        <f>'All Nodes'!C4873</f>
        <v>100001</v>
      </c>
      <c r="D1764" s="1">
        <f>'All Nodes'!D4873</f>
        <v>0.22500500000000001</v>
      </c>
      <c r="E1764" s="1">
        <f>'All Nodes'!E4873</f>
        <v>2.5014100000000001E-2</v>
      </c>
      <c r="F1764" s="1">
        <f>'All Nodes'!F4873</f>
        <v>8.7335999999999997E-2</v>
      </c>
      <c r="G1764">
        <f>'All Nodes'!G4873</f>
        <v>100001</v>
      </c>
    </row>
    <row r="1765" spans="1:7" x14ac:dyDescent="0.25">
      <c r="A1765" t="str">
        <f>'All Nodes'!A4874</f>
        <v>GRID</v>
      </c>
      <c r="B1765">
        <f>'All Nodes'!B4874</f>
        <v>106763</v>
      </c>
      <c r="C1765">
        <f>'All Nodes'!C4874</f>
        <v>100001</v>
      </c>
      <c r="D1765" s="1">
        <f>'All Nodes'!D4874</f>
        <v>0.20002</v>
      </c>
      <c r="E1765" s="1">
        <f>'All Nodes'!E4874</f>
        <v>1.1885999999999999E-5</v>
      </c>
      <c r="F1765" s="1">
        <f>'All Nodes'!F4874</f>
        <v>8.6216100000000004E-2</v>
      </c>
      <c r="G1765">
        <f>'All Nodes'!G4874</f>
        <v>100001</v>
      </c>
    </row>
    <row r="1766" spans="1:7" x14ac:dyDescent="0.25">
      <c r="A1766" t="str">
        <f>'All Nodes'!A4875</f>
        <v>GRID</v>
      </c>
      <c r="B1766">
        <f>'All Nodes'!B4875</f>
        <v>106764</v>
      </c>
      <c r="C1766">
        <f>'All Nodes'!C4875</f>
        <v>100001</v>
      </c>
      <c r="D1766" s="1">
        <f>'All Nodes'!D4875</f>
        <v>0.25000099999999997</v>
      </c>
      <c r="E1766" s="1">
        <f>'All Nodes'!E4875</f>
        <v>2.5015300000000001E-2</v>
      </c>
      <c r="F1766" s="1">
        <f>'All Nodes'!F4875</f>
        <v>8.8520000000000001E-2</v>
      </c>
      <c r="G1766">
        <f>'All Nodes'!G4875</f>
        <v>100001</v>
      </c>
    </row>
    <row r="1767" spans="1:7" x14ac:dyDescent="0.25">
      <c r="A1767" t="str">
        <f>'All Nodes'!A4876</f>
        <v>GRID</v>
      </c>
      <c r="B1767">
        <f>'All Nodes'!B4876</f>
        <v>106765</v>
      </c>
      <c r="C1767">
        <f>'All Nodes'!C4876</f>
        <v>100001</v>
      </c>
      <c r="D1767" s="1">
        <f>'All Nodes'!D4876</f>
        <v>0.27500799999999997</v>
      </c>
      <c r="E1767" s="1">
        <f>'All Nodes'!E4876</f>
        <v>2.5017600000000001E-2</v>
      </c>
      <c r="F1767" s="1">
        <f>'All Nodes'!F4876</f>
        <v>8.9829000000000006E-2</v>
      </c>
      <c r="G1767">
        <f>'All Nodes'!G4876</f>
        <v>100001</v>
      </c>
    </row>
    <row r="1768" spans="1:7" x14ac:dyDescent="0.25">
      <c r="A1768" t="str">
        <f>'All Nodes'!A4877</f>
        <v>GRID</v>
      </c>
      <c r="B1768">
        <f>'All Nodes'!B4877</f>
        <v>106766</v>
      </c>
      <c r="C1768">
        <f>'All Nodes'!C4877</f>
        <v>100001</v>
      </c>
      <c r="D1768" s="1">
        <f>'All Nodes'!D4877</f>
        <v>0.30000300000000002</v>
      </c>
      <c r="E1768" s="1">
        <f>'All Nodes'!E4877</f>
        <v>5.0020799999999997E-2</v>
      </c>
      <c r="F1768" s="1">
        <f>'All Nodes'!F4877</f>
        <v>9.1450000000000004E-2</v>
      </c>
      <c r="G1768">
        <f>'All Nodes'!G4877</f>
        <v>100001</v>
      </c>
    </row>
    <row r="1769" spans="1:7" x14ac:dyDescent="0.25">
      <c r="A1769" t="str">
        <f>'All Nodes'!A4878</f>
        <v>GRID</v>
      </c>
      <c r="B1769">
        <f>'All Nodes'!B4878</f>
        <v>106767</v>
      </c>
      <c r="C1769">
        <f>'All Nodes'!C4878</f>
        <v>100001</v>
      </c>
      <c r="D1769" s="1">
        <f>'All Nodes'!D4878</f>
        <v>0.30000599999999999</v>
      </c>
      <c r="E1769" s="1">
        <f>'All Nodes'!E4878</f>
        <v>2.5019799999999998E-2</v>
      </c>
      <c r="F1769" s="1">
        <f>'All Nodes'!F4878</f>
        <v>9.1262999999999997E-2</v>
      </c>
      <c r="G1769">
        <f>'All Nodes'!G4878</f>
        <v>100001</v>
      </c>
    </row>
    <row r="1770" spans="1:7" x14ac:dyDescent="0.25">
      <c r="A1770" t="str">
        <f>'All Nodes'!A4879</f>
        <v>GRID</v>
      </c>
      <c r="B1770">
        <f>'All Nodes'!B4879</f>
        <v>106768</v>
      </c>
      <c r="C1770">
        <f>'All Nodes'!C4879</f>
        <v>100001</v>
      </c>
      <c r="D1770" s="1">
        <f>'All Nodes'!D4879</f>
        <v>0.32500099999999998</v>
      </c>
      <c r="E1770" s="1">
        <f>'All Nodes'!E4879</f>
        <v>5.0022999999999998E-2</v>
      </c>
      <c r="F1770" s="1">
        <f>'All Nodes'!F4879</f>
        <v>9.3008999999999994E-2</v>
      </c>
      <c r="G1770">
        <f>'All Nodes'!G4879</f>
        <v>100001</v>
      </c>
    </row>
    <row r="1771" spans="1:7" x14ac:dyDescent="0.25">
      <c r="A1771" t="str">
        <f>'All Nodes'!A4880</f>
        <v>GRID</v>
      </c>
      <c r="B1771">
        <f>'All Nodes'!B4880</f>
        <v>106769</v>
      </c>
      <c r="C1771">
        <f>'All Nodes'!C4880</f>
        <v>100001</v>
      </c>
      <c r="D1771" s="1">
        <f>'All Nodes'!D4880</f>
        <v>0.35000700000000001</v>
      </c>
      <c r="E1771" s="1">
        <f>'All Nodes'!E4880</f>
        <v>5.0024199999999998E-2</v>
      </c>
      <c r="F1771" s="1">
        <f>'All Nodes'!F4880</f>
        <v>9.4694E-2</v>
      </c>
      <c r="G1771">
        <f>'All Nodes'!G4880</f>
        <v>100001</v>
      </c>
    </row>
    <row r="1772" spans="1:7" x14ac:dyDescent="0.25">
      <c r="A1772" t="str">
        <f>'All Nodes'!A4881</f>
        <v>GRID</v>
      </c>
      <c r="B1772">
        <f>'All Nodes'!B4881</f>
        <v>106770</v>
      </c>
      <c r="C1772">
        <f>'All Nodes'!C4881</f>
        <v>100001</v>
      </c>
      <c r="D1772" s="1">
        <f>'All Nodes'!D4881</f>
        <v>0.42500599999999999</v>
      </c>
      <c r="E1772" s="1">
        <f>'All Nodes'!E4881</f>
        <v>7.5043899999999997E-2</v>
      </c>
      <c r="F1772" s="1">
        <f>'All Nodes'!F4881</f>
        <v>0.100813</v>
      </c>
      <c r="G1772">
        <f>'All Nodes'!G4881</f>
        <v>100001</v>
      </c>
    </row>
    <row r="1773" spans="1:7" x14ac:dyDescent="0.25">
      <c r="A1773" t="str">
        <f>'All Nodes'!A4882</f>
        <v>GRID</v>
      </c>
      <c r="B1773">
        <f>'All Nodes'!B4882</f>
        <v>106771</v>
      </c>
      <c r="C1773">
        <f>'All Nodes'!C4882</f>
        <v>100001</v>
      </c>
      <c r="D1773" s="1">
        <f>'All Nodes'!D4882</f>
        <v>0.37500800000000001</v>
      </c>
      <c r="E1773" s="1">
        <f>'All Nodes'!E4882</f>
        <v>5.0026500000000002E-2</v>
      </c>
      <c r="F1773" s="1">
        <f>'All Nodes'!F4882</f>
        <v>9.6504000000000006E-2</v>
      </c>
      <c r="G1773">
        <f>'All Nodes'!G4882</f>
        <v>100001</v>
      </c>
    </row>
    <row r="1774" spans="1:7" x14ac:dyDescent="0.25">
      <c r="A1774" t="str">
        <f>'All Nodes'!A4883</f>
        <v>GRID</v>
      </c>
      <c r="B1774">
        <f>'All Nodes'!B4883</f>
        <v>106772</v>
      </c>
      <c r="C1774">
        <f>'All Nodes'!C4883</f>
        <v>100001</v>
      </c>
      <c r="D1774" s="1">
        <f>'All Nodes'!D4883</f>
        <v>0.400007</v>
      </c>
      <c r="E1774" s="1">
        <f>'All Nodes'!E4883</f>
        <v>5.0027700000000001E-2</v>
      </c>
      <c r="F1774" s="1">
        <f>'All Nodes'!F4883</f>
        <v>9.8438899999999996E-2</v>
      </c>
      <c r="G1774">
        <f>'All Nodes'!G4883</f>
        <v>100001</v>
      </c>
    </row>
    <row r="1775" spans="1:7" x14ac:dyDescent="0.25">
      <c r="A1775" t="str">
        <f>'All Nodes'!A4884</f>
        <v>GRID</v>
      </c>
      <c r="B1775">
        <f>'All Nodes'!B4884</f>
        <v>106773</v>
      </c>
      <c r="C1775">
        <f>'All Nodes'!C4884</f>
        <v>100001</v>
      </c>
      <c r="D1775" s="1">
        <f>'All Nodes'!D4884</f>
        <v>0.425008</v>
      </c>
      <c r="E1775" s="1">
        <f>'All Nodes'!E4884</f>
        <v>5.0029900000000002E-2</v>
      </c>
      <c r="F1775" s="1">
        <f>'All Nodes'!F4884</f>
        <v>0.10050000000000001</v>
      </c>
      <c r="G1775">
        <f>'All Nodes'!G4884</f>
        <v>100001</v>
      </c>
    </row>
    <row r="1776" spans="1:7" x14ac:dyDescent="0.25">
      <c r="A1776" t="str">
        <f>'All Nodes'!A4885</f>
        <v>GRID</v>
      </c>
      <c r="B1776">
        <f>'All Nodes'!B4885</f>
        <v>106774</v>
      </c>
      <c r="C1776">
        <f>'All Nodes'!C4885</f>
        <v>100001</v>
      </c>
      <c r="D1776" s="1">
        <f>'All Nodes'!D4885</f>
        <v>0.45000400000000002</v>
      </c>
      <c r="E1776" s="1">
        <f>'All Nodes'!E4885</f>
        <v>7.5045200000000006E-2</v>
      </c>
      <c r="F1776" s="1">
        <f>'All Nodes'!F4885</f>
        <v>0.10299999999999999</v>
      </c>
      <c r="G1776">
        <f>'All Nodes'!G4885</f>
        <v>100001</v>
      </c>
    </row>
    <row r="1777" spans="1:7" x14ac:dyDescent="0.25">
      <c r="A1777" t="str">
        <f>'All Nodes'!A4886</f>
        <v>GRID</v>
      </c>
      <c r="B1777">
        <f>'All Nodes'!B4886</f>
        <v>106775</v>
      </c>
      <c r="C1777">
        <f>'All Nodes'!C4886</f>
        <v>100001</v>
      </c>
      <c r="D1777" s="1">
        <f>'All Nodes'!D4886</f>
        <v>0.474997</v>
      </c>
      <c r="E1777" s="1">
        <f>'All Nodes'!E4886</f>
        <v>7.5046399999999999E-2</v>
      </c>
      <c r="F1777" s="1">
        <f>'All Nodes'!F4886</f>
        <v>0.105312</v>
      </c>
      <c r="G1777">
        <f>'All Nodes'!G4886</f>
        <v>100001</v>
      </c>
    </row>
    <row r="1778" spans="1:7" x14ac:dyDescent="0.25">
      <c r="A1778" t="str">
        <f>'All Nodes'!A4887</f>
        <v>GRID</v>
      </c>
      <c r="B1778">
        <f>'All Nodes'!B4887</f>
        <v>106776</v>
      </c>
      <c r="C1778">
        <f>'All Nodes'!C4887</f>
        <v>100001</v>
      </c>
      <c r="D1778" s="1">
        <f>'All Nodes'!D4887</f>
        <v>0.500004</v>
      </c>
      <c r="E1778" s="1">
        <f>'All Nodes'!E4887</f>
        <v>0.100048</v>
      </c>
      <c r="F1778" s="1">
        <f>'All Nodes'!F4887</f>
        <v>0.10818999999999999</v>
      </c>
      <c r="G1778">
        <f>'All Nodes'!G4887</f>
        <v>100001</v>
      </c>
    </row>
    <row r="1779" spans="1:7" x14ac:dyDescent="0.25">
      <c r="A1779" t="str">
        <f>'All Nodes'!A4888</f>
        <v>GRID</v>
      </c>
      <c r="B1779">
        <f>'All Nodes'!B4888</f>
        <v>106777</v>
      </c>
      <c r="C1779">
        <f>'All Nodes'!C4888</f>
        <v>100001</v>
      </c>
      <c r="D1779" s="1">
        <f>'All Nodes'!D4888</f>
        <v>0.50000800000000001</v>
      </c>
      <c r="E1779" s="1">
        <f>'All Nodes'!E4888</f>
        <v>7.5047699999999995E-2</v>
      </c>
      <c r="F1779" s="1">
        <f>'All Nodes'!F4888</f>
        <v>0.107752</v>
      </c>
      <c r="G1779">
        <f>'All Nodes'!G4888</f>
        <v>100001</v>
      </c>
    </row>
    <row r="1780" spans="1:7" x14ac:dyDescent="0.25">
      <c r="A1780" t="str">
        <f>'All Nodes'!A4889</f>
        <v>GRID</v>
      </c>
      <c r="B1780">
        <f>'All Nodes'!B4889</f>
        <v>106778</v>
      </c>
      <c r="C1780">
        <f>'All Nodes'!C4889</f>
        <v>100001</v>
      </c>
      <c r="D1780" s="1">
        <f>'All Nodes'!D4889</f>
        <v>0.52499899999999999</v>
      </c>
      <c r="E1780" s="1">
        <f>'All Nodes'!E4889</f>
        <v>0.12504599999999999</v>
      </c>
      <c r="F1780" s="1">
        <f>'All Nodes'!F4889</f>
        <v>0.111319</v>
      </c>
      <c r="G1780">
        <f>'All Nodes'!G4889</f>
        <v>100001</v>
      </c>
    </row>
    <row r="1781" spans="1:7" x14ac:dyDescent="0.25">
      <c r="A1781" t="str">
        <f>'All Nodes'!A4890</f>
        <v>GRID</v>
      </c>
      <c r="B1781">
        <f>'All Nodes'!B4890</f>
        <v>106779</v>
      </c>
      <c r="C1781">
        <f>'All Nodes'!C4890</f>
        <v>100001</v>
      </c>
      <c r="D1781" s="1">
        <f>'All Nodes'!D4890</f>
        <v>0.52500100000000005</v>
      </c>
      <c r="E1781" s="1">
        <f>'All Nodes'!E4890</f>
        <v>0.100049</v>
      </c>
      <c r="F1781" s="1">
        <f>'All Nodes'!F4890</f>
        <v>0.11075599999999999</v>
      </c>
      <c r="G1781">
        <f>'All Nodes'!G4890</f>
        <v>100001</v>
      </c>
    </row>
    <row r="1782" spans="1:7" x14ac:dyDescent="0.25">
      <c r="A1782" t="str">
        <f>'All Nodes'!A4891</f>
        <v>GRID</v>
      </c>
      <c r="B1782">
        <f>'All Nodes'!B4891</f>
        <v>106780</v>
      </c>
      <c r="C1782">
        <f>'All Nodes'!C4891</f>
        <v>100001</v>
      </c>
      <c r="D1782" s="1">
        <f>'All Nodes'!D4891</f>
        <v>0.55000000000000004</v>
      </c>
      <c r="E1782" s="1">
        <f>'All Nodes'!E4891</f>
        <v>0.12504699999999999</v>
      </c>
      <c r="F1782" s="1">
        <f>'All Nodes'!F4891</f>
        <v>0.114012</v>
      </c>
      <c r="G1782">
        <f>'All Nodes'!G4891</f>
        <v>100001</v>
      </c>
    </row>
    <row r="1783" spans="1:7" x14ac:dyDescent="0.25">
      <c r="A1783" t="str">
        <f>'All Nodes'!A4892</f>
        <v>GRID</v>
      </c>
      <c r="B1783">
        <f>'All Nodes'!B4892</f>
        <v>106781</v>
      </c>
      <c r="C1783">
        <f>'All Nodes'!C4892</f>
        <v>100001</v>
      </c>
      <c r="D1783" s="1">
        <f>'All Nodes'!D4892</f>
        <v>0.57499900000000004</v>
      </c>
      <c r="E1783" s="1">
        <f>'All Nodes'!E4892</f>
        <v>0.15004500000000001</v>
      </c>
      <c r="F1783" s="1">
        <f>'All Nodes'!F4892</f>
        <v>0.117521</v>
      </c>
      <c r="G1783">
        <f>'All Nodes'!G4892</f>
        <v>100001</v>
      </c>
    </row>
    <row r="1784" spans="1:7" x14ac:dyDescent="0.25">
      <c r="A1784" t="str">
        <f>'All Nodes'!A4893</f>
        <v>GRID</v>
      </c>
      <c r="B1784">
        <f>'All Nodes'!B4893</f>
        <v>106782</v>
      </c>
      <c r="C1784">
        <f>'All Nodes'!C4893</f>
        <v>100001</v>
      </c>
      <c r="D1784" s="1">
        <f>'All Nodes'!D4893</f>
        <v>0.57499900000000004</v>
      </c>
      <c r="E1784" s="1">
        <f>'All Nodes'!E4893</f>
        <v>0.12504799999999999</v>
      </c>
      <c r="F1784" s="1">
        <f>'All Nodes'!F4893</f>
        <v>0.116831</v>
      </c>
      <c r="G1784">
        <f>'All Nodes'!G4893</f>
        <v>100001</v>
      </c>
    </row>
    <row r="1785" spans="1:7" x14ac:dyDescent="0.25">
      <c r="A1785" t="str">
        <f>'All Nodes'!A4894</f>
        <v>GRID</v>
      </c>
      <c r="B1785">
        <f>'All Nodes'!B4894</f>
        <v>106783</v>
      </c>
      <c r="C1785">
        <f>'All Nodes'!C4894</f>
        <v>100001</v>
      </c>
      <c r="D1785" s="1">
        <f>'All Nodes'!D4894</f>
        <v>0.59999800000000003</v>
      </c>
      <c r="E1785" s="1">
        <f>'All Nodes'!E4894</f>
        <v>0.15004700000000001</v>
      </c>
      <c r="F1785" s="1">
        <f>'All Nodes'!F4894</f>
        <v>0.120467</v>
      </c>
      <c r="G1785">
        <f>'All Nodes'!G4894</f>
        <v>100001</v>
      </c>
    </row>
    <row r="1786" spans="1:7" x14ac:dyDescent="0.25">
      <c r="A1786" t="str">
        <f>'All Nodes'!A4895</f>
        <v>GRID</v>
      </c>
      <c r="B1786">
        <f>'All Nodes'!B4895</f>
        <v>106784</v>
      </c>
      <c r="C1786">
        <f>'All Nodes'!C4895</f>
        <v>100001</v>
      </c>
      <c r="D1786" s="1">
        <f>'All Nodes'!D4895</f>
        <v>0.62499700000000002</v>
      </c>
      <c r="E1786" s="1">
        <f>'All Nodes'!E4895</f>
        <v>0.17505100000000001</v>
      </c>
      <c r="F1786" s="1">
        <f>'All Nodes'!F4895</f>
        <v>0.124358</v>
      </c>
      <c r="G1786">
        <f>'All Nodes'!G4895</f>
        <v>100001</v>
      </c>
    </row>
    <row r="1787" spans="1:7" x14ac:dyDescent="0.25">
      <c r="A1787" t="str">
        <f>'All Nodes'!A4896</f>
        <v>GRID</v>
      </c>
      <c r="B1787">
        <f>'All Nodes'!B4896</f>
        <v>106785</v>
      </c>
      <c r="C1787">
        <f>'All Nodes'!C4896</f>
        <v>100001</v>
      </c>
      <c r="D1787" s="1">
        <f>'All Nodes'!D4896</f>
        <v>0.62499800000000005</v>
      </c>
      <c r="E1787" s="1">
        <f>'All Nodes'!E4896</f>
        <v>0.15004700000000001</v>
      </c>
      <c r="F1787" s="1">
        <f>'All Nodes'!F4896</f>
        <v>0.123541</v>
      </c>
      <c r="G1787">
        <f>'All Nodes'!G4896</f>
        <v>100001</v>
      </c>
    </row>
    <row r="1788" spans="1:7" x14ac:dyDescent="0.25">
      <c r="A1788" t="str">
        <f>'All Nodes'!A4897</f>
        <v>GRID</v>
      </c>
      <c r="B1788">
        <f>'All Nodes'!B4897</f>
        <v>106786</v>
      </c>
      <c r="C1788">
        <f>'All Nodes'!C4897</f>
        <v>100001</v>
      </c>
      <c r="D1788" s="1">
        <f>'All Nodes'!D4897</f>
        <v>0.64993500000000004</v>
      </c>
      <c r="E1788" s="1">
        <f>'All Nodes'!E4897</f>
        <v>0.20005500000000001</v>
      </c>
      <c r="F1788" s="1">
        <f>'All Nodes'!F4897</f>
        <v>0.128495</v>
      </c>
      <c r="G1788">
        <f>'All Nodes'!G4897</f>
        <v>100001</v>
      </c>
    </row>
    <row r="1789" spans="1:7" x14ac:dyDescent="0.25">
      <c r="A1789" t="str">
        <f>'All Nodes'!A4898</f>
        <v>GRID</v>
      </c>
      <c r="B1789">
        <f>'All Nodes'!B4898</f>
        <v>106787</v>
      </c>
      <c r="C1789">
        <f>'All Nodes'!C4898</f>
        <v>100001</v>
      </c>
      <c r="D1789" s="1">
        <f>'All Nodes'!D4898</f>
        <v>0.64993100000000004</v>
      </c>
      <c r="E1789" s="1">
        <f>'All Nodes'!E4898</f>
        <v>0.17505299999999999</v>
      </c>
      <c r="F1789" s="1">
        <f>'All Nodes'!F4898</f>
        <v>0.127551</v>
      </c>
      <c r="G1789">
        <f>'All Nodes'!G4898</f>
        <v>100001</v>
      </c>
    </row>
    <row r="1790" spans="1:7" x14ac:dyDescent="0.25">
      <c r="A1790" t="str">
        <f>'All Nodes'!A4899</f>
        <v>GRID</v>
      </c>
      <c r="B1790">
        <f>'All Nodes'!B4899</f>
        <v>106788</v>
      </c>
      <c r="C1790">
        <f>'All Nodes'!C4899</f>
        <v>100001</v>
      </c>
      <c r="D1790" s="1">
        <f>'All Nodes'!D4899</f>
        <v>0.67496999999999996</v>
      </c>
      <c r="E1790" s="1">
        <f>'All Nodes'!E4899</f>
        <v>0.225049</v>
      </c>
      <c r="F1790" s="1">
        <f>'All Nodes'!F4899</f>
        <v>0.13289799999999999</v>
      </c>
      <c r="G1790">
        <f>'All Nodes'!G4899</f>
        <v>100001</v>
      </c>
    </row>
    <row r="1791" spans="1:7" x14ac:dyDescent="0.25">
      <c r="A1791" t="str">
        <f>'All Nodes'!A4900</f>
        <v>GRID</v>
      </c>
      <c r="B1791">
        <f>'All Nodes'!B4900</f>
        <v>106789</v>
      </c>
      <c r="C1791">
        <f>'All Nodes'!C4900</f>
        <v>100001</v>
      </c>
      <c r="D1791" s="1">
        <f>'All Nodes'!D4900</f>
        <v>0.67496199999999995</v>
      </c>
      <c r="E1791" s="1">
        <f>'All Nodes'!E4900</f>
        <v>0.20005600000000001</v>
      </c>
      <c r="F1791" s="1">
        <f>'All Nodes'!F4900</f>
        <v>0.131828</v>
      </c>
      <c r="G1791">
        <f>'All Nodes'!G4900</f>
        <v>100001</v>
      </c>
    </row>
    <row r="1792" spans="1:7" x14ac:dyDescent="0.25">
      <c r="A1792" t="str">
        <f>'All Nodes'!A4901</f>
        <v>GRID</v>
      </c>
      <c r="B1792">
        <f>'All Nodes'!B4901</f>
        <v>106790</v>
      </c>
      <c r="C1792">
        <f>'All Nodes'!C4901</f>
        <v>100001</v>
      </c>
      <c r="D1792" s="1">
        <f>'All Nodes'!D4901</f>
        <v>0.69998899999999997</v>
      </c>
      <c r="E1792" s="1">
        <f>'All Nodes'!E4901</f>
        <v>0.225051</v>
      </c>
      <c r="F1792" s="1">
        <f>'All Nodes'!F4901</f>
        <v>0.13635900000000001</v>
      </c>
      <c r="G1792">
        <f>'All Nodes'!G4901</f>
        <v>100001</v>
      </c>
    </row>
    <row r="1793" spans="1:7" x14ac:dyDescent="0.25">
      <c r="A1793" t="str">
        <f>'All Nodes'!A4902</f>
        <v>GRID</v>
      </c>
      <c r="B1793">
        <f>'All Nodes'!B4902</f>
        <v>106791</v>
      </c>
      <c r="C1793">
        <f>'All Nodes'!C4902</f>
        <v>100001</v>
      </c>
      <c r="D1793" s="1">
        <f>'All Nodes'!D4902</f>
        <v>-0.17500399999999999</v>
      </c>
      <c r="E1793" s="1">
        <f>'All Nodes'!E4902</f>
        <v>-0.32501799999999997</v>
      </c>
      <c r="F1793" s="1">
        <f>'All Nodes'!F4902</f>
        <v>9.5818299999999995E-2</v>
      </c>
      <c r="G1793">
        <f>'All Nodes'!G4902</f>
        <v>100001</v>
      </c>
    </row>
    <row r="1794" spans="1:7" x14ac:dyDescent="0.25">
      <c r="A1794" t="str">
        <f>'All Nodes'!A4903</f>
        <v>GRID</v>
      </c>
      <c r="B1794">
        <f>'All Nodes'!B4903</f>
        <v>106792</v>
      </c>
      <c r="C1794">
        <f>'All Nodes'!C4903</f>
        <v>100001</v>
      </c>
      <c r="D1794" s="1">
        <f>'All Nodes'!D4903</f>
        <v>-0.150005</v>
      </c>
      <c r="E1794" s="1">
        <f>'All Nodes'!E4903</f>
        <v>-0.27503</v>
      </c>
      <c r="F1794" s="1">
        <f>'All Nodes'!F4903</f>
        <v>9.2014399999999996E-2</v>
      </c>
      <c r="G1794">
        <f>'All Nodes'!G4903</f>
        <v>100001</v>
      </c>
    </row>
    <row r="1795" spans="1:7" x14ac:dyDescent="0.25">
      <c r="A1795" t="str">
        <f>'All Nodes'!A4904</f>
        <v>GRID</v>
      </c>
      <c r="B1795">
        <f>'All Nodes'!B4904</f>
        <v>106793</v>
      </c>
      <c r="C1795">
        <f>'All Nodes'!C4904</f>
        <v>100001</v>
      </c>
      <c r="D1795" s="1">
        <f>'All Nodes'!D4904</f>
        <v>-0.150005</v>
      </c>
      <c r="E1795" s="1">
        <f>'All Nodes'!E4904</f>
        <v>-0.30002400000000001</v>
      </c>
      <c r="F1795" s="1">
        <f>'All Nodes'!F4904</f>
        <v>9.3448299999999998E-2</v>
      </c>
      <c r="G1795">
        <f>'All Nodes'!G4904</f>
        <v>100001</v>
      </c>
    </row>
    <row r="1796" spans="1:7" x14ac:dyDescent="0.25">
      <c r="A1796" t="str">
        <f>'All Nodes'!A4905</f>
        <v>GRID</v>
      </c>
      <c r="B1796">
        <f>'All Nodes'!B4905</f>
        <v>106794</v>
      </c>
      <c r="C1796">
        <f>'All Nodes'!C4905</f>
        <v>100001</v>
      </c>
      <c r="D1796" s="1">
        <f>'All Nodes'!D4905</f>
        <v>-0.150007</v>
      </c>
      <c r="E1796" s="1">
        <f>'All Nodes'!E4905</f>
        <v>-0.32501600000000003</v>
      </c>
      <c r="F1796" s="1">
        <f>'All Nodes'!F4905</f>
        <v>9.5007400000000006E-2</v>
      </c>
      <c r="G1796">
        <f>'All Nodes'!G4905</f>
        <v>100001</v>
      </c>
    </row>
    <row r="1797" spans="1:7" x14ac:dyDescent="0.25">
      <c r="A1797" t="str">
        <f>'All Nodes'!A4906</f>
        <v>GRID</v>
      </c>
      <c r="B1797">
        <f>'All Nodes'!B4906</f>
        <v>106795</v>
      </c>
      <c r="C1797">
        <f>'All Nodes'!C4906</f>
        <v>100001</v>
      </c>
      <c r="D1797" s="1">
        <f>'All Nodes'!D4906</f>
        <v>-0.17500199999999999</v>
      </c>
      <c r="E1797" s="1">
        <f>'All Nodes'!E4906</f>
        <v>-0.34986200000000001</v>
      </c>
      <c r="F1797" s="1">
        <f>'All Nodes'!F4906</f>
        <v>9.7482399999999997E-2</v>
      </c>
      <c r="G1797">
        <f>'All Nodes'!G4906</f>
        <v>100001</v>
      </c>
    </row>
    <row r="1798" spans="1:7" x14ac:dyDescent="0.25">
      <c r="A1798" t="str">
        <f>'All Nodes'!A4907</f>
        <v>GRID</v>
      </c>
      <c r="B1798">
        <f>'All Nodes'!B4907</f>
        <v>106796</v>
      </c>
      <c r="C1798">
        <f>'All Nodes'!C4907</f>
        <v>100001</v>
      </c>
      <c r="D1798" s="1">
        <f>'All Nodes'!D4907</f>
        <v>-0.19999900000000001</v>
      </c>
      <c r="E1798" s="1">
        <f>'All Nodes'!E4907</f>
        <v>-0.39985399999999999</v>
      </c>
      <c r="F1798" s="1">
        <f>'All Nodes'!F4907</f>
        <v>0.102163</v>
      </c>
      <c r="G1798">
        <f>'All Nodes'!G4907</f>
        <v>100001</v>
      </c>
    </row>
    <row r="1799" spans="1:7" x14ac:dyDescent="0.25">
      <c r="A1799" t="str">
        <f>'All Nodes'!A4908</f>
        <v>GRID</v>
      </c>
      <c r="B1799">
        <f>'All Nodes'!B4908</f>
        <v>106797</v>
      </c>
      <c r="C1799">
        <f>'All Nodes'!C4908</f>
        <v>100001</v>
      </c>
      <c r="D1799" s="1">
        <f>'All Nodes'!D4908</f>
        <v>-0.175015</v>
      </c>
      <c r="E1799" s="1">
        <f>'All Nodes'!E4908</f>
        <v>-0.37486000000000003</v>
      </c>
      <c r="F1799" s="1">
        <f>'All Nodes'!F4908</f>
        <v>9.9291500000000005E-2</v>
      </c>
      <c r="G1799">
        <f>'All Nodes'!G4908</f>
        <v>100001</v>
      </c>
    </row>
    <row r="1800" spans="1:7" x14ac:dyDescent="0.25">
      <c r="A1800" t="str">
        <f>'All Nodes'!A4909</f>
        <v>GRID</v>
      </c>
      <c r="B1800">
        <f>'All Nodes'!B4909</f>
        <v>106798</v>
      </c>
      <c r="C1800">
        <f>'All Nodes'!C4909</f>
        <v>100001</v>
      </c>
      <c r="D1800" s="1">
        <f>'All Nodes'!D4909</f>
        <v>-0.17499999999999999</v>
      </c>
      <c r="E1800" s="1">
        <f>'All Nodes'!E4909</f>
        <v>-0.39985900000000002</v>
      </c>
      <c r="F1800" s="1">
        <f>'All Nodes'!F4909</f>
        <v>0.101226</v>
      </c>
      <c r="G1800">
        <f>'All Nodes'!G4909</f>
        <v>100001</v>
      </c>
    </row>
    <row r="1801" spans="1:7" x14ac:dyDescent="0.25">
      <c r="A1801" t="str">
        <f>'All Nodes'!A4910</f>
        <v>GRID</v>
      </c>
      <c r="B1801">
        <f>'All Nodes'!B4910</f>
        <v>106799</v>
      </c>
      <c r="C1801">
        <f>'All Nodes'!C4910</f>
        <v>100001</v>
      </c>
      <c r="D1801" s="1">
        <f>'All Nodes'!D4910</f>
        <v>-0.19999700000000001</v>
      </c>
      <c r="E1801" s="1">
        <f>'All Nodes'!E4910</f>
        <v>-0.42502499999999999</v>
      </c>
      <c r="F1801" s="1">
        <f>'All Nodes'!F4910</f>
        <v>0.104252</v>
      </c>
      <c r="G1801">
        <f>'All Nodes'!G4910</f>
        <v>100001</v>
      </c>
    </row>
    <row r="1802" spans="1:7" x14ac:dyDescent="0.25">
      <c r="A1802" t="str">
        <f>'All Nodes'!A4911</f>
        <v>GRID</v>
      </c>
      <c r="B1802">
        <f>'All Nodes'!B4911</f>
        <v>106800</v>
      </c>
      <c r="C1802">
        <f>'All Nodes'!C4911</f>
        <v>100001</v>
      </c>
      <c r="D1802" s="1">
        <f>'All Nodes'!D4911</f>
        <v>-0.22498399999999999</v>
      </c>
      <c r="E1802" s="1">
        <f>'All Nodes'!E4911</f>
        <v>-0.44985199999999997</v>
      </c>
      <c r="F1802" s="1">
        <f>'All Nodes'!F4911</f>
        <v>0.107473</v>
      </c>
      <c r="G1802">
        <f>'All Nodes'!G4911</f>
        <v>100001</v>
      </c>
    </row>
    <row r="1803" spans="1:7" x14ac:dyDescent="0.25">
      <c r="A1803" t="str">
        <f>'All Nodes'!A4912</f>
        <v>GRID</v>
      </c>
      <c r="B1803">
        <f>'All Nodes'!B4912</f>
        <v>106801</v>
      </c>
      <c r="C1803">
        <f>'All Nodes'!C4912</f>
        <v>100001</v>
      </c>
      <c r="D1803" s="1">
        <f>'All Nodes'!D4912</f>
        <v>-0.19999600000000001</v>
      </c>
      <c r="E1803" s="1">
        <f>'All Nodes'!E4912</f>
        <v>-0.44985599999999998</v>
      </c>
      <c r="F1803" s="1">
        <f>'All Nodes'!F4912</f>
        <v>0.10641100000000001</v>
      </c>
      <c r="G1803">
        <f>'All Nodes'!G4912</f>
        <v>100001</v>
      </c>
    </row>
    <row r="1804" spans="1:7" x14ac:dyDescent="0.25">
      <c r="A1804" t="str">
        <f>'All Nodes'!A4913</f>
        <v>GRID</v>
      </c>
      <c r="B1804">
        <f>'All Nodes'!B4913</f>
        <v>106802</v>
      </c>
      <c r="C1804">
        <f>'All Nodes'!C4913</f>
        <v>100001</v>
      </c>
      <c r="D1804" s="1">
        <f>'All Nodes'!D4913</f>
        <v>-0.249976</v>
      </c>
      <c r="E1804" s="1">
        <f>'All Nodes'!E4913</f>
        <v>-0.47502899999999998</v>
      </c>
      <c r="F1804" s="1">
        <f>'All Nodes'!F4913</f>
        <v>0.111009</v>
      </c>
      <c r="G1804">
        <f>'All Nodes'!G4913</f>
        <v>100001</v>
      </c>
    </row>
    <row r="1805" spans="1:7" x14ac:dyDescent="0.25">
      <c r="A1805" t="str">
        <f>'All Nodes'!A4914</f>
        <v>GRID</v>
      </c>
      <c r="B1805">
        <f>'All Nodes'!B4914</f>
        <v>106803</v>
      </c>
      <c r="C1805">
        <f>'All Nodes'!C4914</f>
        <v>100001</v>
      </c>
      <c r="D1805" s="1">
        <f>'All Nodes'!D4914</f>
        <v>-0.22498000000000001</v>
      </c>
      <c r="E1805" s="1">
        <f>'All Nodes'!E4914</f>
        <v>-0.47502800000000001</v>
      </c>
      <c r="F1805" s="1">
        <f>'All Nodes'!F4914</f>
        <v>0.109819</v>
      </c>
      <c r="G1805">
        <f>'All Nodes'!G4914</f>
        <v>100001</v>
      </c>
    </row>
    <row r="1806" spans="1:7" x14ac:dyDescent="0.25">
      <c r="A1806" t="str">
        <f>'All Nodes'!A4915</f>
        <v>GRID</v>
      </c>
      <c r="B1806">
        <f>'All Nodes'!B4915</f>
        <v>106804</v>
      </c>
      <c r="C1806">
        <f>'All Nodes'!C4915</f>
        <v>100001</v>
      </c>
      <c r="D1806" s="1">
        <f>'All Nodes'!D4915</f>
        <v>-0.24997800000000001</v>
      </c>
      <c r="E1806" s="1">
        <f>'All Nodes'!E4915</f>
        <v>-0.49985400000000002</v>
      </c>
      <c r="F1806" s="1">
        <f>'All Nodes'!F4915</f>
        <v>0.113416</v>
      </c>
      <c r="G1806">
        <f>'All Nodes'!G4915</f>
        <v>100001</v>
      </c>
    </row>
    <row r="1807" spans="1:7" x14ac:dyDescent="0.25">
      <c r="A1807" t="str">
        <f>'All Nodes'!A4916</f>
        <v>GRID</v>
      </c>
      <c r="B1807">
        <f>'All Nodes'!B4916</f>
        <v>106805</v>
      </c>
      <c r="C1807">
        <f>'All Nodes'!C4916</f>
        <v>100001</v>
      </c>
      <c r="D1807" s="1">
        <f>'All Nodes'!D4916</f>
        <v>-0.27497700000000003</v>
      </c>
      <c r="E1807" s="1">
        <f>'All Nodes'!E4916</f>
        <v>-0.52485999999999999</v>
      </c>
      <c r="F1807" s="1">
        <f>'All Nodes'!F4916</f>
        <v>0.1173</v>
      </c>
      <c r="G1807">
        <f>'All Nodes'!G4916</f>
        <v>100001</v>
      </c>
    </row>
    <row r="1808" spans="1:7" x14ac:dyDescent="0.25">
      <c r="A1808" t="str">
        <f>'All Nodes'!A4917</f>
        <v>GRID</v>
      </c>
      <c r="B1808">
        <f>'All Nodes'!B4917</f>
        <v>106806</v>
      </c>
      <c r="C1808">
        <f>'All Nodes'!C4917</f>
        <v>100001</v>
      </c>
      <c r="D1808" s="1">
        <f>'All Nodes'!D4917</f>
        <v>-0.249976</v>
      </c>
      <c r="E1808" s="1">
        <f>'All Nodes'!E4917</f>
        <v>-0.524864</v>
      </c>
      <c r="F1808" s="1">
        <f>'All Nodes'!F4917</f>
        <v>0.115985</v>
      </c>
      <c r="G1808">
        <f>'All Nodes'!G4917</f>
        <v>100001</v>
      </c>
    </row>
    <row r="1809" spans="1:7" x14ac:dyDescent="0.25">
      <c r="A1809" t="str">
        <f>'All Nodes'!A4918</f>
        <v>GRID</v>
      </c>
      <c r="B1809">
        <f>'All Nodes'!B4918</f>
        <v>106807</v>
      </c>
      <c r="C1809">
        <f>'All Nodes'!C4918</f>
        <v>100001</v>
      </c>
      <c r="D1809" s="1">
        <f>'All Nodes'!D4918</f>
        <v>-0.29997200000000002</v>
      </c>
      <c r="E1809" s="1">
        <f>'All Nodes'!E4918</f>
        <v>-0.55002700000000004</v>
      </c>
      <c r="F1809" s="1">
        <f>'All Nodes'!F4918</f>
        <v>0.121473</v>
      </c>
      <c r="G1809">
        <f>'All Nodes'!G4918</f>
        <v>100001</v>
      </c>
    </row>
    <row r="1810" spans="1:7" x14ac:dyDescent="0.25">
      <c r="A1810" t="str">
        <f>'All Nodes'!A4919</f>
        <v>GRID</v>
      </c>
      <c r="B1810">
        <f>'All Nodes'!B4919</f>
        <v>106808</v>
      </c>
      <c r="C1810">
        <f>'All Nodes'!C4919</f>
        <v>100001</v>
      </c>
      <c r="D1810" s="1">
        <f>'All Nodes'!D4919</f>
        <v>-0.274974</v>
      </c>
      <c r="E1810" s="1">
        <f>'All Nodes'!E4919</f>
        <v>-0.55002700000000004</v>
      </c>
      <c r="F1810" s="1">
        <f>'All Nodes'!F4919</f>
        <v>0.120029</v>
      </c>
      <c r="G1810">
        <f>'All Nodes'!G4919</f>
        <v>100001</v>
      </c>
    </row>
    <row r="1811" spans="1:7" x14ac:dyDescent="0.25">
      <c r="A1811" t="str">
        <f>'All Nodes'!A4920</f>
        <v>GRID</v>
      </c>
      <c r="B1811">
        <f>'All Nodes'!B4920</f>
        <v>106809</v>
      </c>
      <c r="C1811">
        <f>'All Nodes'!C4920</f>
        <v>100001</v>
      </c>
      <c r="D1811" s="1">
        <f>'All Nodes'!D4920</f>
        <v>-0.29996899999999999</v>
      </c>
      <c r="E1811" s="1">
        <f>'All Nodes'!E4920</f>
        <v>-0.57502600000000004</v>
      </c>
      <c r="F1811" s="1">
        <f>'All Nodes'!F4920</f>
        <v>0.124296</v>
      </c>
      <c r="G1811">
        <f>'All Nodes'!G4920</f>
        <v>100001</v>
      </c>
    </row>
    <row r="1812" spans="1:7" x14ac:dyDescent="0.25">
      <c r="A1812" t="str">
        <f>'All Nodes'!A4921</f>
        <v>GRID</v>
      </c>
      <c r="B1812">
        <f>'All Nodes'!B4921</f>
        <v>106810</v>
      </c>
      <c r="C1812">
        <f>'All Nodes'!C4921</f>
        <v>100001</v>
      </c>
      <c r="D1812" s="1">
        <f>'All Nodes'!D4921</f>
        <v>-0.34997099999999998</v>
      </c>
      <c r="E1812" s="1">
        <f>'All Nodes'!E4921</f>
        <v>-0.60003600000000001</v>
      </c>
      <c r="F1812" s="1">
        <f>'All Nodes'!F4921</f>
        <v>0.13051499999999999</v>
      </c>
      <c r="G1812">
        <f>'All Nodes'!G4921</f>
        <v>100001</v>
      </c>
    </row>
    <row r="1813" spans="1:7" x14ac:dyDescent="0.25">
      <c r="A1813" t="str">
        <f>'All Nodes'!A4922</f>
        <v>GRID</v>
      </c>
      <c r="B1813">
        <f>'All Nodes'!B4922</f>
        <v>106811</v>
      </c>
      <c r="C1813">
        <f>'All Nodes'!C4922</f>
        <v>100001</v>
      </c>
      <c r="D1813" s="1">
        <f>'All Nodes'!D4922</f>
        <v>-0.32496999999999998</v>
      </c>
      <c r="E1813" s="1">
        <f>'All Nodes'!E4922</f>
        <v>-0.60003499999999999</v>
      </c>
      <c r="F1813" s="1">
        <f>'All Nodes'!F4922</f>
        <v>0.12881899999999999</v>
      </c>
      <c r="G1813">
        <f>'All Nodes'!G4922</f>
        <v>100001</v>
      </c>
    </row>
    <row r="1814" spans="1:7" x14ac:dyDescent="0.25">
      <c r="A1814" t="str">
        <f>'All Nodes'!A4923</f>
        <v>GRID</v>
      </c>
      <c r="B1814">
        <f>'All Nodes'!B4923</f>
        <v>106812</v>
      </c>
      <c r="C1814">
        <f>'All Nodes'!C4923</f>
        <v>100001</v>
      </c>
      <c r="D1814" s="1">
        <f>'All Nodes'!D4923</f>
        <v>-0.29997099999999999</v>
      </c>
      <c r="E1814" s="1">
        <f>'All Nodes'!E4923</f>
        <v>-0.60003200000000001</v>
      </c>
      <c r="F1814" s="1">
        <f>'All Nodes'!F4923</f>
        <v>0.127249</v>
      </c>
      <c r="G1814">
        <f>'All Nodes'!G4923</f>
        <v>100001</v>
      </c>
    </row>
    <row r="1815" spans="1:7" x14ac:dyDescent="0.25">
      <c r="A1815" t="str">
        <f>'All Nodes'!A4924</f>
        <v>GRID</v>
      </c>
      <c r="B1815">
        <f>'All Nodes'!B4924</f>
        <v>106813</v>
      </c>
      <c r="C1815">
        <f>'All Nodes'!C4924</f>
        <v>100001</v>
      </c>
      <c r="D1815" s="1">
        <f>'All Nodes'!D4924</f>
        <v>-0.374971</v>
      </c>
      <c r="E1815" s="1">
        <f>'All Nodes'!E4924</f>
        <v>-0.62489799999999995</v>
      </c>
      <c r="F1815" s="1">
        <f>'All Nodes'!F4924</f>
        <v>0.13538500000000001</v>
      </c>
      <c r="G1815">
        <f>'All Nodes'!G4924</f>
        <v>100001</v>
      </c>
    </row>
    <row r="1816" spans="1:7" x14ac:dyDescent="0.25">
      <c r="A1816" t="str">
        <f>'All Nodes'!A4925</f>
        <v>GRID</v>
      </c>
      <c r="B1816">
        <f>'All Nodes'!B4925</f>
        <v>106814</v>
      </c>
      <c r="C1816">
        <f>'All Nodes'!C4925</f>
        <v>100001</v>
      </c>
      <c r="D1816" s="1">
        <f>'All Nodes'!D4925</f>
        <v>-0.34997099999999998</v>
      </c>
      <c r="E1816" s="1">
        <f>'All Nodes'!E4925</f>
        <v>-0.62489899999999998</v>
      </c>
      <c r="F1816" s="1">
        <f>'All Nodes'!F4925</f>
        <v>0.13356199999999999</v>
      </c>
      <c r="G1816">
        <f>'All Nodes'!G4925</f>
        <v>100001</v>
      </c>
    </row>
    <row r="1817" spans="1:7" x14ac:dyDescent="0.25">
      <c r="A1817" t="str">
        <f>'All Nodes'!A4926</f>
        <v>GRID</v>
      </c>
      <c r="B1817">
        <f>'All Nodes'!B4926</f>
        <v>106815</v>
      </c>
      <c r="C1817">
        <f>'All Nodes'!C4926</f>
        <v>100001</v>
      </c>
      <c r="D1817" s="1">
        <f>'All Nodes'!D4926</f>
        <v>6.9588000000000002E-6</v>
      </c>
      <c r="E1817" s="1">
        <f>'All Nodes'!E4926</f>
        <v>-0.100021</v>
      </c>
      <c r="F1817" s="1">
        <f>'All Nodes'!F4926</f>
        <v>8.32262E-2</v>
      </c>
      <c r="G1817">
        <f>'All Nodes'!G4926</f>
        <v>100001</v>
      </c>
    </row>
    <row r="1818" spans="1:7" x14ac:dyDescent="0.25">
      <c r="A1818" t="str">
        <f>'All Nodes'!A4927</f>
        <v>GRID</v>
      </c>
      <c r="B1818">
        <f>'All Nodes'!B4927</f>
        <v>106816</v>
      </c>
      <c r="C1818">
        <f>'All Nodes'!C4927</f>
        <v>100001</v>
      </c>
      <c r="D1818" s="1">
        <f>'All Nodes'!D4927</f>
        <v>2.5002799999999999E-2</v>
      </c>
      <c r="E1818" s="1">
        <f>'All Nodes'!E4927</f>
        <v>-0.10002</v>
      </c>
      <c r="F1818" s="1">
        <f>'All Nodes'!F4927</f>
        <v>8.3289100000000005E-2</v>
      </c>
      <c r="G1818">
        <f>'All Nodes'!G4927</f>
        <v>100001</v>
      </c>
    </row>
    <row r="1819" spans="1:7" x14ac:dyDescent="0.25">
      <c r="A1819" t="str">
        <f>'All Nodes'!A4928</f>
        <v>GRID</v>
      </c>
      <c r="B1819">
        <f>'All Nodes'!B4928</f>
        <v>106817</v>
      </c>
      <c r="C1819">
        <f>'All Nodes'!C4928</f>
        <v>100001</v>
      </c>
      <c r="D1819" s="1">
        <f>'All Nodes'!D4928</f>
        <v>-7.4990000000000001E-2</v>
      </c>
      <c r="E1819" s="1">
        <f>'All Nodes'!E4928</f>
        <v>-0.15001999999999999</v>
      </c>
      <c r="F1819" s="1">
        <f>'All Nodes'!F4928</f>
        <v>8.5032200000000002E-2</v>
      </c>
      <c r="G1819">
        <f>'All Nodes'!G4928</f>
        <v>100001</v>
      </c>
    </row>
    <row r="1820" spans="1:7" x14ac:dyDescent="0.25">
      <c r="A1820" t="str">
        <f>'All Nodes'!A4929</f>
        <v>GRID</v>
      </c>
      <c r="B1820">
        <f>'All Nodes'!B4929</f>
        <v>106818</v>
      </c>
      <c r="C1820">
        <f>'All Nodes'!C4929</f>
        <v>100001</v>
      </c>
      <c r="D1820" s="1">
        <f>'All Nodes'!D4929</f>
        <v>-4.9983E-2</v>
      </c>
      <c r="E1820" s="1">
        <f>'All Nodes'!E4929</f>
        <v>-0.15001800000000001</v>
      </c>
      <c r="F1820" s="1">
        <f>'All Nodes'!F4929</f>
        <v>8.4721199999999997E-2</v>
      </c>
      <c r="G1820">
        <f>'All Nodes'!G4929</f>
        <v>100001</v>
      </c>
    </row>
    <row r="1821" spans="1:7" x14ac:dyDescent="0.25">
      <c r="A1821" t="str">
        <f>'All Nodes'!A4930</f>
        <v>GRID</v>
      </c>
      <c r="B1821">
        <f>'All Nodes'!B4930</f>
        <v>106819</v>
      </c>
      <c r="C1821">
        <f>'All Nodes'!C4930</f>
        <v>100001</v>
      </c>
      <c r="D1821" s="1">
        <f>'All Nodes'!D4930</f>
        <v>-0.100012</v>
      </c>
      <c r="E1821" s="1">
        <f>'All Nodes'!E4930</f>
        <v>-0.17502699999999999</v>
      </c>
      <c r="F1821" s="1">
        <f>'All Nodes'!F4930</f>
        <v>8.62792E-2</v>
      </c>
      <c r="G1821">
        <f>'All Nodes'!G4930</f>
        <v>100001</v>
      </c>
    </row>
    <row r="1822" spans="1:7" x14ac:dyDescent="0.25">
      <c r="A1822" t="str">
        <f>'All Nodes'!A4931</f>
        <v>GRID</v>
      </c>
      <c r="B1822">
        <f>'All Nodes'!B4931</f>
        <v>106820</v>
      </c>
      <c r="C1822">
        <f>'All Nodes'!C4931</f>
        <v>100001</v>
      </c>
      <c r="D1822" s="1">
        <f>'All Nodes'!D4931</f>
        <v>-0.10001</v>
      </c>
      <c r="E1822" s="1">
        <f>'All Nodes'!E4931</f>
        <v>-0.20002500000000001</v>
      </c>
      <c r="F1822" s="1">
        <f>'All Nodes'!F4931</f>
        <v>8.7214200000000006E-2</v>
      </c>
      <c r="G1822">
        <f>'All Nodes'!G4931</f>
        <v>100001</v>
      </c>
    </row>
    <row r="1823" spans="1:7" x14ac:dyDescent="0.25">
      <c r="A1823" t="str">
        <f>'All Nodes'!A4932</f>
        <v>GRID</v>
      </c>
      <c r="B1823">
        <f>'All Nodes'!B4932</f>
        <v>106821</v>
      </c>
      <c r="C1823">
        <f>'All Nodes'!C4932</f>
        <v>100001</v>
      </c>
      <c r="D1823" s="1">
        <f>'All Nodes'!D4932</f>
        <v>-7.4987999999999999E-2</v>
      </c>
      <c r="E1823" s="1">
        <f>'All Nodes'!E4932</f>
        <v>-0.17502599999999999</v>
      </c>
      <c r="F1823" s="1">
        <f>'All Nodes'!F4932</f>
        <v>8.5843299999999997E-2</v>
      </c>
      <c r="G1823">
        <f>'All Nodes'!G4932</f>
        <v>100001</v>
      </c>
    </row>
    <row r="1824" spans="1:7" x14ac:dyDescent="0.25">
      <c r="A1824" t="str">
        <f>'All Nodes'!A4933</f>
        <v>GRID</v>
      </c>
      <c r="B1824">
        <f>'All Nodes'!B4933</f>
        <v>106822</v>
      </c>
      <c r="C1824">
        <f>'All Nodes'!C4933</f>
        <v>100001</v>
      </c>
      <c r="D1824" s="1">
        <f>'All Nodes'!D4933</f>
        <v>-0.100008</v>
      </c>
      <c r="E1824" s="1">
        <f>'All Nodes'!E4933</f>
        <v>-0.225023</v>
      </c>
      <c r="F1824" s="1">
        <f>'All Nodes'!F4933</f>
        <v>8.8273199999999996E-2</v>
      </c>
      <c r="G1824">
        <f>'All Nodes'!G4933</f>
        <v>100001</v>
      </c>
    </row>
    <row r="1825" spans="1:7" x14ac:dyDescent="0.25">
      <c r="A1825" t="str">
        <f>'All Nodes'!A4934</f>
        <v>GRID</v>
      </c>
      <c r="B1825">
        <f>'All Nodes'!B4934</f>
        <v>106823</v>
      </c>
      <c r="C1825">
        <f>'All Nodes'!C4934</f>
        <v>100001</v>
      </c>
      <c r="D1825" s="1">
        <f>'All Nodes'!D4934</f>
        <v>-2.4989999999999998E-2</v>
      </c>
      <c r="E1825" s="1">
        <f>'All Nodes'!E4934</f>
        <v>-0.12502099999999999</v>
      </c>
      <c r="F1825" s="1">
        <f>'All Nodes'!F4934</f>
        <v>8.3849199999999999E-2</v>
      </c>
      <c r="G1825">
        <f>'All Nodes'!G4934</f>
        <v>100001</v>
      </c>
    </row>
    <row r="1826" spans="1:7" x14ac:dyDescent="0.25">
      <c r="A1826" t="str">
        <f>'All Nodes'!A4935</f>
        <v>GRID</v>
      </c>
      <c r="B1826">
        <f>'All Nodes'!B4935</f>
        <v>106824</v>
      </c>
      <c r="C1826">
        <f>'All Nodes'!C4935</f>
        <v>100001</v>
      </c>
      <c r="D1826" s="1">
        <f>'All Nodes'!D4935</f>
        <v>8.5358000000000005E-6</v>
      </c>
      <c r="E1826" s="1">
        <f>'All Nodes'!E4935</f>
        <v>-0.12502099999999999</v>
      </c>
      <c r="F1826" s="1">
        <f>'All Nodes'!F4935</f>
        <v>8.3787200000000006E-2</v>
      </c>
      <c r="G1826">
        <f>'All Nodes'!G4935</f>
        <v>100001</v>
      </c>
    </row>
    <row r="1827" spans="1:7" x14ac:dyDescent="0.25">
      <c r="A1827" t="str">
        <f>'All Nodes'!A4936</f>
        <v>GRID</v>
      </c>
      <c r="B1827">
        <f>'All Nodes'!B4936</f>
        <v>106825</v>
      </c>
      <c r="C1827">
        <f>'All Nodes'!C4936</f>
        <v>100001</v>
      </c>
      <c r="D1827" s="1">
        <f>'All Nodes'!D4936</f>
        <v>-2.5003999999999998E-2</v>
      </c>
      <c r="E1827" s="1">
        <f>'All Nodes'!E4936</f>
        <v>-0.15001800000000001</v>
      </c>
      <c r="F1827" s="1">
        <f>'All Nodes'!F4936</f>
        <v>8.4534100000000001E-2</v>
      </c>
      <c r="G1827">
        <f>'All Nodes'!G4936</f>
        <v>100001</v>
      </c>
    </row>
    <row r="1828" spans="1:7" x14ac:dyDescent="0.25">
      <c r="A1828" t="str">
        <f>'All Nodes'!A4937</f>
        <v>GRID</v>
      </c>
      <c r="B1828">
        <f>'All Nodes'!B4937</f>
        <v>106826</v>
      </c>
      <c r="C1828">
        <f>'All Nodes'!C4937</f>
        <v>100001</v>
      </c>
      <c r="D1828" s="1">
        <f>'All Nodes'!D4937</f>
        <v>-0.12499200000000001</v>
      </c>
      <c r="E1828" s="1">
        <f>'All Nodes'!E4937</f>
        <v>-0.25001400000000001</v>
      </c>
      <c r="F1828" s="1">
        <f>'All Nodes'!F4937</f>
        <v>9.0017399999999997E-2</v>
      </c>
      <c r="G1828">
        <f>'All Nodes'!G4937</f>
        <v>100001</v>
      </c>
    </row>
    <row r="1829" spans="1:7" x14ac:dyDescent="0.25">
      <c r="A1829" t="str">
        <f>'All Nodes'!A4938</f>
        <v>GRID</v>
      </c>
      <c r="B1829">
        <f>'All Nodes'!B4938</f>
        <v>106827</v>
      </c>
      <c r="C1829">
        <f>'All Nodes'!C4938</f>
        <v>100001</v>
      </c>
      <c r="D1829" s="1">
        <f>'All Nodes'!D4938</f>
        <v>-0.12500800000000001</v>
      </c>
      <c r="E1829" s="1">
        <f>'All Nodes'!E4938</f>
        <v>-0.27502900000000002</v>
      </c>
      <c r="F1829" s="1">
        <f>'All Nodes'!F4938</f>
        <v>9.1328400000000004E-2</v>
      </c>
      <c r="G1829">
        <f>'All Nodes'!G4938</f>
        <v>100001</v>
      </c>
    </row>
    <row r="1830" spans="1:7" x14ac:dyDescent="0.25">
      <c r="A1830" t="str">
        <f>'All Nodes'!A4939</f>
        <v>GRID</v>
      </c>
      <c r="B1830">
        <f>'All Nodes'!B4939</f>
        <v>106828</v>
      </c>
      <c r="C1830">
        <f>'All Nodes'!C4939</f>
        <v>100001</v>
      </c>
      <c r="D1830" s="1">
        <f>'All Nodes'!D4939</f>
        <v>-0.100009</v>
      </c>
      <c r="E1830" s="1">
        <f>'All Nodes'!E4939</f>
        <v>-0.25001299999999999</v>
      </c>
      <c r="F1830" s="1">
        <f>'All Nodes'!F4939</f>
        <v>8.9456300000000002E-2</v>
      </c>
      <c r="G1830">
        <f>'All Nodes'!G4939</f>
        <v>100001</v>
      </c>
    </row>
    <row r="1831" spans="1:7" x14ac:dyDescent="0.25">
      <c r="A1831" t="str">
        <f>'All Nodes'!A4940</f>
        <v>GRID</v>
      </c>
      <c r="B1831">
        <f>'All Nodes'!B4940</f>
        <v>106829</v>
      </c>
      <c r="C1831">
        <f>'All Nodes'!C4940</f>
        <v>100001</v>
      </c>
      <c r="D1831" s="1">
        <f>'All Nodes'!D4940</f>
        <v>0.12501999999999999</v>
      </c>
      <c r="E1831" s="1">
        <f>'All Nodes'!E4940</f>
        <v>-2.4989000000000001E-2</v>
      </c>
      <c r="F1831" s="1">
        <f>'All Nodes'!F4940</f>
        <v>8.3849099999999996E-2</v>
      </c>
      <c r="G1831">
        <f>'All Nodes'!G4940</f>
        <v>100001</v>
      </c>
    </row>
    <row r="1832" spans="1:7" x14ac:dyDescent="0.25">
      <c r="A1832" t="str">
        <f>'All Nodes'!A4941</f>
        <v>GRID</v>
      </c>
      <c r="B1832">
        <f>'All Nodes'!B4941</f>
        <v>106830</v>
      </c>
      <c r="C1832">
        <f>'All Nodes'!C4941</f>
        <v>100001</v>
      </c>
      <c r="D1832" s="1">
        <f>'All Nodes'!D4941</f>
        <v>0.15001700000000001</v>
      </c>
      <c r="E1832" s="1">
        <f>'All Nodes'!E4941</f>
        <v>-2.5003999999999998E-2</v>
      </c>
      <c r="F1832" s="1">
        <f>'All Nodes'!F4941</f>
        <v>8.4534100000000001E-2</v>
      </c>
      <c r="G1832">
        <f>'All Nodes'!G4941</f>
        <v>100001</v>
      </c>
    </row>
    <row r="1833" spans="1:7" x14ac:dyDescent="0.25">
      <c r="A1833" t="str">
        <f>'All Nodes'!A4942</f>
        <v>GRID</v>
      </c>
      <c r="B1833">
        <f>'All Nodes'!B4942</f>
        <v>106831</v>
      </c>
      <c r="C1833">
        <f>'All Nodes'!C4942</f>
        <v>100001</v>
      </c>
      <c r="D1833" s="1">
        <f>'All Nodes'!D4942</f>
        <v>0.17502300000000001</v>
      </c>
      <c r="E1833" s="1">
        <f>'All Nodes'!E4942</f>
        <v>-2.4996000000000001E-2</v>
      </c>
      <c r="F1833" s="1">
        <f>'All Nodes'!F4942</f>
        <v>8.5345099999999993E-2</v>
      </c>
      <c r="G1833">
        <f>'All Nodes'!G4942</f>
        <v>100001</v>
      </c>
    </row>
    <row r="1834" spans="1:7" x14ac:dyDescent="0.25">
      <c r="A1834" t="str">
        <f>'All Nodes'!A4943</f>
        <v>GRID</v>
      </c>
      <c r="B1834">
        <f>'All Nodes'!B4943</f>
        <v>106832</v>
      </c>
      <c r="C1834">
        <f>'All Nodes'!C4943</f>
        <v>100001</v>
      </c>
      <c r="D1834" s="1">
        <f>'All Nodes'!D4943</f>
        <v>0.200021</v>
      </c>
      <c r="E1834" s="1">
        <f>'All Nodes'!E4943</f>
        <v>-2.4983999999999999E-2</v>
      </c>
      <c r="F1834" s="1">
        <f>'All Nodes'!F4943</f>
        <v>8.6279099999999997E-2</v>
      </c>
      <c r="G1834">
        <f>'All Nodes'!G4943</f>
        <v>100001</v>
      </c>
    </row>
    <row r="1835" spans="1:7" x14ac:dyDescent="0.25">
      <c r="A1835" t="str">
        <f>'All Nodes'!A4944</f>
        <v>GRID</v>
      </c>
      <c r="B1835">
        <f>'All Nodes'!B4944</f>
        <v>106833</v>
      </c>
      <c r="C1835">
        <f>'All Nodes'!C4944</f>
        <v>100001</v>
      </c>
      <c r="D1835" s="1">
        <f>'All Nodes'!D4944</f>
        <v>7.5022500000000006E-2</v>
      </c>
      <c r="E1835" s="1">
        <f>'All Nodes'!E4944</f>
        <v>-7.4995000000000006E-2</v>
      </c>
      <c r="F1835" s="1">
        <f>'All Nodes'!F4944</f>
        <v>8.33512E-2</v>
      </c>
      <c r="G1835">
        <f>'All Nodes'!G4944</f>
        <v>100001</v>
      </c>
    </row>
    <row r="1836" spans="1:7" x14ac:dyDescent="0.25">
      <c r="A1836" t="str">
        <f>'All Nodes'!A4945</f>
        <v>GRID</v>
      </c>
      <c r="B1836">
        <f>'All Nodes'!B4945</f>
        <v>106834</v>
      </c>
      <c r="C1836">
        <f>'All Nodes'!C4945</f>
        <v>100001</v>
      </c>
      <c r="D1836" s="1">
        <f>'All Nodes'!D4945</f>
        <v>0.100023</v>
      </c>
      <c r="E1836" s="1">
        <f>'All Nodes'!E4945</f>
        <v>-4.9945000000000003E-2</v>
      </c>
      <c r="F1836" s="1">
        <f>'All Nodes'!F4945</f>
        <v>8.3475099999999997E-2</v>
      </c>
      <c r="G1836">
        <f>'All Nodes'!G4945</f>
        <v>100001</v>
      </c>
    </row>
    <row r="1837" spans="1:7" x14ac:dyDescent="0.25">
      <c r="A1837" t="str">
        <f>'All Nodes'!A4946</f>
        <v>GRID</v>
      </c>
      <c r="B1837">
        <f>'All Nodes'!B4946</f>
        <v>106835</v>
      </c>
      <c r="C1837">
        <f>'All Nodes'!C4946</f>
        <v>100001</v>
      </c>
      <c r="D1837" s="1">
        <f>'All Nodes'!D4946</f>
        <v>0.12502099999999999</v>
      </c>
      <c r="E1837" s="1">
        <f>'All Nodes'!E4946</f>
        <v>-4.9986999999999997E-2</v>
      </c>
      <c r="F1837" s="1">
        <f>'All Nodes'!F4946</f>
        <v>8.4036100000000002E-2</v>
      </c>
      <c r="G1837">
        <f>'All Nodes'!G4946</f>
        <v>100001</v>
      </c>
    </row>
    <row r="1838" spans="1:7" x14ac:dyDescent="0.25">
      <c r="A1838" t="str">
        <f>'All Nodes'!A4947</f>
        <v>GRID</v>
      </c>
      <c r="B1838">
        <f>'All Nodes'!B4947</f>
        <v>106836</v>
      </c>
      <c r="C1838">
        <f>'All Nodes'!C4947</f>
        <v>100001</v>
      </c>
      <c r="D1838" s="1">
        <f>'All Nodes'!D4947</f>
        <v>0.100025</v>
      </c>
      <c r="E1838" s="1">
        <f>'All Nodes'!E4947</f>
        <v>-7.4993000000000004E-2</v>
      </c>
      <c r="F1838" s="1">
        <f>'All Nodes'!F4947</f>
        <v>8.3787100000000003E-2</v>
      </c>
      <c r="G1838">
        <f>'All Nodes'!G4947</f>
        <v>100001</v>
      </c>
    </row>
    <row r="1839" spans="1:7" x14ac:dyDescent="0.25">
      <c r="A1839" t="str">
        <f>'All Nodes'!A4948</f>
        <v>GRID</v>
      </c>
      <c r="B1839">
        <f>'All Nodes'!B4948</f>
        <v>106837</v>
      </c>
      <c r="C1839">
        <f>'All Nodes'!C4948</f>
        <v>100001</v>
      </c>
      <c r="D1839" s="1">
        <f>'All Nodes'!D4948</f>
        <v>5.0006799999999997E-2</v>
      </c>
      <c r="E1839" s="1">
        <f>'All Nodes'!E4948</f>
        <v>-0.10002</v>
      </c>
      <c r="F1839" s="1">
        <f>'All Nodes'!F4948</f>
        <v>8.3475199999999999E-2</v>
      </c>
      <c r="G1839">
        <f>'All Nodes'!G4948</f>
        <v>100001</v>
      </c>
    </row>
    <row r="1840" spans="1:7" x14ac:dyDescent="0.25">
      <c r="A1840" t="str">
        <f>'All Nodes'!A4949</f>
        <v>GRID</v>
      </c>
      <c r="B1840">
        <f>'All Nodes'!B4949</f>
        <v>106838</v>
      </c>
      <c r="C1840">
        <f>'All Nodes'!C4949</f>
        <v>100001</v>
      </c>
      <c r="D1840" s="1">
        <f>'All Nodes'!D4949</f>
        <v>7.5024800000000003E-2</v>
      </c>
      <c r="E1840" s="1">
        <f>'All Nodes'!E4949</f>
        <v>-0.10001599999999999</v>
      </c>
      <c r="F1840" s="1">
        <f>'All Nodes'!F4949</f>
        <v>8.3787200000000006E-2</v>
      </c>
      <c r="G1840">
        <f>'All Nodes'!G4949</f>
        <v>100001</v>
      </c>
    </row>
    <row r="1841" spans="1:7" x14ac:dyDescent="0.25">
      <c r="A1841" t="str">
        <f>'All Nodes'!A4950</f>
        <v>GRID</v>
      </c>
      <c r="B1841">
        <f>'All Nodes'!B4950</f>
        <v>106839</v>
      </c>
      <c r="C1841">
        <f>'All Nodes'!C4950</f>
        <v>100001</v>
      </c>
      <c r="D1841" s="1">
        <f>'All Nodes'!D4950</f>
        <v>0.225019</v>
      </c>
      <c r="E1841" s="1">
        <f>'All Nodes'!E4950</f>
        <v>9.6390000000000004E-6</v>
      </c>
      <c r="F1841" s="1">
        <f>'All Nodes'!F4950</f>
        <v>8.7276000000000006E-2</v>
      </c>
      <c r="G1841">
        <f>'All Nodes'!G4950</f>
        <v>100001</v>
      </c>
    </row>
    <row r="1842" spans="1:7" x14ac:dyDescent="0.25">
      <c r="A1842" t="str">
        <f>'All Nodes'!A4951</f>
        <v>GRID</v>
      </c>
      <c r="B1842">
        <f>'All Nodes'!B4951</f>
        <v>106840</v>
      </c>
      <c r="C1842">
        <f>'All Nodes'!C4951</f>
        <v>100001</v>
      </c>
      <c r="D1842" s="1">
        <f>'All Nodes'!D4951</f>
        <v>0.25001000000000001</v>
      </c>
      <c r="E1842" s="1">
        <f>'All Nodes'!E4951</f>
        <v>1.7623999999999999E-5</v>
      </c>
      <c r="F1842" s="1">
        <f>'All Nodes'!F4951</f>
        <v>8.8458999999999996E-2</v>
      </c>
      <c r="G1842">
        <f>'All Nodes'!G4951</f>
        <v>100001</v>
      </c>
    </row>
    <row r="1843" spans="1:7" x14ac:dyDescent="0.25">
      <c r="A1843" t="str">
        <f>'All Nodes'!A4952</f>
        <v>GRID</v>
      </c>
      <c r="B1843">
        <f>'All Nodes'!B4952</f>
        <v>106841</v>
      </c>
      <c r="C1843">
        <f>'All Nodes'!C4952</f>
        <v>100001</v>
      </c>
      <c r="D1843" s="1">
        <f>'All Nodes'!D4952</f>
        <v>0.22502</v>
      </c>
      <c r="E1843" s="1">
        <f>'All Nodes'!E4952</f>
        <v>-2.4982000000000001E-2</v>
      </c>
      <c r="F1843" s="1">
        <f>'All Nodes'!F4952</f>
        <v>8.7338100000000002E-2</v>
      </c>
      <c r="G1843">
        <f>'All Nodes'!G4952</f>
        <v>100001</v>
      </c>
    </row>
    <row r="1844" spans="1:7" x14ac:dyDescent="0.25">
      <c r="A1844" t="str">
        <f>'All Nodes'!A4953</f>
        <v>GRID</v>
      </c>
      <c r="B1844">
        <f>'All Nodes'!B4953</f>
        <v>106842</v>
      </c>
      <c r="C1844">
        <f>'All Nodes'!C4953</f>
        <v>100001</v>
      </c>
      <c r="D1844" s="1">
        <f>'All Nodes'!D4953</f>
        <v>0.27502199999999999</v>
      </c>
      <c r="E1844" s="1">
        <f>'All Nodes'!E4953</f>
        <v>1.4489E-5</v>
      </c>
      <c r="F1844" s="1">
        <f>'All Nodes'!F4953</f>
        <v>8.9769000000000002E-2</v>
      </c>
      <c r="G1844">
        <f>'All Nodes'!G4953</f>
        <v>100001</v>
      </c>
    </row>
    <row r="1845" spans="1:7" x14ac:dyDescent="0.25">
      <c r="A1845" t="str">
        <f>'All Nodes'!A4954</f>
        <v>GRID</v>
      </c>
      <c r="B1845">
        <f>'All Nodes'!B4954</f>
        <v>106843</v>
      </c>
      <c r="C1845">
        <f>'All Nodes'!C4954</f>
        <v>100001</v>
      </c>
      <c r="D1845" s="1">
        <f>'All Nodes'!D4954</f>
        <v>0.30001800000000001</v>
      </c>
      <c r="E1845" s="1">
        <f>'All Nodes'!E4954</f>
        <v>1.0409E-5</v>
      </c>
      <c r="F1845" s="1">
        <f>'All Nodes'!F4954</f>
        <v>9.1203000000000006E-2</v>
      </c>
      <c r="G1845">
        <f>'All Nodes'!G4954</f>
        <v>100001</v>
      </c>
    </row>
    <row r="1846" spans="1:7" x14ac:dyDescent="0.25">
      <c r="A1846" t="str">
        <f>'All Nodes'!A4955</f>
        <v>GRID</v>
      </c>
      <c r="B1846">
        <f>'All Nodes'!B4955</f>
        <v>106844</v>
      </c>
      <c r="C1846">
        <f>'All Nodes'!C4955</f>
        <v>100001</v>
      </c>
      <c r="D1846" s="1">
        <f>'All Nodes'!D4955</f>
        <v>0.32500699999999999</v>
      </c>
      <c r="E1846" s="1">
        <f>'All Nodes'!E4955</f>
        <v>2.5021999999999999E-2</v>
      </c>
      <c r="F1846" s="1">
        <f>'All Nodes'!F4955</f>
        <v>9.2822000000000002E-2</v>
      </c>
      <c r="G1846">
        <f>'All Nodes'!G4955</f>
        <v>100001</v>
      </c>
    </row>
    <row r="1847" spans="1:7" x14ac:dyDescent="0.25">
      <c r="A1847" t="str">
        <f>'All Nodes'!A4956</f>
        <v>GRID</v>
      </c>
      <c r="B1847">
        <f>'All Nodes'!B4956</f>
        <v>106845</v>
      </c>
      <c r="C1847">
        <f>'All Nodes'!C4956</f>
        <v>100001</v>
      </c>
      <c r="D1847" s="1">
        <f>'All Nodes'!D4956</f>
        <v>0.32500699999999999</v>
      </c>
      <c r="E1847" s="1">
        <f>'All Nodes'!E4956</f>
        <v>2.2274999999999999E-5</v>
      </c>
      <c r="F1847" s="1">
        <f>'All Nodes'!F4956</f>
        <v>9.2760099999999998E-2</v>
      </c>
      <c r="G1847">
        <f>'All Nodes'!G4956</f>
        <v>100001</v>
      </c>
    </row>
    <row r="1848" spans="1:7" x14ac:dyDescent="0.25">
      <c r="A1848" t="str">
        <f>'All Nodes'!A4957</f>
        <v>GRID</v>
      </c>
      <c r="B1848">
        <f>'All Nodes'!B4957</f>
        <v>106846</v>
      </c>
      <c r="C1848">
        <f>'All Nodes'!C4957</f>
        <v>100001</v>
      </c>
      <c r="D1848" s="1">
        <f>'All Nodes'!D4957</f>
        <v>0.35000599999999998</v>
      </c>
      <c r="E1848" s="1">
        <f>'All Nodes'!E4957</f>
        <v>2.50242E-2</v>
      </c>
      <c r="F1848" s="1">
        <f>'All Nodes'!F4957</f>
        <v>9.4506999999999994E-2</v>
      </c>
      <c r="G1848">
        <f>'All Nodes'!G4957</f>
        <v>100001</v>
      </c>
    </row>
    <row r="1849" spans="1:7" x14ac:dyDescent="0.25">
      <c r="A1849" t="str">
        <f>'All Nodes'!A4958</f>
        <v>GRID</v>
      </c>
      <c r="B1849">
        <f>'All Nodes'!B4958</f>
        <v>106847</v>
      </c>
      <c r="C1849">
        <f>'All Nodes'!C4958</f>
        <v>100001</v>
      </c>
      <c r="D1849" s="1">
        <f>'All Nodes'!D4958</f>
        <v>0.37500800000000001</v>
      </c>
      <c r="E1849" s="1">
        <f>'All Nodes'!E4958</f>
        <v>2.5025499999999999E-2</v>
      </c>
      <c r="F1849" s="1">
        <f>'All Nodes'!F4958</f>
        <v>9.6315999999999999E-2</v>
      </c>
      <c r="G1849">
        <f>'All Nodes'!G4958</f>
        <v>100001</v>
      </c>
    </row>
    <row r="1850" spans="1:7" x14ac:dyDescent="0.25">
      <c r="A1850" t="str">
        <f>'All Nodes'!A4959</f>
        <v>GRID</v>
      </c>
      <c r="B1850">
        <f>'All Nodes'!B4959</f>
        <v>106848</v>
      </c>
      <c r="C1850">
        <f>'All Nodes'!C4959</f>
        <v>100001</v>
      </c>
      <c r="D1850" s="1">
        <f>'All Nodes'!D4959</f>
        <v>0.45000699999999999</v>
      </c>
      <c r="E1850" s="1">
        <f>'All Nodes'!E4959</f>
        <v>5.0031199999999998E-2</v>
      </c>
      <c r="F1850" s="1">
        <f>'All Nodes'!F4959</f>
        <v>0.102687</v>
      </c>
      <c r="G1850">
        <f>'All Nodes'!G4959</f>
        <v>100001</v>
      </c>
    </row>
    <row r="1851" spans="1:7" x14ac:dyDescent="0.25">
      <c r="A1851" t="str">
        <f>'All Nodes'!A4960</f>
        <v>GRID</v>
      </c>
      <c r="B1851">
        <f>'All Nodes'!B4960</f>
        <v>106849</v>
      </c>
      <c r="C1851">
        <f>'All Nodes'!C4960</f>
        <v>100001</v>
      </c>
      <c r="D1851" s="1">
        <f>'All Nodes'!D4960</f>
        <v>0.400009</v>
      </c>
      <c r="E1851" s="1">
        <f>'All Nodes'!E4960</f>
        <v>2.50277E-2</v>
      </c>
      <c r="F1851" s="1">
        <f>'All Nodes'!F4960</f>
        <v>9.8252000000000006E-2</v>
      </c>
      <c r="G1851">
        <f>'All Nodes'!G4960</f>
        <v>100001</v>
      </c>
    </row>
    <row r="1852" spans="1:7" x14ac:dyDescent="0.25">
      <c r="A1852" t="str">
        <f>'All Nodes'!A4961</f>
        <v>GRID</v>
      </c>
      <c r="B1852">
        <f>'All Nodes'!B4961</f>
        <v>106850</v>
      </c>
      <c r="C1852">
        <f>'All Nodes'!C4961</f>
        <v>100001</v>
      </c>
      <c r="D1852" s="1">
        <f>'All Nodes'!D4961</f>
        <v>0.425012</v>
      </c>
      <c r="E1852" s="1">
        <f>'All Nodes'!E4961</f>
        <v>2.5029900000000001E-2</v>
      </c>
      <c r="F1852" s="1">
        <f>'All Nodes'!F4961</f>
        <v>0.100313</v>
      </c>
      <c r="G1852">
        <f>'All Nodes'!G4961</f>
        <v>100001</v>
      </c>
    </row>
    <row r="1853" spans="1:7" x14ac:dyDescent="0.25">
      <c r="A1853" t="str">
        <f>'All Nodes'!A4962</f>
        <v>GRID</v>
      </c>
      <c r="B1853">
        <f>'All Nodes'!B4962</f>
        <v>106851</v>
      </c>
      <c r="C1853">
        <f>'All Nodes'!C4962</f>
        <v>100001</v>
      </c>
      <c r="D1853" s="1">
        <f>'All Nodes'!D4962</f>
        <v>0.45001000000000002</v>
      </c>
      <c r="E1853" s="1">
        <f>'All Nodes'!E4962</f>
        <v>2.50312E-2</v>
      </c>
      <c r="F1853" s="1">
        <f>'All Nodes'!F4962</f>
        <v>0.10249900000000001</v>
      </c>
      <c r="G1853">
        <f>'All Nodes'!G4962</f>
        <v>100001</v>
      </c>
    </row>
    <row r="1854" spans="1:7" x14ac:dyDescent="0.25">
      <c r="A1854" t="str">
        <f>'All Nodes'!A4963</f>
        <v>GRID</v>
      </c>
      <c r="B1854">
        <f>'All Nodes'!B4963</f>
        <v>106852</v>
      </c>
      <c r="C1854">
        <f>'All Nodes'!C4963</f>
        <v>100001</v>
      </c>
      <c r="D1854" s="1">
        <f>'All Nodes'!D4963</f>
        <v>0.47497600000000001</v>
      </c>
      <c r="E1854" s="1">
        <f>'All Nodes'!E4963</f>
        <v>5.0033399999999999E-2</v>
      </c>
      <c r="F1854" s="1">
        <f>'All Nodes'!F4963</f>
        <v>0.10499699999999999</v>
      </c>
      <c r="G1854">
        <f>'All Nodes'!G4963</f>
        <v>100001</v>
      </c>
    </row>
    <row r="1855" spans="1:7" x14ac:dyDescent="0.25">
      <c r="A1855" t="str">
        <f>'All Nodes'!A4964</f>
        <v>GRID</v>
      </c>
      <c r="B1855">
        <f>'All Nodes'!B4964</f>
        <v>106853</v>
      </c>
      <c r="C1855">
        <f>'All Nodes'!C4964</f>
        <v>100001</v>
      </c>
      <c r="D1855" s="1">
        <f>'All Nodes'!D4964</f>
        <v>0.50000900000000004</v>
      </c>
      <c r="E1855" s="1">
        <f>'All Nodes'!E4964</f>
        <v>5.0034599999999999E-2</v>
      </c>
      <c r="F1855" s="1">
        <f>'All Nodes'!F4964</f>
        <v>0.10743900000000001</v>
      </c>
      <c r="G1855">
        <f>'All Nodes'!G4964</f>
        <v>100001</v>
      </c>
    </row>
    <row r="1856" spans="1:7" x14ac:dyDescent="0.25">
      <c r="A1856" t="str">
        <f>'All Nodes'!A4965</f>
        <v>GRID</v>
      </c>
      <c r="B1856">
        <f>'All Nodes'!B4965</f>
        <v>106854</v>
      </c>
      <c r="C1856">
        <f>'All Nodes'!C4965</f>
        <v>100001</v>
      </c>
      <c r="D1856" s="1">
        <f>'All Nodes'!D4965</f>
        <v>0.52500199999999997</v>
      </c>
      <c r="E1856" s="1">
        <f>'All Nodes'!E4965</f>
        <v>7.5048799999999999E-2</v>
      </c>
      <c r="F1856" s="1">
        <f>'All Nodes'!F4965</f>
        <v>0.110317</v>
      </c>
      <c r="G1856">
        <f>'All Nodes'!G4965</f>
        <v>100001</v>
      </c>
    </row>
    <row r="1857" spans="1:7" x14ac:dyDescent="0.25">
      <c r="A1857" t="str">
        <f>'All Nodes'!A4966</f>
        <v>GRID</v>
      </c>
      <c r="B1857">
        <f>'All Nodes'!B4966</f>
        <v>106855</v>
      </c>
      <c r="C1857">
        <f>'All Nodes'!C4966</f>
        <v>100001</v>
      </c>
      <c r="D1857" s="1">
        <f>'All Nodes'!D4966</f>
        <v>0.52500400000000003</v>
      </c>
      <c r="E1857" s="1">
        <f>'All Nodes'!E4966</f>
        <v>5.0035799999999998E-2</v>
      </c>
      <c r="F1857" s="1">
        <f>'All Nodes'!F4966</f>
        <v>0.110004</v>
      </c>
      <c r="G1857">
        <f>'All Nodes'!G4966</f>
        <v>100001</v>
      </c>
    </row>
    <row r="1858" spans="1:7" x14ac:dyDescent="0.25">
      <c r="A1858" t="str">
        <f>'All Nodes'!A4967</f>
        <v>GRID</v>
      </c>
      <c r="B1858">
        <f>'All Nodes'!B4967</f>
        <v>106856</v>
      </c>
      <c r="C1858">
        <f>'All Nodes'!C4967</f>
        <v>100001</v>
      </c>
      <c r="D1858" s="1">
        <f>'All Nodes'!D4967</f>
        <v>0.55000199999999999</v>
      </c>
      <c r="E1858" s="1">
        <f>'All Nodes'!E4967</f>
        <v>0.10005</v>
      </c>
      <c r="F1858" s="1">
        <f>'All Nodes'!F4967</f>
        <v>0.11344799999999999</v>
      </c>
      <c r="G1858">
        <f>'All Nodes'!G4967</f>
        <v>100001</v>
      </c>
    </row>
    <row r="1859" spans="1:7" x14ac:dyDescent="0.25">
      <c r="A1859" t="str">
        <f>'All Nodes'!A4968</f>
        <v>GRID</v>
      </c>
      <c r="B1859">
        <f>'All Nodes'!B4968</f>
        <v>106857</v>
      </c>
      <c r="C1859">
        <f>'All Nodes'!C4968</f>
        <v>100001</v>
      </c>
      <c r="D1859" s="1">
        <f>'All Nodes'!D4968</f>
        <v>0.55000099999999996</v>
      </c>
      <c r="E1859" s="1">
        <f>'All Nodes'!E4968</f>
        <v>7.5051099999999996E-2</v>
      </c>
      <c r="F1859" s="1">
        <f>'All Nodes'!F4968</f>
        <v>0.113009</v>
      </c>
      <c r="G1859">
        <f>'All Nodes'!G4968</f>
        <v>100001</v>
      </c>
    </row>
    <row r="1860" spans="1:7" x14ac:dyDescent="0.25">
      <c r="A1860" t="str">
        <f>'All Nodes'!A4969</f>
        <v>GRID</v>
      </c>
      <c r="B1860">
        <f>'All Nodes'!B4969</f>
        <v>106858</v>
      </c>
      <c r="C1860">
        <f>'All Nodes'!C4969</f>
        <v>100001</v>
      </c>
      <c r="D1860" s="1">
        <f>'All Nodes'!D4969</f>
        <v>0.57500200000000001</v>
      </c>
      <c r="E1860" s="1">
        <f>'All Nodes'!E4969</f>
        <v>0.100051</v>
      </c>
      <c r="F1860" s="1">
        <f>'All Nodes'!F4969</f>
        <v>0.116267</v>
      </c>
      <c r="G1860">
        <f>'All Nodes'!G4969</f>
        <v>100001</v>
      </c>
    </row>
    <row r="1861" spans="1:7" x14ac:dyDescent="0.25">
      <c r="A1861" t="str">
        <f>'All Nodes'!A4970</f>
        <v>GRID</v>
      </c>
      <c r="B1861">
        <f>'All Nodes'!B4970</f>
        <v>106859</v>
      </c>
      <c r="C1861">
        <f>'All Nodes'!C4970</f>
        <v>100001</v>
      </c>
      <c r="D1861" s="1">
        <f>'All Nodes'!D4970</f>
        <v>0.6</v>
      </c>
      <c r="E1861" s="1">
        <f>'All Nodes'!E4970</f>
        <v>0.12504999999999999</v>
      </c>
      <c r="F1861" s="1">
        <f>'All Nodes'!F4970</f>
        <v>0.119778</v>
      </c>
      <c r="G1861">
        <f>'All Nodes'!G4970</f>
        <v>100001</v>
      </c>
    </row>
    <row r="1862" spans="1:7" x14ac:dyDescent="0.25">
      <c r="A1862" t="str">
        <f>'All Nodes'!A4971</f>
        <v>GRID</v>
      </c>
      <c r="B1862">
        <f>'All Nodes'!B4971</f>
        <v>106860</v>
      </c>
      <c r="C1862">
        <f>'All Nodes'!C4971</f>
        <v>100001</v>
      </c>
      <c r="D1862" s="1">
        <f>'All Nodes'!D4971</f>
        <v>0.60000399999999998</v>
      </c>
      <c r="E1862" s="1">
        <f>'All Nodes'!E4971</f>
        <v>0.100053</v>
      </c>
      <c r="F1862" s="1">
        <f>'All Nodes'!F4971</f>
        <v>0.119213</v>
      </c>
      <c r="G1862">
        <f>'All Nodes'!G4971</f>
        <v>100001</v>
      </c>
    </row>
    <row r="1863" spans="1:7" x14ac:dyDescent="0.25">
      <c r="A1863" t="str">
        <f>'All Nodes'!A4972</f>
        <v>GRID</v>
      </c>
      <c r="B1863">
        <f>'All Nodes'!B4972</f>
        <v>106861</v>
      </c>
      <c r="C1863">
        <f>'All Nodes'!C4972</f>
        <v>100001</v>
      </c>
      <c r="D1863" s="1">
        <f>'All Nodes'!D4972</f>
        <v>0.62500100000000003</v>
      </c>
      <c r="E1863" s="1">
        <f>'All Nodes'!E4972</f>
        <v>0.12504999999999999</v>
      </c>
      <c r="F1863" s="1">
        <f>'All Nodes'!F4972</f>
        <v>0.122851</v>
      </c>
      <c r="G1863">
        <f>'All Nodes'!G4972</f>
        <v>100001</v>
      </c>
    </row>
    <row r="1864" spans="1:7" x14ac:dyDescent="0.25">
      <c r="A1864" t="str">
        <f>'All Nodes'!A4973</f>
        <v>GRID</v>
      </c>
      <c r="B1864">
        <f>'All Nodes'!B4973</f>
        <v>106862</v>
      </c>
      <c r="C1864">
        <f>'All Nodes'!C4973</f>
        <v>100001</v>
      </c>
      <c r="D1864" s="1">
        <f>'All Nodes'!D4973</f>
        <v>0.64992300000000003</v>
      </c>
      <c r="E1864" s="1">
        <f>'All Nodes'!E4973</f>
        <v>0.15004899999999999</v>
      </c>
      <c r="F1864" s="1">
        <f>'All Nodes'!F4973</f>
        <v>0.12673300000000001</v>
      </c>
      <c r="G1864">
        <f>'All Nodes'!G4973</f>
        <v>100001</v>
      </c>
    </row>
    <row r="1865" spans="1:7" x14ac:dyDescent="0.25">
      <c r="A1865" t="str">
        <f>'All Nodes'!A4974</f>
        <v>GRID</v>
      </c>
      <c r="B1865">
        <f>'All Nodes'!B4974</f>
        <v>106863</v>
      </c>
      <c r="C1865">
        <f>'All Nodes'!C4974</f>
        <v>100001</v>
      </c>
      <c r="D1865" s="1">
        <f>'All Nodes'!D4974</f>
        <v>0.649918</v>
      </c>
      <c r="E1865" s="1">
        <f>'All Nodes'!E4974</f>
        <v>0.125052</v>
      </c>
      <c r="F1865" s="1">
        <f>'All Nodes'!F4974</f>
        <v>0.12604199999999999</v>
      </c>
      <c r="G1865">
        <f>'All Nodes'!G4974</f>
        <v>100001</v>
      </c>
    </row>
    <row r="1866" spans="1:7" x14ac:dyDescent="0.25">
      <c r="A1866" t="str">
        <f>'All Nodes'!A4975</f>
        <v>GRID</v>
      </c>
      <c r="B1866">
        <f>'All Nodes'!B4975</f>
        <v>106864</v>
      </c>
      <c r="C1866">
        <f>'All Nodes'!C4975</f>
        <v>100001</v>
      </c>
      <c r="D1866" s="1">
        <f>'All Nodes'!D4975</f>
        <v>0.67495899999999998</v>
      </c>
      <c r="E1866" s="1">
        <f>'All Nodes'!E4975</f>
        <v>0.17505399999999999</v>
      </c>
      <c r="F1866" s="1">
        <f>'All Nodes'!F4975</f>
        <v>0.130884</v>
      </c>
      <c r="G1866">
        <f>'All Nodes'!G4975</f>
        <v>100001</v>
      </c>
    </row>
    <row r="1867" spans="1:7" x14ac:dyDescent="0.25">
      <c r="A1867" t="str">
        <f>'All Nodes'!A4976</f>
        <v>GRID</v>
      </c>
      <c r="B1867">
        <f>'All Nodes'!B4976</f>
        <v>106865</v>
      </c>
      <c r="C1867">
        <f>'All Nodes'!C4976</f>
        <v>100001</v>
      </c>
      <c r="D1867" s="1">
        <f>'All Nodes'!D4976</f>
        <v>0.67495300000000003</v>
      </c>
      <c r="E1867" s="1">
        <f>'All Nodes'!E4976</f>
        <v>0.15004999999999999</v>
      </c>
      <c r="F1867" s="1">
        <f>'All Nodes'!F4976</f>
        <v>0.13006599999999999</v>
      </c>
      <c r="G1867">
        <f>'All Nodes'!G4976</f>
        <v>100001</v>
      </c>
    </row>
    <row r="1868" spans="1:7" x14ac:dyDescent="0.25">
      <c r="A1868" t="str">
        <f>'All Nodes'!A4977</f>
        <v>GRID</v>
      </c>
      <c r="B1868">
        <f>'All Nodes'!B4977</f>
        <v>106866</v>
      </c>
      <c r="C1868">
        <f>'All Nodes'!C4977</f>
        <v>100001</v>
      </c>
      <c r="D1868" s="1">
        <f>'All Nodes'!D4977</f>
        <v>0.69999199999999995</v>
      </c>
      <c r="E1868" s="1">
        <f>'All Nodes'!E4977</f>
        <v>0.20005800000000001</v>
      </c>
      <c r="F1868" s="1">
        <f>'All Nodes'!F4977</f>
        <v>0.13529099999999999</v>
      </c>
      <c r="G1868">
        <f>'All Nodes'!G4977</f>
        <v>100001</v>
      </c>
    </row>
    <row r="1869" spans="1:7" x14ac:dyDescent="0.25">
      <c r="A1869" t="str">
        <f>'All Nodes'!A4978</f>
        <v>GRID</v>
      </c>
      <c r="B1869">
        <f>'All Nodes'!B4978</f>
        <v>106867</v>
      </c>
      <c r="C1869">
        <f>'All Nodes'!C4978</f>
        <v>100001</v>
      </c>
      <c r="D1869" s="1">
        <f>'All Nodes'!D4978</f>
        <v>0.69999599999999995</v>
      </c>
      <c r="E1869" s="1">
        <f>'All Nodes'!E4978</f>
        <v>0.17505599999999999</v>
      </c>
      <c r="F1869" s="1">
        <f>'All Nodes'!F4978</f>
        <v>0.13434699999999999</v>
      </c>
      <c r="G1869">
        <f>'All Nodes'!G4978</f>
        <v>100001</v>
      </c>
    </row>
    <row r="1870" spans="1:7" x14ac:dyDescent="0.25">
      <c r="A1870" t="str">
        <f>'All Nodes'!A4979</f>
        <v>GRID</v>
      </c>
      <c r="B1870">
        <f>'All Nodes'!B4979</f>
        <v>106868</v>
      </c>
      <c r="C1870">
        <f>'All Nodes'!C4979</f>
        <v>100001</v>
      </c>
      <c r="D1870" s="1">
        <f>'All Nodes'!D4979</f>
        <v>-0.14998500000000001</v>
      </c>
      <c r="E1870" s="1">
        <f>'All Nodes'!E4979</f>
        <v>-0.34986600000000001</v>
      </c>
      <c r="F1870" s="1">
        <f>'All Nodes'!F4979</f>
        <v>9.6671400000000005E-2</v>
      </c>
      <c r="G1870">
        <f>'All Nodes'!G4979</f>
        <v>100001</v>
      </c>
    </row>
    <row r="1871" spans="1:7" x14ac:dyDescent="0.25">
      <c r="A1871" t="str">
        <f>'All Nodes'!A4980</f>
        <v>GRID</v>
      </c>
      <c r="B1871">
        <f>'All Nodes'!B4980</f>
        <v>106869</v>
      </c>
      <c r="C1871">
        <f>'All Nodes'!C4980</f>
        <v>100001</v>
      </c>
      <c r="D1871" s="1">
        <f>'All Nodes'!D4980</f>
        <v>-0.12500600000000001</v>
      </c>
      <c r="E1871" s="1">
        <f>'All Nodes'!E4980</f>
        <v>-0.30002299999999998</v>
      </c>
      <c r="F1871" s="1">
        <f>'All Nodes'!F4980</f>
        <v>9.2762399999999995E-2</v>
      </c>
      <c r="G1871">
        <f>'All Nodes'!G4980</f>
        <v>100001</v>
      </c>
    </row>
    <row r="1872" spans="1:7" x14ac:dyDescent="0.25">
      <c r="A1872" t="str">
        <f>'All Nodes'!A4981</f>
        <v>GRID</v>
      </c>
      <c r="B1872">
        <f>'All Nodes'!B4981</f>
        <v>106870</v>
      </c>
      <c r="C1872">
        <f>'All Nodes'!C4981</f>
        <v>100001</v>
      </c>
      <c r="D1872" s="1">
        <f>'All Nodes'!D4981</f>
        <v>-0.12500600000000001</v>
      </c>
      <c r="E1872" s="1">
        <f>'All Nodes'!E4981</f>
        <v>-0.325015</v>
      </c>
      <c r="F1872" s="1">
        <f>'All Nodes'!F4981</f>
        <v>9.43214E-2</v>
      </c>
      <c r="G1872">
        <f>'All Nodes'!G4981</f>
        <v>100001</v>
      </c>
    </row>
    <row r="1873" spans="1:7" x14ac:dyDescent="0.25">
      <c r="A1873" t="str">
        <f>'All Nodes'!A4982</f>
        <v>GRID</v>
      </c>
      <c r="B1873">
        <f>'All Nodes'!B4982</f>
        <v>106871</v>
      </c>
      <c r="C1873">
        <f>'All Nodes'!C4982</f>
        <v>100001</v>
      </c>
      <c r="D1873" s="1">
        <f>'All Nodes'!D4982</f>
        <v>-0.12501000000000001</v>
      </c>
      <c r="E1873" s="1">
        <f>'All Nodes'!E4982</f>
        <v>-0.34987000000000001</v>
      </c>
      <c r="F1873" s="1">
        <f>'All Nodes'!F4982</f>
        <v>9.5985399999999998E-2</v>
      </c>
      <c r="G1873">
        <f>'All Nodes'!G4982</f>
        <v>100001</v>
      </c>
    </row>
    <row r="1874" spans="1:7" x14ac:dyDescent="0.25">
      <c r="A1874" t="str">
        <f>'All Nodes'!A4983</f>
        <v>GRID</v>
      </c>
      <c r="B1874">
        <f>'All Nodes'!B4983</f>
        <v>106872</v>
      </c>
      <c r="C1874">
        <f>'All Nodes'!C4983</f>
        <v>100001</v>
      </c>
      <c r="D1874" s="1">
        <f>'All Nodes'!D4983</f>
        <v>-0.14999899999999999</v>
      </c>
      <c r="E1874" s="1">
        <f>'All Nodes'!E4983</f>
        <v>-0.37486399999999998</v>
      </c>
      <c r="F1874" s="1">
        <f>'All Nodes'!F4983</f>
        <v>9.8480399999999996E-2</v>
      </c>
      <c r="G1874">
        <f>'All Nodes'!G4983</f>
        <v>100001</v>
      </c>
    </row>
    <row r="1875" spans="1:7" x14ac:dyDescent="0.25">
      <c r="A1875" t="str">
        <f>'All Nodes'!A4984</f>
        <v>GRID</v>
      </c>
      <c r="B1875">
        <f>'All Nodes'!B4984</f>
        <v>106873</v>
      </c>
      <c r="C1875">
        <f>'All Nodes'!C4984</f>
        <v>100001</v>
      </c>
      <c r="D1875" s="1">
        <f>'All Nodes'!D4984</f>
        <v>-0.17499999999999999</v>
      </c>
      <c r="E1875" s="1">
        <f>'All Nodes'!E4984</f>
        <v>-0.42502400000000001</v>
      </c>
      <c r="F1875" s="1">
        <f>'All Nodes'!F4984</f>
        <v>0.103315</v>
      </c>
      <c r="G1875">
        <f>'All Nodes'!G4984</f>
        <v>100001</v>
      </c>
    </row>
    <row r="1876" spans="1:7" x14ac:dyDescent="0.25">
      <c r="A1876" t="str">
        <f>'All Nodes'!A4985</f>
        <v>GRID</v>
      </c>
      <c r="B1876">
        <f>'All Nodes'!B4985</f>
        <v>106874</v>
      </c>
      <c r="C1876">
        <f>'All Nodes'!C4985</f>
        <v>100001</v>
      </c>
      <c r="D1876" s="1">
        <f>'All Nodes'!D4985</f>
        <v>-0.14996899999999999</v>
      </c>
      <c r="E1876" s="1">
        <f>'All Nodes'!E4985</f>
        <v>-0.39986300000000002</v>
      </c>
      <c r="F1876" s="1">
        <f>'All Nodes'!F4985</f>
        <v>0.100414</v>
      </c>
      <c r="G1876">
        <f>'All Nodes'!G4985</f>
        <v>100001</v>
      </c>
    </row>
    <row r="1877" spans="1:7" x14ac:dyDescent="0.25">
      <c r="A1877" t="str">
        <f>'All Nodes'!A4986</f>
        <v>GRID</v>
      </c>
      <c r="B1877">
        <f>'All Nodes'!B4986</f>
        <v>106875</v>
      </c>
      <c r="C1877">
        <f>'All Nodes'!C4986</f>
        <v>100001</v>
      </c>
      <c r="D1877" s="1">
        <f>'All Nodes'!D4986</f>
        <v>-0.150001</v>
      </c>
      <c r="E1877" s="1">
        <f>'All Nodes'!E4986</f>
        <v>-0.42502200000000001</v>
      </c>
      <c r="F1877" s="1">
        <f>'All Nodes'!F4986</f>
        <v>0.102502</v>
      </c>
      <c r="G1877">
        <f>'All Nodes'!G4986</f>
        <v>100001</v>
      </c>
    </row>
    <row r="1878" spans="1:7" x14ac:dyDescent="0.25">
      <c r="A1878" t="str">
        <f>'All Nodes'!A4987</f>
        <v>GRID</v>
      </c>
      <c r="B1878">
        <f>'All Nodes'!B4987</f>
        <v>106876</v>
      </c>
      <c r="C1878">
        <f>'All Nodes'!C4987</f>
        <v>100001</v>
      </c>
      <c r="D1878" s="1">
        <f>'All Nodes'!D4987</f>
        <v>-0.17499799999999999</v>
      </c>
      <c r="E1878" s="1">
        <f>'All Nodes'!E4987</f>
        <v>-0.44986199999999998</v>
      </c>
      <c r="F1878" s="1">
        <f>'All Nodes'!F4987</f>
        <v>0.105473</v>
      </c>
      <c r="G1878">
        <f>'All Nodes'!G4987</f>
        <v>100001</v>
      </c>
    </row>
    <row r="1879" spans="1:7" x14ac:dyDescent="0.25">
      <c r="A1879" t="str">
        <f>'All Nodes'!A4988</f>
        <v>GRID</v>
      </c>
      <c r="B1879">
        <f>'All Nodes'!B4988</f>
        <v>106877</v>
      </c>
      <c r="C1879">
        <f>'All Nodes'!C4988</f>
        <v>100001</v>
      </c>
      <c r="D1879" s="1">
        <f>'All Nodes'!D4988</f>
        <v>-0.19999500000000001</v>
      </c>
      <c r="E1879" s="1">
        <f>'All Nodes'!E4988</f>
        <v>-0.47502499999999998</v>
      </c>
      <c r="F1879" s="1">
        <f>'All Nodes'!F4988</f>
        <v>0.10875600000000001</v>
      </c>
      <c r="G1879">
        <f>'All Nodes'!G4988</f>
        <v>100001</v>
      </c>
    </row>
    <row r="1880" spans="1:7" x14ac:dyDescent="0.25">
      <c r="A1880" t="str">
        <f>'All Nodes'!A4989</f>
        <v>GRID</v>
      </c>
      <c r="B1880">
        <f>'All Nodes'!B4989</f>
        <v>106878</v>
      </c>
      <c r="C1880">
        <f>'All Nodes'!C4989</f>
        <v>100001</v>
      </c>
      <c r="D1880" s="1">
        <f>'All Nodes'!D4989</f>
        <v>-0.17499500000000001</v>
      </c>
      <c r="E1880" s="1">
        <f>'All Nodes'!E4989</f>
        <v>-0.475024</v>
      </c>
      <c r="F1880" s="1">
        <f>'All Nodes'!F4989</f>
        <v>0.107818</v>
      </c>
      <c r="G1880">
        <f>'All Nodes'!G4989</f>
        <v>100001</v>
      </c>
    </row>
    <row r="1881" spans="1:7" x14ac:dyDescent="0.25">
      <c r="A1881" t="str">
        <f>'All Nodes'!A4990</f>
        <v>GRID</v>
      </c>
      <c r="B1881">
        <f>'All Nodes'!B4990</f>
        <v>106879</v>
      </c>
      <c r="C1881">
        <f>'All Nodes'!C4990</f>
        <v>100001</v>
      </c>
      <c r="D1881" s="1">
        <f>'All Nodes'!D4990</f>
        <v>-0.22498299999999999</v>
      </c>
      <c r="E1881" s="1">
        <f>'All Nodes'!E4990</f>
        <v>-0.499857</v>
      </c>
      <c r="F1881" s="1">
        <f>'All Nodes'!F4990</f>
        <v>0.11222699999999999</v>
      </c>
      <c r="G1881">
        <f>'All Nodes'!G4990</f>
        <v>100001</v>
      </c>
    </row>
    <row r="1882" spans="1:7" x14ac:dyDescent="0.25">
      <c r="A1882" t="str">
        <f>'All Nodes'!A4991</f>
        <v>GRID</v>
      </c>
      <c r="B1882">
        <f>'All Nodes'!B4991</f>
        <v>106880</v>
      </c>
      <c r="C1882">
        <f>'All Nodes'!C4991</f>
        <v>100001</v>
      </c>
      <c r="D1882" s="1">
        <f>'All Nodes'!D4991</f>
        <v>-0.19999400000000001</v>
      </c>
      <c r="E1882" s="1">
        <f>'All Nodes'!E4991</f>
        <v>-0.499861</v>
      </c>
      <c r="F1882" s="1">
        <f>'All Nodes'!F4991</f>
        <v>0.111163</v>
      </c>
      <c r="G1882">
        <f>'All Nodes'!G4991</f>
        <v>100001</v>
      </c>
    </row>
    <row r="1883" spans="1:7" x14ac:dyDescent="0.25">
      <c r="A1883" t="str">
        <f>'All Nodes'!A4992</f>
        <v>GRID</v>
      </c>
      <c r="B1883">
        <f>'All Nodes'!B4992</f>
        <v>106881</v>
      </c>
      <c r="C1883">
        <f>'All Nodes'!C4992</f>
        <v>100001</v>
      </c>
      <c r="D1883" s="1">
        <f>'All Nodes'!D4992</f>
        <v>-0.22497700000000001</v>
      </c>
      <c r="E1883" s="1">
        <f>'All Nodes'!E4992</f>
        <v>-0.524868</v>
      </c>
      <c r="F1883" s="1">
        <f>'All Nodes'!F4992</f>
        <v>0.11479499999999999</v>
      </c>
      <c r="G1883">
        <f>'All Nodes'!G4992</f>
        <v>100001</v>
      </c>
    </row>
    <row r="1884" spans="1:7" x14ac:dyDescent="0.25">
      <c r="A1884" t="str">
        <f>'All Nodes'!A4993</f>
        <v>GRID</v>
      </c>
      <c r="B1884">
        <f>'All Nodes'!B4993</f>
        <v>106882</v>
      </c>
      <c r="C1884">
        <f>'All Nodes'!C4993</f>
        <v>100001</v>
      </c>
      <c r="D1884" s="1">
        <f>'All Nodes'!D4993</f>
        <v>-0.249972</v>
      </c>
      <c r="E1884" s="1">
        <f>'All Nodes'!E4993</f>
        <v>-0.55002399999999996</v>
      </c>
      <c r="F1884" s="1">
        <f>'All Nodes'!F4993</f>
        <v>0.118714</v>
      </c>
      <c r="G1884">
        <f>'All Nodes'!G4993</f>
        <v>100001</v>
      </c>
    </row>
    <row r="1885" spans="1:7" x14ac:dyDescent="0.25">
      <c r="A1885" t="str">
        <f>'All Nodes'!A4994</f>
        <v>GRID</v>
      </c>
      <c r="B1885">
        <f>'All Nodes'!B4994</f>
        <v>106883</v>
      </c>
      <c r="C1885">
        <f>'All Nodes'!C4994</f>
        <v>100001</v>
      </c>
      <c r="D1885" s="1">
        <f>'All Nodes'!D4994</f>
        <v>-0.22497400000000001</v>
      </c>
      <c r="E1885" s="1">
        <f>'All Nodes'!E4994</f>
        <v>-0.55002300000000004</v>
      </c>
      <c r="F1885" s="1">
        <f>'All Nodes'!F4994</f>
        <v>0.117522</v>
      </c>
      <c r="G1885">
        <f>'All Nodes'!G4994</f>
        <v>100001</v>
      </c>
    </row>
    <row r="1886" spans="1:7" x14ac:dyDescent="0.25">
      <c r="A1886" t="str">
        <f>'All Nodes'!A4995</f>
        <v>GRID</v>
      </c>
      <c r="B1886">
        <f>'All Nodes'!B4995</f>
        <v>106884</v>
      </c>
      <c r="C1886">
        <f>'All Nodes'!C4995</f>
        <v>100001</v>
      </c>
      <c r="D1886" s="1">
        <f>'All Nodes'!D4995</f>
        <v>-0.27497300000000002</v>
      </c>
      <c r="E1886" s="1">
        <f>'All Nodes'!E4995</f>
        <v>-0.57502500000000001</v>
      </c>
      <c r="F1886" s="1">
        <f>'All Nodes'!F4995</f>
        <v>0.122853</v>
      </c>
      <c r="G1886">
        <f>'All Nodes'!G4995</f>
        <v>100001</v>
      </c>
    </row>
    <row r="1887" spans="1:7" x14ac:dyDescent="0.25">
      <c r="A1887" t="str">
        <f>'All Nodes'!A4996</f>
        <v>GRID</v>
      </c>
      <c r="B1887">
        <f>'All Nodes'!B4996</f>
        <v>106885</v>
      </c>
      <c r="C1887">
        <f>'All Nodes'!C4996</f>
        <v>100001</v>
      </c>
      <c r="D1887" s="1">
        <f>'All Nodes'!D4996</f>
        <v>-0.249973</v>
      </c>
      <c r="E1887" s="1">
        <f>'All Nodes'!E4996</f>
        <v>-0.57502299999999995</v>
      </c>
      <c r="F1887" s="1">
        <f>'All Nodes'!F4996</f>
        <v>0.121534</v>
      </c>
      <c r="G1887">
        <f>'All Nodes'!G4996</f>
        <v>100001</v>
      </c>
    </row>
    <row r="1888" spans="1:7" x14ac:dyDescent="0.25">
      <c r="A1888" t="str">
        <f>'All Nodes'!A4997</f>
        <v>GRID</v>
      </c>
      <c r="B1888">
        <f>'All Nodes'!B4997</f>
        <v>106886</v>
      </c>
      <c r="C1888">
        <f>'All Nodes'!C4997</f>
        <v>100001</v>
      </c>
      <c r="D1888" s="1">
        <f>'All Nodes'!D4997</f>
        <v>-0.27497100000000002</v>
      </c>
      <c r="E1888" s="1">
        <f>'All Nodes'!E4997</f>
        <v>-0.60003200000000001</v>
      </c>
      <c r="F1888" s="1">
        <f>'All Nodes'!F4997</f>
        <v>0.125805</v>
      </c>
      <c r="G1888">
        <f>'All Nodes'!G4997</f>
        <v>100001</v>
      </c>
    </row>
    <row r="1889" spans="1:7" x14ac:dyDescent="0.25">
      <c r="A1889" t="str">
        <f>'All Nodes'!A4998</f>
        <v>GRID</v>
      </c>
      <c r="B1889">
        <f>'All Nodes'!B4998</f>
        <v>106887</v>
      </c>
      <c r="C1889">
        <f>'All Nodes'!C4998</f>
        <v>100001</v>
      </c>
      <c r="D1889" s="1">
        <f>'All Nodes'!D4998</f>
        <v>-0.32497100000000001</v>
      </c>
      <c r="E1889" s="1">
        <f>'All Nodes'!E4998</f>
        <v>-0.62490000000000001</v>
      </c>
      <c r="F1889" s="1">
        <f>'All Nodes'!F4998</f>
        <v>0.13186400000000001</v>
      </c>
      <c r="G1889">
        <f>'All Nodes'!G4998</f>
        <v>100001</v>
      </c>
    </row>
    <row r="1890" spans="1:7" x14ac:dyDescent="0.25">
      <c r="A1890" t="str">
        <f>'All Nodes'!A4999</f>
        <v>GRID</v>
      </c>
      <c r="B1890">
        <f>'All Nodes'!B4999</f>
        <v>106888</v>
      </c>
      <c r="C1890">
        <f>'All Nodes'!C4999</f>
        <v>100001</v>
      </c>
      <c r="D1890" s="1">
        <f>'All Nodes'!D4999</f>
        <v>-0.29997400000000002</v>
      </c>
      <c r="E1890" s="1">
        <f>'All Nodes'!E4999</f>
        <v>-0.62490100000000004</v>
      </c>
      <c r="F1890" s="1">
        <f>'All Nodes'!F4999</f>
        <v>0.13029499999999999</v>
      </c>
      <c r="G1890">
        <f>'All Nodes'!G4999</f>
        <v>100001</v>
      </c>
    </row>
    <row r="1891" spans="1:7" x14ac:dyDescent="0.25">
      <c r="A1891" t="str">
        <f>'All Nodes'!A5000</f>
        <v>GRID</v>
      </c>
      <c r="B1891">
        <f>'All Nodes'!B5000</f>
        <v>106889</v>
      </c>
      <c r="C1891">
        <f>'All Nodes'!C5000</f>
        <v>100001</v>
      </c>
      <c r="D1891" s="1">
        <f>'All Nodes'!D5000</f>
        <v>-0.27496999999999999</v>
      </c>
      <c r="E1891" s="1">
        <f>'All Nodes'!E5000</f>
        <v>-0.62490400000000002</v>
      </c>
      <c r="F1891" s="1">
        <f>'All Nodes'!F5000</f>
        <v>0.12884999999999999</v>
      </c>
      <c r="G1891">
        <f>'All Nodes'!G5000</f>
        <v>100001</v>
      </c>
    </row>
    <row r="1892" spans="1:7" x14ac:dyDescent="0.25">
      <c r="A1892" t="str">
        <f>'All Nodes'!A5001</f>
        <v>GRID</v>
      </c>
      <c r="B1892">
        <f>'All Nodes'!B5001</f>
        <v>106890</v>
      </c>
      <c r="C1892">
        <f>'All Nodes'!C5001</f>
        <v>100001</v>
      </c>
      <c r="D1892" s="1">
        <f>'All Nodes'!D5001</f>
        <v>-0.34997</v>
      </c>
      <c r="E1892" s="1">
        <f>'All Nodes'!E5001</f>
        <v>-0.64981</v>
      </c>
      <c r="F1892" s="1">
        <f>'All Nodes'!F5001</f>
        <v>0.13674600000000001</v>
      </c>
      <c r="G1892">
        <f>'All Nodes'!G5001</f>
        <v>100001</v>
      </c>
    </row>
    <row r="1893" spans="1:7" x14ac:dyDescent="0.25">
      <c r="A1893" t="str">
        <f>'All Nodes'!A5002</f>
        <v>GRID</v>
      </c>
      <c r="B1893">
        <f>'All Nodes'!B5002</f>
        <v>106891</v>
      </c>
      <c r="C1893">
        <f>'All Nodes'!C5002</f>
        <v>100001</v>
      </c>
      <c r="D1893" s="1">
        <f>'All Nodes'!D5002</f>
        <v>-0.32497199999999998</v>
      </c>
      <c r="E1893" s="1">
        <f>'All Nodes'!E5002</f>
        <v>-0.64981299999999997</v>
      </c>
      <c r="F1893" s="1">
        <f>'All Nodes'!F5002</f>
        <v>0.135048</v>
      </c>
      <c r="G1893">
        <f>'All Nodes'!G5002</f>
        <v>100001</v>
      </c>
    </row>
    <row r="1894" spans="1:7" x14ac:dyDescent="0.25">
      <c r="A1894" t="str">
        <f>'All Nodes'!A5003</f>
        <v>GRID</v>
      </c>
      <c r="B1894">
        <f>'All Nodes'!B5003</f>
        <v>106892</v>
      </c>
      <c r="C1894">
        <f>'All Nodes'!C5003</f>
        <v>100001</v>
      </c>
      <c r="D1894" s="1">
        <f>'All Nodes'!D5003</f>
        <v>2.5004999999999999E-2</v>
      </c>
      <c r="E1894" s="1">
        <f>'All Nodes'!E5003</f>
        <v>-0.12501899999999999</v>
      </c>
      <c r="F1894" s="1">
        <f>'All Nodes'!F5003</f>
        <v>8.3849199999999999E-2</v>
      </c>
      <c r="G1894">
        <f>'All Nodes'!G5003</f>
        <v>100001</v>
      </c>
    </row>
    <row r="1895" spans="1:7" x14ac:dyDescent="0.25">
      <c r="A1895" t="str">
        <f>'All Nodes'!A5004</f>
        <v>GRID</v>
      </c>
      <c r="B1895">
        <f>'All Nodes'!B5004</f>
        <v>106893</v>
      </c>
      <c r="C1895">
        <f>'All Nodes'!C5004</f>
        <v>100001</v>
      </c>
      <c r="D1895" s="1">
        <f>'All Nodes'!D5004</f>
        <v>5.0007999999999997E-2</v>
      </c>
      <c r="E1895" s="1">
        <f>'All Nodes'!E5004</f>
        <v>-0.12501899999999999</v>
      </c>
      <c r="F1895" s="1">
        <f>'All Nodes'!F5004</f>
        <v>8.4036200000000005E-2</v>
      </c>
      <c r="G1895">
        <f>'All Nodes'!G5004</f>
        <v>100001</v>
      </c>
    </row>
    <row r="1896" spans="1:7" x14ac:dyDescent="0.25">
      <c r="A1896" t="str">
        <f>'All Nodes'!A5005</f>
        <v>GRID</v>
      </c>
      <c r="B1896">
        <f>'All Nodes'!B5005</f>
        <v>106894</v>
      </c>
      <c r="C1896">
        <f>'All Nodes'!C5005</f>
        <v>100001</v>
      </c>
      <c r="D1896" s="1">
        <f>'All Nodes'!D5005</f>
        <v>-4.9979999999999997E-2</v>
      </c>
      <c r="E1896" s="1">
        <f>'All Nodes'!E5005</f>
        <v>-0.17502400000000001</v>
      </c>
      <c r="F1896" s="1">
        <f>'All Nodes'!F5005</f>
        <v>8.5531200000000002E-2</v>
      </c>
      <c r="G1896">
        <f>'All Nodes'!G5005</f>
        <v>100001</v>
      </c>
    </row>
    <row r="1897" spans="1:7" x14ac:dyDescent="0.25">
      <c r="A1897" t="str">
        <f>'All Nodes'!A5006</f>
        <v>GRID</v>
      </c>
      <c r="B1897">
        <f>'All Nodes'!B5006</f>
        <v>106895</v>
      </c>
      <c r="C1897">
        <f>'All Nodes'!C5006</f>
        <v>100001</v>
      </c>
      <c r="D1897" s="1">
        <f>'All Nodes'!D5006</f>
        <v>-2.4996999999999998E-2</v>
      </c>
      <c r="E1897" s="1">
        <f>'All Nodes'!E5006</f>
        <v>-0.17502400000000001</v>
      </c>
      <c r="F1897" s="1">
        <f>'All Nodes'!F5006</f>
        <v>8.5345199999999996E-2</v>
      </c>
      <c r="G1897">
        <f>'All Nodes'!G5006</f>
        <v>100001</v>
      </c>
    </row>
    <row r="1898" spans="1:7" x14ac:dyDescent="0.25">
      <c r="A1898" t="str">
        <f>'All Nodes'!A5007</f>
        <v>GRID</v>
      </c>
      <c r="B1898">
        <f>'All Nodes'!B5007</f>
        <v>106896</v>
      </c>
      <c r="C1898">
        <f>'All Nodes'!C5007</f>
        <v>100001</v>
      </c>
      <c r="D1898" s="1">
        <f>'All Nodes'!D5007</f>
        <v>-7.4985999999999997E-2</v>
      </c>
      <c r="E1898" s="1">
        <f>'All Nodes'!E5007</f>
        <v>-0.20002400000000001</v>
      </c>
      <c r="F1898" s="1">
        <f>'All Nodes'!F5007</f>
        <v>8.6777199999999999E-2</v>
      </c>
      <c r="G1898">
        <f>'All Nodes'!G5007</f>
        <v>100001</v>
      </c>
    </row>
    <row r="1899" spans="1:7" x14ac:dyDescent="0.25">
      <c r="A1899" t="str">
        <f>'All Nodes'!A5008</f>
        <v>GRID</v>
      </c>
      <c r="B1899">
        <f>'All Nodes'!B5008</f>
        <v>106897</v>
      </c>
      <c r="C1899">
        <f>'All Nodes'!C5008</f>
        <v>100001</v>
      </c>
      <c r="D1899" s="1">
        <f>'All Nodes'!D5008</f>
        <v>-7.4983999999999995E-2</v>
      </c>
      <c r="E1899" s="1">
        <f>'All Nodes'!E5008</f>
        <v>-0.225022</v>
      </c>
      <c r="F1899" s="1">
        <f>'All Nodes'!F5008</f>
        <v>8.7836200000000003E-2</v>
      </c>
      <c r="G1899">
        <f>'All Nodes'!G5008</f>
        <v>100001</v>
      </c>
    </row>
    <row r="1900" spans="1:7" x14ac:dyDescent="0.25">
      <c r="A1900" t="str">
        <f>'All Nodes'!A5009</f>
        <v>GRID</v>
      </c>
      <c r="B1900">
        <f>'All Nodes'!B5009</f>
        <v>106898</v>
      </c>
      <c r="C1900">
        <f>'All Nodes'!C5009</f>
        <v>100001</v>
      </c>
      <c r="D1900" s="1">
        <f>'All Nodes'!D5009</f>
        <v>-4.9979000000000003E-2</v>
      </c>
      <c r="E1900" s="1">
        <f>'All Nodes'!E5009</f>
        <v>-0.20002200000000001</v>
      </c>
      <c r="F1900" s="1">
        <f>'All Nodes'!F5009</f>
        <v>8.6466299999999996E-2</v>
      </c>
      <c r="G1900">
        <f>'All Nodes'!G5009</f>
        <v>100001</v>
      </c>
    </row>
    <row r="1901" spans="1:7" x14ac:dyDescent="0.25">
      <c r="A1901" t="str">
        <f>'All Nodes'!A5010</f>
        <v>GRID</v>
      </c>
      <c r="B1901">
        <f>'All Nodes'!B5010</f>
        <v>106899</v>
      </c>
      <c r="C1901">
        <f>'All Nodes'!C5010</f>
        <v>100001</v>
      </c>
      <c r="D1901" s="1">
        <f>'All Nodes'!D5010</f>
        <v>-7.4981999999999993E-2</v>
      </c>
      <c r="E1901" s="1">
        <f>'All Nodes'!E5010</f>
        <v>-0.25001200000000001</v>
      </c>
      <c r="F1901" s="1">
        <f>'All Nodes'!F5010</f>
        <v>8.9019299999999996E-2</v>
      </c>
      <c r="G1901">
        <f>'All Nodes'!G5010</f>
        <v>100001</v>
      </c>
    </row>
    <row r="1902" spans="1:7" x14ac:dyDescent="0.25">
      <c r="A1902" t="str">
        <f>'All Nodes'!A5011</f>
        <v>GRID</v>
      </c>
      <c r="B1902">
        <f>'All Nodes'!B5011</f>
        <v>106900</v>
      </c>
      <c r="C1902">
        <f>'All Nodes'!C5011</f>
        <v>100001</v>
      </c>
      <c r="D1902" s="1">
        <f>'All Nodes'!D5011</f>
        <v>1.0176E-5</v>
      </c>
      <c r="E1902" s="1">
        <f>'All Nodes'!E5011</f>
        <v>-0.15001999999999999</v>
      </c>
      <c r="F1902" s="1">
        <f>'All Nodes'!F5011</f>
        <v>8.4472199999999997E-2</v>
      </c>
      <c r="G1902">
        <f>'All Nodes'!G5011</f>
        <v>100001</v>
      </c>
    </row>
    <row r="1903" spans="1:7" x14ac:dyDescent="0.25">
      <c r="A1903" t="str">
        <f>'All Nodes'!A5012</f>
        <v>GRID</v>
      </c>
      <c r="B1903">
        <f>'All Nodes'!B5012</f>
        <v>106901</v>
      </c>
      <c r="C1903">
        <f>'All Nodes'!C5012</f>
        <v>100001</v>
      </c>
      <c r="D1903" s="1">
        <f>'All Nodes'!D5012</f>
        <v>2.50073E-2</v>
      </c>
      <c r="E1903" s="1">
        <f>'All Nodes'!E5012</f>
        <v>-0.15001800000000001</v>
      </c>
      <c r="F1903" s="1">
        <f>'All Nodes'!F5012</f>
        <v>8.4534200000000004E-2</v>
      </c>
      <c r="G1903">
        <f>'All Nodes'!G5012</f>
        <v>100001</v>
      </c>
    </row>
    <row r="1904" spans="1:7" x14ac:dyDescent="0.25">
      <c r="A1904" t="str">
        <f>'All Nodes'!A5013</f>
        <v>GRID</v>
      </c>
      <c r="B1904">
        <f>'All Nodes'!B5013</f>
        <v>106902</v>
      </c>
      <c r="C1904">
        <f>'All Nodes'!C5013</f>
        <v>100001</v>
      </c>
      <c r="D1904" s="1">
        <f>'All Nodes'!D5013</f>
        <v>1.1873E-5</v>
      </c>
      <c r="E1904" s="1">
        <f>'All Nodes'!E5013</f>
        <v>-0.17502000000000001</v>
      </c>
      <c r="F1904" s="1">
        <f>'All Nodes'!F5013</f>
        <v>8.5281300000000004E-2</v>
      </c>
      <c r="G1904">
        <f>'All Nodes'!G5013</f>
        <v>100001</v>
      </c>
    </row>
    <row r="1905" spans="1:7" x14ac:dyDescent="0.25">
      <c r="A1905" t="str">
        <f>'All Nodes'!A5014</f>
        <v>GRID</v>
      </c>
      <c r="B1905">
        <f>'All Nodes'!B5014</f>
        <v>106903</v>
      </c>
      <c r="C1905">
        <f>'All Nodes'!C5014</f>
        <v>100001</v>
      </c>
      <c r="D1905" s="1">
        <f>'All Nodes'!D5014</f>
        <v>-0.100007</v>
      </c>
      <c r="E1905" s="1">
        <f>'All Nodes'!E5014</f>
        <v>-0.27502799999999999</v>
      </c>
      <c r="F1905" s="1">
        <f>'All Nodes'!F5014</f>
        <v>9.0767399999999998E-2</v>
      </c>
      <c r="G1905">
        <f>'All Nodes'!G5014</f>
        <v>100001</v>
      </c>
    </row>
    <row r="1906" spans="1:7" x14ac:dyDescent="0.25">
      <c r="A1906" t="str">
        <f>'All Nodes'!A5015</f>
        <v>GRID</v>
      </c>
      <c r="B1906">
        <f>'All Nodes'!B5015</f>
        <v>106904</v>
      </c>
      <c r="C1906">
        <f>'All Nodes'!C5015</f>
        <v>100001</v>
      </c>
      <c r="D1906" s="1">
        <f>'All Nodes'!D5015</f>
        <v>-0.100005</v>
      </c>
      <c r="E1906" s="1">
        <f>'All Nodes'!E5015</f>
        <v>-0.30002200000000001</v>
      </c>
      <c r="F1906" s="1">
        <f>'All Nodes'!F5015</f>
        <v>9.2201400000000003E-2</v>
      </c>
      <c r="G1906">
        <f>'All Nodes'!G5015</f>
        <v>100001</v>
      </c>
    </row>
    <row r="1907" spans="1:7" x14ac:dyDescent="0.25">
      <c r="A1907" t="str">
        <f>'All Nodes'!A5016</f>
        <v>GRID</v>
      </c>
      <c r="B1907">
        <f>'All Nodes'!B5016</f>
        <v>106905</v>
      </c>
      <c r="C1907">
        <f>'All Nodes'!C5016</f>
        <v>100001</v>
      </c>
      <c r="D1907" s="1">
        <f>'All Nodes'!D5016</f>
        <v>-7.4977000000000002E-2</v>
      </c>
      <c r="E1907" s="1">
        <f>'All Nodes'!E5016</f>
        <v>-0.27502700000000002</v>
      </c>
      <c r="F1907" s="1">
        <f>'All Nodes'!F5016</f>
        <v>9.0330400000000005E-2</v>
      </c>
      <c r="G1907">
        <f>'All Nodes'!G5016</f>
        <v>100001</v>
      </c>
    </row>
    <row r="1908" spans="1:7" x14ac:dyDescent="0.25">
      <c r="A1908" t="str">
        <f>'All Nodes'!A5017</f>
        <v>GRID</v>
      </c>
      <c r="B1908">
        <f>'All Nodes'!B5017</f>
        <v>106906</v>
      </c>
      <c r="C1908">
        <f>'All Nodes'!C5017</f>
        <v>100001</v>
      </c>
      <c r="D1908" s="1">
        <f>'All Nodes'!D5017</f>
        <v>0.15001800000000001</v>
      </c>
      <c r="E1908" s="1">
        <f>'All Nodes'!E5017</f>
        <v>-4.9983E-2</v>
      </c>
      <c r="F1908" s="1">
        <f>'All Nodes'!F5017</f>
        <v>8.4721099999999994E-2</v>
      </c>
      <c r="G1908">
        <f>'All Nodes'!G5017</f>
        <v>100001</v>
      </c>
    </row>
    <row r="1909" spans="1:7" x14ac:dyDescent="0.25">
      <c r="A1909" t="str">
        <f>'All Nodes'!A5018</f>
        <v>GRID</v>
      </c>
      <c r="B1909">
        <f>'All Nodes'!B5018</f>
        <v>106907</v>
      </c>
      <c r="C1909">
        <f>'All Nodes'!C5018</f>
        <v>100001</v>
      </c>
      <c r="D1909" s="1">
        <f>'All Nodes'!D5018</f>
        <v>0.17502400000000001</v>
      </c>
      <c r="E1909" s="1">
        <f>'All Nodes'!E5018</f>
        <v>-4.9979000000000003E-2</v>
      </c>
      <c r="F1909" s="1">
        <f>'All Nodes'!F5018</f>
        <v>8.5531099999999999E-2</v>
      </c>
      <c r="G1909">
        <f>'All Nodes'!G5018</f>
        <v>100001</v>
      </c>
    </row>
    <row r="1910" spans="1:7" x14ac:dyDescent="0.25">
      <c r="A1910" t="str">
        <f>'All Nodes'!A5019</f>
        <v>GRID</v>
      </c>
      <c r="B1910">
        <f>'All Nodes'!B5019</f>
        <v>106908</v>
      </c>
      <c r="C1910">
        <f>'All Nodes'!C5019</f>
        <v>100001</v>
      </c>
      <c r="D1910" s="1">
        <f>'All Nodes'!D5019</f>
        <v>0.20002200000000001</v>
      </c>
      <c r="E1910" s="1">
        <f>'All Nodes'!E5019</f>
        <v>-4.9979000000000003E-2</v>
      </c>
      <c r="F1910" s="1">
        <f>'All Nodes'!F5019</f>
        <v>8.6466100000000004E-2</v>
      </c>
      <c r="G1910">
        <f>'All Nodes'!G5019</f>
        <v>100001</v>
      </c>
    </row>
    <row r="1911" spans="1:7" x14ac:dyDescent="0.25">
      <c r="A1911" t="str">
        <f>'All Nodes'!A5020</f>
        <v>GRID</v>
      </c>
      <c r="B1911">
        <f>'All Nodes'!B5020</f>
        <v>106909</v>
      </c>
      <c r="C1911">
        <f>'All Nodes'!C5020</f>
        <v>100001</v>
      </c>
      <c r="D1911" s="1">
        <f>'All Nodes'!D5020</f>
        <v>0.225022</v>
      </c>
      <c r="E1911" s="1">
        <f>'All Nodes'!E5020</f>
        <v>-4.9978000000000002E-2</v>
      </c>
      <c r="F1911" s="1">
        <f>'All Nodes'!F5020</f>
        <v>8.7525099999999995E-2</v>
      </c>
      <c r="G1911">
        <f>'All Nodes'!G5020</f>
        <v>100001</v>
      </c>
    </row>
    <row r="1912" spans="1:7" x14ac:dyDescent="0.25">
      <c r="A1912" t="str">
        <f>'All Nodes'!A5021</f>
        <v>GRID</v>
      </c>
      <c r="B1912">
        <f>'All Nodes'!B5021</f>
        <v>106910</v>
      </c>
      <c r="C1912">
        <f>'All Nodes'!C5021</f>
        <v>100001</v>
      </c>
      <c r="D1912" s="1">
        <f>'All Nodes'!D5021</f>
        <v>0.100026</v>
      </c>
      <c r="E1912" s="1">
        <f>'All Nodes'!E5021</f>
        <v>-9.9996000000000002E-2</v>
      </c>
      <c r="F1912" s="1">
        <f>'All Nodes'!F5021</f>
        <v>8.4223199999999998E-2</v>
      </c>
      <c r="G1912">
        <f>'All Nodes'!G5021</f>
        <v>100001</v>
      </c>
    </row>
    <row r="1913" spans="1:7" x14ac:dyDescent="0.25">
      <c r="A1913" t="str">
        <f>'All Nodes'!A5022</f>
        <v>GRID</v>
      </c>
      <c r="B1913">
        <f>'All Nodes'!B5022</f>
        <v>106911</v>
      </c>
      <c r="C1913">
        <f>'All Nodes'!C5022</f>
        <v>100001</v>
      </c>
      <c r="D1913" s="1">
        <f>'All Nodes'!D5022</f>
        <v>0.125023</v>
      </c>
      <c r="E1913" s="1">
        <f>'All Nodes'!E5022</f>
        <v>-7.4993000000000004E-2</v>
      </c>
      <c r="F1913" s="1">
        <f>'All Nodes'!F5022</f>
        <v>8.4348099999999995E-2</v>
      </c>
      <c r="G1913">
        <f>'All Nodes'!G5022</f>
        <v>100001</v>
      </c>
    </row>
    <row r="1914" spans="1:7" x14ac:dyDescent="0.25">
      <c r="A1914" t="str">
        <f>'All Nodes'!A5023</f>
        <v>GRID</v>
      </c>
      <c r="B1914">
        <f>'All Nodes'!B5023</f>
        <v>106912</v>
      </c>
      <c r="C1914">
        <f>'All Nodes'!C5023</f>
        <v>100001</v>
      </c>
      <c r="D1914" s="1">
        <f>'All Nodes'!D5023</f>
        <v>0.15001999999999999</v>
      </c>
      <c r="E1914" s="1">
        <f>'All Nodes'!E5023</f>
        <v>-7.4991000000000002E-2</v>
      </c>
      <c r="F1914" s="1">
        <f>'All Nodes'!F5023</f>
        <v>8.5032099999999999E-2</v>
      </c>
      <c r="G1914">
        <f>'All Nodes'!G5023</f>
        <v>100001</v>
      </c>
    </row>
    <row r="1915" spans="1:7" x14ac:dyDescent="0.25">
      <c r="A1915" t="str">
        <f>'All Nodes'!A5024</f>
        <v>GRID</v>
      </c>
      <c r="B1915">
        <f>'All Nodes'!B5024</f>
        <v>106913</v>
      </c>
      <c r="C1915">
        <f>'All Nodes'!C5024</f>
        <v>100001</v>
      </c>
      <c r="D1915" s="1">
        <f>'All Nodes'!D5024</f>
        <v>0.125025</v>
      </c>
      <c r="E1915" s="1">
        <f>'All Nodes'!E5024</f>
        <v>-0.10001400000000001</v>
      </c>
      <c r="F1915" s="1">
        <f>'All Nodes'!F5024</f>
        <v>8.4784200000000004E-2</v>
      </c>
      <c r="G1915">
        <f>'All Nodes'!G5024</f>
        <v>100001</v>
      </c>
    </row>
    <row r="1916" spans="1:7" x14ac:dyDescent="0.25">
      <c r="A1916" t="str">
        <f>'All Nodes'!A5025</f>
        <v>GRID</v>
      </c>
      <c r="B1916">
        <f>'All Nodes'!B5025</f>
        <v>106914</v>
      </c>
      <c r="C1916">
        <f>'All Nodes'!C5025</f>
        <v>100001</v>
      </c>
      <c r="D1916" s="1">
        <f>'All Nodes'!D5025</f>
        <v>7.5025999999999995E-2</v>
      </c>
      <c r="E1916" s="1">
        <f>'All Nodes'!E5025</f>
        <v>-0.12501799999999999</v>
      </c>
      <c r="F1916" s="1">
        <f>'All Nodes'!F5025</f>
        <v>8.4348199999999998E-2</v>
      </c>
      <c r="G1916">
        <f>'All Nodes'!G5025</f>
        <v>100001</v>
      </c>
    </row>
    <row r="1917" spans="1:7" x14ac:dyDescent="0.25">
      <c r="A1917" t="str">
        <f>'All Nodes'!A5026</f>
        <v>GRID</v>
      </c>
      <c r="B1917">
        <f>'All Nodes'!B5026</f>
        <v>106915</v>
      </c>
      <c r="C1917">
        <f>'All Nodes'!C5026</f>
        <v>100001</v>
      </c>
      <c r="D1917" s="1">
        <f>'All Nodes'!D5026</f>
        <v>0.100027</v>
      </c>
      <c r="E1917" s="1">
        <f>'All Nodes'!E5026</f>
        <v>-0.12501399999999999</v>
      </c>
      <c r="F1917" s="1">
        <f>'All Nodes'!F5026</f>
        <v>8.4784200000000004E-2</v>
      </c>
      <c r="G1917">
        <f>'All Nodes'!G5026</f>
        <v>100001</v>
      </c>
    </row>
    <row r="1918" spans="1:7" x14ac:dyDescent="0.25">
      <c r="A1918" t="str">
        <f>'All Nodes'!A5027</f>
        <v>GRID</v>
      </c>
      <c r="B1918">
        <f>'All Nodes'!B5027</f>
        <v>106916</v>
      </c>
      <c r="C1918">
        <f>'All Nodes'!C5027</f>
        <v>100001</v>
      </c>
      <c r="D1918" s="1">
        <f>'All Nodes'!D5027</f>
        <v>0.25001000000000001</v>
      </c>
      <c r="E1918" s="1">
        <f>'All Nodes'!E5027</f>
        <v>-2.4981E-2</v>
      </c>
      <c r="F1918" s="1">
        <f>'All Nodes'!F5027</f>
        <v>8.8521100000000005E-2</v>
      </c>
      <c r="G1918">
        <f>'All Nodes'!G5027</f>
        <v>100001</v>
      </c>
    </row>
    <row r="1919" spans="1:7" x14ac:dyDescent="0.25">
      <c r="A1919" t="str">
        <f>'All Nodes'!A5028</f>
        <v>GRID</v>
      </c>
      <c r="B1919">
        <f>'All Nodes'!B5028</f>
        <v>106917</v>
      </c>
      <c r="C1919">
        <f>'All Nodes'!C5028</f>
        <v>100001</v>
      </c>
      <c r="D1919" s="1">
        <f>'All Nodes'!D5028</f>
        <v>0.27502300000000002</v>
      </c>
      <c r="E1919" s="1">
        <f>'All Nodes'!E5028</f>
        <v>-2.4978E-2</v>
      </c>
      <c r="F1919" s="1">
        <f>'All Nodes'!F5028</f>
        <v>8.9830999999999994E-2</v>
      </c>
      <c r="G1919">
        <f>'All Nodes'!G5028</f>
        <v>100001</v>
      </c>
    </row>
    <row r="1920" spans="1:7" x14ac:dyDescent="0.25">
      <c r="A1920" t="str">
        <f>'All Nodes'!A5029</f>
        <v>GRID</v>
      </c>
      <c r="B1920">
        <f>'All Nodes'!B5029</f>
        <v>106918</v>
      </c>
      <c r="C1920">
        <f>'All Nodes'!C5029</f>
        <v>100001</v>
      </c>
      <c r="D1920" s="1">
        <f>'All Nodes'!D5029</f>
        <v>0.25001200000000001</v>
      </c>
      <c r="E1920" s="1">
        <f>'All Nodes'!E5029</f>
        <v>-4.9973999999999998E-2</v>
      </c>
      <c r="F1920" s="1">
        <f>'All Nodes'!F5029</f>
        <v>8.8708099999999998E-2</v>
      </c>
      <c r="G1920">
        <f>'All Nodes'!G5029</f>
        <v>100001</v>
      </c>
    </row>
    <row r="1921" spans="1:7" x14ac:dyDescent="0.25">
      <c r="A1921" t="str">
        <f>'All Nodes'!A5030</f>
        <v>GRID</v>
      </c>
      <c r="B1921">
        <f>'All Nodes'!B5030</f>
        <v>106919</v>
      </c>
      <c r="C1921">
        <f>'All Nodes'!C5030</f>
        <v>100001</v>
      </c>
      <c r="D1921" s="1">
        <f>'All Nodes'!D5030</f>
        <v>0.30001899999999998</v>
      </c>
      <c r="E1921" s="1">
        <f>'All Nodes'!E5030</f>
        <v>-2.496E-2</v>
      </c>
      <c r="F1921" s="1">
        <f>'All Nodes'!F5030</f>
        <v>9.1265100000000002E-2</v>
      </c>
      <c r="G1921">
        <f>'All Nodes'!G5030</f>
        <v>100001</v>
      </c>
    </row>
    <row r="1922" spans="1:7" x14ac:dyDescent="0.25">
      <c r="A1922" t="str">
        <f>'All Nodes'!A5031</f>
        <v>GRID</v>
      </c>
      <c r="B1922">
        <f>'All Nodes'!B5031</f>
        <v>106920</v>
      </c>
      <c r="C1922">
        <f>'All Nodes'!C5031</f>
        <v>100001</v>
      </c>
      <c r="D1922" s="1">
        <f>'All Nodes'!D5031</f>
        <v>0.32500800000000002</v>
      </c>
      <c r="E1922" s="1">
        <f>'All Nodes'!E5031</f>
        <v>-2.4974E-2</v>
      </c>
      <c r="F1922" s="1">
        <f>'All Nodes'!F5031</f>
        <v>9.2823000000000003E-2</v>
      </c>
      <c r="G1922">
        <f>'All Nodes'!G5031</f>
        <v>100001</v>
      </c>
    </row>
    <row r="1923" spans="1:7" x14ac:dyDescent="0.25">
      <c r="A1923" t="str">
        <f>'All Nodes'!A5032</f>
        <v>GRID</v>
      </c>
      <c r="B1923">
        <f>'All Nodes'!B5032</f>
        <v>106921</v>
      </c>
      <c r="C1923">
        <f>'All Nodes'!C5032</f>
        <v>100001</v>
      </c>
      <c r="D1923" s="1">
        <f>'All Nodes'!D5032</f>
        <v>0.34989300000000001</v>
      </c>
      <c r="E1923" s="1">
        <f>'All Nodes'!E5032</f>
        <v>2.5341999999999999E-5</v>
      </c>
      <c r="F1923" s="1">
        <f>'All Nodes'!F5032</f>
        <v>9.4429100000000002E-2</v>
      </c>
      <c r="G1923">
        <f>'All Nodes'!G5032</f>
        <v>100001</v>
      </c>
    </row>
    <row r="1924" spans="1:7" x14ac:dyDescent="0.25">
      <c r="A1924" t="str">
        <f>'All Nodes'!A5033</f>
        <v>GRID</v>
      </c>
      <c r="B1924">
        <f>'All Nodes'!B5033</f>
        <v>106922</v>
      </c>
      <c r="C1924">
        <f>'All Nodes'!C5033</f>
        <v>100001</v>
      </c>
      <c r="D1924" s="1">
        <f>'All Nodes'!D5033</f>
        <v>0.34988799999999998</v>
      </c>
      <c r="E1924" s="1">
        <f>'All Nodes'!E5033</f>
        <v>-2.4997999999999999E-2</v>
      </c>
      <c r="F1924" s="1">
        <f>'All Nodes'!F5033</f>
        <v>9.4490000000000005E-2</v>
      </c>
      <c r="G1924">
        <f>'All Nodes'!G5033</f>
        <v>100001</v>
      </c>
    </row>
    <row r="1925" spans="1:7" x14ac:dyDescent="0.25">
      <c r="A1925" t="str">
        <f>'All Nodes'!A5034</f>
        <v>GRID</v>
      </c>
      <c r="B1925">
        <f>'All Nodes'!B5034</f>
        <v>106923</v>
      </c>
      <c r="C1925">
        <f>'All Nodes'!C5034</f>
        <v>100001</v>
      </c>
      <c r="D1925" s="1">
        <f>'All Nodes'!D5034</f>
        <v>0.374892</v>
      </c>
      <c r="E1925" s="1">
        <f>'All Nodes'!E5034</f>
        <v>-1.88E-5</v>
      </c>
      <c r="F1925" s="1">
        <f>'All Nodes'!F5034</f>
        <v>9.6237100000000006E-2</v>
      </c>
      <c r="G1925">
        <f>'All Nodes'!G5034</f>
        <v>100001</v>
      </c>
    </row>
    <row r="1926" spans="1:7" x14ac:dyDescent="0.25">
      <c r="A1926" t="str">
        <f>'All Nodes'!A5035</f>
        <v>GRID</v>
      </c>
      <c r="B1926">
        <f>'All Nodes'!B5035</f>
        <v>106924</v>
      </c>
      <c r="C1926">
        <f>'All Nodes'!C5035</f>
        <v>100001</v>
      </c>
      <c r="D1926" s="1">
        <f>'All Nodes'!D5035</f>
        <v>0.39989200000000003</v>
      </c>
      <c r="E1926" s="1">
        <f>'All Nodes'!E5035</f>
        <v>2.9306E-5</v>
      </c>
      <c r="F1926" s="1">
        <f>'All Nodes'!F5035</f>
        <v>9.8171099999999997E-2</v>
      </c>
      <c r="G1926">
        <f>'All Nodes'!G5035</f>
        <v>100001</v>
      </c>
    </row>
    <row r="1927" spans="1:7" x14ac:dyDescent="0.25">
      <c r="A1927" t="str">
        <f>'All Nodes'!A5036</f>
        <v>GRID</v>
      </c>
      <c r="B1927">
        <f>'All Nodes'!B5036</f>
        <v>106925</v>
      </c>
      <c r="C1927">
        <f>'All Nodes'!C5036</f>
        <v>100001</v>
      </c>
      <c r="D1927" s="1">
        <f>'All Nodes'!D5036</f>
        <v>0.474999</v>
      </c>
      <c r="E1927" s="1">
        <f>'All Nodes'!E5036</f>
        <v>2.5033400000000001E-2</v>
      </c>
      <c r="F1927" s="1">
        <f>'All Nodes'!F5036</f>
        <v>0.104811</v>
      </c>
      <c r="G1927">
        <f>'All Nodes'!G5036</f>
        <v>100001</v>
      </c>
    </row>
    <row r="1928" spans="1:7" x14ac:dyDescent="0.25">
      <c r="A1928" t="str">
        <f>'All Nodes'!A5037</f>
        <v>GRID</v>
      </c>
      <c r="B1928">
        <f>'All Nodes'!B5037</f>
        <v>106926</v>
      </c>
      <c r="C1928">
        <f>'All Nodes'!C5037</f>
        <v>100001</v>
      </c>
      <c r="D1928" s="1">
        <f>'All Nodes'!D5037</f>
        <v>0.42501</v>
      </c>
      <c r="E1928" s="1">
        <f>'All Nodes'!E5037</f>
        <v>3.4929999999999999E-5</v>
      </c>
      <c r="F1928" s="1">
        <f>'All Nodes'!F5037</f>
        <v>0.10025100000000001</v>
      </c>
      <c r="G1928">
        <f>'All Nodes'!G5037</f>
        <v>100001</v>
      </c>
    </row>
    <row r="1929" spans="1:7" x14ac:dyDescent="0.25">
      <c r="A1929" t="str">
        <f>'All Nodes'!A5038</f>
        <v>GRID</v>
      </c>
      <c r="B1929">
        <f>'All Nodes'!B5038</f>
        <v>106927</v>
      </c>
      <c r="C1929">
        <f>'All Nodes'!C5038</f>
        <v>100001</v>
      </c>
      <c r="D1929" s="1">
        <f>'All Nodes'!D5038</f>
        <v>0.44989499999999999</v>
      </c>
      <c r="E1929" s="1">
        <f>'All Nodes'!E5038</f>
        <v>-1.8289999999999999E-5</v>
      </c>
      <c r="F1929" s="1">
        <f>'All Nodes'!F5038</f>
        <v>0.10241699999999999</v>
      </c>
      <c r="G1929">
        <f>'All Nodes'!G5038</f>
        <v>100001</v>
      </c>
    </row>
    <row r="1930" spans="1:7" x14ac:dyDescent="0.25">
      <c r="A1930" t="str">
        <f>'All Nodes'!A5039</f>
        <v>GRID</v>
      </c>
      <c r="B1930">
        <f>'All Nodes'!B5039</f>
        <v>106928</v>
      </c>
      <c r="C1930">
        <f>'All Nodes'!C5039</f>
        <v>100001</v>
      </c>
      <c r="D1930" s="1">
        <f>'All Nodes'!D5039</f>
        <v>0.47501100000000002</v>
      </c>
      <c r="E1930" s="1">
        <f>'All Nodes'!E5039</f>
        <v>4.0071999999999999E-5</v>
      </c>
      <c r="F1930" s="1">
        <f>'All Nodes'!F5039</f>
        <v>0.104751</v>
      </c>
      <c r="G1930">
        <f>'All Nodes'!G5039</f>
        <v>100001</v>
      </c>
    </row>
    <row r="1931" spans="1:7" x14ac:dyDescent="0.25">
      <c r="A1931" t="str">
        <f>'All Nodes'!A5040</f>
        <v>GRID</v>
      </c>
      <c r="B1931">
        <f>'All Nodes'!B5040</f>
        <v>106929</v>
      </c>
      <c r="C1931">
        <f>'All Nodes'!C5040</f>
        <v>100001</v>
      </c>
      <c r="D1931" s="1">
        <f>'All Nodes'!D5040</f>
        <v>0.50000999999999995</v>
      </c>
      <c r="E1931" s="1">
        <f>'All Nodes'!E5040</f>
        <v>2.5035600000000002E-2</v>
      </c>
      <c r="F1931" s="1">
        <f>'All Nodes'!F5040</f>
        <v>0.107251</v>
      </c>
      <c r="G1931">
        <f>'All Nodes'!G5040</f>
        <v>100001</v>
      </c>
    </row>
    <row r="1932" spans="1:7" x14ac:dyDescent="0.25">
      <c r="A1932" t="str">
        <f>'All Nodes'!A5041</f>
        <v>GRID</v>
      </c>
      <c r="B1932">
        <f>'All Nodes'!B5041</f>
        <v>106930</v>
      </c>
      <c r="C1932">
        <f>'All Nodes'!C5041</f>
        <v>100001</v>
      </c>
      <c r="D1932" s="1">
        <f>'All Nodes'!D5041</f>
        <v>0.52500500000000005</v>
      </c>
      <c r="E1932" s="1">
        <f>'All Nodes'!E5041</f>
        <v>2.5036800000000001E-2</v>
      </c>
      <c r="F1932" s="1">
        <f>'All Nodes'!F5041</f>
        <v>0.109816</v>
      </c>
      <c r="G1932">
        <f>'All Nodes'!G5041</f>
        <v>100001</v>
      </c>
    </row>
    <row r="1933" spans="1:7" x14ac:dyDescent="0.25">
      <c r="A1933" t="str">
        <f>'All Nodes'!A5042</f>
        <v>GRID</v>
      </c>
      <c r="B1933">
        <f>'All Nodes'!B5042</f>
        <v>106931</v>
      </c>
      <c r="C1933">
        <f>'All Nodes'!C5042</f>
        <v>100001</v>
      </c>
      <c r="D1933" s="1">
        <f>'All Nodes'!D5042</f>
        <v>0.55000199999999999</v>
      </c>
      <c r="E1933" s="1">
        <f>'All Nodes'!E5042</f>
        <v>5.0038100000000002E-2</v>
      </c>
      <c r="F1933" s="1">
        <f>'All Nodes'!F5042</f>
        <v>0.112696</v>
      </c>
      <c r="G1933">
        <f>'All Nodes'!G5042</f>
        <v>100001</v>
      </c>
    </row>
    <row r="1934" spans="1:7" x14ac:dyDescent="0.25">
      <c r="A1934" t="str">
        <f>'All Nodes'!A5043</f>
        <v>GRID</v>
      </c>
      <c r="B1934">
        <f>'All Nodes'!B5043</f>
        <v>106932</v>
      </c>
      <c r="C1934">
        <f>'All Nodes'!C5043</f>
        <v>100001</v>
      </c>
      <c r="D1934" s="1">
        <f>'All Nodes'!D5043</f>
        <v>0.55000300000000002</v>
      </c>
      <c r="E1934" s="1">
        <f>'All Nodes'!E5043</f>
        <v>2.5039100000000002E-2</v>
      </c>
      <c r="F1934" s="1">
        <f>'All Nodes'!F5043</f>
        <v>0.112508</v>
      </c>
      <c r="G1934">
        <f>'All Nodes'!G5043</f>
        <v>100001</v>
      </c>
    </row>
    <row r="1935" spans="1:7" x14ac:dyDescent="0.25">
      <c r="A1935" t="str">
        <f>'All Nodes'!A5044</f>
        <v>GRID</v>
      </c>
      <c r="B1935">
        <f>'All Nodes'!B5044</f>
        <v>106933</v>
      </c>
      <c r="C1935">
        <f>'All Nodes'!C5044</f>
        <v>100001</v>
      </c>
      <c r="D1935" s="1">
        <f>'All Nodes'!D5044</f>
        <v>0.57500099999999998</v>
      </c>
      <c r="E1935" s="1">
        <f>'All Nodes'!E5044</f>
        <v>7.5052300000000002E-2</v>
      </c>
      <c r="F1935" s="1">
        <f>'All Nodes'!F5044</f>
        <v>0.115828</v>
      </c>
      <c r="G1935">
        <f>'All Nodes'!G5044</f>
        <v>100001</v>
      </c>
    </row>
    <row r="1936" spans="1:7" x14ac:dyDescent="0.25">
      <c r="A1936" t="str">
        <f>'All Nodes'!A5045</f>
        <v>GRID</v>
      </c>
      <c r="B1936">
        <f>'All Nodes'!B5045</f>
        <v>106934</v>
      </c>
      <c r="C1936">
        <f>'All Nodes'!C5045</f>
        <v>100001</v>
      </c>
      <c r="D1936" s="1">
        <f>'All Nodes'!D5045</f>
        <v>0.57500399999999996</v>
      </c>
      <c r="E1936" s="1">
        <f>'All Nodes'!E5045</f>
        <v>5.0039300000000002E-2</v>
      </c>
      <c r="F1936" s="1">
        <f>'All Nodes'!F5045</f>
        <v>0.11551400000000001</v>
      </c>
      <c r="G1936">
        <f>'All Nodes'!G5045</f>
        <v>100001</v>
      </c>
    </row>
    <row r="1937" spans="1:7" x14ac:dyDescent="0.25">
      <c r="A1937" t="str">
        <f>'All Nodes'!A5046</f>
        <v>GRID</v>
      </c>
      <c r="B1937">
        <f>'All Nodes'!B5046</f>
        <v>106935</v>
      </c>
      <c r="C1937">
        <f>'All Nodes'!C5046</f>
        <v>100001</v>
      </c>
      <c r="D1937" s="1">
        <f>'All Nodes'!D5046</f>
        <v>0.60000399999999998</v>
      </c>
      <c r="E1937" s="1">
        <f>'All Nodes'!E5046</f>
        <v>7.5053499999999995E-2</v>
      </c>
      <c r="F1937" s="1">
        <f>'All Nodes'!F5046</f>
        <v>0.118774</v>
      </c>
      <c r="G1937">
        <f>'All Nodes'!G5046</f>
        <v>100001</v>
      </c>
    </row>
    <row r="1938" spans="1:7" x14ac:dyDescent="0.25">
      <c r="A1938" t="str">
        <f>'All Nodes'!A5047</f>
        <v>GRID</v>
      </c>
      <c r="B1938">
        <f>'All Nodes'!B5047</f>
        <v>106936</v>
      </c>
      <c r="C1938">
        <f>'All Nodes'!C5047</f>
        <v>100001</v>
      </c>
      <c r="D1938" s="1">
        <f>'All Nodes'!D5047</f>
        <v>0.625004</v>
      </c>
      <c r="E1938" s="1">
        <f>'All Nodes'!E5047</f>
        <v>0.100053</v>
      </c>
      <c r="F1938" s="1">
        <f>'All Nodes'!F5047</f>
        <v>0.12228700000000001</v>
      </c>
      <c r="G1938">
        <f>'All Nodes'!G5047</f>
        <v>100001</v>
      </c>
    </row>
    <row r="1939" spans="1:7" x14ac:dyDescent="0.25">
      <c r="A1939" t="str">
        <f>'All Nodes'!A5048</f>
        <v>GRID</v>
      </c>
      <c r="B1939">
        <f>'All Nodes'!B5048</f>
        <v>106937</v>
      </c>
      <c r="C1939">
        <f>'All Nodes'!C5048</f>
        <v>100001</v>
      </c>
      <c r="D1939" s="1">
        <f>'All Nodes'!D5048</f>
        <v>0.62500199999999995</v>
      </c>
      <c r="E1939" s="1">
        <f>'All Nodes'!E5048</f>
        <v>7.5054800000000005E-2</v>
      </c>
      <c r="F1939" s="1">
        <f>'All Nodes'!F5048</f>
        <v>0.121847</v>
      </c>
      <c r="G1939">
        <f>'All Nodes'!G5048</f>
        <v>100001</v>
      </c>
    </row>
    <row r="1940" spans="1:7" x14ac:dyDescent="0.25">
      <c r="A1940" t="str">
        <f>'All Nodes'!A5049</f>
        <v>GRID</v>
      </c>
      <c r="B1940">
        <f>'All Nodes'!B5049</f>
        <v>106938</v>
      </c>
      <c r="C1940">
        <f>'All Nodes'!C5049</f>
        <v>100001</v>
      </c>
      <c r="D1940" s="1">
        <f>'All Nodes'!D5049</f>
        <v>0.64990999999999999</v>
      </c>
      <c r="E1940" s="1">
        <f>'All Nodes'!E5049</f>
        <v>0.10005500000000001</v>
      </c>
      <c r="F1940" s="1">
        <f>'All Nodes'!F5049</f>
        <v>0.125475</v>
      </c>
      <c r="G1940">
        <f>'All Nodes'!G5049</f>
        <v>100001</v>
      </c>
    </row>
    <row r="1941" spans="1:7" x14ac:dyDescent="0.25">
      <c r="A1941" t="str">
        <f>'All Nodes'!A5050</f>
        <v>GRID</v>
      </c>
      <c r="B1941">
        <f>'All Nodes'!B5050</f>
        <v>106939</v>
      </c>
      <c r="C1941">
        <f>'All Nodes'!C5050</f>
        <v>100001</v>
      </c>
      <c r="D1941" s="1">
        <f>'All Nodes'!D5050</f>
        <v>0.67494699999999996</v>
      </c>
      <c r="E1941" s="1">
        <f>'All Nodes'!E5050</f>
        <v>0.125053</v>
      </c>
      <c r="F1941" s="1">
        <f>'All Nodes'!F5050</f>
        <v>0.12937399999999999</v>
      </c>
      <c r="G1941">
        <f>'All Nodes'!G5050</f>
        <v>100001</v>
      </c>
    </row>
    <row r="1942" spans="1:7" x14ac:dyDescent="0.25">
      <c r="A1942" t="str">
        <f>'All Nodes'!A5051</f>
        <v>GRID</v>
      </c>
      <c r="B1942">
        <f>'All Nodes'!B5051</f>
        <v>106940</v>
      </c>
      <c r="C1942">
        <f>'All Nodes'!C5051</f>
        <v>100001</v>
      </c>
      <c r="D1942" s="1">
        <f>'All Nodes'!D5051</f>
        <v>0.67494200000000004</v>
      </c>
      <c r="E1942" s="1">
        <f>'All Nodes'!E5051</f>
        <v>0.10005600000000001</v>
      </c>
      <c r="F1942" s="1">
        <f>'All Nodes'!F5051</f>
        <v>0.128807</v>
      </c>
      <c r="G1942">
        <f>'All Nodes'!G5051</f>
        <v>100001</v>
      </c>
    </row>
    <row r="1943" spans="1:7" x14ac:dyDescent="0.25">
      <c r="A1943" t="str">
        <f>'All Nodes'!A5052</f>
        <v>GRID</v>
      </c>
      <c r="B1943">
        <f>'All Nodes'!B5052</f>
        <v>106941</v>
      </c>
      <c r="C1943">
        <f>'All Nodes'!C5052</f>
        <v>100001</v>
      </c>
      <c r="D1943" s="1">
        <f>'All Nodes'!D5052</f>
        <v>0.69999500000000003</v>
      </c>
      <c r="E1943" s="1">
        <f>'All Nodes'!E5052</f>
        <v>0.15005199999999999</v>
      </c>
      <c r="F1943" s="1">
        <f>'All Nodes'!F5052</f>
        <v>0.13352900000000001</v>
      </c>
      <c r="G1943">
        <f>'All Nodes'!G5052</f>
        <v>100001</v>
      </c>
    </row>
    <row r="1944" spans="1:7" x14ac:dyDescent="0.25">
      <c r="A1944" t="str">
        <f>'All Nodes'!A5053</f>
        <v>GRID</v>
      </c>
      <c r="B1944">
        <f>'All Nodes'!B5053</f>
        <v>106942</v>
      </c>
      <c r="C1944">
        <f>'All Nodes'!C5053</f>
        <v>100001</v>
      </c>
      <c r="D1944" s="1">
        <f>'All Nodes'!D5053</f>
        <v>0.69999699999999998</v>
      </c>
      <c r="E1944" s="1">
        <f>'All Nodes'!E5053</f>
        <v>0.125055</v>
      </c>
      <c r="F1944" s="1">
        <f>'All Nodes'!F5053</f>
        <v>0.13283800000000001</v>
      </c>
      <c r="G1944">
        <f>'All Nodes'!G5053</f>
        <v>100001</v>
      </c>
    </row>
    <row r="1945" spans="1:7" x14ac:dyDescent="0.25">
      <c r="A1945" t="str">
        <f>'All Nodes'!A5054</f>
        <v>GRID</v>
      </c>
      <c r="B1945">
        <f>'All Nodes'!B5054</f>
        <v>106943</v>
      </c>
      <c r="C1945">
        <f>'All Nodes'!C5054</f>
        <v>100001</v>
      </c>
      <c r="D1945" s="1">
        <f>'All Nodes'!D5054</f>
        <v>0.72501300000000002</v>
      </c>
      <c r="E1945" s="1">
        <f>'All Nodes'!E5054</f>
        <v>0.15005199999999999</v>
      </c>
      <c r="F1945" s="1">
        <f>'All Nodes'!F5054</f>
        <v>0.13711699999999999</v>
      </c>
      <c r="G1945">
        <f>'All Nodes'!G5054</f>
        <v>100001</v>
      </c>
    </row>
    <row r="1946" spans="1:7" x14ac:dyDescent="0.25">
      <c r="A1946" t="str">
        <f>'All Nodes'!A5055</f>
        <v>GRID</v>
      </c>
      <c r="B1946">
        <f>'All Nodes'!B5055</f>
        <v>106944</v>
      </c>
      <c r="C1946">
        <f>'All Nodes'!C5055</f>
        <v>100001</v>
      </c>
      <c r="D1946" s="1">
        <f>'All Nodes'!D5055</f>
        <v>-0.12502099999999999</v>
      </c>
      <c r="E1946" s="1">
        <f>'All Nodes'!E5055</f>
        <v>-0.37486900000000001</v>
      </c>
      <c r="F1946" s="1">
        <f>'All Nodes'!F5055</f>
        <v>9.7794400000000004E-2</v>
      </c>
      <c r="G1946">
        <f>'All Nodes'!G5055</f>
        <v>100001</v>
      </c>
    </row>
    <row r="1947" spans="1:7" x14ac:dyDescent="0.25">
      <c r="A1947" t="str">
        <f>'All Nodes'!A5056</f>
        <v>GRID</v>
      </c>
      <c r="B1947">
        <f>'All Nodes'!B5056</f>
        <v>106945</v>
      </c>
      <c r="C1947">
        <f>'All Nodes'!C5056</f>
        <v>100001</v>
      </c>
      <c r="D1947" s="1">
        <f>'All Nodes'!D5056</f>
        <v>-0.100005</v>
      </c>
      <c r="E1947" s="1">
        <f>'All Nodes'!E5056</f>
        <v>-0.325013</v>
      </c>
      <c r="F1947" s="1">
        <f>'All Nodes'!F5056</f>
        <v>9.3759400000000007E-2</v>
      </c>
      <c r="G1947">
        <f>'All Nodes'!G5056</f>
        <v>100001</v>
      </c>
    </row>
    <row r="1948" spans="1:7" x14ac:dyDescent="0.25">
      <c r="A1948" t="str">
        <f>'All Nodes'!A5057</f>
        <v>GRID</v>
      </c>
      <c r="B1948">
        <f>'All Nodes'!B5057</f>
        <v>106946</v>
      </c>
      <c r="C1948">
        <f>'All Nodes'!C5057</f>
        <v>100001</v>
      </c>
      <c r="D1948" s="1">
        <f>'All Nodes'!D5057</f>
        <v>-0.100009</v>
      </c>
      <c r="E1948" s="1">
        <f>'All Nodes'!E5057</f>
        <v>-0.34987499999999999</v>
      </c>
      <c r="F1948" s="1">
        <f>'All Nodes'!F5057</f>
        <v>9.5424400000000006E-2</v>
      </c>
      <c r="G1948">
        <f>'All Nodes'!G5057</f>
        <v>100001</v>
      </c>
    </row>
    <row r="1949" spans="1:7" x14ac:dyDescent="0.25">
      <c r="A1949" t="str">
        <f>'All Nodes'!A5058</f>
        <v>GRID</v>
      </c>
      <c r="B1949">
        <f>'All Nodes'!B5058</f>
        <v>106947</v>
      </c>
      <c r="C1949">
        <f>'All Nodes'!C5058</f>
        <v>100001</v>
      </c>
      <c r="D1949" s="1">
        <f>'All Nodes'!D5058</f>
        <v>-0.10000299999999999</v>
      </c>
      <c r="E1949" s="1">
        <f>'All Nodes'!E5058</f>
        <v>-0.37487399999999999</v>
      </c>
      <c r="F1949" s="1">
        <f>'All Nodes'!F5058</f>
        <v>9.7233399999999998E-2</v>
      </c>
      <c r="G1949">
        <f>'All Nodes'!G5058</f>
        <v>100001</v>
      </c>
    </row>
    <row r="1950" spans="1:7" x14ac:dyDescent="0.25">
      <c r="A1950" t="str">
        <f>'All Nodes'!A5059</f>
        <v>GRID</v>
      </c>
      <c r="B1950">
        <f>'All Nodes'!B5059</f>
        <v>106948</v>
      </c>
      <c r="C1950">
        <f>'All Nodes'!C5059</f>
        <v>100001</v>
      </c>
      <c r="D1950" s="1">
        <f>'All Nodes'!D5059</f>
        <v>-0.12501899999999999</v>
      </c>
      <c r="E1950" s="1">
        <f>'All Nodes'!E5059</f>
        <v>-0.399868</v>
      </c>
      <c r="F1950" s="1">
        <f>'All Nodes'!F5059</f>
        <v>9.9728499999999998E-2</v>
      </c>
      <c r="G1950">
        <f>'All Nodes'!G5059</f>
        <v>100001</v>
      </c>
    </row>
    <row r="1951" spans="1:7" x14ac:dyDescent="0.25">
      <c r="A1951" t="str">
        <f>'All Nodes'!A5060</f>
        <v>GRID</v>
      </c>
      <c r="B1951">
        <f>'All Nodes'!B5060</f>
        <v>106949</v>
      </c>
      <c r="C1951">
        <f>'All Nodes'!C5060</f>
        <v>100001</v>
      </c>
      <c r="D1951" s="1">
        <f>'All Nodes'!D5060</f>
        <v>-0.14999899999999999</v>
      </c>
      <c r="E1951" s="1">
        <f>'All Nodes'!E5060</f>
        <v>-0.44986500000000001</v>
      </c>
      <c r="F1951" s="1">
        <f>'All Nodes'!F5060</f>
        <v>0.10466200000000001</v>
      </c>
      <c r="G1951">
        <f>'All Nodes'!G5060</f>
        <v>100001</v>
      </c>
    </row>
    <row r="1952" spans="1:7" x14ac:dyDescent="0.25">
      <c r="A1952" t="str">
        <f>'All Nodes'!A5061</f>
        <v>GRID</v>
      </c>
      <c r="B1952">
        <f>'All Nodes'!B5061</f>
        <v>106950</v>
      </c>
      <c r="C1952">
        <f>'All Nodes'!C5061</f>
        <v>100001</v>
      </c>
      <c r="D1952" s="1">
        <f>'All Nodes'!D5061</f>
        <v>-0.12499</v>
      </c>
      <c r="E1952" s="1">
        <f>'All Nodes'!E5061</f>
        <v>-0.42502000000000001</v>
      </c>
      <c r="F1952" s="1">
        <f>'All Nodes'!F5061</f>
        <v>0.101815</v>
      </c>
      <c r="G1952">
        <f>'All Nodes'!G5061</f>
        <v>100001</v>
      </c>
    </row>
    <row r="1953" spans="1:7" x14ac:dyDescent="0.25">
      <c r="A1953" t="str">
        <f>'All Nodes'!A5062</f>
        <v>GRID</v>
      </c>
      <c r="B1953">
        <f>'All Nodes'!B5062</f>
        <v>106951</v>
      </c>
      <c r="C1953">
        <f>'All Nodes'!C5062</f>
        <v>100001</v>
      </c>
      <c r="D1953" s="1">
        <f>'All Nodes'!D5062</f>
        <v>-0.125001</v>
      </c>
      <c r="E1953" s="1">
        <f>'All Nodes'!E5062</f>
        <v>-0.44987100000000002</v>
      </c>
      <c r="F1953" s="1">
        <f>'All Nodes'!F5062</f>
        <v>0.103975</v>
      </c>
      <c r="G1953">
        <f>'All Nodes'!G5062</f>
        <v>100001</v>
      </c>
    </row>
    <row r="1954" spans="1:7" x14ac:dyDescent="0.25">
      <c r="A1954" t="str">
        <f>'All Nodes'!A5063</f>
        <v>GRID</v>
      </c>
      <c r="B1954">
        <f>'All Nodes'!B5063</f>
        <v>106952</v>
      </c>
      <c r="C1954">
        <f>'All Nodes'!C5063</f>
        <v>100001</v>
      </c>
      <c r="D1954" s="1">
        <f>'All Nodes'!D5063</f>
        <v>-0.14999799999999999</v>
      </c>
      <c r="E1954" s="1">
        <f>'All Nodes'!E5063</f>
        <v>-0.475022</v>
      </c>
      <c r="F1954" s="1">
        <f>'All Nodes'!F5063</f>
        <v>0.107003</v>
      </c>
      <c r="G1954">
        <f>'All Nodes'!G5063</f>
        <v>100001</v>
      </c>
    </row>
    <row r="1955" spans="1:7" x14ac:dyDescent="0.25">
      <c r="A1955" t="str">
        <f>'All Nodes'!A5064</f>
        <v>GRID</v>
      </c>
      <c r="B1955">
        <f>'All Nodes'!B5064</f>
        <v>106953</v>
      </c>
      <c r="C1955">
        <f>'All Nodes'!C5064</f>
        <v>100001</v>
      </c>
      <c r="D1955" s="1">
        <f>'All Nodes'!D5064</f>
        <v>-0.17499300000000001</v>
      </c>
      <c r="E1955" s="1">
        <f>'All Nodes'!E5064</f>
        <v>-0.499865</v>
      </c>
      <c r="F1955" s="1">
        <f>'All Nodes'!F5064</f>
        <v>0.110226</v>
      </c>
      <c r="G1955">
        <f>'All Nodes'!G5064</f>
        <v>100001</v>
      </c>
    </row>
    <row r="1956" spans="1:7" x14ac:dyDescent="0.25">
      <c r="A1956" t="str">
        <f>'All Nodes'!A5065</f>
        <v>GRID</v>
      </c>
      <c r="B1956">
        <f>'All Nodes'!B5065</f>
        <v>106954</v>
      </c>
      <c r="C1956">
        <f>'All Nodes'!C5065</f>
        <v>100001</v>
      </c>
      <c r="D1956" s="1">
        <f>'All Nodes'!D5065</f>
        <v>-0.14999699999999999</v>
      </c>
      <c r="E1956" s="1">
        <f>'All Nodes'!E5065</f>
        <v>-0.49986799999999998</v>
      </c>
      <c r="F1956" s="1">
        <f>'All Nodes'!F5065</f>
        <v>0.109414</v>
      </c>
      <c r="G1956">
        <f>'All Nodes'!G5065</f>
        <v>100001</v>
      </c>
    </row>
    <row r="1957" spans="1:7" x14ac:dyDescent="0.25">
      <c r="A1957" t="str">
        <f>'All Nodes'!A5066</f>
        <v>GRID</v>
      </c>
      <c r="B1957">
        <f>'All Nodes'!B5066</f>
        <v>106955</v>
      </c>
      <c r="C1957">
        <f>'All Nodes'!C5066</f>
        <v>100001</v>
      </c>
      <c r="D1957" s="1">
        <f>'All Nodes'!D5066</f>
        <v>-0.199993</v>
      </c>
      <c r="E1957" s="1">
        <f>'All Nodes'!E5066</f>
        <v>-0.52487200000000001</v>
      </c>
      <c r="F1957" s="1">
        <f>'All Nodes'!F5066</f>
        <v>0.113732</v>
      </c>
      <c r="G1957">
        <f>'All Nodes'!G5066</f>
        <v>100001</v>
      </c>
    </row>
    <row r="1958" spans="1:7" x14ac:dyDescent="0.25">
      <c r="A1958" t="str">
        <f>'All Nodes'!A5067</f>
        <v>GRID</v>
      </c>
      <c r="B1958">
        <f>'All Nodes'!B5067</f>
        <v>106956</v>
      </c>
      <c r="C1958">
        <f>'All Nodes'!C5067</f>
        <v>100001</v>
      </c>
      <c r="D1958" s="1">
        <f>'All Nodes'!D5067</f>
        <v>-0.17499999999999999</v>
      </c>
      <c r="E1958" s="1">
        <f>'All Nodes'!E5067</f>
        <v>-0.52487600000000001</v>
      </c>
      <c r="F1958" s="1">
        <f>'All Nodes'!F5067</f>
        <v>0.112793</v>
      </c>
      <c r="G1958">
        <f>'All Nodes'!G5067</f>
        <v>100001</v>
      </c>
    </row>
    <row r="1959" spans="1:7" x14ac:dyDescent="0.25">
      <c r="A1959" t="str">
        <f>'All Nodes'!A5068</f>
        <v>GRID</v>
      </c>
      <c r="B1959">
        <f>'All Nodes'!B5068</f>
        <v>106957</v>
      </c>
      <c r="C1959">
        <f>'All Nodes'!C5068</f>
        <v>100001</v>
      </c>
      <c r="D1959" s="1">
        <f>'All Nodes'!D5068</f>
        <v>-0.199989</v>
      </c>
      <c r="E1959" s="1">
        <f>'All Nodes'!E5068</f>
        <v>-0.55002099999999998</v>
      </c>
      <c r="F1959" s="1">
        <f>'All Nodes'!F5068</f>
        <v>0.11645800000000001</v>
      </c>
      <c r="G1959">
        <f>'All Nodes'!G5068</f>
        <v>100001</v>
      </c>
    </row>
    <row r="1960" spans="1:7" x14ac:dyDescent="0.25">
      <c r="A1960" t="str">
        <f>'All Nodes'!A5069</f>
        <v>GRID</v>
      </c>
      <c r="B1960">
        <f>'All Nodes'!B5069</f>
        <v>106958</v>
      </c>
      <c r="C1960">
        <f>'All Nodes'!C5069</f>
        <v>100001</v>
      </c>
      <c r="D1960" s="1">
        <f>'All Nodes'!D5069</f>
        <v>-0.22497300000000001</v>
      </c>
      <c r="E1960" s="1">
        <f>'All Nodes'!E5069</f>
        <v>-0.57502200000000003</v>
      </c>
      <c r="F1960" s="1">
        <f>'All Nodes'!F5069</f>
        <v>0.12034400000000001</v>
      </c>
      <c r="G1960">
        <f>'All Nodes'!G5069</f>
        <v>100001</v>
      </c>
    </row>
    <row r="1961" spans="1:7" x14ac:dyDescent="0.25">
      <c r="A1961" t="str">
        <f>'All Nodes'!A5070</f>
        <v>GRID</v>
      </c>
      <c r="B1961">
        <f>'All Nodes'!B5070</f>
        <v>106959</v>
      </c>
      <c r="C1961">
        <f>'All Nodes'!C5070</f>
        <v>100001</v>
      </c>
      <c r="D1961" s="1">
        <f>'All Nodes'!D5070</f>
        <v>-0.199987</v>
      </c>
      <c r="E1961" s="1">
        <f>'All Nodes'!E5070</f>
        <v>-0.57501999999999998</v>
      </c>
      <c r="F1961" s="1">
        <f>'All Nodes'!F5070</f>
        <v>0.119278</v>
      </c>
      <c r="G1961">
        <f>'All Nodes'!G5070</f>
        <v>100001</v>
      </c>
    </row>
    <row r="1962" spans="1:7" x14ac:dyDescent="0.25">
      <c r="A1962" t="str">
        <f>'All Nodes'!A5071</f>
        <v>GRID</v>
      </c>
      <c r="B1962">
        <f>'All Nodes'!B5071</f>
        <v>106960</v>
      </c>
      <c r="C1962">
        <f>'All Nodes'!C5071</f>
        <v>100001</v>
      </c>
      <c r="D1962" s="1">
        <f>'All Nodes'!D5071</f>
        <v>-0.249971</v>
      </c>
      <c r="E1962" s="1">
        <f>'All Nodes'!E5071</f>
        <v>-0.60002900000000003</v>
      </c>
      <c r="F1962" s="1">
        <f>'All Nodes'!F5071</f>
        <v>0.124486</v>
      </c>
      <c r="G1962">
        <f>'All Nodes'!G5071</f>
        <v>100001</v>
      </c>
    </row>
    <row r="1963" spans="1:7" x14ac:dyDescent="0.25">
      <c r="A1963" t="str">
        <f>'All Nodes'!A5072</f>
        <v>GRID</v>
      </c>
      <c r="B1963">
        <f>'All Nodes'!B5072</f>
        <v>106961</v>
      </c>
      <c r="C1963">
        <f>'All Nodes'!C5072</f>
        <v>100001</v>
      </c>
      <c r="D1963" s="1">
        <f>'All Nodes'!D5072</f>
        <v>-0.224969</v>
      </c>
      <c r="E1963" s="1">
        <f>'All Nodes'!E5072</f>
        <v>-0.60002800000000001</v>
      </c>
      <c r="F1963" s="1">
        <f>'All Nodes'!F5072</f>
        <v>0.123293</v>
      </c>
      <c r="G1963">
        <f>'All Nodes'!G5072</f>
        <v>100001</v>
      </c>
    </row>
    <row r="1964" spans="1:7" x14ac:dyDescent="0.25">
      <c r="A1964" t="str">
        <f>'All Nodes'!A5073</f>
        <v>GRID</v>
      </c>
      <c r="B1964">
        <f>'All Nodes'!B5073</f>
        <v>106962</v>
      </c>
      <c r="C1964">
        <f>'All Nodes'!C5073</f>
        <v>100001</v>
      </c>
      <c r="D1964" s="1">
        <f>'All Nodes'!D5073</f>
        <v>-0.249976</v>
      </c>
      <c r="E1964" s="1">
        <f>'All Nodes'!E5073</f>
        <v>-0.62490500000000004</v>
      </c>
      <c r="F1964" s="1">
        <f>'All Nodes'!F5073</f>
        <v>0.12753200000000001</v>
      </c>
      <c r="G1964">
        <f>'All Nodes'!G5073</f>
        <v>100001</v>
      </c>
    </row>
    <row r="1965" spans="1:7" x14ac:dyDescent="0.25">
      <c r="A1965" t="str">
        <f>'All Nodes'!A5074</f>
        <v>GRID</v>
      </c>
      <c r="B1965">
        <f>'All Nodes'!B5074</f>
        <v>106963</v>
      </c>
      <c r="C1965">
        <f>'All Nodes'!C5074</f>
        <v>100001</v>
      </c>
      <c r="D1965" s="1">
        <f>'All Nodes'!D5074</f>
        <v>-0.29997099999999999</v>
      </c>
      <c r="E1965" s="1">
        <f>'All Nodes'!E5074</f>
        <v>-0.64981599999999995</v>
      </c>
      <c r="F1965" s="1">
        <f>'All Nodes'!F5074</f>
        <v>0.13347600000000001</v>
      </c>
      <c r="G1965">
        <f>'All Nodes'!G5074</f>
        <v>100001</v>
      </c>
    </row>
    <row r="1966" spans="1:7" x14ac:dyDescent="0.25">
      <c r="A1966" t="str">
        <f>'All Nodes'!A5075</f>
        <v>GRID</v>
      </c>
      <c r="B1966">
        <f>'All Nodes'!B5075</f>
        <v>106964</v>
      </c>
      <c r="C1966">
        <f>'All Nodes'!C5075</f>
        <v>100001</v>
      </c>
      <c r="D1966" s="1">
        <f>'All Nodes'!D5075</f>
        <v>-0.27496999999999999</v>
      </c>
      <c r="E1966" s="1">
        <f>'All Nodes'!E5075</f>
        <v>-0.64982099999999998</v>
      </c>
      <c r="F1966" s="1">
        <f>'All Nodes'!F5075</f>
        <v>0.13203200000000001</v>
      </c>
      <c r="G1966">
        <f>'All Nodes'!G5075</f>
        <v>100001</v>
      </c>
    </row>
    <row r="1967" spans="1:7" x14ac:dyDescent="0.25">
      <c r="A1967" t="str">
        <f>'All Nodes'!A5076</f>
        <v>GRID</v>
      </c>
      <c r="B1967">
        <f>'All Nodes'!B5076</f>
        <v>106965</v>
      </c>
      <c r="C1967">
        <f>'All Nodes'!C5076</f>
        <v>100001</v>
      </c>
      <c r="D1967" s="1">
        <f>'All Nodes'!D5076</f>
        <v>-0.24997</v>
      </c>
      <c r="E1967" s="1">
        <f>'All Nodes'!E5076</f>
        <v>-0.64982399999999996</v>
      </c>
      <c r="F1967" s="1">
        <f>'All Nodes'!F5076</f>
        <v>0.130714</v>
      </c>
      <c r="G1967">
        <f>'All Nodes'!G5076</f>
        <v>100001</v>
      </c>
    </row>
    <row r="1968" spans="1:7" x14ac:dyDescent="0.25">
      <c r="A1968" t="str">
        <f>'All Nodes'!A5077</f>
        <v>GRID</v>
      </c>
      <c r="B1968">
        <f>'All Nodes'!B5077</f>
        <v>106966</v>
      </c>
      <c r="C1968">
        <f>'All Nodes'!C5077</f>
        <v>100001</v>
      </c>
      <c r="D1968" s="1">
        <f>'All Nodes'!D5077</f>
        <v>5.0010300000000001E-2</v>
      </c>
      <c r="E1968" s="1">
        <f>'All Nodes'!E5077</f>
        <v>-0.15001800000000001</v>
      </c>
      <c r="F1968" s="1">
        <f>'All Nodes'!F5077</f>
        <v>8.4721099999999994E-2</v>
      </c>
      <c r="G1968">
        <f>'All Nodes'!G5077</f>
        <v>100001</v>
      </c>
    </row>
    <row r="1969" spans="1:7" x14ac:dyDescent="0.25">
      <c r="A1969" t="str">
        <f>'All Nodes'!A5078</f>
        <v>GRID</v>
      </c>
      <c r="B1969">
        <f>'All Nodes'!B5078</f>
        <v>106967</v>
      </c>
      <c r="C1969">
        <f>'All Nodes'!C5078</f>
        <v>100001</v>
      </c>
      <c r="D1969" s="1">
        <f>'All Nodes'!D5078</f>
        <v>7.5027300000000005E-2</v>
      </c>
      <c r="E1969" s="1">
        <f>'All Nodes'!E5078</f>
        <v>-0.15001500000000001</v>
      </c>
      <c r="F1969" s="1">
        <f>'All Nodes'!F5078</f>
        <v>8.5033200000000003E-2</v>
      </c>
      <c r="G1969">
        <f>'All Nodes'!G5078</f>
        <v>100001</v>
      </c>
    </row>
    <row r="1970" spans="1:7" x14ac:dyDescent="0.25">
      <c r="A1970" t="str">
        <f>'All Nodes'!A5079</f>
        <v>GRID</v>
      </c>
      <c r="B1970">
        <f>'All Nodes'!B5079</f>
        <v>106968</v>
      </c>
      <c r="C1970">
        <f>'All Nodes'!C5079</f>
        <v>100001</v>
      </c>
      <c r="D1970" s="1">
        <f>'All Nodes'!D5079</f>
        <v>-2.4983000000000002E-2</v>
      </c>
      <c r="E1970" s="1">
        <f>'All Nodes'!E5079</f>
        <v>-0.20002200000000001</v>
      </c>
      <c r="F1970" s="1">
        <f>'All Nodes'!F5079</f>
        <v>8.62792E-2</v>
      </c>
      <c r="G1970">
        <f>'All Nodes'!G5079</f>
        <v>100001</v>
      </c>
    </row>
    <row r="1971" spans="1:7" x14ac:dyDescent="0.25">
      <c r="A1971" t="str">
        <f>'All Nodes'!A5080</f>
        <v>GRID</v>
      </c>
      <c r="B1971">
        <f>'All Nodes'!B5080</f>
        <v>106969</v>
      </c>
      <c r="C1971">
        <f>'All Nodes'!C5080</f>
        <v>100001</v>
      </c>
      <c r="D1971" s="1">
        <f>'All Nodes'!D5080</f>
        <v>1.3621999999999999E-5</v>
      </c>
      <c r="E1971" s="1">
        <f>'All Nodes'!E5080</f>
        <v>-0.20002</v>
      </c>
      <c r="F1971" s="1">
        <f>'All Nodes'!F5080</f>
        <v>8.6216200000000007E-2</v>
      </c>
      <c r="G1971">
        <f>'All Nodes'!G5080</f>
        <v>100001</v>
      </c>
    </row>
    <row r="1972" spans="1:7" x14ac:dyDescent="0.25">
      <c r="A1972" t="str">
        <f>'All Nodes'!A5081</f>
        <v>GRID</v>
      </c>
      <c r="B1972">
        <f>'All Nodes'!B5081</f>
        <v>106970</v>
      </c>
      <c r="C1972">
        <f>'All Nodes'!C5081</f>
        <v>100001</v>
      </c>
      <c r="D1972" s="1">
        <f>'All Nodes'!D5081</f>
        <v>-4.9978000000000002E-2</v>
      </c>
      <c r="E1972" s="1">
        <f>'All Nodes'!E5081</f>
        <v>-0.225021</v>
      </c>
      <c r="F1972" s="1">
        <f>'All Nodes'!F5081</f>
        <v>8.75253E-2</v>
      </c>
      <c r="G1972">
        <f>'All Nodes'!G5081</f>
        <v>100001</v>
      </c>
    </row>
    <row r="1973" spans="1:7" x14ac:dyDescent="0.25">
      <c r="A1973" t="str">
        <f>'All Nodes'!A5082</f>
        <v>GRID</v>
      </c>
      <c r="B1973">
        <f>'All Nodes'!B5082</f>
        <v>106971</v>
      </c>
      <c r="C1973">
        <f>'All Nodes'!C5082</f>
        <v>100001</v>
      </c>
      <c r="D1973" s="1">
        <f>'All Nodes'!D5082</f>
        <v>-4.9974999999999999E-2</v>
      </c>
      <c r="E1973" s="1">
        <f>'All Nodes'!E5082</f>
        <v>-0.25001099999999998</v>
      </c>
      <c r="F1973" s="1">
        <f>'All Nodes'!F5082</f>
        <v>8.8708300000000004E-2</v>
      </c>
      <c r="G1973">
        <f>'All Nodes'!G5082</f>
        <v>100001</v>
      </c>
    </row>
    <row r="1974" spans="1:7" x14ac:dyDescent="0.25">
      <c r="A1974" t="str">
        <f>'All Nodes'!A5083</f>
        <v>GRID</v>
      </c>
      <c r="B1974">
        <f>'All Nodes'!B5083</f>
        <v>106972</v>
      </c>
      <c r="C1974">
        <f>'All Nodes'!C5083</f>
        <v>100001</v>
      </c>
      <c r="D1974" s="1">
        <f>'All Nodes'!D5083</f>
        <v>-2.4982000000000001E-2</v>
      </c>
      <c r="E1974" s="1">
        <f>'All Nodes'!E5083</f>
        <v>-0.225021</v>
      </c>
      <c r="F1974" s="1">
        <f>'All Nodes'!F5083</f>
        <v>8.7338200000000005E-2</v>
      </c>
      <c r="G1974">
        <f>'All Nodes'!G5083</f>
        <v>100001</v>
      </c>
    </row>
    <row r="1975" spans="1:7" x14ac:dyDescent="0.25">
      <c r="A1975" t="str">
        <f>'All Nodes'!A5084</f>
        <v>GRID</v>
      </c>
      <c r="B1975">
        <f>'All Nodes'!B5084</f>
        <v>106973</v>
      </c>
      <c r="C1975">
        <f>'All Nodes'!C5084</f>
        <v>100001</v>
      </c>
      <c r="D1975" s="1">
        <f>'All Nodes'!D5084</f>
        <v>-4.9970000000000001E-2</v>
      </c>
      <c r="E1975" s="1">
        <f>'All Nodes'!E5084</f>
        <v>-0.27502399999999999</v>
      </c>
      <c r="F1975" s="1">
        <f>'All Nodes'!F5084</f>
        <v>9.0018299999999996E-2</v>
      </c>
      <c r="G1975">
        <f>'All Nodes'!G5084</f>
        <v>100001</v>
      </c>
    </row>
    <row r="1976" spans="1:7" x14ac:dyDescent="0.25">
      <c r="A1976" t="str">
        <f>'All Nodes'!A5085</f>
        <v>GRID</v>
      </c>
      <c r="B1976">
        <f>'All Nodes'!B5085</f>
        <v>106974</v>
      </c>
      <c r="C1976">
        <f>'All Nodes'!C5085</f>
        <v>100001</v>
      </c>
      <c r="D1976" s="1">
        <f>'All Nodes'!D5085</f>
        <v>2.50095E-2</v>
      </c>
      <c r="E1976" s="1">
        <f>'All Nodes'!E5085</f>
        <v>-0.17501900000000001</v>
      </c>
      <c r="F1976" s="1">
        <f>'All Nodes'!F5085</f>
        <v>8.5344199999999995E-2</v>
      </c>
      <c r="G1976">
        <f>'All Nodes'!G5085</f>
        <v>100001</v>
      </c>
    </row>
    <row r="1977" spans="1:7" x14ac:dyDescent="0.25">
      <c r="A1977" t="str">
        <f>'All Nodes'!A5086</f>
        <v>GRID</v>
      </c>
      <c r="B1977">
        <f>'All Nodes'!B5086</f>
        <v>106975</v>
      </c>
      <c r="C1977">
        <f>'All Nodes'!C5086</f>
        <v>100001</v>
      </c>
      <c r="D1977" s="1">
        <f>'All Nodes'!D5086</f>
        <v>5.0012500000000001E-2</v>
      </c>
      <c r="E1977" s="1">
        <f>'All Nodes'!E5086</f>
        <v>-0.17501800000000001</v>
      </c>
      <c r="F1977" s="1">
        <f>'All Nodes'!F5086</f>
        <v>8.5531200000000002E-2</v>
      </c>
      <c r="G1977">
        <f>'All Nodes'!G5086</f>
        <v>100001</v>
      </c>
    </row>
    <row r="1978" spans="1:7" x14ac:dyDescent="0.25">
      <c r="A1978" t="str">
        <f>'All Nodes'!A5087</f>
        <v>GRID</v>
      </c>
      <c r="B1978">
        <f>'All Nodes'!B5087</f>
        <v>106976</v>
      </c>
      <c r="C1978">
        <f>'All Nodes'!C5087</f>
        <v>100001</v>
      </c>
      <c r="D1978" s="1">
        <f>'All Nodes'!D5087</f>
        <v>2.5011700000000001E-2</v>
      </c>
      <c r="E1978" s="1">
        <f>'All Nodes'!E5087</f>
        <v>-0.200019</v>
      </c>
      <c r="F1978" s="1">
        <f>'All Nodes'!F5087</f>
        <v>8.6278300000000002E-2</v>
      </c>
      <c r="G1978">
        <f>'All Nodes'!G5087</f>
        <v>100001</v>
      </c>
    </row>
    <row r="1979" spans="1:7" x14ac:dyDescent="0.25">
      <c r="A1979" t="str">
        <f>'All Nodes'!A5088</f>
        <v>GRID</v>
      </c>
      <c r="B1979">
        <f>'All Nodes'!B5088</f>
        <v>106977</v>
      </c>
      <c r="C1979">
        <f>'All Nodes'!C5088</f>
        <v>100001</v>
      </c>
      <c r="D1979" s="1">
        <f>'All Nodes'!D5088</f>
        <v>-7.4978000000000003E-2</v>
      </c>
      <c r="E1979" s="1">
        <f>'All Nodes'!E5088</f>
        <v>-0.30002200000000001</v>
      </c>
      <c r="F1979" s="1">
        <f>'All Nodes'!F5088</f>
        <v>9.1764399999999996E-2</v>
      </c>
      <c r="G1979">
        <f>'All Nodes'!G5088</f>
        <v>100001</v>
      </c>
    </row>
    <row r="1980" spans="1:7" x14ac:dyDescent="0.25">
      <c r="A1980" t="str">
        <f>'All Nodes'!A5089</f>
        <v>GRID</v>
      </c>
      <c r="B1980">
        <f>'All Nodes'!B5089</f>
        <v>106978</v>
      </c>
      <c r="C1980">
        <f>'All Nodes'!C5089</f>
        <v>100001</v>
      </c>
      <c r="D1980" s="1">
        <f>'All Nodes'!D5089</f>
        <v>-7.4976000000000001E-2</v>
      </c>
      <c r="E1980" s="1">
        <f>'All Nodes'!E5089</f>
        <v>-0.32501200000000002</v>
      </c>
      <c r="F1980" s="1">
        <f>'All Nodes'!F5089</f>
        <v>9.33224E-2</v>
      </c>
      <c r="G1980">
        <f>'All Nodes'!G5089</f>
        <v>100001</v>
      </c>
    </row>
    <row r="1981" spans="1:7" x14ac:dyDescent="0.25">
      <c r="A1981" t="str">
        <f>'All Nodes'!A5090</f>
        <v>GRID</v>
      </c>
      <c r="B1981">
        <f>'All Nodes'!B5090</f>
        <v>106979</v>
      </c>
      <c r="C1981">
        <f>'All Nodes'!C5090</f>
        <v>100001</v>
      </c>
      <c r="D1981" s="1">
        <f>'All Nodes'!D5090</f>
        <v>-4.9973999999999998E-2</v>
      </c>
      <c r="E1981" s="1">
        <f>'All Nodes'!E5090</f>
        <v>-0.30002000000000001</v>
      </c>
      <c r="F1981" s="1">
        <f>'All Nodes'!F5090</f>
        <v>9.1452400000000003E-2</v>
      </c>
      <c r="G1981">
        <f>'All Nodes'!G5090</f>
        <v>100001</v>
      </c>
    </row>
    <row r="1982" spans="1:7" x14ac:dyDescent="0.25">
      <c r="A1982" t="str">
        <f>'All Nodes'!A5091</f>
        <v>GRID</v>
      </c>
      <c r="B1982">
        <f>'All Nodes'!B5091</f>
        <v>106980</v>
      </c>
      <c r="C1982">
        <f>'All Nodes'!C5091</f>
        <v>100001</v>
      </c>
      <c r="D1982" s="1">
        <f>'All Nodes'!D5091</f>
        <v>0.17502599999999999</v>
      </c>
      <c r="E1982" s="1">
        <f>'All Nodes'!E5091</f>
        <v>-7.4986999999999998E-2</v>
      </c>
      <c r="F1982" s="1">
        <f>'All Nodes'!F5091</f>
        <v>8.5843100000000006E-2</v>
      </c>
      <c r="G1982">
        <f>'All Nodes'!G5091</f>
        <v>100001</v>
      </c>
    </row>
    <row r="1983" spans="1:7" x14ac:dyDescent="0.25">
      <c r="A1983" t="str">
        <f>'All Nodes'!A5092</f>
        <v>GRID</v>
      </c>
      <c r="B1983">
        <f>'All Nodes'!B5092</f>
        <v>106981</v>
      </c>
      <c r="C1983">
        <f>'All Nodes'!C5092</f>
        <v>100001</v>
      </c>
      <c r="D1983" s="1">
        <f>'All Nodes'!D5092</f>
        <v>0.20002400000000001</v>
      </c>
      <c r="E1983" s="1">
        <f>'All Nodes'!E5092</f>
        <v>-7.4985999999999997E-2</v>
      </c>
      <c r="F1983" s="1">
        <f>'All Nodes'!F5092</f>
        <v>8.6777099999999996E-2</v>
      </c>
      <c r="G1983">
        <f>'All Nodes'!G5092</f>
        <v>100001</v>
      </c>
    </row>
    <row r="1984" spans="1:7" x14ac:dyDescent="0.25">
      <c r="A1984" t="str">
        <f>'All Nodes'!A5093</f>
        <v>GRID</v>
      </c>
      <c r="B1984">
        <f>'All Nodes'!B5093</f>
        <v>106982</v>
      </c>
      <c r="C1984">
        <f>'All Nodes'!C5093</f>
        <v>100001</v>
      </c>
      <c r="D1984" s="1">
        <f>'All Nodes'!D5093</f>
        <v>0.225022</v>
      </c>
      <c r="E1984" s="1">
        <f>'All Nodes'!E5093</f>
        <v>-7.4983999999999995E-2</v>
      </c>
      <c r="F1984" s="1">
        <f>'All Nodes'!F5093</f>
        <v>8.78361E-2</v>
      </c>
      <c r="G1984">
        <f>'All Nodes'!G5093</f>
        <v>100001</v>
      </c>
    </row>
    <row r="1985" spans="1:7" x14ac:dyDescent="0.25">
      <c r="A1985" t="str">
        <f>'All Nodes'!A5094</f>
        <v>GRID</v>
      </c>
      <c r="B1985">
        <f>'All Nodes'!B5094</f>
        <v>106983</v>
      </c>
      <c r="C1985">
        <f>'All Nodes'!C5094</f>
        <v>100001</v>
      </c>
      <c r="D1985" s="1">
        <f>'All Nodes'!D5094</f>
        <v>0.25001099999999998</v>
      </c>
      <c r="E1985" s="1">
        <f>'All Nodes'!E5094</f>
        <v>-7.4981999999999993E-2</v>
      </c>
      <c r="F1985" s="1">
        <f>'All Nodes'!F5094</f>
        <v>8.9019100000000004E-2</v>
      </c>
      <c r="G1985">
        <f>'All Nodes'!G5094</f>
        <v>100001</v>
      </c>
    </row>
    <row r="1986" spans="1:7" x14ac:dyDescent="0.25">
      <c r="A1986" t="str">
        <f>'All Nodes'!A5095</f>
        <v>GRID</v>
      </c>
      <c r="B1986">
        <f>'All Nodes'!B5095</f>
        <v>106984</v>
      </c>
      <c r="C1986">
        <f>'All Nodes'!C5095</f>
        <v>100001</v>
      </c>
      <c r="D1986" s="1">
        <f>'All Nodes'!D5095</f>
        <v>0.125026</v>
      </c>
      <c r="E1986" s="1">
        <f>'All Nodes'!E5095</f>
        <v>-0.12501499999999999</v>
      </c>
      <c r="F1986" s="1">
        <f>'All Nodes'!F5095</f>
        <v>8.5344199999999995E-2</v>
      </c>
      <c r="G1986">
        <f>'All Nodes'!G5095</f>
        <v>100001</v>
      </c>
    </row>
    <row r="1987" spans="1:7" x14ac:dyDescent="0.25">
      <c r="A1987" t="str">
        <f>'All Nodes'!A5096</f>
        <v>GRID</v>
      </c>
      <c r="B1987">
        <f>'All Nodes'!B5096</f>
        <v>106985</v>
      </c>
      <c r="C1987">
        <f>'All Nodes'!C5096</f>
        <v>100001</v>
      </c>
      <c r="D1987" s="1">
        <f>'All Nodes'!D5096</f>
        <v>0.15002099999999999</v>
      </c>
      <c r="E1987" s="1">
        <f>'All Nodes'!E5096</f>
        <v>-0.100012</v>
      </c>
      <c r="F1987" s="1">
        <f>'All Nodes'!F5096</f>
        <v>8.5469100000000006E-2</v>
      </c>
      <c r="G1987">
        <f>'All Nodes'!G5096</f>
        <v>100001</v>
      </c>
    </row>
    <row r="1988" spans="1:7" x14ac:dyDescent="0.25">
      <c r="A1988" t="str">
        <f>'All Nodes'!A5097</f>
        <v>GRID</v>
      </c>
      <c r="B1988">
        <f>'All Nodes'!B5097</f>
        <v>106986</v>
      </c>
      <c r="C1988">
        <f>'All Nodes'!C5097</f>
        <v>100001</v>
      </c>
      <c r="D1988" s="1">
        <f>'All Nodes'!D5097</f>
        <v>0.17502699999999999</v>
      </c>
      <c r="E1988" s="1">
        <f>'All Nodes'!E5097</f>
        <v>-0.100012</v>
      </c>
      <c r="F1988" s="1">
        <f>'All Nodes'!F5097</f>
        <v>8.6279099999999997E-2</v>
      </c>
      <c r="G1988">
        <f>'All Nodes'!G5097</f>
        <v>100001</v>
      </c>
    </row>
    <row r="1989" spans="1:7" x14ac:dyDescent="0.25">
      <c r="A1989" t="str">
        <f>'All Nodes'!A5098</f>
        <v>GRID</v>
      </c>
      <c r="B1989">
        <f>'All Nodes'!B5098</f>
        <v>106987</v>
      </c>
      <c r="C1989">
        <f>'All Nodes'!C5098</f>
        <v>100001</v>
      </c>
      <c r="D1989" s="1">
        <f>'All Nodes'!D5098</f>
        <v>0.15002199999999999</v>
      </c>
      <c r="E1989" s="1">
        <f>'All Nodes'!E5098</f>
        <v>-0.12500500000000001</v>
      </c>
      <c r="F1989" s="1">
        <f>'All Nodes'!F5098</f>
        <v>8.60292E-2</v>
      </c>
      <c r="G1989">
        <f>'All Nodes'!G5098</f>
        <v>100001</v>
      </c>
    </row>
    <row r="1990" spans="1:7" x14ac:dyDescent="0.25">
      <c r="A1990" t="str">
        <f>'All Nodes'!A5099</f>
        <v>GRID</v>
      </c>
      <c r="B1990">
        <f>'All Nodes'!B5099</f>
        <v>106988</v>
      </c>
      <c r="C1990">
        <f>'All Nodes'!C5099</f>
        <v>100001</v>
      </c>
      <c r="D1990" s="1">
        <f>'All Nodes'!D5099</f>
        <v>0.10002800000000001</v>
      </c>
      <c r="E1990" s="1">
        <f>'All Nodes'!E5099</f>
        <v>-0.15002199999999999</v>
      </c>
      <c r="F1990" s="1">
        <f>'All Nodes'!F5099</f>
        <v>8.5469199999999995E-2</v>
      </c>
      <c r="G1990">
        <f>'All Nodes'!G5099</f>
        <v>100001</v>
      </c>
    </row>
    <row r="1991" spans="1:7" x14ac:dyDescent="0.25">
      <c r="A1991" t="str">
        <f>'All Nodes'!A5100</f>
        <v>GRID</v>
      </c>
      <c r="B1991">
        <f>'All Nodes'!B5100</f>
        <v>106989</v>
      </c>
      <c r="C1991">
        <f>'All Nodes'!C5100</f>
        <v>100001</v>
      </c>
      <c r="D1991" s="1">
        <f>'All Nodes'!D5100</f>
        <v>0.125027</v>
      </c>
      <c r="E1991" s="1">
        <f>'All Nodes'!E5100</f>
        <v>-0.15001500000000001</v>
      </c>
      <c r="F1991" s="1">
        <f>'All Nodes'!F5100</f>
        <v>8.6030200000000001E-2</v>
      </c>
      <c r="G1991">
        <f>'All Nodes'!G5100</f>
        <v>100001</v>
      </c>
    </row>
    <row r="1992" spans="1:7" x14ac:dyDescent="0.25">
      <c r="A1992" t="str">
        <f>'All Nodes'!A5101</f>
        <v>GRID</v>
      </c>
      <c r="B1992">
        <f>'All Nodes'!B5101</f>
        <v>106990</v>
      </c>
      <c r="C1992">
        <f>'All Nodes'!C5101</f>
        <v>100001</v>
      </c>
      <c r="D1992" s="1">
        <f>'All Nodes'!D5101</f>
        <v>0.27502500000000002</v>
      </c>
      <c r="E1992" s="1">
        <f>'All Nodes'!E5101</f>
        <v>-4.9970000000000001E-2</v>
      </c>
      <c r="F1992" s="1">
        <f>'All Nodes'!F5101</f>
        <v>9.0018100000000004E-2</v>
      </c>
      <c r="G1992">
        <f>'All Nodes'!G5101</f>
        <v>100001</v>
      </c>
    </row>
    <row r="1993" spans="1:7" x14ac:dyDescent="0.25">
      <c r="A1993" t="str">
        <f>'All Nodes'!A5102</f>
        <v>GRID</v>
      </c>
      <c r="B1993">
        <f>'All Nodes'!B5102</f>
        <v>106991</v>
      </c>
      <c r="C1993">
        <f>'All Nodes'!C5102</f>
        <v>100001</v>
      </c>
      <c r="D1993" s="1">
        <f>'All Nodes'!D5102</f>
        <v>0.30002099999999998</v>
      </c>
      <c r="E1993" s="1">
        <f>'All Nodes'!E5102</f>
        <v>-4.9972999999999997E-2</v>
      </c>
      <c r="F1993" s="1">
        <f>'All Nodes'!F5102</f>
        <v>9.1452099999999995E-2</v>
      </c>
      <c r="G1993">
        <f>'All Nodes'!G5102</f>
        <v>100001</v>
      </c>
    </row>
    <row r="1994" spans="1:7" x14ac:dyDescent="0.25">
      <c r="A1994" t="str">
        <f>'All Nodes'!A5103</f>
        <v>GRID</v>
      </c>
      <c r="B1994">
        <f>'All Nodes'!B5103</f>
        <v>106992</v>
      </c>
      <c r="C1994">
        <f>'All Nodes'!C5103</f>
        <v>100001</v>
      </c>
      <c r="D1994" s="1">
        <f>'All Nodes'!D5103</f>
        <v>0.27502599999999999</v>
      </c>
      <c r="E1994" s="1">
        <f>'All Nodes'!E5103</f>
        <v>-7.4977000000000002E-2</v>
      </c>
      <c r="F1994" s="1">
        <f>'All Nodes'!F5103</f>
        <v>9.0330099999999997E-2</v>
      </c>
      <c r="G1994">
        <f>'All Nodes'!G5103</f>
        <v>100001</v>
      </c>
    </row>
    <row r="1995" spans="1:7" x14ac:dyDescent="0.25">
      <c r="A1995" t="str">
        <f>'All Nodes'!A5104</f>
        <v>GRID</v>
      </c>
      <c r="B1995">
        <f>'All Nodes'!B5104</f>
        <v>106993</v>
      </c>
      <c r="C1995">
        <f>'All Nodes'!C5104</f>
        <v>100001</v>
      </c>
      <c r="D1995" s="1">
        <f>'All Nodes'!D5104</f>
        <v>0.32501099999999999</v>
      </c>
      <c r="E1995" s="1">
        <f>'All Nodes'!E5104</f>
        <v>-4.9969E-2</v>
      </c>
      <c r="F1995" s="1">
        <f>'All Nodes'!F5104</f>
        <v>9.3010099999999998E-2</v>
      </c>
      <c r="G1995">
        <f>'All Nodes'!G5104</f>
        <v>100001</v>
      </c>
    </row>
    <row r="1996" spans="1:7" x14ac:dyDescent="0.25">
      <c r="A1996" t="str">
        <f>'All Nodes'!A5105</f>
        <v>GRID</v>
      </c>
      <c r="B1996">
        <f>'All Nodes'!B5105</f>
        <v>106994</v>
      </c>
      <c r="C1996">
        <f>'All Nodes'!C5105</f>
        <v>100001</v>
      </c>
      <c r="D1996" s="1">
        <f>'All Nodes'!D5105</f>
        <v>0.34988399999999997</v>
      </c>
      <c r="E1996" s="1">
        <f>'All Nodes'!E5105</f>
        <v>-4.9986999999999997E-2</v>
      </c>
      <c r="F1996" s="1">
        <f>'All Nodes'!F5105</f>
        <v>9.4676999999999997E-2</v>
      </c>
      <c r="G1996">
        <f>'All Nodes'!G5105</f>
        <v>100001</v>
      </c>
    </row>
    <row r="1997" spans="1:7" x14ac:dyDescent="0.25">
      <c r="A1997" t="str">
        <f>'All Nodes'!A5106</f>
        <v>GRID</v>
      </c>
      <c r="B1997">
        <f>'All Nodes'!B5106</f>
        <v>106995</v>
      </c>
      <c r="C1997">
        <f>'All Nodes'!C5106</f>
        <v>100001</v>
      </c>
      <c r="D1997" s="1">
        <f>'All Nodes'!D5106</f>
        <v>0.37488700000000003</v>
      </c>
      <c r="E1997" s="1">
        <f>'All Nodes'!E5106</f>
        <v>-2.4972999999999999E-2</v>
      </c>
      <c r="F1997" s="1">
        <f>'All Nodes'!F5106</f>
        <v>9.6299099999999999E-2</v>
      </c>
      <c r="G1997">
        <f>'All Nodes'!G5106</f>
        <v>100001</v>
      </c>
    </row>
    <row r="1998" spans="1:7" x14ac:dyDescent="0.25">
      <c r="A1998" t="str">
        <f>'All Nodes'!A5107</f>
        <v>GRID</v>
      </c>
      <c r="B1998">
        <f>'All Nodes'!B5107</f>
        <v>106996</v>
      </c>
      <c r="C1998">
        <f>'All Nodes'!C5107</f>
        <v>100001</v>
      </c>
      <c r="D1998" s="1">
        <f>'All Nodes'!D5107</f>
        <v>0.37488300000000002</v>
      </c>
      <c r="E1998" s="1">
        <f>'All Nodes'!E5107</f>
        <v>-4.9967999999999999E-2</v>
      </c>
      <c r="F1998" s="1">
        <f>'All Nodes'!F5107</f>
        <v>9.6485100000000004E-2</v>
      </c>
      <c r="G1998">
        <f>'All Nodes'!G5107</f>
        <v>100001</v>
      </c>
    </row>
    <row r="1999" spans="1:7" x14ac:dyDescent="0.25">
      <c r="A1999" t="str">
        <f>'All Nodes'!A5108</f>
        <v>GRID</v>
      </c>
      <c r="B1999">
        <f>'All Nodes'!B5108</f>
        <v>106997</v>
      </c>
      <c r="C1999">
        <f>'All Nodes'!C5108</f>
        <v>100001</v>
      </c>
      <c r="D1999" s="1">
        <f>'All Nodes'!D5108</f>
        <v>0.39988699999999999</v>
      </c>
      <c r="E1999" s="1">
        <f>'All Nodes'!E5108</f>
        <v>-2.4968000000000001E-2</v>
      </c>
      <c r="F1999" s="1">
        <f>'All Nodes'!F5108</f>
        <v>9.8233100000000004E-2</v>
      </c>
      <c r="G1999">
        <f>'All Nodes'!G5108</f>
        <v>100001</v>
      </c>
    </row>
    <row r="2000" spans="1:7" x14ac:dyDescent="0.25">
      <c r="A2000" t="str">
        <f>'All Nodes'!A5109</f>
        <v>GRID</v>
      </c>
      <c r="B2000">
        <f>'All Nodes'!B5109</f>
        <v>106998</v>
      </c>
      <c r="C2000">
        <f>'All Nodes'!C5109</f>
        <v>100001</v>
      </c>
      <c r="D2000" s="1">
        <f>'All Nodes'!D5109</f>
        <v>0.42501299999999997</v>
      </c>
      <c r="E2000" s="1">
        <f>'All Nodes'!E5109</f>
        <v>-2.4968000000000001E-2</v>
      </c>
      <c r="F2000" s="1">
        <f>'All Nodes'!F5109</f>
        <v>0.100314</v>
      </c>
      <c r="G2000">
        <f>'All Nodes'!G5109</f>
        <v>100001</v>
      </c>
    </row>
    <row r="2001" spans="1:7" x14ac:dyDescent="0.25">
      <c r="A2001" t="str">
        <f>'All Nodes'!A5110</f>
        <v>GRID</v>
      </c>
      <c r="B2001">
        <f>'All Nodes'!B5110</f>
        <v>106999</v>
      </c>
      <c r="C2001">
        <f>'All Nodes'!C5110</f>
        <v>100001</v>
      </c>
      <c r="D2001" s="1">
        <f>'All Nodes'!D5110</f>
        <v>0.49989400000000001</v>
      </c>
      <c r="E2001" s="1">
        <f>'All Nodes'!E5110</f>
        <v>6.7692000000000003E-6</v>
      </c>
      <c r="F2001" s="1">
        <f>'All Nodes'!F5110</f>
        <v>0.107166</v>
      </c>
      <c r="G2001">
        <f>'All Nodes'!G5110</f>
        <v>100001</v>
      </c>
    </row>
    <row r="2002" spans="1:7" x14ac:dyDescent="0.25">
      <c r="A2002" t="str">
        <f>'All Nodes'!A5111</f>
        <v>GRID</v>
      </c>
      <c r="B2002">
        <f>'All Nodes'!B5111</f>
        <v>107000</v>
      </c>
      <c r="C2002">
        <f>'All Nodes'!C5111</f>
        <v>100001</v>
      </c>
      <c r="D2002" s="1">
        <f>'All Nodes'!D5111</f>
        <v>0.44989000000000001</v>
      </c>
      <c r="E2002" s="1">
        <f>'All Nodes'!E5111</f>
        <v>-2.4965999999999999E-2</v>
      </c>
      <c r="F2002" s="1">
        <f>'All Nodes'!F5111</f>
        <v>0.102478</v>
      </c>
      <c r="G2002">
        <f>'All Nodes'!G5111</f>
        <v>100001</v>
      </c>
    </row>
    <row r="2003" spans="1:7" x14ac:dyDescent="0.25">
      <c r="A2003" t="str">
        <f>'All Nodes'!A5112</f>
        <v>GRID</v>
      </c>
      <c r="B2003">
        <f>'All Nodes'!B5112</f>
        <v>107001</v>
      </c>
      <c r="C2003">
        <f>'All Nodes'!C5112</f>
        <v>100001</v>
      </c>
      <c r="D2003" s="1">
        <f>'All Nodes'!D5112</f>
        <v>0.47501300000000002</v>
      </c>
      <c r="E2003" s="1">
        <f>'All Nodes'!E5112</f>
        <v>-2.4965999999999999E-2</v>
      </c>
      <c r="F2003" s="1">
        <f>'All Nodes'!F5112</f>
        <v>0.104813</v>
      </c>
      <c r="G2003">
        <f>'All Nodes'!G5112</f>
        <v>100001</v>
      </c>
    </row>
    <row r="2004" spans="1:7" x14ac:dyDescent="0.25">
      <c r="A2004" t="str">
        <f>'All Nodes'!A5113</f>
        <v>GRID</v>
      </c>
      <c r="B2004">
        <f>'All Nodes'!B5113</f>
        <v>107002</v>
      </c>
      <c r="C2004">
        <f>'All Nodes'!C5113</f>
        <v>100001</v>
      </c>
      <c r="D2004" s="1">
        <f>'All Nodes'!D5113</f>
        <v>0.49988900000000003</v>
      </c>
      <c r="E2004" s="1">
        <f>'All Nodes'!E5113</f>
        <v>-2.4958999999999999E-2</v>
      </c>
      <c r="F2004" s="1">
        <f>'All Nodes'!F5113</f>
        <v>0.107229</v>
      </c>
      <c r="G2004">
        <f>'All Nodes'!G5113</f>
        <v>100001</v>
      </c>
    </row>
    <row r="2005" spans="1:7" x14ac:dyDescent="0.25">
      <c r="A2005" t="str">
        <f>'All Nodes'!A5114</f>
        <v>GRID</v>
      </c>
      <c r="B2005">
        <f>'All Nodes'!B5114</f>
        <v>107003</v>
      </c>
      <c r="C2005">
        <f>'All Nodes'!C5114</f>
        <v>100001</v>
      </c>
      <c r="D2005" s="1">
        <f>'All Nodes'!D5114</f>
        <v>0.52490800000000004</v>
      </c>
      <c r="E2005" s="1">
        <f>'All Nodes'!E5114</f>
        <v>-1.4410000000000001E-6</v>
      </c>
      <c r="F2005" s="1">
        <f>'All Nodes'!F5114</f>
        <v>0.109733</v>
      </c>
      <c r="G2005">
        <f>'All Nodes'!G5114</f>
        <v>100001</v>
      </c>
    </row>
    <row r="2006" spans="1:7" x14ac:dyDescent="0.25">
      <c r="A2006" t="str">
        <f>'All Nodes'!A5115</f>
        <v>GRID</v>
      </c>
      <c r="B2006">
        <f>'All Nodes'!B5115</f>
        <v>107004</v>
      </c>
      <c r="C2006">
        <f>'All Nodes'!C5115</f>
        <v>100001</v>
      </c>
      <c r="D2006" s="1">
        <f>'All Nodes'!D5115</f>
        <v>0.55000800000000005</v>
      </c>
      <c r="E2006" s="1">
        <f>'All Nodes'!E5115</f>
        <v>4.2033000000000002E-5</v>
      </c>
      <c r="F2006" s="1">
        <f>'All Nodes'!F5115</f>
        <v>0.112446</v>
      </c>
      <c r="G2006">
        <f>'All Nodes'!G5115</f>
        <v>100001</v>
      </c>
    </row>
    <row r="2007" spans="1:7" x14ac:dyDescent="0.25">
      <c r="A2007" t="str">
        <f>'All Nodes'!A5116</f>
        <v>GRID</v>
      </c>
      <c r="B2007">
        <f>'All Nodes'!B5116</f>
        <v>107005</v>
      </c>
      <c r="C2007">
        <f>'All Nodes'!C5116</f>
        <v>100001</v>
      </c>
      <c r="D2007" s="1">
        <f>'All Nodes'!D5116</f>
        <v>0.57500600000000002</v>
      </c>
      <c r="E2007" s="1">
        <f>'All Nodes'!E5116</f>
        <v>2.5040300000000001E-2</v>
      </c>
      <c r="F2007" s="1">
        <f>'All Nodes'!F5116</f>
        <v>0.115326</v>
      </c>
      <c r="G2007">
        <f>'All Nodes'!G5116</f>
        <v>100001</v>
      </c>
    </row>
    <row r="2008" spans="1:7" x14ac:dyDescent="0.25">
      <c r="A2008" t="str">
        <f>'All Nodes'!A5117</f>
        <v>GRID</v>
      </c>
      <c r="B2008">
        <f>'All Nodes'!B5117</f>
        <v>107006</v>
      </c>
      <c r="C2008">
        <f>'All Nodes'!C5117</f>
        <v>100001</v>
      </c>
      <c r="D2008" s="1">
        <f>'All Nodes'!D5117</f>
        <v>0.57500700000000005</v>
      </c>
      <c r="E2008" s="1">
        <f>'All Nodes'!E5117</f>
        <v>4.2438999999999998E-5</v>
      </c>
      <c r="F2008" s="1">
        <f>'All Nodes'!F5117</f>
        <v>0.11526400000000001</v>
      </c>
      <c r="G2008">
        <f>'All Nodes'!G5117</f>
        <v>100001</v>
      </c>
    </row>
    <row r="2009" spans="1:7" x14ac:dyDescent="0.25">
      <c r="A2009" t="str">
        <f>'All Nodes'!A5118</f>
        <v>GRID</v>
      </c>
      <c r="B2009">
        <f>'All Nodes'!B5118</f>
        <v>107007</v>
      </c>
      <c r="C2009">
        <f>'All Nodes'!C5118</f>
        <v>100001</v>
      </c>
      <c r="D2009" s="1">
        <f>'All Nodes'!D5118</f>
        <v>0.60000399999999998</v>
      </c>
      <c r="E2009" s="1">
        <f>'All Nodes'!E5118</f>
        <v>5.0040500000000002E-2</v>
      </c>
      <c r="F2009" s="1">
        <f>'All Nodes'!F5118</f>
        <v>0.11846</v>
      </c>
      <c r="G2009">
        <f>'All Nodes'!G5118</f>
        <v>100001</v>
      </c>
    </row>
    <row r="2010" spans="1:7" x14ac:dyDescent="0.25">
      <c r="A2010" t="str">
        <f>'All Nodes'!A5119</f>
        <v>GRID</v>
      </c>
      <c r="B2010">
        <f>'All Nodes'!B5119</f>
        <v>107008</v>
      </c>
      <c r="C2010">
        <f>'All Nodes'!C5119</f>
        <v>100001</v>
      </c>
      <c r="D2010" s="1">
        <f>'All Nodes'!D5119</f>
        <v>0.60000600000000004</v>
      </c>
      <c r="E2010" s="1">
        <f>'All Nodes'!E5119</f>
        <v>2.5042499999999999E-2</v>
      </c>
      <c r="F2010" s="1">
        <f>'All Nodes'!F5119</f>
        <v>0.118272</v>
      </c>
      <c r="G2010">
        <f>'All Nodes'!G5119</f>
        <v>100001</v>
      </c>
    </row>
    <row r="2011" spans="1:7" x14ac:dyDescent="0.25">
      <c r="A2011" t="str">
        <f>'All Nodes'!A5120</f>
        <v>GRID</v>
      </c>
      <c r="B2011">
        <f>'All Nodes'!B5120</f>
        <v>107009</v>
      </c>
      <c r="C2011">
        <f>'All Nodes'!C5120</f>
        <v>100001</v>
      </c>
      <c r="D2011" s="1">
        <f>'All Nodes'!D5120</f>
        <v>0.62500699999999998</v>
      </c>
      <c r="E2011" s="1">
        <f>'All Nodes'!E5120</f>
        <v>5.0041799999999997E-2</v>
      </c>
      <c r="F2011" s="1">
        <f>'All Nodes'!F5120</f>
        <v>0.121533</v>
      </c>
      <c r="G2011">
        <f>'All Nodes'!G5120</f>
        <v>100001</v>
      </c>
    </row>
    <row r="2012" spans="1:7" x14ac:dyDescent="0.25">
      <c r="A2012" t="str">
        <f>'All Nodes'!A5121</f>
        <v>GRID</v>
      </c>
      <c r="B2012">
        <f>'All Nodes'!B5121</f>
        <v>107010</v>
      </c>
      <c r="C2012">
        <f>'All Nodes'!C5121</f>
        <v>100001</v>
      </c>
      <c r="D2012" s="1">
        <f>'All Nodes'!D5121</f>
        <v>0.64990400000000004</v>
      </c>
      <c r="E2012" s="1">
        <f>'All Nodes'!E5121</f>
        <v>7.5055999999999998E-2</v>
      </c>
      <c r="F2012" s="1">
        <f>'All Nodes'!F5121</f>
        <v>0.12503500000000001</v>
      </c>
      <c r="G2012">
        <f>'All Nodes'!G5121</f>
        <v>100001</v>
      </c>
    </row>
    <row r="2013" spans="1:7" x14ac:dyDescent="0.25">
      <c r="A2013" t="str">
        <f>'All Nodes'!A5122</f>
        <v>GRID</v>
      </c>
      <c r="B2013">
        <f>'All Nodes'!B5122</f>
        <v>107011</v>
      </c>
      <c r="C2013">
        <f>'All Nodes'!C5122</f>
        <v>100001</v>
      </c>
      <c r="D2013" s="1">
        <f>'All Nodes'!D5122</f>
        <v>0.64989699999999995</v>
      </c>
      <c r="E2013" s="1">
        <f>'All Nodes'!E5122</f>
        <v>5.0043999999999998E-2</v>
      </c>
      <c r="F2013" s="1">
        <f>'All Nodes'!F5122</f>
        <v>0.124719</v>
      </c>
      <c r="G2013">
        <f>'All Nodes'!G5122</f>
        <v>100001</v>
      </c>
    </row>
    <row r="2014" spans="1:7" x14ac:dyDescent="0.25">
      <c r="A2014" t="str">
        <f>'All Nodes'!A5123</f>
        <v>GRID</v>
      </c>
      <c r="B2014">
        <f>'All Nodes'!B5123</f>
        <v>107012</v>
      </c>
      <c r="C2014">
        <f>'All Nodes'!C5123</f>
        <v>100001</v>
      </c>
      <c r="D2014" s="1">
        <f>'All Nodes'!D5123</f>
        <v>0.67493599999999998</v>
      </c>
      <c r="E2014" s="1">
        <f>'All Nodes'!E5123</f>
        <v>7.5057200000000004E-2</v>
      </c>
      <c r="F2014" s="1">
        <f>'All Nodes'!F5123</f>
        <v>0.12836700000000001</v>
      </c>
      <c r="G2014">
        <f>'All Nodes'!G5123</f>
        <v>100001</v>
      </c>
    </row>
    <row r="2015" spans="1:7" x14ac:dyDescent="0.25">
      <c r="A2015" t="str">
        <f>'All Nodes'!A5124</f>
        <v>GRID</v>
      </c>
      <c r="B2015">
        <f>'All Nodes'!B5124</f>
        <v>107013</v>
      </c>
      <c r="C2015">
        <f>'All Nodes'!C5124</f>
        <v>100001</v>
      </c>
      <c r="D2015" s="1">
        <f>'All Nodes'!D5124</f>
        <v>0.70000099999999998</v>
      </c>
      <c r="E2015" s="1">
        <f>'All Nodes'!E5124</f>
        <v>0.10005799999999999</v>
      </c>
      <c r="F2015" s="1">
        <f>'All Nodes'!F5124</f>
        <v>0.132273</v>
      </c>
      <c r="G2015">
        <f>'All Nodes'!G5124</f>
        <v>100001</v>
      </c>
    </row>
    <row r="2016" spans="1:7" x14ac:dyDescent="0.25">
      <c r="A2016" t="str">
        <f>'All Nodes'!A5125</f>
        <v>GRID</v>
      </c>
      <c r="B2016">
        <f>'All Nodes'!B5125</f>
        <v>107014</v>
      </c>
      <c r="C2016">
        <f>'All Nodes'!C5125</f>
        <v>100001</v>
      </c>
      <c r="D2016" s="1">
        <f>'All Nodes'!D5125</f>
        <v>0.70000200000000001</v>
      </c>
      <c r="E2016" s="1">
        <f>'All Nodes'!E5125</f>
        <v>7.50585E-2</v>
      </c>
      <c r="F2016" s="1">
        <f>'All Nodes'!F5125</f>
        <v>0.131832</v>
      </c>
      <c r="G2016">
        <f>'All Nodes'!G5125</f>
        <v>100001</v>
      </c>
    </row>
    <row r="2017" spans="1:7" x14ac:dyDescent="0.25">
      <c r="A2017" t="str">
        <f>'All Nodes'!A5126</f>
        <v>GRID</v>
      </c>
      <c r="B2017">
        <f>'All Nodes'!B5126</f>
        <v>107015</v>
      </c>
      <c r="C2017">
        <f>'All Nodes'!C5126</f>
        <v>100001</v>
      </c>
      <c r="D2017" s="1">
        <f>'All Nodes'!D5126</f>
        <v>0.72501599999999999</v>
      </c>
      <c r="E2017" s="1">
        <f>'All Nodes'!E5126</f>
        <v>0.125056</v>
      </c>
      <c r="F2017" s="1">
        <f>'All Nodes'!F5126</f>
        <v>0.13642499999999999</v>
      </c>
      <c r="G2017">
        <f>'All Nodes'!G5126</f>
        <v>100001</v>
      </c>
    </row>
    <row r="2018" spans="1:7" x14ac:dyDescent="0.25">
      <c r="A2018" t="str">
        <f>'All Nodes'!A5127</f>
        <v>GRID</v>
      </c>
      <c r="B2018">
        <f>'All Nodes'!B5127</f>
        <v>107016</v>
      </c>
      <c r="C2018">
        <f>'All Nodes'!C5127</f>
        <v>100001</v>
      </c>
      <c r="D2018" s="1">
        <f>'All Nodes'!D5127</f>
        <v>0.72501700000000002</v>
      </c>
      <c r="E2018" s="1">
        <f>'All Nodes'!E5127</f>
        <v>0.100059</v>
      </c>
      <c r="F2018" s="1">
        <f>'All Nodes'!F5127</f>
        <v>0.13585900000000001</v>
      </c>
      <c r="G2018">
        <f>'All Nodes'!G5127</f>
        <v>100001</v>
      </c>
    </row>
    <row r="2019" spans="1:7" x14ac:dyDescent="0.25">
      <c r="A2019" t="str">
        <f>'All Nodes'!A5128</f>
        <v>GRID</v>
      </c>
      <c r="B2019">
        <f>'All Nodes'!B5128</f>
        <v>107017</v>
      </c>
      <c r="C2019">
        <f>'All Nodes'!C5128</f>
        <v>100001</v>
      </c>
      <c r="D2019" s="1">
        <f>'All Nodes'!D5128</f>
        <v>-0.10001400000000001</v>
      </c>
      <c r="E2019" s="1">
        <f>'All Nodes'!E5128</f>
        <v>-0.39987299999999998</v>
      </c>
      <c r="F2019" s="1">
        <f>'All Nodes'!F5128</f>
        <v>9.9167400000000003E-2</v>
      </c>
      <c r="G2019">
        <f>'All Nodes'!G5128</f>
        <v>100001</v>
      </c>
    </row>
    <row r="2020" spans="1:7" x14ac:dyDescent="0.25">
      <c r="A2020" t="str">
        <f>'All Nodes'!A5129</f>
        <v>GRID</v>
      </c>
      <c r="B2020">
        <f>'All Nodes'!B5129</f>
        <v>107018</v>
      </c>
      <c r="C2020">
        <f>'All Nodes'!C5129</f>
        <v>100001</v>
      </c>
      <c r="D2020" s="1">
        <f>'All Nodes'!D5129</f>
        <v>-7.4971999999999997E-2</v>
      </c>
      <c r="E2020" s="1">
        <f>'All Nodes'!E5129</f>
        <v>-0.34988000000000002</v>
      </c>
      <c r="F2020" s="1">
        <f>'All Nodes'!F5129</f>
        <v>9.4988400000000001E-2</v>
      </c>
      <c r="G2020">
        <f>'All Nodes'!G5129</f>
        <v>100001</v>
      </c>
    </row>
    <row r="2021" spans="1:7" x14ac:dyDescent="0.25">
      <c r="A2021" t="str">
        <f>'All Nodes'!A5130</f>
        <v>GRID</v>
      </c>
      <c r="B2021">
        <f>'All Nodes'!B5130</f>
        <v>107019</v>
      </c>
      <c r="C2021">
        <f>'All Nodes'!C5130</f>
        <v>100001</v>
      </c>
      <c r="D2021" s="1">
        <f>'All Nodes'!D5130</f>
        <v>-7.4975E-2</v>
      </c>
      <c r="E2021" s="1">
        <f>'All Nodes'!E5130</f>
        <v>-0.37487799999999999</v>
      </c>
      <c r="F2021" s="1">
        <f>'All Nodes'!F5130</f>
        <v>9.6796400000000005E-2</v>
      </c>
      <c r="G2021">
        <f>'All Nodes'!G5130</f>
        <v>100001</v>
      </c>
    </row>
    <row r="2022" spans="1:7" x14ac:dyDescent="0.25">
      <c r="A2022" t="str">
        <f>'All Nodes'!A5131</f>
        <v>GRID</v>
      </c>
      <c r="B2022">
        <f>'All Nodes'!B5131</f>
        <v>107020</v>
      </c>
      <c r="C2022">
        <f>'All Nodes'!C5131</f>
        <v>100001</v>
      </c>
      <c r="D2022" s="1">
        <f>'All Nodes'!D5131</f>
        <v>-7.4959999999999999E-2</v>
      </c>
      <c r="E2022" s="1">
        <f>'All Nodes'!E5131</f>
        <v>-0.39987699999999998</v>
      </c>
      <c r="F2022" s="1">
        <f>'All Nodes'!F5131</f>
        <v>9.8730399999999996E-2</v>
      </c>
      <c r="G2022">
        <f>'All Nodes'!G5131</f>
        <v>100001</v>
      </c>
    </row>
    <row r="2023" spans="1:7" x14ac:dyDescent="0.25">
      <c r="A2023" t="str">
        <f>'All Nodes'!A5132</f>
        <v>GRID</v>
      </c>
      <c r="B2023">
        <f>'All Nodes'!B5132</f>
        <v>107021</v>
      </c>
      <c r="C2023">
        <f>'All Nodes'!C5132</f>
        <v>100001</v>
      </c>
      <c r="D2023" s="1">
        <f>'All Nodes'!D5132</f>
        <v>-9.9998000000000004E-2</v>
      </c>
      <c r="E2023" s="1">
        <f>'All Nodes'!E5132</f>
        <v>-0.42501800000000001</v>
      </c>
      <c r="F2023" s="1">
        <f>'All Nodes'!F5132</f>
        <v>0.10125199999999999</v>
      </c>
      <c r="G2023">
        <f>'All Nodes'!G5132</f>
        <v>100001</v>
      </c>
    </row>
    <row r="2024" spans="1:7" x14ac:dyDescent="0.25">
      <c r="A2024" t="str">
        <f>'All Nodes'!A5133</f>
        <v>GRID</v>
      </c>
      <c r="B2024">
        <f>'All Nodes'!B5133</f>
        <v>107022</v>
      </c>
      <c r="C2024">
        <f>'All Nodes'!C5133</f>
        <v>100001</v>
      </c>
      <c r="D2024" s="1">
        <f>'All Nodes'!D5133</f>
        <v>-0.124999</v>
      </c>
      <c r="E2024" s="1">
        <f>'All Nodes'!E5133</f>
        <v>-0.47502</v>
      </c>
      <c r="F2024" s="1">
        <f>'All Nodes'!F5133</f>
        <v>0.10631599999999999</v>
      </c>
      <c r="G2024">
        <f>'All Nodes'!G5133</f>
        <v>100001</v>
      </c>
    </row>
    <row r="2025" spans="1:7" x14ac:dyDescent="0.25">
      <c r="A2025" t="str">
        <f>'All Nodes'!A5134</f>
        <v>GRID</v>
      </c>
      <c r="B2025">
        <f>'All Nodes'!B5134</f>
        <v>107023</v>
      </c>
      <c r="C2025">
        <f>'All Nodes'!C5134</f>
        <v>100001</v>
      </c>
      <c r="D2025" s="1">
        <f>'All Nodes'!D5134</f>
        <v>-9.9998000000000004E-2</v>
      </c>
      <c r="E2025" s="1">
        <f>'All Nodes'!E5134</f>
        <v>-0.44987500000000002</v>
      </c>
      <c r="F2025" s="1">
        <f>'All Nodes'!F5134</f>
        <v>0.10341400000000001</v>
      </c>
      <c r="G2025">
        <f>'All Nodes'!G5134</f>
        <v>100001</v>
      </c>
    </row>
    <row r="2026" spans="1:7" x14ac:dyDescent="0.25">
      <c r="A2026" t="str">
        <f>'All Nodes'!A5135</f>
        <v>GRID</v>
      </c>
      <c r="B2026">
        <f>'All Nodes'!B5135</f>
        <v>107024</v>
      </c>
      <c r="C2026">
        <f>'All Nodes'!C5135</f>
        <v>100001</v>
      </c>
      <c r="D2026" s="1">
        <f>'All Nodes'!D5135</f>
        <v>-9.9997000000000003E-2</v>
      </c>
      <c r="E2026" s="1">
        <f>'All Nodes'!E5135</f>
        <v>-0.47501900000000002</v>
      </c>
      <c r="F2026" s="1">
        <f>'All Nodes'!F5135</f>
        <v>0.105752</v>
      </c>
      <c r="G2026">
        <f>'All Nodes'!G5135</f>
        <v>100001</v>
      </c>
    </row>
    <row r="2027" spans="1:7" x14ac:dyDescent="0.25">
      <c r="A2027" t="str">
        <f>'All Nodes'!A5136</f>
        <v>GRID</v>
      </c>
      <c r="B2027">
        <f>'All Nodes'!B5136</f>
        <v>107025</v>
      </c>
      <c r="C2027">
        <f>'All Nodes'!C5136</f>
        <v>100001</v>
      </c>
      <c r="D2027" s="1">
        <f>'All Nodes'!D5136</f>
        <v>-0.125</v>
      </c>
      <c r="E2027" s="1">
        <f>'All Nodes'!E5136</f>
        <v>-0.49987300000000001</v>
      </c>
      <c r="F2027" s="1">
        <f>'All Nodes'!F5136</f>
        <v>0.108725</v>
      </c>
      <c r="G2027">
        <f>'All Nodes'!G5136</f>
        <v>100001</v>
      </c>
    </row>
    <row r="2028" spans="1:7" x14ac:dyDescent="0.25">
      <c r="A2028" t="str">
        <f>'All Nodes'!A5137</f>
        <v>GRID</v>
      </c>
      <c r="B2028">
        <f>'All Nodes'!B5137</f>
        <v>107026</v>
      </c>
      <c r="C2028">
        <f>'All Nodes'!C5137</f>
        <v>100001</v>
      </c>
      <c r="D2028" s="1">
        <f>'All Nodes'!D5137</f>
        <v>-0.14999799999999999</v>
      </c>
      <c r="E2028" s="1">
        <f>'All Nodes'!E5137</f>
        <v>-0.52488000000000001</v>
      </c>
      <c r="F2028" s="1">
        <f>'All Nodes'!F5137</f>
        <v>0.111981</v>
      </c>
      <c r="G2028">
        <f>'All Nodes'!G5137</f>
        <v>100001</v>
      </c>
    </row>
    <row r="2029" spans="1:7" x14ac:dyDescent="0.25">
      <c r="A2029" t="str">
        <f>'All Nodes'!A5138</f>
        <v>GRID</v>
      </c>
      <c r="B2029">
        <f>'All Nodes'!B5138</f>
        <v>107027</v>
      </c>
      <c r="C2029">
        <f>'All Nodes'!C5138</f>
        <v>100001</v>
      </c>
      <c r="D2029" s="1">
        <f>'All Nodes'!D5138</f>
        <v>-0.12501300000000001</v>
      </c>
      <c r="E2029" s="1">
        <f>'All Nodes'!E5138</f>
        <v>-0.52488400000000002</v>
      </c>
      <c r="F2029" s="1">
        <f>'All Nodes'!F5138</f>
        <v>0.111294</v>
      </c>
      <c r="G2029">
        <f>'All Nodes'!G5138</f>
        <v>100001</v>
      </c>
    </row>
    <row r="2030" spans="1:7" x14ac:dyDescent="0.25">
      <c r="A2030" t="str">
        <f>'All Nodes'!A5139</f>
        <v>GRID</v>
      </c>
      <c r="B2030">
        <f>'All Nodes'!B5139</f>
        <v>107028</v>
      </c>
      <c r="C2030">
        <f>'All Nodes'!C5139</f>
        <v>100001</v>
      </c>
      <c r="D2030" s="1">
        <f>'All Nodes'!D5139</f>
        <v>-0.17499200000000001</v>
      </c>
      <c r="E2030" s="1">
        <f>'All Nodes'!E5139</f>
        <v>-0.55001900000000004</v>
      </c>
      <c r="F2030" s="1">
        <f>'All Nodes'!F5139</f>
        <v>0.115518</v>
      </c>
      <c r="G2030">
        <f>'All Nodes'!G5139</f>
        <v>100001</v>
      </c>
    </row>
    <row r="2031" spans="1:7" x14ac:dyDescent="0.25">
      <c r="A2031" t="str">
        <f>'All Nodes'!A5140</f>
        <v>GRID</v>
      </c>
      <c r="B2031">
        <f>'All Nodes'!B5140</f>
        <v>107029</v>
      </c>
      <c r="C2031">
        <f>'All Nodes'!C5140</f>
        <v>100001</v>
      </c>
      <c r="D2031" s="1">
        <f>'All Nodes'!D5140</f>
        <v>-0.14999499999999999</v>
      </c>
      <c r="E2031" s="1">
        <f>'All Nodes'!E5140</f>
        <v>-0.55001800000000001</v>
      </c>
      <c r="F2031" s="1">
        <f>'All Nodes'!F5140</f>
        <v>0.114702</v>
      </c>
      <c r="G2031">
        <f>'All Nodes'!G5140</f>
        <v>100001</v>
      </c>
    </row>
    <row r="2032" spans="1:7" x14ac:dyDescent="0.25">
      <c r="A2032" t="str">
        <f>'All Nodes'!A5141</f>
        <v>GRID</v>
      </c>
      <c r="B2032">
        <f>'All Nodes'!B5141</f>
        <v>107030</v>
      </c>
      <c r="C2032">
        <f>'All Nodes'!C5141</f>
        <v>100001</v>
      </c>
      <c r="D2032" s="1">
        <f>'All Nodes'!D5141</f>
        <v>-0.17499200000000001</v>
      </c>
      <c r="E2032" s="1">
        <f>'All Nodes'!E5141</f>
        <v>-0.57501800000000003</v>
      </c>
      <c r="F2032" s="1">
        <f>'All Nodes'!F5141</f>
        <v>0.118338</v>
      </c>
      <c r="G2032">
        <f>'All Nodes'!G5141</f>
        <v>100001</v>
      </c>
    </row>
    <row r="2033" spans="1:7" x14ac:dyDescent="0.25">
      <c r="A2033" t="str">
        <f>'All Nodes'!A5142</f>
        <v>GRID</v>
      </c>
      <c r="B2033">
        <f>'All Nodes'!B5142</f>
        <v>107031</v>
      </c>
      <c r="C2033">
        <f>'All Nodes'!C5142</f>
        <v>100001</v>
      </c>
      <c r="D2033" s="1">
        <f>'All Nodes'!D5142</f>
        <v>-0.199989</v>
      </c>
      <c r="E2033" s="1">
        <f>'All Nodes'!E5142</f>
        <v>-0.60002599999999995</v>
      </c>
      <c r="F2033" s="1">
        <f>'All Nodes'!F5142</f>
        <v>0.122228</v>
      </c>
      <c r="G2033">
        <f>'All Nodes'!G5142</f>
        <v>100001</v>
      </c>
    </row>
    <row r="2034" spans="1:7" x14ac:dyDescent="0.25">
      <c r="A2034" t="str">
        <f>'All Nodes'!A5143</f>
        <v>GRID</v>
      </c>
      <c r="B2034">
        <f>'All Nodes'!B5143</f>
        <v>107032</v>
      </c>
      <c r="C2034">
        <f>'All Nodes'!C5143</f>
        <v>100001</v>
      </c>
      <c r="D2034" s="1">
        <f>'All Nodes'!D5143</f>
        <v>-0.17499100000000001</v>
      </c>
      <c r="E2034" s="1">
        <f>'All Nodes'!E5143</f>
        <v>-0.60002299999999997</v>
      </c>
      <c r="F2034" s="1">
        <f>'All Nodes'!F5143</f>
        <v>0.121286</v>
      </c>
      <c r="G2034">
        <f>'All Nodes'!G5143</f>
        <v>100001</v>
      </c>
    </row>
    <row r="2035" spans="1:7" x14ac:dyDescent="0.25">
      <c r="A2035" t="str">
        <f>'All Nodes'!A5144</f>
        <v>GRID</v>
      </c>
      <c r="B2035">
        <f>'All Nodes'!B5144</f>
        <v>107033</v>
      </c>
      <c r="C2035">
        <f>'All Nodes'!C5144</f>
        <v>100001</v>
      </c>
      <c r="D2035" s="1">
        <f>'All Nodes'!D5144</f>
        <v>-0.22497</v>
      </c>
      <c r="E2035" s="1">
        <f>'All Nodes'!E5144</f>
        <v>-0.62490800000000002</v>
      </c>
      <c r="F2035" s="1">
        <f>'All Nodes'!F5144</f>
        <v>0.12634000000000001</v>
      </c>
      <c r="G2035">
        <f>'All Nodes'!G5144</f>
        <v>100001</v>
      </c>
    </row>
    <row r="2036" spans="1:7" x14ac:dyDescent="0.25">
      <c r="A2036" t="str">
        <f>'All Nodes'!A5145</f>
        <v>GRID</v>
      </c>
      <c r="B2036">
        <f>'All Nodes'!B5145</f>
        <v>107034</v>
      </c>
      <c r="C2036">
        <f>'All Nodes'!C5145</f>
        <v>100001</v>
      </c>
      <c r="D2036" s="1">
        <f>'All Nodes'!D5145</f>
        <v>-0.199988</v>
      </c>
      <c r="E2036" s="1">
        <f>'All Nodes'!E5145</f>
        <v>-0.62491099999999999</v>
      </c>
      <c r="F2036" s="1">
        <f>'All Nodes'!F5145</f>
        <v>0.125273</v>
      </c>
      <c r="G2036">
        <f>'All Nodes'!G5145</f>
        <v>100001</v>
      </c>
    </row>
    <row r="2037" spans="1:7" x14ac:dyDescent="0.25">
      <c r="A2037" t="str">
        <f>'All Nodes'!A5146</f>
        <v>GRID</v>
      </c>
      <c r="B2037">
        <f>'All Nodes'!B5146</f>
        <v>107035</v>
      </c>
      <c r="C2037">
        <f>'All Nodes'!C5146</f>
        <v>100001</v>
      </c>
      <c r="D2037" s="1">
        <f>'All Nodes'!D5146</f>
        <v>-0.224969</v>
      </c>
      <c r="E2037" s="1">
        <f>'All Nodes'!E5146</f>
        <v>-0.64983000000000002</v>
      </c>
      <c r="F2037" s="1">
        <f>'All Nodes'!F5146</f>
        <v>0.129521</v>
      </c>
      <c r="G2037">
        <f>'All Nodes'!G5146</f>
        <v>100001</v>
      </c>
    </row>
    <row r="2038" spans="1:7" x14ac:dyDescent="0.25">
      <c r="A2038" t="str">
        <f>'All Nodes'!A5147</f>
        <v>GRID</v>
      </c>
      <c r="B2038">
        <f>'All Nodes'!B5147</f>
        <v>107036</v>
      </c>
      <c r="C2038">
        <f>'All Nodes'!C5147</f>
        <v>100001</v>
      </c>
      <c r="D2038" s="1">
        <f>'All Nodes'!D5147</f>
        <v>-0.27496799999999999</v>
      </c>
      <c r="E2038" s="1">
        <f>'All Nodes'!E5147</f>
        <v>-0.67485099999999998</v>
      </c>
      <c r="F2038" s="1">
        <f>'All Nodes'!F5147</f>
        <v>0.13537099999999999</v>
      </c>
      <c r="G2038">
        <f>'All Nodes'!G5147</f>
        <v>100001</v>
      </c>
    </row>
    <row r="2039" spans="1:7" x14ac:dyDescent="0.25">
      <c r="A2039" t="str">
        <f>'All Nodes'!A5148</f>
        <v>GRID</v>
      </c>
      <c r="B2039">
        <f>'All Nodes'!B5148</f>
        <v>107037</v>
      </c>
      <c r="C2039">
        <f>'All Nodes'!C5148</f>
        <v>100001</v>
      </c>
      <c r="D2039" s="1">
        <f>'All Nodes'!D5148</f>
        <v>-0.249969</v>
      </c>
      <c r="E2039" s="1">
        <f>'All Nodes'!E5148</f>
        <v>-0.67485499999999998</v>
      </c>
      <c r="F2039" s="1">
        <f>'All Nodes'!F5148</f>
        <v>0.134052</v>
      </c>
      <c r="G2039">
        <f>'All Nodes'!G5148</f>
        <v>100001</v>
      </c>
    </row>
    <row r="2040" spans="1:7" x14ac:dyDescent="0.25">
      <c r="A2040" t="str">
        <f>'All Nodes'!A5149</f>
        <v>GRID</v>
      </c>
      <c r="B2040">
        <f>'All Nodes'!B5149</f>
        <v>107038</v>
      </c>
      <c r="C2040">
        <f>'All Nodes'!C5149</f>
        <v>100001</v>
      </c>
      <c r="D2040" s="1">
        <f>'All Nodes'!D5149</f>
        <v>-0.224969</v>
      </c>
      <c r="E2040" s="1">
        <f>'All Nodes'!E5149</f>
        <v>-0.67485899999999999</v>
      </c>
      <c r="F2040" s="1">
        <f>'All Nodes'!F5149</f>
        <v>0.132859</v>
      </c>
      <c r="G2040">
        <f>'All Nodes'!G5149</f>
        <v>100001</v>
      </c>
    </row>
    <row r="2041" spans="1:7" x14ac:dyDescent="0.25">
      <c r="A2041" t="str">
        <f>'All Nodes'!A5150</f>
        <v>GRID</v>
      </c>
      <c r="B2041">
        <f>'All Nodes'!B5150</f>
        <v>107039</v>
      </c>
      <c r="C2041">
        <f>'All Nodes'!C5150</f>
        <v>100001</v>
      </c>
      <c r="D2041" s="1">
        <f>'All Nodes'!D5150</f>
        <v>7.5028499999999998E-2</v>
      </c>
      <c r="E2041" s="1">
        <f>'All Nodes'!E5150</f>
        <v>-0.175015</v>
      </c>
      <c r="F2041" s="1">
        <f>'All Nodes'!F5150</f>
        <v>8.5842199999999994E-2</v>
      </c>
      <c r="G2041">
        <f>'All Nodes'!G5150</f>
        <v>100001</v>
      </c>
    </row>
    <row r="2042" spans="1:7" x14ac:dyDescent="0.25">
      <c r="A2042" t="str">
        <f>'All Nodes'!A5151</f>
        <v>GRID</v>
      </c>
      <c r="B2042">
        <f>'All Nodes'!B5151</f>
        <v>107040</v>
      </c>
      <c r="C2042">
        <f>'All Nodes'!C5151</f>
        <v>100001</v>
      </c>
      <c r="D2042" s="1">
        <f>'All Nodes'!D5151</f>
        <v>0.10002999999999999</v>
      </c>
      <c r="E2042" s="1">
        <f>'All Nodes'!E5151</f>
        <v>-0.175014</v>
      </c>
      <c r="F2042" s="1">
        <f>'All Nodes'!F5151</f>
        <v>8.62792E-2</v>
      </c>
      <c r="G2042">
        <f>'All Nodes'!G5151</f>
        <v>100001</v>
      </c>
    </row>
    <row r="2043" spans="1:7" x14ac:dyDescent="0.25">
      <c r="A2043" t="str">
        <f>'All Nodes'!A5152</f>
        <v>GRID</v>
      </c>
      <c r="B2043">
        <f>'All Nodes'!B5152</f>
        <v>107041</v>
      </c>
      <c r="C2043">
        <f>'All Nodes'!C5152</f>
        <v>100001</v>
      </c>
      <c r="D2043" s="1">
        <f>'All Nodes'!D5152</f>
        <v>1.5413999999999998E-5</v>
      </c>
      <c r="E2043" s="1">
        <f>'All Nodes'!E5152</f>
        <v>-0.22500999999999999</v>
      </c>
      <c r="F2043" s="1">
        <f>'All Nodes'!F5152</f>
        <v>8.7274299999999999E-2</v>
      </c>
      <c r="G2043">
        <f>'All Nodes'!G5152</f>
        <v>100001</v>
      </c>
    </row>
    <row r="2044" spans="1:7" x14ac:dyDescent="0.25">
      <c r="A2044" t="str">
        <f>'All Nodes'!A5153</f>
        <v>GRID</v>
      </c>
      <c r="B2044">
        <f>'All Nodes'!B5153</f>
        <v>107042</v>
      </c>
      <c r="C2044">
        <f>'All Nodes'!C5153</f>
        <v>100001</v>
      </c>
      <c r="D2044" s="1">
        <f>'All Nodes'!D5153</f>
        <v>2.5013899999999999E-2</v>
      </c>
      <c r="E2044" s="1">
        <f>'All Nodes'!E5153</f>
        <v>-0.22500500000000001</v>
      </c>
      <c r="F2044" s="1">
        <f>'All Nodes'!F5153</f>
        <v>8.7336300000000006E-2</v>
      </c>
      <c r="G2044">
        <f>'All Nodes'!G5153</f>
        <v>100001</v>
      </c>
    </row>
    <row r="2045" spans="1:7" x14ac:dyDescent="0.25">
      <c r="A2045" t="str">
        <f>'All Nodes'!A5154</f>
        <v>GRID</v>
      </c>
      <c r="B2045">
        <f>'All Nodes'!B5154</f>
        <v>107043</v>
      </c>
      <c r="C2045">
        <f>'All Nodes'!C5154</f>
        <v>100001</v>
      </c>
      <c r="D2045" s="1">
        <f>'All Nodes'!D5154</f>
        <v>-2.4982000000000001E-2</v>
      </c>
      <c r="E2045" s="1">
        <f>'All Nodes'!E5154</f>
        <v>-0.25001000000000001</v>
      </c>
      <c r="F2045" s="1">
        <f>'All Nodes'!F5154</f>
        <v>8.8521299999999997E-2</v>
      </c>
      <c r="G2045">
        <f>'All Nodes'!G5154</f>
        <v>100001</v>
      </c>
    </row>
    <row r="2046" spans="1:7" x14ac:dyDescent="0.25">
      <c r="A2046" t="str">
        <f>'All Nodes'!A5155</f>
        <v>GRID</v>
      </c>
      <c r="B2046">
        <f>'All Nodes'!B5155</f>
        <v>107044</v>
      </c>
      <c r="C2046">
        <f>'All Nodes'!C5155</f>
        <v>100001</v>
      </c>
      <c r="D2046" s="1">
        <f>'All Nodes'!D5155</f>
        <v>-2.4978E-2</v>
      </c>
      <c r="E2046" s="1">
        <f>'All Nodes'!E5155</f>
        <v>-0.27502300000000002</v>
      </c>
      <c r="F2046" s="1">
        <f>'All Nodes'!F5155</f>
        <v>8.9831300000000003E-2</v>
      </c>
      <c r="G2046">
        <f>'All Nodes'!G5155</f>
        <v>100001</v>
      </c>
    </row>
    <row r="2047" spans="1:7" x14ac:dyDescent="0.25">
      <c r="A2047" t="str">
        <f>'All Nodes'!A5156</f>
        <v>GRID</v>
      </c>
      <c r="B2047">
        <f>'All Nodes'!B5156</f>
        <v>107045</v>
      </c>
      <c r="C2047">
        <f>'All Nodes'!C5156</f>
        <v>100001</v>
      </c>
      <c r="D2047" s="1">
        <f>'All Nodes'!D5156</f>
        <v>1.7246999999999999E-5</v>
      </c>
      <c r="E2047" s="1">
        <f>'All Nodes'!E5156</f>
        <v>-0.25000099999999997</v>
      </c>
      <c r="F2047" s="1">
        <f>'All Nodes'!F5156</f>
        <v>8.8458300000000004E-2</v>
      </c>
      <c r="G2047">
        <f>'All Nodes'!G5156</f>
        <v>100001</v>
      </c>
    </row>
    <row r="2048" spans="1:7" x14ac:dyDescent="0.25">
      <c r="A2048" t="str">
        <f>'All Nodes'!A5157</f>
        <v>GRID</v>
      </c>
      <c r="B2048">
        <f>'All Nodes'!B5157</f>
        <v>107046</v>
      </c>
      <c r="C2048">
        <f>'All Nodes'!C5157</f>
        <v>100001</v>
      </c>
      <c r="D2048" s="1">
        <f>'All Nodes'!D5157</f>
        <v>-2.496E-2</v>
      </c>
      <c r="E2048" s="1">
        <f>'All Nodes'!E5157</f>
        <v>-0.30001899999999998</v>
      </c>
      <c r="F2048" s="1">
        <f>'All Nodes'!F5157</f>
        <v>9.1265299999999994E-2</v>
      </c>
      <c r="G2048">
        <f>'All Nodes'!G5157</f>
        <v>100001</v>
      </c>
    </row>
    <row r="2049" spans="1:7" x14ac:dyDescent="0.25">
      <c r="A2049" t="str">
        <f>'All Nodes'!A5158</f>
        <v>GRID</v>
      </c>
      <c r="B2049">
        <f>'All Nodes'!B5158</f>
        <v>107047</v>
      </c>
      <c r="C2049">
        <f>'All Nodes'!C5158</f>
        <v>100001</v>
      </c>
      <c r="D2049" s="1">
        <f>'All Nodes'!D5158</f>
        <v>5.0013700000000001E-2</v>
      </c>
      <c r="E2049" s="1">
        <f>'All Nodes'!E5158</f>
        <v>-0.200019</v>
      </c>
      <c r="F2049" s="1">
        <f>'All Nodes'!F5158</f>
        <v>8.6465299999999995E-2</v>
      </c>
      <c r="G2049">
        <f>'All Nodes'!G5158</f>
        <v>100001</v>
      </c>
    </row>
    <row r="2050" spans="1:7" x14ac:dyDescent="0.25">
      <c r="A2050" t="str">
        <f>'All Nodes'!A5159</f>
        <v>GRID</v>
      </c>
      <c r="B2050">
        <f>'All Nodes'!B5159</f>
        <v>107048</v>
      </c>
      <c r="C2050">
        <f>'All Nodes'!C5159</f>
        <v>100001</v>
      </c>
      <c r="D2050" s="1">
        <f>'All Nodes'!D5159</f>
        <v>7.5030700000000006E-2</v>
      </c>
      <c r="E2050" s="1">
        <f>'All Nodes'!E5159</f>
        <v>-0.200018</v>
      </c>
      <c r="F2050" s="1">
        <f>'All Nodes'!F5159</f>
        <v>8.6777199999999999E-2</v>
      </c>
      <c r="G2050">
        <f>'All Nodes'!G5159</f>
        <v>100001</v>
      </c>
    </row>
    <row r="2051" spans="1:7" x14ac:dyDescent="0.25">
      <c r="A2051" t="str">
        <f>'All Nodes'!A5160</f>
        <v>GRID</v>
      </c>
      <c r="B2051">
        <f>'All Nodes'!B5160</f>
        <v>107049</v>
      </c>
      <c r="C2051">
        <f>'All Nodes'!C5160</f>
        <v>100001</v>
      </c>
      <c r="D2051" s="1">
        <f>'All Nodes'!D5160</f>
        <v>5.0015900000000002E-2</v>
      </c>
      <c r="E2051" s="1">
        <f>'All Nodes'!E5160</f>
        <v>-0.224996</v>
      </c>
      <c r="F2051" s="1">
        <f>'All Nodes'!F5160</f>
        <v>8.7523299999999998E-2</v>
      </c>
      <c r="G2051">
        <f>'All Nodes'!G5160</f>
        <v>100001</v>
      </c>
    </row>
    <row r="2052" spans="1:7" x14ac:dyDescent="0.25">
      <c r="A2052" t="str">
        <f>'All Nodes'!A5161</f>
        <v>GRID</v>
      </c>
      <c r="B2052">
        <f>'All Nodes'!B5161</f>
        <v>107050</v>
      </c>
      <c r="C2052">
        <f>'All Nodes'!C5161</f>
        <v>100001</v>
      </c>
      <c r="D2052" s="1">
        <f>'All Nodes'!D5161</f>
        <v>-4.9969E-2</v>
      </c>
      <c r="E2052" s="1">
        <f>'All Nodes'!E5161</f>
        <v>-0.32501000000000002</v>
      </c>
      <c r="F2052" s="1">
        <f>'All Nodes'!F5161</f>
        <v>9.3010399999999993E-2</v>
      </c>
      <c r="G2052">
        <f>'All Nodes'!G5161</f>
        <v>100001</v>
      </c>
    </row>
    <row r="2053" spans="1:7" x14ac:dyDescent="0.25">
      <c r="A2053" t="str">
        <f>'All Nodes'!A5162</f>
        <v>GRID</v>
      </c>
      <c r="B2053">
        <f>'All Nodes'!B5162</f>
        <v>107051</v>
      </c>
      <c r="C2053">
        <f>'All Nodes'!C5162</f>
        <v>100001</v>
      </c>
      <c r="D2053" s="1">
        <f>'All Nodes'!D5162</f>
        <v>-4.9986999999999997E-2</v>
      </c>
      <c r="E2053" s="1">
        <f>'All Nodes'!E5162</f>
        <v>-0.34988399999999997</v>
      </c>
      <c r="F2053" s="1">
        <f>'All Nodes'!F5162</f>
        <v>9.4677399999999995E-2</v>
      </c>
      <c r="G2053">
        <f>'All Nodes'!G5162</f>
        <v>100001</v>
      </c>
    </row>
    <row r="2054" spans="1:7" x14ac:dyDescent="0.25">
      <c r="A2054" t="str">
        <f>'All Nodes'!A5163</f>
        <v>GRID</v>
      </c>
      <c r="B2054">
        <f>'All Nodes'!B5163</f>
        <v>107052</v>
      </c>
      <c r="C2054">
        <f>'All Nodes'!C5163</f>
        <v>100001</v>
      </c>
      <c r="D2054" s="1">
        <f>'All Nodes'!D5163</f>
        <v>-2.4975000000000001E-2</v>
      </c>
      <c r="E2054" s="1">
        <f>'All Nodes'!E5163</f>
        <v>-0.32500800000000002</v>
      </c>
      <c r="F2054" s="1">
        <f>'All Nodes'!F5163</f>
        <v>9.28234E-2</v>
      </c>
      <c r="G2054">
        <f>'All Nodes'!G5163</f>
        <v>100001</v>
      </c>
    </row>
    <row r="2055" spans="1:7" x14ac:dyDescent="0.25">
      <c r="A2055" t="str">
        <f>'All Nodes'!A5164</f>
        <v>GRID</v>
      </c>
      <c r="B2055">
        <f>'All Nodes'!B5164</f>
        <v>107053</v>
      </c>
      <c r="C2055">
        <f>'All Nodes'!C5164</f>
        <v>100001</v>
      </c>
      <c r="D2055" s="1">
        <f>'All Nodes'!D5164</f>
        <v>0.20002500000000001</v>
      </c>
      <c r="E2055" s="1">
        <f>'All Nodes'!E5164</f>
        <v>-0.10001</v>
      </c>
      <c r="F2055" s="1">
        <f>'All Nodes'!F5164</f>
        <v>8.7214100000000003E-2</v>
      </c>
      <c r="G2055">
        <f>'All Nodes'!G5164</f>
        <v>100001</v>
      </c>
    </row>
    <row r="2056" spans="1:7" x14ac:dyDescent="0.25">
      <c r="A2056" t="str">
        <f>'All Nodes'!A5165</f>
        <v>GRID</v>
      </c>
      <c r="B2056">
        <f>'All Nodes'!B5165</f>
        <v>107054</v>
      </c>
      <c r="C2056">
        <f>'All Nodes'!C5165</f>
        <v>100001</v>
      </c>
      <c r="D2056" s="1">
        <f>'All Nodes'!D5165</f>
        <v>0.225023</v>
      </c>
      <c r="E2056" s="1">
        <f>'All Nodes'!E5165</f>
        <v>-0.100008</v>
      </c>
      <c r="F2056" s="1">
        <f>'All Nodes'!F5165</f>
        <v>8.8273099999999993E-2</v>
      </c>
      <c r="G2056">
        <f>'All Nodes'!G5165</f>
        <v>100001</v>
      </c>
    </row>
    <row r="2057" spans="1:7" x14ac:dyDescent="0.25">
      <c r="A2057" t="str">
        <f>'All Nodes'!A5166</f>
        <v>GRID</v>
      </c>
      <c r="B2057">
        <f>'All Nodes'!B5166</f>
        <v>107055</v>
      </c>
      <c r="C2057">
        <f>'All Nodes'!C5166</f>
        <v>100001</v>
      </c>
      <c r="D2057" s="1">
        <f>'All Nodes'!D5166</f>
        <v>0.25001299999999999</v>
      </c>
      <c r="E2057" s="1">
        <f>'All Nodes'!E5166</f>
        <v>-0.100009</v>
      </c>
      <c r="F2057" s="1">
        <f>'All Nodes'!F5166</f>
        <v>8.94562E-2</v>
      </c>
      <c r="G2057">
        <f>'All Nodes'!G5166</f>
        <v>100001</v>
      </c>
    </row>
    <row r="2058" spans="1:7" x14ac:dyDescent="0.25">
      <c r="A2058" t="str">
        <f>'All Nodes'!A5167</f>
        <v>GRID</v>
      </c>
      <c r="B2058">
        <f>'All Nodes'!B5167</f>
        <v>107056</v>
      </c>
      <c r="C2058">
        <f>'All Nodes'!C5167</f>
        <v>100001</v>
      </c>
      <c r="D2058" s="1">
        <f>'All Nodes'!D5167</f>
        <v>0.27502799999999999</v>
      </c>
      <c r="E2058" s="1">
        <f>'All Nodes'!E5167</f>
        <v>-0.100006</v>
      </c>
      <c r="F2058" s="1">
        <f>'All Nodes'!F5167</f>
        <v>9.0767200000000006E-2</v>
      </c>
      <c r="G2058">
        <f>'All Nodes'!G5167</f>
        <v>100001</v>
      </c>
    </row>
    <row r="2059" spans="1:7" x14ac:dyDescent="0.25">
      <c r="A2059" t="str">
        <f>'All Nodes'!A5168</f>
        <v>GRID</v>
      </c>
      <c r="B2059">
        <f>'All Nodes'!B5168</f>
        <v>107057</v>
      </c>
      <c r="C2059">
        <f>'All Nodes'!C5168</f>
        <v>100001</v>
      </c>
      <c r="D2059" s="1">
        <f>'All Nodes'!D5168</f>
        <v>0.15002299999999999</v>
      </c>
      <c r="E2059" s="1">
        <f>'All Nodes'!E5168</f>
        <v>-0.15001100000000001</v>
      </c>
      <c r="F2059" s="1">
        <f>'All Nodes'!F5168</f>
        <v>8.6715200000000006E-2</v>
      </c>
      <c r="G2059">
        <f>'All Nodes'!G5168</f>
        <v>100001</v>
      </c>
    </row>
    <row r="2060" spans="1:7" x14ac:dyDescent="0.25">
      <c r="A2060" t="str">
        <f>'All Nodes'!A5169</f>
        <v>GRID</v>
      </c>
      <c r="B2060">
        <f>'All Nodes'!B5169</f>
        <v>107058</v>
      </c>
      <c r="C2060">
        <f>'All Nodes'!C5169</f>
        <v>100001</v>
      </c>
      <c r="D2060" s="1">
        <f>'All Nodes'!D5169</f>
        <v>0.17502799999999999</v>
      </c>
      <c r="E2060" s="1">
        <f>'All Nodes'!E5169</f>
        <v>-0.12500500000000001</v>
      </c>
      <c r="F2060" s="1">
        <f>'All Nodes'!F5169</f>
        <v>8.6840200000000006E-2</v>
      </c>
      <c r="G2060">
        <f>'All Nodes'!G5169</f>
        <v>100001</v>
      </c>
    </row>
    <row r="2061" spans="1:7" x14ac:dyDescent="0.25">
      <c r="A2061" t="str">
        <f>'All Nodes'!A5170</f>
        <v>GRID</v>
      </c>
      <c r="B2061">
        <f>'All Nodes'!B5170</f>
        <v>107059</v>
      </c>
      <c r="C2061">
        <f>'All Nodes'!C5170</f>
        <v>100001</v>
      </c>
      <c r="D2061" s="1">
        <f>'All Nodes'!D5170</f>
        <v>0.20002600000000001</v>
      </c>
      <c r="E2061" s="1">
        <f>'All Nodes'!E5170</f>
        <v>-0.12501100000000001</v>
      </c>
      <c r="F2061" s="1">
        <f>'All Nodes'!F5170</f>
        <v>8.7774099999999994E-2</v>
      </c>
      <c r="G2061">
        <f>'All Nodes'!G5170</f>
        <v>100001</v>
      </c>
    </row>
    <row r="2062" spans="1:7" x14ac:dyDescent="0.25">
      <c r="A2062" t="str">
        <f>'All Nodes'!A5171</f>
        <v>GRID</v>
      </c>
      <c r="B2062">
        <f>'All Nodes'!B5171</f>
        <v>107060</v>
      </c>
      <c r="C2062">
        <f>'All Nodes'!C5171</f>
        <v>100001</v>
      </c>
      <c r="D2062" s="1">
        <f>'All Nodes'!D5171</f>
        <v>0.17502899999999999</v>
      </c>
      <c r="E2062" s="1">
        <f>'All Nodes'!E5171</f>
        <v>-0.15001300000000001</v>
      </c>
      <c r="F2062" s="1">
        <f>'All Nodes'!F5171</f>
        <v>8.7525199999999997E-2</v>
      </c>
      <c r="G2062">
        <f>'All Nodes'!G5171</f>
        <v>100001</v>
      </c>
    </row>
    <row r="2063" spans="1:7" x14ac:dyDescent="0.25">
      <c r="A2063" t="str">
        <f>'All Nodes'!A5172</f>
        <v>GRID</v>
      </c>
      <c r="B2063">
        <f>'All Nodes'!B5172</f>
        <v>107061</v>
      </c>
      <c r="C2063">
        <f>'All Nodes'!C5172</f>
        <v>100001</v>
      </c>
      <c r="D2063" s="1">
        <f>'All Nodes'!D5172</f>
        <v>0.125029</v>
      </c>
      <c r="E2063" s="1">
        <f>'All Nodes'!E5172</f>
        <v>-0.175014</v>
      </c>
      <c r="F2063" s="1">
        <f>'All Nodes'!F5172</f>
        <v>8.6839200000000005E-2</v>
      </c>
      <c r="G2063">
        <f>'All Nodes'!G5172</f>
        <v>100001</v>
      </c>
    </row>
    <row r="2064" spans="1:7" x14ac:dyDescent="0.25">
      <c r="A2064" t="str">
        <f>'All Nodes'!A5173</f>
        <v>GRID</v>
      </c>
      <c r="B2064">
        <f>'All Nodes'!B5173</f>
        <v>107062</v>
      </c>
      <c r="C2064">
        <f>'All Nodes'!C5173</f>
        <v>100001</v>
      </c>
      <c r="D2064" s="1">
        <f>'All Nodes'!D5173</f>
        <v>0.15002499999999999</v>
      </c>
      <c r="E2064" s="1">
        <f>'All Nodes'!E5173</f>
        <v>-0.175007</v>
      </c>
      <c r="F2064" s="1">
        <f>'All Nodes'!F5173</f>
        <v>8.7525199999999997E-2</v>
      </c>
      <c r="G2064">
        <f>'All Nodes'!G5173</f>
        <v>100001</v>
      </c>
    </row>
    <row r="2065" spans="1:7" x14ac:dyDescent="0.25">
      <c r="A2065" t="str">
        <f>'All Nodes'!A5174</f>
        <v>GRID</v>
      </c>
      <c r="B2065">
        <f>'All Nodes'!B5174</f>
        <v>107063</v>
      </c>
      <c r="C2065">
        <f>'All Nodes'!C5174</f>
        <v>100001</v>
      </c>
      <c r="D2065" s="1">
        <f>'All Nodes'!D5174</f>
        <v>0.30002099999999998</v>
      </c>
      <c r="E2065" s="1">
        <f>'All Nodes'!E5174</f>
        <v>-7.4978000000000003E-2</v>
      </c>
      <c r="F2065" s="1">
        <f>'All Nodes'!F5174</f>
        <v>9.1764100000000001E-2</v>
      </c>
      <c r="G2065">
        <f>'All Nodes'!G5174</f>
        <v>100001</v>
      </c>
    </row>
    <row r="2066" spans="1:7" x14ac:dyDescent="0.25">
      <c r="A2066" t="str">
        <f>'All Nodes'!A5175</f>
        <v>GRID</v>
      </c>
      <c r="B2066">
        <f>'All Nodes'!B5175</f>
        <v>107064</v>
      </c>
      <c r="C2066">
        <f>'All Nodes'!C5175</f>
        <v>100001</v>
      </c>
      <c r="D2066" s="1">
        <f>'All Nodes'!D5175</f>
        <v>0.32501099999999999</v>
      </c>
      <c r="E2066" s="1">
        <f>'All Nodes'!E5175</f>
        <v>-7.4975E-2</v>
      </c>
      <c r="F2066" s="1">
        <f>'All Nodes'!F5175</f>
        <v>9.3322100000000005E-2</v>
      </c>
      <c r="G2066">
        <f>'All Nodes'!G5175</f>
        <v>100001</v>
      </c>
    </row>
    <row r="2067" spans="1:7" x14ac:dyDescent="0.25">
      <c r="A2067" t="str">
        <f>'All Nodes'!A5176</f>
        <v>GRID</v>
      </c>
      <c r="B2067">
        <f>'All Nodes'!B5176</f>
        <v>107065</v>
      </c>
      <c r="C2067">
        <f>'All Nodes'!C5176</f>
        <v>100001</v>
      </c>
      <c r="D2067" s="1">
        <f>'All Nodes'!D5176</f>
        <v>0.30002200000000001</v>
      </c>
      <c r="E2067" s="1">
        <f>'All Nodes'!E5176</f>
        <v>-0.100005</v>
      </c>
      <c r="F2067" s="1">
        <f>'All Nodes'!F5176</f>
        <v>9.2201199999999997E-2</v>
      </c>
      <c r="G2067">
        <f>'All Nodes'!G5176</f>
        <v>100001</v>
      </c>
    </row>
    <row r="2068" spans="1:7" x14ac:dyDescent="0.25">
      <c r="A2068" t="str">
        <f>'All Nodes'!A5177</f>
        <v>GRID</v>
      </c>
      <c r="B2068">
        <f>'All Nodes'!B5177</f>
        <v>107066</v>
      </c>
      <c r="C2068">
        <f>'All Nodes'!C5177</f>
        <v>100001</v>
      </c>
      <c r="D2068" s="1">
        <f>'All Nodes'!D5177</f>
        <v>0.349879</v>
      </c>
      <c r="E2068" s="1">
        <f>'All Nodes'!E5177</f>
        <v>-7.4972999999999998E-2</v>
      </c>
      <c r="F2068" s="1">
        <f>'All Nodes'!F5177</f>
        <v>9.4988100000000006E-2</v>
      </c>
      <c r="G2068">
        <f>'All Nodes'!G5177</f>
        <v>100001</v>
      </c>
    </row>
    <row r="2069" spans="1:7" x14ac:dyDescent="0.25">
      <c r="A2069" t="str">
        <f>'All Nodes'!A5178</f>
        <v>GRID</v>
      </c>
      <c r="B2069">
        <f>'All Nodes'!B5178</f>
        <v>107067</v>
      </c>
      <c r="C2069">
        <f>'All Nodes'!C5178</f>
        <v>100001</v>
      </c>
      <c r="D2069" s="1">
        <f>'All Nodes'!D5178</f>
        <v>0.37487700000000002</v>
      </c>
      <c r="E2069" s="1">
        <f>'All Nodes'!E5178</f>
        <v>-7.4975E-2</v>
      </c>
      <c r="F2069" s="1">
        <f>'All Nodes'!F5178</f>
        <v>9.6796099999999996E-2</v>
      </c>
      <c r="G2069">
        <f>'All Nodes'!G5178</f>
        <v>100001</v>
      </c>
    </row>
    <row r="2070" spans="1:7" x14ac:dyDescent="0.25">
      <c r="A2070" t="str">
        <f>'All Nodes'!A5179</f>
        <v>GRID</v>
      </c>
      <c r="B2070">
        <f>'All Nodes'!B5179</f>
        <v>107068</v>
      </c>
      <c r="C2070">
        <f>'All Nodes'!C5179</f>
        <v>100001</v>
      </c>
      <c r="D2070" s="1">
        <f>'All Nodes'!D5179</f>
        <v>0.39988299999999999</v>
      </c>
      <c r="E2070" s="1">
        <f>'All Nodes'!E5179</f>
        <v>-4.9960999999999998E-2</v>
      </c>
      <c r="F2070" s="1">
        <f>'All Nodes'!F5179</f>
        <v>9.8419099999999995E-2</v>
      </c>
      <c r="G2070">
        <f>'All Nodes'!G5179</f>
        <v>100001</v>
      </c>
    </row>
    <row r="2071" spans="1:7" x14ac:dyDescent="0.25">
      <c r="A2071" t="str">
        <f>'All Nodes'!A5180</f>
        <v>GRID</v>
      </c>
      <c r="B2071">
        <f>'All Nodes'!B5180</f>
        <v>107069</v>
      </c>
      <c r="C2071">
        <f>'All Nodes'!C5180</f>
        <v>100001</v>
      </c>
      <c r="D2071" s="1">
        <f>'All Nodes'!D5180</f>
        <v>0.39987699999999998</v>
      </c>
      <c r="E2071" s="1">
        <f>'All Nodes'!E5180</f>
        <v>-7.4958999999999998E-2</v>
      </c>
      <c r="F2071" s="1">
        <f>'All Nodes'!F5180</f>
        <v>9.8730100000000001E-2</v>
      </c>
      <c r="G2071">
        <f>'All Nodes'!G5180</f>
        <v>100001</v>
      </c>
    </row>
    <row r="2072" spans="1:7" x14ac:dyDescent="0.25">
      <c r="A2072" t="str">
        <f>'All Nodes'!A5181</f>
        <v>GRID</v>
      </c>
      <c r="B2072">
        <f>'All Nodes'!B5181</f>
        <v>107070</v>
      </c>
      <c r="C2072">
        <f>'All Nodes'!C5181</f>
        <v>100001</v>
      </c>
      <c r="D2072" s="1">
        <f>'All Nodes'!D5181</f>
        <v>0.42501499999999998</v>
      </c>
      <c r="E2072" s="1">
        <f>'All Nodes'!E5181</f>
        <v>-4.9963E-2</v>
      </c>
      <c r="F2072" s="1">
        <f>'All Nodes'!F5181</f>
        <v>0.10050099999999999</v>
      </c>
      <c r="G2072">
        <f>'All Nodes'!G5181</f>
        <v>100001</v>
      </c>
    </row>
    <row r="2073" spans="1:7" x14ac:dyDescent="0.25">
      <c r="A2073" t="str">
        <f>'All Nodes'!A5182</f>
        <v>GRID</v>
      </c>
      <c r="B2073">
        <f>'All Nodes'!B5182</f>
        <v>107071</v>
      </c>
      <c r="C2073">
        <f>'All Nodes'!C5182</f>
        <v>100001</v>
      </c>
      <c r="D2073" s="1">
        <f>'All Nodes'!D5182</f>
        <v>0.44988499999999998</v>
      </c>
      <c r="E2073" s="1">
        <f>'All Nodes'!E5182</f>
        <v>-4.9959999999999997E-2</v>
      </c>
      <c r="F2073" s="1">
        <f>'All Nodes'!F5182</f>
        <v>0.10266500000000001</v>
      </c>
      <c r="G2073">
        <f>'All Nodes'!G5182</f>
        <v>100001</v>
      </c>
    </row>
    <row r="2074" spans="1:7" x14ac:dyDescent="0.25">
      <c r="A2074" t="str">
        <f>'All Nodes'!A5183</f>
        <v>GRID</v>
      </c>
      <c r="B2074">
        <f>'All Nodes'!B5183</f>
        <v>107072</v>
      </c>
      <c r="C2074">
        <f>'All Nodes'!C5183</f>
        <v>100001</v>
      </c>
      <c r="D2074" s="1">
        <f>'All Nodes'!D5183</f>
        <v>0.52490300000000001</v>
      </c>
      <c r="E2074" s="1">
        <f>'All Nodes'!E5183</f>
        <v>-2.4955999999999999E-2</v>
      </c>
      <c r="F2074" s="1">
        <f>'All Nodes'!F5183</f>
        <v>0.109795</v>
      </c>
      <c r="G2074">
        <f>'All Nodes'!G5183</f>
        <v>100001</v>
      </c>
    </row>
    <row r="2075" spans="1:7" x14ac:dyDescent="0.25">
      <c r="A2075" t="str">
        <f>'All Nodes'!A5184</f>
        <v>GRID</v>
      </c>
      <c r="B2075">
        <f>'All Nodes'!B5184</f>
        <v>107073</v>
      </c>
      <c r="C2075">
        <f>'All Nodes'!C5184</f>
        <v>100001</v>
      </c>
      <c r="D2075" s="1">
        <f>'All Nodes'!D5184</f>
        <v>0.47501500000000002</v>
      </c>
      <c r="E2075" s="1">
        <f>'All Nodes'!E5184</f>
        <v>-4.9958000000000002E-2</v>
      </c>
      <c r="F2075" s="1">
        <f>'All Nodes'!F5184</f>
        <v>0.105001</v>
      </c>
      <c r="G2075">
        <f>'All Nodes'!G5184</f>
        <v>100001</v>
      </c>
    </row>
    <row r="2076" spans="1:7" x14ac:dyDescent="0.25">
      <c r="A2076" t="str">
        <f>'All Nodes'!A5185</f>
        <v>GRID</v>
      </c>
      <c r="B2076">
        <f>'All Nodes'!B5185</f>
        <v>107074</v>
      </c>
      <c r="C2076">
        <f>'All Nodes'!C5185</f>
        <v>100001</v>
      </c>
      <c r="D2076" s="1">
        <f>'All Nodes'!D5185</f>
        <v>0.499886</v>
      </c>
      <c r="E2076" s="1">
        <f>'All Nodes'!E5185</f>
        <v>-4.9958000000000002E-2</v>
      </c>
      <c r="F2076" s="1">
        <f>'All Nodes'!F5185</f>
        <v>0.107414</v>
      </c>
      <c r="G2076">
        <f>'All Nodes'!G5185</f>
        <v>100001</v>
      </c>
    </row>
    <row r="2077" spans="1:7" x14ac:dyDescent="0.25">
      <c r="A2077" t="str">
        <f>'All Nodes'!A5186</f>
        <v>GRID</v>
      </c>
      <c r="B2077">
        <f>'All Nodes'!B5186</f>
        <v>107075</v>
      </c>
      <c r="C2077">
        <f>'All Nodes'!C5186</f>
        <v>100001</v>
      </c>
      <c r="D2077" s="1">
        <f>'All Nodes'!D5186</f>
        <v>0.524899</v>
      </c>
      <c r="E2077" s="1">
        <f>'All Nodes'!E5186</f>
        <v>-4.9954999999999999E-2</v>
      </c>
      <c r="F2077" s="1">
        <f>'All Nodes'!F5186</f>
        <v>0.109982</v>
      </c>
      <c r="G2077">
        <f>'All Nodes'!G5186</f>
        <v>100001</v>
      </c>
    </row>
    <row r="2078" spans="1:7" x14ac:dyDescent="0.25">
      <c r="A2078" t="str">
        <f>'All Nodes'!A5187</f>
        <v>GRID</v>
      </c>
      <c r="B2078">
        <f>'All Nodes'!B5187</f>
        <v>107076</v>
      </c>
      <c r="C2078">
        <f>'All Nodes'!C5187</f>
        <v>100001</v>
      </c>
      <c r="D2078" s="1">
        <f>'All Nodes'!D5187</f>
        <v>0.55000899999999997</v>
      </c>
      <c r="E2078" s="1">
        <f>'All Nodes'!E5187</f>
        <v>-2.4958999999999999E-2</v>
      </c>
      <c r="F2078" s="1">
        <f>'All Nodes'!F5187</f>
        <v>0.112509</v>
      </c>
      <c r="G2078">
        <f>'All Nodes'!G5187</f>
        <v>100001</v>
      </c>
    </row>
    <row r="2079" spans="1:7" x14ac:dyDescent="0.25">
      <c r="A2079" t="str">
        <f>'All Nodes'!A5188</f>
        <v>GRID</v>
      </c>
      <c r="B2079">
        <f>'All Nodes'!B5188</f>
        <v>107077</v>
      </c>
      <c r="C2079">
        <f>'All Nodes'!C5188</f>
        <v>100001</v>
      </c>
      <c r="D2079" s="1">
        <f>'All Nodes'!D5188</f>
        <v>0.57500799999999996</v>
      </c>
      <c r="E2079" s="1">
        <f>'All Nodes'!E5188</f>
        <v>-2.4958000000000001E-2</v>
      </c>
      <c r="F2079" s="1">
        <f>'All Nodes'!F5188</f>
        <v>0.115327</v>
      </c>
      <c r="G2079">
        <f>'All Nodes'!G5188</f>
        <v>100001</v>
      </c>
    </row>
    <row r="2080" spans="1:7" x14ac:dyDescent="0.25">
      <c r="A2080" t="str">
        <f>'All Nodes'!A5189</f>
        <v>GRID</v>
      </c>
      <c r="B2080">
        <f>'All Nodes'!B5189</f>
        <v>107078</v>
      </c>
      <c r="C2080">
        <f>'All Nodes'!C5189</f>
        <v>100001</v>
      </c>
      <c r="D2080" s="1">
        <f>'All Nodes'!D5189</f>
        <v>0.60001000000000004</v>
      </c>
      <c r="E2080" s="1">
        <f>'All Nodes'!E5189</f>
        <v>5.3745999999999997E-5</v>
      </c>
      <c r="F2080" s="1">
        <f>'All Nodes'!F5189</f>
        <v>0.118211</v>
      </c>
      <c r="G2080">
        <f>'All Nodes'!G5189</f>
        <v>100001</v>
      </c>
    </row>
    <row r="2081" spans="1:7" x14ac:dyDescent="0.25">
      <c r="A2081" t="str">
        <f>'All Nodes'!A5190</f>
        <v>GRID</v>
      </c>
      <c r="B2081">
        <f>'All Nodes'!B5190</f>
        <v>107079</v>
      </c>
      <c r="C2081">
        <f>'All Nodes'!C5190</f>
        <v>100001</v>
      </c>
      <c r="D2081" s="1">
        <f>'All Nodes'!D5190</f>
        <v>0.60001199999999999</v>
      </c>
      <c r="E2081" s="1">
        <f>'All Nodes'!E5190</f>
        <v>-2.4955999999999999E-2</v>
      </c>
      <c r="F2081" s="1">
        <f>'All Nodes'!F5190</f>
        <v>0.118274</v>
      </c>
      <c r="G2081">
        <f>'All Nodes'!G5190</f>
        <v>100001</v>
      </c>
    </row>
    <row r="2082" spans="1:7" x14ac:dyDescent="0.25">
      <c r="A2082" t="str">
        <f>'All Nodes'!A5191</f>
        <v>GRID</v>
      </c>
      <c r="B2082">
        <f>'All Nodes'!B5191</f>
        <v>107080</v>
      </c>
      <c r="C2082">
        <f>'All Nodes'!C5191</f>
        <v>100001</v>
      </c>
      <c r="D2082" s="1">
        <f>'All Nodes'!D5191</f>
        <v>0.62500900000000004</v>
      </c>
      <c r="E2082" s="1">
        <f>'All Nodes'!E5191</f>
        <v>2.5043800000000001E-2</v>
      </c>
      <c r="F2082" s="1">
        <f>'All Nodes'!F5191</f>
        <v>0.12134499999999999</v>
      </c>
      <c r="G2082">
        <f>'All Nodes'!G5191</f>
        <v>100001</v>
      </c>
    </row>
    <row r="2083" spans="1:7" x14ac:dyDescent="0.25">
      <c r="A2083" t="str">
        <f>'All Nodes'!A5192</f>
        <v>GRID</v>
      </c>
      <c r="B2083">
        <f>'All Nodes'!B5192</f>
        <v>107081</v>
      </c>
      <c r="C2083">
        <f>'All Nodes'!C5192</f>
        <v>100001</v>
      </c>
      <c r="D2083" s="1">
        <f>'All Nodes'!D5192</f>
        <v>0.62493799999999999</v>
      </c>
      <c r="E2083" s="1">
        <f>'All Nodes'!E5192</f>
        <v>4.6270000000000003E-5</v>
      </c>
      <c r="F2083" s="1">
        <f>'All Nodes'!F5192</f>
        <v>0.121266</v>
      </c>
      <c r="G2083">
        <f>'All Nodes'!G5192</f>
        <v>100001</v>
      </c>
    </row>
    <row r="2084" spans="1:7" x14ac:dyDescent="0.25">
      <c r="A2084" t="str">
        <f>'All Nodes'!A5193</f>
        <v>GRID</v>
      </c>
      <c r="B2084">
        <f>'All Nodes'!B5193</f>
        <v>107082</v>
      </c>
      <c r="C2084">
        <f>'All Nodes'!C5193</f>
        <v>100001</v>
      </c>
      <c r="D2084" s="1">
        <f>'All Nodes'!D5193</f>
        <v>0.64988999999999997</v>
      </c>
      <c r="E2084" s="1">
        <f>'All Nodes'!E5193</f>
        <v>2.5044899999999998E-2</v>
      </c>
      <c r="F2084" s="1">
        <f>'All Nodes'!F5193</f>
        <v>0.124531</v>
      </c>
      <c r="G2084">
        <f>'All Nodes'!G5193</f>
        <v>100001</v>
      </c>
    </row>
    <row r="2085" spans="1:7" x14ac:dyDescent="0.25">
      <c r="A2085" t="str">
        <f>'All Nodes'!A5194</f>
        <v>GRID</v>
      </c>
      <c r="B2085">
        <f>'All Nodes'!B5194</f>
        <v>107083</v>
      </c>
      <c r="C2085">
        <f>'All Nodes'!C5194</f>
        <v>100001</v>
      </c>
      <c r="D2085" s="1">
        <f>'All Nodes'!D5194</f>
        <v>0.674929</v>
      </c>
      <c r="E2085" s="1">
        <f>'All Nodes'!E5194</f>
        <v>5.0045199999999998E-2</v>
      </c>
      <c r="F2085" s="1">
        <f>'All Nodes'!F5194</f>
        <v>0.128051</v>
      </c>
      <c r="G2085">
        <f>'All Nodes'!G5194</f>
        <v>100001</v>
      </c>
    </row>
    <row r="2086" spans="1:7" x14ac:dyDescent="0.25">
      <c r="A2086" t="str">
        <f>'All Nodes'!A5195</f>
        <v>GRID</v>
      </c>
      <c r="B2086">
        <f>'All Nodes'!B5195</f>
        <v>107084</v>
      </c>
      <c r="C2086">
        <f>'All Nodes'!C5195</f>
        <v>100001</v>
      </c>
      <c r="D2086" s="1">
        <f>'All Nodes'!D5195</f>
        <v>0.67491900000000005</v>
      </c>
      <c r="E2086" s="1">
        <f>'All Nodes'!E5195</f>
        <v>2.5047099999999999E-2</v>
      </c>
      <c r="F2086" s="1">
        <f>'All Nodes'!F5195</f>
        <v>0.127861</v>
      </c>
      <c r="G2086">
        <f>'All Nodes'!G5195</f>
        <v>100001</v>
      </c>
    </row>
    <row r="2087" spans="1:7" x14ac:dyDescent="0.25">
      <c r="A2087" t="str">
        <f>'All Nodes'!A5196</f>
        <v>GRID</v>
      </c>
      <c r="B2087">
        <f>'All Nodes'!B5196</f>
        <v>107085</v>
      </c>
      <c r="C2087">
        <f>'All Nodes'!C5196</f>
        <v>100001</v>
      </c>
      <c r="D2087" s="1">
        <f>'All Nodes'!D5196</f>
        <v>0.70000300000000004</v>
      </c>
      <c r="E2087" s="1">
        <f>'All Nodes'!E5196</f>
        <v>5.0046500000000001E-2</v>
      </c>
      <c r="F2087" s="1">
        <f>'All Nodes'!F5196</f>
        <v>0.131517</v>
      </c>
      <c r="G2087">
        <f>'All Nodes'!G5196</f>
        <v>100001</v>
      </c>
    </row>
    <row r="2088" spans="1:7" x14ac:dyDescent="0.25">
      <c r="A2088" t="str">
        <f>'All Nodes'!A5197</f>
        <v>GRID</v>
      </c>
      <c r="B2088">
        <f>'All Nodes'!B5197</f>
        <v>107086</v>
      </c>
      <c r="C2088">
        <f>'All Nodes'!C5197</f>
        <v>100001</v>
      </c>
      <c r="D2088" s="1">
        <f>'All Nodes'!D5197</f>
        <v>0.72501700000000002</v>
      </c>
      <c r="E2088" s="1">
        <f>'All Nodes'!E5197</f>
        <v>7.5059699999999993E-2</v>
      </c>
      <c r="F2088" s="1">
        <f>'All Nodes'!F5197</f>
        <v>0.13541900000000001</v>
      </c>
      <c r="G2088">
        <f>'All Nodes'!G5197</f>
        <v>100001</v>
      </c>
    </row>
    <row r="2089" spans="1:7" x14ac:dyDescent="0.25">
      <c r="A2089" t="str">
        <f>'All Nodes'!A5198</f>
        <v>GRID</v>
      </c>
      <c r="B2089">
        <f>'All Nodes'!B5198</f>
        <v>107087</v>
      </c>
      <c r="C2089">
        <f>'All Nodes'!C5198</f>
        <v>100001</v>
      </c>
      <c r="D2089" s="1">
        <f>'All Nodes'!D5198</f>
        <v>0.72501599999999999</v>
      </c>
      <c r="E2089" s="1">
        <f>'All Nodes'!E5198</f>
        <v>5.0047700000000001E-2</v>
      </c>
      <c r="F2089" s="1">
        <f>'All Nodes'!F5198</f>
        <v>0.135103</v>
      </c>
      <c r="G2089">
        <f>'All Nodes'!G5198</f>
        <v>100001</v>
      </c>
    </row>
    <row r="2090" spans="1:7" x14ac:dyDescent="0.25">
      <c r="A2090" t="str">
        <f>'All Nodes'!A5199</f>
        <v>GRID</v>
      </c>
      <c r="B2090">
        <f>'All Nodes'!B5199</f>
        <v>107088</v>
      </c>
      <c r="C2090">
        <f>'All Nodes'!C5199</f>
        <v>100001</v>
      </c>
      <c r="D2090" s="1">
        <f>'All Nodes'!D5199</f>
        <v>-7.4981000000000006E-2</v>
      </c>
      <c r="E2090" s="1">
        <f>'All Nodes'!E5199</f>
        <v>-0.425016</v>
      </c>
      <c r="F2090" s="1">
        <f>'All Nodes'!F5199</f>
        <v>0.100814</v>
      </c>
      <c r="G2090">
        <f>'All Nodes'!G5199</f>
        <v>100001</v>
      </c>
    </row>
    <row r="2091" spans="1:7" x14ac:dyDescent="0.25">
      <c r="A2091" t="str">
        <f>'All Nodes'!A5200</f>
        <v>GRID</v>
      </c>
      <c r="B2091">
        <f>'All Nodes'!B5200</f>
        <v>107089</v>
      </c>
      <c r="C2091">
        <f>'All Nodes'!C5200</f>
        <v>100001</v>
      </c>
      <c r="D2091" s="1">
        <f>'All Nodes'!D5200</f>
        <v>-4.9967999999999999E-2</v>
      </c>
      <c r="E2091" s="1">
        <f>'All Nodes'!E5200</f>
        <v>-0.37488300000000002</v>
      </c>
      <c r="F2091" s="1">
        <f>'All Nodes'!F5200</f>
        <v>9.6485399999999999E-2</v>
      </c>
      <c r="G2091">
        <f>'All Nodes'!G5200</f>
        <v>100001</v>
      </c>
    </row>
    <row r="2092" spans="1:7" x14ac:dyDescent="0.25">
      <c r="A2092" t="str">
        <f>'All Nodes'!A5201</f>
        <v>GRID</v>
      </c>
      <c r="B2092">
        <f>'All Nodes'!B5201</f>
        <v>107090</v>
      </c>
      <c r="C2092">
        <f>'All Nodes'!C5201</f>
        <v>100001</v>
      </c>
      <c r="D2092" s="1">
        <f>'All Nodes'!D5201</f>
        <v>-4.9961999999999999E-2</v>
      </c>
      <c r="E2092" s="1">
        <f>'All Nodes'!E5201</f>
        <v>-0.39988299999999999</v>
      </c>
      <c r="F2092" s="1">
        <f>'All Nodes'!F5201</f>
        <v>9.8419400000000004E-2</v>
      </c>
      <c r="G2092">
        <f>'All Nodes'!G5201</f>
        <v>100001</v>
      </c>
    </row>
    <row r="2093" spans="1:7" x14ac:dyDescent="0.25">
      <c r="A2093" t="str">
        <f>'All Nodes'!A5202</f>
        <v>GRID</v>
      </c>
      <c r="B2093">
        <f>'All Nodes'!B5202</f>
        <v>107091</v>
      </c>
      <c r="C2093">
        <f>'All Nodes'!C5202</f>
        <v>100001</v>
      </c>
      <c r="D2093" s="1">
        <f>'All Nodes'!D5202</f>
        <v>-4.9964000000000001E-2</v>
      </c>
      <c r="E2093" s="1">
        <f>'All Nodes'!E5202</f>
        <v>-0.42501499999999998</v>
      </c>
      <c r="F2093" s="1">
        <f>'All Nodes'!F5202</f>
        <v>0.10050199999999999</v>
      </c>
      <c r="G2093">
        <f>'All Nodes'!G5202</f>
        <v>100001</v>
      </c>
    </row>
    <row r="2094" spans="1:7" x14ac:dyDescent="0.25">
      <c r="A2094" t="str">
        <f>'All Nodes'!A5203</f>
        <v>GRID</v>
      </c>
      <c r="B2094">
        <f>'All Nodes'!B5203</f>
        <v>107092</v>
      </c>
      <c r="C2094">
        <f>'All Nodes'!C5203</f>
        <v>100001</v>
      </c>
      <c r="D2094" s="1">
        <f>'All Nodes'!D5203</f>
        <v>-7.4966000000000005E-2</v>
      </c>
      <c r="E2094" s="1">
        <f>'All Nodes'!E5203</f>
        <v>-0.44987899999999997</v>
      </c>
      <c r="F2094" s="1">
        <f>'All Nodes'!F5203</f>
        <v>0.102977</v>
      </c>
      <c r="G2094">
        <f>'All Nodes'!G5203</f>
        <v>100001</v>
      </c>
    </row>
    <row r="2095" spans="1:7" x14ac:dyDescent="0.25">
      <c r="A2095" t="str">
        <f>'All Nodes'!A5204</f>
        <v>GRID</v>
      </c>
      <c r="B2095">
        <f>'All Nodes'!B5204</f>
        <v>107093</v>
      </c>
      <c r="C2095">
        <f>'All Nodes'!C5204</f>
        <v>100001</v>
      </c>
      <c r="D2095" s="1">
        <f>'All Nodes'!D5204</f>
        <v>-0.10000100000000001</v>
      </c>
      <c r="E2095" s="1">
        <f>'All Nodes'!E5204</f>
        <v>-0.49987700000000002</v>
      </c>
      <c r="F2095" s="1">
        <f>'All Nodes'!F5204</f>
        <v>0.108164</v>
      </c>
      <c r="G2095">
        <f>'All Nodes'!G5204</f>
        <v>100001</v>
      </c>
    </row>
    <row r="2096" spans="1:7" x14ac:dyDescent="0.25">
      <c r="A2096" t="str">
        <f>'All Nodes'!A5205</f>
        <v>GRID</v>
      </c>
      <c r="B2096">
        <f>'All Nodes'!B5205</f>
        <v>107094</v>
      </c>
      <c r="C2096">
        <f>'All Nodes'!C5205</f>
        <v>100001</v>
      </c>
      <c r="D2096" s="1">
        <f>'All Nodes'!D5205</f>
        <v>-7.4965000000000004E-2</v>
      </c>
      <c r="E2096" s="1">
        <f>'All Nodes'!E5205</f>
        <v>-0.47501599999999999</v>
      </c>
      <c r="F2096" s="1">
        <f>'All Nodes'!F5205</f>
        <v>0.10531500000000001</v>
      </c>
      <c r="G2096">
        <f>'All Nodes'!G5205</f>
        <v>100001</v>
      </c>
    </row>
    <row r="2097" spans="1:7" x14ac:dyDescent="0.25">
      <c r="A2097" t="str">
        <f>'All Nodes'!A5206</f>
        <v>GRID</v>
      </c>
      <c r="B2097">
        <f>'All Nodes'!B5206</f>
        <v>107095</v>
      </c>
      <c r="C2097">
        <f>'All Nodes'!C5206</f>
        <v>100001</v>
      </c>
      <c r="D2097" s="1">
        <f>'All Nodes'!D5206</f>
        <v>-7.4962000000000001E-2</v>
      </c>
      <c r="E2097" s="1">
        <f>'All Nodes'!E5206</f>
        <v>-0.49987999999999999</v>
      </c>
      <c r="F2097" s="1">
        <f>'All Nodes'!F5206</f>
        <v>0.107726</v>
      </c>
      <c r="G2097">
        <f>'All Nodes'!G5206</f>
        <v>100001</v>
      </c>
    </row>
    <row r="2098" spans="1:7" x14ac:dyDescent="0.25">
      <c r="A2098" t="str">
        <f>'All Nodes'!A5207</f>
        <v>GRID</v>
      </c>
      <c r="B2098">
        <f>'All Nodes'!B5207</f>
        <v>107096</v>
      </c>
      <c r="C2098">
        <f>'All Nodes'!C5207</f>
        <v>100001</v>
      </c>
      <c r="D2098" s="1">
        <f>'All Nodes'!D5207</f>
        <v>-0.100007</v>
      </c>
      <c r="E2098" s="1">
        <f>'All Nodes'!E5207</f>
        <v>-0.52488900000000005</v>
      </c>
      <c r="F2098" s="1">
        <f>'All Nodes'!F5207</f>
        <v>0.11073</v>
      </c>
      <c r="G2098">
        <f>'All Nodes'!G5207</f>
        <v>100001</v>
      </c>
    </row>
    <row r="2099" spans="1:7" x14ac:dyDescent="0.25">
      <c r="A2099" t="str">
        <f>'All Nodes'!A5208</f>
        <v>GRID</v>
      </c>
      <c r="B2099">
        <f>'All Nodes'!B5208</f>
        <v>107097</v>
      </c>
      <c r="C2099">
        <f>'All Nodes'!C5208</f>
        <v>100001</v>
      </c>
      <c r="D2099" s="1">
        <f>'All Nodes'!D5208</f>
        <v>-0.124991</v>
      </c>
      <c r="E2099" s="1">
        <f>'All Nodes'!E5208</f>
        <v>-0.55001599999999995</v>
      </c>
      <c r="F2099" s="1">
        <f>'All Nodes'!F5208</f>
        <v>0.114014</v>
      </c>
      <c r="G2099">
        <f>'All Nodes'!G5208</f>
        <v>100001</v>
      </c>
    </row>
    <row r="2100" spans="1:7" x14ac:dyDescent="0.25">
      <c r="A2100" t="str">
        <f>'All Nodes'!A5209</f>
        <v>GRID</v>
      </c>
      <c r="B2100">
        <f>'All Nodes'!B5209</f>
        <v>107098</v>
      </c>
      <c r="C2100">
        <f>'All Nodes'!C5209</f>
        <v>100001</v>
      </c>
      <c r="D2100" s="1">
        <f>'All Nodes'!D5209</f>
        <v>-9.9991999999999998E-2</v>
      </c>
      <c r="E2100" s="1">
        <f>'All Nodes'!E5209</f>
        <v>-0.55001500000000003</v>
      </c>
      <c r="F2100" s="1">
        <f>'All Nodes'!F5209</f>
        <v>0.11345</v>
      </c>
      <c r="G2100">
        <f>'All Nodes'!G5209</f>
        <v>100001</v>
      </c>
    </row>
    <row r="2101" spans="1:7" x14ac:dyDescent="0.25">
      <c r="A2101" t="str">
        <f>'All Nodes'!A5210</f>
        <v>GRID</v>
      </c>
      <c r="B2101">
        <f>'All Nodes'!B5210</f>
        <v>107099</v>
      </c>
      <c r="C2101">
        <f>'All Nodes'!C5210</f>
        <v>100001</v>
      </c>
      <c r="D2101" s="1">
        <f>'All Nodes'!D5210</f>
        <v>-0.14999299999999999</v>
      </c>
      <c r="E2101" s="1">
        <f>'All Nodes'!E5210</f>
        <v>-0.57501599999999997</v>
      </c>
      <c r="F2101" s="1">
        <f>'All Nodes'!F5210</f>
        <v>0.117523</v>
      </c>
      <c r="G2101">
        <f>'All Nodes'!G5210</f>
        <v>100001</v>
      </c>
    </row>
    <row r="2102" spans="1:7" x14ac:dyDescent="0.25">
      <c r="A2102" t="str">
        <f>'All Nodes'!A5211</f>
        <v>GRID</v>
      </c>
      <c r="B2102">
        <f>'All Nodes'!B5211</f>
        <v>107100</v>
      </c>
      <c r="C2102">
        <f>'All Nodes'!C5211</f>
        <v>100001</v>
      </c>
      <c r="D2102" s="1">
        <f>'All Nodes'!D5211</f>
        <v>-0.12499399999999999</v>
      </c>
      <c r="E2102" s="1">
        <f>'All Nodes'!E5211</f>
        <v>-0.57501500000000005</v>
      </c>
      <c r="F2102" s="1">
        <f>'All Nodes'!F5211</f>
        <v>0.11683200000000001</v>
      </c>
      <c r="G2102">
        <f>'All Nodes'!G5211</f>
        <v>100001</v>
      </c>
    </row>
    <row r="2103" spans="1:7" x14ac:dyDescent="0.25">
      <c r="A2103" t="str">
        <f>'All Nodes'!A5212</f>
        <v>GRID</v>
      </c>
      <c r="B2103">
        <f>'All Nodes'!B5212</f>
        <v>107101</v>
      </c>
      <c r="C2103">
        <f>'All Nodes'!C5212</f>
        <v>100001</v>
      </c>
      <c r="D2103" s="1">
        <f>'All Nodes'!D5212</f>
        <v>-0.14999299999999999</v>
      </c>
      <c r="E2103" s="1">
        <f>'All Nodes'!E5212</f>
        <v>-0.60002299999999997</v>
      </c>
      <c r="F2103" s="1">
        <f>'All Nodes'!F5212</f>
        <v>0.12047099999999999</v>
      </c>
      <c r="G2103">
        <f>'All Nodes'!G5212</f>
        <v>100001</v>
      </c>
    </row>
    <row r="2104" spans="1:7" x14ac:dyDescent="0.25">
      <c r="A2104" t="str">
        <f>'All Nodes'!A5213</f>
        <v>GRID</v>
      </c>
      <c r="B2104">
        <f>'All Nodes'!B5213</f>
        <v>107102</v>
      </c>
      <c r="C2104">
        <f>'All Nodes'!C5213</f>
        <v>100001</v>
      </c>
      <c r="D2104" s="1">
        <f>'All Nodes'!D5213</f>
        <v>-0.17499300000000001</v>
      </c>
      <c r="E2104" s="1">
        <f>'All Nodes'!E5213</f>
        <v>-0.62491300000000005</v>
      </c>
      <c r="F2104" s="1">
        <f>'All Nodes'!F5213</f>
        <v>0.124334</v>
      </c>
      <c r="G2104">
        <f>'All Nodes'!G5213</f>
        <v>100001</v>
      </c>
    </row>
    <row r="2105" spans="1:7" x14ac:dyDescent="0.25">
      <c r="A2105" t="str">
        <f>'All Nodes'!A5214</f>
        <v>GRID</v>
      </c>
      <c r="B2105">
        <f>'All Nodes'!B5214</f>
        <v>107103</v>
      </c>
      <c r="C2105">
        <f>'All Nodes'!C5214</f>
        <v>100001</v>
      </c>
      <c r="D2105" s="1">
        <f>'All Nodes'!D5214</f>
        <v>-0.14999399999999999</v>
      </c>
      <c r="E2105" s="1">
        <f>'All Nodes'!E5214</f>
        <v>-0.62491699999999994</v>
      </c>
      <c r="F2105" s="1">
        <f>'All Nodes'!F5214</f>
        <v>0.123519</v>
      </c>
      <c r="G2105">
        <f>'All Nodes'!G5214</f>
        <v>100001</v>
      </c>
    </row>
    <row r="2106" spans="1:7" x14ac:dyDescent="0.25">
      <c r="A2106" t="str">
        <f>'All Nodes'!A5215</f>
        <v>GRID</v>
      </c>
      <c r="B2106">
        <f>'All Nodes'!B5215</f>
        <v>107104</v>
      </c>
      <c r="C2106">
        <f>'All Nodes'!C5215</f>
        <v>100001</v>
      </c>
      <c r="D2106" s="1">
        <f>'All Nodes'!D5215</f>
        <v>-0.199987</v>
      </c>
      <c r="E2106" s="1">
        <f>'All Nodes'!E5215</f>
        <v>-0.64983599999999997</v>
      </c>
      <c r="F2106" s="1">
        <f>'All Nodes'!F5215</f>
        <v>0.12845599999999999</v>
      </c>
      <c r="G2106">
        <f>'All Nodes'!G5215</f>
        <v>100001</v>
      </c>
    </row>
    <row r="2107" spans="1:7" x14ac:dyDescent="0.25">
      <c r="A2107" t="str">
        <f>'All Nodes'!A5216</f>
        <v>GRID</v>
      </c>
      <c r="B2107">
        <f>'All Nodes'!B5216</f>
        <v>107105</v>
      </c>
      <c r="C2107">
        <f>'All Nodes'!C5216</f>
        <v>100001</v>
      </c>
      <c r="D2107" s="1">
        <f>'All Nodes'!D5216</f>
        <v>-0.174987</v>
      </c>
      <c r="E2107" s="1">
        <f>'All Nodes'!E5216</f>
        <v>-0.649841</v>
      </c>
      <c r="F2107" s="1">
        <f>'All Nodes'!F5216</f>
        <v>0.12751499999999999</v>
      </c>
      <c r="G2107">
        <f>'All Nodes'!G5216</f>
        <v>100001</v>
      </c>
    </row>
    <row r="2108" spans="1:7" x14ac:dyDescent="0.25">
      <c r="A2108" t="str">
        <f>'All Nodes'!A5217</f>
        <v>GRID</v>
      </c>
      <c r="B2108">
        <f>'All Nodes'!B5217</f>
        <v>107106</v>
      </c>
      <c r="C2108">
        <f>'All Nodes'!C5217</f>
        <v>100001</v>
      </c>
      <c r="D2108" s="1">
        <f>'All Nodes'!D5217</f>
        <v>-0.20000100000000001</v>
      </c>
      <c r="E2108" s="1">
        <f>'All Nodes'!E5217</f>
        <v>-0.67486400000000002</v>
      </c>
      <c r="F2108" s="1">
        <f>'All Nodes'!F5217</f>
        <v>0.13179299999999999</v>
      </c>
      <c r="G2108">
        <f>'All Nodes'!G5217</f>
        <v>100001</v>
      </c>
    </row>
    <row r="2109" spans="1:7" x14ac:dyDescent="0.25">
      <c r="A2109" t="str">
        <f>'All Nodes'!A5218</f>
        <v>GRID</v>
      </c>
      <c r="B2109">
        <f>'All Nodes'!B5218</f>
        <v>107107</v>
      </c>
      <c r="C2109">
        <f>'All Nodes'!C5218</f>
        <v>100001</v>
      </c>
      <c r="D2109" s="1">
        <f>'All Nodes'!D5218</f>
        <v>-0.224967</v>
      </c>
      <c r="E2109" s="1">
        <f>'All Nodes'!E5218</f>
        <v>-0.69989000000000001</v>
      </c>
      <c r="F2109" s="1">
        <f>'All Nodes'!F5218</f>
        <v>0.136325</v>
      </c>
      <c r="G2109">
        <f>'All Nodes'!G5218</f>
        <v>100001</v>
      </c>
    </row>
    <row r="2110" spans="1:7" x14ac:dyDescent="0.25">
      <c r="A2110" t="str">
        <f>'All Nodes'!A5219</f>
        <v>GRID</v>
      </c>
      <c r="B2110">
        <f>'All Nodes'!B5219</f>
        <v>107108</v>
      </c>
      <c r="C2110">
        <f>'All Nodes'!C5219</f>
        <v>100001</v>
      </c>
      <c r="D2110" s="1">
        <f>'All Nodes'!D5219</f>
        <v>-0.20001099999999999</v>
      </c>
      <c r="E2110" s="1">
        <f>'All Nodes'!E5219</f>
        <v>-0.69989400000000002</v>
      </c>
      <c r="F2110" s="1">
        <f>'All Nodes'!F5219</f>
        <v>0.13525899999999999</v>
      </c>
      <c r="G2110">
        <f>'All Nodes'!G5219</f>
        <v>100001</v>
      </c>
    </row>
    <row r="2111" spans="1:7" x14ac:dyDescent="0.25">
      <c r="A2111" t="str">
        <f>'All Nodes'!A5220</f>
        <v>GRID</v>
      </c>
      <c r="B2111">
        <f>'All Nodes'!B5220</f>
        <v>107109</v>
      </c>
      <c r="C2111">
        <f>'All Nodes'!C5220</f>
        <v>100001</v>
      </c>
      <c r="D2111" s="1">
        <f>'All Nodes'!D5220</f>
        <v>0.10003099999999999</v>
      </c>
      <c r="E2111" s="1">
        <f>'All Nodes'!E5220</f>
        <v>-0.19997500000000001</v>
      </c>
      <c r="F2111" s="1">
        <f>'All Nodes'!F5220</f>
        <v>8.7212200000000004E-2</v>
      </c>
      <c r="G2111">
        <f>'All Nodes'!G5220</f>
        <v>100001</v>
      </c>
    </row>
    <row r="2112" spans="1:7" x14ac:dyDescent="0.25">
      <c r="A2112" t="str">
        <f>'All Nodes'!A5221</f>
        <v>GRID</v>
      </c>
      <c r="B2112">
        <f>'All Nodes'!B5221</f>
        <v>107110</v>
      </c>
      <c r="C2112">
        <f>'All Nodes'!C5221</f>
        <v>100001</v>
      </c>
      <c r="D2112" s="1">
        <f>'All Nodes'!D5221</f>
        <v>0.12503</v>
      </c>
      <c r="E2112" s="1">
        <f>'All Nodes'!E5221</f>
        <v>-0.200017</v>
      </c>
      <c r="F2112" s="1">
        <f>'All Nodes'!F5221</f>
        <v>8.7774199999999997E-2</v>
      </c>
      <c r="G2112">
        <f>'All Nodes'!G5221</f>
        <v>100001</v>
      </c>
    </row>
    <row r="2113" spans="1:7" x14ac:dyDescent="0.25">
      <c r="A2113" t="str">
        <f>'All Nodes'!A5222</f>
        <v>GRID</v>
      </c>
      <c r="B2113">
        <f>'All Nodes'!B5222</f>
        <v>107111</v>
      </c>
      <c r="C2113">
        <f>'All Nodes'!C5222</f>
        <v>100001</v>
      </c>
      <c r="D2113" s="1">
        <f>'All Nodes'!D5222</f>
        <v>2.5015200000000001E-2</v>
      </c>
      <c r="E2113" s="1">
        <f>'All Nodes'!E5222</f>
        <v>-0.25000099999999997</v>
      </c>
      <c r="F2113" s="1">
        <f>'All Nodes'!F5222</f>
        <v>8.8520299999999996E-2</v>
      </c>
      <c r="G2113">
        <f>'All Nodes'!G5222</f>
        <v>100001</v>
      </c>
    </row>
    <row r="2114" spans="1:7" x14ac:dyDescent="0.25">
      <c r="A2114" t="str">
        <f>'All Nodes'!A5223</f>
        <v>GRID</v>
      </c>
      <c r="B2114">
        <f>'All Nodes'!B5223</f>
        <v>107112</v>
      </c>
      <c r="C2114">
        <f>'All Nodes'!C5223</f>
        <v>100001</v>
      </c>
      <c r="D2114" s="1">
        <f>'All Nodes'!D5223</f>
        <v>5.0017199999999998E-2</v>
      </c>
      <c r="E2114" s="1">
        <f>'All Nodes'!E5223</f>
        <v>-0.249999</v>
      </c>
      <c r="F2114" s="1">
        <f>'All Nodes'!F5223</f>
        <v>8.8707300000000003E-2</v>
      </c>
      <c r="G2114">
        <f>'All Nodes'!G5223</f>
        <v>100001</v>
      </c>
    </row>
    <row r="2115" spans="1:7" x14ac:dyDescent="0.25">
      <c r="A2115" t="str">
        <f>'All Nodes'!A5224</f>
        <v>GRID</v>
      </c>
      <c r="B2115">
        <f>'All Nodes'!B5224</f>
        <v>107113</v>
      </c>
      <c r="C2115">
        <f>'All Nodes'!C5224</f>
        <v>100001</v>
      </c>
      <c r="D2115" s="1">
        <f>'All Nodes'!D5224</f>
        <v>1.9116000000000001E-5</v>
      </c>
      <c r="E2115" s="1">
        <f>'All Nodes'!E5224</f>
        <v>-0.27500999999999998</v>
      </c>
      <c r="F2115" s="1">
        <f>'All Nodes'!F5224</f>
        <v>8.9767299999999994E-2</v>
      </c>
      <c r="G2115">
        <f>'All Nodes'!G5224</f>
        <v>100001</v>
      </c>
    </row>
    <row r="2116" spans="1:7" x14ac:dyDescent="0.25">
      <c r="A2116" t="str">
        <f>'All Nodes'!A5225</f>
        <v>GRID</v>
      </c>
      <c r="B2116">
        <f>'All Nodes'!B5225</f>
        <v>107114</v>
      </c>
      <c r="C2116">
        <f>'All Nodes'!C5225</f>
        <v>100001</v>
      </c>
      <c r="D2116" s="1">
        <f>'All Nodes'!D5225</f>
        <v>2.101E-5</v>
      </c>
      <c r="E2116" s="1">
        <f>'All Nodes'!E5225</f>
        <v>-0.30000700000000002</v>
      </c>
      <c r="F2116" s="1">
        <f>'All Nodes'!F5225</f>
        <v>9.1201299999999999E-2</v>
      </c>
      <c r="G2116">
        <f>'All Nodes'!G5225</f>
        <v>100001</v>
      </c>
    </row>
    <row r="2117" spans="1:7" x14ac:dyDescent="0.25">
      <c r="A2117" t="str">
        <f>'All Nodes'!A5226</f>
        <v>GRID</v>
      </c>
      <c r="B2117">
        <f>'All Nodes'!B5226</f>
        <v>107115</v>
      </c>
      <c r="C2117">
        <f>'All Nodes'!C5226</f>
        <v>100001</v>
      </c>
      <c r="D2117" s="1">
        <f>'All Nodes'!D5226</f>
        <v>2.5017399999999999E-2</v>
      </c>
      <c r="E2117" s="1">
        <f>'All Nodes'!E5226</f>
        <v>-0.27500799999999997</v>
      </c>
      <c r="F2117" s="1">
        <f>'All Nodes'!F5226</f>
        <v>8.9829300000000001E-2</v>
      </c>
      <c r="G2117">
        <f>'All Nodes'!G5226</f>
        <v>100001</v>
      </c>
    </row>
    <row r="2118" spans="1:7" x14ac:dyDescent="0.25">
      <c r="A2118" t="str">
        <f>'All Nodes'!A5227</f>
        <v>GRID</v>
      </c>
      <c r="B2118">
        <f>'All Nodes'!B5227</f>
        <v>107116</v>
      </c>
      <c r="C2118">
        <f>'All Nodes'!C5227</f>
        <v>100001</v>
      </c>
      <c r="D2118" s="1">
        <f>'All Nodes'!D5227</f>
        <v>2.2926999999999999E-5</v>
      </c>
      <c r="E2118" s="1">
        <f>'All Nodes'!E5227</f>
        <v>-0.32500699999999999</v>
      </c>
      <c r="F2118" s="1">
        <f>'All Nodes'!F5227</f>
        <v>9.2760400000000007E-2</v>
      </c>
      <c r="G2118">
        <f>'All Nodes'!G5227</f>
        <v>100001</v>
      </c>
    </row>
    <row r="2119" spans="1:7" x14ac:dyDescent="0.25">
      <c r="A2119" t="str">
        <f>'All Nodes'!A5228</f>
        <v>GRID</v>
      </c>
      <c r="B2119">
        <f>'All Nodes'!B5228</f>
        <v>107117</v>
      </c>
      <c r="C2119">
        <f>'All Nodes'!C5228</f>
        <v>100001</v>
      </c>
      <c r="D2119" s="1">
        <f>'All Nodes'!D5228</f>
        <v>7.5031899999999999E-2</v>
      </c>
      <c r="E2119" s="1">
        <f>'All Nodes'!E5228</f>
        <v>-0.22500400000000001</v>
      </c>
      <c r="F2119" s="1">
        <f>'All Nodes'!F5228</f>
        <v>8.7836300000000006E-2</v>
      </c>
      <c r="G2119">
        <f>'All Nodes'!G5228</f>
        <v>100001</v>
      </c>
    </row>
    <row r="2120" spans="1:7" x14ac:dyDescent="0.25">
      <c r="A2120" t="str">
        <f>'All Nodes'!A5229</f>
        <v>GRID</v>
      </c>
      <c r="B2120">
        <f>'All Nodes'!B5229</f>
        <v>107118</v>
      </c>
      <c r="C2120">
        <f>'All Nodes'!C5229</f>
        <v>100001</v>
      </c>
      <c r="D2120" s="1">
        <f>'All Nodes'!D5229</f>
        <v>0.100032</v>
      </c>
      <c r="E2120" s="1">
        <f>'All Nodes'!E5229</f>
        <v>-0.22500600000000001</v>
      </c>
      <c r="F2120" s="1">
        <f>'All Nodes'!F5229</f>
        <v>8.8272199999999995E-2</v>
      </c>
      <c r="G2120">
        <f>'All Nodes'!G5229</f>
        <v>100001</v>
      </c>
    </row>
    <row r="2121" spans="1:7" x14ac:dyDescent="0.25">
      <c r="A2121" t="str">
        <f>'All Nodes'!A5230</f>
        <v>GRID</v>
      </c>
      <c r="B2121">
        <f>'All Nodes'!B5230</f>
        <v>107119</v>
      </c>
      <c r="C2121">
        <f>'All Nodes'!C5230</f>
        <v>100001</v>
      </c>
      <c r="D2121" s="1">
        <f>'All Nodes'!D5230</f>
        <v>7.5033199999999994E-2</v>
      </c>
      <c r="E2121" s="1">
        <f>'All Nodes'!E5230</f>
        <v>-0.249998</v>
      </c>
      <c r="F2121" s="1">
        <f>'All Nodes'!F5230</f>
        <v>8.9019299999999996E-2</v>
      </c>
      <c r="G2121">
        <f>'All Nodes'!G5230</f>
        <v>100001</v>
      </c>
    </row>
    <row r="2122" spans="1:7" x14ac:dyDescent="0.25">
      <c r="A2122" t="str">
        <f>'All Nodes'!A5231</f>
        <v>GRID</v>
      </c>
      <c r="B2122">
        <f>'All Nodes'!B5231</f>
        <v>107120</v>
      </c>
      <c r="C2122">
        <f>'All Nodes'!C5231</f>
        <v>100001</v>
      </c>
      <c r="D2122" s="1">
        <f>'All Nodes'!D5231</f>
        <v>-2.4997999999999999E-2</v>
      </c>
      <c r="E2122" s="1">
        <f>'All Nodes'!E5231</f>
        <v>-0.34988799999999998</v>
      </c>
      <c r="F2122" s="1">
        <f>'All Nodes'!F5231</f>
        <v>9.4490400000000002E-2</v>
      </c>
      <c r="G2122">
        <f>'All Nodes'!G5231</f>
        <v>100001</v>
      </c>
    </row>
    <row r="2123" spans="1:7" x14ac:dyDescent="0.25">
      <c r="A2123" t="str">
        <f>'All Nodes'!A5232</f>
        <v>GRID</v>
      </c>
      <c r="B2123">
        <f>'All Nodes'!B5232</f>
        <v>107121</v>
      </c>
      <c r="C2123">
        <f>'All Nodes'!C5232</f>
        <v>100001</v>
      </c>
      <c r="D2123" s="1">
        <f>'All Nodes'!D5232</f>
        <v>-2.4972999999999999E-2</v>
      </c>
      <c r="E2123" s="1">
        <f>'All Nodes'!E5232</f>
        <v>-0.37488700000000003</v>
      </c>
      <c r="F2123" s="1">
        <f>'All Nodes'!F5232</f>
        <v>9.6299399999999993E-2</v>
      </c>
      <c r="G2123">
        <f>'All Nodes'!G5232</f>
        <v>100001</v>
      </c>
    </row>
    <row r="2124" spans="1:7" x14ac:dyDescent="0.25">
      <c r="A2124" t="str">
        <f>'All Nodes'!A5233</f>
        <v>GRID</v>
      </c>
      <c r="B2124">
        <f>'All Nodes'!B5233</f>
        <v>107122</v>
      </c>
      <c r="C2124">
        <f>'All Nodes'!C5233</f>
        <v>100001</v>
      </c>
      <c r="D2124" s="1">
        <f>'All Nodes'!D5233</f>
        <v>2.4859999999999999E-5</v>
      </c>
      <c r="E2124" s="1">
        <f>'All Nodes'!E5233</f>
        <v>-0.35000900000000001</v>
      </c>
      <c r="F2124" s="1">
        <f>'All Nodes'!F5233</f>
        <v>9.4444399999999998E-2</v>
      </c>
      <c r="G2124">
        <f>'All Nodes'!G5233</f>
        <v>100001</v>
      </c>
    </row>
    <row r="2125" spans="1:7" x14ac:dyDescent="0.25">
      <c r="A2125" t="str">
        <f>'All Nodes'!A5234</f>
        <v>GRID</v>
      </c>
      <c r="B2125">
        <f>'All Nodes'!B5234</f>
        <v>107123</v>
      </c>
      <c r="C2125">
        <f>'All Nodes'!C5234</f>
        <v>100001</v>
      </c>
      <c r="D2125" s="1">
        <f>'All Nodes'!D5234</f>
        <v>0.225024</v>
      </c>
      <c r="E2125" s="1">
        <f>'All Nodes'!E5234</f>
        <v>-0.12501000000000001</v>
      </c>
      <c r="F2125" s="1">
        <f>'All Nodes'!F5234</f>
        <v>8.8834099999999999E-2</v>
      </c>
      <c r="G2125">
        <f>'All Nodes'!G5234</f>
        <v>100001</v>
      </c>
    </row>
    <row r="2126" spans="1:7" x14ac:dyDescent="0.25">
      <c r="A2126" t="str">
        <f>'All Nodes'!A5235</f>
        <v>GRID</v>
      </c>
      <c r="B2126">
        <f>'All Nodes'!B5235</f>
        <v>107124</v>
      </c>
      <c r="C2126">
        <f>'All Nodes'!C5235</f>
        <v>100001</v>
      </c>
      <c r="D2126" s="1">
        <f>'All Nodes'!D5235</f>
        <v>0.25001400000000001</v>
      </c>
      <c r="E2126" s="1">
        <f>'All Nodes'!E5235</f>
        <v>-0.12499200000000001</v>
      </c>
      <c r="F2126" s="1">
        <f>'All Nodes'!F5235</f>
        <v>9.0017200000000006E-2</v>
      </c>
      <c r="G2126">
        <f>'All Nodes'!G5235</f>
        <v>100001</v>
      </c>
    </row>
    <row r="2127" spans="1:7" x14ac:dyDescent="0.25">
      <c r="A2127" t="str">
        <f>'All Nodes'!A5236</f>
        <v>GRID</v>
      </c>
      <c r="B2127">
        <f>'All Nodes'!B5236</f>
        <v>107125</v>
      </c>
      <c r="C2127">
        <f>'All Nodes'!C5236</f>
        <v>100001</v>
      </c>
      <c r="D2127" s="1">
        <f>'All Nodes'!D5236</f>
        <v>0.27502900000000002</v>
      </c>
      <c r="E2127" s="1">
        <f>'All Nodes'!E5236</f>
        <v>-0.12500800000000001</v>
      </c>
      <c r="F2127" s="1">
        <f>'All Nodes'!F5236</f>
        <v>9.1328199999999998E-2</v>
      </c>
      <c r="G2127">
        <f>'All Nodes'!G5236</f>
        <v>100001</v>
      </c>
    </row>
    <row r="2128" spans="1:7" x14ac:dyDescent="0.25">
      <c r="A2128" t="str">
        <f>'All Nodes'!A5237</f>
        <v>GRID</v>
      </c>
      <c r="B2128">
        <f>'All Nodes'!B5237</f>
        <v>107126</v>
      </c>
      <c r="C2128">
        <f>'All Nodes'!C5237</f>
        <v>100001</v>
      </c>
      <c r="D2128" s="1">
        <f>'All Nodes'!D5237</f>
        <v>0.30002299999999998</v>
      </c>
      <c r="E2128" s="1">
        <f>'All Nodes'!E5237</f>
        <v>-0.12500600000000001</v>
      </c>
      <c r="F2128" s="1">
        <f>'All Nodes'!F5237</f>
        <v>9.2762200000000003E-2</v>
      </c>
      <c r="G2128">
        <f>'All Nodes'!G5237</f>
        <v>100001</v>
      </c>
    </row>
    <row r="2129" spans="1:7" x14ac:dyDescent="0.25">
      <c r="A2129" t="str">
        <f>'All Nodes'!A5238</f>
        <v>GRID</v>
      </c>
      <c r="B2129">
        <f>'All Nodes'!B5238</f>
        <v>107127</v>
      </c>
      <c r="C2129">
        <f>'All Nodes'!C5238</f>
        <v>100001</v>
      </c>
      <c r="D2129" s="1">
        <f>'All Nodes'!D5238</f>
        <v>0.17503099999999999</v>
      </c>
      <c r="E2129" s="1">
        <f>'All Nodes'!E5238</f>
        <v>-0.175011</v>
      </c>
      <c r="F2129" s="1">
        <f>'All Nodes'!F5238</f>
        <v>8.8335200000000003E-2</v>
      </c>
      <c r="G2129">
        <f>'All Nodes'!G5238</f>
        <v>100001</v>
      </c>
    </row>
    <row r="2130" spans="1:7" x14ac:dyDescent="0.25">
      <c r="A2130" t="str">
        <f>'All Nodes'!A5239</f>
        <v>GRID</v>
      </c>
      <c r="B2130">
        <f>'All Nodes'!B5239</f>
        <v>107128</v>
      </c>
      <c r="C2130">
        <f>'All Nodes'!C5239</f>
        <v>100001</v>
      </c>
      <c r="D2130" s="1">
        <f>'All Nodes'!D5239</f>
        <v>0.20002800000000001</v>
      </c>
      <c r="E2130" s="1">
        <f>'All Nodes'!E5239</f>
        <v>-0.15001</v>
      </c>
      <c r="F2130" s="1">
        <f>'All Nodes'!F5239</f>
        <v>8.8460200000000003E-2</v>
      </c>
      <c r="G2130">
        <f>'All Nodes'!G5239</f>
        <v>100001</v>
      </c>
    </row>
    <row r="2131" spans="1:7" x14ac:dyDescent="0.25">
      <c r="A2131" t="str">
        <f>'All Nodes'!A5240</f>
        <v>GRID</v>
      </c>
      <c r="B2131">
        <f>'All Nodes'!B5240</f>
        <v>107129</v>
      </c>
      <c r="C2131">
        <f>'All Nodes'!C5240</f>
        <v>100001</v>
      </c>
      <c r="D2131" s="1">
        <f>'All Nodes'!D5240</f>
        <v>0.225025</v>
      </c>
      <c r="E2131" s="1">
        <f>'All Nodes'!E5240</f>
        <v>-0.15001</v>
      </c>
      <c r="F2131" s="1">
        <f>'All Nodes'!F5240</f>
        <v>8.9519299999999996E-2</v>
      </c>
      <c r="G2131">
        <f>'All Nodes'!G5240</f>
        <v>100001</v>
      </c>
    </row>
    <row r="2132" spans="1:7" x14ac:dyDescent="0.25">
      <c r="A2132" t="str">
        <f>'All Nodes'!A5241</f>
        <v>GRID</v>
      </c>
      <c r="B2132">
        <f>'All Nodes'!B5241</f>
        <v>107130</v>
      </c>
      <c r="C2132">
        <f>'All Nodes'!C5241</f>
        <v>100001</v>
      </c>
      <c r="D2132" s="1">
        <f>'All Nodes'!D5241</f>
        <v>0.20003000000000001</v>
      </c>
      <c r="E2132" s="1">
        <f>'All Nodes'!E5241</f>
        <v>-0.17501</v>
      </c>
      <c r="F2132" s="1">
        <f>'All Nodes'!F5241</f>
        <v>8.9270199999999994E-2</v>
      </c>
      <c r="G2132">
        <f>'All Nodes'!G5241</f>
        <v>100001</v>
      </c>
    </row>
    <row r="2133" spans="1:7" x14ac:dyDescent="0.25">
      <c r="A2133" t="str">
        <f>'All Nodes'!A5242</f>
        <v>GRID</v>
      </c>
      <c r="B2133">
        <f>'All Nodes'!B5242</f>
        <v>107131</v>
      </c>
      <c r="C2133">
        <f>'All Nodes'!C5242</f>
        <v>100001</v>
      </c>
      <c r="D2133" s="1">
        <f>'All Nodes'!D5242</f>
        <v>0.15002599999999999</v>
      </c>
      <c r="E2133" s="1">
        <f>'All Nodes'!E5242</f>
        <v>-0.20001099999999999</v>
      </c>
      <c r="F2133" s="1">
        <f>'All Nodes'!F5242</f>
        <v>8.8460200000000003E-2</v>
      </c>
      <c r="G2133">
        <f>'All Nodes'!G5242</f>
        <v>100001</v>
      </c>
    </row>
    <row r="2134" spans="1:7" x14ac:dyDescent="0.25">
      <c r="A2134" t="str">
        <f>'All Nodes'!A5243</f>
        <v>GRID</v>
      </c>
      <c r="B2134">
        <f>'All Nodes'!B5243</f>
        <v>107132</v>
      </c>
      <c r="C2134">
        <f>'All Nodes'!C5243</f>
        <v>100001</v>
      </c>
      <c r="D2134" s="1">
        <f>'All Nodes'!D5243</f>
        <v>0.17503199999999999</v>
      </c>
      <c r="E2134" s="1">
        <f>'All Nodes'!E5243</f>
        <v>-0.20000599999999999</v>
      </c>
      <c r="F2134" s="1">
        <f>'All Nodes'!F5243</f>
        <v>8.9270199999999994E-2</v>
      </c>
      <c r="G2134">
        <f>'All Nodes'!G5243</f>
        <v>100001</v>
      </c>
    </row>
    <row r="2135" spans="1:7" x14ac:dyDescent="0.25">
      <c r="A2135" t="str">
        <f>'All Nodes'!A5244</f>
        <v>GRID</v>
      </c>
      <c r="B2135">
        <f>'All Nodes'!B5244</f>
        <v>107133</v>
      </c>
      <c r="C2135">
        <f>'All Nodes'!C5244</f>
        <v>100001</v>
      </c>
      <c r="D2135" s="1">
        <f>'All Nodes'!D5244</f>
        <v>0.325013</v>
      </c>
      <c r="E2135" s="1">
        <f>'All Nodes'!E5244</f>
        <v>-0.100004</v>
      </c>
      <c r="F2135" s="1">
        <f>'All Nodes'!F5244</f>
        <v>9.3759200000000001E-2</v>
      </c>
      <c r="G2135">
        <f>'All Nodes'!G5244</f>
        <v>100001</v>
      </c>
    </row>
    <row r="2136" spans="1:7" x14ac:dyDescent="0.25">
      <c r="A2136" t="str">
        <f>'All Nodes'!A5245</f>
        <v>GRID</v>
      </c>
      <c r="B2136">
        <f>'All Nodes'!B5245</f>
        <v>107134</v>
      </c>
      <c r="C2136">
        <f>'All Nodes'!C5245</f>
        <v>100001</v>
      </c>
      <c r="D2136" s="1">
        <f>'All Nodes'!D5245</f>
        <v>0.34987499999999999</v>
      </c>
      <c r="E2136" s="1">
        <f>'All Nodes'!E5245</f>
        <v>-0.100009</v>
      </c>
      <c r="F2136" s="1">
        <f>'All Nodes'!F5245</f>
        <v>9.5424200000000001E-2</v>
      </c>
      <c r="G2136">
        <f>'All Nodes'!G5245</f>
        <v>100001</v>
      </c>
    </row>
    <row r="2137" spans="1:7" x14ac:dyDescent="0.25">
      <c r="A2137" t="str">
        <f>'All Nodes'!A5246</f>
        <v>GRID</v>
      </c>
      <c r="B2137">
        <f>'All Nodes'!B5246</f>
        <v>107135</v>
      </c>
      <c r="C2137">
        <f>'All Nodes'!C5246</f>
        <v>100001</v>
      </c>
      <c r="D2137" s="1">
        <f>'All Nodes'!D5246</f>
        <v>0.325015</v>
      </c>
      <c r="E2137" s="1">
        <f>'All Nodes'!E5246</f>
        <v>-0.12500500000000001</v>
      </c>
      <c r="F2137" s="1">
        <f>'All Nodes'!F5246</f>
        <v>9.4321199999999994E-2</v>
      </c>
      <c r="G2137">
        <f>'All Nodes'!G5246</f>
        <v>100001</v>
      </c>
    </row>
    <row r="2138" spans="1:7" x14ac:dyDescent="0.25">
      <c r="A2138" t="str">
        <f>'All Nodes'!A5247</f>
        <v>GRID</v>
      </c>
      <c r="B2138">
        <f>'All Nodes'!B5247</f>
        <v>107136</v>
      </c>
      <c r="C2138">
        <f>'All Nodes'!C5247</f>
        <v>100001</v>
      </c>
      <c r="D2138" s="1">
        <f>'All Nodes'!D5247</f>
        <v>0.37487399999999999</v>
      </c>
      <c r="E2138" s="1">
        <f>'All Nodes'!E5247</f>
        <v>-0.10000199999999999</v>
      </c>
      <c r="F2138" s="1">
        <f>'All Nodes'!F5247</f>
        <v>9.7233200000000006E-2</v>
      </c>
      <c r="G2138">
        <f>'All Nodes'!G5247</f>
        <v>100001</v>
      </c>
    </row>
    <row r="2139" spans="1:7" x14ac:dyDescent="0.25">
      <c r="A2139" t="str">
        <f>'All Nodes'!A5248</f>
        <v>GRID</v>
      </c>
      <c r="B2139">
        <f>'All Nodes'!B5248</f>
        <v>107137</v>
      </c>
      <c r="C2139">
        <f>'All Nodes'!C5248</f>
        <v>100001</v>
      </c>
      <c r="D2139" s="1">
        <f>'All Nodes'!D5248</f>
        <v>0.39987299999999998</v>
      </c>
      <c r="E2139" s="1">
        <f>'All Nodes'!E5248</f>
        <v>-0.10001400000000001</v>
      </c>
      <c r="F2139" s="1">
        <f>'All Nodes'!F5248</f>
        <v>9.9167099999999994E-2</v>
      </c>
      <c r="G2139">
        <f>'All Nodes'!G5248</f>
        <v>100001</v>
      </c>
    </row>
    <row r="2140" spans="1:7" x14ac:dyDescent="0.25">
      <c r="A2140" t="str">
        <f>'All Nodes'!A5249</f>
        <v>GRID</v>
      </c>
      <c r="B2140">
        <f>'All Nodes'!B5249</f>
        <v>107138</v>
      </c>
      <c r="C2140">
        <f>'All Nodes'!C5249</f>
        <v>100001</v>
      </c>
      <c r="D2140" s="1">
        <f>'All Nodes'!D5249</f>
        <v>0.425016</v>
      </c>
      <c r="E2140" s="1">
        <f>'All Nodes'!E5249</f>
        <v>-7.4981000000000006E-2</v>
      </c>
      <c r="F2140" s="1">
        <f>'All Nodes'!F5249</f>
        <v>0.100815</v>
      </c>
      <c r="G2140">
        <f>'All Nodes'!G5249</f>
        <v>100001</v>
      </c>
    </row>
    <row r="2141" spans="1:7" x14ac:dyDescent="0.25">
      <c r="A2141" t="str">
        <f>'All Nodes'!A5250</f>
        <v>GRID</v>
      </c>
      <c r="B2141">
        <f>'All Nodes'!B5250</f>
        <v>107139</v>
      </c>
      <c r="C2141">
        <f>'All Nodes'!C5250</f>
        <v>100001</v>
      </c>
      <c r="D2141" s="1">
        <f>'All Nodes'!D5250</f>
        <v>0.42501800000000001</v>
      </c>
      <c r="E2141" s="1">
        <f>'All Nodes'!E5250</f>
        <v>-9.9998000000000004E-2</v>
      </c>
      <c r="F2141" s="1">
        <f>'All Nodes'!F5250</f>
        <v>0.10125099999999999</v>
      </c>
      <c r="G2141">
        <f>'All Nodes'!G5250</f>
        <v>100001</v>
      </c>
    </row>
    <row r="2142" spans="1:7" x14ac:dyDescent="0.25">
      <c r="A2142" t="str">
        <f>'All Nodes'!A5251</f>
        <v>GRID</v>
      </c>
      <c r="B2142">
        <f>'All Nodes'!B5251</f>
        <v>107140</v>
      </c>
      <c r="C2142">
        <f>'All Nodes'!C5251</f>
        <v>100001</v>
      </c>
      <c r="D2142" s="1">
        <f>'All Nodes'!D5251</f>
        <v>0.44987899999999997</v>
      </c>
      <c r="E2142" s="1">
        <f>'All Nodes'!E5251</f>
        <v>-7.4966000000000005E-2</v>
      </c>
      <c r="F2142" s="1">
        <f>'All Nodes'!F5251</f>
        <v>0.102976</v>
      </c>
      <c r="G2142">
        <f>'All Nodes'!G5251</f>
        <v>100001</v>
      </c>
    </row>
    <row r="2143" spans="1:7" x14ac:dyDescent="0.25">
      <c r="A2143" t="str">
        <f>'All Nodes'!A5252</f>
        <v>GRID</v>
      </c>
      <c r="B2143">
        <f>'All Nodes'!B5252</f>
        <v>107141</v>
      </c>
      <c r="C2143">
        <f>'All Nodes'!C5252</f>
        <v>100001</v>
      </c>
      <c r="D2143" s="1">
        <f>'All Nodes'!D5252</f>
        <v>0.47501599999999999</v>
      </c>
      <c r="E2143" s="1">
        <f>'All Nodes'!E5252</f>
        <v>-7.4964000000000003E-2</v>
      </c>
      <c r="F2143" s="1">
        <f>'All Nodes'!F5252</f>
        <v>0.105314</v>
      </c>
      <c r="G2143">
        <f>'All Nodes'!G5252</f>
        <v>100001</v>
      </c>
    </row>
    <row r="2144" spans="1:7" x14ac:dyDescent="0.25">
      <c r="A2144" t="str">
        <f>'All Nodes'!A5253</f>
        <v>GRID</v>
      </c>
      <c r="B2144">
        <f>'All Nodes'!B5253</f>
        <v>107142</v>
      </c>
      <c r="C2144">
        <f>'All Nodes'!C5253</f>
        <v>100001</v>
      </c>
      <c r="D2144" s="1">
        <f>'All Nodes'!D5253</f>
        <v>0.55001199999999995</v>
      </c>
      <c r="E2144" s="1">
        <f>'All Nodes'!E5253</f>
        <v>-4.9945000000000003E-2</v>
      </c>
      <c r="F2144" s="1">
        <f>'All Nodes'!F5253</f>
        <v>0.11269700000000001</v>
      </c>
      <c r="G2144">
        <f>'All Nodes'!G5253</f>
        <v>100001</v>
      </c>
    </row>
    <row r="2145" spans="1:7" x14ac:dyDescent="0.25">
      <c r="A2145" t="str">
        <f>'All Nodes'!A5254</f>
        <v>GRID</v>
      </c>
      <c r="B2145">
        <f>'All Nodes'!B5254</f>
        <v>107143</v>
      </c>
      <c r="C2145">
        <f>'All Nodes'!C5254</f>
        <v>100001</v>
      </c>
      <c r="D2145" s="1">
        <f>'All Nodes'!D5254</f>
        <v>0.49987999999999999</v>
      </c>
      <c r="E2145" s="1">
        <f>'All Nodes'!E5254</f>
        <v>-7.4963000000000002E-2</v>
      </c>
      <c r="F2145" s="1">
        <f>'All Nodes'!F5254</f>
        <v>0.107726</v>
      </c>
      <c r="G2145">
        <f>'All Nodes'!G5254</f>
        <v>100001</v>
      </c>
    </row>
    <row r="2146" spans="1:7" x14ac:dyDescent="0.25">
      <c r="A2146" t="str">
        <f>'All Nodes'!A5255</f>
        <v>GRID</v>
      </c>
      <c r="B2146">
        <f>'All Nodes'!B5255</f>
        <v>107144</v>
      </c>
      <c r="C2146">
        <f>'All Nodes'!C5255</f>
        <v>100001</v>
      </c>
      <c r="D2146" s="1">
        <f>'All Nodes'!D5255</f>
        <v>0.52489399999999997</v>
      </c>
      <c r="E2146" s="1">
        <f>'All Nodes'!E5255</f>
        <v>-7.4959999999999999E-2</v>
      </c>
      <c r="F2146" s="1">
        <f>'All Nodes'!F5255</f>
        <v>0.110293</v>
      </c>
      <c r="G2146">
        <f>'All Nodes'!G5255</f>
        <v>100001</v>
      </c>
    </row>
    <row r="2147" spans="1:7" x14ac:dyDescent="0.25">
      <c r="A2147" t="str">
        <f>'All Nodes'!A5256</f>
        <v>GRID</v>
      </c>
      <c r="B2147">
        <f>'All Nodes'!B5256</f>
        <v>107145</v>
      </c>
      <c r="C2147">
        <f>'All Nodes'!C5256</f>
        <v>100001</v>
      </c>
      <c r="D2147" s="1">
        <f>'All Nodes'!D5256</f>
        <v>0.55001299999999997</v>
      </c>
      <c r="E2147" s="1">
        <f>'All Nodes'!E5256</f>
        <v>-7.4954999999999994E-2</v>
      </c>
      <c r="F2147" s="1">
        <f>'All Nodes'!F5256</f>
        <v>0.113011</v>
      </c>
      <c r="G2147">
        <f>'All Nodes'!G5256</f>
        <v>100001</v>
      </c>
    </row>
    <row r="2148" spans="1:7" x14ac:dyDescent="0.25">
      <c r="A2148" t="str">
        <f>'All Nodes'!A5257</f>
        <v>GRID</v>
      </c>
      <c r="B2148">
        <f>'All Nodes'!B5257</f>
        <v>107146</v>
      </c>
      <c r="C2148">
        <f>'All Nodes'!C5257</f>
        <v>100001</v>
      </c>
      <c r="D2148" s="1">
        <f>'All Nodes'!D5257</f>
        <v>0.57501000000000002</v>
      </c>
      <c r="E2148" s="1">
        <f>'All Nodes'!E5257</f>
        <v>-4.9952000000000003E-2</v>
      </c>
      <c r="F2148" s="1">
        <f>'All Nodes'!F5257</f>
        <v>0.11551500000000001</v>
      </c>
      <c r="G2148">
        <f>'All Nodes'!G5257</f>
        <v>100001</v>
      </c>
    </row>
    <row r="2149" spans="1:7" x14ac:dyDescent="0.25">
      <c r="A2149" t="str">
        <f>'All Nodes'!A5258</f>
        <v>GRID</v>
      </c>
      <c r="B2149">
        <f>'All Nodes'!B5258</f>
        <v>107147</v>
      </c>
      <c r="C2149">
        <f>'All Nodes'!C5258</f>
        <v>100001</v>
      </c>
      <c r="D2149" s="1">
        <f>'All Nodes'!D5258</f>
        <v>0.60001400000000005</v>
      </c>
      <c r="E2149" s="1">
        <f>'All Nodes'!E5258</f>
        <v>-4.9952000000000003E-2</v>
      </c>
      <c r="F2149" s="1">
        <f>'All Nodes'!F5258</f>
        <v>0.118463</v>
      </c>
      <c r="G2149">
        <f>'All Nodes'!G5258</f>
        <v>100001</v>
      </c>
    </row>
    <row r="2150" spans="1:7" x14ac:dyDescent="0.25">
      <c r="A2150" t="str">
        <f>'All Nodes'!A5259</f>
        <v>GRID</v>
      </c>
      <c r="B2150">
        <f>'All Nodes'!B5259</f>
        <v>107148</v>
      </c>
      <c r="C2150">
        <f>'All Nodes'!C5259</f>
        <v>100001</v>
      </c>
      <c r="D2150" s="1">
        <f>'All Nodes'!D5259</f>
        <v>0.62493399999999999</v>
      </c>
      <c r="E2150" s="1">
        <f>'All Nodes'!E5259</f>
        <v>-2.4955000000000001E-2</v>
      </c>
      <c r="F2150" s="1">
        <f>'All Nodes'!F5259</f>
        <v>0.121327</v>
      </c>
      <c r="G2150">
        <f>'All Nodes'!G5259</f>
        <v>100001</v>
      </c>
    </row>
    <row r="2151" spans="1:7" x14ac:dyDescent="0.25">
      <c r="A2151" t="str">
        <f>'All Nodes'!A5260</f>
        <v>GRID</v>
      </c>
      <c r="B2151">
        <f>'All Nodes'!B5260</f>
        <v>107149</v>
      </c>
      <c r="C2151">
        <f>'All Nodes'!C5260</f>
        <v>100001</v>
      </c>
      <c r="D2151" s="1">
        <f>'All Nodes'!D5260</f>
        <v>0.62492999999999999</v>
      </c>
      <c r="E2151" s="1">
        <f>'All Nodes'!E5260</f>
        <v>-4.9952999999999997E-2</v>
      </c>
      <c r="F2151" s="1">
        <f>'All Nodes'!F5260</f>
        <v>0.121514</v>
      </c>
      <c r="G2151">
        <f>'All Nodes'!G5260</f>
        <v>100001</v>
      </c>
    </row>
    <row r="2152" spans="1:7" x14ac:dyDescent="0.25">
      <c r="A2152" t="str">
        <f>'All Nodes'!A5261</f>
        <v>GRID</v>
      </c>
      <c r="B2152">
        <f>'All Nodes'!B5261</f>
        <v>107150</v>
      </c>
      <c r="C2152">
        <f>'All Nodes'!C5261</f>
        <v>100001</v>
      </c>
      <c r="D2152" s="1">
        <f>'All Nodes'!D5261</f>
        <v>0.64989399999999997</v>
      </c>
      <c r="E2152" s="1">
        <f>'All Nodes'!E5261</f>
        <v>4.7926000000000002E-5</v>
      </c>
      <c r="F2152" s="1">
        <f>'All Nodes'!F5261</f>
        <v>0.12445299999999999</v>
      </c>
      <c r="G2152">
        <f>'All Nodes'!G5261</f>
        <v>100001</v>
      </c>
    </row>
    <row r="2153" spans="1:7" x14ac:dyDescent="0.25">
      <c r="A2153" t="str">
        <f>'All Nodes'!A5262</f>
        <v>GRID</v>
      </c>
      <c r="B2153">
        <f>'All Nodes'!B5262</f>
        <v>107151</v>
      </c>
      <c r="C2153">
        <f>'All Nodes'!C5262</f>
        <v>100001</v>
      </c>
      <c r="D2153" s="1">
        <f>'All Nodes'!D5262</f>
        <v>0.64988599999999996</v>
      </c>
      <c r="E2153" s="1">
        <f>'All Nodes'!E5262</f>
        <v>-2.4954E-2</v>
      </c>
      <c r="F2153" s="1">
        <f>'All Nodes'!F5262</f>
        <v>0.124514</v>
      </c>
      <c r="G2153">
        <f>'All Nodes'!G5262</f>
        <v>100001</v>
      </c>
    </row>
    <row r="2154" spans="1:7" x14ac:dyDescent="0.25">
      <c r="A2154" t="str">
        <f>'All Nodes'!A5263</f>
        <v>GRID</v>
      </c>
      <c r="B2154">
        <f>'All Nodes'!B5263</f>
        <v>107152</v>
      </c>
      <c r="C2154">
        <f>'All Nodes'!C5263</f>
        <v>100001</v>
      </c>
      <c r="D2154" s="1">
        <f>'All Nodes'!D5263</f>
        <v>0.67491299999999999</v>
      </c>
      <c r="E2154" s="1">
        <f>'All Nodes'!E5263</f>
        <v>4.9573999999999997E-5</v>
      </c>
      <c r="F2154" s="1">
        <f>'All Nodes'!F5263</f>
        <v>0.12779799999999999</v>
      </c>
      <c r="G2154">
        <f>'All Nodes'!G5263</f>
        <v>100001</v>
      </c>
    </row>
    <row r="2155" spans="1:7" x14ac:dyDescent="0.25">
      <c r="A2155" t="str">
        <f>'All Nodes'!A5264</f>
        <v>GRID</v>
      </c>
      <c r="B2155">
        <f>'All Nodes'!B5264</f>
        <v>107153</v>
      </c>
      <c r="C2155">
        <f>'All Nodes'!C5264</f>
        <v>100001</v>
      </c>
      <c r="D2155" s="1">
        <f>'All Nodes'!D5264</f>
        <v>0.70000399999999996</v>
      </c>
      <c r="E2155" s="1">
        <f>'All Nodes'!E5264</f>
        <v>2.5048399999999998E-2</v>
      </c>
      <c r="F2155" s="1">
        <f>'All Nodes'!F5264</f>
        <v>0.131328</v>
      </c>
      <c r="G2155">
        <f>'All Nodes'!G5264</f>
        <v>100001</v>
      </c>
    </row>
    <row r="2156" spans="1:7" x14ac:dyDescent="0.25">
      <c r="A2156" t="str">
        <f>'All Nodes'!A5265</f>
        <v>GRID</v>
      </c>
      <c r="B2156">
        <f>'All Nodes'!B5265</f>
        <v>107154</v>
      </c>
      <c r="C2156">
        <f>'All Nodes'!C5265</f>
        <v>100001</v>
      </c>
      <c r="D2156" s="1">
        <f>'All Nodes'!D5265</f>
        <v>0.69993399999999995</v>
      </c>
      <c r="E2156" s="1">
        <f>'All Nodes'!E5265</f>
        <v>1.6549999999999999E-5</v>
      </c>
      <c r="F2156" s="1">
        <f>'All Nodes'!F5265</f>
        <v>0.131246</v>
      </c>
      <c r="G2156">
        <f>'All Nodes'!G5265</f>
        <v>100001</v>
      </c>
    </row>
    <row r="2157" spans="1:7" x14ac:dyDescent="0.25">
      <c r="A2157" t="str">
        <f>'All Nodes'!A5266</f>
        <v>GRID</v>
      </c>
      <c r="B2157">
        <f>'All Nodes'!B5266</f>
        <v>107155</v>
      </c>
      <c r="C2157">
        <f>'All Nodes'!C5266</f>
        <v>100001</v>
      </c>
      <c r="D2157" s="1">
        <f>'All Nodes'!D5266</f>
        <v>0.72501700000000002</v>
      </c>
      <c r="E2157" s="1">
        <f>'All Nodes'!E5266</f>
        <v>2.5049700000000001E-2</v>
      </c>
      <c r="F2157" s="1">
        <f>'All Nodes'!F5266</f>
        <v>0.13491400000000001</v>
      </c>
      <c r="G2157">
        <f>'All Nodes'!G5266</f>
        <v>100001</v>
      </c>
    </row>
    <row r="2158" spans="1:7" x14ac:dyDescent="0.25">
      <c r="A2158" t="str">
        <f>'All Nodes'!A5267</f>
        <v>GRID</v>
      </c>
      <c r="B2158">
        <f>'All Nodes'!B5267</f>
        <v>107156</v>
      </c>
      <c r="C2158">
        <f>'All Nodes'!C5267</f>
        <v>100001</v>
      </c>
      <c r="D2158" s="1">
        <f>'All Nodes'!D5267</f>
        <v>-4.9959999999999997E-2</v>
      </c>
      <c r="E2158" s="1">
        <f>'All Nodes'!E5267</f>
        <v>-0.44988499999999998</v>
      </c>
      <c r="F2158" s="1">
        <f>'All Nodes'!F5267</f>
        <v>0.10266500000000001</v>
      </c>
      <c r="G2158">
        <f>'All Nodes'!G5267</f>
        <v>100001</v>
      </c>
    </row>
    <row r="2159" spans="1:7" x14ac:dyDescent="0.25">
      <c r="A2159" t="str">
        <f>'All Nodes'!A5268</f>
        <v>GRID</v>
      </c>
      <c r="B2159">
        <f>'All Nodes'!B5268</f>
        <v>107157</v>
      </c>
      <c r="C2159">
        <f>'All Nodes'!C5268</f>
        <v>100001</v>
      </c>
      <c r="D2159" s="1">
        <f>'All Nodes'!D5268</f>
        <v>-2.4968000000000001E-2</v>
      </c>
      <c r="E2159" s="1">
        <f>'All Nodes'!E5268</f>
        <v>-0.39988699999999999</v>
      </c>
      <c r="F2159" s="1">
        <f>'All Nodes'!F5268</f>
        <v>9.8233399999999998E-2</v>
      </c>
      <c r="G2159">
        <f>'All Nodes'!G5268</f>
        <v>100001</v>
      </c>
    </row>
    <row r="2160" spans="1:7" x14ac:dyDescent="0.25">
      <c r="A2160" t="str">
        <f>'All Nodes'!A5269</f>
        <v>GRID</v>
      </c>
      <c r="B2160">
        <f>'All Nodes'!B5269</f>
        <v>107158</v>
      </c>
      <c r="C2160">
        <f>'All Nodes'!C5269</f>
        <v>100001</v>
      </c>
      <c r="D2160" s="1">
        <f>'All Nodes'!D5269</f>
        <v>-2.4968000000000001E-2</v>
      </c>
      <c r="E2160" s="1">
        <f>'All Nodes'!E5269</f>
        <v>-0.42501299999999997</v>
      </c>
      <c r="F2160" s="1">
        <f>'All Nodes'!F5269</f>
        <v>0.100314</v>
      </c>
      <c r="G2160">
        <f>'All Nodes'!G5269</f>
        <v>100001</v>
      </c>
    </row>
    <row r="2161" spans="1:7" x14ac:dyDescent="0.25">
      <c r="A2161" t="str">
        <f>'All Nodes'!A5270</f>
        <v>GRID</v>
      </c>
      <c r="B2161">
        <f>'All Nodes'!B5270</f>
        <v>107159</v>
      </c>
      <c r="C2161">
        <f>'All Nodes'!C5270</f>
        <v>100001</v>
      </c>
      <c r="D2161" s="1">
        <f>'All Nodes'!D5270</f>
        <v>-2.4965999999999999E-2</v>
      </c>
      <c r="E2161" s="1">
        <f>'All Nodes'!E5270</f>
        <v>-0.44989000000000001</v>
      </c>
      <c r="F2161" s="1">
        <f>'All Nodes'!F5270</f>
        <v>0.102479</v>
      </c>
      <c r="G2161">
        <f>'All Nodes'!G5270</f>
        <v>100001</v>
      </c>
    </row>
    <row r="2162" spans="1:7" x14ac:dyDescent="0.25">
      <c r="A2162" t="str">
        <f>'All Nodes'!A5271</f>
        <v>GRID</v>
      </c>
      <c r="B2162">
        <f>'All Nodes'!B5271</f>
        <v>107160</v>
      </c>
      <c r="C2162">
        <f>'All Nodes'!C5271</f>
        <v>100001</v>
      </c>
      <c r="D2162" s="1">
        <f>'All Nodes'!D5271</f>
        <v>-4.9959000000000003E-2</v>
      </c>
      <c r="E2162" s="1">
        <f>'All Nodes'!E5271</f>
        <v>-0.47501500000000002</v>
      </c>
      <c r="F2162" s="1">
        <f>'All Nodes'!F5271</f>
        <v>0.105002</v>
      </c>
      <c r="G2162">
        <f>'All Nodes'!G5271</f>
        <v>100001</v>
      </c>
    </row>
    <row r="2163" spans="1:7" x14ac:dyDescent="0.25">
      <c r="A2163" t="str">
        <f>'All Nodes'!A5272</f>
        <v>GRID</v>
      </c>
      <c r="B2163">
        <f>'All Nodes'!B5272</f>
        <v>107161</v>
      </c>
      <c r="C2163">
        <f>'All Nodes'!C5272</f>
        <v>100001</v>
      </c>
      <c r="D2163" s="1">
        <f>'All Nodes'!D5272</f>
        <v>-7.4959999999999999E-2</v>
      </c>
      <c r="E2163" s="1">
        <f>'All Nodes'!E5272</f>
        <v>-0.52489300000000005</v>
      </c>
      <c r="F2163" s="1">
        <f>'All Nodes'!F5272</f>
        <v>0.110294</v>
      </c>
      <c r="G2163">
        <f>'All Nodes'!G5272</f>
        <v>100001</v>
      </c>
    </row>
    <row r="2164" spans="1:7" x14ac:dyDescent="0.25">
      <c r="A2164" t="str">
        <f>'All Nodes'!A5273</f>
        <v>GRID</v>
      </c>
      <c r="B2164">
        <f>'All Nodes'!B5273</f>
        <v>107162</v>
      </c>
      <c r="C2164">
        <f>'All Nodes'!C5273</f>
        <v>100001</v>
      </c>
      <c r="D2164" s="1">
        <f>'All Nodes'!D5273</f>
        <v>-4.9958000000000002E-2</v>
      </c>
      <c r="E2164" s="1">
        <f>'All Nodes'!E5273</f>
        <v>-0.499886</v>
      </c>
      <c r="F2164" s="1">
        <f>'All Nodes'!F5273</f>
        <v>0.107415</v>
      </c>
      <c r="G2164">
        <f>'All Nodes'!G5273</f>
        <v>100001</v>
      </c>
    </row>
    <row r="2165" spans="1:7" x14ac:dyDescent="0.25">
      <c r="A2165" t="str">
        <f>'All Nodes'!A5274</f>
        <v>GRID</v>
      </c>
      <c r="B2165">
        <f>'All Nodes'!B5274</f>
        <v>107163</v>
      </c>
      <c r="C2165">
        <f>'All Nodes'!C5274</f>
        <v>100001</v>
      </c>
      <c r="D2165" s="1">
        <f>'All Nodes'!D5274</f>
        <v>-4.9954999999999999E-2</v>
      </c>
      <c r="E2165" s="1">
        <f>'All Nodes'!E5274</f>
        <v>-0.524899</v>
      </c>
      <c r="F2165" s="1">
        <f>'All Nodes'!F5274</f>
        <v>0.109981</v>
      </c>
      <c r="G2165">
        <f>'All Nodes'!G5274</f>
        <v>100001</v>
      </c>
    </row>
    <row r="2166" spans="1:7" x14ac:dyDescent="0.25">
      <c r="A2166" t="str">
        <f>'All Nodes'!A5275</f>
        <v>GRID</v>
      </c>
      <c r="B2166">
        <f>'All Nodes'!B5275</f>
        <v>107164</v>
      </c>
      <c r="C2166">
        <f>'All Nodes'!C5275</f>
        <v>100001</v>
      </c>
      <c r="D2166" s="1">
        <f>'All Nodes'!D5275</f>
        <v>-7.4955999999999995E-2</v>
      </c>
      <c r="E2166" s="1">
        <f>'All Nodes'!E5275</f>
        <v>-0.55001299999999997</v>
      </c>
      <c r="F2166" s="1">
        <f>'All Nodes'!F5275</f>
        <v>0.11301</v>
      </c>
      <c r="G2166">
        <f>'All Nodes'!G5275</f>
        <v>100001</v>
      </c>
    </row>
    <row r="2167" spans="1:7" x14ac:dyDescent="0.25">
      <c r="A2167" t="str">
        <f>'All Nodes'!A5276</f>
        <v>GRID</v>
      </c>
      <c r="B2167">
        <f>'All Nodes'!B5276</f>
        <v>107165</v>
      </c>
      <c r="C2167">
        <f>'All Nodes'!C5276</f>
        <v>100001</v>
      </c>
      <c r="D2167" s="1">
        <f>'All Nodes'!D5276</f>
        <v>-9.9984000000000003E-2</v>
      </c>
      <c r="E2167" s="1">
        <f>'All Nodes'!E5276</f>
        <v>-0.575013</v>
      </c>
      <c r="F2167" s="1">
        <f>'All Nodes'!F5276</f>
        <v>0.116269</v>
      </c>
      <c r="G2167">
        <f>'All Nodes'!G5276</f>
        <v>100001</v>
      </c>
    </row>
    <row r="2168" spans="1:7" x14ac:dyDescent="0.25">
      <c r="A2168" t="str">
        <f>'All Nodes'!A5277</f>
        <v>GRID</v>
      </c>
      <c r="B2168">
        <f>'All Nodes'!B5277</f>
        <v>107166</v>
      </c>
      <c r="C2168">
        <f>'All Nodes'!C5277</f>
        <v>100001</v>
      </c>
      <c r="D2168" s="1">
        <f>'All Nodes'!D5277</f>
        <v>-7.4957999999999997E-2</v>
      </c>
      <c r="E2168" s="1">
        <f>'All Nodes'!E5277</f>
        <v>-0.57501199999999997</v>
      </c>
      <c r="F2168" s="1">
        <f>'All Nodes'!F5277</f>
        <v>0.115829</v>
      </c>
      <c r="G2168">
        <f>'All Nodes'!G5277</f>
        <v>100001</v>
      </c>
    </row>
    <row r="2169" spans="1:7" x14ac:dyDescent="0.25">
      <c r="A2169" t="str">
        <f>'All Nodes'!A5278</f>
        <v>GRID</v>
      </c>
      <c r="B2169">
        <f>'All Nodes'!B5278</f>
        <v>107167</v>
      </c>
      <c r="C2169">
        <f>'All Nodes'!C5278</f>
        <v>100001</v>
      </c>
      <c r="D2169" s="1">
        <f>'All Nodes'!D5278</f>
        <v>-0.12499300000000001</v>
      </c>
      <c r="E2169" s="1">
        <f>'All Nodes'!E5278</f>
        <v>-0.60002</v>
      </c>
      <c r="F2169" s="1">
        <f>'All Nodes'!F5278</f>
        <v>0.119781</v>
      </c>
      <c r="G2169">
        <f>'All Nodes'!G5278</f>
        <v>100001</v>
      </c>
    </row>
    <row r="2170" spans="1:7" x14ac:dyDescent="0.25">
      <c r="A2170" t="str">
        <f>'All Nodes'!A5279</f>
        <v>GRID</v>
      </c>
      <c r="B2170">
        <f>'All Nodes'!B5279</f>
        <v>107168</v>
      </c>
      <c r="C2170">
        <f>'All Nodes'!C5279</f>
        <v>100001</v>
      </c>
      <c r="D2170" s="1">
        <f>'All Nodes'!D5279</f>
        <v>-9.9988999999999995E-2</v>
      </c>
      <c r="E2170" s="1">
        <f>'All Nodes'!E5279</f>
        <v>-0.60001800000000005</v>
      </c>
      <c r="F2170" s="1">
        <f>'All Nodes'!F5279</f>
        <v>0.119215</v>
      </c>
      <c r="G2170">
        <f>'All Nodes'!G5279</f>
        <v>100001</v>
      </c>
    </row>
    <row r="2171" spans="1:7" x14ac:dyDescent="0.25">
      <c r="A2171" t="str">
        <f>'All Nodes'!A5280</f>
        <v>GRID</v>
      </c>
      <c r="B2171">
        <f>'All Nodes'!B5280</f>
        <v>107169</v>
      </c>
      <c r="C2171">
        <f>'All Nodes'!C5280</f>
        <v>100001</v>
      </c>
      <c r="D2171" s="1">
        <f>'All Nodes'!D5280</f>
        <v>-0.12499300000000001</v>
      </c>
      <c r="E2171" s="1">
        <f>'All Nodes'!E5280</f>
        <v>-0.62492000000000003</v>
      </c>
      <c r="F2171" s="1">
        <f>'All Nodes'!F5280</f>
        <v>0.12282899999999999</v>
      </c>
      <c r="G2171">
        <f>'All Nodes'!G5280</f>
        <v>100001</v>
      </c>
    </row>
    <row r="2172" spans="1:7" x14ac:dyDescent="0.25">
      <c r="A2172" t="str">
        <f>'All Nodes'!A5281</f>
        <v>GRID</v>
      </c>
      <c r="B2172">
        <f>'All Nodes'!B5281</f>
        <v>107170</v>
      </c>
      <c r="C2172">
        <f>'All Nodes'!C5281</f>
        <v>100001</v>
      </c>
      <c r="D2172" s="1">
        <f>'All Nodes'!D5281</f>
        <v>-0.14999499999999999</v>
      </c>
      <c r="E2172" s="1">
        <f>'All Nodes'!E5281</f>
        <v>-0.64984900000000001</v>
      </c>
      <c r="F2172" s="1">
        <f>'All Nodes'!F5281</f>
        <v>0.12670100000000001</v>
      </c>
      <c r="G2172">
        <f>'All Nodes'!G5281</f>
        <v>100001</v>
      </c>
    </row>
    <row r="2173" spans="1:7" x14ac:dyDescent="0.25">
      <c r="A2173" t="str">
        <f>'All Nodes'!A5282</f>
        <v>GRID</v>
      </c>
      <c r="B2173">
        <f>'All Nodes'!B5282</f>
        <v>107171</v>
      </c>
      <c r="C2173">
        <f>'All Nodes'!C5282</f>
        <v>100001</v>
      </c>
      <c r="D2173" s="1">
        <f>'All Nodes'!D5282</f>
        <v>-0.12499300000000001</v>
      </c>
      <c r="E2173" s="1">
        <f>'All Nodes'!E5282</f>
        <v>-0.64985499999999996</v>
      </c>
      <c r="F2173" s="1">
        <f>'All Nodes'!F5282</f>
        <v>0.12601299999999999</v>
      </c>
      <c r="G2173">
        <f>'All Nodes'!G5282</f>
        <v>100001</v>
      </c>
    </row>
    <row r="2174" spans="1:7" x14ac:dyDescent="0.25">
      <c r="A2174" t="str">
        <f>'All Nodes'!A5283</f>
        <v>GRID</v>
      </c>
      <c r="B2174">
        <f>'All Nodes'!B5283</f>
        <v>107172</v>
      </c>
      <c r="C2174">
        <f>'All Nodes'!C5283</f>
        <v>100001</v>
      </c>
      <c r="D2174" s="1">
        <f>'All Nodes'!D5283</f>
        <v>-0.174987</v>
      </c>
      <c r="E2174" s="1">
        <f>'All Nodes'!E5283</f>
        <v>-0.67486800000000002</v>
      </c>
      <c r="F2174" s="1">
        <f>'All Nodes'!F5283</f>
        <v>0.130851</v>
      </c>
      <c r="G2174">
        <f>'All Nodes'!G5283</f>
        <v>100001</v>
      </c>
    </row>
    <row r="2175" spans="1:7" x14ac:dyDescent="0.25">
      <c r="A2175" t="str">
        <f>'All Nodes'!A5284</f>
        <v>GRID</v>
      </c>
      <c r="B2175">
        <f>'All Nodes'!B5284</f>
        <v>107173</v>
      </c>
      <c r="C2175">
        <f>'All Nodes'!C5284</f>
        <v>100001</v>
      </c>
      <c r="D2175" s="1">
        <f>'All Nodes'!D5284</f>
        <v>-0.14998900000000001</v>
      </c>
      <c r="E2175" s="1">
        <f>'All Nodes'!E5284</f>
        <v>-0.674875</v>
      </c>
      <c r="F2175" s="1">
        <f>'All Nodes'!F5284</f>
        <v>0.13003500000000001</v>
      </c>
      <c r="G2175">
        <f>'All Nodes'!G5284</f>
        <v>100001</v>
      </c>
    </row>
    <row r="2176" spans="1:7" x14ac:dyDescent="0.25">
      <c r="A2176" t="str">
        <f>'All Nodes'!A5285</f>
        <v>GRID</v>
      </c>
      <c r="B2176">
        <f>'All Nodes'!B5285</f>
        <v>107174</v>
      </c>
      <c r="C2176">
        <f>'All Nodes'!C5285</f>
        <v>100001</v>
      </c>
      <c r="D2176" s="1">
        <f>'All Nodes'!D5285</f>
        <v>-0.174986</v>
      </c>
      <c r="E2176" s="1">
        <f>'All Nodes'!E5285</f>
        <v>-0.69989800000000002</v>
      </c>
      <c r="F2176" s="1">
        <f>'All Nodes'!F5285</f>
        <v>0.13431599999999999</v>
      </c>
      <c r="G2176">
        <f>'All Nodes'!G5285</f>
        <v>100001</v>
      </c>
    </row>
    <row r="2177" spans="1:7" x14ac:dyDescent="0.25">
      <c r="A2177" t="str">
        <f>'All Nodes'!A5286</f>
        <v>GRID</v>
      </c>
      <c r="B2177">
        <f>'All Nodes'!B5286</f>
        <v>107175</v>
      </c>
      <c r="C2177">
        <f>'All Nodes'!C5286</f>
        <v>100001</v>
      </c>
      <c r="D2177" s="1">
        <f>'All Nodes'!D5286</f>
        <v>0.125031</v>
      </c>
      <c r="E2177" s="1">
        <f>'All Nodes'!E5286</f>
        <v>-0.22500200000000001</v>
      </c>
      <c r="F2177" s="1">
        <f>'All Nodes'!F5286</f>
        <v>8.8833200000000001E-2</v>
      </c>
      <c r="G2177">
        <f>'All Nodes'!G5286</f>
        <v>100001</v>
      </c>
    </row>
    <row r="2178" spans="1:7" x14ac:dyDescent="0.25">
      <c r="A2178" t="str">
        <f>'All Nodes'!A5287</f>
        <v>GRID</v>
      </c>
      <c r="B2178">
        <f>'All Nodes'!B5287</f>
        <v>107176</v>
      </c>
      <c r="C2178">
        <f>'All Nodes'!C5287</f>
        <v>100001</v>
      </c>
      <c r="D2178" s="1">
        <f>'All Nodes'!D5287</f>
        <v>0.15002699999999999</v>
      </c>
      <c r="E2178" s="1">
        <f>'All Nodes'!E5287</f>
        <v>-0.224997</v>
      </c>
      <c r="F2178" s="1">
        <f>'All Nodes'!F5287</f>
        <v>8.9518299999999995E-2</v>
      </c>
      <c r="G2178">
        <f>'All Nodes'!G5287</f>
        <v>100001</v>
      </c>
    </row>
    <row r="2179" spans="1:7" x14ac:dyDescent="0.25">
      <c r="A2179" t="str">
        <f>'All Nodes'!A5288</f>
        <v>GRID</v>
      </c>
      <c r="B2179">
        <f>'All Nodes'!B5288</f>
        <v>107177</v>
      </c>
      <c r="C2179">
        <f>'All Nodes'!C5288</f>
        <v>100001</v>
      </c>
      <c r="D2179" s="1">
        <f>'All Nodes'!D5288</f>
        <v>5.0019399999999999E-2</v>
      </c>
      <c r="E2179" s="1">
        <f>'All Nodes'!E5288</f>
        <v>-0.27501199999999998</v>
      </c>
      <c r="F2179" s="1">
        <f>'All Nodes'!F5288</f>
        <v>9.0017299999999995E-2</v>
      </c>
      <c r="G2179">
        <f>'All Nodes'!G5288</f>
        <v>100001</v>
      </c>
    </row>
    <row r="2180" spans="1:7" x14ac:dyDescent="0.25">
      <c r="A2180" t="str">
        <f>'All Nodes'!A5289</f>
        <v>GRID</v>
      </c>
      <c r="B2180">
        <f>'All Nodes'!B5289</f>
        <v>107178</v>
      </c>
      <c r="C2180">
        <f>'All Nodes'!C5289</f>
        <v>100001</v>
      </c>
      <c r="D2180" s="1">
        <f>'All Nodes'!D5289</f>
        <v>7.5034299999999998E-2</v>
      </c>
      <c r="E2180" s="1">
        <f>'All Nodes'!E5289</f>
        <v>-0.27500400000000003</v>
      </c>
      <c r="F2180" s="1">
        <f>'All Nodes'!F5289</f>
        <v>9.0329300000000001E-2</v>
      </c>
      <c r="G2180">
        <f>'All Nodes'!G5289</f>
        <v>100001</v>
      </c>
    </row>
    <row r="2181" spans="1:7" x14ac:dyDescent="0.25">
      <c r="A2181" t="str">
        <f>'All Nodes'!A5290</f>
        <v>GRID</v>
      </c>
      <c r="B2181">
        <f>'All Nodes'!B5290</f>
        <v>107179</v>
      </c>
      <c r="C2181">
        <f>'All Nodes'!C5290</f>
        <v>100001</v>
      </c>
      <c r="D2181" s="1">
        <f>'All Nodes'!D5290</f>
        <v>2.5019599999999999E-2</v>
      </c>
      <c r="E2181" s="1">
        <f>'All Nodes'!E5290</f>
        <v>-0.30000599999999999</v>
      </c>
      <c r="F2181" s="1">
        <f>'All Nodes'!F5290</f>
        <v>9.1263300000000006E-2</v>
      </c>
      <c r="G2181">
        <f>'All Nodes'!G5290</f>
        <v>100001</v>
      </c>
    </row>
    <row r="2182" spans="1:7" x14ac:dyDescent="0.25">
      <c r="A2182" t="str">
        <f>'All Nodes'!A5291</f>
        <v>GRID</v>
      </c>
      <c r="B2182">
        <f>'All Nodes'!B5291</f>
        <v>107180</v>
      </c>
      <c r="C2182">
        <f>'All Nodes'!C5291</f>
        <v>100001</v>
      </c>
      <c r="D2182" s="1">
        <f>'All Nodes'!D5291</f>
        <v>2.50218E-2</v>
      </c>
      <c r="E2182" s="1">
        <f>'All Nodes'!E5291</f>
        <v>-0.32500699999999999</v>
      </c>
      <c r="F2182" s="1">
        <f>'All Nodes'!F5291</f>
        <v>9.2822299999999996E-2</v>
      </c>
      <c r="G2182">
        <f>'All Nodes'!G5291</f>
        <v>100001</v>
      </c>
    </row>
    <row r="2183" spans="1:7" x14ac:dyDescent="0.25">
      <c r="A2183" t="str">
        <f>'All Nodes'!A5292</f>
        <v>GRID</v>
      </c>
      <c r="B2183">
        <f>'All Nodes'!B5292</f>
        <v>107181</v>
      </c>
      <c r="C2183">
        <f>'All Nodes'!C5292</f>
        <v>100001</v>
      </c>
      <c r="D2183" s="1">
        <f>'All Nodes'!D5292</f>
        <v>5.0020500000000002E-2</v>
      </c>
      <c r="E2183" s="1">
        <f>'All Nodes'!E5292</f>
        <v>-0.30000399999999999</v>
      </c>
      <c r="F2183" s="1">
        <f>'All Nodes'!F5292</f>
        <v>9.1450299999999998E-2</v>
      </c>
      <c r="G2183">
        <f>'All Nodes'!G5292</f>
        <v>100001</v>
      </c>
    </row>
    <row r="2184" spans="1:7" x14ac:dyDescent="0.25">
      <c r="A2184" t="str">
        <f>'All Nodes'!A5293</f>
        <v>GRID</v>
      </c>
      <c r="B2184">
        <f>'All Nodes'!B5293</f>
        <v>107182</v>
      </c>
      <c r="C2184">
        <f>'All Nodes'!C5293</f>
        <v>100001</v>
      </c>
      <c r="D2184" s="1">
        <f>'All Nodes'!D5293</f>
        <v>2.5024000000000001E-2</v>
      </c>
      <c r="E2184" s="1">
        <f>'All Nodes'!E5293</f>
        <v>-0.35000599999999998</v>
      </c>
      <c r="F2184" s="1">
        <f>'All Nodes'!F5293</f>
        <v>9.4507400000000005E-2</v>
      </c>
      <c r="G2184">
        <f>'All Nodes'!G5293</f>
        <v>100001</v>
      </c>
    </row>
    <row r="2185" spans="1:7" x14ac:dyDescent="0.25">
      <c r="A2185" t="str">
        <f>'All Nodes'!A5294</f>
        <v>GRID</v>
      </c>
      <c r="B2185">
        <f>'All Nodes'!B5294</f>
        <v>107183</v>
      </c>
      <c r="C2185">
        <f>'All Nodes'!C5294</f>
        <v>100001</v>
      </c>
      <c r="D2185" s="1">
        <f>'All Nodes'!D5294</f>
        <v>0.100034</v>
      </c>
      <c r="E2185" s="1">
        <f>'All Nodes'!E5294</f>
        <v>-0.24998899999999999</v>
      </c>
      <c r="F2185" s="1">
        <f>'All Nodes'!F5294</f>
        <v>8.9455300000000001E-2</v>
      </c>
      <c r="G2185">
        <f>'All Nodes'!G5294</f>
        <v>100001</v>
      </c>
    </row>
    <row r="2186" spans="1:7" x14ac:dyDescent="0.25">
      <c r="A2186" t="str">
        <f>'All Nodes'!A5295</f>
        <v>GRID</v>
      </c>
      <c r="B2186">
        <f>'All Nodes'!B5295</f>
        <v>107184</v>
      </c>
      <c r="C2186">
        <f>'All Nodes'!C5295</f>
        <v>100001</v>
      </c>
      <c r="D2186" s="1">
        <f>'All Nodes'!D5295</f>
        <v>0.125032</v>
      </c>
      <c r="E2186" s="1">
        <f>'All Nodes'!E5295</f>
        <v>-0.24998699999999999</v>
      </c>
      <c r="F2186" s="1">
        <f>'All Nodes'!F5295</f>
        <v>9.0016399999999996E-2</v>
      </c>
      <c r="G2186">
        <f>'All Nodes'!G5295</f>
        <v>100001</v>
      </c>
    </row>
    <row r="2187" spans="1:7" x14ac:dyDescent="0.25">
      <c r="A2187" t="str">
        <f>'All Nodes'!A5296</f>
        <v>GRID</v>
      </c>
      <c r="B2187">
        <f>'All Nodes'!B5296</f>
        <v>107185</v>
      </c>
      <c r="C2187">
        <f>'All Nodes'!C5296</f>
        <v>100001</v>
      </c>
      <c r="D2187" s="1">
        <f>'All Nodes'!D5296</f>
        <v>0.100035</v>
      </c>
      <c r="E2187" s="1">
        <f>'All Nodes'!E5296</f>
        <v>-0.275005</v>
      </c>
      <c r="F2187" s="1">
        <f>'All Nodes'!F5296</f>
        <v>9.0765299999999993E-2</v>
      </c>
      <c r="G2187">
        <f>'All Nodes'!G5296</f>
        <v>100001</v>
      </c>
    </row>
    <row r="2188" spans="1:7" x14ac:dyDescent="0.25">
      <c r="A2188" t="str">
        <f>'All Nodes'!A5297</f>
        <v>GRID</v>
      </c>
      <c r="B2188">
        <f>'All Nodes'!B5297</f>
        <v>107186</v>
      </c>
      <c r="C2188">
        <f>'All Nodes'!C5297</f>
        <v>100001</v>
      </c>
      <c r="D2188" s="1">
        <f>'All Nodes'!D5297</f>
        <v>2.6804E-5</v>
      </c>
      <c r="E2188" s="1">
        <f>'All Nodes'!E5297</f>
        <v>-0.37500899999999998</v>
      </c>
      <c r="F2188" s="1">
        <f>'All Nodes'!F5297</f>
        <v>9.6254400000000004E-2</v>
      </c>
      <c r="G2188">
        <f>'All Nodes'!G5297</f>
        <v>100001</v>
      </c>
    </row>
    <row r="2189" spans="1:7" x14ac:dyDescent="0.25">
      <c r="A2189" t="str">
        <f>'All Nodes'!A5298</f>
        <v>GRID</v>
      </c>
      <c r="B2189">
        <f>'All Nodes'!B5298</f>
        <v>107187</v>
      </c>
      <c r="C2189">
        <f>'All Nodes'!C5298</f>
        <v>100001</v>
      </c>
      <c r="D2189" s="1">
        <f>'All Nodes'!D5298</f>
        <v>2.8751E-5</v>
      </c>
      <c r="E2189" s="1">
        <f>'All Nodes'!E5298</f>
        <v>-0.40000999999999998</v>
      </c>
      <c r="F2189" s="1">
        <f>'All Nodes'!F5298</f>
        <v>9.8189399999999996E-2</v>
      </c>
      <c r="G2189">
        <f>'All Nodes'!G5298</f>
        <v>100001</v>
      </c>
    </row>
    <row r="2190" spans="1:7" x14ac:dyDescent="0.25">
      <c r="A2190" t="str">
        <f>'All Nodes'!A5299</f>
        <v>GRID</v>
      </c>
      <c r="B2190">
        <f>'All Nodes'!B5299</f>
        <v>107188</v>
      </c>
      <c r="C2190">
        <f>'All Nodes'!C5299</f>
        <v>100001</v>
      </c>
      <c r="D2190" s="1">
        <f>'All Nodes'!D5299</f>
        <v>2.5025200000000001E-2</v>
      </c>
      <c r="E2190" s="1">
        <f>'All Nodes'!E5299</f>
        <v>-0.37500800000000001</v>
      </c>
      <c r="F2190" s="1">
        <f>'All Nodes'!F5299</f>
        <v>9.6316399999999996E-2</v>
      </c>
      <c r="G2190">
        <f>'All Nodes'!G5299</f>
        <v>100001</v>
      </c>
    </row>
    <row r="2191" spans="1:7" x14ac:dyDescent="0.25">
      <c r="A2191" t="str">
        <f>'All Nodes'!A5300</f>
        <v>GRID</v>
      </c>
      <c r="B2191">
        <f>'All Nodes'!B5300</f>
        <v>107189</v>
      </c>
      <c r="C2191">
        <f>'All Nodes'!C5300</f>
        <v>100001</v>
      </c>
      <c r="D2191" s="1">
        <f>'All Nodes'!D5300</f>
        <v>0.25001400000000001</v>
      </c>
      <c r="E2191" s="1">
        <f>'All Nodes'!E5300</f>
        <v>-0.150002</v>
      </c>
      <c r="F2191" s="1">
        <f>'All Nodes'!F5300</f>
        <v>9.0703199999999998E-2</v>
      </c>
      <c r="G2191">
        <f>'All Nodes'!G5300</f>
        <v>100001</v>
      </c>
    </row>
    <row r="2192" spans="1:7" x14ac:dyDescent="0.25">
      <c r="A2192" t="str">
        <f>'All Nodes'!A5301</f>
        <v>GRID</v>
      </c>
      <c r="B2192">
        <f>'All Nodes'!B5301</f>
        <v>107190</v>
      </c>
      <c r="C2192">
        <f>'All Nodes'!C5301</f>
        <v>100001</v>
      </c>
      <c r="D2192" s="1">
        <f>'All Nodes'!D5301</f>
        <v>0.27503</v>
      </c>
      <c r="E2192" s="1">
        <f>'All Nodes'!E5301</f>
        <v>-0.150005</v>
      </c>
      <c r="F2192" s="1">
        <f>'All Nodes'!F5301</f>
        <v>9.2014200000000004E-2</v>
      </c>
      <c r="G2192">
        <f>'All Nodes'!G5301</f>
        <v>100001</v>
      </c>
    </row>
    <row r="2193" spans="1:7" x14ac:dyDescent="0.25">
      <c r="A2193" t="str">
        <f>'All Nodes'!A5302</f>
        <v>GRID</v>
      </c>
      <c r="B2193">
        <f>'All Nodes'!B5302</f>
        <v>107191</v>
      </c>
      <c r="C2193">
        <f>'All Nodes'!C5302</f>
        <v>100001</v>
      </c>
      <c r="D2193" s="1">
        <f>'All Nodes'!D5302</f>
        <v>0.30002400000000001</v>
      </c>
      <c r="E2193" s="1">
        <f>'All Nodes'!E5302</f>
        <v>-0.150005</v>
      </c>
      <c r="F2193" s="1">
        <f>'All Nodes'!F5302</f>
        <v>9.3448199999999995E-2</v>
      </c>
      <c r="G2193">
        <f>'All Nodes'!G5302</f>
        <v>100001</v>
      </c>
    </row>
    <row r="2194" spans="1:7" x14ac:dyDescent="0.25">
      <c r="A2194" t="str">
        <f>'All Nodes'!A5303</f>
        <v>GRID</v>
      </c>
      <c r="B2194">
        <f>'All Nodes'!B5303</f>
        <v>107192</v>
      </c>
      <c r="C2194">
        <f>'All Nodes'!C5303</f>
        <v>100001</v>
      </c>
      <c r="D2194" s="1">
        <f>'All Nodes'!D5303</f>
        <v>0.32501600000000003</v>
      </c>
      <c r="E2194" s="1">
        <f>'All Nodes'!E5303</f>
        <v>-0.150006</v>
      </c>
      <c r="F2194" s="1">
        <f>'All Nodes'!F5303</f>
        <v>9.50072E-2</v>
      </c>
      <c r="G2194">
        <f>'All Nodes'!G5303</f>
        <v>100001</v>
      </c>
    </row>
    <row r="2195" spans="1:7" x14ac:dyDescent="0.25">
      <c r="A2195" t="str">
        <f>'All Nodes'!A5304</f>
        <v>GRID</v>
      </c>
      <c r="B2195">
        <f>'All Nodes'!B5304</f>
        <v>107193</v>
      </c>
      <c r="C2195">
        <f>'All Nodes'!C5304</f>
        <v>100001</v>
      </c>
      <c r="D2195" s="1">
        <f>'All Nodes'!D5304</f>
        <v>0.20003099999999999</v>
      </c>
      <c r="E2195" s="1">
        <f>'All Nodes'!E5304</f>
        <v>-0.20000999999999999</v>
      </c>
      <c r="F2195" s="1">
        <f>'All Nodes'!F5304</f>
        <v>9.0205300000000002E-2</v>
      </c>
      <c r="G2195">
        <f>'All Nodes'!G5304</f>
        <v>100001</v>
      </c>
    </row>
    <row r="2196" spans="1:7" x14ac:dyDescent="0.25">
      <c r="A2196" t="str">
        <f>'All Nodes'!A5305</f>
        <v>GRID</v>
      </c>
      <c r="B2196">
        <f>'All Nodes'!B5305</f>
        <v>107194</v>
      </c>
      <c r="C2196">
        <f>'All Nodes'!C5305</f>
        <v>100001</v>
      </c>
      <c r="D2196" s="1">
        <f>'All Nodes'!D5305</f>
        <v>0.225027</v>
      </c>
      <c r="E2196" s="1">
        <f>'All Nodes'!E5305</f>
        <v>-0.175008</v>
      </c>
      <c r="F2196" s="1">
        <f>'All Nodes'!F5305</f>
        <v>9.0330300000000002E-2</v>
      </c>
      <c r="G2196">
        <f>'All Nodes'!G5305</f>
        <v>100001</v>
      </c>
    </row>
    <row r="2197" spans="1:7" x14ac:dyDescent="0.25">
      <c r="A2197" t="str">
        <f>'All Nodes'!A5306</f>
        <v>GRID</v>
      </c>
      <c r="B2197">
        <f>'All Nodes'!B5306</f>
        <v>107195</v>
      </c>
      <c r="C2197">
        <f>'All Nodes'!C5306</f>
        <v>100001</v>
      </c>
      <c r="D2197" s="1">
        <f>'All Nodes'!D5306</f>
        <v>0.25001600000000002</v>
      </c>
      <c r="E2197" s="1">
        <f>'All Nodes'!E5306</f>
        <v>-0.175007</v>
      </c>
      <c r="F2197" s="1">
        <f>'All Nodes'!F5306</f>
        <v>9.1513200000000003E-2</v>
      </c>
      <c r="G2197">
        <f>'All Nodes'!G5306</f>
        <v>100001</v>
      </c>
    </row>
    <row r="2198" spans="1:7" x14ac:dyDescent="0.25">
      <c r="A2198" t="str">
        <f>'All Nodes'!A5307</f>
        <v>GRID</v>
      </c>
      <c r="B2198">
        <f>'All Nodes'!B5307</f>
        <v>107196</v>
      </c>
      <c r="C2198">
        <f>'All Nodes'!C5307</f>
        <v>100001</v>
      </c>
      <c r="D2198" s="1">
        <f>'All Nodes'!D5307</f>
        <v>0.22502800000000001</v>
      </c>
      <c r="E2198" s="1">
        <f>'All Nodes'!E5307</f>
        <v>-0.20000799999999999</v>
      </c>
      <c r="F2198" s="1">
        <f>'All Nodes'!F5307</f>
        <v>9.1265299999999994E-2</v>
      </c>
      <c r="G2198">
        <f>'All Nodes'!G5307</f>
        <v>100001</v>
      </c>
    </row>
    <row r="2199" spans="1:7" x14ac:dyDescent="0.25">
      <c r="A2199" t="str">
        <f>'All Nodes'!A5308</f>
        <v>GRID</v>
      </c>
      <c r="B2199">
        <f>'All Nodes'!B5308</f>
        <v>107197</v>
      </c>
      <c r="C2199">
        <f>'All Nodes'!C5308</f>
        <v>100001</v>
      </c>
      <c r="D2199" s="1">
        <f>'All Nodes'!D5308</f>
        <v>0.17503299999999999</v>
      </c>
      <c r="E2199" s="1">
        <f>'All Nodes'!E5308</f>
        <v>-0.224998</v>
      </c>
      <c r="F2199" s="1">
        <f>'All Nodes'!F5308</f>
        <v>9.0329199999999998E-2</v>
      </c>
      <c r="G2199">
        <f>'All Nodes'!G5308</f>
        <v>100001</v>
      </c>
    </row>
    <row r="2200" spans="1:7" x14ac:dyDescent="0.25">
      <c r="A2200" t="str">
        <f>'All Nodes'!A5309</f>
        <v>GRID</v>
      </c>
      <c r="B2200">
        <f>'All Nodes'!B5309</f>
        <v>107198</v>
      </c>
      <c r="C2200">
        <f>'All Nodes'!C5309</f>
        <v>100001</v>
      </c>
      <c r="D2200" s="1">
        <f>'All Nodes'!D5309</f>
        <v>0.20003199999999999</v>
      </c>
      <c r="E2200" s="1">
        <f>'All Nodes'!E5309</f>
        <v>-0.224997</v>
      </c>
      <c r="F2200" s="1">
        <f>'All Nodes'!F5309</f>
        <v>9.1265299999999994E-2</v>
      </c>
      <c r="G2200">
        <f>'All Nodes'!G5309</f>
        <v>100001</v>
      </c>
    </row>
    <row r="2201" spans="1:7" x14ac:dyDescent="0.25">
      <c r="A2201" t="str">
        <f>'All Nodes'!A5310</f>
        <v>GRID</v>
      </c>
      <c r="B2201">
        <f>'All Nodes'!B5310</f>
        <v>107199</v>
      </c>
      <c r="C2201">
        <f>'All Nodes'!C5310</f>
        <v>100001</v>
      </c>
      <c r="D2201" s="1">
        <f>'All Nodes'!D5310</f>
        <v>0.34987000000000001</v>
      </c>
      <c r="E2201" s="1">
        <f>'All Nodes'!E5310</f>
        <v>-0.12501000000000001</v>
      </c>
      <c r="F2201" s="1">
        <f>'All Nodes'!F5310</f>
        <v>9.5985200000000007E-2</v>
      </c>
      <c r="G2201">
        <f>'All Nodes'!G5310</f>
        <v>100001</v>
      </c>
    </row>
    <row r="2202" spans="1:7" x14ac:dyDescent="0.25">
      <c r="A2202" t="str">
        <f>'All Nodes'!A5311</f>
        <v>GRID</v>
      </c>
      <c r="B2202">
        <f>'All Nodes'!B5311</f>
        <v>107200</v>
      </c>
      <c r="C2202">
        <f>'All Nodes'!C5311</f>
        <v>100001</v>
      </c>
      <c r="D2202" s="1">
        <f>'All Nodes'!D5311</f>
        <v>0.37486900000000001</v>
      </c>
      <c r="E2202" s="1">
        <f>'All Nodes'!E5311</f>
        <v>-0.12502099999999999</v>
      </c>
      <c r="F2202" s="1">
        <f>'All Nodes'!F5311</f>
        <v>9.7794199999999998E-2</v>
      </c>
      <c r="G2202">
        <f>'All Nodes'!G5311</f>
        <v>100001</v>
      </c>
    </row>
    <row r="2203" spans="1:7" x14ac:dyDescent="0.25">
      <c r="A2203" t="str">
        <f>'All Nodes'!A5312</f>
        <v>GRID</v>
      </c>
      <c r="B2203">
        <f>'All Nodes'!B5312</f>
        <v>107201</v>
      </c>
      <c r="C2203">
        <f>'All Nodes'!C5312</f>
        <v>100001</v>
      </c>
      <c r="D2203" s="1">
        <f>'All Nodes'!D5312</f>
        <v>0.34986600000000001</v>
      </c>
      <c r="E2203" s="1">
        <f>'All Nodes'!E5312</f>
        <v>-0.14998500000000001</v>
      </c>
      <c r="F2203" s="1">
        <f>'All Nodes'!F5312</f>
        <v>9.6671199999999999E-2</v>
      </c>
      <c r="G2203">
        <f>'All Nodes'!G5312</f>
        <v>100001</v>
      </c>
    </row>
    <row r="2204" spans="1:7" x14ac:dyDescent="0.25">
      <c r="A2204" t="str">
        <f>'All Nodes'!A5313</f>
        <v>GRID</v>
      </c>
      <c r="B2204">
        <f>'All Nodes'!B5313</f>
        <v>107202</v>
      </c>
      <c r="C2204">
        <f>'All Nodes'!C5313</f>
        <v>100001</v>
      </c>
      <c r="D2204" s="1">
        <f>'All Nodes'!D5313</f>
        <v>0.39986899999999997</v>
      </c>
      <c r="E2204" s="1">
        <f>'All Nodes'!E5313</f>
        <v>-0.12501899999999999</v>
      </c>
      <c r="F2204" s="1">
        <f>'All Nodes'!F5313</f>
        <v>9.9728200000000003E-2</v>
      </c>
      <c r="G2204">
        <f>'All Nodes'!G5313</f>
        <v>100001</v>
      </c>
    </row>
    <row r="2205" spans="1:7" x14ac:dyDescent="0.25">
      <c r="A2205" t="str">
        <f>'All Nodes'!A5314</f>
        <v>GRID</v>
      </c>
      <c r="B2205">
        <f>'All Nodes'!B5314</f>
        <v>107203</v>
      </c>
      <c r="C2205">
        <f>'All Nodes'!C5314</f>
        <v>100001</v>
      </c>
      <c r="D2205" s="1">
        <f>'All Nodes'!D5314</f>
        <v>0.42502099999999998</v>
      </c>
      <c r="E2205" s="1">
        <f>'All Nodes'!E5314</f>
        <v>-0.12499</v>
      </c>
      <c r="F2205" s="1">
        <f>'All Nodes'!F5314</f>
        <v>0.101814</v>
      </c>
      <c r="G2205">
        <f>'All Nodes'!G5314</f>
        <v>100001</v>
      </c>
    </row>
    <row r="2206" spans="1:7" x14ac:dyDescent="0.25">
      <c r="A2206" t="str">
        <f>'All Nodes'!A5315</f>
        <v>GRID</v>
      </c>
      <c r="B2206">
        <f>'All Nodes'!B5315</f>
        <v>107204</v>
      </c>
      <c r="C2206">
        <f>'All Nodes'!C5315</f>
        <v>100001</v>
      </c>
      <c r="D2206" s="1">
        <f>'All Nodes'!D5315</f>
        <v>0.44987500000000002</v>
      </c>
      <c r="E2206" s="1">
        <f>'All Nodes'!E5315</f>
        <v>-9.9998000000000004E-2</v>
      </c>
      <c r="F2206" s="1">
        <f>'All Nodes'!F5315</f>
        <v>0.10341400000000001</v>
      </c>
      <c r="G2206">
        <f>'All Nodes'!G5315</f>
        <v>100001</v>
      </c>
    </row>
    <row r="2207" spans="1:7" x14ac:dyDescent="0.25">
      <c r="A2207" t="str">
        <f>'All Nodes'!A5316</f>
        <v>GRID</v>
      </c>
      <c r="B2207">
        <f>'All Nodes'!B5316</f>
        <v>107205</v>
      </c>
      <c r="C2207">
        <f>'All Nodes'!C5316</f>
        <v>100001</v>
      </c>
      <c r="D2207" s="1">
        <f>'All Nodes'!D5316</f>
        <v>0.44986999999999999</v>
      </c>
      <c r="E2207" s="1">
        <f>'All Nodes'!E5316</f>
        <v>-0.125</v>
      </c>
      <c r="F2207" s="1">
        <f>'All Nodes'!F5316</f>
        <v>0.103975</v>
      </c>
      <c r="G2207">
        <f>'All Nodes'!G5316</f>
        <v>100001</v>
      </c>
    </row>
    <row r="2208" spans="1:7" x14ac:dyDescent="0.25">
      <c r="A2208" t="str">
        <f>'All Nodes'!A5317</f>
        <v>GRID</v>
      </c>
      <c r="B2208">
        <f>'All Nodes'!B5317</f>
        <v>107206</v>
      </c>
      <c r="C2208">
        <f>'All Nodes'!C5317</f>
        <v>100001</v>
      </c>
      <c r="D2208" s="1">
        <f>'All Nodes'!D5317</f>
        <v>0.47501900000000002</v>
      </c>
      <c r="E2208" s="1">
        <f>'All Nodes'!E5317</f>
        <v>-9.9996000000000002E-2</v>
      </c>
      <c r="F2208" s="1">
        <f>'All Nodes'!F5317</f>
        <v>0.105752</v>
      </c>
      <c r="G2208">
        <f>'All Nodes'!G5317</f>
        <v>100001</v>
      </c>
    </row>
    <row r="2209" spans="1:7" x14ac:dyDescent="0.25">
      <c r="A2209" t="str">
        <f>'All Nodes'!A5318</f>
        <v>GRID</v>
      </c>
      <c r="B2209">
        <f>'All Nodes'!B5318</f>
        <v>107207</v>
      </c>
      <c r="C2209">
        <f>'All Nodes'!C5318</f>
        <v>100001</v>
      </c>
      <c r="D2209" s="1">
        <f>'All Nodes'!D5318</f>
        <v>0.49987700000000002</v>
      </c>
      <c r="E2209" s="1">
        <f>'All Nodes'!E5318</f>
        <v>-0.10000100000000001</v>
      </c>
      <c r="F2209" s="1">
        <f>'All Nodes'!F5318</f>
        <v>0.108163</v>
      </c>
      <c r="G2209">
        <f>'All Nodes'!G5318</f>
        <v>100001</v>
      </c>
    </row>
    <row r="2210" spans="1:7" x14ac:dyDescent="0.25">
      <c r="A2210" t="str">
        <f>'All Nodes'!A5319</f>
        <v>GRID</v>
      </c>
      <c r="B2210">
        <f>'All Nodes'!B5319</f>
        <v>107208</v>
      </c>
      <c r="C2210">
        <f>'All Nodes'!C5319</f>
        <v>100001</v>
      </c>
      <c r="D2210" s="1">
        <f>'All Nodes'!D5319</f>
        <v>0.57501199999999997</v>
      </c>
      <c r="E2210" s="1">
        <f>'All Nodes'!E5319</f>
        <v>-7.4957999999999997E-2</v>
      </c>
      <c r="F2210" s="1">
        <f>'All Nodes'!F5319</f>
        <v>0.115828</v>
      </c>
      <c r="G2210">
        <f>'All Nodes'!G5319</f>
        <v>100001</v>
      </c>
    </row>
    <row r="2211" spans="1:7" x14ac:dyDescent="0.25">
      <c r="A2211" t="str">
        <f>'All Nodes'!A5320</f>
        <v>GRID</v>
      </c>
      <c r="B2211">
        <f>'All Nodes'!B5320</f>
        <v>107209</v>
      </c>
      <c r="C2211">
        <f>'All Nodes'!C5320</f>
        <v>100001</v>
      </c>
      <c r="D2211" s="1">
        <f>'All Nodes'!D5320</f>
        <v>0.52488900000000005</v>
      </c>
      <c r="E2211" s="1">
        <f>'All Nodes'!E5320</f>
        <v>-0.100006</v>
      </c>
      <c r="F2211" s="1">
        <f>'All Nodes'!F5320</f>
        <v>0.11073</v>
      </c>
      <c r="G2211">
        <f>'All Nodes'!G5320</f>
        <v>100001</v>
      </c>
    </row>
    <row r="2212" spans="1:7" x14ac:dyDescent="0.25">
      <c r="A2212" t="str">
        <f>'All Nodes'!A5321</f>
        <v>GRID</v>
      </c>
      <c r="B2212">
        <f>'All Nodes'!B5321</f>
        <v>107210</v>
      </c>
      <c r="C2212">
        <f>'All Nodes'!C5321</f>
        <v>100001</v>
      </c>
      <c r="D2212" s="1">
        <f>'All Nodes'!D5321</f>
        <v>0.55001500000000003</v>
      </c>
      <c r="E2212" s="1">
        <f>'All Nodes'!E5321</f>
        <v>-9.9990999999999997E-2</v>
      </c>
      <c r="F2212" s="1">
        <f>'All Nodes'!F5321</f>
        <v>0.11344899999999999</v>
      </c>
      <c r="G2212">
        <f>'All Nodes'!G5321</f>
        <v>100001</v>
      </c>
    </row>
    <row r="2213" spans="1:7" x14ac:dyDescent="0.25">
      <c r="A2213" t="str">
        <f>'All Nodes'!A5322</f>
        <v>GRID</v>
      </c>
      <c r="B2213">
        <f>'All Nodes'!B5322</f>
        <v>107211</v>
      </c>
      <c r="C2213">
        <f>'All Nodes'!C5322</f>
        <v>100001</v>
      </c>
      <c r="D2213" s="1">
        <f>'All Nodes'!D5322</f>
        <v>0.575013</v>
      </c>
      <c r="E2213" s="1">
        <f>'All Nodes'!E5322</f>
        <v>-9.9985000000000004E-2</v>
      </c>
      <c r="F2213" s="1">
        <f>'All Nodes'!F5322</f>
        <v>0.116269</v>
      </c>
      <c r="G2213">
        <f>'All Nodes'!G5322</f>
        <v>100001</v>
      </c>
    </row>
    <row r="2214" spans="1:7" x14ac:dyDescent="0.25">
      <c r="A2214" t="str">
        <f>'All Nodes'!A5323</f>
        <v>GRID</v>
      </c>
      <c r="B2214">
        <f>'All Nodes'!B5323</f>
        <v>107212</v>
      </c>
      <c r="C2214">
        <f>'All Nodes'!C5323</f>
        <v>100001</v>
      </c>
      <c r="D2214" s="1">
        <f>'All Nodes'!D5323</f>
        <v>0.60001700000000002</v>
      </c>
      <c r="E2214" s="1">
        <f>'All Nodes'!E5323</f>
        <v>-7.4954999999999994E-2</v>
      </c>
      <c r="F2214" s="1">
        <f>'All Nodes'!F5323</f>
        <v>0.11877500000000001</v>
      </c>
      <c r="G2214">
        <f>'All Nodes'!G5323</f>
        <v>100001</v>
      </c>
    </row>
    <row r="2215" spans="1:7" x14ac:dyDescent="0.25">
      <c r="A2215" t="str">
        <f>'All Nodes'!A5324</f>
        <v>GRID</v>
      </c>
      <c r="B2215">
        <f>'All Nodes'!B5324</f>
        <v>107213</v>
      </c>
      <c r="C2215">
        <f>'All Nodes'!C5324</f>
        <v>100001</v>
      </c>
      <c r="D2215" s="1">
        <f>'All Nodes'!D5324</f>
        <v>0.62492800000000004</v>
      </c>
      <c r="E2215" s="1">
        <f>'All Nodes'!E5324</f>
        <v>-7.4970999999999996E-2</v>
      </c>
      <c r="F2215" s="1">
        <f>'All Nodes'!F5324</f>
        <v>0.121827</v>
      </c>
      <c r="G2215">
        <f>'All Nodes'!G5324</f>
        <v>100001</v>
      </c>
    </row>
    <row r="2216" spans="1:7" x14ac:dyDescent="0.25">
      <c r="A2216" t="str">
        <f>'All Nodes'!A5325</f>
        <v>GRID</v>
      </c>
      <c r="B2216">
        <f>'All Nodes'!B5325</f>
        <v>107214</v>
      </c>
      <c r="C2216">
        <f>'All Nodes'!C5325</f>
        <v>100001</v>
      </c>
      <c r="D2216" s="1">
        <f>'All Nodes'!D5325</f>
        <v>0.64987799999999996</v>
      </c>
      <c r="E2216" s="1">
        <f>'All Nodes'!E5325</f>
        <v>-4.9947999999999999E-2</v>
      </c>
      <c r="F2216" s="1">
        <f>'All Nodes'!F5325</f>
        <v>0.12470000000000001</v>
      </c>
      <c r="G2216">
        <f>'All Nodes'!G5325</f>
        <v>100001</v>
      </c>
    </row>
    <row r="2217" spans="1:7" x14ac:dyDescent="0.25">
      <c r="A2217" t="str">
        <f>'All Nodes'!A5326</f>
        <v>GRID</v>
      </c>
      <c r="B2217">
        <f>'All Nodes'!B5326</f>
        <v>107215</v>
      </c>
      <c r="C2217">
        <f>'All Nodes'!C5326</f>
        <v>100001</v>
      </c>
      <c r="D2217" s="1">
        <f>'All Nodes'!D5326</f>
        <v>0.64987099999999998</v>
      </c>
      <c r="E2217" s="1">
        <f>'All Nodes'!E5326</f>
        <v>-7.4953000000000006E-2</v>
      </c>
      <c r="F2217" s="1">
        <f>'All Nodes'!F5326</f>
        <v>0.12501100000000001</v>
      </c>
      <c r="G2217">
        <f>'All Nodes'!G5326</f>
        <v>100001</v>
      </c>
    </row>
    <row r="2218" spans="1:7" x14ac:dyDescent="0.25">
      <c r="A2218" t="str">
        <f>'All Nodes'!A5327</f>
        <v>GRID</v>
      </c>
      <c r="B2218">
        <f>'All Nodes'!B5327</f>
        <v>107216</v>
      </c>
      <c r="C2218">
        <f>'All Nodes'!C5327</f>
        <v>100001</v>
      </c>
      <c r="D2218" s="1">
        <f>'All Nodes'!D5327</f>
        <v>0.67490799999999995</v>
      </c>
      <c r="E2218" s="1">
        <f>'All Nodes'!E5327</f>
        <v>-2.4951999999999998E-2</v>
      </c>
      <c r="F2218" s="1">
        <f>'All Nodes'!F5327</f>
        <v>0.12784599999999999</v>
      </c>
      <c r="G2218">
        <f>'All Nodes'!G5327</f>
        <v>100001</v>
      </c>
    </row>
    <row r="2219" spans="1:7" x14ac:dyDescent="0.25">
      <c r="A2219" t="str">
        <f>'All Nodes'!A5328</f>
        <v>GRID</v>
      </c>
      <c r="B2219">
        <f>'All Nodes'!B5328</f>
        <v>107217</v>
      </c>
      <c r="C2219">
        <f>'All Nodes'!C5328</f>
        <v>100001</v>
      </c>
      <c r="D2219" s="1">
        <f>'All Nodes'!D5328</f>
        <v>0.67490000000000006</v>
      </c>
      <c r="E2219" s="1">
        <f>'All Nodes'!E5328</f>
        <v>-4.9945999999999997E-2</v>
      </c>
      <c r="F2219" s="1">
        <f>'All Nodes'!F5328</f>
        <v>0.12803200000000001</v>
      </c>
      <c r="G2219">
        <f>'All Nodes'!G5328</f>
        <v>100001</v>
      </c>
    </row>
    <row r="2220" spans="1:7" x14ac:dyDescent="0.25">
      <c r="A2220" t="str">
        <f>'All Nodes'!A5329</f>
        <v>GRID</v>
      </c>
      <c r="B2220">
        <f>'All Nodes'!B5329</f>
        <v>107218</v>
      </c>
      <c r="C2220">
        <f>'All Nodes'!C5329</f>
        <v>100001</v>
      </c>
      <c r="D2220" s="1">
        <f>'All Nodes'!D5329</f>
        <v>0.69992900000000002</v>
      </c>
      <c r="E2220" s="1">
        <f>'All Nodes'!E5329</f>
        <v>-2.495E-2</v>
      </c>
      <c r="F2220" s="1">
        <f>'All Nodes'!F5329</f>
        <v>0.13130800000000001</v>
      </c>
      <c r="G2220">
        <f>'All Nodes'!G5329</f>
        <v>100001</v>
      </c>
    </row>
    <row r="2221" spans="1:7" x14ac:dyDescent="0.25">
      <c r="A2221" t="str">
        <f>'All Nodes'!A5330</f>
        <v>GRID</v>
      </c>
      <c r="B2221">
        <f>'All Nodes'!B5330</f>
        <v>107219</v>
      </c>
      <c r="C2221">
        <f>'All Nodes'!C5330</f>
        <v>100001</v>
      </c>
      <c r="D2221" s="1">
        <f>'All Nodes'!D5330</f>
        <v>0.72495500000000002</v>
      </c>
      <c r="E2221" s="1">
        <f>'All Nodes'!E5330</f>
        <v>5.2601E-5</v>
      </c>
      <c r="F2221" s="1">
        <f>'All Nodes'!F5330</f>
        <v>0.13483500000000001</v>
      </c>
      <c r="G2221">
        <f>'All Nodes'!G5330</f>
        <v>100001</v>
      </c>
    </row>
    <row r="2222" spans="1:7" x14ac:dyDescent="0.25">
      <c r="A2222" t="str">
        <f>'All Nodes'!A5331</f>
        <v>GRID</v>
      </c>
      <c r="B2222">
        <f>'All Nodes'!B5331</f>
        <v>107220</v>
      </c>
      <c r="C2222">
        <f>'All Nodes'!C5331</f>
        <v>100001</v>
      </c>
      <c r="D2222" s="1">
        <f>'All Nodes'!D5331</f>
        <v>0.72495100000000001</v>
      </c>
      <c r="E2222" s="1">
        <f>'All Nodes'!E5331</f>
        <v>-2.4955999999999999E-2</v>
      </c>
      <c r="F2222" s="1">
        <f>'All Nodes'!F5331</f>
        <v>0.13489599999999999</v>
      </c>
      <c r="G2222">
        <f>'All Nodes'!G5331</f>
        <v>100001</v>
      </c>
    </row>
    <row r="2223" spans="1:7" x14ac:dyDescent="0.25">
      <c r="A2223" t="str">
        <f>'All Nodes'!A5332</f>
        <v>GRID</v>
      </c>
      <c r="B2223">
        <f>'All Nodes'!B5332</f>
        <v>107221</v>
      </c>
      <c r="C2223">
        <f>'All Nodes'!C5332</f>
        <v>100001</v>
      </c>
      <c r="D2223" s="1">
        <f>'All Nodes'!D5332</f>
        <v>-2.4967E-2</v>
      </c>
      <c r="E2223" s="1">
        <f>'All Nodes'!E5332</f>
        <v>-0.47501300000000002</v>
      </c>
      <c r="F2223" s="1">
        <f>'All Nodes'!F5332</f>
        <v>0.104813</v>
      </c>
      <c r="G2223">
        <f>'All Nodes'!G5332</f>
        <v>100001</v>
      </c>
    </row>
    <row r="2224" spans="1:7" x14ac:dyDescent="0.25">
      <c r="A2224" t="str">
        <f>'All Nodes'!A5333</f>
        <v>GRID</v>
      </c>
      <c r="B2224">
        <f>'All Nodes'!B5333</f>
        <v>107222</v>
      </c>
      <c r="C2224">
        <f>'All Nodes'!C5333</f>
        <v>100001</v>
      </c>
      <c r="D2224" s="1">
        <f>'All Nodes'!D5333</f>
        <v>3.0695999999999999E-5</v>
      </c>
      <c r="E2224" s="1">
        <f>'All Nodes'!E5333</f>
        <v>-0.42501100000000003</v>
      </c>
      <c r="F2224" s="1">
        <f>'All Nodes'!F5333</f>
        <v>0.10025100000000001</v>
      </c>
      <c r="G2224">
        <f>'All Nodes'!G5333</f>
        <v>100001</v>
      </c>
    </row>
    <row r="2225" spans="1:7" x14ac:dyDescent="0.25">
      <c r="A2225" t="str">
        <f>'All Nodes'!A5334</f>
        <v>GRID</v>
      </c>
      <c r="B2225">
        <f>'All Nodes'!B5334</f>
        <v>107223</v>
      </c>
      <c r="C2225">
        <f>'All Nodes'!C5334</f>
        <v>100001</v>
      </c>
      <c r="D2225" s="1">
        <f>'All Nodes'!D5334</f>
        <v>3.2629999999999998E-5</v>
      </c>
      <c r="E2225" s="1">
        <f>'All Nodes'!E5334</f>
        <v>-0.45001099999999999</v>
      </c>
      <c r="F2225" s="1">
        <f>'All Nodes'!F5334</f>
        <v>0.102437</v>
      </c>
      <c r="G2225">
        <f>'All Nodes'!G5334</f>
        <v>100001</v>
      </c>
    </row>
    <row r="2226" spans="1:7" x14ac:dyDescent="0.25">
      <c r="A2226" t="str">
        <f>'All Nodes'!A5335</f>
        <v>GRID</v>
      </c>
      <c r="B2226">
        <f>'All Nodes'!B5335</f>
        <v>107224</v>
      </c>
      <c r="C2226">
        <f>'All Nodes'!C5335</f>
        <v>100001</v>
      </c>
      <c r="D2226" s="1">
        <f>'All Nodes'!D5335</f>
        <v>3.4554000000000002E-5</v>
      </c>
      <c r="E2226" s="1">
        <f>'All Nodes'!E5335</f>
        <v>-0.47500300000000001</v>
      </c>
      <c r="F2226" s="1">
        <f>'All Nodes'!F5335</f>
        <v>0.10475</v>
      </c>
      <c r="G2226">
        <f>'All Nodes'!G5335</f>
        <v>100001</v>
      </c>
    </row>
    <row r="2227" spans="1:7" x14ac:dyDescent="0.25">
      <c r="A2227" t="str">
        <f>'All Nodes'!A5336</f>
        <v>GRID</v>
      </c>
      <c r="B2227">
        <f>'All Nodes'!B5336</f>
        <v>107225</v>
      </c>
      <c r="C2227">
        <f>'All Nodes'!C5336</f>
        <v>100001</v>
      </c>
      <c r="D2227" s="1">
        <f>'All Nodes'!D5336</f>
        <v>-2.4958999999999999E-2</v>
      </c>
      <c r="E2227" s="1">
        <f>'All Nodes'!E5336</f>
        <v>-0.49988900000000003</v>
      </c>
      <c r="F2227" s="1">
        <f>'All Nodes'!F5336</f>
        <v>0.107229</v>
      </c>
      <c r="G2227">
        <f>'All Nodes'!G5336</f>
        <v>100001</v>
      </c>
    </row>
    <row r="2228" spans="1:7" x14ac:dyDescent="0.25">
      <c r="A2228" t="str">
        <f>'All Nodes'!A5337</f>
        <v>GRID</v>
      </c>
      <c r="B2228">
        <f>'All Nodes'!B5337</f>
        <v>107226</v>
      </c>
      <c r="C2228">
        <f>'All Nodes'!C5337</f>
        <v>100001</v>
      </c>
      <c r="D2228" s="1">
        <f>'All Nodes'!D5337</f>
        <v>-4.9945999999999997E-2</v>
      </c>
      <c r="E2228" s="1">
        <f>'All Nodes'!E5337</f>
        <v>-0.55001199999999995</v>
      </c>
      <c r="F2228" s="1">
        <f>'All Nodes'!F5337</f>
        <v>0.11269800000000001</v>
      </c>
      <c r="G2228">
        <f>'All Nodes'!G5337</f>
        <v>100001</v>
      </c>
    </row>
    <row r="2229" spans="1:7" x14ac:dyDescent="0.25">
      <c r="A2229" t="str">
        <f>'All Nodes'!A5338</f>
        <v>GRID</v>
      </c>
      <c r="B2229">
        <f>'All Nodes'!B5338</f>
        <v>107227</v>
      </c>
      <c r="C2229">
        <f>'All Nodes'!C5338</f>
        <v>100001</v>
      </c>
      <c r="D2229" s="1">
        <f>'All Nodes'!D5338</f>
        <v>-2.4955999999999999E-2</v>
      </c>
      <c r="E2229" s="1">
        <f>'All Nodes'!E5338</f>
        <v>-0.52490300000000001</v>
      </c>
      <c r="F2229" s="1">
        <f>'All Nodes'!F5338</f>
        <v>0.109796</v>
      </c>
      <c r="G2229">
        <f>'All Nodes'!G5338</f>
        <v>100001</v>
      </c>
    </row>
    <row r="2230" spans="1:7" x14ac:dyDescent="0.25">
      <c r="A2230" t="str">
        <f>'All Nodes'!A5339</f>
        <v>GRID</v>
      </c>
      <c r="B2230">
        <f>'All Nodes'!B5339</f>
        <v>107228</v>
      </c>
      <c r="C2230">
        <f>'All Nodes'!C5339</f>
        <v>100001</v>
      </c>
      <c r="D2230" s="1">
        <f>'All Nodes'!D5339</f>
        <v>-2.496E-2</v>
      </c>
      <c r="E2230" s="1">
        <f>'All Nodes'!E5339</f>
        <v>-0.55000899999999997</v>
      </c>
      <c r="F2230" s="1">
        <f>'All Nodes'!F5339</f>
        <v>0.112509</v>
      </c>
      <c r="G2230">
        <f>'All Nodes'!G5339</f>
        <v>100001</v>
      </c>
    </row>
    <row r="2231" spans="1:7" x14ac:dyDescent="0.25">
      <c r="A2231" t="str">
        <f>'All Nodes'!A5340</f>
        <v>GRID</v>
      </c>
      <c r="B2231">
        <f>'All Nodes'!B5340</f>
        <v>107229</v>
      </c>
      <c r="C2231">
        <f>'All Nodes'!C5340</f>
        <v>100001</v>
      </c>
      <c r="D2231" s="1">
        <f>'All Nodes'!D5340</f>
        <v>-4.9952000000000003E-2</v>
      </c>
      <c r="E2231" s="1">
        <f>'All Nodes'!E5340</f>
        <v>-0.57501000000000002</v>
      </c>
      <c r="F2231" s="1">
        <f>'All Nodes'!F5340</f>
        <v>0.11551500000000001</v>
      </c>
      <c r="G2231">
        <f>'All Nodes'!G5340</f>
        <v>100001</v>
      </c>
    </row>
    <row r="2232" spans="1:7" x14ac:dyDescent="0.25">
      <c r="A2232" t="str">
        <f>'All Nodes'!A5341</f>
        <v>GRID</v>
      </c>
      <c r="B2232">
        <f>'All Nodes'!B5341</f>
        <v>107230</v>
      </c>
      <c r="C2232">
        <f>'All Nodes'!C5341</f>
        <v>100001</v>
      </c>
      <c r="D2232" s="1">
        <f>'All Nodes'!D5341</f>
        <v>-7.4955999999999995E-2</v>
      </c>
      <c r="E2232" s="1">
        <f>'All Nodes'!E5341</f>
        <v>-0.60001700000000002</v>
      </c>
      <c r="F2232" s="1">
        <f>'All Nodes'!F5341</f>
        <v>0.11877600000000001</v>
      </c>
      <c r="G2232">
        <f>'All Nodes'!G5341</f>
        <v>100001</v>
      </c>
    </row>
    <row r="2233" spans="1:7" x14ac:dyDescent="0.25">
      <c r="A2233" t="str">
        <f>'All Nodes'!A5342</f>
        <v>GRID</v>
      </c>
      <c r="B2233">
        <f>'All Nodes'!B5342</f>
        <v>107231</v>
      </c>
      <c r="C2233">
        <f>'All Nodes'!C5342</f>
        <v>100001</v>
      </c>
      <c r="D2233" s="1">
        <f>'All Nodes'!D5342</f>
        <v>-4.9952000000000003E-2</v>
      </c>
      <c r="E2233" s="1">
        <f>'All Nodes'!E5342</f>
        <v>-0.60001400000000005</v>
      </c>
      <c r="F2233" s="1">
        <f>'All Nodes'!F5342</f>
        <v>0.118463</v>
      </c>
      <c r="G2233">
        <f>'All Nodes'!G5342</f>
        <v>100001</v>
      </c>
    </row>
    <row r="2234" spans="1:7" x14ac:dyDescent="0.25">
      <c r="A2234" t="str">
        <f>'All Nodes'!A5343</f>
        <v>GRID</v>
      </c>
      <c r="B2234">
        <f>'All Nodes'!B5343</f>
        <v>107232</v>
      </c>
      <c r="C2234">
        <f>'All Nodes'!C5343</f>
        <v>100001</v>
      </c>
      <c r="D2234" s="1">
        <f>'All Nodes'!D5343</f>
        <v>-9.9988999999999995E-2</v>
      </c>
      <c r="E2234" s="1">
        <f>'All Nodes'!E5343</f>
        <v>-0.62492300000000001</v>
      </c>
      <c r="F2234" s="1">
        <f>'All Nodes'!F5343</f>
        <v>0.122266</v>
      </c>
      <c r="G2234">
        <f>'All Nodes'!G5343</f>
        <v>100001</v>
      </c>
    </row>
    <row r="2235" spans="1:7" x14ac:dyDescent="0.25">
      <c r="A2235" t="str">
        <f>'All Nodes'!A5344</f>
        <v>GRID</v>
      </c>
      <c r="B2235">
        <f>'All Nodes'!B5344</f>
        <v>107233</v>
      </c>
      <c r="C2235">
        <f>'All Nodes'!C5344</f>
        <v>100001</v>
      </c>
      <c r="D2235" s="1">
        <f>'All Nodes'!D5344</f>
        <v>-7.4970999999999996E-2</v>
      </c>
      <c r="E2235" s="1">
        <f>'All Nodes'!E5344</f>
        <v>-0.62492800000000004</v>
      </c>
      <c r="F2235" s="1">
        <f>'All Nodes'!F5344</f>
        <v>0.121826</v>
      </c>
      <c r="G2235">
        <f>'All Nodes'!G5344</f>
        <v>100001</v>
      </c>
    </row>
    <row r="2236" spans="1:7" x14ac:dyDescent="0.25">
      <c r="A2236" t="str">
        <f>'All Nodes'!A5345</f>
        <v>GRID</v>
      </c>
      <c r="B2236">
        <f>'All Nodes'!B5345</f>
        <v>107234</v>
      </c>
      <c r="C2236">
        <f>'All Nodes'!C5345</f>
        <v>100001</v>
      </c>
      <c r="D2236" s="1">
        <f>'All Nodes'!D5345</f>
        <v>-9.9987000000000006E-2</v>
      </c>
      <c r="E2236" s="1">
        <f>'All Nodes'!E5345</f>
        <v>-0.64986200000000005</v>
      </c>
      <c r="F2236" s="1">
        <f>'All Nodes'!F5345</f>
        <v>0.12545000000000001</v>
      </c>
      <c r="G2236">
        <f>'All Nodes'!G5345</f>
        <v>100001</v>
      </c>
    </row>
    <row r="2237" spans="1:7" x14ac:dyDescent="0.25">
      <c r="A2237" t="str">
        <f>'All Nodes'!A5346</f>
        <v>GRID</v>
      </c>
      <c r="B2237">
        <f>'All Nodes'!B5346</f>
        <v>107235</v>
      </c>
      <c r="C2237">
        <f>'All Nodes'!C5346</f>
        <v>100001</v>
      </c>
      <c r="D2237" s="1">
        <f>'All Nodes'!D5346</f>
        <v>-0.12499200000000001</v>
      </c>
      <c r="E2237" s="1">
        <f>'All Nodes'!E5346</f>
        <v>-0.67488000000000004</v>
      </c>
      <c r="F2237" s="1">
        <f>'All Nodes'!F5346</f>
        <v>0.12934699999999999</v>
      </c>
      <c r="G2237">
        <f>'All Nodes'!G5346</f>
        <v>100001</v>
      </c>
    </row>
    <row r="2238" spans="1:7" x14ac:dyDescent="0.25">
      <c r="A2238" t="str">
        <f>'All Nodes'!A5347</f>
        <v>GRID</v>
      </c>
      <c r="B2238">
        <f>'All Nodes'!B5347</f>
        <v>107236</v>
      </c>
      <c r="C2238">
        <f>'All Nodes'!C5347</f>
        <v>100001</v>
      </c>
      <c r="D2238" s="1">
        <f>'All Nodes'!D5347</f>
        <v>-9.9986000000000005E-2</v>
      </c>
      <c r="E2238" s="1">
        <f>'All Nodes'!E5347</f>
        <v>-0.67488700000000001</v>
      </c>
      <c r="F2238" s="1">
        <f>'All Nodes'!F5347</f>
        <v>0.12878300000000001</v>
      </c>
      <c r="G2238">
        <f>'All Nodes'!G5347</f>
        <v>100001</v>
      </c>
    </row>
    <row r="2239" spans="1:7" x14ac:dyDescent="0.25">
      <c r="A2239" t="str">
        <f>'All Nodes'!A5348</f>
        <v>GRID</v>
      </c>
      <c r="B2239">
        <f>'All Nodes'!B5348</f>
        <v>107237</v>
      </c>
      <c r="C2239">
        <f>'All Nodes'!C5348</f>
        <v>100001</v>
      </c>
      <c r="D2239" s="1">
        <f>'All Nodes'!D5348</f>
        <v>-0.14998900000000001</v>
      </c>
      <c r="E2239" s="1">
        <f>'All Nodes'!E5348</f>
        <v>-0.699901</v>
      </c>
      <c r="F2239" s="1">
        <f>'All Nodes'!F5348</f>
        <v>0.13350000000000001</v>
      </c>
      <c r="G2239">
        <f>'All Nodes'!G5348</f>
        <v>100001</v>
      </c>
    </row>
    <row r="2240" spans="1:7" x14ac:dyDescent="0.25">
      <c r="A2240" t="str">
        <f>'All Nodes'!A5349</f>
        <v>GRID</v>
      </c>
      <c r="B2240">
        <f>'All Nodes'!B5349</f>
        <v>107238</v>
      </c>
      <c r="C2240">
        <f>'All Nodes'!C5349</f>
        <v>100001</v>
      </c>
      <c r="D2240" s="1">
        <f>'All Nodes'!D5349</f>
        <v>-0.124988</v>
      </c>
      <c r="E2240" s="1">
        <f>'All Nodes'!E5349</f>
        <v>-0.69990600000000003</v>
      </c>
      <c r="F2240" s="1">
        <f>'All Nodes'!F5349</f>
        <v>0.13280900000000001</v>
      </c>
      <c r="G2240">
        <f>'All Nodes'!G5349</f>
        <v>100001</v>
      </c>
    </row>
    <row r="2241" spans="1:7" x14ac:dyDescent="0.25">
      <c r="A2241" t="str">
        <f>'All Nodes'!A5350</f>
        <v>GRID</v>
      </c>
      <c r="B2241">
        <f>'All Nodes'!B5350</f>
        <v>107239</v>
      </c>
      <c r="C2241">
        <f>'All Nodes'!C5350</f>
        <v>100001</v>
      </c>
      <c r="D2241" s="1">
        <f>'All Nodes'!D5350</f>
        <v>-0.14998600000000001</v>
      </c>
      <c r="E2241" s="1">
        <f>'All Nodes'!E5350</f>
        <v>-0.72492999999999996</v>
      </c>
      <c r="F2241" s="1">
        <f>'All Nodes'!F5350</f>
        <v>0.13709199999999999</v>
      </c>
      <c r="G2241">
        <f>'All Nodes'!G5350</f>
        <v>100001</v>
      </c>
    </row>
    <row r="2242" spans="1:7" x14ac:dyDescent="0.25">
      <c r="A2242" t="str">
        <f>'All Nodes'!A5351</f>
        <v>GRID</v>
      </c>
      <c r="B2242">
        <f>'All Nodes'!B5351</f>
        <v>107240</v>
      </c>
      <c r="C2242">
        <f>'All Nodes'!C5351</f>
        <v>100001</v>
      </c>
      <c r="D2242" s="1">
        <f>'All Nodes'!D5351</f>
        <v>0.150029</v>
      </c>
      <c r="E2242" s="1">
        <f>'All Nodes'!E5351</f>
        <v>-0.24999299999999999</v>
      </c>
      <c r="F2242" s="1">
        <f>'All Nodes'!F5351</f>
        <v>9.0703300000000001E-2</v>
      </c>
      <c r="G2242">
        <f>'All Nodes'!G5351</f>
        <v>100001</v>
      </c>
    </row>
    <row r="2243" spans="1:7" x14ac:dyDescent="0.25">
      <c r="A2243" t="str">
        <f>'All Nodes'!A5352</f>
        <v>GRID</v>
      </c>
      <c r="B2243">
        <f>'All Nodes'!B5352</f>
        <v>107241</v>
      </c>
      <c r="C2243">
        <f>'All Nodes'!C5352</f>
        <v>100001</v>
      </c>
      <c r="D2243" s="1">
        <f>'All Nodes'!D5352</f>
        <v>0.175034</v>
      </c>
      <c r="E2243" s="1">
        <f>'All Nodes'!E5352</f>
        <v>-0.24999199999999999</v>
      </c>
      <c r="F2243" s="1">
        <f>'All Nodes'!F5352</f>
        <v>9.1514300000000007E-2</v>
      </c>
      <c r="G2243">
        <f>'All Nodes'!G5352</f>
        <v>100001</v>
      </c>
    </row>
    <row r="2244" spans="1:7" x14ac:dyDescent="0.25">
      <c r="A2244" t="str">
        <f>'All Nodes'!A5353</f>
        <v>GRID</v>
      </c>
      <c r="B2244">
        <f>'All Nodes'!B5353</f>
        <v>107242</v>
      </c>
      <c r="C2244">
        <f>'All Nodes'!C5353</f>
        <v>100001</v>
      </c>
      <c r="D2244" s="1">
        <f>'All Nodes'!D5353</f>
        <v>7.5036500000000006E-2</v>
      </c>
      <c r="E2244" s="1">
        <f>'All Nodes'!E5353</f>
        <v>-0.29996800000000001</v>
      </c>
      <c r="F2244" s="1">
        <f>'All Nodes'!F5353</f>
        <v>9.1761300000000004E-2</v>
      </c>
      <c r="G2244">
        <f>'All Nodes'!G5353</f>
        <v>100001</v>
      </c>
    </row>
    <row r="2245" spans="1:7" x14ac:dyDescent="0.25">
      <c r="A2245" t="str">
        <f>'All Nodes'!A5354</f>
        <v>GRID</v>
      </c>
      <c r="B2245">
        <f>'All Nodes'!B5354</f>
        <v>107243</v>
      </c>
      <c r="C2245">
        <f>'All Nodes'!C5354</f>
        <v>100001</v>
      </c>
      <c r="D2245" s="1">
        <f>'All Nodes'!D5354</f>
        <v>0.100037</v>
      </c>
      <c r="E2245" s="1">
        <f>'All Nodes'!E5354</f>
        <v>-0.3</v>
      </c>
      <c r="F2245" s="1">
        <f>'All Nodes'!F5354</f>
        <v>9.2199299999999998E-2</v>
      </c>
      <c r="G2245">
        <f>'All Nodes'!G5354</f>
        <v>100001</v>
      </c>
    </row>
    <row r="2246" spans="1:7" x14ac:dyDescent="0.25">
      <c r="A2246" t="str">
        <f>'All Nodes'!A5355</f>
        <v>GRID</v>
      </c>
      <c r="B2246">
        <f>'All Nodes'!B5355</f>
        <v>107244</v>
      </c>
      <c r="C2246">
        <f>'All Nodes'!C5355</f>
        <v>100001</v>
      </c>
      <c r="D2246" s="1">
        <f>'All Nodes'!D5355</f>
        <v>5.0022799999999999E-2</v>
      </c>
      <c r="E2246" s="1">
        <f>'All Nodes'!E5355</f>
        <v>-0.32500200000000001</v>
      </c>
      <c r="F2246" s="1">
        <f>'All Nodes'!F5355</f>
        <v>9.3009300000000003E-2</v>
      </c>
      <c r="G2246">
        <f>'All Nodes'!G5355</f>
        <v>100001</v>
      </c>
    </row>
    <row r="2247" spans="1:7" x14ac:dyDescent="0.25">
      <c r="A2247" t="str">
        <f>'All Nodes'!A5356</f>
        <v>GRID</v>
      </c>
      <c r="B2247">
        <f>'All Nodes'!B5356</f>
        <v>107245</v>
      </c>
      <c r="C2247">
        <f>'All Nodes'!C5356</f>
        <v>100001</v>
      </c>
      <c r="D2247" s="1">
        <f>'All Nodes'!D5356</f>
        <v>5.0023999999999999E-2</v>
      </c>
      <c r="E2247" s="1">
        <f>'All Nodes'!E5356</f>
        <v>-0.35000700000000001</v>
      </c>
      <c r="F2247" s="1">
        <f>'All Nodes'!F5356</f>
        <v>9.4694500000000001E-2</v>
      </c>
      <c r="G2247">
        <f>'All Nodes'!G5356</f>
        <v>100001</v>
      </c>
    </row>
    <row r="2248" spans="1:7" x14ac:dyDescent="0.25">
      <c r="A2248" t="str">
        <f>'All Nodes'!A5357</f>
        <v>GRID</v>
      </c>
      <c r="B2248">
        <f>'All Nodes'!B5357</f>
        <v>107246</v>
      </c>
      <c r="C2248">
        <f>'All Nodes'!C5357</f>
        <v>100001</v>
      </c>
      <c r="D2248" s="1">
        <f>'All Nodes'!D5357</f>
        <v>7.5037800000000002E-2</v>
      </c>
      <c r="E2248" s="1">
        <f>'All Nodes'!E5357</f>
        <v>-0.32500699999999999</v>
      </c>
      <c r="F2248" s="1">
        <f>'All Nodes'!F5357</f>
        <v>9.3322299999999997E-2</v>
      </c>
      <c r="G2248">
        <f>'All Nodes'!G5357</f>
        <v>100001</v>
      </c>
    </row>
    <row r="2249" spans="1:7" x14ac:dyDescent="0.25">
      <c r="A2249" t="str">
        <f>'All Nodes'!A5358</f>
        <v>GRID</v>
      </c>
      <c r="B2249">
        <f>'All Nodes'!B5358</f>
        <v>107247</v>
      </c>
      <c r="C2249">
        <f>'All Nodes'!C5358</f>
        <v>100001</v>
      </c>
      <c r="D2249" s="1">
        <f>'All Nodes'!D5358</f>
        <v>5.00262E-2</v>
      </c>
      <c r="E2249" s="1">
        <f>'All Nodes'!E5358</f>
        <v>-0.37500800000000001</v>
      </c>
      <c r="F2249" s="1">
        <f>'All Nodes'!F5358</f>
        <v>9.6504400000000004E-2</v>
      </c>
      <c r="G2249">
        <f>'All Nodes'!G5358</f>
        <v>100001</v>
      </c>
    </row>
    <row r="2250" spans="1:7" x14ac:dyDescent="0.25">
      <c r="A2250" t="str">
        <f>'All Nodes'!A5359</f>
        <v>GRID</v>
      </c>
      <c r="B2250">
        <f>'All Nodes'!B5359</f>
        <v>107248</v>
      </c>
      <c r="C2250">
        <f>'All Nodes'!C5359</f>
        <v>100001</v>
      </c>
      <c r="D2250" s="1">
        <f>'All Nodes'!D5359</f>
        <v>0.12503300000000001</v>
      </c>
      <c r="E2250" s="1">
        <f>'All Nodes'!E5359</f>
        <v>-0.27500200000000002</v>
      </c>
      <c r="F2250" s="1">
        <f>'All Nodes'!F5359</f>
        <v>9.1326299999999999E-2</v>
      </c>
      <c r="G2250">
        <f>'All Nodes'!G5359</f>
        <v>100001</v>
      </c>
    </row>
    <row r="2251" spans="1:7" x14ac:dyDescent="0.25">
      <c r="A2251" t="str">
        <f>'All Nodes'!A5360</f>
        <v>GRID</v>
      </c>
      <c r="B2251">
        <f>'All Nodes'!B5360</f>
        <v>107249</v>
      </c>
      <c r="C2251">
        <f>'All Nodes'!C5360</f>
        <v>100001</v>
      </c>
      <c r="D2251" s="1">
        <f>'All Nodes'!D5360</f>
        <v>0.15003</v>
      </c>
      <c r="E2251" s="1">
        <f>'All Nodes'!E5360</f>
        <v>-0.27500000000000002</v>
      </c>
      <c r="F2251" s="1">
        <f>'All Nodes'!F5360</f>
        <v>9.2012300000000005E-2</v>
      </c>
      <c r="G2251">
        <f>'All Nodes'!G5360</f>
        <v>100001</v>
      </c>
    </row>
    <row r="2252" spans="1:7" x14ac:dyDescent="0.25">
      <c r="A2252" t="str">
        <f>'All Nodes'!A5361</f>
        <v>GRID</v>
      </c>
      <c r="B2252">
        <f>'All Nodes'!B5361</f>
        <v>107250</v>
      </c>
      <c r="C2252">
        <f>'All Nodes'!C5361</f>
        <v>100001</v>
      </c>
      <c r="D2252" s="1">
        <f>'All Nodes'!D5361</f>
        <v>0.12503500000000001</v>
      </c>
      <c r="E2252" s="1">
        <f>'All Nodes'!E5361</f>
        <v>-0.29999900000000002</v>
      </c>
      <c r="F2252" s="1">
        <f>'All Nodes'!F5361</f>
        <v>9.2761300000000005E-2</v>
      </c>
      <c r="G2252">
        <f>'All Nodes'!G5361</f>
        <v>100001</v>
      </c>
    </row>
    <row r="2253" spans="1:7" x14ac:dyDescent="0.25">
      <c r="A2253" t="str">
        <f>'All Nodes'!A5362</f>
        <v>GRID</v>
      </c>
      <c r="B2253">
        <f>'All Nodes'!B5362</f>
        <v>107251</v>
      </c>
      <c r="C2253">
        <f>'All Nodes'!C5362</f>
        <v>100001</v>
      </c>
      <c r="D2253" s="1">
        <f>'All Nodes'!D5362</f>
        <v>2.5027500000000001E-2</v>
      </c>
      <c r="E2253" s="1">
        <f>'All Nodes'!E5362</f>
        <v>-0.400009</v>
      </c>
      <c r="F2253" s="1">
        <f>'All Nodes'!F5362</f>
        <v>9.8252500000000006E-2</v>
      </c>
      <c r="G2253">
        <f>'All Nodes'!G5362</f>
        <v>100001</v>
      </c>
    </row>
    <row r="2254" spans="1:7" x14ac:dyDescent="0.25">
      <c r="A2254" t="str">
        <f>'All Nodes'!A5363</f>
        <v>GRID</v>
      </c>
      <c r="B2254">
        <f>'All Nodes'!B5363</f>
        <v>107252</v>
      </c>
      <c r="C2254">
        <f>'All Nodes'!C5363</f>
        <v>100001</v>
      </c>
      <c r="D2254" s="1">
        <f>'All Nodes'!D5363</f>
        <v>2.5029699999999998E-2</v>
      </c>
      <c r="E2254" s="1">
        <f>'All Nodes'!E5363</f>
        <v>-0.425012</v>
      </c>
      <c r="F2254" s="1">
        <f>'All Nodes'!F5363</f>
        <v>0.100314</v>
      </c>
      <c r="G2254">
        <f>'All Nodes'!G5363</f>
        <v>100001</v>
      </c>
    </row>
    <row r="2255" spans="1:7" x14ac:dyDescent="0.25">
      <c r="A2255" t="str">
        <f>'All Nodes'!A5364</f>
        <v>GRID</v>
      </c>
      <c r="B2255">
        <f>'All Nodes'!B5364</f>
        <v>107253</v>
      </c>
      <c r="C2255">
        <f>'All Nodes'!C5364</f>
        <v>100001</v>
      </c>
      <c r="D2255" s="1">
        <f>'All Nodes'!D5364</f>
        <v>5.0027500000000003E-2</v>
      </c>
      <c r="E2255" s="1">
        <f>'All Nodes'!E5364</f>
        <v>-0.400007</v>
      </c>
      <c r="F2255" s="1">
        <f>'All Nodes'!F5364</f>
        <v>9.8439399999999996E-2</v>
      </c>
      <c r="G2255">
        <f>'All Nodes'!G5364</f>
        <v>100001</v>
      </c>
    </row>
    <row r="2256" spans="1:7" x14ac:dyDescent="0.25">
      <c r="A2256" t="str">
        <f>'All Nodes'!A5365</f>
        <v>GRID</v>
      </c>
      <c r="B2256">
        <f>'All Nodes'!B5365</f>
        <v>107254</v>
      </c>
      <c r="C2256">
        <f>'All Nodes'!C5365</f>
        <v>100001</v>
      </c>
      <c r="D2256" s="1">
        <f>'All Nodes'!D5365</f>
        <v>0.275032</v>
      </c>
      <c r="E2256" s="1">
        <f>'All Nodes'!E5365</f>
        <v>-0.17500599999999999</v>
      </c>
      <c r="F2256" s="1">
        <f>'All Nodes'!F5365</f>
        <v>9.2825199999999997E-2</v>
      </c>
      <c r="G2256">
        <f>'All Nodes'!G5365</f>
        <v>100001</v>
      </c>
    </row>
    <row r="2257" spans="1:7" x14ac:dyDescent="0.25">
      <c r="A2257" t="str">
        <f>'All Nodes'!A5366</f>
        <v>GRID</v>
      </c>
      <c r="B2257">
        <f>'All Nodes'!B5366</f>
        <v>107255</v>
      </c>
      <c r="C2257">
        <f>'All Nodes'!C5366</f>
        <v>100001</v>
      </c>
      <c r="D2257" s="1">
        <f>'All Nodes'!D5366</f>
        <v>0.30002600000000001</v>
      </c>
      <c r="E2257" s="1">
        <f>'All Nodes'!E5366</f>
        <v>-0.175007</v>
      </c>
      <c r="F2257" s="1">
        <f>'All Nodes'!F5366</f>
        <v>9.4259200000000001E-2</v>
      </c>
      <c r="G2257">
        <f>'All Nodes'!G5366</f>
        <v>100001</v>
      </c>
    </row>
    <row r="2258" spans="1:7" x14ac:dyDescent="0.25">
      <c r="A2258" t="str">
        <f>'All Nodes'!A5367</f>
        <v>GRID</v>
      </c>
      <c r="B2258">
        <f>'All Nodes'!B5367</f>
        <v>107256</v>
      </c>
      <c r="C2258">
        <f>'All Nodes'!C5367</f>
        <v>100001</v>
      </c>
      <c r="D2258" s="1">
        <f>'All Nodes'!D5367</f>
        <v>0.32501799999999997</v>
      </c>
      <c r="E2258" s="1">
        <f>'All Nodes'!E5367</f>
        <v>-0.17500299999999999</v>
      </c>
      <c r="F2258" s="1">
        <f>'All Nodes'!F5367</f>
        <v>9.5818200000000006E-2</v>
      </c>
      <c r="G2258">
        <f>'All Nodes'!G5367</f>
        <v>100001</v>
      </c>
    </row>
    <row r="2259" spans="1:7" x14ac:dyDescent="0.25">
      <c r="A2259" t="str">
        <f>'All Nodes'!A5368</f>
        <v>GRID</v>
      </c>
      <c r="B2259">
        <f>'All Nodes'!B5368</f>
        <v>107257</v>
      </c>
      <c r="C2259">
        <f>'All Nodes'!C5368</f>
        <v>100001</v>
      </c>
      <c r="D2259" s="1">
        <f>'All Nodes'!D5368</f>
        <v>0.34986200000000001</v>
      </c>
      <c r="E2259" s="1">
        <f>'All Nodes'!E5368</f>
        <v>-0.17500199999999999</v>
      </c>
      <c r="F2259" s="1">
        <f>'All Nodes'!F5368</f>
        <v>9.7482200000000005E-2</v>
      </c>
      <c r="G2259">
        <f>'All Nodes'!G5368</f>
        <v>100001</v>
      </c>
    </row>
    <row r="2260" spans="1:7" x14ac:dyDescent="0.25">
      <c r="A2260" t="str">
        <f>'All Nodes'!A5369</f>
        <v>GRID</v>
      </c>
      <c r="B2260">
        <f>'All Nodes'!B5369</f>
        <v>107258</v>
      </c>
      <c r="C2260">
        <f>'All Nodes'!C5369</f>
        <v>100001</v>
      </c>
      <c r="D2260" s="1">
        <f>'All Nodes'!D5369</f>
        <v>0.22502900000000001</v>
      </c>
      <c r="E2260" s="1">
        <f>'All Nodes'!E5369</f>
        <v>-0.22499</v>
      </c>
      <c r="F2260" s="1">
        <f>'All Nodes'!F5369</f>
        <v>9.2324299999999998E-2</v>
      </c>
      <c r="G2260">
        <f>'All Nodes'!G5369</f>
        <v>100001</v>
      </c>
    </row>
    <row r="2261" spans="1:7" x14ac:dyDescent="0.25">
      <c r="A2261" t="str">
        <f>'All Nodes'!A5370</f>
        <v>GRID</v>
      </c>
      <c r="B2261">
        <f>'All Nodes'!B5370</f>
        <v>107259</v>
      </c>
      <c r="C2261">
        <f>'All Nodes'!C5370</f>
        <v>100001</v>
      </c>
      <c r="D2261" s="1">
        <f>'All Nodes'!D5370</f>
        <v>0.25001600000000002</v>
      </c>
      <c r="E2261" s="1">
        <f>'All Nodes'!E5370</f>
        <v>-0.20000899999999999</v>
      </c>
      <c r="F2261" s="1">
        <f>'All Nodes'!F5370</f>
        <v>9.2449299999999998E-2</v>
      </c>
      <c r="G2261">
        <f>'All Nodes'!G5370</f>
        <v>100001</v>
      </c>
    </row>
    <row r="2262" spans="1:7" x14ac:dyDescent="0.25">
      <c r="A2262" t="str">
        <f>'All Nodes'!A5371</f>
        <v>GRID</v>
      </c>
      <c r="B2262">
        <f>'All Nodes'!B5371</f>
        <v>107260</v>
      </c>
      <c r="C2262">
        <f>'All Nodes'!C5371</f>
        <v>100001</v>
      </c>
      <c r="D2262" s="1">
        <f>'All Nodes'!D5371</f>
        <v>0.27503300000000003</v>
      </c>
      <c r="E2262" s="1">
        <f>'All Nodes'!E5371</f>
        <v>-0.20000599999999999</v>
      </c>
      <c r="F2262" s="1">
        <f>'All Nodes'!F5371</f>
        <v>9.3761200000000003E-2</v>
      </c>
      <c r="G2262">
        <f>'All Nodes'!G5371</f>
        <v>100001</v>
      </c>
    </row>
    <row r="2263" spans="1:7" x14ac:dyDescent="0.25">
      <c r="A2263" t="str">
        <f>'All Nodes'!A5372</f>
        <v>GRID</v>
      </c>
      <c r="B2263">
        <f>'All Nodes'!B5372</f>
        <v>107261</v>
      </c>
      <c r="C2263">
        <f>'All Nodes'!C5372</f>
        <v>100001</v>
      </c>
      <c r="D2263" s="1">
        <f>'All Nodes'!D5372</f>
        <v>0.25001699999999999</v>
      </c>
      <c r="E2263" s="1">
        <f>'All Nodes'!E5372</f>
        <v>-0.224994</v>
      </c>
      <c r="F2263" s="1">
        <f>'All Nodes'!F5372</f>
        <v>9.3509300000000004E-2</v>
      </c>
      <c r="G2263">
        <f>'All Nodes'!G5372</f>
        <v>100001</v>
      </c>
    </row>
    <row r="2264" spans="1:7" x14ac:dyDescent="0.25">
      <c r="A2264" t="str">
        <f>'All Nodes'!A5373</f>
        <v>GRID</v>
      </c>
      <c r="B2264">
        <f>'All Nodes'!B5373</f>
        <v>107262</v>
      </c>
      <c r="C2264">
        <f>'All Nodes'!C5373</f>
        <v>100001</v>
      </c>
      <c r="D2264" s="1">
        <f>'All Nodes'!D5373</f>
        <v>0.20003299999999999</v>
      </c>
      <c r="E2264" s="1">
        <f>'All Nodes'!E5373</f>
        <v>-0.24999099999999999</v>
      </c>
      <c r="F2264" s="1">
        <f>'All Nodes'!F5373</f>
        <v>9.2449299999999998E-2</v>
      </c>
      <c r="G2264">
        <f>'All Nodes'!G5373</f>
        <v>100001</v>
      </c>
    </row>
    <row r="2265" spans="1:7" x14ac:dyDescent="0.25">
      <c r="A2265" t="str">
        <f>'All Nodes'!A5374</f>
        <v>GRID</v>
      </c>
      <c r="B2265">
        <f>'All Nodes'!B5374</f>
        <v>107263</v>
      </c>
      <c r="C2265">
        <f>'All Nodes'!C5374</f>
        <v>100001</v>
      </c>
      <c r="D2265" s="1">
        <f>'All Nodes'!D5374</f>
        <v>0.22503000000000001</v>
      </c>
      <c r="E2265" s="1">
        <f>'All Nodes'!E5374</f>
        <v>-0.24998999999999999</v>
      </c>
      <c r="F2265" s="1">
        <f>'All Nodes'!F5374</f>
        <v>9.3509300000000004E-2</v>
      </c>
      <c r="G2265">
        <f>'All Nodes'!G5374</f>
        <v>100001</v>
      </c>
    </row>
    <row r="2266" spans="1:7" x14ac:dyDescent="0.25">
      <c r="A2266" t="str">
        <f>'All Nodes'!A5375</f>
        <v>GRID</v>
      </c>
      <c r="B2266">
        <f>'All Nodes'!B5375</f>
        <v>107264</v>
      </c>
      <c r="C2266">
        <f>'All Nodes'!C5375</f>
        <v>100001</v>
      </c>
      <c r="D2266" s="1">
        <f>'All Nodes'!D5375</f>
        <v>0.37486399999999998</v>
      </c>
      <c r="E2266" s="1">
        <f>'All Nodes'!E5375</f>
        <v>-0.14999899999999999</v>
      </c>
      <c r="F2266" s="1">
        <f>'All Nodes'!F5375</f>
        <v>9.8480200000000004E-2</v>
      </c>
      <c r="G2266">
        <f>'All Nodes'!G5375</f>
        <v>100001</v>
      </c>
    </row>
    <row r="2267" spans="1:7" x14ac:dyDescent="0.25">
      <c r="A2267" t="str">
        <f>'All Nodes'!A5376</f>
        <v>GRID</v>
      </c>
      <c r="B2267">
        <f>'All Nodes'!B5376</f>
        <v>107265</v>
      </c>
      <c r="C2267">
        <f>'All Nodes'!C5376</f>
        <v>100001</v>
      </c>
      <c r="D2267" s="1">
        <f>'All Nodes'!D5376</f>
        <v>0.39986300000000002</v>
      </c>
      <c r="E2267" s="1">
        <f>'All Nodes'!E5376</f>
        <v>-0.14996899999999999</v>
      </c>
      <c r="F2267" s="1">
        <f>'All Nodes'!F5376</f>
        <v>0.100413</v>
      </c>
      <c r="G2267">
        <f>'All Nodes'!G5376</f>
        <v>100001</v>
      </c>
    </row>
    <row r="2268" spans="1:7" x14ac:dyDescent="0.25">
      <c r="A2268" t="str">
        <f>'All Nodes'!A5377</f>
        <v>GRID</v>
      </c>
      <c r="B2268">
        <f>'All Nodes'!B5377</f>
        <v>107266</v>
      </c>
      <c r="C2268">
        <f>'All Nodes'!C5377</f>
        <v>100001</v>
      </c>
      <c r="D2268" s="1">
        <f>'All Nodes'!D5377</f>
        <v>0.37486000000000003</v>
      </c>
      <c r="E2268" s="1">
        <f>'All Nodes'!E5377</f>
        <v>-0.175015</v>
      </c>
      <c r="F2268" s="1">
        <f>'All Nodes'!F5377</f>
        <v>9.9291199999999996E-2</v>
      </c>
      <c r="G2268">
        <f>'All Nodes'!G5377</f>
        <v>100001</v>
      </c>
    </row>
    <row r="2269" spans="1:7" x14ac:dyDescent="0.25">
      <c r="A2269" t="str">
        <f>'All Nodes'!A5378</f>
        <v>GRID</v>
      </c>
      <c r="B2269">
        <f>'All Nodes'!B5378</f>
        <v>107267</v>
      </c>
      <c r="C2269">
        <f>'All Nodes'!C5378</f>
        <v>100001</v>
      </c>
      <c r="D2269" s="1">
        <f>'All Nodes'!D5378</f>
        <v>0.42502200000000001</v>
      </c>
      <c r="E2269" s="1">
        <f>'All Nodes'!E5378</f>
        <v>-0.150001</v>
      </c>
      <c r="F2269" s="1">
        <f>'All Nodes'!F5378</f>
        <v>0.102502</v>
      </c>
      <c r="G2269">
        <f>'All Nodes'!G5378</f>
        <v>100001</v>
      </c>
    </row>
    <row r="2270" spans="1:7" x14ac:dyDescent="0.25">
      <c r="A2270" t="str">
        <f>'All Nodes'!A5379</f>
        <v>GRID</v>
      </c>
      <c r="B2270">
        <f>'All Nodes'!B5379</f>
        <v>107268</v>
      </c>
      <c r="C2270">
        <f>'All Nodes'!C5379</f>
        <v>100001</v>
      </c>
      <c r="D2270" s="1">
        <f>'All Nodes'!D5379</f>
        <v>0.44986500000000001</v>
      </c>
      <c r="E2270" s="1">
        <f>'All Nodes'!E5379</f>
        <v>-0.14999799999999999</v>
      </c>
      <c r="F2270" s="1">
        <f>'All Nodes'!F5379</f>
        <v>0.104661</v>
      </c>
      <c r="G2270">
        <f>'All Nodes'!G5379</f>
        <v>100001</v>
      </c>
    </row>
    <row r="2271" spans="1:7" x14ac:dyDescent="0.25">
      <c r="A2271" t="str">
        <f>'All Nodes'!A5380</f>
        <v>GRID</v>
      </c>
      <c r="B2271">
        <f>'All Nodes'!B5380</f>
        <v>107269</v>
      </c>
      <c r="C2271">
        <f>'All Nodes'!C5380</f>
        <v>100001</v>
      </c>
      <c r="D2271" s="1">
        <f>'All Nodes'!D5380</f>
        <v>0.47502</v>
      </c>
      <c r="E2271" s="1">
        <f>'All Nodes'!E5380</f>
        <v>-0.124999</v>
      </c>
      <c r="F2271" s="1">
        <f>'All Nodes'!F5380</f>
        <v>0.10631599999999999</v>
      </c>
      <c r="G2271">
        <f>'All Nodes'!G5380</f>
        <v>100001</v>
      </c>
    </row>
    <row r="2272" spans="1:7" x14ac:dyDescent="0.25">
      <c r="A2272" t="str">
        <f>'All Nodes'!A5381</f>
        <v>GRID</v>
      </c>
      <c r="B2272">
        <f>'All Nodes'!B5381</f>
        <v>107270</v>
      </c>
      <c r="C2272">
        <f>'All Nodes'!C5381</f>
        <v>100001</v>
      </c>
      <c r="D2272" s="1">
        <f>'All Nodes'!D5381</f>
        <v>0.475022</v>
      </c>
      <c r="E2272" s="1">
        <f>'All Nodes'!E5381</f>
        <v>-0.14999799999999999</v>
      </c>
      <c r="F2272" s="1">
        <f>'All Nodes'!F5381</f>
        <v>0.107003</v>
      </c>
      <c r="G2272">
        <f>'All Nodes'!G5381</f>
        <v>100001</v>
      </c>
    </row>
    <row r="2273" spans="1:7" x14ac:dyDescent="0.25">
      <c r="A2273" t="str">
        <f>'All Nodes'!A5382</f>
        <v>GRID</v>
      </c>
      <c r="B2273">
        <f>'All Nodes'!B5382</f>
        <v>107271</v>
      </c>
      <c r="C2273">
        <f>'All Nodes'!C5382</f>
        <v>100001</v>
      </c>
      <c r="D2273" s="1">
        <f>'All Nodes'!D5382</f>
        <v>0.49987300000000001</v>
      </c>
      <c r="E2273" s="1">
        <f>'All Nodes'!E5382</f>
        <v>-0.125</v>
      </c>
      <c r="F2273" s="1">
        <f>'All Nodes'!F5382</f>
        <v>0.108725</v>
      </c>
      <c r="G2273">
        <f>'All Nodes'!G5382</f>
        <v>100001</v>
      </c>
    </row>
    <row r="2274" spans="1:7" x14ac:dyDescent="0.25">
      <c r="A2274" t="str">
        <f>'All Nodes'!A5383</f>
        <v>GRID</v>
      </c>
      <c r="B2274">
        <f>'All Nodes'!B5383</f>
        <v>107272</v>
      </c>
      <c r="C2274">
        <f>'All Nodes'!C5383</f>
        <v>100001</v>
      </c>
      <c r="D2274" s="1">
        <f>'All Nodes'!D5383</f>
        <v>0.52488400000000002</v>
      </c>
      <c r="E2274" s="1">
        <f>'All Nodes'!E5383</f>
        <v>-0.12501200000000001</v>
      </c>
      <c r="F2274" s="1">
        <f>'All Nodes'!F5383</f>
        <v>0.111293</v>
      </c>
      <c r="G2274">
        <f>'All Nodes'!G5383</f>
        <v>100001</v>
      </c>
    </row>
    <row r="2275" spans="1:7" x14ac:dyDescent="0.25">
      <c r="A2275" t="str">
        <f>'All Nodes'!A5384</f>
        <v>GRID</v>
      </c>
      <c r="B2275">
        <f>'All Nodes'!B5384</f>
        <v>107273</v>
      </c>
      <c r="C2275">
        <f>'All Nodes'!C5384</f>
        <v>100001</v>
      </c>
      <c r="D2275" s="1">
        <f>'All Nodes'!D5384</f>
        <v>0.60001800000000005</v>
      </c>
      <c r="E2275" s="1">
        <f>'All Nodes'!E5384</f>
        <v>-9.9987999999999994E-2</v>
      </c>
      <c r="F2275" s="1">
        <f>'All Nodes'!F5384</f>
        <v>0.119215</v>
      </c>
      <c r="G2275">
        <f>'All Nodes'!G5384</f>
        <v>100001</v>
      </c>
    </row>
    <row r="2276" spans="1:7" x14ac:dyDescent="0.25">
      <c r="A2276" t="str">
        <f>'All Nodes'!A5385</f>
        <v>GRID</v>
      </c>
      <c r="B2276">
        <f>'All Nodes'!B5385</f>
        <v>107274</v>
      </c>
      <c r="C2276">
        <f>'All Nodes'!C5385</f>
        <v>100001</v>
      </c>
      <c r="D2276" s="1">
        <f>'All Nodes'!D5385</f>
        <v>0.55001599999999995</v>
      </c>
      <c r="E2276" s="1">
        <f>'All Nodes'!E5385</f>
        <v>-0.124991</v>
      </c>
      <c r="F2276" s="1">
        <f>'All Nodes'!F5385</f>
        <v>0.114014</v>
      </c>
      <c r="G2276">
        <f>'All Nodes'!G5385</f>
        <v>100001</v>
      </c>
    </row>
    <row r="2277" spans="1:7" x14ac:dyDescent="0.25">
      <c r="A2277" t="str">
        <f>'All Nodes'!A5386</f>
        <v>GRID</v>
      </c>
      <c r="B2277">
        <f>'All Nodes'!B5386</f>
        <v>107275</v>
      </c>
      <c r="C2277">
        <f>'All Nodes'!C5386</f>
        <v>100001</v>
      </c>
      <c r="D2277" s="1">
        <f>'All Nodes'!D5386</f>
        <v>0.57501500000000005</v>
      </c>
      <c r="E2277" s="1">
        <f>'All Nodes'!E5386</f>
        <v>-0.12499399999999999</v>
      </c>
      <c r="F2277" s="1">
        <f>'All Nodes'!F5386</f>
        <v>0.11683200000000001</v>
      </c>
      <c r="G2277">
        <f>'All Nodes'!G5386</f>
        <v>100001</v>
      </c>
    </row>
    <row r="2278" spans="1:7" x14ac:dyDescent="0.25">
      <c r="A2278" t="str">
        <f>'All Nodes'!A5387</f>
        <v>GRID</v>
      </c>
      <c r="B2278">
        <f>'All Nodes'!B5387</f>
        <v>107276</v>
      </c>
      <c r="C2278">
        <f>'All Nodes'!C5387</f>
        <v>100001</v>
      </c>
      <c r="D2278" s="1">
        <f>'All Nodes'!D5387</f>
        <v>0.60002</v>
      </c>
      <c r="E2278" s="1">
        <f>'All Nodes'!E5387</f>
        <v>-0.12499200000000001</v>
      </c>
      <c r="F2278" s="1">
        <f>'All Nodes'!F5387</f>
        <v>0.119781</v>
      </c>
      <c r="G2278">
        <f>'All Nodes'!G5387</f>
        <v>100001</v>
      </c>
    </row>
    <row r="2279" spans="1:7" x14ac:dyDescent="0.25">
      <c r="A2279" t="str">
        <f>'All Nodes'!A5388</f>
        <v>GRID</v>
      </c>
      <c r="B2279">
        <f>'All Nodes'!B5388</f>
        <v>107277</v>
      </c>
      <c r="C2279">
        <f>'All Nodes'!C5388</f>
        <v>100001</v>
      </c>
      <c r="D2279" s="1">
        <f>'All Nodes'!D5388</f>
        <v>0.62492400000000004</v>
      </c>
      <c r="E2279" s="1">
        <f>'All Nodes'!E5388</f>
        <v>-9.9988999999999995E-2</v>
      </c>
      <c r="F2279" s="1">
        <f>'All Nodes'!F5388</f>
        <v>0.122265</v>
      </c>
      <c r="G2279">
        <f>'All Nodes'!G5388</f>
        <v>100001</v>
      </c>
    </row>
    <row r="2280" spans="1:7" x14ac:dyDescent="0.25">
      <c r="A2280" t="str">
        <f>'All Nodes'!A5389</f>
        <v>GRID</v>
      </c>
      <c r="B2280">
        <f>'All Nodes'!B5389</f>
        <v>107278</v>
      </c>
      <c r="C2280">
        <f>'All Nodes'!C5389</f>
        <v>100001</v>
      </c>
      <c r="D2280" s="1">
        <f>'All Nodes'!D5389</f>
        <v>0.64986299999999997</v>
      </c>
      <c r="E2280" s="1">
        <f>'All Nodes'!E5389</f>
        <v>-9.9986000000000005E-2</v>
      </c>
      <c r="F2280" s="1">
        <f>'All Nodes'!F5389</f>
        <v>0.12545000000000001</v>
      </c>
      <c r="G2280">
        <f>'All Nodes'!G5389</f>
        <v>100001</v>
      </c>
    </row>
    <row r="2281" spans="1:7" x14ac:dyDescent="0.25">
      <c r="A2281" t="str">
        <f>'All Nodes'!A5390</f>
        <v>GRID</v>
      </c>
      <c r="B2281">
        <f>'All Nodes'!B5390</f>
        <v>107279</v>
      </c>
      <c r="C2281">
        <f>'All Nodes'!C5390</f>
        <v>100001</v>
      </c>
      <c r="D2281" s="1">
        <f>'All Nodes'!D5390</f>
        <v>0.67489399999999999</v>
      </c>
      <c r="E2281" s="1">
        <f>'All Nodes'!E5390</f>
        <v>-7.4951000000000004E-2</v>
      </c>
      <c r="F2281" s="1">
        <f>'All Nodes'!F5390</f>
        <v>0.12834400000000001</v>
      </c>
      <c r="G2281">
        <f>'All Nodes'!G5390</f>
        <v>100001</v>
      </c>
    </row>
    <row r="2282" spans="1:7" x14ac:dyDescent="0.25">
      <c r="A2282" t="str">
        <f>'All Nodes'!A5391</f>
        <v>GRID</v>
      </c>
      <c r="B2282">
        <f>'All Nodes'!B5391</f>
        <v>107280</v>
      </c>
      <c r="C2282">
        <f>'All Nodes'!C5391</f>
        <v>100001</v>
      </c>
      <c r="D2282" s="1">
        <f>'All Nodes'!D5391</f>
        <v>0.67488700000000001</v>
      </c>
      <c r="E2282" s="1">
        <f>'All Nodes'!E5391</f>
        <v>-9.9986000000000005E-2</v>
      </c>
      <c r="F2282" s="1">
        <f>'All Nodes'!F5391</f>
        <v>0.12878200000000001</v>
      </c>
      <c r="G2282">
        <f>'All Nodes'!G5391</f>
        <v>100001</v>
      </c>
    </row>
    <row r="2283" spans="1:7" x14ac:dyDescent="0.25">
      <c r="A2283" t="str">
        <f>'All Nodes'!A5392</f>
        <v>GRID</v>
      </c>
      <c r="B2283">
        <f>'All Nodes'!B5392</f>
        <v>107281</v>
      </c>
      <c r="C2283">
        <f>'All Nodes'!C5392</f>
        <v>100001</v>
      </c>
      <c r="D2283" s="1">
        <f>'All Nodes'!D5392</f>
        <v>0.69992200000000004</v>
      </c>
      <c r="E2283" s="1">
        <f>'All Nodes'!E5392</f>
        <v>-4.9957000000000001E-2</v>
      </c>
      <c r="F2283" s="1">
        <f>'All Nodes'!F5392</f>
        <v>0.131493</v>
      </c>
      <c r="G2283">
        <f>'All Nodes'!G5392</f>
        <v>100001</v>
      </c>
    </row>
    <row r="2284" spans="1:7" x14ac:dyDescent="0.25">
      <c r="A2284" t="str">
        <f>'All Nodes'!A5393</f>
        <v>GRID</v>
      </c>
      <c r="B2284">
        <f>'All Nodes'!B5393</f>
        <v>107282</v>
      </c>
      <c r="C2284">
        <f>'All Nodes'!C5393</f>
        <v>100001</v>
      </c>
      <c r="D2284" s="1">
        <f>'All Nodes'!D5393</f>
        <v>0.69991700000000001</v>
      </c>
      <c r="E2284" s="1">
        <f>'All Nodes'!E5393</f>
        <v>-7.4949000000000002E-2</v>
      </c>
      <c r="F2284" s="1">
        <f>'All Nodes'!F5393</f>
        <v>0.13180600000000001</v>
      </c>
      <c r="G2284">
        <f>'All Nodes'!G5393</f>
        <v>100001</v>
      </c>
    </row>
    <row r="2285" spans="1:7" x14ac:dyDescent="0.25">
      <c r="A2285" t="str">
        <f>'All Nodes'!A5394</f>
        <v>GRID</v>
      </c>
      <c r="B2285">
        <f>'All Nodes'!B5394</f>
        <v>107283</v>
      </c>
      <c r="C2285">
        <f>'All Nodes'!C5394</f>
        <v>100001</v>
      </c>
      <c r="D2285" s="1">
        <f>'All Nodes'!D5394</f>
        <v>0.72494599999999998</v>
      </c>
      <c r="E2285" s="1">
        <f>'All Nodes'!E5394</f>
        <v>-4.9942E-2</v>
      </c>
      <c r="F2285" s="1">
        <f>'All Nodes'!F5394</f>
        <v>0.13508400000000001</v>
      </c>
      <c r="G2285">
        <f>'All Nodes'!G5394</f>
        <v>100001</v>
      </c>
    </row>
    <row r="2286" spans="1:7" x14ac:dyDescent="0.25">
      <c r="A2286" t="str">
        <f>'All Nodes'!A5395</f>
        <v>GRID</v>
      </c>
      <c r="B2286">
        <f>'All Nodes'!B5395</f>
        <v>107284</v>
      </c>
      <c r="C2286">
        <f>'All Nodes'!C5395</f>
        <v>100001</v>
      </c>
      <c r="D2286" s="1">
        <f>'All Nodes'!D5395</f>
        <v>3.6467999999999997E-5</v>
      </c>
      <c r="E2286" s="1">
        <f>'All Nodes'!E5395</f>
        <v>-0.50001200000000001</v>
      </c>
      <c r="F2286" s="1">
        <f>'All Nodes'!F5395</f>
        <v>0.10718900000000001</v>
      </c>
      <c r="G2286">
        <f>'All Nodes'!G5395</f>
        <v>100001</v>
      </c>
    </row>
    <row r="2287" spans="1:7" x14ac:dyDescent="0.25">
      <c r="A2287" t="str">
        <f>'All Nodes'!A5396</f>
        <v>GRID</v>
      </c>
      <c r="B2287">
        <f>'All Nodes'!B5396</f>
        <v>107285</v>
      </c>
      <c r="C2287">
        <f>'All Nodes'!C5396</f>
        <v>100001</v>
      </c>
      <c r="D2287" s="1">
        <f>'All Nodes'!D5396</f>
        <v>2.5031000000000001E-2</v>
      </c>
      <c r="E2287" s="1">
        <f>'All Nodes'!E5396</f>
        <v>-0.45001000000000002</v>
      </c>
      <c r="F2287" s="1">
        <f>'All Nodes'!F5396</f>
        <v>0.10249999999999999</v>
      </c>
      <c r="G2287">
        <f>'All Nodes'!G5396</f>
        <v>100001</v>
      </c>
    </row>
    <row r="2288" spans="1:7" x14ac:dyDescent="0.25">
      <c r="A2288" t="str">
        <f>'All Nodes'!A5397</f>
        <v>GRID</v>
      </c>
      <c r="B2288">
        <f>'All Nodes'!B5397</f>
        <v>107286</v>
      </c>
      <c r="C2288">
        <f>'All Nodes'!C5397</f>
        <v>100001</v>
      </c>
      <c r="D2288" s="1">
        <f>'All Nodes'!D5397</f>
        <v>2.5033099999999999E-2</v>
      </c>
      <c r="E2288" s="1">
        <f>'All Nodes'!E5397</f>
        <v>-0.474999</v>
      </c>
      <c r="F2288" s="1">
        <f>'All Nodes'!F5397</f>
        <v>0.104811</v>
      </c>
      <c r="G2288">
        <f>'All Nodes'!G5397</f>
        <v>100001</v>
      </c>
    </row>
    <row r="2289" spans="1:7" x14ac:dyDescent="0.25">
      <c r="A2289" t="str">
        <f>'All Nodes'!A5398</f>
        <v>GRID</v>
      </c>
      <c r="B2289">
        <f>'All Nodes'!B5398</f>
        <v>107287</v>
      </c>
      <c r="C2289">
        <f>'All Nodes'!C5398</f>
        <v>100001</v>
      </c>
      <c r="D2289" s="1">
        <f>'All Nodes'!D5398</f>
        <v>2.5035399999999999E-2</v>
      </c>
      <c r="E2289" s="1">
        <f>'All Nodes'!E5398</f>
        <v>-0.50000999999999995</v>
      </c>
      <c r="F2289" s="1">
        <f>'All Nodes'!F5398</f>
        <v>0.107252</v>
      </c>
      <c r="G2289">
        <f>'All Nodes'!G5398</f>
        <v>100001</v>
      </c>
    </row>
    <row r="2290" spans="1:7" x14ac:dyDescent="0.25">
      <c r="A2290" t="str">
        <f>'All Nodes'!A5399</f>
        <v>GRID</v>
      </c>
      <c r="B2290">
        <f>'All Nodes'!B5399</f>
        <v>107288</v>
      </c>
      <c r="C2290">
        <f>'All Nodes'!C5399</f>
        <v>100001</v>
      </c>
      <c r="D2290" s="1">
        <f>'All Nodes'!D5399</f>
        <v>3.8342E-5</v>
      </c>
      <c r="E2290" s="1">
        <f>'All Nodes'!E5399</f>
        <v>-0.52500800000000003</v>
      </c>
      <c r="F2290" s="1">
        <f>'All Nodes'!F5399</f>
        <v>0.10975500000000001</v>
      </c>
      <c r="G2290">
        <f>'All Nodes'!G5399</f>
        <v>100001</v>
      </c>
    </row>
    <row r="2291" spans="1:7" x14ac:dyDescent="0.25">
      <c r="A2291" t="str">
        <f>'All Nodes'!A5400</f>
        <v>GRID</v>
      </c>
      <c r="B2291">
        <f>'All Nodes'!B5400</f>
        <v>107289</v>
      </c>
      <c r="C2291">
        <f>'All Nodes'!C5400</f>
        <v>100001</v>
      </c>
      <c r="D2291" s="1">
        <f>'All Nodes'!D5400</f>
        <v>-2.4958000000000001E-2</v>
      </c>
      <c r="E2291" s="1">
        <f>'All Nodes'!E5400</f>
        <v>-0.57500799999999996</v>
      </c>
      <c r="F2291" s="1">
        <f>'All Nodes'!F5400</f>
        <v>0.115328</v>
      </c>
      <c r="G2291">
        <f>'All Nodes'!G5400</f>
        <v>100001</v>
      </c>
    </row>
    <row r="2292" spans="1:7" x14ac:dyDescent="0.25">
      <c r="A2292" t="str">
        <f>'All Nodes'!A5401</f>
        <v>GRID</v>
      </c>
      <c r="B2292">
        <f>'All Nodes'!B5401</f>
        <v>107290</v>
      </c>
      <c r="C2292">
        <f>'All Nodes'!C5401</f>
        <v>100001</v>
      </c>
      <c r="D2292" s="1">
        <f>'All Nodes'!D5401</f>
        <v>4.0185000000000002E-5</v>
      </c>
      <c r="E2292" s="1">
        <f>'All Nodes'!E5401</f>
        <v>-0.55000800000000005</v>
      </c>
      <c r="F2292" s="1">
        <f>'All Nodes'!F5401</f>
        <v>0.112446</v>
      </c>
      <c r="G2292">
        <f>'All Nodes'!G5401</f>
        <v>100001</v>
      </c>
    </row>
    <row r="2293" spans="1:7" x14ac:dyDescent="0.25">
      <c r="A2293" t="str">
        <f>'All Nodes'!A5402</f>
        <v>GRID</v>
      </c>
      <c r="B2293">
        <f>'All Nodes'!B5402</f>
        <v>107291</v>
      </c>
      <c r="C2293">
        <f>'All Nodes'!C5402</f>
        <v>100001</v>
      </c>
      <c r="D2293" s="1">
        <f>'All Nodes'!D5402</f>
        <v>4.1999000000000002E-5</v>
      </c>
      <c r="E2293" s="1">
        <f>'All Nodes'!E5402</f>
        <v>-0.57500700000000005</v>
      </c>
      <c r="F2293" s="1">
        <f>'All Nodes'!F5402</f>
        <v>0.11526400000000001</v>
      </c>
      <c r="G2293">
        <f>'All Nodes'!G5402</f>
        <v>100001</v>
      </c>
    </row>
    <row r="2294" spans="1:7" x14ac:dyDescent="0.25">
      <c r="A2294" t="str">
        <f>'All Nodes'!A5403</f>
        <v>GRID</v>
      </c>
      <c r="B2294">
        <f>'All Nodes'!B5403</f>
        <v>107292</v>
      </c>
      <c r="C2294">
        <f>'All Nodes'!C5403</f>
        <v>100001</v>
      </c>
      <c r="D2294" s="1">
        <f>'All Nodes'!D5403</f>
        <v>-2.4957E-2</v>
      </c>
      <c r="E2294" s="1">
        <f>'All Nodes'!E5403</f>
        <v>-0.60001199999999999</v>
      </c>
      <c r="F2294" s="1">
        <f>'All Nodes'!F5403</f>
        <v>0.11827500000000001</v>
      </c>
      <c r="G2294">
        <f>'All Nodes'!G5403</f>
        <v>100001</v>
      </c>
    </row>
    <row r="2295" spans="1:7" x14ac:dyDescent="0.25">
      <c r="A2295" t="str">
        <f>'All Nodes'!A5404</f>
        <v>GRID</v>
      </c>
      <c r="B2295">
        <f>'All Nodes'!B5404</f>
        <v>107293</v>
      </c>
      <c r="C2295">
        <f>'All Nodes'!C5404</f>
        <v>100001</v>
      </c>
      <c r="D2295" s="1">
        <f>'All Nodes'!D5404</f>
        <v>-4.9952999999999997E-2</v>
      </c>
      <c r="E2295" s="1">
        <f>'All Nodes'!E5404</f>
        <v>-0.62492999999999999</v>
      </c>
      <c r="F2295" s="1">
        <f>'All Nodes'!F5404</f>
        <v>0.121515</v>
      </c>
      <c r="G2295">
        <f>'All Nodes'!G5404</f>
        <v>100001</v>
      </c>
    </row>
    <row r="2296" spans="1:7" x14ac:dyDescent="0.25">
      <c r="A2296" t="str">
        <f>'All Nodes'!A5405</f>
        <v>GRID</v>
      </c>
      <c r="B2296">
        <f>'All Nodes'!B5405</f>
        <v>107294</v>
      </c>
      <c r="C2296">
        <f>'All Nodes'!C5405</f>
        <v>100001</v>
      </c>
      <c r="D2296" s="1">
        <f>'All Nodes'!D5405</f>
        <v>-2.4955000000000001E-2</v>
      </c>
      <c r="E2296" s="1">
        <f>'All Nodes'!E5405</f>
        <v>-0.62493500000000002</v>
      </c>
      <c r="F2296" s="1">
        <f>'All Nodes'!F5405</f>
        <v>0.12132800000000001</v>
      </c>
      <c r="G2296">
        <f>'All Nodes'!G5405</f>
        <v>100001</v>
      </c>
    </row>
    <row r="2297" spans="1:7" x14ac:dyDescent="0.25">
      <c r="A2297" t="str">
        <f>'All Nodes'!A5406</f>
        <v>GRID</v>
      </c>
      <c r="B2297">
        <f>'All Nodes'!B5406</f>
        <v>107295</v>
      </c>
      <c r="C2297">
        <f>'All Nodes'!C5406</f>
        <v>100001</v>
      </c>
      <c r="D2297" s="1">
        <f>'All Nodes'!D5406</f>
        <v>-7.4953000000000006E-2</v>
      </c>
      <c r="E2297" s="1">
        <f>'All Nodes'!E5406</f>
        <v>-0.64987099999999998</v>
      </c>
      <c r="F2297" s="1">
        <f>'All Nodes'!F5406</f>
        <v>0.12501200000000001</v>
      </c>
      <c r="G2297">
        <f>'All Nodes'!G5406</f>
        <v>100001</v>
      </c>
    </row>
    <row r="2298" spans="1:7" x14ac:dyDescent="0.25">
      <c r="A2298" t="str">
        <f>'All Nodes'!A5407</f>
        <v>GRID</v>
      </c>
      <c r="B2298">
        <f>'All Nodes'!B5407</f>
        <v>107296</v>
      </c>
      <c r="C2298">
        <f>'All Nodes'!C5407</f>
        <v>100001</v>
      </c>
      <c r="D2298" s="1">
        <f>'All Nodes'!D5407</f>
        <v>-4.9947999999999999E-2</v>
      </c>
      <c r="E2298" s="1">
        <f>'All Nodes'!E5407</f>
        <v>-0.64987799999999996</v>
      </c>
      <c r="F2298" s="1">
        <f>'All Nodes'!F5407</f>
        <v>0.12470000000000001</v>
      </c>
      <c r="G2298">
        <f>'All Nodes'!G5407</f>
        <v>100001</v>
      </c>
    </row>
    <row r="2299" spans="1:7" x14ac:dyDescent="0.25">
      <c r="A2299" t="str">
        <f>'All Nodes'!A5408</f>
        <v>GRID</v>
      </c>
      <c r="B2299">
        <f>'All Nodes'!B5408</f>
        <v>107297</v>
      </c>
      <c r="C2299">
        <f>'All Nodes'!C5408</f>
        <v>100001</v>
      </c>
      <c r="D2299" s="1">
        <f>'All Nodes'!D5408</f>
        <v>-7.4951000000000004E-2</v>
      </c>
      <c r="E2299" s="1">
        <f>'All Nodes'!E5408</f>
        <v>-0.67489399999999999</v>
      </c>
      <c r="F2299" s="1">
        <f>'All Nodes'!F5408</f>
        <v>0.12834499999999999</v>
      </c>
      <c r="G2299">
        <f>'All Nodes'!G5408</f>
        <v>100001</v>
      </c>
    </row>
    <row r="2300" spans="1:7" x14ac:dyDescent="0.25">
      <c r="A2300" t="str">
        <f>'All Nodes'!A5409</f>
        <v>GRID</v>
      </c>
      <c r="B2300">
        <f>'All Nodes'!B5409</f>
        <v>107298</v>
      </c>
      <c r="C2300">
        <f>'All Nodes'!C5409</f>
        <v>100001</v>
      </c>
      <c r="D2300" s="1">
        <f>'All Nodes'!D5409</f>
        <v>-9.9982000000000001E-2</v>
      </c>
      <c r="E2300" s="1">
        <f>'All Nodes'!E5409</f>
        <v>-0.69991199999999998</v>
      </c>
      <c r="F2300" s="1">
        <f>'All Nodes'!F5409</f>
        <v>0.132245</v>
      </c>
      <c r="G2300">
        <f>'All Nodes'!G5409</f>
        <v>100001</v>
      </c>
    </row>
    <row r="2301" spans="1:7" x14ac:dyDescent="0.25">
      <c r="A2301" t="str">
        <f>'All Nodes'!A5410</f>
        <v>GRID</v>
      </c>
      <c r="B2301">
        <f>'All Nodes'!B5410</f>
        <v>107299</v>
      </c>
      <c r="C2301">
        <f>'All Nodes'!C5410</f>
        <v>100001</v>
      </c>
      <c r="D2301" s="1">
        <f>'All Nodes'!D5410</f>
        <v>-7.4949000000000002E-2</v>
      </c>
      <c r="E2301" s="1">
        <f>'All Nodes'!E5410</f>
        <v>-0.69991700000000001</v>
      </c>
      <c r="F2301" s="1">
        <f>'All Nodes'!F5410</f>
        <v>0.13180700000000001</v>
      </c>
      <c r="G2301">
        <f>'All Nodes'!G5410</f>
        <v>100001</v>
      </c>
    </row>
    <row r="2302" spans="1:7" x14ac:dyDescent="0.25">
      <c r="A2302" t="str">
        <f>'All Nodes'!A5411</f>
        <v>GRID</v>
      </c>
      <c r="B2302">
        <f>'All Nodes'!B5411</f>
        <v>107300</v>
      </c>
      <c r="C2302">
        <f>'All Nodes'!C5411</f>
        <v>100001</v>
      </c>
      <c r="D2302" s="1">
        <f>'All Nodes'!D5411</f>
        <v>-0.124986</v>
      </c>
      <c r="E2302" s="1">
        <f>'All Nodes'!E5411</f>
        <v>-0.72493300000000005</v>
      </c>
      <c r="F2302" s="1">
        <f>'All Nodes'!F5411</f>
        <v>0.13640099999999999</v>
      </c>
      <c r="G2302">
        <f>'All Nodes'!G5411</f>
        <v>100001</v>
      </c>
    </row>
    <row r="2303" spans="1:7" x14ac:dyDescent="0.25">
      <c r="A2303" t="str">
        <f>'All Nodes'!A5412</f>
        <v>GRID</v>
      </c>
      <c r="B2303">
        <f>'All Nodes'!B5412</f>
        <v>107301</v>
      </c>
      <c r="C2303">
        <f>'All Nodes'!C5412</f>
        <v>100001</v>
      </c>
      <c r="D2303" s="1">
        <f>'All Nodes'!D5412</f>
        <v>-9.9983000000000002E-2</v>
      </c>
      <c r="E2303" s="1">
        <f>'All Nodes'!E5412</f>
        <v>-0.72493700000000005</v>
      </c>
      <c r="F2303" s="1">
        <f>'All Nodes'!F5412</f>
        <v>0.13583600000000001</v>
      </c>
      <c r="G2303">
        <f>'All Nodes'!G5412</f>
        <v>100001</v>
      </c>
    </row>
    <row r="2304" spans="1:7" x14ac:dyDescent="0.25">
      <c r="A2304" t="str">
        <f>'All Nodes'!A5413</f>
        <v>GRID</v>
      </c>
      <c r="B2304">
        <f>'All Nodes'!B5413</f>
        <v>107302</v>
      </c>
      <c r="C2304">
        <f>'All Nodes'!C5413</f>
        <v>100001</v>
      </c>
      <c r="D2304" s="1">
        <f>'All Nodes'!D5413</f>
        <v>0.175035</v>
      </c>
      <c r="E2304" s="1">
        <f>'All Nodes'!E5413</f>
        <v>-0.27499800000000002</v>
      </c>
      <c r="F2304" s="1">
        <f>'All Nodes'!F5413</f>
        <v>9.2824400000000001E-2</v>
      </c>
      <c r="G2304">
        <f>'All Nodes'!G5413</f>
        <v>100001</v>
      </c>
    </row>
    <row r="2305" spans="1:7" x14ac:dyDescent="0.25">
      <c r="A2305" t="str">
        <f>'All Nodes'!A5414</f>
        <v>GRID</v>
      </c>
      <c r="B2305">
        <f>'All Nodes'!B5414</f>
        <v>107303</v>
      </c>
      <c r="C2305">
        <f>'All Nodes'!C5414</f>
        <v>100001</v>
      </c>
      <c r="D2305" s="1">
        <f>'All Nodes'!D5414</f>
        <v>0.20003399999999999</v>
      </c>
      <c r="E2305" s="1">
        <f>'All Nodes'!E5414</f>
        <v>-0.27499699999999999</v>
      </c>
      <c r="F2305" s="1">
        <f>'All Nodes'!F5414</f>
        <v>9.3759300000000004E-2</v>
      </c>
      <c r="G2305">
        <f>'All Nodes'!G5414</f>
        <v>100001</v>
      </c>
    </row>
    <row r="2306" spans="1:7" x14ac:dyDescent="0.25">
      <c r="A2306" t="str">
        <f>'All Nodes'!A5415</f>
        <v>GRID</v>
      </c>
      <c r="B2306">
        <f>'All Nodes'!B5415</f>
        <v>107304</v>
      </c>
      <c r="C2306">
        <f>'All Nodes'!C5415</f>
        <v>100001</v>
      </c>
      <c r="D2306" s="1">
        <f>'All Nodes'!D5415</f>
        <v>0.100038</v>
      </c>
      <c r="E2306" s="1">
        <f>'All Nodes'!E5415</f>
        <v>-0.32500099999999998</v>
      </c>
      <c r="F2306" s="1">
        <f>'All Nodes'!F5415</f>
        <v>9.3759400000000007E-2</v>
      </c>
      <c r="G2306">
        <f>'All Nodes'!G5415</f>
        <v>100001</v>
      </c>
    </row>
    <row r="2307" spans="1:7" x14ac:dyDescent="0.25">
      <c r="A2307" t="str">
        <f>'All Nodes'!A5416</f>
        <v>GRID</v>
      </c>
      <c r="B2307">
        <f>'All Nodes'!B5416</f>
        <v>107305</v>
      </c>
      <c r="C2307">
        <f>'All Nodes'!C5416</f>
        <v>100001</v>
      </c>
      <c r="D2307" s="1">
        <f>'All Nodes'!D5416</f>
        <v>0.12503600000000001</v>
      </c>
      <c r="E2307" s="1">
        <f>'All Nodes'!E5416</f>
        <v>-0.32500000000000001</v>
      </c>
      <c r="F2307" s="1">
        <f>'All Nodes'!F5416</f>
        <v>9.4320399999999999E-2</v>
      </c>
      <c r="G2307">
        <f>'All Nodes'!G5416</f>
        <v>100001</v>
      </c>
    </row>
    <row r="2308" spans="1:7" x14ac:dyDescent="0.25">
      <c r="A2308" t="str">
        <f>'All Nodes'!A5417</f>
        <v>GRID</v>
      </c>
      <c r="B2308">
        <f>'All Nodes'!B5417</f>
        <v>107306</v>
      </c>
      <c r="C2308">
        <f>'All Nodes'!C5417</f>
        <v>100001</v>
      </c>
      <c r="D2308" s="1">
        <f>'All Nodes'!D5417</f>
        <v>7.5038999999999995E-2</v>
      </c>
      <c r="E2308" s="1">
        <f>'All Nodes'!E5417</f>
        <v>-0.35000500000000001</v>
      </c>
      <c r="F2308" s="1">
        <f>'All Nodes'!F5417</f>
        <v>9.5006300000000002E-2</v>
      </c>
      <c r="G2308">
        <f>'All Nodes'!G5417</f>
        <v>100001</v>
      </c>
    </row>
    <row r="2309" spans="1:7" x14ac:dyDescent="0.25">
      <c r="A2309" t="str">
        <f>'All Nodes'!A5418</f>
        <v>GRID</v>
      </c>
      <c r="B2309">
        <f>'All Nodes'!B5418</f>
        <v>107307</v>
      </c>
      <c r="C2309">
        <f>'All Nodes'!C5418</f>
        <v>100001</v>
      </c>
      <c r="D2309" s="1">
        <f>'All Nodes'!D5418</f>
        <v>7.5040200000000001E-2</v>
      </c>
      <c r="E2309" s="1">
        <f>'All Nodes'!E5418</f>
        <v>-0.37500499999999998</v>
      </c>
      <c r="F2309" s="1">
        <f>'All Nodes'!F5418</f>
        <v>9.68165E-2</v>
      </c>
      <c r="G2309">
        <f>'All Nodes'!G5418</f>
        <v>100001</v>
      </c>
    </row>
    <row r="2310" spans="1:7" x14ac:dyDescent="0.25">
      <c r="A2310" t="str">
        <f>'All Nodes'!A5419</f>
        <v>GRID</v>
      </c>
      <c r="B2310">
        <f>'All Nodes'!B5419</f>
        <v>107308</v>
      </c>
      <c r="C2310">
        <f>'All Nodes'!C5419</f>
        <v>100001</v>
      </c>
      <c r="D2310" s="1">
        <f>'All Nodes'!D5419</f>
        <v>0.100039</v>
      </c>
      <c r="E2310" s="1">
        <f>'All Nodes'!E5419</f>
        <v>-0.35000199999999998</v>
      </c>
      <c r="F2310" s="1">
        <f>'All Nodes'!F5419</f>
        <v>9.5443399999999998E-2</v>
      </c>
      <c r="G2310">
        <f>'All Nodes'!G5419</f>
        <v>100001</v>
      </c>
    </row>
    <row r="2311" spans="1:7" x14ac:dyDescent="0.25">
      <c r="A2311" t="str">
        <f>'All Nodes'!A5420</f>
        <v>GRID</v>
      </c>
      <c r="B2311">
        <f>'All Nodes'!B5420</f>
        <v>107309</v>
      </c>
      <c r="C2311">
        <f>'All Nodes'!C5420</f>
        <v>100001</v>
      </c>
      <c r="D2311" s="1">
        <f>'All Nodes'!D5420</f>
        <v>7.5042499999999998E-2</v>
      </c>
      <c r="E2311" s="1">
        <f>'All Nodes'!E5420</f>
        <v>-0.400005</v>
      </c>
      <c r="F2311" s="1">
        <f>'All Nodes'!F5420</f>
        <v>9.8752499999999993E-2</v>
      </c>
      <c r="G2311">
        <f>'All Nodes'!G5420</f>
        <v>100001</v>
      </c>
    </row>
    <row r="2312" spans="1:7" x14ac:dyDescent="0.25">
      <c r="A2312" t="str">
        <f>'All Nodes'!A5421</f>
        <v>GRID</v>
      </c>
      <c r="B2312">
        <f>'All Nodes'!B5421</f>
        <v>107310</v>
      </c>
      <c r="C2312">
        <f>'All Nodes'!C5421</f>
        <v>100001</v>
      </c>
      <c r="D2312" s="1">
        <f>'All Nodes'!D5421</f>
        <v>0.150032</v>
      </c>
      <c r="E2312" s="1">
        <f>'All Nodes'!E5421</f>
        <v>-0.29999700000000001</v>
      </c>
      <c r="F2312" s="1">
        <f>'All Nodes'!F5421</f>
        <v>9.3447299999999997E-2</v>
      </c>
      <c r="G2312">
        <f>'All Nodes'!G5421</f>
        <v>100001</v>
      </c>
    </row>
    <row r="2313" spans="1:7" x14ac:dyDescent="0.25">
      <c r="A2313" t="str">
        <f>'All Nodes'!A5422</f>
        <v>GRID</v>
      </c>
      <c r="B2313">
        <f>'All Nodes'!B5422</f>
        <v>107311</v>
      </c>
      <c r="C2313">
        <f>'All Nodes'!C5422</f>
        <v>100001</v>
      </c>
      <c r="D2313" s="1">
        <f>'All Nodes'!D5422</f>
        <v>0.175037</v>
      </c>
      <c r="E2313" s="1">
        <f>'All Nodes'!E5422</f>
        <v>-0.29999599999999998</v>
      </c>
      <c r="F2313" s="1">
        <f>'All Nodes'!F5422</f>
        <v>9.4258400000000006E-2</v>
      </c>
      <c r="G2313">
        <f>'All Nodes'!G5422</f>
        <v>100001</v>
      </c>
    </row>
    <row r="2314" spans="1:7" x14ac:dyDescent="0.25">
      <c r="A2314" t="str">
        <f>'All Nodes'!A5423</f>
        <v>GRID</v>
      </c>
      <c r="B2314">
        <f>'All Nodes'!B5423</f>
        <v>107312</v>
      </c>
      <c r="C2314">
        <f>'All Nodes'!C5423</f>
        <v>100001</v>
      </c>
      <c r="D2314" s="1">
        <f>'All Nodes'!D5423</f>
        <v>0.150033</v>
      </c>
      <c r="E2314" s="1">
        <f>'All Nodes'!E5423</f>
        <v>-0.32499800000000001</v>
      </c>
      <c r="F2314" s="1">
        <f>'All Nodes'!F5423</f>
        <v>9.5006400000000005E-2</v>
      </c>
      <c r="G2314">
        <f>'All Nodes'!G5423</f>
        <v>100001</v>
      </c>
    </row>
    <row r="2315" spans="1:7" x14ac:dyDescent="0.25">
      <c r="A2315" t="str">
        <f>'All Nodes'!A5424</f>
        <v>GRID</v>
      </c>
      <c r="B2315">
        <f>'All Nodes'!B5424</f>
        <v>107313</v>
      </c>
      <c r="C2315">
        <f>'All Nodes'!C5424</f>
        <v>100001</v>
      </c>
      <c r="D2315" s="1">
        <f>'All Nodes'!D5424</f>
        <v>5.0029700000000003E-2</v>
      </c>
      <c r="E2315" s="1">
        <f>'All Nodes'!E5424</f>
        <v>-0.425008</v>
      </c>
      <c r="F2315" s="1">
        <f>'All Nodes'!F5424</f>
        <v>0.10050000000000001</v>
      </c>
      <c r="G2315">
        <f>'All Nodes'!G5424</f>
        <v>100001</v>
      </c>
    </row>
    <row r="2316" spans="1:7" x14ac:dyDescent="0.25">
      <c r="A2316" t="str">
        <f>'All Nodes'!A5425</f>
        <v>GRID</v>
      </c>
      <c r="B2316">
        <f>'All Nodes'!B5425</f>
        <v>107314</v>
      </c>
      <c r="C2316">
        <f>'All Nodes'!C5425</f>
        <v>100001</v>
      </c>
      <c r="D2316" s="1">
        <f>'All Nodes'!D5425</f>
        <v>5.0030999999999999E-2</v>
      </c>
      <c r="E2316" s="1">
        <f>'All Nodes'!E5425</f>
        <v>-0.45000699999999999</v>
      </c>
      <c r="F2316" s="1">
        <f>'All Nodes'!F5425</f>
        <v>0.102688</v>
      </c>
      <c r="G2316">
        <f>'All Nodes'!G5425</f>
        <v>100001</v>
      </c>
    </row>
    <row r="2317" spans="1:7" x14ac:dyDescent="0.25">
      <c r="A2317" t="str">
        <f>'All Nodes'!A5426</f>
        <v>GRID</v>
      </c>
      <c r="B2317">
        <f>'All Nodes'!B5426</f>
        <v>107315</v>
      </c>
      <c r="C2317">
        <f>'All Nodes'!C5426</f>
        <v>100001</v>
      </c>
      <c r="D2317" s="1">
        <f>'All Nodes'!D5426</f>
        <v>7.5043700000000005E-2</v>
      </c>
      <c r="E2317" s="1">
        <f>'All Nodes'!E5426</f>
        <v>-0.42500599999999999</v>
      </c>
      <c r="F2317" s="1">
        <f>'All Nodes'!F5426</f>
        <v>0.100814</v>
      </c>
      <c r="G2317">
        <f>'All Nodes'!G5426</f>
        <v>100001</v>
      </c>
    </row>
    <row r="2318" spans="1:7" x14ac:dyDescent="0.25">
      <c r="A2318" t="str">
        <f>'All Nodes'!A5427</f>
        <v>GRID</v>
      </c>
      <c r="B2318">
        <f>'All Nodes'!B5427</f>
        <v>107316</v>
      </c>
      <c r="C2318">
        <f>'All Nodes'!C5427</f>
        <v>100001</v>
      </c>
      <c r="D2318" s="1">
        <f>'All Nodes'!D5427</f>
        <v>0.30002499999999999</v>
      </c>
      <c r="E2318" s="1">
        <f>'All Nodes'!E5427</f>
        <v>-0.20000100000000001</v>
      </c>
      <c r="F2318" s="1">
        <f>'All Nodes'!F5427</f>
        <v>9.5195299999999997E-2</v>
      </c>
      <c r="G2318">
        <f>'All Nodes'!G5427</f>
        <v>100001</v>
      </c>
    </row>
    <row r="2319" spans="1:7" x14ac:dyDescent="0.25">
      <c r="A2319" t="str">
        <f>'All Nodes'!A5428</f>
        <v>GRID</v>
      </c>
      <c r="B2319">
        <f>'All Nodes'!B5428</f>
        <v>107317</v>
      </c>
      <c r="C2319">
        <f>'All Nodes'!C5428</f>
        <v>100001</v>
      </c>
      <c r="D2319" s="1">
        <f>'All Nodes'!D5428</f>
        <v>0.325019</v>
      </c>
      <c r="E2319" s="1">
        <f>'All Nodes'!E5428</f>
        <v>-0.20000200000000001</v>
      </c>
      <c r="F2319" s="1">
        <f>'All Nodes'!F5428</f>
        <v>9.67552E-2</v>
      </c>
      <c r="G2319">
        <f>'All Nodes'!G5428</f>
        <v>100001</v>
      </c>
    </row>
    <row r="2320" spans="1:7" x14ac:dyDescent="0.25">
      <c r="A2320" t="str">
        <f>'All Nodes'!A5429</f>
        <v>GRID</v>
      </c>
      <c r="B2320">
        <f>'All Nodes'!B5429</f>
        <v>107318</v>
      </c>
      <c r="C2320">
        <f>'All Nodes'!C5429</f>
        <v>100001</v>
      </c>
      <c r="D2320" s="1">
        <f>'All Nodes'!D5429</f>
        <v>0.34985699999999997</v>
      </c>
      <c r="E2320" s="1">
        <f>'All Nodes'!E5429</f>
        <v>-0.20000200000000001</v>
      </c>
      <c r="F2320" s="1">
        <f>'All Nodes'!F5429</f>
        <v>9.8418199999999997E-2</v>
      </c>
      <c r="G2320">
        <f>'All Nodes'!G5429</f>
        <v>100001</v>
      </c>
    </row>
    <row r="2321" spans="1:7" x14ac:dyDescent="0.25">
      <c r="A2321" t="str">
        <f>'All Nodes'!A5430</f>
        <v>GRID</v>
      </c>
      <c r="B2321">
        <f>'All Nodes'!B5430</f>
        <v>107319</v>
      </c>
      <c r="C2321">
        <f>'All Nodes'!C5430</f>
        <v>100001</v>
      </c>
      <c r="D2321" s="1">
        <f>'All Nodes'!D5430</f>
        <v>0.37485499999999999</v>
      </c>
      <c r="E2321" s="1">
        <f>'All Nodes'!E5430</f>
        <v>-0.20000100000000001</v>
      </c>
      <c r="F2321" s="1">
        <f>'All Nodes'!F5430</f>
        <v>0.100227</v>
      </c>
      <c r="G2321">
        <f>'All Nodes'!G5430</f>
        <v>100001</v>
      </c>
    </row>
    <row r="2322" spans="1:7" x14ac:dyDescent="0.25">
      <c r="A2322" t="str">
        <f>'All Nodes'!A5431</f>
        <v>GRID</v>
      </c>
      <c r="B2322">
        <f>'All Nodes'!B5431</f>
        <v>107320</v>
      </c>
      <c r="C2322">
        <f>'All Nodes'!C5431</f>
        <v>100001</v>
      </c>
      <c r="D2322" s="1">
        <f>'All Nodes'!D5431</f>
        <v>0.25001800000000002</v>
      </c>
      <c r="E2322" s="1">
        <f>'All Nodes'!E5431</f>
        <v>-0.24999399999999999</v>
      </c>
      <c r="F2322" s="1">
        <f>'All Nodes'!F5431</f>
        <v>9.4694299999999995E-2</v>
      </c>
      <c r="G2322">
        <f>'All Nodes'!G5431</f>
        <v>100001</v>
      </c>
    </row>
    <row r="2323" spans="1:7" x14ac:dyDescent="0.25">
      <c r="A2323" t="str">
        <f>'All Nodes'!A5432</f>
        <v>GRID</v>
      </c>
      <c r="B2323">
        <f>'All Nodes'!B5432</f>
        <v>107321</v>
      </c>
      <c r="C2323">
        <f>'All Nodes'!C5432</f>
        <v>100001</v>
      </c>
      <c r="D2323" s="1">
        <f>'All Nodes'!D5432</f>
        <v>0.275034</v>
      </c>
      <c r="E2323" s="1">
        <f>'All Nodes'!E5432</f>
        <v>-0.224991</v>
      </c>
      <c r="F2323" s="1">
        <f>'All Nodes'!F5432</f>
        <v>9.4821299999999997E-2</v>
      </c>
      <c r="G2323">
        <f>'All Nodes'!G5432</f>
        <v>100001</v>
      </c>
    </row>
    <row r="2324" spans="1:7" x14ac:dyDescent="0.25">
      <c r="A2324" t="str">
        <f>'All Nodes'!A5433</f>
        <v>GRID</v>
      </c>
      <c r="B2324">
        <f>'All Nodes'!B5433</f>
        <v>107322</v>
      </c>
      <c r="C2324">
        <f>'All Nodes'!C5433</f>
        <v>100001</v>
      </c>
      <c r="D2324" s="1">
        <f>'All Nodes'!D5433</f>
        <v>0.30002699999999999</v>
      </c>
      <c r="E2324" s="1">
        <f>'All Nodes'!E5433</f>
        <v>-0.224992</v>
      </c>
      <c r="F2324" s="1">
        <f>'All Nodes'!F5433</f>
        <v>9.6255300000000002E-2</v>
      </c>
      <c r="G2324">
        <f>'All Nodes'!G5433</f>
        <v>100001</v>
      </c>
    </row>
    <row r="2325" spans="1:7" x14ac:dyDescent="0.25">
      <c r="A2325" t="str">
        <f>'All Nodes'!A5434</f>
        <v>GRID</v>
      </c>
      <c r="B2325">
        <f>'All Nodes'!B5434</f>
        <v>107323</v>
      </c>
      <c r="C2325">
        <f>'All Nodes'!C5434</f>
        <v>100001</v>
      </c>
      <c r="D2325" s="1">
        <f>'All Nodes'!D5434</f>
        <v>0.275036</v>
      </c>
      <c r="E2325" s="1">
        <f>'All Nodes'!E5434</f>
        <v>-0.24998500000000001</v>
      </c>
      <c r="F2325" s="1">
        <f>'All Nodes'!F5434</f>
        <v>9.6006300000000003E-2</v>
      </c>
      <c r="G2325">
        <f>'All Nodes'!G5434</f>
        <v>100001</v>
      </c>
    </row>
    <row r="2326" spans="1:7" x14ac:dyDescent="0.25">
      <c r="A2326" t="str">
        <f>'All Nodes'!A5435</f>
        <v>GRID</v>
      </c>
      <c r="B2326">
        <f>'All Nodes'!B5435</f>
        <v>107324</v>
      </c>
      <c r="C2326">
        <f>'All Nodes'!C5435</f>
        <v>100001</v>
      </c>
      <c r="D2326" s="1">
        <f>'All Nodes'!D5435</f>
        <v>0.22503100000000001</v>
      </c>
      <c r="E2326" s="1">
        <f>'All Nodes'!E5435</f>
        <v>-0.27499499999999999</v>
      </c>
      <c r="F2326" s="1">
        <f>'All Nodes'!F5435</f>
        <v>9.4820299999999996E-2</v>
      </c>
      <c r="G2326">
        <f>'All Nodes'!G5435</f>
        <v>100001</v>
      </c>
    </row>
    <row r="2327" spans="1:7" x14ac:dyDescent="0.25">
      <c r="A2327" t="str">
        <f>'All Nodes'!A5436</f>
        <v>GRID</v>
      </c>
      <c r="B2327">
        <f>'All Nodes'!B5436</f>
        <v>107325</v>
      </c>
      <c r="C2327">
        <f>'All Nodes'!C5436</f>
        <v>100001</v>
      </c>
      <c r="D2327" s="1">
        <f>'All Nodes'!D5436</f>
        <v>0.25001800000000002</v>
      </c>
      <c r="E2327" s="1">
        <f>'All Nodes'!E5436</f>
        <v>-0.27499400000000002</v>
      </c>
      <c r="F2327" s="1">
        <f>'All Nodes'!F5436</f>
        <v>9.6004300000000001E-2</v>
      </c>
      <c r="G2327">
        <f>'All Nodes'!G5436</f>
        <v>100001</v>
      </c>
    </row>
    <row r="2328" spans="1:7" x14ac:dyDescent="0.25">
      <c r="A2328" t="str">
        <f>'All Nodes'!A5437</f>
        <v>GRID</v>
      </c>
      <c r="B2328">
        <f>'All Nodes'!B5437</f>
        <v>107326</v>
      </c>
      <c r="C2328">
        <f>'All Nodes'!C5437</f>
        <v>100001</v>
      </c>
      <c r="D2328" s="1">
        <f>'All Nodes'!D5437</f>
        <v>0.39985900000000002</v>
      </c>
      <c r="E2328" s="1">
        <f>'All Nodes'!E5437</f>
        <v>-0.17499999999999999</v>
      </c>
      <c r="F2328" s="1">
        <f>'All Nodes'!F5437</f>
        <v>0.101227</v>
      </c>
      <c r="G2328">
        <f>'All Nodes'!G5437</f>
        <v>100001</v>
      </c>
    </row>
    <row r="2329" spans="1:7" x14ac:dyDescent="0.25">
      <c r="A2329" t="str">
        <f>'All Nodes'!A5438</f>
        <v>GRID</v>
      </c>
      <c r="B2329">
        <f>'All Nodes'!B5438</f>
        <v>107327</v>
      </c>
      <c r="C2329">
        <f>'All Nodes'!C5438</f>
        <v>100001</v>
      </c>
      <c r="D2329" s="1">
        <f>'All Nodes'!D5438</f>
        <v>0.42502400000000001</v>
      </c>
      <c r="E2329" s="1">
        <f>'All Nodes'!E5438</f>
        <v>-0.17499999999999999</v>
      </c>
      <c r="F2329" s="1">
        <f>'All Nodes'!F5438</f>
        <v>0.103314</v>
      </c>
      <c r="G2329">
        <f>'All Nodes'!G5438</f>
        <v>100001</v>
      </c>
    </row>
    <row r="2330" spans="1:7" x14ac:dyDescent="0.25">
      <c r="A2330" t="str">
        <f>'All Nodes'!A5439</f>
        <v>GRID</v>
      </c>
      <c r="B2330">
        <f>'All Nodes'!B5439</f>
        <v>107328</v>
      </c>
      <c r="C2330">
        <f>'All Nodes'!C5439</f>
        <v>100001</v>
      </c>
      <c r="D2330" s="1">
        <f>'All Nodes'!D5439</f>
        <v>0.39985399999999999</v>
      </c>
      <c r="E2330" s="1">
        <f>'All Nodes'!E5439</f>
        <v>-0.19999900000000001</v>
      </c>
      <c r="F2330" s="1">
        <f>'All Nodes'!F5439</f>
        <v>0.102162</v>
      </c>
      <c r="G2330">
        <f>'All Nodes'!G5439</f>
        <v>100001</v>
      </c>
    </row>
    <row r="2331" spans="1:7" x14ac:dyDescent="0.25">
      <c r="A2331" t="str">
        <f>'All Nodes'!A5440</f>
        <v>GRID</v>
      </c>
      <c r="B2331">
        <f>'All Nodes'!B5440</f>
        <v>107329</v>
      </c>
      <c r="C2331">
        <f>'All Nodes'!C5440</f>
        <v>100001</v>
      </c>
      <c r="D2331" s="1">
        <f>'All Nodes'!D5440</f>
        <v>0.44986199999999998</v>
      </c>
      <c r="E2331" s="1">
        <f>'All Nodes'!E5440</f>
        <v>-0.17499700000000001</v>
      </c>
      <c r="F2331" s="1">
        <f>'All Nodes'!F5440</f>
        <v>0.105473</v>
      </c>
      <c r="G2331">
        <f>'All Nodes'!G5440</f>
        <v>100001</v>
      </c>
    </row>
    <row r="2332" spans="1:7" x14ac:dyDescent="0.25">
      <c r="A2332" t="str">
        <f>'All Nodes'!A5441</f>
        <v>GRID</v>
      </c>
      <c r="B2332">
        <f>'All Nodes'!B5441</f>
        <v>107330</v>
      </c>
      <c r="C2332">
        <f>'All Nodes'!C5441</f>
        <v>100001</v>
      </c>
      <c r="D2332" s="1">
        <f>'All Nodes'!D5441</f>
        <v>0.475024</v>
      </c>
      <c r="E2332" s="1">
        <f>'All Nodes'!E5441</f>
        <v>-0.17499500000000001</v>
      </c>
      <c r="F2332" s="1">
        <f>'All Nodes'!F5441</f>
        <v>0.107817</v>
      </c>
      <c r="G2332">
        <f>'All Nodes'!G5441</f>
        <v>100001</v>
      </c>
    </row>
    <row r="2333" spans="1:7" x14ac:dyDescent="0.25">
      <c r="A2333" t="str">
        <f>'All Nodes'!A5442</f>
        <v>GRID</v>
      </c>
      <c r="B2333">
        <f>'All Nodes'!B5442</f>
        <v>107331</v>
      </c>
      <c r="C2333">
        <f>'All Nodes'!C5442</f>
        <v>100001</v>
      </c>
      <c r="D2333" s="1">
        <f>'All Nodes'!D5442</f>
        <v>0.49986799999999998</v>
      </c>
      <c r="E2333" s="1">
        <f>'All Nodes'!E5442</f>
        <v>-0.14999699999999999</v>
      </c>
      <c r="F2333" s="1">
        <f>'All Nodes'!F5442</f>
        <v>0.109414</v>
      </c>
      <c r="G2333">
        <f>'All Nodes'!G5442</f>
        <v>100001</v>
      </c>
    </row>
    <row r="2334" spans="1:7" x14ac:dyDescent="0.25">
      <c r="A2334" t="str">
        <f>'All Nodes'!A5443</f>
        <v>GRID</v>
      </c>
      <c r="B2334">
        <f>'All Nodes'!B5443</f>
        <v>107332</v>
      </c>
      <c r="C2334">
        <f>'All Nodes'!C5443</f>
        <v>100001</v>
      </c>
      <c r="D2334" s="1">
        <f>'All Nodes'!D5443</f>
        <v>0.499865</v>
      </c>
      <c r="E2334" s="1">
        <f>'All Nodes'!E5443</f>
        <v>-0.17499300000000001</v>
      </c>
      <c r="F2334" s="1">
        <f>'All Nodes'!F5443</f>
        <v>0.110225</v>
      </c>
      <c r="G2334">
        <f>'All Nodes'!G5443</f>
        <v>100001</v>
      </c>
    </row>
    <row r="2335" spans="1:7" x14ac:dyDescent="0.25">
      <c r="A2335" t="str">
        <f>'All Nodes'!A5444</f>
        <v>GRID</v>
      </c>
      <c r="B2335">
        <f>'All Nodes'!B5444</f>
        <v>107333</v>
      </c>
      <c r="C2335">
        <f>'All Nodes'!C5444</f>
        <v>100001</v>
      </c>
      <c r="D2335" s="1">
        <f>'All Nodes'!D5444</f>
        <v>0.52488000000000001</v>
      </c>
      <c r="E2335" s="1">
        <f>'All Nodes'!E5444</f>
        <v>-0.14999699999999999</v>
      </c>
      <c r="F2335" s="1">
        <f>'All Nodes'!F5444</f>
        <v>0.11198</v>
      </c>
      <c r="G2335">
        <f>'All Nodes'!G5444</f>
        <v>100001</v>
      </c>
    </row>
    <row r="2336" spans="1:7" x14ac:dyDescent="0.25">
      <c r="A2336" t="str">
        <f>'All Nodes'!A5445</f>
        <v>GRID</v>
      </c>
      <c r="B2336">
        <f>'All Nodes'!B5445</f>
        <v>107334</v>
      </c>
      <c r="C2336">
        <f>'All Nodes'!C5445</f>
        <v>100001</v>
      </c>
      <c r="D2336" s="1">
        <f>'All Nodes'!D5445</f>
        <v>0.55001800000000001</v>
      </c>
      <c r="E2336" s="1">
        <f>'All Nodes'!E5445</f>
        <v>-0.14999499999999999</v>
      </c>
      <c r="F2336" s="1">
        <f>'All Nodes'!F5445</f>
        <v>0.114702</v>
      </c>
      <c r="G2336">
        <f>'All Nodes'!G5445</f>
        <v>100001</v>
      </c>
    </row>
    <row r="2337" spans="1:7" x14ac:dyDescent="0.25">
      <c r="A2337" t="str">
        <f>'All Nodes'!A5446</f>
        <v>GRID</v>
      </c>
      <c r="B2337">
        <f>'All Nodes'!B5446</f>
        <v>107335</v>
      </c>
      <c r="C2337">
        <f>'All Nodes'!C5446</f>
        <v>100001</v>
      </c>
      <c r="D2337" s="1">
        <f>'All Nodes'!D5446</f>
        <v>0.62492000000000003</v>
      </c>
      <c r="E2337" s="1">
        <f>'All Nodes'!E5446</f>
        <v>-0.12499300000000001</v>
      </c>
      <c r="F2337" s="1">
        <f>'All Nodes'!F5446</f>
        <v>0.12282800000000001</v>
      </c>
      <c r="G2337">
        <f>'All Nodes'!G5446</f>
        <v>100001</v>
      </c>
    </row>
    <row r="2338" spans="1:7" x14ac:dyDescent="0.25">
      <c r="A2338" t="str">
        <f>'All Nodes'!A5447</f>
        <v>GRID</v>
      </c>
      <c r="B2338">
        <f>'All Nodes'!B5447</f>
        <v>107336</v>
      </c>
      <c r="C2338">
        <f>'All Nodes'!C5447</f>
        <v>100001</v>
      </c>
      <c r="D2338" s="1">
        <f>'All Nodes'!D5447</f>
        <v>0.57501599999999997</v>
      </c>
      <c r="E2338" s="1">
        <f>'All Nodes'!E5447</f>
        <v>-0.14999299999999999</v>
      </c>
      <c r="F2338" s="1">
        <f>'All Nodes'!F5447</f>
        <v>0.117523</v>
      </c>
      <c r="G2338">
        <f>'All Nodes'!G5447</f>
        <v>100001</v>
      </c>
    </row>
    <row r="2339" spans="1:7" x14ac:dyDescent="0.25">
      <c r="A2339" t="str">
        <f>'All Nodes'!A5448</f>
        <v>GRID</v>
      </c>
      <c r="B2339">
        <f>'All Nodes'!B5448</f>
        <v>107337</v>
      </c>
      <c r="C2339">
        <f>'All Nodes'!C5448</f>
        <v>100001</v>
      </c>
      <c r="D2339" s="1">
        <f>'All Nodes'!D5448</f>
        <v>0.60002200000000006</v>
      </c>
      <c r="E2339" s="1">
        <f>'All Nodes'!E5448</f>
        <v>-0.14999199999999999</v>
      </c>
      <c r="F2339" s="1">
        <f>'All Nodes'!F5448</f>
        <v>0.12046999999999999</v>
      </c>
      <c r="G2339">
        <f>'All Nodes'!G5448</f>
        <v>100001</v>
      </c>
    </row>
    <row r="2340" spans="1:7" x14ac:dyDescent="0.25">
      <c r="A2340" t="str">
        <f>'All Nodes'!A5449</f>
        <v>GRID</v>
      </c>
      <c r="B2340">
        <f>'All Nodes'!B5449</f>
        <v>107338</v>
      </c>
      <c r="C2340">
        <f>'All Nodes'!C5449</f>
        <v>100001</v>
      </c>
      <c r="D2340" s="1">
        <f>'All Nodes'!D5449</f>
        <v>0.62491699999999994</v>
      </c>
      <c r="E2340" s="1">
        <f>'All Nodes'!E5449</f>
        <v>-0.14999399999999999</v>
      </c>
      <c r="F2340" s="1">
        <f>'All Nodes'!F5449</f>
        <v>0.123519</v>
      </c>
      <c r="G2340">
        <f>'All Nodes'!G5449</f>
        <v>100001</v>
      </c>
    </row>
    <row r="2341" spans="1:7" x14ac:dyDescent="0.25">
      <c r="A2341" t="str">
        <f>'All Nodes'!A5450</f>
        <v>GRID</v>
      </c>
      <c r="B2341">
        <f>'All Nodes'!B5450</f>
        <v>107339</v>
      </c>
      <c r="C2341">
        <f>'All Nodes'!C5450</f>
        <v>100001</v>
      </c>
      <c r="D2341" s="1">
        <f>'All Nodes'!D5450</f>
        <v>0.64985499999999996</v>
      </c>
      <c r="E2341" s="1">
        <f>'All Nodes'!E5450</f>
        <v>-0.12499300000000001</v>
      </c>
      <c r="F2341" s="1">
        <f>'All Nodes'!F5450</f>
        <v>0.12601200000000001</v>
      </c>
      <c r="G2341">
        <f>'All Nodes'!G5450</f>
        <v>100001</v>
      </c>
    </row>
    <row r="2342" spans="1:7" x14ac:dyDescent="0.25">
      <c r="A2342" t="str">
        <f>'All Nodes'!A5451</f>
        <v>GRID</v>
      </c>
      <c r="B2342">
        <f>'All Nodes'!B5451</f>
        <v>107340</v>
      </c>
      <c r="C2342">
        <f>'All Nodes'!C5451</f>
        <v>100001</v>
      </c>
      <c r="D2342" s="1">
        <f>'All Nodes'!D5451</f>
        <v>0.67488000000000004</v>
      </c>
      <c r="E2342" s="1">
        <f>'All Nodes'!E5451</f>
        <v>-0.12499200000000001</v>
      </c>
      <c r="F2342" s="1">
        <f>'All Nodes'!F5451</f>
        <v>0.12934699999999999</v>
      </c>
      <c r="G2342">
        <f>'All Nodes'!G5451</f>
        <v>100001</v>
      </c>
    </row>
    <row r="2343" spans="1:7" x14ac:dyDescent="0.25">
      <c r="A2343" t="str">
        <f>'All Nodes'!A5452</f>
        <v>GRID</v>
      </c>
      <c r="B2343">
        <f>'All Nodes'!B5452</f>
        <v>107341</v>
      </c>
      <c r="C2343">
        <f>'All Nodes'!C5452</f>
        <v>100001</v>
      </c>
      <c r="D2343" s="1">
        <f>'All Nodes'!D5452</f>
        <v>0.69991099999999995</v>
      </c>
      <c r="E2343" s="1">
        <f>'All Nodes'!E5452</f>
        <v>-9.9982000000000001E-2</v>
      </c>
      <c r="F2343" s="1">
        <f>'All Nodes'!F5452</f>
        <v>0.132244</v>
      </c>
      <c r="G2343">
        <f>'All Nodes'!G5452</f>
        <v>100001</v>
      </c>
    </row>
    <row r="2344" spans="1:7" x14ac:dyDescent="0.25">
      <c r="A2344" t="str">
        <f>'All Nodes'!A5453</f>
        <v>GRID</v>
      </c>
      <c r="B2344">
        <f>'All Nodes'!B5453</f>
        <v>107342</v>
      </c>
      <c r="C2344">
        <f>'All Nodes'!C5453</f>
        <v>100001</v>
      </c>
      <c r="D2344" s="1">
        <f>'All Nodes'!D5453</f>
        <v>0.69990600000000003</v>
      </c>
      <c r="E2344" s="1">
        <f>'All Nodes'!E5453</f>
        <v>-0.124988</v>
      </c>
      <c r="F2344" s="1">
        <f>'All Nodes'!F5453</f>
        <v>0.13280900000000001</v>
      </c>
      <c r="G2344">
        <f>'All Nodes'!G5453</f>
        <v>100001</v>
      </c>
    </row>
    <row r="2345" spans="1:7" x14ac:dyDescent="0.25">
      <c r="A2345" t="str">
        <f>'All Nodes'!A5454</f>
        <v>GRID</v>
      </c>
      <c r="B2345">
        <f>'All Nodes'!B5454</f>
        <v>107343</v>
      </c>
      <c r="C2345">
        <f>'All Nodes'!C5454</f>
        <v>100001</v>
      </c>
      <c r="D2345" s="1">
        <f>'All Nodes'!D5454</f>
        <v>0.72494199999999998</v>
      </c>
      <c r="E2345" s="1">
        <f>'All Nodes'!E5454</f>
        <v>-7.4947E-2</v>
      </c>
      <c r="F2345" s="1">
        <f>'All Nodes'!F5454</f>
        <v>0.13539599999999999</v>
      </c>
      <c r="G2345">
        <f>'All Nodes'!G5454</f>
        <v>100001</v>
      </c>
    </row>
    <row r="2346" spans="1:7" x14ac:dyDescent="0.25">
      <c r="A2346" t="str">
        <f>'All Nodes'!A5455</f>
        <v>GRID</v>
      </c>
      <c r="B2346">
        <f>'All Nodes'!B5455</f>
        <v>107344</v>
      </c>
      <c r="C2346">
        <f>'All Nodes'!C5455</f>
        <v>100001</v>
      </c>
      <c r="D2346" s="1">
        <f>'All Nodes'!D5455</f>
        <v>0.72493600000000002</v>
      </c>
      <c r="E2346" s="1">
        <f>'All Nodes'!E5455</f>
        <v>-9.9983000000000002E-2</v>
      </c>
      <c r="F2346" s="1">
        <f>'All Nodes'!F5455</f>
        <v>0.13583600000000001</v>
      </c>
      <c r="G2346">
        <f>'All Nodes'!G5455</f>
        <v>100001</v>
      </c>
    </row>
    <row r="2347" spans="1:7" x14ac:dyDescent="0.25">
      <c r="A2347" t="str">
        <f>'All Nodes'!A5456</f>
        <v>GRID</v>
      </c>
      <c r="B2347">
        <f>'All Nodes'!B5456</f>
        <v>107345</v>
      </c>
      <c r="C2347">
        <f>'All Nodes'!C5456</f>
        <v>100001</v>
      </c>
      <c r="D2347" s="1">
        <f>'All Nodes'!D5456</f>
        <v>2.5036599999999999E-2</v>
      </c>
      <c r="E2347" s="1">
        <f>'All Nodes'!E5456</f>
        <v>-0.52500500000000005</v>
      </c>
      <c r="F2347" s="1">
        <f>'All Nodes'!F5456</f>
        <v>0.109816</v>
      </c>
      <c r="G2347">
        <f>'All Nodes'!G5456</f>
        <v>100001</v>
      </c>
    </row>
    <row r="2348" spans="1:7" x14ac:dyDescent="0.25">
      <c r="A2348" t="str">
        <f>'All Nodes'!A5457</f>
        <v>GRID</v>
      </c>
      <c r="B2348">
        <f>'All Nodes'!B5457</f>
        <v>107346</v>
      </c>
      <c r="C2348">
        <f>'All Nodes'!C5457</f>
        <v>100001</v>
      </c>
      <c r="D2348" s="1">
        <f>'All Nodes'!D5457</f>
        <v>5.0033099999999997E-2</v>
      </c>
      <c r="E2348" s="1">
        <f>'All Nodes'!E5457</f>
        <v>-0.47497600000000001</v>
      </c>
      <c r="F2348" s="1">
        <f>'All Nodes'!F5457</f>
        <v>0.10499799999999999</v>
      </c>
      <c r="G2348">
        <f>'All Nodes'!G5457</f>
        <v>100001</v>
      </c>
    </row>
    <row r="2349" spans="1:7" x14ac:dyDescent="0.25">
      <c r="A2349" t="str">
        <f>'All Nodes'!A5458</f>
        <v>GRID</v>
      </c>
      <c r="B2349">
        <f>'All Nodes'!B5458</f>
        <v>107347</v>
      </c>
      <c r="C2349">
        <f>'All Nodes'!C5458</f>
        <v>100001</v>
      </c>
      <c r="D2349" s="1">
        <f>'All Nodes'!D5458</f>
        <v>5.00344E-2</v>
      </c>
      <c r="E2349" s="1">
        <f>'All Nodes'!E5458</f>
        <v>-0.50000900000000004</v>
      </c>
      <c r="F2349" s="1">
        <f>'All Nodes'!F5458</f>
        <v>0.10743900000000001</v>
      </c>
      <c r="G2349">
        <f>'All Nodes'!G5458</f>
        <v>100001</v>
      </c>
    </row>
    <row r="2350" spans="1:7" x14ac:dyDescent="0.25">
      <c r="A2350" t="str">
        <f>'All Nodes'!A5459</f>
        <v>GRID</v>
      </c>
      <c r="B2350">
        <f>'All Nodes'!B5459</f>
        <v>107348</v>
      </c>
      <c r="C2350">
        <f>'All Nodes'!C5459</f>
        <v>100001</v>
      </c>
      <c r="D2350" s="1">
        <f>'All Nodes'!D5459</f>
        <v>5.00356E-2</v>
      </c>
      <c r="E2350" s="1">
        <f>'All Nodes'!E5459</f>
        <v>-0.52500400000000003</v>
      </c>
      <c r="F2350" s="1">
        <f>'All Nodes'!F5459</f>
        <v>0.11000500000000001</v>
      </c>
      <c r="G2350">
        <f>'All Nodes'!G5459</f>
        <v>100001</v>
      </c>
    </row>
    <row r="2351" spans="1:7" x14ac:dyDescent="0.25">
      <c r="A2351" t="str">
        <f>'All Nodes'!A5460</f>
        <v>GRID</v>
      </c>
      <c r="B2351">
        <f>'All Nodes'!B5460</f>
        <v>107349</v>
      </c>
      <c r="C2351">
        <f>'All Nodes'!C5460</f>
        <v>100001</v>
      </c>
      <c r="D2351" s="1">
        <f>'All Nodes'!D5460</f>
        <v>2.5038899999999999E-2</v>
      </c>
      <c r="E2351" s="1">
        <f>'All Nodes'!E5460</f>
        <v>-0.55000300000000002</v>
      </c>
      <c r="F2351" s="1">
        <f>'All Nodes'!F5460</f>
        <v>0.112509</v>
      </c>
      <c r="G2351">
        <f>'All Nodes'!G5460</f>
        <v>100001</v>
      </c>
    </row>
    <row r="2352" spans="1:7" x14ac:dyDescent="0.25">
      <c r="A2352" t="str">
        <f>'All Nodes'!A5461</f>
        <v>GRID</v>
      </c>
      <c r="B2352">
        <f>'All Nodes'!B5461</f>
        <v>107350</v>
      </c>
      <c r="C2352">
        <f>'All Nodes'!C5461</f>
        <v>100001</v>
      </c>
      <c r="D2352" s="1">
        <f>'All Nodes'!D5461</f>
        <v>4.3764000000000003E-5</v>
      </c>
      <c r="E2352" s="1">
        <f>'All Nodes'!E5461</f>
        <v>-0.60001000000000004</v>
      </c>
      <c r="F2352" s="1">
        <f>'All Nodes'!F5461</f>
        <v>0.118211</v>
      </c>
      <c r="G2352">
        <f>'All Nodes'!G5461</f>
        <v>100001</v>
      </c>
    </row>
    <row r="2353" spans="1:7" x14ac:dyDescent="0.25">
      <c r="A2353" t="str">
        <f>'All Nodes'!A5462</f>
        <v>GRID</v>
      </c>
      <c r="B2353">
        <f>'All Nodes'!B5462</f>
        <v>107351</v>
      </c>
      <c r="C2353">
        <f>'All Nodes'!C5462</f>
        <v>100001</v>
      </c>
      <c r="D2353" s="1">
        <f>'All Nodes'!D5462</f>
        <v>2.504E-2</v>
      </c>
      <c r="E2353" s="1">
        <f>'All Nodes'!E5462</f>
        <v>-0.57500600000000002</v>
      </c>
      <c r="F2353" s="1">
        <f>'All Nodes'!F5462</f>
        <v>0.115327</v>
      </c>
      <c r="G2353">
        <f>'All Nodes'!G5462</f>
        <v>100001</v>
      </c>
    </row>
    <row r="2354" spans="1:7" x14ac:dyDescent="0.25">
      <c r="A2354" t="str">
        <f>'All Nodes'!A5463</f>
        <v>GRID</v>
      </c>
      <c r="B2354">
        <f>'All Nodes'!B5463</f>
        <v>107352</v>
      </c>
      <c r="C2354">
        <f>'All Nodes'!C5463</f>
        <v>100001</v>
      </c>
      <c r="D2354" s="1">
        <f>'All Nodes'!D5463</f>
        <v>2.50423E-2</v>
      </c>
      <c r="E2354" s="1">
        <f>'All Nodes'!E5463</f>
        <v>-0.60000500000000001</v>
      </c>
      <c r="F2354" s="1">
        <f>'All Nodes'!F5463</f>
        <v>0.118272</v>
      </c>
      <c r="G2354">
        <f>'All Nodes'!G5463</f>
        <v>100001</v>
      </c>
    </row>
    <row r="2355" spans="1:7" x14ac:dyDescent="0.25">
      <c r="A2355" t="str">
        <f>'All Nodes'!A5464</f>
        <v>GRID</v>
      </c>
      <c r="B2355">
        <f>'All Nodes'!B5464</f>
        <v>107353</v>
      </c>
      <c r="C2355">
        <f>'All Nodes'!C5464</f>
        <v>100001</v>
      </c>
      <c r="D2355" s="1">
        <f>'All Nodes'!D5464</f>
        <v>4.5478000000000001E-5</v>
      </c>
      <c r="E2355" s="1">
        <f>'All Nodes'!E5464</f>
        <v>-0.62501099999999998</v>
      </c>
      <c r="F2355" s="1">
        <f>'All Nodes'!F5464</f>
        <v>0.121283</v>
      </c>
      <c r="G2355">
        <f>'All Nodes'!G5464</f>
        <v>100001</v>
      </c>
    </row>
    <row r="2356" spans="1:7" x14ac:dyDescent="0.25">
      <c r="A2356" t="str">
        <f>'All Nodes'!A5465</f>
        <v>GRID</v>
      </c>
      <c r="B2356">
        <f>'All Nodes'!B5465</f>
        <v>107354</v>
      </c>
      <c r="C2356">
        <f>'All Nodes'!C5465</f>
        <v>100001</v>
      </c>
      <c r="D2356" s="1">
        <f>'All Nodes'!D5465</f>
        <v>-2.4954E-2</v>
      </c>
      <c r="E2356" s="1">
        <f>'All Nodes'!E5465</f>
        <v>-0.64988699999999999</v>
      </c>
      <c r="F2356" s="1">
        <f>'All Nodes'!F5465</f>
        <v>0.124515</v>
      </c>
      <c r="G2356">
        <f>'All Nodes'!G5465</f>
        <v>100001</v>
      </c>
    </row>
    <row r="2357" spans="1:7" x14ac:dyDescent="0.25">
      <c r="A2357" t="str">
        <f>'All Nodes'!A5466</f>
        <v>GRID</v>
      </c>
      <c r="B2357">
        <f>'All Nodes'!B5466</f>
        <v>107355</v>
      </c>
      <c r="C2357">
        <f>'All Nodes'!C5466</f>
        <v>100001</v>
      </c>
      <c r="D2357" s="1">
        <f>'All Nodes'!D5466</f>
        <v>4.7135999999999997E-5</v>
      </c>
      <c r="E2357" s="1">
        <f>'All Nodes'!E5466</f>
        <v>-0.64988299999999999</v>
      </c>
      <c r="F2357" s="1">
        <f>'All Nodes'!F5466</f>
        <v>0.12446699999999999</v>
      </c>
      <c r="G2357">
        <f>'All Nodes'!G5466</f>
        <v>100001</v>
      </c>
    </row>
    <row r="2358" spans="1:7" x14ac:dyDescent="0.25">
      <c r="A2358" t="str">
        <f>'All Nodes'!A5467</f>
        <v>GRID</v>
      </c>
      <c r="B2358">
        <f>'All Nodes'!B5467</f>
        <v>107356</v>
      </c>
      <c r="C2358">
        <f>'All Nodes'!C5467</f>
        <v>100001</v>
      </c>
      <c r="D2358" s="1">
        <f>'All Nodes'!D5467</f>
        <v>-4.9945999999999997E-2</v>
      </c>
      <c r="E2358" s="1">
        <f>'All Nodes'!E5467</f>
        <v>-0.67490000000000006</v>
      </c>
      <c r="F2358" s="1">
        <f>'All Nodes'!F5467</f>
        <v>0.12803300000000001</v>
      </c>
      <c r="G2358">
        <f>'All Nodes'!G5467</f>
        <v>100001</v>
      </c>
    </row>
    <row r="2359" spans="1:7" x14ac:dyDescent="0.25">
      <c r="A2359" t="str">
        <f>'All Nodes'!A5468</f>
        <v>GRID</v>
      </c>
      <c r="B2359">
        <f>'All Nodes'!B5468</f>
        <v>107357</v>
      </c>
      <c r="C2359">
        <f>'All Nodes'!C5468</f>
        <v>100001</v>
      </c>
      <c r="D2359" s="1">
        <f>'All Nodes'!D5468</f>
        <v>-2.4951999999999998E-2</v>
      </c>
      <c r="E2359" s="1">
        <f>'All Nodes'!E5468</f>
        <v>-0.67490700000000003</v>
      </c>
      <c r="F2359" s="1">
        <f>'All Nodes'!F5468</f>
        <v>0.12784599999999999</v>
      </c>
      <c r="G2359">
        <f>'All Nodes'!G5468</f>
        <v>100001</v>
      </c>
    </row>
    <row r="2360" spans="1:7" x14ac:dyDescent="0.25">
      <c r="A2360" t="str">
        <f>'All Nodes'!A5469</f>
        <v>GRID</v>
      </c>
      <c r="B2360">
        <f>'All Nodes'!B5469</f>
        <v>107358</v>
      </c>
      <c r="C2360">
        <f>'All Nodes'!C5469</f>
        <v>100001</v>
      </c>
      <c r="D2360" s="1">
        <f>'All Nodes'!D5469</f>
        <v>-4.9957000000000001E-2</v>
      </c>
      <c r="E2360" s="1">
        <f>'All Nodes'!E5469</f>
        <v>-0.69992200000000004</v>
      </c>
      <c r="F2360" s="1">
        <f>'All Nodes'!F5469</f>
        <v>0.131494</v>
      </c>
      <c r="G2360">
        <f>'All Nodes'!G5469</f>
        <v>100001</v>
      </c>
    </row>
    <row r="2361" spans="1:7" x14ac:dyDescent="0.25">
      <c r="A2361" t="str">
        <f>'All Nodes'!A5470</f>
        <v>GRID</v>
      </c>
      <c r="B2361">
        <f>'All Nodes'!B5470</f>
        <v>107359</v>
      </c>
      <c r="C2361">
        <f>'All Nodes'!C5470</f>
        <v>100001</v>
      </c>
      <c r="D2361" s="1">
        <f>'All Nodes'!D5470</f>
        <v>-7.4948000000000001E-2</v>
      </c>
      <c r="E2361" s="1">
        <f>'All Nodes'!E5470</f>
        <v>-0.72494199999999998</v>
      </c>
      <c r="F2361" s="1">
        <f>'All Nodes'!F5470</f>
        <v>0.13539699999999999</v>
      </c>
      <c r="G2361">
        <f>'All Nodes'!G5470</f>
        <v>100001</v>
      </c>
    </row>
    <row r="2362" spans="1:7" x14ac:dyDescent="0.25">
      <c r="A2362" t="str">
        <f>'All Nodes'!A5471</f>
        <v>GRID</v>
      </c>
      <c r="B2362">
        <f>'All Nodes'!B5471</f>
        <v>107360</v>
      </c>
      <c r="C2362">
        <f>'All Nodes'!C5471</f>
        <v>100001</v>
      </c>
      <c r="D2362" s="1">
        <f>'All Nodes'!D5471</f>
        <v>-4.9943000000000001E-2</v>
      </c>
      <c r="E2362" s="1">
        <f>'All Nodes'!E5471</f>
        <v>-0.72494599999999998</v>
      </c>
      <c r="F2362" s="1">
        <f>'All Nodes'!F5471</f>
        <v>0.13508400000000001</v>
      </c>
      <c r="G2362">
        <f>'All Nodes'!G5471</f>
        <v>100001</v>
      </c>
    </row>
    <row r="2363" spans="1:7" x14ac:dyDescent="0.25">
      <c r="A2363" t="str">
        <f>'All Nodes'!A5472</f>
        <v>GRID</v>
      </c>
      <c r="B2363">
        <f>'All Nodes'!B5472</f>
        <v>107361</v>
      </c>
      <c r="C2363">
        <f>'All Nodes'!C5472</f>
        <v>100001</v>
      </c>
      <c r="D2363" s="1">
        <f>'All Nodes'!D5472</f>
        <v>0.20003699999999999</v>
      </c>
      <c r="E2363" s="1">
        <f>'All Nodes'!E5472</f>
        <v>-0.29999399999999998</v>
      </c>
      <c r="F2363" s="1">
        <f>'All Nodes'!F5472</f>
        <v>9.5194399999999998E-2</v>
      </c>
      <c r="G2363">
        <f>'All Nodes'!G5472</f>
        <v>100001</v>
      </c>
    </row>
    <row r="2364" spans="1:7" x14ac:dyDescent="0.25">
      <c r="A2364" t="str">
        <f>'All Nodes'!A5473</f>
        <v>GRID</v>
      </c>
      <c r="B2364">
        <f>'All Nodes'!B5473</f>
        <v>107362</v>
      </c>
      <c r="C2364">
        <f>'All Nodes'!C5473</f>
        <v>100001</v>
      </c>
      <c r="D2364" s="1">
        <f>'All Nodes'!D5473</f>
        <v>0.22503200000000001</v>
      </c>
      <c r="E2364" s="1">
        <f>'All Nodes'!E5473</f>
        <v>-0.29999300000000001</v>
      </c>
      <c r="F2364" s="1">
        <f>'All Nodes'!F5473</f>
        <v>9.6255400000000005E-2</v>
      </c>
      <c r="G2364">
        <f>'All Nodes'!G5473</f>
        <v>100001</v>
      </c>
    </row>
    <row r="2365" spans="1:7" x14ac:dyDescent="0.25">
      <c r="A2365" t="str">
        <f>'All Nodes'!A5474</f>
        <v>GRID</v>
      </c>
      <c r="B2365">
        <f>'All Nodes'!B5474</f>
        <v>107363</v>
      </c>
      <c r="C2365">
        <f>'All Nodes'!C5474</f>
        <v>100001</v>
      </c>
      <c r="D2365" s="1">
        <f>'All Nodes'!D5474</f>
        <v>0.12503700000000001</v>
      </c>
      <c r="E2365" s="1">
        <f>'All Nodes'!E5474</f>
        <v>-0.35000100000000001</v>
      </c>
      <c r="F2365" s="1">
        <f>'All Nodes'!F5474</f>
        <v>9.6005400000000005E-2</v>
      </c>
      <c r="G2365">
        <f>'All Nodes'!G5474</f>
        <v>100001</v>
      </c>
    </row>
    <row r="2366" spans="1:7" x14ac:dyDescent="0.25">
      <c r="A2366" t="str">
        <f>'All Nodes'!A5475</f>
        <v>GRID</v>
      </c>
      <c r="B2366">
        <f>'All Nodes'!B5475</f>
        <v>107364</v>
      </c>
      <c r="C2366">
        <f>'All Nodes'!C5475</f>
        <v>100001</v>
      </c>
      <c r="D2366" s="1">
        <f>'All Nodes'!D5475</f>
        <v>0.150034</v>
      </c>
      <c r="E2366" s="1">
        <f>'All Nodes'!E5475</f>
        <v>-0.349999</v>
      </c>
      <c r="F2366" s="1">
        <f>'All Nodes'!F5475</f>
        <v>9.6692399999999998E-2</v>
      </c>
      <c r="G2366">
        <f>'All Nodes'!G5475</f>
        <v>100001</v>
      </c>
    </row>
    <row r="2367" spans="1:7" x14ac:dyDescent="0.25">
      <c r="A2367" t="str">
        <f>'All Nodes'!A5476</f>
        <v>GRID</v>
      </c>
      <c r="B2367">
        <f>'All Nodes'!B5476</f>
        <v>107365</v>
      </c>
      <c r="C2367">
        <f>'All Nodes'!C5476</f>
        <v>100001</v>
      </c>
      <c r="D2367" s="1">
        <f>'All Nodes'!D5476</f>
        <v>0.100041</v>
      </c>
      <c r="E2367" s="1">
        <f>'All Nodes'!E5476</f>
        <v>-0.37500699999999998</v>
      </c>
      <c r="F2367" s="1">
        <f>'All Nodes'!F5476</f>
        <v>9.7254499999999994E-2</v>
      </c>
      <c r="G2367">
        <f>'All Nodes'!G5476</f>
        <v>100001</v>
      </c>
    </row>
    <row r="2368" spans="1:7" x14ac:dyDescent="0.25">
      <c r="A2368" t="str">
        <f>'All Nodes'!A5477</f>
        <v>GRID</v>
      </c>
      <c r="B2368">
        <f>'All Nodes'!B5477</f>
        <v>107366</v>
      </c>
      <c r="C2368">
        <f>'All Nodes'!C5477</f>
        <v>100001</v>
      </c>
      <c r="D2368" s="1">
        <f>'All Nodes'!D5477</f>
        <v>0.100041</v>
      </c>
      <c r="E2368" s="1">
        <f>'All Nodes'!E5477</f>
        <v>-0.400003</v>
      </c>
      <c r="F2368" s="1">
        <f>'All Nodes'!F5477</f>
        <v>9.91895E-2</v>
      </c>
      <c r="G2368">
        <f>'All Nodes'!G5477</f>
        <v>100001</v>
      </c>
    </row>
    <row r="2369" spans="1:7" x14ac:dyDescent="0.25">
      <c r="A2369" t="str">
        <f>'All Nodes'!A5478</f>
        <v>GRID</v>
      </c>
      <c r="B2369">
        <f>'All Nodes'!B5478</f>
        <v>107367</v>
      </c>
      <c r="C2369">
        <f>'All Nodes'!C5478</f>
        <v>100001</v>
      </c>
      <c r="D2369" s="1">
        <f>'All Nodes'!D5478</f>
        <v>0.12503900000000001</v>
      </c>
      <c r="E2369" s="1">
        <f>'All Nodes'!E5478</f>
        <v>-0.37500099999999997</v>
      </c>
      <c r="F2369" s="1">
        <f>'All Nodes'!F5478</f>
        <v>9.7815399999999997E-2</v>
      </c>
      <c r="G2369">
        <f>'All Nodes'!G5478</f>
        <v>100001</v>
      </c>
    </row>
    <row r="2370" spans="1:7" x14ac:dyDescent="0.25">
      <c r="A2370" t="str">
        <f>'All Nodes'!A5479</f>
        <v>GRID</v>
      </c>
      <c r="B2370">
        <f>'All Nodes'!B5479</f>
        <v>107368</v>
      </c>
      <c r="C2370">
        <f>'All Nodes'!C5479</f>
        <v>100001</v>
      </c>
      <c r="D2370" s="1">
        <f>'All Nodes'!D5479</f>
        <v>0.10004300000000001</v>
      </c>
      <c r="E2370" s="1">
        <f>'All Nodes'!E5479</f>
        <v>-0.42500500000000002</v>
      </c>
      <c r="F2370" s="1">
        <f>'All Nodes'!F5479</f>
        <v>0.10125000000000001</v>
      </c>
      <c r="G2370">
        <f>'All Nodes'!G5479</f>
        <v>100001</v>
      </c>
    </row>
    <row r="2371" spans="1:7" x14ac:dyDescent="0.25">
      <c r="A2371" t="str">
        <f>'All Nodes'!A5480</f>
        <v>GRID</v>
      </c>
      <c r="B2371">
        <f>'All Nodes'!B5480</f>
        <v>107369</v>
      </c>
      <c r="C2371">
        <f>'All Nodes'!C5480</f>
        <v>100001</v>
      </c>
      <c r="D2371" s="1">
        <f>'All Nodes'!D5480</f>
        <v>0.175038</v>
      </c>
      <c r="E2371" s="1">
        <f>'All Nodes'!E5480</f>
        <v>-0.32499600000000001</v>
      </c>
      <c r="F2371" s="1">
        <f>'All Nodes'!F5480</f>
        <v>9.5818399999999998E-2</v>
      </c>
      <c r="G2371">
        <f>'All Nodes'!G5480</f>
        <v>100001</v>
      </c>
    </row>
    <row r="2372" spans="1:7" x14ac:dyDescent="0.25">
      <c r="A2372" t="str">
        <f>'All Nodes'!A5481</f>
        <v>GRID</v>
      </c>
      <c r="B2372">
        <f>'All Nodes'!B5481</f>
        <v>107370</v>
      </c>
      <c r="C2372">
        <f>'All Nodes'!C5481</f>
        <v>100001</v>
      </c>
      <c r="D2372" s="1">
        <f>'All Nodes'!D5481</f>
        <v>0.20003799999999999</v>
      </c>
      <c r="E2372" s="1">
        <f>'All Nodes'!E5481</f>
        <v>-0.32499299999999998</v>
      </c>
      <c r="F2372" s="1">
        <f>'All Nodes'!F5481</f>
        <v>9.6755400000000005E-2</v>
      </c>
      <c r="G2372">
        <f>'All Nodes'!G5481</f>
        <v>100001</v>
      </c>
    </row>
    <row r="2373" spans="1:7" x14ac:dyDescent="0.25">
      <c r="A2373" t="str">
        <f>'All Nodes'!A5482</f>
        <v>GRID</v>
      </c>
      <c r="B2373">
        <f>'All Nodes'!B5482</f>
        <v>107371</v>
      </c>
      <c r="C2373">
        <f>'All Nodes'!C5482</f>
        <v>100001</v>
      </c>
      <c r="D2373" s="1">
        <f>'All Nodes'!D5482</f>
        <v>0.175039</v>
      </c>
      <c r="E2373" s="1">
        <f>'All Nodes'!E5482</f>
        <v>-0.349997</v>
      </c>
      <c r="F2373" s="1">
        <f>'All Nodes'!F5482</f>
        <v>9.7504400000000005E-2</v>
      </c>
      <c r="G2373">
        <f>'All Nodes'!G5482</f>
        <v>100001</v>
      </c>
    </row>
    <row r="2374" spans="1:7" x14ac:dyDescent="0.25">
      <c r="A2374" t="str">
        <f>'All Nodes'!A5483</f>
        <v>GRID</v>
      </c>
      <c r="B2374">
        <f>'All Nodes'!B5483</f>
        <v>107372</v>
      </c>
      <c r="C2374">
        <f>'All Nodes'!C5483</f>
        <v>100001</v>
      </c>
      <c r="D2374" s="1">
        <f>'All Nodes'!D5483</f>
        <v>7.5044899999999998E-2</v>
      </c>
      <c r="E2374" s="1">
        <f>'All Nodes'!E5483</f>
        <v>-0.45000400000000002</v>
      </c>
      <c r="F2374" s="1">
        <f>'All Nodes'!F5483</f>
        <v>0.10299999999999999</v>
      </c>
      <c r="G2374">
        <f>'All Nodes'!G5483</f>
        <v>100001</v>
      </c>
    </row>
    <row r="2375" spans="1:7" x14ac:dyDescent="0.25">
      <c r="A2375" t="str">
        <f>'All Nodes'!A5484</f>
        <v>GRID</v>
      </c>
      <c r="B2375">
        <f>'All Nodes'!B5484</f>
        <v>107373</v>
      </c>
      <c r="C2375">
        <f>'All Nodes'!C5484</f>
        <v>100001</v>
      </c>
      <c r="D2375" s="1">
        <f>'All Nodes'!D5484</f>
        <v>7.5046100000000004E-2</v>
      </c>
      <c r="E2375" s="1">
        <f>'All Nodes'!E5484</f>
        <v>-0.474997</v>
      </c>
      <c r="F2375" s="1">
        <f>'All Nodes'!F5484</f>
        <v>0.105313</v>
      </c>
      <c r="G2375">
        <f>'All Nodes'!G5484</f>
        <v>100001</v>
      </c>
    </row>
    <row r="2376" spans="1:7" x14ac:dyDescent="0.25">
      <c r="A2376" t="str">
        <f>'All Nodes'!A5485</f>
        <v>GRID</v>
      </c>
      <c r="B2376">
        <f>'All Nodes'!B5485</f>
        <v>107374</v>
      </c>
      <c r="C2376">
        <f>'All Nodes'!C5485</f>
        <v>100001</v>
      </c>
      <c r="D2376" s="1">
        <f>'All Nodes'!D5485</f>
        <v>0.10004399999999999</v>
      </c>
      <c r="E2376" s="1">
        <f>'All Nodes'!E5485</f>
        <v>-0.45000299999999999</v>
      </c>
      <c r="F2376" s="1">
        <f>'All Nodes'!F5485</f>
        <v>0.103438</v>
      </c>
      <c r="G2376">
        <f>'All Nodes'!G5485</f>
        <v>100001</v>
      </c>
    </row>
    <row r="2377" spans="1:7" x14ac:dyDescent="0.25">
      <c r="A2377" t="str">
        <f>'All Nodes'!A5486</f>
        <v>GRID</v>
      </c>
      <c r="B2377">
        <f>'All Nodes'!B5486</f>
        <v>107375</v>
      </c>
      <c r="C2377">
        <f>'All Nodes'!C5486</f>
        <v>100001</v>
      </c>
      <c r="D2377" s="1">
        <f>'All Nodes'!D5486</f>
        <v>0.325021</v>
      </c>
      <c r="E2377" s="1">
        <f>'All Nodes'!E5486</f>
        <v>-0.22498699999999999</v>
      </c>
      <c r="F2377" s="1">
        <f>'All Nodes'!F5486</f>
        <v>9.7815299999999994E-2</v>
      </c>
      <c r="G2377">
        <f>'All Nodes'!G5486</f>
        <v>100001</v>
      </c>
    </row>
    <row r="2378" spans="1:7" x14ac:dyDescent="0.25">
      <c r="A2378" t="str">
        <f>'All Nodes'!A5487</f>
        <v>GRID</v>
      </c>
      <c r="B2378">
        <f>'All Nodes'!B5487</f>
        <v>107376</v>
      </c>
      <c r="C2378">
        <f>'All Nodes'!C5487</f>
        <v>100001</v>
      </c>
      <c r="D2378" s="1">
        <f>'All Nodes'!D5487</f>
        <v>0.349854</v>
      </c>
      <c r="E2378" s="1">
        <f>'All Nodes'!E5487</f>
        <v>-0.22498599999999999</v>
      </c>
      <c r="F2378" s="1">
        <f>'All Nodes'!F5487</f>
        <v>9.9478200000000003E-2</v>
      </c>
      <c r="G2378">
        <f>'All Nodes'!G5487</f>
        <v>100001</v>
      </c>
    </row>
    <row r="2379" spans="1:7" x14ac:dyDescent="0.25">
      <c r="A2379" t="str">
        <f>'All Nodes'!A5488</f>
        <v>GRID</v>
      </c>
      <c r="B2379">
        <f>'All Nodes'!B5488</f>
        <v>107377</v>
      </c>
      <c r="C2379">
        <f>'All Nodes'!C5488</f>
        <v>100001</v>
      </c>
      <c r="D2379" s="1">
        <f>'All Nodes'!D5488</f>
        <v>0.37485200000000002</v>
      </c>
      <c r="E2379" s="1">
        <f>'All Nodes'!E5488</f>
        <v>-0.22498399999999999</v>
      </c>
      <c r="F2379" s="1">
        <f>'All Nodes'!F5488</f>
        <v>0.101288</v>
      </c>
      <c r="G2379">
        <f>'All Nodes'!G5488</f>
        <v>100001</v>
      </c>
    </row>
    <row r="2380" spans="1:7" x14ac:dyDescent="0.25">
      <c r="A2380" t="str">
        <f>'All Nodes'!A5489</f>
        <v>GRID</v>
      </c>
      <c r="B2380">
        <f>'All Nodes'!B5489</f>
        <v>107378</v>
      </c>
      <c r="C2380">
        <f>'All Nodes'!C5489</f>
        <v>100001</v>
      </c>
      <c r="D2380" s="1">
        <f>'All Nodes'!D5489</f>
        <v>0.39984999999999998</v>
      </c>
      <c r="E2380" s="1">
        <f>'All Nodes'!E5489</f>
        <v>-0.22498000000000001</v>
      </c>
      <c r="F2380" s="1">
        <f>'All Nodes'!F5489</f>
        <v>0.103224</v>
      </c>
      <c r="G2380">
        <f>'All Nodes'!G5489</f>
        <v>100001</v>
      </c>
    </row>
    <row r="2381" spans="1:7" x14ac:dyDescent="0.25">
      <c r="A2381" t="str">
        <f>'All Nodes'!A5490</f>
        <v>GRID</v>
      </c>
      <c r="B2381">
        <f>'All Nodes'!B5490</f>
        <v>107379</v>
      </c>
      <c r="C2381">
        <f>'All Nodes'!C5490</f>
        <v>100001</v>
      </c>
      <c r="D2381" s="1">
        <f>'All Nodes'!D5490</f>
        <v>0.275036</v>
      </c>
      <c r="E2381" s="1">
        <f>'All Nodes'!E5490</f>
        <v>-0.27499099999999999</v>
      </c>
      <c r="F2381" s="1">
        <f>'All Nodes'!F5490</f>
        <v>9.7317299999999995E-2</v>
      </c>
      <c r="G2381">
        <f>'All Nodes'!G5490</f>
        <v>100001</v>
      </c>
    </row>
    <row r="2382" spans="1:7" x14ac:dyDescent="0.25">
      <c r="A2382" t="str">
        <f>'All Nodes'!A5491</f>
        <v>GRID</v>
      </c>
      <c r="B2382">
        <f>'All Nodes'!B5491</f>
        <v>107380</v>
      </c>
      <c r="C2382">
        <f>'All Nodes'!C5491</f>
        <v>100001</v>
      </c>
      <c r="D2382" s="1">
        <f>'All Nodes'!D5491</f>
        <v>0.30002899999999999</v>
      </c>
      <c r="E2382" s="1">
        <f>'All Nodes'!E5491</f>
        <v>-0.24998799999999999</v>
      </c>
      <c r="F2382" s="1">
        <f>'All Nodes'!F5491</f>
        <v>9.7441299999999995E-2</v>
      </c>
      <c r="G2382">
        <f>'All Nodes'!G5491</f>
        <v>100001</v>
      </c>
    </row>
    <row r="2383" spans="1:7" x14ac:dyDescent="0.25">
      <c r="A2383" t="str">
        <f>'All Nodes'!A5492</f>
        <v>GRID</v>
      </c>
      <c r="B2383">
        <f>'All Nodes'!B5492</f>
        <v>107381</v>
      </c>
      <c r="C2383">
        <f>'All Nodes'!C5492</f>
        <v>100001</v>
      </c>
      <c r="D2383" s="1">
        <f>'All Nodes'!D5492</f>
        <v>0.32502300000000001</v>
      </c>
      <c r="E2383" s="1">
        <f>'All Nodes'!E5492</f>
        <v>-0.24998500000000001</v>
      </c>
      <c r="F2383" s="1">
        <f>'All Nodes'!F5492</f>
        <v>9.9002300000000001E-2</v>
      </c>
      <c r="G2383">
        <f>'All Nodes'!G5492</f>
        <v>100001</v>
      </c>
    </row>
    <row r="2384" spans="1:7" x14ac:dyDescent="0.25">
      <c r="A2384" t="str">
        <f>'All Nodes'!A5493</f>
        <v>GRID</v>
      </c>
      <c r="B2384">
        <f>'All Nodes'!B5493</f>
        <v>107382</v>
      </c>
      <c r="C2384">
        <f>'All Nodes'!C5493</f>
        <v>100001</v>
      </c>
      <c r="D2384" s="1">
        <f>'All Nodes'!D5493</f>
        <v>0.30002899999999999</v>
      </c>
      <c r="E2384" s="1">
        <f>'All Nodes'!E5493</f>
        <v>-0.27498899999999998</v>
      </c>
      <c r="F2384" s="1">
        <f>'All Nodes'!F5493</f>
        <v>9.8753300000000002E-2</v>
      </c>
      <c r="G2384">
        <f>'All Nodes'!G5493</f>
        <v>100001</v>
      </c>
    </row>
    <row r="2385" spans="1:7" x14ac:dyDescent="0.25">
      <c r="A2385" t="str">
        <f>'All Nodes'!A5494</f>
        <v>GRID</v>
      </c>
      <c r="B2385">
        <f>'All Nodes'!B5494</f>
        <v>107383</v>
      </c>
      <c r="C2385">
        <f>'All Nodes'!C5494</f>
        <v>100001</v>
      </c>
      <c r="D2385" s="1">
        <f>'All Nodes'!D5494</f>
        <v>0.25002000000000002</v>
      </c>
      <c r="E2385" s="1">
        <f>'All Nodes'!E5494</f>
        <v>-0.29999199999999998</v>
      </c>
      <c r="F2385" s="1">
        <f>'All Nodes'!F5494</f>
        <v>9.7440299999999994E-2</v>
      </c>
      <c r="G2385">
        <f>'All Nodes'!G5494</f>
        <v>100001</v>
      </c>
    </row>
    <row r="2386" spans="1:7" x14ac:dyDescent="0.25">
      <c r="A2386" t="str">
        <f>'All Nodes'!A5495</f>
        <v>GRID</v>
      </c>
      <c r="B2386">
        <f>'All Nodes'!B5495</f>
        <v>107384</v>
      </c>
      <c r="C2386">
        <f>'All Nodes'!C5495</f>
        <v>100001</v>
      </c>
      <c r="D2386" s="1">
        <f>'All Nodes'!D5495</f>
        <v>0.275038</v>
      </c>
      <c r="E2386" s="1">
        <f>'All Nodes'!E5495</f>
        <v>-0.29999100000000001</v>
      </c>
      <c r="F2386" s="1">
        <f>'All Nodes'!F5495</f>
        <v>9.8753300000000002E-2</v>
      </c>
      <c r="G2386">
        <f>'All Nodes'!G5495</f>
        <v>100001</v>
      </c>
    </row>
    <row r="2387" spans="1:7" x14ac:dyDescent="0.25">
      <c r="A2387" t="str">
        <f>'All Nodes'!A5496</f>
        <v>GRID</v>
      </c>
      <c r="B2387">
        <f>'All Nodes'!B5496</f>
        <v>107385</v>
      </c>
      <c r="C2387">
        <f>'All Nodes'!C5496</f>
        <v>100001</v>
      </c>
      <c r="D2387" s="1">
        <f>'All Nodes'!D5496</f>
        <v>0.42502499999999999</v>
      </c>
      <c r="E2387" s="1">
        <f>'All Nodes'!E5496</f>
        <v>-0.19999700000000001</v>
      </c>
      <c r="F2387" s="1">
        <f>'All Nodes'!F5496</f>
        <v>0.104253</v>
      </c>
      <c r="G2387">
        <f>'All Nodes'!G5496</f>
        <v>100001</v>
      </c>
    </row>
    <row r="2388" spans="1:7" x14ac:dyDescent="0.25">
      <c r="A2388" t="str">
        <f>'All Nodes'!A5497</f>
        <v>GRID</v>
      </c>
      <c r="B2388">
        <f>'All Nodes'!B5497</f>
        <v>107386</v>
      </c>
      <c r="C2388">
        <f>'All Nodes'!C5497</f>
        <v>100001</v>
      </c>
      <c r="D2388" s="1">
        <f>'All Nodes'!D5497</f>
        <v>0.44985599999999998</v>
      </c>
      <c r="E2388" s="1">
        <f>'All Nodes'!E5497</f>
        <v>-0.19999500000000001</v>
      </c>
      <c r="F2388" s="1">
        <f>'All Nodes'!F5497</f>
        <v>0.10641</v>
      </c>
      <c r="G2388">
        <f>'All Nodes'!G5497</f>
        <v>100001</v>
      </c>
    </row>
    <row r="2389" spans="1:7" x14ac:dyDescent="0.25">
      <c r="A2389" t="str">
        <f>'All Nodes'!A5498</f>
        <v>GRID</v>
      </c>
      <c r="B2389">
        <f>'All Nodes'!B5498</f>
        <v>107387</v>
      </c>
      <c r="C2389">
        <f>'All Nodes'!C5498</f>
        <v>100001</v>
      </c>
      <c r="D2389" s="1">
        <f>'All Nodes'!D5498</f>
        <v>0.42502699999999999</v>
      </c>
      <c r="E2389" s="1">
        <f>'All Nodes'!E5498</f>
        <v>-0.22498099999999999</v>
      </c>
      <c r="F2389" s="1">
        <f>'All Nodes'!F5498</f>
        <v>0.105314</v>
      </c>
      <c r="G2389">
        <f>'All Nodes'!G5498</f>
        <v>100001</v>
      </c>
    </row>
    <row r="2390" spans="1:7" x14ac:dyDescent="0.25">
      <c r="A2390" t="str">
        <f>'All Nodes'!A5499</f>
        <v>GRID</v>
      </c>
      <c r="B2390">
        <f>'All Nodes'!B5499</f>
        <v>107388</v>
      </c>
      <c r="C2390">
        <f>'All Nodes'!C5499</f>
        <v>100001</v>
      </c>
      <c r="D2390" s="1">
        <f>'All Nodes'!D5499</f>
        <v>0.475026</v>
      </c>
      <c r="E2390" s="1">
        <f>'All Nodes'!E5499</f>
        <v>-0.19999500000000001</v>
      </c>
      <c r="F2390" s="1">
        <f>'All Nodes'!F5499</f>
        <v>0.108755</v>
      </c>
      <c r="G2390">
        <f>'All Nodes'!G5499</f>
        <v>100001</v>
      </c>
    </row>
    <row r="2391" spans="1:7" x14ac:dyDescent="0.25">
      <c r="A2391" t="str">
        <f>'All Nodes'!A5500</f>
        <v>GRID</v>
      </c>
      <c r="B2391">
        <f>'All Nodes'!B5500</f>
        <v>107389</v>
      </c>
      <c r="C2391">
        <f>'All Nodes'!C5500</f>
        <v>100001</v>
      </c>
      <c r="D2391" s="1">
        <f>'All Nodes'!D5500</f>
        <v>0.499861</v>
      </c>
      <c r="E2391" s="1">
        <f>'All Nodes'!E5500</f>
        <v>-0.199993</v>
      </c>
      <c r="F2391" s="1">
        <f>'All Nodes'!F5500</f>
        <v>0.111164</v>
      </c>
      <c r="G2391">
        <f>'All Nodes'!G5500</f>
        <v>100001</v>
      </c>
    </row>
    <row r="2392" spans="1:7" x14ac:dyDescent="0.25">
      <c r="A2392" t="str">
        <f>'All Nodes'!A5501</f>
        <v>GRID</v>
      </c>
      <c r="B2392">
        <f>'All Nodes'!B5501</f>
        <v>107390</v>
      </c>
      <c r="C2392">
        <f>'All Nodes'!C5501</f>
        <v>100001</v>
      </c>
      <c r="D2392" s="1">
        <f>'All Nodes'!D5501</f>
        <v>0.52487600000000001</v>
      </c>
      <c r="E2392" s="1">
        <f>'All Nodes'!E5501</f>
        <v>-0.17499899999999999</v>
      </c>
      <c r="F2392" s="1">
        <f>'All Nodes'!F5501</f>
        <v>0.11279400000000001</v>
      </c>
      <c r="G2392">
        <f>'All Nodes'!G5501</f>
        <v>100001</v>
      </c>
    </row>
    <row r="2393" spans="1:7" x14ac:dyDescent="0.25">
      <c r="A2393" t="str">
        <f>'All Nodes'!A5502</f>
        <v>GRID</v>
      </c>
      <c r="B2393">
        <f>'All Nodes'!B5502</f>
        <v>107391</v>
      </c>
      <c r="C2393">
        <f>'All Nodes'!C5502</f>
        <v>100001</v>
      </c>
      <c r="D2393" s="1">
        <f>'All Nodes'!D5502</f>
        <v>0.52487200000000001</v>
      </c>
      <c r="E2393" s="1">
        <f>'All Nodes'!E5502</f>
        <v>-0.199992</v>
      </c>
      <c r="F2393" s="1">
        <f>'All Nodes'!F5502</f>
        <v>0.113731</v>
      </c>
      <c r="G2393">
        <f>'All Nodes'!G5502</f>
        <v>100001</v>
      </c>
    </row>
    <row r="2394" spans="1:7" x14ac:dyDescent="0.25">
      <c r="A2394" t="str">
        <f>'All Nodes'!A5503</f>
        <v>GRID</v>
      </c>
      <c r="B2394">
        <f>'All Nodes'!B5503</f>
        <v>107392</v>
      </c>
      <c r="C2394">
        <f>'All Nodes'!C5503</f>
        <v>100001</v>
      </c>
      <c r="D2394" s="1">
        <f>'All Nodes'!D5503</f>
        <v>0.55001999999999995</v>
      </c>
      <c r="E2394" s="1">
        <f>'All Nodes'!E5503</f>
        <v>-0.17499200000000001</v>
      </c>
      <c r="F2394" s="1">
        <f>'All Nodes'!F5503</f>
        <v>0.11551699999999999</v>
      </c>
      <c r="G2394">
        <f>'All Nodes'!G5503</f>
        <v>100001</v>
      </c>
    </row>
    <row r="2395" spans="1:7" x14ac:dyDescent="0.25">
      <c r="A2395" t="str">
        <f>'All Nodes'!A5504</f>
        <v>GRID</v>
      </c>
      <c r="B2395">
        <f>'All Nodes'!B5504</f>
        <v>107393</v>
      </c>
      <c r="C2395">
        <f>'All Nodes'!C5504</f>
        <v>100001</v>
      </c>
      <c r="D2395" s="1">
        <f>'All Nodes'!D5504</f>
        <v>0.57501899999999995</v>
      </c>
      <c r="E2395" s="1">
        <f>'All Nodes'!E5504</f>
        <v>-0.17499200000000001</v>
      </c>
      <c r="F2395" s="1">
        <f>'All Nodes'!F5504</f>
        <v>0.118337</v>
      </c>
      <c r="G2395">
        <f>'All Nodes'!G5504</f>
        <v>100001</v>
      </c>
    </row>
    <row r="2396" spans="1:7" x14ac:dyDescent="0.25">
      <c r="A2396" t="str">
        <f>'All Nodes'!A5505</f>
        <v>GRID</v>
      </c>
      <c r="B2396">
        <f>'All Nodes'!B5505</f>
        <v>107394</v>
      </c>
      <c r="C2396">
        <f>'All Nodes'!C5505</f>
        <v>100001</v>
      </c>
      <c r="D2396" s="1">
        <f>'All Nodes'!D5505</f>
        <v>0.64984900000000001</v>
      </c>
      <c r="E2396" s="1">
        <f>'All Nodes'!E5505</f>
        <v>-0.14999499999999999</v>
      </c>
      <c r="F2396" s="1">
        <f>'All Nodes'!F5505</f>
        <v>0.12670000000000001</v>
      </c>
      <c r="G2396">
        <f>'All Nodes'!G5505</f>
        <v>100001</v>
      </c>
    </row>
    <row r="2397" spans="1:7" x14ac:dyDescent="0.25">
      <c r="A2397" t="str">
        <f>'All Nodes'!A5506</f>
        <v>GRID</v>
      </c>
      <c r="B2397">
        <f>'All Nodes'!B5506</f>
        <v>107395</v>
      </c>
      <c r="C2397">
        <f>'All Nodes'!C5506</f>
        <v>100001</v>
      </c>
      <c r="D2397" s="1">
        <f>'All Nodes'!D5506</f>
        <v>0.60002299999999997</v>
      </c>
      <c r="E2397" s="1">
        <f>'All Nodes'!E5506</f>
        <v>-0.17499000000000001</v>
      </c>
      <c r="F2397" s="1">
        <f>'All Nodes'!F5506</f>
        <v>0.121286</v>
      </c>
      <c r="G2397">
        <f>'All Nodes'!G5506</f>
        <v>100001</v>
      </c>
    </row>
    <row r="2398" spans="1:7" x14ac:dyDescent="0.25">
      <c r="A2398" t="str">
        <f>'All Nodes'!A5507</f>
        <v>GRID</v>
      </c>
      <c r="B2398">
        <f>'All Nodes'!B5507</f>
        <v>107396</v>
      </c>
      <c r="C2398">
        <f>'All Nodes'!C5507</f>
        <v>100001</v>
      </c>
      <c r="D2398" s="1">
        <f>'All Nodes'!D5507</f>
        <v>0.62491300000000005</v>
      </c>
      <c r="E2398" s="1">
        <f>'All Nodes'!E5507</f>
        <v>-0.17499300000000001</v>
      </c>
      <c r="F2398" s="1">
        <f>'All Nodes'!F5507</f>
        <v>0.124333</v>
      </c>
      <c r="G2398">
        <f>'All Nodes'!G5507</f>
        <v>100001</v>
      </c>
    </row>
    <row r="2399" spans="1:7" x14ac:dyDescent="0.25">
      <c r="A2399" t="str">
        <f>'All Nodes'!A5508</f>
        <v>GRID</v>
      </c>
      <c r="B2399">
        <f>'All Nodes'!B5508</f>
        <v>107397</v>
      </c>
      <c r="C2399">
        <f>'All Nodes'!C5508</f>
        <v>100001</v>
      </c>
      <c r="D2399" s="1">
        <f>'All Nodes'!D5508</f>
        <v>0.649841</v>
      </c>
      <c r="E2399" s="1">
        <f>'All Nodes'!E5508</f>
        <v>-0.174987</v>
      </c>
      <c r="F2399" s="1">
        <f>'All Nodes'!F5508</f>
        <v>0.12751599999999999</v>
      </c>
      <c r="G2399">
        <f>'All Nodes'!G5508</f>
        <v>100001</v>
      </c>
    </row>
    <row r="2400" spans="1:7" x14ac:dyDescent="0.25">
      <c r="A2400" t="str">
        <f>'All Nodes'!A5509</f>
        <v>GRID</v>
      </c>
      <c r="B2400">
        <f>'All Nodes'!B5509</f>
        <v>107398</v>
      </c>
      <c r="C2400">
        <f>'All Nodes'!C5509</f>
        <v>100001</v>
      </c>
      <c r="D2400" s="1">
        <f>'All Nodes'!D5509</f>
        <v>0.674875</v>
      </c>
      <c r="E2400" s="1">
        <f>'All Nodes'!E5509</f>
        <v>-0.14998800000000001</v>
      </c>
      <c r="F2400" s="1">
        <f>'All Nodes'!F5509</f>
        <v>0.13003500000000001</v>
      </c>
      <c r="G2400">
        <f>'All Nodes'!G5509</f>
        <v>100001</v>
      </c>
    </row>
    <row r="2401" spans="1:7" x14ac:dyDescent="0.25">
      <c r="A2401" t="str">
        <f>'All Nodes'!A5510</f>
        <v>GRID</v>
      </c>
      <c r="B2401">
        <f>'All Nodes'!B5510</f>
        <v>107399</v>
      </c>
      <c r="C2401">
        <f>'All Nodes'!C5510</f>
        <v>100001</v>
      </c>
      <c r="D2401" s="1">
        <f>'All Nodes'!D5510</f>
        <v>0.69990200000000002</v>
      </c>
      <c r="E2401" s="1">
        <f>'All Nodes'!E5510</f>
        <v>-0.14998900000000001</v>
      </c>
      <c r="F2401" s="1">
        <f>'All Nodes'!F5510</f>
        <v>0.13350000000000001</v>
      </c>
      <c r="G2401">
        <f>'All Nodes'!G5510</f>
        <v>100001</v>
      </c>
    </row>
    <row r="2402" spans="1:7" x14ac:dyDescent="0.25">
      <c r="A2402" t="str">
        <f>'All Nodes'!A5511</f>
        <v>GRID</v>
      </c>
      <c r="B2402">
        <f>'All Nodes'!B5511</f>
        <v>107400</v>
      </c>
      <c r="C2402">
        <f>'All Nodes'!C5511</f>
        <v>100001</v>
      </c>
      <c r="D2402" s="1">
        <f>'All Nodes'!D5511</f>
        <v>0.72493300000000005</v>
      </c>
      <c r="E2402" s="1">
        <f>'All Nodes'!E5511</f>
        <v>-0.124987</v>
      </c>
      <c r="F2402" s="1">
        <f>'All Nodes'!F5511</f>
        <v>0.13639999999999999</v>
      </c>
      <c r="G2402">
        <f>'All Nodes'!G5511</f>
        <v>100001</v>
      </c>
    </row>
    <row r="2403" spans="1:7" x14ac:dyDescent="0.25">
      <c r="A2403" t="str">
        <f>'All Nodes'!A5512</f>
        <v>GRID</v>
      </c>
      <c r="B2403">
        <f>'All Nodes'!B5512</f>
        <v>107401</v>
      </c>
      <c r="C2403">
        <f>'All Nodes'!C5512</f>
        <v>100001</v>
      </c>
      <c r="D2403" s="1">
        <f>'All Nodes'!D5512</f>
        <v>0.72493099999999999</v>
      </c>
      <c r="E2403" s="1">
        <f>'All Nodes'!E5512</f>
        <v>-0.14998700000000001</v>
      </c>
      <c r="F2403" s="1">
        <f>'All Nodes'!F5512</f>
        <v>0.13709099999999999</v>
      </c>
      <c r="G2403">
        <f>'All Nodes'!G5512</f>
        <v>100001</v>
      </c>
    </row>
    <row r="2404" spans="1:7" x14ac:dyDescent="0.25">
      <c r="A2404" t="str">
        <f>'All Nodes'!A5513</f>
        <v>GRID</v>
      </c>
      <c r="B2404">
        <f>'All Nodes'!B5513</f>
        <v>107402</v>
      </c>
      <c r="C2404">
        <f>'All Nodes'!C5513</f>
        <v>100001</v>
      </c>
      <c r="D2404" s="1">
        <f>'All Nodes'!D5513</f>
        <v>5.0037900000000003E-2</v>
      </c>
      <c r="E2404" s="1">
        <f>'All Nodes'!E5513</f>
        <v>-0.55000199999999999</v>
      </c>
      <c r="F2404" s="1">
        <f>'All Nodes'!F5513</f>
        <v>0.112696</v>
      </c>
      <c r="G2404">
        <f>'All Nodes'!G5513</f>
        <v>100001</v>
      </c>
    </row>
    <row r="2405" spans="1:7" x14ac:dyDescent="0.25">
      <c r="A2405" t="str">
        <f>'All Nodes'!A5514</f>
        <v>GRID</v>
      </c>
      <c r="B2405">
        <f>'All Nodes'!B5514</f>
        <v>107403</v>
      </c>
      <c r="C2405">
        <f>'All Nodes'!C5514</f>
        <v>100001</v>
      </c>
      <c r="D2405" s="1">
        <f>'All Nodes'!D5514</f>
        <v>7.50474E-2</v>
      </c>
      <c r="E2405" s="1">
        <f>'All Nodes'!E5514</f>
        <v>-0.50000800000000001</v>
      </c>
      <c r="F2405" s="1">
        <f>'All Nodes'!F5514</f>
        <v>0.107753</v>
      </c>
      <c r="G2405">
        <f>'All Nodes'!G5514</f>
        <v>100001</v>
      </c>
    </row>
    <row r="2406" spans="1:7" x14ac:dyDescent="0.25">
      <c r="A2406" t="str">
        <f>'All Nodes'!A5515</f>
        <v>GRID</v>
      </c>
      <c r="B2406">
        <f>'All Nodes'!B5515</f>
        <v>107404</v>
      </c>
      <c r="C2406">
        <f>'All Nodes'!C5515</f>
        <v>100001</v>
      </c>
      <c r="D2406" s="1">
        <f>'All Nodes'!D5515</f>
        <v>7.5048599999999993E-2</v>
      </c>
      <c r="E2406" s="1">
        <f>'All Nodes'!E5515</f>
        <v>-0.52500199999999997</v>
      </c>
      <c r="F2406" s="1">
        <f>'All Nodes'!F5515</f>
        <v>0.110317</v>
      </c>
      <c r="G2406">
        <f>'All Nodes'!G5515</f>
        <v>100001</v>
      </c>
    </row>
    <row r="2407" spans="1:7" x14ac:dyDescent="0.25">
      <c r="A2407" t="str">
        <f>'All Nodes'!A5516</f>
        <v>GRID</v>
      </c>
      <c r="B2407">
        <f>'All Nodes'!B5516</f>
        <v>107405</v>
      </c>
      <c r="C2407">
        <f>'All Nodes'!C5516</f>
        <v>100001</v>
      </c>
      <c r="D2407" s="1">
        <f>'All Nodes'!D5516</f>
        <v>7.5050900000000004E-2</v>
      </c>
      <c r="E2407" s="1">
        <f>'All Nodes'!E5516</f>
        <v>-0.55000099999999996</v>
      </c>
      <c r="F2407" s="1">
        <f>'All Nodes'!F5516</f>
        <v>0.11301</v>
      </c>
      <c r="G2407">
        <f>'All Nodes'!G5516</f>
        <v>100001</v>
      </c>
    </row>
    <row r="2408" spans="1:7" x14ac:dyDescent="0.25">
      <c r="A2408" t="str">
        <f>'All Nodes'!A5517</f>
        <v>GRID</v>
      </c>
      <c r="B2408">
        <f>'All Nodes'!B5517</f>
        <v>107406</v>
      </c>
      <c r="C2408">
        <f>'All Nodes'!C5517</f>
        <v>100001</v>
      </c>
      <c r="D2408" s="1">
        <f>'All Nodes'!D5517</f>
        <v>5.0039E-2</v>
      </c>
      <c r="E2408" s="1">
        <f>'All Nodes'!E5517</f>
        <v>-0.57500399999999996</v>
      </c>
      <c r="F2408" s="1">
        <f>'All Nodes'!F5517</f>
        <v>0.11551500000000001</v>
      </c>
      <c r="G2408">
        <f>'All Nodes'!G5517</f>
        <v>100001</v>
      </c>
    </row>
    <row r="2409" spans="1:7" x14ac:dyDescent="0.25">
      <c r="A2409" t="str">
        <f>'All Nodes'!A5518</f>
        <v>GRID</v>
      </c>
      <c r="B2409">
        <f>'All Nodes'!B5518</f>
        <v>107407</v>
      </c>
      <c r="C2409">
        <f>'All Nodes'!C5518</f>
        <v>100001</v>
      </c>
      <c r="D2409" s="1">
        <f>'All Nodes'!D5518</f>
        <v>2.50435E-2</v>
      </c>
      <c r="E2409" s="1">
        <f>'All Nodes'!E5518</f>
        <v>-0.62500800000000001</v>
      </c>
      <c r="F2409" s="1">
        <f>'All Nodes'!F5518</f>
        <v>0.121346</v>
      </c>
      <c r="G2409">
        <f>'All Nodes'!G5518</f>
        <v>100001</v>
      </c>
    </row>
    <row r="2410" spans="1:7" x14ac:dyDescent="0.25">
      <c r="A2410" t="str">
        <f>'All Nodes'!A5519</f>
        <v>GRID</v>
      </c>
      <c r="B2410">
        <f>'All Nodes'!B5519</f>
        <v>107408</v>
      </c>
      <c r="C2410">
        <f>'All Nodes'!C5519</f>
        <v>100001</v>
      </c>
      <c r="D2410" s="1">
        <f>'All Nodes'!D5519</f>
        <v>5.0040300000000003E-2</v>
      </c>
      <c r="E2410" s="1">
        <f>'All Nodes'!E5519</f>
        <v>-0.60000399999999998</v>
      </c>
      <c r="F2410" s="1">
        <f>'All Nodes'!F5519</f>
        <v>0.118461</v>
      </c>
      <c r="G2410">
        <f>'All Nodes'!G5519</f>
        <v>100001</v>
      </c>
    </row>
    <row r="2411" spans="1:7" x14ac:dyDescent="0.25">
      <c r="A2411" t="str">
        <f>'All Nodes'!A5520</f>
        <v>GRID</v>
      </c>
      <c r="B2411">
        <f>'All Nodes'!B5520</f>
        <v>107409</v>
      </c>
      <c r="C2411">
        <f>'All Nodes'!C5520</f>
        <v>100001</v>
      </c>
      <c r="D2411" s="1">
        <f>'All Nodes'!D5520</f>
        <v>5.0041500000000003E-2</v>
      </c>
      <c r="E2411" s="1">
        <f>'All Nodes'!E5520</f>
        <v>-0.62500699999999998</v>
      </c>
      <c r="F2411" s="1">
        <f>'All Nodes'!F5520</f>
        <v>0.121533</v>
      </c>
      <c r="G2411">
        <f>'All Nodes'!G5520</f>
        <v>100001</v>
      </c>
    </row>
    <row r="2412" spans="1:7" x14ac:dyDescent="0.25">
      <c r="A2412" t="str">
        <f>'All Nodes'!A5521</f>
        <v>GRID</v>
      </c>
      <c r="B2412">
        <f>'All Nodes'!B5521</f>
        <v>107410</v>
      </c>
      <c r="C2412">
        <f>'All Nodes'!C5521</f>
        <v>100001</v>
      </c>
      <c r="D2412" s="1">
        <f>'All Nodes'!D5521</f>
        <v>2.50447E-2</v>
      </c>
      <c r="E2412" s="1">
        <f>'All Nodes'!E5521</f>
        <v>-0.64988900000000005</v>
      </c>
      <c r="F2412" s="1">
        <f>'All Nodes'!F5521</f>
        <v>0.124531</v>
      </c>
      <c r="G2412">
        <f>'All Nodes'!G5521</f>
        <v>100001</v>
      </c>
    </row>
    <row r="2413" spans="1:7" x14ac:dyDescent="0.25">
      <c r="A2413" t="str">
        <f>'All Nodes'!A5522</f>
        <v>GRID</v>
      </c>
      <c r="B2413">
        <f>'All Nodes'!B5522</f>
        <v>107411</v>
      </c>
      <c r="C2413">
        <f>'All Nodes'!C5522</f>
        <v>100001</v>
      </c>
      <c r="D2413" s="1">
        <f>'All Nodes'!D5522</f>
        <v>4.8730999999999998E-5</v>
      </c>
      <c r="E2413" s="1">
        <f>'All Nodes'!E5522</f>
        <v>-0.67491199999999996</v>
      </c>
      <c r="F2413" s="1">
        <f>'All Nodes'!F5522</f>
        <v>0.12779799999999999</v>
      </c>
      <c r="G2413">
        <f>'All Nodes'!G5522</f>
        <v>100001</v>
      </c>
    </row>
    <row r="2414" spans="1:7" x14ac:dyDescent="0.25">
      <c r="A2414" t="str">
        <f>'All Nodes'!A5523</f>
        <v>GRID</v>
      </c>
      <c r="B2414">
        <f>'All Nodes'!B5523</f>
        <v>107412</v>
      </c>
      <c r="C2414">
        <f>'All Nodes'!C5523</f>
        <v>100001</v>
      </c>
      <c r="D2414" s="1">
        <f>'All Nodes'!D5523</f>
        <v>2.50469E-2</v>
      </c>
      <c r="E2414" s="1">
        <f>'All Nodes'!E5523</f>
        <v>-0.67491900000000005</v>
      </c>
      <c r="F2414" s="1">
        <f>'All Nodes'!F5523</f>
        <v>0.127862</v>
      </c>
      <c r="G2414">
        <f>'All Nodes'!G5523</f>
        <v>100001</v>
      </c>
    </row>
    <row r="2415" spans="1:7" x14ac:dyDescent="0.25">
      <c r="A2415" t="str">
        <f>'All Nodes'!A5524</f>
        <v>GRID</v>
      </c>
      <c r="B2415">
        <f>'All Nodes'!B5524</f>
        <v>107413</v>
      </c>
      <c r="C2415">
        <f>'All Nodes'!C5524</f>
        <v>100001</v>
      </c>
      <c r="D2415" s="1">
        <f>'All Nodes'!D5524</f>
        <v>-2.495E-2</v>
      </c>
      <c r="E2415" s="1">
        <f>'All Nodes'!E5524</f>
        <v>-0.69992799999999999</v>
      </c>
      <c r="F2415" s="1">
        <f>'All Nodes'!F5524</f>
        <v>0.13130800000000001</v>
      </c>
      <c r="G2415">
        <f>'All Nodes'!G5524</f>
        <v>100001</v>
      </c>
    </row>
    <row r="2416" spans="1:7" x14ac:dyDescent="0.25">
      <c r="A2416" t="str">
        <f>'All Nodes'!A5525</f>
        <v>GRID</v>
      </c>
      <c r="B2416">
        <f>'All Nodes'!B5525</f>
        <v>107414</v>
      </c>
      <c r="C2416">
        <f>'All Nodes'!C5525</f>
        <v>100001</v>
      </c>
      <c r="D2416" s="1">
        <f>'All Nodes'!D5525</f>
        <v>5.0269000000000003E-5</v>
      </c>
      <c r="E2416" s="1">
        <f>'All Nodes'!E5525</f>
        <v>-0.70000700000000005</v>
      </c>
      <c r="F2416" s="1">
        <f>'All Nodes'!F5525</f>
        <v>0.13126499999999999</v>
      </c>
      <c r="G2416">
        <f>'All Nodes'!G5525</f>
        <v>100001</v>
      </c>
    </row>
    <row r="2417" spans="1:7" x14ac:dyDescent="0.25">
      <c r="A2417" t="str">
        <f>'All Nodes'!A5526</f>
        <v>GRID</v>
      </c>
      <c r="B2417">
        <f>'All Nodes'!B5526</f>
        <v>107415</v>
      </c>
      <c r="C2417">
        <f>'All Nodes'!C5526</f>
        <v>100001</v>
      </c>
      <c r="D2417" s="1">
        <f>'All Nodes'!D5526</f>
        <v>-2.4955999999999999E-2</v>
      </c>
      <c r="E2417" s="1">
        <f>'All Nodes'!E5526</f>
        <v>-0.72494999999999998</v>
      </c>
      <c r="F2417" s="1">
        <f>'All Nodes'!F5526</f>
        <v>0.13489699999999999</v>
      </c>
      <c r="G2417">
        <f>'All Nodes'!G5526</f>
        <v>100001</v>
      </c>
    </row>
    <row r="2418" spans="1:7" x14ac:dyDescent="0.25">
      <c r="A2418" t="str">
        <f>'All Nodes'!A5527</f>
        <v>GRID</v>
      </c>
      <c r="B2418">
        <f>'All Nodes'!B5527</f>
        <v>107416</v>
      </c>
      <c r="C2418">
        <f>'All Nodes'!C5527</f>
        <v>100001</v>
      </c>
      <c r="D2418" s="1">
        <f>'All Nodes'!D5527</f>
        <v>0.22503300000000001</v>
      </c>
      <c r="E2418" s="1">
        <f>'All Nodes'!E5527</f>
        <v>-0.32499299999999998</v>
      </c>
      <c r="F2418" s="1">
        <f>'All Nodes'!F5527</f>
        <v>9.7816399999999998E-2</v>
      </c>
      <c r="G2418">
        <f>'All Nodes'!G5527</f>
        <v>100001</v>
      </c>
    </row>
    <row r="2419" spans="1:7" x14ac:dyDescent="0.25">
      <c r="A2419" t="str">
        <f>'All Nodes'!A5528</f>
        <v>GRID</v>
      </c>
      <c r="B2419">
        <f>'All Nodes'!B5528</f>
        <v>107417</v>
      </c>
      <c r="C2419">
        <f>'All Nodes'!C5528</f>
        <v>100001</v>
      </c>
      <c r="D2419" s="1">
        <f>'All Nodes'!D5528</f>
        <v>0.25001899999999999</v>
      </c>
      <c r="E2419" s="1">
        <f>'All Nodes'!E5528</f>
        <v>-0.32499099999999997</v>
      </c>
      <c r="F2419" s="1">
        <f>'All Nodes'!F5528</f>
        <v>9.9001400000000003E-2</v>
      </c>
      <c r="G2419">
        <f>'All Nodes'!G5528</f>
        <v>100001</v>
      </c>
    </row>
    <row r="2420" spans="1:7" x14ac:dyDescent="0.25">
      <c r="A2420" t="str">
        <f>'All Nodes'!A5529</f>
        <v>GRID</v>
      </c>
      <c r="B2420">
        <f>'All Nodes'!B5529</f>
        <v>107418</v>
      </c>
      <c r="C2420">
        <f>'All Nodes'!C5529</f>
        <v>100001</v>
      </c>
      <c r="D2420" s="1">
        <f>'All Nodes'!D5529</f>
        <v>0.150036</v>
      </c>
      <c r="E2420" s="1">
        <f>'All Nodes'!E5529</f>
        <v>-0.37499900000000003</v>
      </c>
      <c r="F2420" s="1">
        <f>'All Nodes'!F5529</f>
        <v>9.8502400000000004E-2</v>
      </c>
      <c r="G2420">
        <f>'All Nodes'!G5529</f>
        <v>100001</v>
      </c>
    </row>
    <row r="2421" spans="1:7" x14ac:dyDescent="0.25">
      <c r="A2421" t="str">
        <f>'All Nodes'!A5530</f>
        <v>GRID</v>
      </c>
      <c r="B2421">
        <f>'All Nodes'!B5530</f>
        <v>107419</v>
      </c>
      <c r="C2421">
        <f>'All Nodes'!C5530</f>
        <v>100001</v>
      </c>
      <c r="D2421" s="1">
        <f>'All Nodes'!D5530</f>
        <v>0.175041</v>
      </c>
      <c r="E2421" s="1">
        <f>'All Nodes'!E5530</f>
        <v>-0.37499700000000002</v>
      </c>
      <c r="F2421" s="1">
        <f>'All Nodes'!F5530</f>
        <v>9.9314399999999997E-2</v>
      </c>
      <c r="G2421">
        <f>'All Nodes'!G5530</f>
        <v>100001</v>
      </c>
    </row>
    <row r="2422" spans="1:7" x14ac:dyDescent="0.25">
      <c r="A2422" t="str">
        <f>'All Nodes'!A5531</f>
        <v>GRID</v>
      </c>
      <c r="B2422">
        <f>'All Nodes'!B5531</f>
        <v>107420</v>
      </c>
      <c r="C2422">
        <f>'All Nodes'!C5531</f>
        <v>100001</v>
      </c>
      <c r="D2422" s="1">
        <f>'All Nodes'!D5531</f>
        <v>0.12503900000000001</v>
      </c>
      <c r="E2422" s="1">
        <f>'All Nodes'!E5531</f>
        <v>-0.40000200000000002</v>
      </c>
      <c r="F2422" s="1">
        <f>'All Nodes'!F5531</f>
        <v>9.9751500000000007E-2</v>
      </c>
      <c r="G2422">
        <f>'All Nodes'!G5531</f>
        <v>100001</v>
      </c>
    </row>
    <row r="2423" spans="1:7" x14ac:dyDescent="0.25">
      <c r="A2423" t="str">
        <f>'All Nodes'!A5532</f>
        <v>GRID</v>
      </c>
      <c r="B2423">
        <f>'All Nodes'!B5532</f>
        <v>107421</v>
      </c>
      <c r="C2423">
        <f>'All Nodes'!C5532</f>
        <v>100001</v>
      </c>
      <c r="D2423" s="1">
        <f>'All Nodes'!D5532</f>
        <v>0.12504100000000001</v>
      </c>
      <c r="E2423" s="1">
        <f>'All Nodes'!E5532</f>
        <v>-0.42500100000000002</v>
      </c>
      <c r="F2423" s="1">
        <f>'All Nodes'!F5532</f>
        <v>0.101814</v>
      </c>
      <c r="G2423">
        <f>'All Nodes'!G5532</f>
        <v>100001</v>
      </c>
    </row>
    <row r="2424" spans="1:7" x14ac:dyDescent="0.25">
      <c r="A2424" t="str">
        <f>'All Nodes'!A5533</f>
        <v>GRID</v>
      </c>
      <c r="B2424">
        <f>'All Nodes'!B5533</f>
        <v>107422</v>
      </c>
      <c r="C2424">
        <f>'All Nodes'!C5533</f>
        <v>100001</v>
      </c>
      <c r="D2424" s="1">
        <f>'All Nodes'!D5533</f>
        <v>0.150036</v>
      </c>
      <c r="E2424" s="1">
        <f>'All Nodes'!E5533</f>
        <v>-0.40000200000000002</v>
      </c>
      <c r="F2424" s="1">
        <f>'All Nodes'!F5533</f>
        <v>0.100438</v>
      </c>
      <c r="G2424">
        <f>'All Nodes'!G5533</f>
        <v>100001</v>
      </c>
    </row>
    <row r="2425" spans="1:7" x14ac:dyDescent="0.25">
      <c r="A2425" t="str">
        <f>'All Nodes'!A5534</f>
        <v>GRID</v>
      </c>
      <c r="B2425">
        <f>'All Nodes'!B5534</f>
        <v>107423</v>
      </c>
      <c r="C2425">
        <f>'All Nodes'!C5534</f>
        <v>100001</v>
      </c>
      <c r="D2425" s="1">
        <f>'All Nodes'!D5534</f>
        <v>0.12504199999999999</v>
      </c>
      <c r="E2425" s="1">
        <f>'All Nodes'!E5534</f>
        <v>-0.45000200000000001</v>
      </c>
      <c r="F2425" s="1">
        <f>'All Nodes'!F5534</f>
        <v>0.104</v>
      </c>
      <c r="G2425">
        <f>'All Nodes'!G5534</f>
        <v>100001</v>
      </c>
    </row>
    <row r="2426" spans="1:7" x14ac:dyDescent="0.25">
      <c r="A2426" t="str">
        <f>'All Nodes'!A5535</f>
        <v>GRID</v>
      </c>
      <c r="B2426">
        <f>'All Nodes'!B5535</f>
        <v>107424</v>
      </c>
      <c r="C2426">
        <f>'All Nodes'!C5535</f>
        <v>100001</v>
      </c>
      <c r="D2426" s="1">
        <f>'All Nodes'!D5535</f>
        <v>0.20003899999999999</v>
      </c>
      <c r="E2426" s="1">
        <f>'All Nodes'!E5535</f>
        <v>-0.349995</v>
      </c>
      <c r="F2426" s="1">
        <f>'All Nodes'!F5535</f>
        <v>9.8440399999999997E-2</v>
      </c>
      <c r="G2426">
        <f>'All Nodes'!G5535</f>
        <v>100001</v>
      </c>
    </row>
    <row r="2427" spans="1:7" x14ac:dyDescent="0.25">
      <c r="A2427" t="str">
        <f>'All Nodes'!A5536</f>
        <v>GRID</v>
      </c>
      <c r="B2427">
        <f>'All Nodes'!B5536</f>
        <v>107425</v>
      </c>
      <c r="C2427">
        <f>'All Nodes'!C5536</f>
        <v>100001</v>
      </c>
      <c r="D2427" s="1">
        <f>'All Nodes'!D5536</f>
        <v>0.22503400000000001</v>
      </c>
      <c r="E2427" s="1">
        <f>'All Nodes'!E5536</f>
        <v>-0.34999400000000003</v>
      </c>
      <c r="F2427" s="1">
        <f>'All Nodes'!F5536</f>
        <v>9.9502400000000005E-2</v>
      </c>
      <c r="G2427">
        <f>'All Nodes'!G5536</f>
        <v>100001</v>
      </c>
    </row>
    <row r="2428" spans="1:7" x14ac:dyDescent="0.25">
      <c r="A2428" t="str">
        <f>'All Nodes'!A5537</f>
        <v>GRID</v>
      </c>
      <c r="B2428">
        <f>'All Nodes'!B5537</f>
        <v>107426</v>
      </c>
      <c r="C2428">
        <f>'All Nodes'!C5537</f>
        <v>100001</v>
      </c>
      <c r="D2428" s="1">
        <f>'All Nodes'!D5537</f>
        <v>0.200041</v>
      </c>
      <c r="E2428" s="1">
        <f>'All Nodes'!E5537</f>
        <v>-0.37499700000000002</v>
      </c>
      <c r="F2428" s="1">
        <f>'All Nodes'!F5537</f>
        <v>0.10025100000000001</v>
      </c>
      <c r="G2428">
        <f>'All Nodes'!G5537</f>
        <v>100001</v>
      </c>
    </row>
    <row r="2429" spans="1:7" x14ac:dyDescent="0.25">
      <c r="A2429" t="str">
        <f>'All Nodes'!A5538</f>
        <v>GRID</v>
      </c>
      <c r="B2429">
        <f>'All Nodes'!B5538</f>
        <v>107427</v>
      </c>
      <c r="C2429">
        <f>'All Nodes'!C5538</f>
        <v>100001</v>
      </c>
      <c r="D2429" s="1">
        <f>'All Nodes'!D5538</f>
        <v>0.100046</v>
      </c>
      <c r="E2429" s="1">
        <f>'All Nodes'!E5538</f>
        <v>-0.47499400000000003</v>
      </c>
      <c r="F2429" s="1">
        <f>'All Nodes'!F5538</f>
        <v>0.10575</v>
      </c>
      <c r="G2429">
        <f>'All Nodes'!G5538</f>
        <v>100001</v>
      </c>
    </row>
    <row r="2430" spans="1:7" x14ac:dyDescent="0.25">
      <c r="A2430" t="str">
        <f>'All Nodes'!A5539</f>
        <v>GRID</v>
      </c>
      <c r="B2430">
        <f>'All Nodes'!B5539</f>
        <v>107428</v>
      </c>
      <c r="C2430">
        <f>'All Nodes'!C5539</f>
        <v>100001</v>
      </c>
      <c r="D2430" s="1">
        <f>'All Nodes'!D5539</f>
        <v>0.100048</v>
      </c>
      <c r="E2430" s="1">
        <f>'All Nodes'!E5539</f>
        <v>-0.500004</v>
      </c>
      <c r="F2430" s="1">
        <f>'All Nodes'!F5539</f>
        <v>0.108191</v>
      </c>
      <c r="G2430">
        <f>'All Nodes'!G5539</f>
        <v>100001</v>
      </c>
    </row>
    <row r="2431" spans="1:7" x14ac:dyDescent="0.25">
      <c r="A2431" t="str">
        <f>'All Nodes'!A5540</f>
        <v>GRID</v>
      </c>
      <c r="B2431">
        <f>'All Nodes'!B5540</f>
        <v>107429</v>
      </c>
      <c r="C2431">
        <f>'All Nodes'!C5540</f>
        <v>100001</v>
      </c>
      <c r="D2431" s="1">
        <f>'All Nodes'!D5540</f>
        <v>0.12504299999999999</v>
      </c>
      <c r="E2431" s="1">
        <f>'All Nodes'!E5540</f>
        <v>-0.474991</v>
      </c>
      <c r="F2431" s="1">
        <f>'All Nodes'!F5540</f>
        <v>0.10631400000000001</v>
      </c>
      <c r="G2431">
        <f>'All Nodes'!G5540</f>
        <v>100001</v>
      </c>
    </row>
    <row r="2432" spans="1:7" x14ac:dyDescent="0.25">
      <c r="A2432" t="str">
        <f>'All Nodes'!A5541</f>
        <v>GRID</v>
      </c>
      <c r="B2432">
        <f>'All Nodes'!B5541</f>
        <v>107430</v>
      </c>
      <c r="C2432">
        <f>'All Nodes'!C5541</f>
        <v>100001</v>
      </c>
      <c r="D2432" s="1">
        <f>'All Nodes'!D5541</f>
        <v>0.34985100000000002</v>
      </c>
      <c r="E2432" s="1">
        <f>'All Nodes'!E5541</f>
        <v>-0.24998600000000001</v>
      </c>
      <c r="F2432" s="1">
        <f>'All Nodes'!F5541</f>
        <v>0.100665</v>
      </c>
      <c r="G2432">
        <f>'All Nodes'!G5541</f>
        <v>100001</v>
      </c>
    </row>
    <row r="2433" spans="1:7" x14ac:dyDescent="0.25">
      <c r="A2433" t="str">
        <f>'All Nodes'!A5542</f>
        <v>GRID</v>
      </c>
      <c r="B2433">
        <f>'All Nodes'!B5542</f>
        <v>107431</v>
      </c>
      <c r="C2433">
        <f>'All Nodes'!C5542</f>
        <v>100001</v>
      </c>
      <c r="D2433" s="1">
        <f>'All Nodes'!D5542</f>
        <v>0.37484800000000001</v>
      </c>
      <c r="E2433" s="1">
        <f>'All Nodes'!E5542</f>
        <v>-0.24998100000000001</v>
      </c>
      <c r="F2433" s="1">
        <f>'All Nodes'!F5542</f>
        <v>0.102474</v>
      </c>
      <c r="G2433">
        <f>'All Nodes'!G5542</f>
        <v>100001</v>
      </c>
    </row>
    <row r="2434" spans="1:7" x14ac:dyDescent="0.25">
      <c r="A2434" t="str">
        <f>'All Nodes'!A5543</f>
        <v>GRID</v>
      </c>
      <c r="B2434">
        <f>'All Nodes'!B5543</f>
        <v>107432</v>
      </c>
      <c r="C2434">
        <f>'All Nodes'!C5543</f>
        <v>100001</v>
      </c>
      <c r="D2434" s="1">
        <f>'All Nodes'!D5543</f>
        <v>0.39984700000000001</v>
      </c>
      <c r="E2434" s="1">
        <f>'All Nodes'!E5543</f>
        <v>-0.24998300000000001</v>
      </c>
      <c r="F2434" s="1">
        <f>'All Nodes'!F5543</f>
        <v>0.10441</v>
      </c>
      <c r="G2434">
        <f>'All Nodes'!G5543</f>
        <v>100001</v>
      </c>
    </row>
    <row r="2435" spans="1:7" x14ac:dyDescent="0.25">
      <c r="A2435" t="str">
        <f>'All Nodes'!A5544</f>
        <v>GRID</v>
      </c>
      <c r="B2435">
        <f>'All Nodes'!B5544</f>
        <v>107433</v>
      </c>
      <c r="C2435">
        <f>'All Nodes'!C5544</f>
        <v>100001</v>
      </c>
      <c r="D2435" s="1">
        <f>'All Nodes'!D5544</f>
        <v>0.42503000000000002</v>
      </c>
      <c r="E2435" s="1">
        <f>'All Nodes'!E5544</f>
        <v>-0.24998200000000001</v>
      </c>
      <c r="F2435" s="1">
        <f>'All Nodes'!F5544</f>
        <v>0.106502</v>
      </c>
      <c r="G2435">
        <f>'All Nodes'!G5544</f>
        <v>100001</v>
      </c>
    </row>
    <row r="2436" spans="1:7" x14ac:dyDescent="0.25">
      <c r="A2436" t="str">
        <f>'All Nodes'!A5545</f>
        <v>GRID</v>
      </c>
      <c r="B2436">
        <f>'All Nodes'!B5545</f>
        <v>107434</v>
      </c>
      <c r="C2436">
        <f>'All Nodes'!C5545</f>
        <v>100001</v>
      </c>
      <c r="D2436" s="1">
        <f>'All Nodes'!D5545</f>
        <v>0.30003000000000002</v>
      </c>
      <c r="E2436" s="1">
        <f>'All Nodes'!E5545</f>
        <v>-0.29999199999999998</v>
      </c>
      <c r="F2436" s="1">
        <f>'All Nodes'!F5545</f>
        <v>0.100189</v>
      </c>
      <c r="G2436">
        <f>'All Nodes'!G5545</f>
        <v>100001</v>
      </c>
    </row>
    <row r="2437" spans="1:7" x14ac:dyDescent="0.25">
      <c r="A2437" t="str">
        <f>'All Nodes'!A5546</f>
        <v>GRID</v>
      </c>
      <c r="B2437">
        <f>'All Nodes'!B5546</f>
        <v>107435</v>
      </c>
      <c r="C2437">
        <f>'All Nodes'!C5546</f>
        <v>100001</v>
      </c>
      <c r="D2437" s="1">
        <f>'All Nodes'!D5546</f>
        <v>0.32502399999999998</v>
      </c>
      <c r="E2437" s="1">
        <f>'All Nodes'!E5546</f>
        <v>-0.27499200000000001</v>
      </c>
      <c r="F2437" s="1">
        <f>'All Nodes'!F5546</f>
        <v>0.100313</v>
      </c>
      <c r="G2437">
        <f>'All Nodes'!G5546</f>
        <v>100001</v>
      </c>
    </row>
    <row r="2438" spans="1:7" x14ac:dyDescent="0.25">
      <c r="A2438" t="str">
        <f>'All Nodes'!A5547</f>
        <v>GRID</v>
      </c>
      <c r="B2438">
        <f>'All Nodes'!B5547</f>
        <v>107436</v>
      </c>
      <c r="C2438">
        <f>'All Nodes'!C5547</f>
        <v>100001</v>
      </c>
      <c r="D2438" s="1">
        <f>'All Nodes'!D5547</f>
        <v>0.34984599999999999</v>
      </c>
      <c r="E2438" s="1">
        <f>'All Nodes'!E5547</f>
        <v>-0.27499099999999999</v>
      </c>
      <c r="F2438" s="1">
        <f>'All Nodes'!F5547</f>
        <v>0.101976</v>
      </c>
      <c r="G2438">
        <f>'All Nodes'!G5547</f>
        <v>100001</v>
      </c>
    </row>
    <row r="2439" spans="1:7" x14ac:dyDescent="0.25">
      <c r="A2439" t="str">
        <f>'All Nodes'!A5548</f>
        <v>GRID</v>
      </c>
      <c r="B2439">
        <f>'All Nodes'!B5548</f>
        <v>107437</v>
      </c>
      <c r="C2439">
        <f>'All Nodes'!C5548</f>
        <v>100001</v>
      </c>
      <c r="D2439" s="1">
        <f>'All Nodes'!D5548</f>
        <v>0.32502599999999998</v>
      </c>
      <c r="E2439" s="1">
        <f>'All Nodes'!E5548</f>
        <v>-0.29998900000000001</v>
      </c>
      <c r="F2439" s="1">
        <f>'All Nodes'!F5548</f>
        <v>0.10175099999999999</v>
      </c>
      <c r="G2439">
        <f>'All Nodes'!G5548</f>
        <v>100001</v>
      </c>
    </row>
    <row r="2440" spans="1:7" x14ac:dyDescent="0.25">
      <c r="A2440" t="str">
        <f>'All Nodes'!A5549</f>
        <v>GRID</v>
      </c>
      <c r="B2440">
        <f>'All Nodes'!B5549</f>
        <v>107438</v>
      </c>
      <c r="C2440">
        <f>'All Nodes'!C5549</f>
        <v>100001</v>
      </c>
      <c r="D2440" s="1">
        <f>'All Nodes'!D5549</f>
        <v>0.275038</v>
      </c>
      <c r="E2440" s="1">
        <f>'All Nodes'!E5549</f>
        <v>-0.32499099999999997</v>
      </c>
      <c r="F2440" s="1">
        <f>'All Nodes'!F5549</f>
        <v>0.100315</v>
      </c>
      <c r="G2440">
        <f>'All Nodes'!G5549</f>
        <v>100001</v>
      </c>
    </row>
    <row r="2441" spans="1:7" x14ac:dyDescent="0.25">
      <c r="A2441" t="str">
        <f>'All Nodes'!A5550</f>
        <v>GRID</v>
      </c>
      <c r="B2441">
        <f>'All Nodes'!B5550</f>
        <v>107439</v>
      </c>
      <c r="C2441">
        <f>'All Nodes'!C5550</f>
        <v>100001</v>
      </c>
      <c r="D2441" s="1">
        <f>'All Nodes'!D5550</f>
        <v>0.30003000000000002</v>
      </c>
      <c r="E2441" s="1">
        <f>'All Nodes'!E5550</f>
        <v>-0.324988</v>
      </c>
      <c r="F2441" s="1">
        <f>'All Nodes'!F5550</f>
        <v>0.101752</v>
      </c>
      <c r="G2441">
        <f>'All Nodes'!G5550</f>
        <v>100001</v>
      </c>
    </row>
    <row r="2442" spans="1:7" x14ac:dyDescent="0.25">
      <c r="A2442" t="str">
        <f>'All Nodes'!A5551</f>
        <v>GRID</v>
      </c>
      <c r="B2442">
        <f>'All Nodes'!B5551</f>
        <v>107440</v>
      </c>
      <c r="C2442">
        <f>'All Nodes'!C5551</f>
        <v>100001</v>
      </c>
      <c r="D2442" s="1">
        <f>'All Nodes'!D5551</f>
        <v>0.44985199999999997</v>
      </c>
      <c r="E2442" s="1">
        <f>'All Nodes'!E5551</f>
        <v>-0.22498299999999999</v>
      </c>
      <c r="F2442" s="1">
        <f>'All Nodes'!F5551</f>
        <v>0.107473</v>
      </c>
      <c r="G2442">
        <f>'All Nodes'!G5551</f>
        <v>100001</v>
      </c>
    </row>
    <row r="2443" spans="1:7" x14ac:dyDescent="0.25">
      <c r="A2443" t="str">
        <f>'All Nodes'!A5552</f>
        <v>GRID</v>
      </c>
      <c r="B2443">
        <f>'All Nodes'!B5552</f>
        <v>107441</v>
      </c>
      <c r="C2443">
        <f>'All Nodes'!C5552</f>
        <v>100001</v>
      </c>
      <c r="D2443" s="1">
        <f>'All Nodes'!D5552</f>
        <v>0.47502800000000001</v>
      </c>
      <c r="E2443" s="1">
        <f>'All Nodes'!E5552</f>
        <v>-0.22498000000000001</v>
      </c>
      <c r="F2443" s="1">
        <f>'All Nodes'!F5552</f>
        <v>0.109819</v>
      </c>
      <c r="G2443">
        <f>'All Nodes'!G5552</f>
        <v>100001</v>
      </c>
    </row>
    <row r="2444" spans="1:7" x14ac:dyDescent="0.25">
      <c r="A2444" t="str">
        <f>'All Nodes'!A5553</f>
        <v>GRID</v>
      </c>
      <c r="B2444">
        <f>'All Nodes'!B5553</f>
        <v>107442</v>
      </c>
      <c r="C2444">
        <f>'All Nodes'!C5553</f>
        <v>100001</v>
      </c>
      <c r="D2444" s="1">
        <f>'All Nodes'!D5553</f>
        <v>0.44984800000000003</v>
      </c>
      <c r="E2444" s="1">
        <f>'All Nodes'!E5553</f>
        <v>-0.24997900000000001</v>
      </c>
      <c r="F2444" s="1">
        <f>'All Nodes'!F5553</f>
        <v>0.10865900000000001</v>
      </c>
      <c r="G2444">
        <f>'All Nodes'!G5553</f>
        <v>100001</v>
      </c>
    </row>
    <row r="2445" spans="1:7" x14ac:dyDescent="0.25">
      <c r="A2445" t="str">
        <f>'All Nodes'!A5554</f>
        <v>GRID</v>
      </c>
      <c r="B2445">
        <f>'All Nodes'!B5554</f>
        <v>107443</v>
      </c>
      <c r="C2445">
        <f>'All Nodes'!C5554</f>
        <v>100001</v>
      </c>
      <c r="D2445" s="1">
        <f>'All Nodes'!D5554</f>
        <v>0.499857</v>
      </c>
      <c r="E2445" s="1">
        <f>'All Nodes'!E5554</f>
        <v>-0.22498299999999999</v>
      </c>
      <c r="F2445" s="1">
        <f>'All Nodes'!F5554</f>
        <v>0.11222600000000001</v>
      </c>
      <c r="G2445">
        <f>'All Nodes'!G5554</f>
        <v>100001</v>
      </c>
    </row>
    <row r="2446" spans="1:7" x14ac:dyDescent="0.25">
      <c r="A2446" t="str">
        <f>'All Nodes'!A5555</f>
        <v>GRID</v>
      </c>
      <c r="B2446">
        <f>'All Nodes'!B5555</f>
        <v>107444</v>
      </c>
      <c r="C2446">
        <f>'All Nodes'!C5555</f>
        <v>100001</v>
      </c>
      <c r="D2446" s="1">
        <f>'All Nodes'!D5555</f>
        <v>0.524868</v>
      </c>
      <c r="E2446" s="1">
        <f>'All Nodes'!E5555</f>
        <v>-0.22497600000000001</v>
      </c>
      <c r="F2446" s="1">
        <f>'All Nodes'!F5555</f>
        <v>0.11479499999999999</v>
      </c>
      <c r="G2446">
        <f>'All Nodes'!G5555</f>
        <v>100001</v>
      </c>
    </row>
    <row r="2447" spans="1:7" x14ac:dyDescent="0.25">
      <c r="A2447" t="str">
        <f>'All Nodes'!A5556</f>
        <v>GRID</v>
      </c>
      <c r="B2447">
        <f>'All Nodes'!B5556</f>
        <v>107445</v>
      </c>
      <c r="C2447">
        <f>'All Nodes'!C5556</f>
        <v>100001</v>
      </c>
      <c r="D2447" s="1">
        <f>'All Nodes'!D5556</f>
        <v>0.55002099999999998</v>
      </c>
      <c r="E2447" s="1">
        <f>'All Nodes'!E5556</f>
        <v>-0.199989</v>
      </c>
      <c r="F2447" s="1">
        <f>'All Nodes'!F5556</f>
        <v>0.11645800000000001</v>
      </c>
      <c r="G2447">
        <f>'All Nodes'!G5556</f>
        <v>100001</v>
      </c>
    </row>
    <row r="2448" spans="1:7" x14ac:dyDescent="0.25">
      <c r="A2448" t="str">
        <f>'All Nodes'!A5557</f>
        <v>GRID</v>
      </c>
      <c r="B2448">
        <f>'All Nodes'!B5557</f>
        <v>107446</v>
      </c>
      <c r="C2448">
        <f>'All Nodes'!C5557</f>
        <v>100001</v>
      </c>
      <c r="D2448" s="1">
        <f>'All Nodes'!D5557</f>
        <v>0.55002300000000004</v>
      </c>
      <c r="E2448" s="1">
        <f>'All Nodes'!E5557</f>
        <v>-0.22497400000000001</v>
      </c>
      <c r="F2448" s="1">
        <f>'All Nodes'!F5557</f>
        <v>0.117521</v>
      </c>
      <c r="G2448">
        <f>'All Nodes'!G5557</f>
        <v>100001</v>
      </c>
    </row>
    <row r="2449" spans="1:7" x14ac:dyDescent="0.25">
      <c r="A2449" t="str">
        <f>'All Nodes'!A5558</f>
        <v>GRID</v>
      </c>
      <c r="B2449">
        <f>'All Nodes'!B5558</f>
        <v>107447</v>
      </c>
      <c r="C2449">
        <f>'All Nodes'!C5558</f>
        <v>100001</v>
      </c>
      <c r="D2449" s="1">
        <f>'All Nodes'!D5558</f>
        <v>0.57501999999999998</v>
      </c>
      <c r="E2449" s="1">
        <f>'All Nodes'!E5558</f>
        <v>-0.199987</v>
      </c>
      <c r="F2449" s="1">
        <f>'All Nodes'!F5558</f>
        <v>0.11927699999999999</v>
      </c>
      <c r="G2449">
        <f>'All Nodes'!G5558</f>
        <v>100001</v>
      </c>
    </row>
    <row r="2450" spans="1:7" x14ac:dyDescent="0.25">
      <c r="A2450" t="str">
        <f>'All Nodes'!A5559</f>
        <v>GRID</v>
      </c>
      <c r="B2450">
        <f>'All Nodes'!B5559</f>
        <v>107448</v>
      </c>
      <c r="C2450">
        <f>'All Nodes'!C5559</f>
        <v>100001</v>
      </c>
      <c r="D2450" s="1">
        <f>'All Nodes'!D5559</f>
        <v>0.60002599999999995</v>
      </c>
      <c r="E2450" s="1">
        <f>'All Nodes'!E5559</f>
        <v>-0.199988</v>
      </c>
      <c r="F2450" s="1">
        <f>'All Nodes'!F5559</f>
        <v>0.122227</v>
      </c>
      <c r="G2450">
        <f>'All Nodes'!G5559</f>
        <v>100001</v>
      </c>
    </row>
    <row r="2451" spans="1:7" x14ac:dyDescent="0.25">
      <c r="A2451" t="str">
        <f>'All Nodes'!A5560</f>
        <v>GRID</v>
      </c>
      <c r="B2451">
        <f>'All Nodes'!B5560</f>
        <v>107449</v>
      </c>
      <c r="C2451">
        <f>'All Nodes'!C5560</f>
        <v>100001</v>
      </c>
      <c r="D2451" s="1">
        <f>'All Nodes'!D5560</f>
        <v>0.62491099999999999</v>
      </c>
      <c r="E2451" s="1">
        <f>'All Nodes'!E5560</f>
        <v>-0.199988</v>
      </c>
      <c r="F2451" s="1">
        <f>'All Nodes'!F5560</f>
        <v>0.125274</v>
      </c>
      <c r="G2451">
        <f>'All Nodes'!G5560</f>
        <v>100001</v>
      </c>
    </row>
    <row r="2452" spans="1:7" x14ac:dyDescent="0.25">
      <c r="A2452" t="str">
        <f>'All Nodes'!A5561</f>
        <v>GRID</v>
      </c>
      <c r="B2452">
        <f>'All Nodes'!B5561</f>
        <v>107450</v>
      </c>
      <c r="C2452">
        <f>'All Nodes'!C5561</f>
        <v>100001</v>
      </c>
      <c r="D2452" s="1">
        <f>'All Nodes'!D5561</f>
        <v>0.64983599999999997</v>
      </c>
      <c r="E2452" s="1">
        <f>'All Nodes'!E5561</f>
        <v>-0.199987</v>
      </c>
      <c r="F2452" s="1">
        <f>'All Nodes'!F5561</f>
        <v>0.12845500000000001</v>
      </c>
      <c r="G2452">
        <f>'All Nodes'!G5561</f>
        <v>100001</v>
      </c>
    </row>
    <row r="2453" spans="1:7" x14ac:dyDescent="0.25">
      <c r="A2453" t="str">
        <f>'All Nodes'!A5562</f>
        <v>GRID</v>
      </c>
      <c r="B2453">
        <f>'All Nodes'!B5562</f>
        <v>107451</v>
      </c>
      <c r="C2453">
        <f>'All Nodes'!C5562</f>
        <v>100001</v>
      </c>
      <c r="D2453" s="1">
        <f>'All Nodes'!D5562</f>
        <v>0.67486800000000002</v>
      </c>
      <c r="E2453" s="1">
        <f>'All Nodes'!E5562</f>
        <v>-0.174986</v>
      </c>
      <c r="F2453" s="1">
        <f>'All Nodes'!F5562</f>
        <v>0.13084999999999999</v>
      </c>
      <c r="G2453">
        <f>'All Nodes'!G5562</f>
        <v>100001</v>
      </c>
    </row>
    <row r="2454" spans="1:7" x14ac:dyDescent="0.25">
      <c r="A2454" t="str">
        <f>'All Nodes'!A5563</f>
        <v>GRID</v>
      </c>
      <c r="B2454">
        <f>'All Nodes'!B5563</f>
        <v>107452</v>
      </c>
      <c r="C2454">
        <f>'All Nodes'!C5563</f>
        <v>100001</v>
      </c>
      <c r="D2454" s="1">
        <f>'All Nodes'!D5563</f>
        <v>0.67486400000000002</v>
      </c>
      <c r="E2454" s="1">
        <f>'All Nodes'!E5563</f>
        <v>-0.2</v>
      </c>
      <c r="F2454" s="1">
        <f>'All Nodes'!F5563</f>
        <v>0.13179299999999999</v>
      </c>
      <c r="G2454">
        <f>'All Nodes'!G5563</f>
        <v>100001</v>
      </c>
    </row>
    <row r="2455" spans="1:7" x14ac:dyDescent="0.25">
      <c r="A2455" t="str">
        <f>'All Nodes'!A5564</f>
        <v>GRID</v>
      </c>
      <c r="B2455">
        <f>'All Nodes'!B5564</f>
        <v>107453</v>
      </c>
      <c r="C2455">
        <f>'All Nodes'!C5564</f>
        <v>100001</v>
      </c>
      <c r="D2455" s="1">
        <f>'All Nodes'!D5564</f>
        <v>0.69989699999999999</v>
      </c>
      <c r="E2455" s="1">
        <f>'All Nodes'!E5564</f>
        <v>-0.174986</v>
      </c>
      <c r="F2455" s="1">
        <f>'All Nodes'!F5564</f>
        <v>0.13431499999999999</v>
      </c>
      <c r="G2455">
        <f>'All Nodes'!G5564</f>
        <v>100001</v>
      </c>
    </row>
    <row r="2456" spans="1:7" x14ac:dyDescent="0.25">
      <c r="A2456" t="str">
        <f>'All Nodes'!A5565</f>
        <v>GRID</v>
      </c>
      <c r="B2456">
        <f>'All Nodes'!B5565</f>
        <v>107454</v>
      </c>
      <c r="C2456">
        <f>'All Nodes'!C5565</f>
        <v>100001</v>
      </c>
      <c r="D2456" s="1">
        <f>'All Nodes'!D5565</f>
        <v>7.5051999999999994E-2</v>
      </c>
      <c r="E2456" s="1">
        <f>'All Nodes'!E5565</f>
        <v>-0.57500099999999998</v>
      </c>
      <c r="F2456" s="1">
        <f>'All Nodes'!F5565</f>
        <v>0.115828</v>
      </c>
      <c r="G2456">
        <f>'All Nodes'!G5565</f>
        <v>100001</v>
      </c>
    </row>
    <row r="2457" spans="1:7" x14ac:dyDescent="0.25">
      <c r="A2457" t="str">
        <f>'All Nodes'!A5566</f>
        <v>GRID</v>
      </c>
      <c r="B2457">
        <f>'All Nodes'!B5566</f>
        <v>107455</v>
      </c>
      <c r="C2457">
        <f>'All Nodes'!C5566</f>
        <v>100001</v>
      </c>
      <c r="D2457" s="1">
        <f>'All Nodes'!D5566</f>
        <v>0.100048</v>
      </c>
      <c r="E2457" s="1">
        <f>'All Nodes'!E5566</f>
        <v>-0.52500100000000005</v>
      </c>
      <c r="F2457" s="1">
        <f>'All Nodes'!F5566</f>
        <v>0.11075699999999999</v>
      </c>
      <c r="G2457">
        <f>'All Nodes'!G5566</f>
        <v>100001</v>
      </c>
    </row>
    <row r="2458" spans="1:7" x14ac:dyDescent="0.25">
      <c r="A2458" t="str">
        <f>'All Nodes'!A5567</f>
        <v>GRID</v>
      </c>
      <c r="B2458">
        <f>'All Nodes'!B5567</f>
        <v>107456</v>
      </c>
      <c r="C2458">
        <f>'All Nodes'!C5567</f>
        <v>100001</v>
      </c>
      <c r="D2458" s="1">
        <f>'All Nodes'!D5567</f>
        <v>0.10005</v>
      </c>
      <c r="E2458" s="1">
        <f>'All Nodes'!E5567</f>
        <v>-0.55000199999999999</v>
      </c>
      <c r="F2458" s="1">
        <f>'All Nodes'!F5567</f>
        <v>0.11344899999999999</v>
      </c>
      <c r="G2458">
        <f>'All Nodes'!G5567</f>
        <v>100001</v>
      </c>
    </row>
    <row r="2459" spans="1:7" x14ac:dyDescent="0.25">
      <c r="A2459" t="str">
        <f>'All Nodes'!A5568</f>
        <v>GRID</v>
      </c>
      <c r="B2459">
        <f>'All Nodes'!B5568</f>
        <v>107457</v>
      </c>
      <c r="C2459">
        <f>'All Nodes'!C5568</f>
        <v>100001</v>
      </c>
      <c r="D2459" s="1">
        <f>'All Nodes'!D5568</f>
        <v>0.100051</v>
      </c>
      <c r="E2459" s="1">
        <f>'All Nodes'!E5568</f>
        <v>-0.57500200000000001</v>
      </c>
      <c r="F2459" s="1">
        <f>'All Nodes'!F5568</f>
        <v>0.116268</v>
      </c>
      <c r="G2459">
        <f>'All Nodes'!G5568</f>
        <v>100001</v>
      </c>
    </row>
    <row r="2460" spans="1:7" x14ac:dyDescent="0.25">
      <c r="A2460" t="str">
        <f>'All Nodes'!A5569</f>
        <v>GRID</v>
      </c>
      <c r="B2460">
        <f>'All Nodes'!B5569</f>
        <v>107458</v>
      </c>
      <c r="C2460">
        <f>'All Nodes'!C5569</f>
        <v>100001</v>
      </c>
      <c r="D2460" s="1">
        <f>'All Nodes'!D5569</f>
        <v>7.5053300000000003E-2</v>
      </c>
      <c r="E2460" s="1">
        <f>'All Nodes'!E5569</f>
        <v>-0.60000399999999998</v>
      </c>
      <c r="F2460" s="1">
        <f>'All Nodes'!F5569</f>
        <v>0.11877500000000001</v>
      </c>
      <c r="G2460">
        <f>'All Nodes'!G5569</f>
        <v>100001</v>
      </c>
    </row>
    <row r="2461" spans="1:7" x14ac:dyDescent="0.25">
      <c r="A2461" t="str">
        <f>'All Nodes'!A5570</f>
        <v>GRID</v>
      </c>
      <c r="B2461">
        <f>'All Nodes'!B5570</f>
        <v>107459</v>
      </c>
      <c r="C2461">
        <f>'All Nodes'!C5570</f>
        <v>100001</v>
      </c>
      <c r="D2461" s="1">
        <f>'All Nodes'!D5570</f>
        <v>5.0043700000000003E-2</v>
      </c>
      <c r="E2461" s="1">
        <f>'All Nodes'!E5570</f>
        <v>-0.64989699999999995</v>
      </c>
      <c r="F2461" s="1">
        <f>'All Nodes'!F5570</f>
        <v>0.12472</v>
      </c>
      <c r="G2461">
        <f>'All Nodes'!G5570</f>
        <v>100001</v>
      </c>
    </row>
    <row r="2462" spans="1:7" x14ac:dyDescent="0.25">
      <c r="A2462" t="str">
        <f>'All Nodes'!A5571</f>
        <v>GRID</v>
      </c>
      <c r="B2462">
        <f>'All Nodes'!B5571</f>
        <v>107460</v>
      </c>
      <c r="C2462">
        <f>'All Nodes'!C5571</f>
        <v>100001</v>
      </c>
      <c r="D2462" s="1">
        <f>'All Nodes'!D5571</f>
        <v>7.5054499999999996E-2</v>
      </c>
      <c r="E2462" s="1">
        <f>'All Nodes'!E5571</f>
        <v>-0.62500199999999995</v>
      </c>
      <c r="F2462" s="1">
        <f>'All Nodes'!F5571</f>
        <v>0.121848</v>
      </c>
      <c r="G2462">
        <f>'All Nodes'!G5571</f>
        <v>100001</v>
      </c>
    </row>
    <row r="2463" spans="1:7" x14ac:dyDescent="0.25">
      <c r="A2463" t="str">
        <f>'All Nodes'!A5572</f>
        <v>GRID</v>
      </c>
      <c r="B2463">
        <f>'All Nodes'!B5572</f>
        <v>107461</v>
      </c>
      <c r="C2463">
        <f>'All Nodes'!C5572</f>
        <v>100001</v>
      </c>
      <c r="D2463" s="1">
        <f>'All Nodes'!D5572</f>
        <v>7.5055700000000003E-2</v>
      </c>
      <c r="E2463" s="1">
        <f>'All Nodes'!E5572</f>
        <v>-0.64990400000000004</v>
      </c>
      <c r="F2463" s="1">
        <f>'All Nodes'!F5572</f>
        <v>0.12503500000000001</v>
      </c>
      <c r="G2463">
        <f>'All Nodes'!G5572</f>
        <v>100001</v>
      </c>
    </row>
    <row r="2464" spans="1:7" x14ac:dyDescent="0.25">
      <c r="A2464" t="str">
        <f>'All Nodes'!A5573</f>
        <v>GRID</v>
      </c>
      <c r="B2464">
        <f>'All Nodes'!B5573</f>
        <v>107462</v>
      </c>
      <c r="C2464">
        <f>'All Nodes'!C5573</f>
        <v>100001</v>
      </c>
      <c r="D2464" s="1">
        <f>'All Nodes'!D5573</f>
        <v>5.0044900000000003E-2</v>
      </c>
      <c r="E2464" s="1">
        <f>'All Nodes'!E5573</f>
        <v>-0.674929</v>
      </c>
      <c r="F2464" s="1">
        <f>'All Nodes'!F5573</f>
        <v>0.128052</v>
      </c>
      <c r="G2464">
        <f>'All Nodes'!G5573</f>
        <v>100001</v>
      </c>
    </row>
    <row r="2465" spans="1:7" x14ac:dyDescent="0.25">
      <c r="A2465" t="str">
        <f>'All Nodes'!A5574</f>
        <v>GRID</v>
      </c>
      <c r="B2465">
        <f>'All Nodes'!B5574</f>
        <v>107463</v>
      </c>
      <c r="C2465">
        <f>'All Nodes'!C5574</f>
        <v>100001</v>
      </c>
      <c r="D2465" s="1">
        <f>'All Nodes'!D5574</f>
        <v>2.50482E-2</v>
      </c>
      <c r="E2465" s="1">
        <f>'All Nodes'!E5574</f>
        <v>-0.70000499999999999</v>
      </c>
      <c r="F2465" s="1">
        <f>'All Nodes'!F5574</f>
        <v>0.131329</v>
      </c>
      <c r="G2465">
        <f>'All Nodes'!G5574</f>
        <v>100001</v>
      </c>
    </row>
    <row r="2466" spans="1:7" x14ac:dyDescent="0.25">
      <c r="A2466" t="str">
        <f>'All Nodes'!A5575</f>
        <v>GRID</v>
      </c>
      <c r="B2466">
        <f>'All Nodes'!B5575</f>
        <v>107464</v>
      </c>
      <c r="C2466">
        <f>'All Nodes'!C5575</f>
        <v>100001</v>
      </c>
      <c r="D2466" s="1">
        <f>'All Nodes'!D5575</f>
        <v>5.0046100000000003E-2</v>
      </c>
      <c r="E2466" s="1">
        <f>'All Nodes'!E5575</f>
        <v>-0.70000300000000004</v>
      </c>
      <c r="F2466" s="1">
        <f>'All Nodes'!F5575</f>
        <v>0.131518</v>
      </c>
      <c r="G2466">
        <f>'All Nodes'!G5575</f>
        <v>100001</v>
      </c>
    </row>
    <row r="2467" spans="1:7" x14ac:dyDescent="0.25">
      <c r="A2467" t="str">
        <f>'All Nodes'!A5576</f>
        <v>GRID</v>
      </c>
      <c r="B2467">
        <f>'All Nodes'!B5576</f>
        <v>107465</v>
      </c>
      <c r="C2467">
        <f>'All Nodes'!C5576</f>
        <v>100001</v>
      </c>
      <c r="D2467" s="1">
        <f>'All Nodes'!D5576</f>
        <v>5.1724999999999997E-5</v>
      </c>
      <c r="E2467" s="1">
        <f>'All Nodes'!E5576</f>
        <v>-0.72501800000000005</v>
      </c>
      <c r="F2467" s="1">
        <f>'All Nodes'!F5576</f>
        <v>0.134852</v>
      </c>
      <c r="G2467">
        <f>'All Nodes'!G5576</f>
        <v>100001</v>
      </c>
    </row>
    <row r="2468" spans="1:7" x14ac:dyDescent="0.25">
      <c r="A2468" t="str">
        <f>'All Nodes'!A5577</f>
        <v>GRID</v>
      </c>
      <c r="B2468">
        <f>'All Nodes'!B5577</f>
        <v>107466</v>
      </c>
      <c r="C2468">
        <f>'All Nodes'!C5577</f>
        <v>100001</v>
      </c>
      <c r="D2468" s="1">
        <f>'All Nodes'!D5577</f>
        <v>2.5049399999999999E-2</v>
      </c>
      <c r="E2468" s="1">
        <f>'All Nodes'!E5577</f>
        <v>-0.72501800000000005</v>
      </c>
      <c r="F2468" s="1">
        <f>'All Nodes'!F5577</f>
        <v>0.13491500000000001</v>
      </c>
      <c r="G2468">
        <f>'All Nodes'!G5577</f>
        <v>100001</v>
      </c>
    </row>
    <row r="2469" spans="1:7" x14ac:dyDescent="0.25">
      <c r="A2469" t="str">
        <f>'All Nodes'!A5578</f>
        <v>GRID</v>
      </c>
      <c r="B2469">
        <f>'All Nodes'!B5578</f>
        <v>107467</v>
      </c>
      <c r="C2469">
        <f>'All Nodes'!C5578</f>
        <v>100001</v>
      </c>
      <c r="D2469" s="1">
        <f>'All Nodes'!D5578</f>
        <v>0.25002099999999999</v>
      </c>
      <c r="E2469" s="1">
        <f>'All Nodes'!E5578</f>
        <v>-0.34999200000000003</v>
      </c>
      <c r="F2469" s="1">
        <f>'All Nodes'!F5578</f>
        <v>0.100688</v>
      </c>
      <c r="G2469">
        <f>'All Nodes'!G5578</f>
        <v>100001</v>
      </c>
    </row>
    <row r="2470" spans="1:7" x14ac:dyDescent="0.25">
      <c r="A2470" t="str">
        <f>'All Nodes'!A5579</f>
        <v>GRID</v>
      </c>
      <c r="B2470">
        <f>'All Nodes'!B5579</f>
        <v>107468</v>
      </c>
      <c r="C2470">
        <f>'All Nodes'!C5579</f>
        <v>100001</v>
      </c>
      <c r="D2470" s="1">
        <f>'All Nodes'!D5579</f>
        <v>0.27504000000000001</v>
      </c>
      <c r="E2470" s="1">
        <f>'All Nodes'!E5579</f>
        <v>-0.349991</v>
      </c>
      <c r="F2470" s="1">
        <f>'All Nodes'!F5579</f>
        <v>0.10200099999999999</v>
      </c>
      <c r="G2470">
        <f>'All Nodes'!G5579</f>
        <v>100001</v>
      </c>
    </row>
    <row r="2471" spans="1:7" x14ac:dyDescent="0.25">
      <c r="A2471" t="str">
        <f>'All Nodes'!A5580</f>
        <v>GRID</v>
      </c>
      <c r="B2471">
        <f>'All Nodes'!B5580</f>
        <v>107469</v>
      </c>
      <c r="C2471">
        <f>'All Nodes'!C5580</f>
        <v>100001</v>
      </c>
      <c r="D2471" s="1">
        <f>'All Nodes'!D5580</f>
        <v>0.175041</v>
      </c>
      <c r="E2471" s="1">
        <f>'All Nodes'!E5580</f>
        <v>-0.39999699999999999</v>
      </c>
      <c r="F2471" s="1">
        <f>'All Nodes'!F5580</f>
        <v>0.10125199999999999</v>
      </c>
      <c r="G2471">
        <f>'All Nodes'!G5580</f>
        <v>100001</v>
      </c>
    </row>
    <row r="2472" spans="1:7" x14ac:dyDescent="0.25">
      <c r="A2472" t="str">
        <f>'All Nodes'!A5581</f>
        <v>GRID</v>
      </c>
      <c r="B2472">
        <f>'All Nodes'!B5581</f>
        <v>107470</v>
      </c>
      <c r="C2472">
        <f>'All Nodes'!C5581</f>
        <v>100001</v>
      </c>
      <c r="D2472" s="1">
        <f>'All Nodes'!D5581</f>
        <v>0.200041</v>
      </c>
      <c r="E2472" s="1">
        <f>'All Nodes'!E5581</f>
        <v>-0.39999699999999999</v>
      </c>
      <c r="F2472" s="1">
        <f>'All Nodes'!F5581</f>
        <v>0.102188</v>
      </c>
      <c r="G2472">
        <f>'All Nodes'!G5581</f>
        <v>100001</v>
      </c>
    </row>
    <row r="2473" spans="1:7" x14ac:dyDescent="0.25">
      <c r="A2473" t="str">
        <f>'All Nodes'!A5582</f>
        <v>GRID</v>
      </c>
      <c r="B2473">
        <f>'All Nodes'!B5582</f>
        <v>107471</v>
      </c>
      <c r="C2473">
        <f>'All Nodes'!C5582</f>
        <v>100001</v>
      </c>
      <c r="D2473" s="1">
        <f>'All Nodes'!D5582</f>
        <v>0.150038</v>
      </c>
      <c r="E2473" s="1">
        <f>'All Nodes'!E5582</f>
        <v>-0.42500100000000002</v>
      </c>
      <c r="F2473" s="1">
        <f>'All Nodes'!F5582</f>
        <v>0.10250099999999999</v>
      </c>
      <c r="G2473">
        <f>'All Nodes'!G5582</f>
        <v>100001</v>
      </c>
    </row>
    <row r="2474" spans="1:7" x14ac:dyDescent="0.25">
      <c r="A2474" t="str">
        <f>'All Nodes'!A5583</f>
        <v>GRID</v>
      </c>
      <c r="B2474">
        <f>'All Nodes'!B5583</f>
        <v>107472</v>
      </c>
      <c r="C2474">
        <f>'All Nodes'!C5583</f>
        <v>100001</v>
      </c>
      <c r="D2474" s="1">
        <f>'All Nodes'!D5583</f>
        <v>0.15003900000000001</v>
      </c>
      <c r="E2474" s="1">
        <f>'All Nodes'!E5583</f>
        <v>-0.45</v>
      </c>
      <c r="F2474" s="1">
        <f>'All Nodes'!F5583</f>
        <v>0.104689</v>
      </c>
      <c r="G2474">
        <f>'All Nodes'!G5583</f>
        <v>100001</v>
      </c>
    </row>
    <row r="2475" spans="1:7" x14ac:dyDescent="0.25">
      <c r="A2475" t="str">
        <f>'All Nodes'!A5584</f>
        <v>GRID</v>
      </c>
      <c r="B2475">
        <f>'All Nodes'!B5584</f>
        <v>107473</v>
      </c>
      <c r="C2475">
        <f>'All Nodes'!C5584</f>
        <v>100001</v>
      </c>
      <c r="D2475" s="1">
        <f>'All Nodes'!D5584</f>
        <v>0.175043</v>
      </c>
      <c r="E2475" s="1">
        <f>'All Nodes'!E5584</f>
        <v>-0.42499799999999999</v>
      </c>
      <c r="F2475" s="1">
        <f>'All Nodes'!F5584</f>
        <v>0.103313</v>
      </c>
      <c r="G2475">
        <f>'All Nodes'!G5584</f>
        <v>100001</v>
      </c>
    </row>
    <row r="2476" spans="1:7" x14ac:dyDescent="0.25">
      <c r="A2476" t="str">
        <f>'All Nodes'!A5585</f>
        <v>GRID</v>
      </c>
      <c r="B2476">
        <f>'All Nodes'!B5585</f>
        <v>107474</v>
      </c>
      <c r="C2476">
        <f>'All Nodes'!C5585</f>
        <v>100001</v>
      </c>
      <c r="D2476" s="1">
        <f>'All Nodes'!D5585</f>
        <v>0.15004000000000001</v>
      </c>
      <c r="E2476" s="1">
        <f>'All Nodes'!E5585</f>
        <v>-0.47498600000000002</v>
      </c>
      <c r="F2476" s="1">
        <f>'All Nodes'!F5585</f>
        <v>0.107</v>
      </c>
      <c r="G2476">
        <f>'All Nodes'!G5585</f>
        <v>100001</v>
      </c>
    </row>
    <row r="2477" spans="1:7" x14ac:dyDescent="0.25">
      <c r="A2477" t="str">
        <f>'All Nodes'!A5586</f>
        <v>GRID</v>
      </c>
      <c r="B2477">
        <f>'All Nodes'!B5586</f>
        <v>107475</v>
      </c>
      <c r="C2477">
        <f>'All Nodes'!C5586</f>
        <v>100001</v>
      </c>
      <c r="D2477" s="1">
        <f>'All Nodes'!D5586</f>
        <v>0.22503600000000001</v>
      </c>
      <c r="E2477" s="1">
        <f>'All Nodes'!E5586</f>
        <v>-0.37499199999999999</v>
      </c>
      <c r="F2477" s="1">
        <f>'All Nodes'!F5586</f>
        <v>0.101314</v>
      </c>
      <c r="G2477">
        <f>'All Nodes'!G5586</f>
        <v>100001</v>
      </c>
    </row>
    <row r="2478" spans="1:7" x14ac:dyDescent="0.25">
      <c r="A2478" t="str">
        <f>'All Nodes'!A5587</f>
        <v>GRID</v>
      </c>
      <c r="B2478">
        <f>'All Nodes'!B5587</f>
        <v>107476</v>
      </c>
      <c r="C2478">
        <f>'All Nodes'!C5587</f>
        <v>100001</v>
      </c>
      <c r="D2478" s="1">
        <f>'All Nodes'!D5587</f>
        <v>0.250023</v>
      </c>
      <c r="E2478" s="1">
        <f>'All Nodes'!E5587</f>
        <v>-0.37499199999999999</v>
      </c>
      <c r="F2478" s="1">
        <f>'All Nodes'!F5587</f>
        <v>0.10249900000000001</v>
      </c>
      <c r="G2478">
        <f>'All Nodes'!G5587</f>
        <v>100001</v>
      </c>
    </row>
    <row r="2479" spans="1:7" x14ac:dyDescent="0.25">
      <c r="A2479" t="str">
        <f>'All Nodes'!A5588</f>
        <v>GRID</v>
      </c>
      <c r="B2479">
        <f>'All Nodes'!B5588</f>
        <v>107477</v>
      </c>
      <c r="C2479">
        <f>'All Nodes'!C5588</f>
        <v>100001</v>
      </c>
      <c r="D2479" s="1">
        <f>'All Nodes'!D5588</f>
        <v>0.22503600000000001</v>
      </c>
      <c r="E2479" s="1">
        <f>'All Nodes'!E5588</f>
        <v>-0.39999400000000002</v>
      </c>
      <c r="F2479" s="1">
        <f>'All Nodes'!F5588</f>
        <v>0.10324999999999999</v>
      </c>
      <c r="G2479">
        <f>'All Nodes'!G5588</f>
        <v>100001</v>
      </c>
    </row>
    <row r="2480" spans="1:7" x14ac:dyDescent="0.25">
      <c r="A2480" t="str">
        <f>'All Nodes'!A5589</f>
        <v>GRID</v>
      </c>
      <c r="B2480">
        <f>'All Nodes'!B5589</f>
        <v>107478</v>
      </c>
      <c r="C2480">
        <f>'All Nodes'!C5589</f>
        <v>100001</v>
      </c>
      <c r="D2480" s="1">
        <f>'All Nodes'!D5589</f>
        <v>0.12504499999999999</v>
      </c>
      <c r="E2480" s="1">
        <f>'All Nodes'!E5589</f>
        <v>-0.50000199999999995</v>
      </c>
      <c r="F2480" s="1">
        <f>'All Nodes'!F5589</f>
        <v>0.108753</v>
      </c>
      <c r="G2480">
        <f>'All Nodes'!G5589</f>
        <v>100001</v>
      </c>
    </row>
    <row r="2481" spans="1:7" x14ac:dyDescent="0.25">
      <c r="A2481" t="str">
        <f>'All Nodes'!A5590</f>
        <v>GRID</v>
      </c>
      <c r="B2481">
        <f>'All Nodes'!B5590</f>
        <v>107479</v>
      </c>
      <c r="C2481">
        <f>'All Nodes'!C5590</f>
        <v>100001</v>
      </c>
      <c r="D2481" s="1">
        <f>'All Nodes'!D5590</f>
        <v>0.12504499999999999</v>
      </c>
      <c r="E2481" s="1">
        <f>'All Nodes'!E5590</f>
        <v>-0.52499899999999999</v>
      </c>
      <c r="F2481" s="1">
        <f>'All Nodes'!F5590</f>
        <v>0.11132</v>
      </c>
      <c r="G2481">
        <f>'All Nodes'!G5590</f>
        <v>100001</v>
      </c>
    </row>
    <row r="2482" spans="1:7" x14ac:dyDescent="0.25">
      <c r="A2482" t="str">
        <f>'All Nodes'!A5591</f>
        <v>GRID</v>
      </c>
      <c r="B2482">
        <f>'All Nodes'!B5591</f>
        <v>107480</v>
      </c>
      <c r="C2482">
        <f>'All Nodes'!C5591</f>
        <v>100001</v>
      </c>
      <c r="D2482" s="1">
        <f>'All Nodes'!D5591</f>
        <v>0.15004200000000001</v>
      </c>
      <c r="E2482" s="1">
        <f>'All Nodes'!E5591</f>
        <v>-0.50000100000000003</v>
      </c>
      <c r="F2482" s="1">
        <f>'All Nodes'!F5591</f>
        <v>0.109443</v>
      </c>
      <c r="G2482">
        <f>'All Nodes'!G5591</f>
        <v>100001</v>
      </c>
    </row>
    <row r="2483" spans="1:7" x14ac:dyDescent="0.25">
      <c r="A2483" t="str">
        <f>'All Nodes'!A5592</f>
        <v>GRID</v>
      </c>
      <c r="B2483">
        <f>'All Nodes'!B5592</f>
        <v>107481</v>
      </c>
      <c r="C2483">
        <f>'All Nodes'!C5592</f>
        <v>100001</v>
      </c>
      <c r="D2483" s="1">
        <f>'All Nodes'!D5592</f>
        <v>0.37484299999999998</v>
      </c>
      <c r="E2483" s="1">
        <f>'All Nodes'!E5592</f>
        <v>-0.27498499999999998</v>
      </c>
      <c r="F2483" s="1">
        <f>'All Nodes'!F5592</f>
        <v>0.103787</v>
      </c>
      <c r="G2483">
        <f>'All Nodes'!G5592</f>
        <v>100001</v>
      </c>
    </row>
    <row r="2484" spans="1:7" x14ac:dyDescent="0.25">
      <c r="A2484" t="str">
        <f>'All Nodes'!A5593</f>
        <v>GRID</v>
      </c>
      <c r="B2484">
        <f>'All Nodes'!B5593</f>
        <v>107482</v>
      </c>
      <c r="C2484">
        <f>'All Nodes'!C5593</f>
        <v>100001</v>
      </c>
      <c r="D2484" s="1">
        <f>'All Nodes'!D5593</f>
        <v>0.39984199999999998</v>
      </c>
      <c r="E2484" s="1">
        <f>'All Nodes'!E5593</f>
        <v>-0.27498400000000001</v>
      </c>
      <c r="F2484" s="1">
        <f>'All Nodes'!F5593</f>
        <v>0.105722</v>
      </c>
      <c r="G2484">
        <f>'All Nodes'!G5593</f>
        <v>100001</v>
      </c>
    </row>
    <row r="2485" spans="1:7" x14ac:dyDescent="0.25">
      <c r="A2485" t="str">
        <f>'All Nodes'!A5594</f>
        <v>GRID</v>
      </c>
      <c r="B2485">
        <f>'All Nodes'!B5594</f>
        <v>107483</v>
      </c>
      <c r="C2485">
        <f>'All Nodes'!C5594</f>
        <v>100001</v>
      </c>
      <c r="D2485" s="1">
        <f>'All Nodes'!D5594</f>
        <v>0.42503000000000002</v>
      </c>
      <c r="E2485" s="1">
        <f>'All Nodes'!E5594</f>
        <v>-0.274982</v>
      </c>
      <c r="F2485" s="1">
        <f>'All Nodes'!F5594</f>
        <v>0.107817</v>
      </c>
      <c r="G2485">
        <f>'All Nodes'!G5594</f>
        <v>100001</v>
      </c>
    </row>
    <row r="2486" spans="1:7" x14ac:dyDescent="0.25">
      <c r="A2486" t="str">
        <f>'All Nodes'!A5595</f>
        <v>GRID</v>
      </c>
      <c r="B2486">
        <f>'All Nodes'!B5595</f>
        <v>107484</v>
      </c>
      <c r="C2486">
        <f>'All Nodes'!C5595</f>
        <v>100001</v>
      </c>
      <c r="D2486" s="1">
        <f>'All Nodes'!D5595</f>
        <v>0.44984400000000002</v>
      </c>
      <c r="E2486" s="1">
        <f>'All Nodes'!E5595</f>
        <v>-0.274982</v>
      </c>
      <c r="F2486" s="1">
        <f>'All Nodes'!F5595</f>
        <v>0.109974</v>
      </c>
      <c r="G2486">
        <f>'All Nodes'!G5595</f>
        <v>100001</v>
      </c>
    </row>
    <row r="2487" spans="1:7" x14ac:dyDescent="0.25">
      <c r="A2487" t="str">
        <f>'All Nodes'!A5596</f>
        <v>GRID</v>
      </c>
      <c r="B2487">
        <f>'All Nodes'!B5596</f>
        <v>107485</v>
      </c>
      <c r="C2487">
        <f>'All Nodes'!C5596</f>
        <v>100001</v>
      </c>
      <c r="D2487" s="1">
        <f>'All Nodes'!D5596</f>
        <v>0.32502599999999998</v>
      </c>
      <c r="E2487" s="1">
        <f>'All Nodes'!E5596</f>
        <v>-0.324988</v>
      </c>
      <c r="F2487" s="1">
        <f>'All Nodes'!F5596</f>
        <v>0.103313</v>
      </c>
      <c r="G2487">
        <f>'All Nodes'!G5596</f>
        <v>100001</v>
      </c>
    </row>
    <row r="2488" spans="1:7" x14ac:dyDescent="0.25">
      <c r="A2488" t="str">
        <f>'All Nodes'!A5597</f>
        <v>GRID</v>
      </c>
      <c r="B2488">
        <f>'All Nodes'!B5597</f>
        <v>107486</v>
      </c>
      <c r="C2488">
        <f>'All Nodes'!C5597</f>
        <v>100001</v>
      </c>
      <c r="D2488" s="1">
        <f>'All Nodes'!D5597</f>
        <v>0.34984300000000002</v>
      </c>
      <c r="E2488" s="1">
        <f>'All Nodes'!E5597</f>
        <v>-0.299987</v>
      </c>
      <c r="F2488" s="1">
        <f>'All Nodes'!F5597</f>
        <v>0.103412</v>
      </c>
      <c r="G2488">
        <f>'All Nodes'!G5597</f>
        <v>100001</v>
      </c>
    </row>
    <row r="2489" spans="1:7" x14ac:dyDescent="0.25">
      <c r="A2489" t="str">
        <f>'All Nodes'!A5598</f>
        <v>GRID</v>
      </c>
      <c r="B2489">
        <f>'All Nodes'!B5598</f>
        <v>107487</v>
      </c>
      <c r="C2489">
        <f>'All Nodes'!C5598</f>
        <v>100001</v>
      </c>
      <c r="D2489" s="1">
        <f>'All Nodes'!D5598</f>
        <v>0.37484099999999998</v>
      </c>
      <c r="E2489" s="1">
        <f>'All Nodes'!E5598</f>
        <v>-0.29998399999999997</v>
      </c>
      <c r="F2489" s="1">
        <f>'All Nodes'!F5598</f>
        <v>0.105223</v>
      </c>
      <c r="G2489">
        <f>'All Nodes'!G5598</f>
        <v>100001</v>
      </c>
    </row>
    <row r="2490" spans="1:7" x14ac:dyDescent="0.25">
      <c r="A2490" t="str">
        <f>'All Nodes'!A5599</f>
        <v>GRID</v>
      </c>
      <c r="B2490">
        <f>'All Nodes'!B5599</f>
        <v>107488</v>
      </c>
      <c r="C2490">
        <f>'All Nodes'!C5599</f>
        <v>100001</v>
      </c>
      <c r="D2490" s="1">
        <f>'All Nodes'!D5599</f>
        <v>0.34983799999999998</v>
      </c>
      <c r="E2490" s="1">
        <f>'All Nodes'!E5599</f>
        <v>-0.324988</v>
      </c>
      <c r="F2490" s="1">
        <f>'All Nodes'!F5599</f>
        <v>0.104975</v>
      </c>
      <c r="G2490">
        <f>'All Nodes'!G5599</f>
        <v>100001</v>
      </c>
    </row>
    <row r="2491" spans="1:7" x14ac:dyDescent="0.25">
      <c r="A2491" t="str">
        <f>'All Nodes'!A5600</f>
        <v>GRID</v>
      </c>
      <c r="B2491">
        <f>'All Nodes'!B5600</f>
        <v>107489</v>
      </c>
      <c r="C2491">
        <f>'All Nodes'!C5600</f>
        <v>100001</v>
      </c>
      <c r="D2491" s="1">
        <f>'All Nodes'!D5600</f>
        <v>0.30003200000000002</v>
      </c>
      <c r="E2491" s="1">
        <f>'All Nodes'!E5600</f>
        <v>-0.34998899999999999</v>
      </c>
      <c r="F2491" s="1">
        <f>'All Nodes'!F5600</f>
        <v>0.103438</v>
      </c>
      <c r="G2491">
        <f>'All Nodes'!G5600</f>
        <v>100001</v>
      </c>
    </row>
    <row r="2492" spans="1:7" x14ac:dyDescent="0.25">
      <c r="A2492" t="str">
        <f>'All Nodes'!A5601</f>
        <v>GRID</v>
      </c>
      <c r="B2492">
        <f>'All Nodes'!B5601</f>
        <v>107490</v>
      </c>
      <c r="C2492">
        <f>'All Nodes'!C5601</f>
        <v>100001</v>
      </c>
      <c r="D2492" s="1">
        <f>'All Nodes'!D5601</f>
        <v>0.32502900000000001</v>
      </c>
      <c r="E2492" s="1">
        <f>'All Nodes'!E5601</f>
        <v>-0.34998800000000002</v>
      </c>
      <c r="F2492" s="1">
        <f>'All Nodes'!F5601</f>
        <v>0.105001</v>
      </c>
      <c r="G2492">
        <f>'All Nodes'!G5601</f>
        <v>100001</v>
      </c>
    </row>
    <row r="2493" spans="1:7" x14ac:dyDescent="0.25">
      <c r="A2493" t="str">
        <f>'All Nodes'!A5602</f>
        <v>GRID</v>
      </c>
      <c r="B2493">
        <f>'All Nodes'!B5602</f>
        <v>107491</v>
      </c>
      <c r="C2493">
        <f>'All Nodes'!C5602</f>
        <v>100001</v>
      </c>
      <c r="D2493" s="1">
        <f>'All Nodes'!D5602</f>
        <v>0.47502899999999998</v>
      </c>
      <c r="E2493" s="1">
        <f>'All Nodes'!E5602</f>
        <v>-0.249976</v>
      </c>
      <c r="F2493" s="1">
        <f>'All Nodes'!F5602</f>
        <v>0.111009</v>
      </c>
      <c r="G2493">
        <f>'All Nodes'!G5602</f>
        <v>100001</v>
      </c>
    </row>
    <row r="2494" spans="1:7" x14ac:dyDescent="0.25">
      <c r="A2494" t="str">
        <f>'All Nodes'!A5603</f>
        <v>GRID</v>
      </c>
      <c r="B2494">
        <f>'All Nodes'!B5603</f>
        <v>107492</v>
      </c>
      <c r="C2494">
        <f>'All Nodes'!C5603</f>
        <v>100001</v>
      </c>
      <c r="D2494" s="1">
        <f>'All Nodes'!D5603</f>
        <v>0.49985400000000002</v>
      </c>
      <c r="E2494" s="1">
        <f>'All Nodes'!E5603</f>
        <v>-0.24997800000000001</v>
      </c>
      <c r="F2494" s="1">
        <f>'All Nodes'!F5603</f>
        <v>0.113415</v>
      </c>
      <c r="G2494">
        <f>'All Nodes'!G5603</f>
        <v>100001</v>
      </c>
    </row>
    <row r="2495" spans="1:7" x14ac:dyDescent="0.25">
      <c r="A2495" t="str">
        <f>'All Nodes'!A5604</f>
        <v>GRID</v>
      </c>
      <c r="B2495">
        <f>'All Nodes'!B5604</f>
        <v>107493</v>
      </c>
      <c r="C2495">
        <f>'All Nodes'!C5604</f>
        <v>100001</v>
      </c>
      <c r="D2495" s="1">
        <f>'All Nodes'!D5604</f>
        <v>0.47503099999999998</v>
      </c>
      <c r="E2495" s="1">
        <f>'All Nodes'!E5604</f>
        <v>-0.27498</v>
      </c>
      <c r="F2495" s="1">
        <f>'All Nodes'!F5604</f>
        <v>0.11232300000000001</v>
      </c>
      <c r="G2495">
        <f>'All Nodes'!G5604</f>
        <v>100001</v>
      </c>
    </row>
    <row r="2496" spans="1:7" x14ac:dyDescent="0.25">
      <c r="A2496" t="str">
        <f>'All Nodes'!A5605</f>
        <v>GRID</v>
      </c>
      <c r="B2496">
        <f>'All Nodes'!B5605</f>
        <v>107494</v>
      </c>
      <c r="C2496">
        <f>'All Nodes'!C5605</f>
        <v>100001</v>
      </c>
      <c r="D2496" s="1">
        <f>'All Nodes'!D5605</f>
        <v>0.524864</v>
      </c>
      <c r="E2496" s="1">
        <f>'All Nodes'!E5605</f>
        <v>-0.249975</v>
      </c>
      <c r="F2496" s="1">
        <f>'All Nodes'!F5605</f>
        <v>0.115984</v>
      </c>
      <c r="G2496">
        <f>'All Nodes'!G5605</f>
        <v>100001</v>
      </c>
    </row>
    <row r="2497" spans="1:7" x14ac:dyDescent="0.25">
      <c r="A2497" t="str">
        <f>'All Nodes'!A5606</f>
        <v>GRID</v>
      </c>
      <c r="B2497">
        <f>'All Nodes'!B5606</f>
        <v>107495</v>
      </c>
      <c r="C2497">
        <f>'All Nodes'!C5606</f>
        <v>100001</v>
      </c>
      <c r="D2497" s="1">
        <f>'All Nodes'!D5606</f>
        <v>0.55002399999999996</v>
      </c>
      <c r="E2497" s="1">
        <f>'All Nodes'!E5606</f>
        <v>-0.249972</v>
      </c>
      <c r="F2497" s="1">
        <f>'All Nodes'!F5606</f>
        <v>0.118714</v>
      </c>
      <c r="G2497">
        <f>'All Nodes'!G5606</f>
        <v>100001</v>
      </c>
    </row>
    <row r="2498" spans="1:7" x14ac:dyDescent="0.25">
      <c r="A2498" t="str">
        <f>'All Nodes'!A5607</f>
        <v>GRID</v>
      </c>
      <c r="B2498">
        <f>'All Nodes'!B5607</f>
        <v>107496</v>
      </c>
      <c r="C2498">
        <f>'All Nodes'!C5607</f>
        <v>100001</v>
      </c>
      <c r="D2498" s="1">
        <f>'All Nodes'!D5607</f>
        <v>0.57502200000000003</v>
      </c>
      <c r="E2498" s="1">
        <f>'All Nodes'!E5607</f>
        <v>-0.22497300000000001</v>
      </c>
      <c r="F2498" s="1">
        <f>'All Nodes'!F5607</f>
        <v>0.12034400000000001</v>
      </c>
      <c r="G2498">
        <f>'All Nodes'!G5607</f>
        <v>100001</v>
      </c>
    </row>
    <row r="2499" spans="1:7" x14ac:dyDescent="0.25">
      <c r="A2499" t="str">
        <f>'All Nodes'!A5608</f>
        <v>GRID</v>
      </c>
      <c r="B2499">
        <f>'All Nodes'!B5608</f>
        <v>107497</v>
      </c>
      <c r="C2499">
        <f>'All Nodes'!C5608</f>
        <v>100001</v>
      </c>
      <c r="D2499" s="1">
        <f>'All Nodes'!D5608</f>
        <v>0.57502299999999995</v>
      </c>
      <c r="E2499" s="1">
        <f>'All Nodes'!E5608</f>
        <v>-0.249973</v>
      </c>
      <c r="F2499" s="1">
        <f>'All Nodes'!F5608</f>
        <v>0.121534</v>
      </c>
      <c r="G2499">
        <f>'All Nodes'!G5608</f>
        <v>100001</v>
      </c>
    </row>
    <row r="2500" spans="1:7" x14ac:dyDescent="0.25">
      <c r="A2500" t="str">
        <f>'All Nodes'!A5609</f>
        <v>GRID</v>
      </c>
      <c r="B2500">
        <f>'All Nodes'!B5609</f>
        <v>107498</v>
      </c>
      <c r="C2500">
        <f>'All Nodes'!C5609</f>
        <v>100001</v>
      </c>
      <c r="D2500" s="1">
        <f>'All Nodes'!D5609</f>
        <v>0.60002800000000001</v>
      </c>
      <c r="E2500" s="1">
        <f>'All Nodes'!E5609</f>
        <v>-0.224968</v>
      </c>
      <c r="F2500" s="1">
        <f>'All Nodes'!F5609</f>
        <v>0.123293</v>
      </c>
      <c r="G2500">
        <f>'All Nodes'!G5609</f>
        <v>100001</v>
      </c>
    </row>
    <row r="2501" spans="1:7" x14ac:dyDescent="0.25">
      <c r="A2501" t="str">
        <f>'All Nodes'!A5610</f>
        <v>GRID</v>
      </c>
      <c r="B2501">
        <f>'All Nodes'!B5610</f>
        <v>107499</v>
      </c>
      <c r="C2501">
        <f>'All Nodes'!C5610</f>
        <v>100001</v>
      </c>
      <c r="D2501" s="1">
        <f>'All Nodes'!D5610</f>
        <v>0.62490800000000002</v>
      </c>
      <c r="E2501" s="1">
        <f>'All Nodes'!E5610</f>
        <v>-0.22497</v>
      </c>
      <c r="F2501" s="1">
        <f>'All Nodes'!F5610</f>
        <v>0.12633900000000001</v>
      </c>
      <c r="G2501">
        <f>'All Nodes'!G5610</f>
        <v>100001</v>
      </c>
    </row>
    <row r="2502" spans="1:7" x14ac:dyDescent="0.25">
      <c r="A2502" t="str">
        <f>'All Nodes'!A5611</f>
        <v>GRID</v>
      </c>
      <c r="B2502">
        <f>'All Nodes'!B5611</f>
        <v>107500</v>
      </c>
      <c r="C2502">
        <f>'All Nodes'!C5611</f>
        <v>100001</v>
      </c>
      <c r="D2502" s="1">
        <f>'All Nodes'!D5611</f>
        <v>0.64983000000000002</v>
      </c>
      <c r="E2502" s="1">
        <f>'All Nodes'!E5611</f>
        <v>-0.224969</v>
      </c>
      <c r="F2502" s="1">
        <f>'All Nodes'!F5611</f>
        <v>0.129521</v>
      </c>
      <c r="G2502">
        <f>'All Nodes'!G5611</f>
        <v>100001</v>
      </c>
    </row>
    <row r="2503" spans="1:7" x14ac:dyDescent="0.25">
      <c r="A2503" t="str">
        <f>'All Nodes'!A5612</f>
        <v>GRID</v>
      </c>
      <c r="B2503">
        <f>'All Nodes'!B5612</f>
        <v>107501</v>
      </c>
      <c r="C2503">
        <f>'All Nodes'!C5612</f>
        <v>100001</v>
      </c>
      <c r="D2503" s="1">
        <f>'All Nodes'!D5612</f>
        <v>0.67486000000000002</v>
      </c>
      <c r="E2503" s="1">
        <f>'All Nodes'!E5612</f>
        <v>-0.224968</v>
      </c>
      <c r="F2503" s="1">
        <f>'All Nodes'!F5612</f>
        <v>0.132858</v>
      </c>
      <c r="G2503">
        <f>'All Nodes'!G5612</f>
        <v>100001</v>
      </c>
    </row>
    <row r="2504" spans="1:7" x14ac:dyDescent="0.25">
      <c r="A2504" t="str">
        <f>'All Nodes'!A5613</f>
        <v>GRID</v>
      </c>
      <c r="B2504">
        <f>'All Nodes'!B5613</f>
        <v>107502</v>
      </c>
      <c r="C2504">
        <f>'All Nodes'!C5613</f>
        <v>100001</v>
      </c>
      <c r="D2504" s="1">
        <f>'All Nodes'!D5613</f>
        <v>0.69989400000000002</v>
      </c>
      <c r="E2504" s="1">
        <f>'All Nodes'!E5613</f>
        <v>-0.20001099999999999</v>
      </c>
      <c r="F2504" s="1">
        <f>'All Nodes'!F5613</f>
        <v>0.13525799999999999</v>
      </c>
      <c r="G2504">
        <f>'All Nodes'!G5613</f>
        <v>100001</v>
      </c>
    </row>
    <row r="2505" spans="1:7" x14ac:dyDescent="0.25">
      <c r="A2505" t="str">
        <f>'All Nodes'!A5614</f>
        <v>GRID</v>
      </c>
      <c r="B2505">
        <f>'All Nodes'!B5614</f>
        <v>107503</v>
      </c>
      <c r="C2505">
        <f>'All Nodes'!C5614</f>
        <v>100001</v>
      </c>
      <c r="D2505" s="1">
        <f>'All Nodes'!D5614</f>
        <v>0.69989000000000001</v>
      </c>
      <c r="E2505" s="1">
        <f>'All Nodes'!E5614</f>
        <v>-0.224966</v>
      </c>
      <c r="F2505" s="1">
        <f>'All Nodes'!F5614</f>
        <v>0.136325</v>
      </c>
      <c r="G2505">
        <f>'All Nodes'!G5614</f>
        <v>100001</v>
      </c>
    </row>
    <row r="2506" spans="1:7" x14ac:dyDescent="0.25">
      <c r="A2506" t="str">
        <f>'All Nodes'!A5615</f>
        <v>GRID</v>
      </c>
      <c r="B2506">
        <f>'All Nodes'!B5615</f>
        <v>107504</v>
      </c>
      <c r="C2506">
        <f>'All Nodes'!C5615</f>
        <v>100001</v>
      </c>
      <c r="D2506" s="1">
        <f>'All Nodes'!D5615</f>
        <v>0.100052</v>
      </c>
      <c r="E2506" s="1">
        <f>'All Nodes'!E5615</f>
        <v>-0.60000399999999998</v>
      </c>
      <c r="F2506" s="1">
        <f>'All Nodes'!F5615</f>
        <v>0.119213</v>
      </c>
      <c r="G2506">
        <f>'All Nodes'!G5615</f>
        <v>100001</v>
      </c>
    </row>
    <row r="2507" spans="1:7" x14ac:dyDescent="0.25">
      <c r="A2507" t="str">
        <f>'All Nodes'!A5616</f>
        <v>GRID</v>
      </c>
      <c r="B2507">
        <f>'All Nodes'!B5616</f>
        <v>107505</v>
      </c>
      <c r="C2507">
        <f>'All Nodes'!C5616</f>
        <v>100001</v>
      </c>
      <c r="D2507" s="1">
        <f>'All Nodes'!D5616</f>
        <v>0.12504699999999999</v>
      </c>
      <c r="E2507" s="1">
        <f>'All Nodes'!E5616</f>
        <v>-0.55000000000000004</v>
      </c>
      <c r="F2507" s="1">
        <f>'All Nodes'!F5616</f>
        <v>0.114013</v>
      </c>
      <c r="G2507">
        <f>'All Nodes'!G5616</f>
        <v>100001</v>
      </c>
    </row>
    <row r="2508" spans="1:7" x14ac:dyDescent="0.25">
      <c r="A2508" t="str">
        <f>'All Nodes'!A5617</f>
        <v>GRID</v>
      </c>
      <c r="B2508">
        <f>'All Nodes'!B5617</f>
        <v>107506</v>
      </c>
      <c r="C2508">
        <f>'All Nodes'!C5617</f>
        <v>100001</v>
      </c>
      <c r="D2508" s="1">
        <f>'All Nodes'!D5617</f>
        <v>0.12504799999999999</v>
      </c>
      <c r="E2508" s="1">
        <f>'All Nodes'!E5617</f>
        <v>-0.57499900000000004</v>
      </c>
      <c r="F2508" s="1">
        <f>'All Nodes'!F5617</f>
        <v>0.11683200000000001</v>
      </c>
      <c r="G2508">
        <f>'All Nodes'!G5617</f>
        <v>100001</v>
      </c>
    </row>
    <row r="2509" spans="1:7" x14ac:dyDescent="0.25">
      <c r="A2509" t="str">
        <f>'All Nodes'!A5618</f>
        <v>GRID</v>
      </c>
      <c r="B2509">
        <f>'All Nodes'!B5618</f>
        <v>107507</v>
      </c>
      <c r="C2509">
        <f>'All Nodes'!C5618</f>
        <v>100001</v>
      </c>
      <c r="D2509" s="1">
        <f>'All Nodes'!D5618</f>
        <v>0.12504899999999999</v>
      </c>
      <c r="E2509" s="1">
        <f>'All Nodes'!E5618</f>
        <v>-0.6</v>
      </c>
      <c r="F2509" s="1">
        <f>'All Nodes'!F5618</f>
        <v>0.119779</v>
      </c>
      <c r="G2509">
        <f>'All Nodes'!G5618</f>
        <v>100001</v>
      </c>
    </row>
    <row r="2510" spans="1:7" x14ac:dyDescent="0.25">
      <c r="A2510" t="str">
        <f>'All Nodes'!A5619</f>
        <v>GRID</v>
      </c>
      <c r="B2510">
        <f>'All Nodes'!B5619</f>
        <v>107508</v>
      </c>
      <c r="C2510">
        <f>'All Nodes'!C5619</f>
        <v>100001</v>
      </c>
      <c r="D2510" s="1">
        <f>'All Nodes'!D5619</f>
        <v>0.100053</v>
      </c>
      <c r="E2510" s="1">
        <f>'All Nodes'!E5619</f>
        <v>-0.62500500000000003</v>
      </c>
      <c r="F2510" s="1">
        <f>'All Nodes'!F5619</f>
        <v>0.12228799999999999</v>
      </c>
      <c r="G2510">
        <f>'All Nodes'!G5619</f>
        <v>100001</v>
      </c>
    </row>
    <row r="2511" spans="1:7" x14ac:dyDescent="0.25">
      <c r="A2511" t="str">
        <f>'All Nodes'!A5620</f>
        <v>GRID</v>
      </c>
      <c r="B2511">
        <f>'All Nodes'!B5620</f>
        <v>107509</v>
      </c>
      <c r="C2511">
        <f>'All Nodes'!C5620</f>
        <v>100001</v>
      </c>
      <c r="D2511" s="1">
        <f>'All Nodes'!D5620</f>
        <v>7.5056899999999996E-2</v>
      </c>
      <c r="E2511" s="1">
        <f>'All Nodes'!E5620</f>
        <v>-0.67493599999999998</v>
      </c>
      <c r="F2511" s="1">
        <f>'All Nodes'!F5620</f>
        <v>0.12836800000000001</v>
      </c>
      <c r="G2511">
        <f>'All Nodes'!G5620</f>
        <v>100001</v>
      </c>
    </row>
    <row r="2512" spans="1:7" x14ac:dyDescent="0.25">
      <c r="A2512" t="str">
        <f>'All Nodes'!A5621</f>
        <v>GRID</v>
      </c>
      <c r="B2512">
        <f>'All Nodes'!B5621</f>
        <v>107510</v>
      </c>
      <c r="C2512">
        <f>'All Nodes'!C5621</f>
        <v>100001</v>
      </c>
      <c r="D2512" s="1">
        <f>'All Nodes'!D5621</f>
        <v>0.10005500000000001</v>
      </c>
      <c r="E2512" s="1">
        <f>'All Nodes'!E5621</f>
        <v>-0.64990999999999999</v>
      </c>
      <c r="F2512" s="1">
        <f>'All Nodes'!F5621</f>
        <v>0.125476</v>
      </c>
      <c r="G2512">
        <f>'All Nodes'!G5621</f>
        <v>100001</v>
      </c>
    </row>
    <row r="2513" spans="1:7" x14ac:dyDescent="0.25">
      <c r="A2513" t="str">
        <f>'All Nodes'!A5622</f>
        <v>GRID</v>
      </c>
      <c r="B2513">
        <f>'All Nodes'!B5622</f>
        <v>107511</v>
      </c>
      <c r="C2513">
        <f>'All Nodes'!C5622</f>
        <v>100001</v>
      </c>
      <c r="D2513" s="1">
        <f>'All Nodes'!D5622</f>
        <v>0.10005600000000001</v>
      </c>
      <c r="E2513" s="1">
        <f>'All Nodes'!E5622</f>
        <v>-0.67494100000000001</v>
      </c>
      <c r="F2513" s="1">
        <f>'All Nodes'!F5622</f>
        <v>0.12880800000000001</v>
      </c>
      <c r="G2513">
        <f>'All Nodes'!G5622</f>
        <v>100001</v>
      </c>
    </row>
    <row r="2514" spans="1:7" x14ac:dyDescent="0.25">
      <c r="A2514" t="str">
        <f>'All Nodes'!A5623</f>
        <v>GRID</v>
      </c>
      <c r="B2514">
        <f>'All Nodes'!B5623</f>
        <v>107512</v>
      </c>
      <c r="C2514">
        <f>'All Nodes'!C5623</f>
        <v>100001</v>
      </c>
      <c r="D2514" s="1">
        <f>'All Nodes'!D5623</f>
        <v>7.5058100000000003E-2</v>
      </c>
      <c r="E2514" s="1">
        <f>'All Nodes'!E5623</f>
        <v>-0.70000200000000001</v>
      </c>
      <c r="F2514" s="1">
        <f>'All Nodes'!F5623</f>
        <v>0.13183300000000001</v>
      </c>
      <c r="G2514">
        <f>'All Nodes'!G5623</f>
        <v>100001</v>
      </c>
    </row>
    <row r="2515" spans="1:7" x14ac:dyDescent="0.25">
      <c r="A2515" t="str">
        <f>'All Nodes'!A5624</f>
        <v>GRID</v>
      </c>
      <c r="B2515">
        <f>'All Nodes'!B5624</f>
        <v>107513</v>
      </c>
      <c r="C2515">
        <f>'All Nodes'!C5624</f>
        <v>100001</v>
      </c>
      <c r="D2515" s="1">
        <f>'All Nodes'!D5624</f>
        <v>5.0047399999999999E-2</v>
      </c>
      <c r="E2515" s="1">
        <f>'All Nodes'!E5624</f>
        <v>-0.72501499999999997</v>
      </c>
      <c r="F2515" s="1">
        <f>'All Nodes'!F5624</f>
        <v>0.135104</v>
      </c>
      <c r="G2515">
        <f>'All Nodes'!G5624</f>
        <v>100001</v>
      </c>
    </row>
    <row r="2516" spans="1:7" x14ac:dyDescent="0.25">
      <c r="A2516" t="str">
        <f>'All Nodes'!A5625</f>
        <v>GRID</v>
      </c>
      <c r="B2516">
        <f>'All Nodes'!B5625</f>
        <v>107514</v>
      </c>
      <c r="C2516">
        <f>'All Nodes'!C5625</f>
        <v>100001</v>
      </c>
      <c r="D2516" s="1">
        <f>'All Nodes'!D5625</f>
        <v>7.5059399999999998E-2</v>
      </c>
      <c r="E2516" s="1">
        <f>'All Nodes'!E5625</f>
        <v>-0.72501700000000002</v>
      </c>
      <c r="F2516" s="1">
        <f>'All Nodes'!F5625</f>
        <v>0.13541900000000001</v>
      </c>
      <c r="G2516">
        <f>'All Nodes'!G5625</f>
        <v>100001</v>
      </c>
    </row>
    <row r="2517" spans="1:7" x14ac:dyDescent="0.25">
      <c r="A2517" t="str">
        <f>'All Nodes'!A5626</f>
        <v>GRID</v>
      </c>
      <c r="B2517">
        <f>'All Nodes'!B5626</f>
        <v>107515</v>
      </c>
      <c r="C2517">
        <f>'All Nodes'!C5626</f>
        <v>100001</v>
      </c>
      <c r="D2517" s="1">
        <f>'All Nodes'!D5626</f>
        <v>0.27504200000000001</v>
      </c>
      <c r="E2517" s="1">
        <f>'All Nodes'!E5626</f>
        <v>-0.37498999999999999</v>
      </c>
      <c r="F2517" s="1">
        <f>'All Nodes'!F5626</f>
        <v>0.103815</v>
      </c>
      <c r="G2517">
        <f>'All Nodes'!G5626</f>
        <v>100001</v>
      </c>
    </row>
    <row r="2518" spans="1:7" x14ac:dyDescent="0.25">
      <c r="A2518" t="str">
        <f>'All Nodes'!A5627</f>
        <v>GRID</v>
      </c>
      <c r="B2518">
        <f>'All Nodes'!B5627</f>
        <v>107516</v>
      </c>
      <c r="C2518">
        <f>'All Nodes'!C5627</f>
        <v>100001</v>
      </c>
      <c r="D2518" s="1">
        <f>'All Nodes'!D5627</f>
        <v>0.30003400000000002</v>
      </c>
      <c r="E2518" s="1">
        <f>'All Nodes'!E5627</f>
        <v>-0.37498900000000002</v>
      </c>
      <c r="F2518" s="1">
        <f>'All Nodes'!F5627</f>
        <v>0.105252</v>
      </c>
      <c r="G2518">
        <f>'All Nodes'!G5627</f>
        <v>100001</v>
      </c>
    </row>
    <row r="2519" spans="1:7" x14ac:dyDescent="0.25">
      <c r="A2519" t="str">
        <f>'All Nodes'!A5628</f>
        <v>GRID</v>
      </c>
      <c r="B2519">
        <f>'All Nodes'!B5628</f>
        <v>107517</v>
      </c>
      <c r="C2519">
        <f>'All Nodes'!C5628</f>
        <v>100001</v>
      </c>
      <c r="D2519" s="1">
        <f>'All Nodes'!D5628</f>
        <v>0.200043</v>
      </c>
      <c r="E2519" s="1">
        <f>'All Nodes'!E5628</f>
        <v>-0.42499700000000001</v>
      </c>
      <c r="F2519" s="1">
        <f>'All Nodes'!F5628</f>
        <v>0.104252</v>
      </c>
      <c r="G2519">
        <f>'All Nodes'!G5628</f>
        <v>100001</v>
      </c>
    </row>
    <row r="2520" spans="1:7" x14ac:dyDescent="0.25">
      <c r="A2520" t="str">
        <f>'All Nodes'!A5629</f>
        <v>GRID</v>
      </c>
      <c r="B2520">
        <f>'All Nodes'!B5629</f>
        <v>107518</v>
      </c>
      <c r="C2520">
        <f>'All Nodes'!C5629</f>
        <v>100001</v>
      </c>
      <c r="D2520" s="1">
        <f>'All Nodes'!D5629</f>
        <v>0.22503799999999999</v>
      </c>
      <c r="E2520" s="1">
        <f>'All Nodes'!E5629</f>
        <v>-0.42499599999999998</v>
      </c>
      <c r="F2520" s="1">
        <f>'All Nodes'!F5629</f>
        <v>0.105313</v>
      </c>
      <c r="G2520">
        <f>'All Nodes'!G5629</f>
        <v>100001</v>
      </c>
    </row>
    <row r="2521" spans="1:7" x14ac:dyDescent="0.25">
      <c r="A2521" t="str">
        <f>'All Nodes'!A5630</f>
        <v>GRID</v>
      </c>
      <c r="B2521">
        <f>'All Nodes'!B5630</f>
        <v>107519</v>
      </c>
      <c r="C2521">
        <f>'All Nodes'!C5630</f>
        <v>100001</v>
      </c>
      <c r="D2521" s="1">
        <f>'All Nodes'!D5630</f>
        <v>0.17504400000000001</v>
      </c>
      <c r="E2521" s="1">
        <f>'All Nodes'!E5630</f>
        <v>-0.44999800000000001</v>
      </c>
      <c r="F2521" s="1">
        <f>'All Nodes'!F5630</f>
        <v>0.105502</v>
      </c>
      <c r="G2521">
        <f>'All Nodes'!G5630</f>
        <v>100001</v>
      </c>
    </row>
    <row r="2522" spans="1:7" x14ac:dyDescent="0.25">
      <c r="A2522" t="str">
        <f>'All Nodes'!A5631</f>
        <v>GRID</v>
      </c>
      <c r="B2522">
        <f>'All Nodes'!B5631</f>
        <v>107520</v>
      </c>
      <c r="C2522">
        <f>'All Nodes'!C5631</f>
        <v>100001</v>
      </c>
      <c r="D2522" s="1">
        <f>'All Nodes'!D5631</f>
        <v>0.17504500000000001</v>
      </c>
      <c r="E2522" s="1">
        <f>'All Nodes'!E5631</f>
        <v>-0.47498600000000002</v>
      </c>
      <c r="F2522" s="1">
        <f>'All Nodes'!F5631</f>
        <v>0.10781499999999999</v>
      </c>
      <c r="G2522">
        <f>'All Nodes'!G5631</f>
        <v>100001</v>
      </c>
    </row>
    <row r="2523" spans="1:7" x14ac:dyDescent="0.25">
      <c r="A2523" t="str">
        <f>'All Nodes'!A5632</f>
        <v>GRID</v>
      </c>
      <c r="B2523">
        <f>'All Nodes'!B5632</f>
        <v>107521</v>
      </c>
      <c r="C2523">
        <f>'All Nodes'!C5632</f>
        <v>100001</v>
      </c>
      <c r="D2523" s="1">
        <f>'All Nodes'!D5632</f>
        <v>0.200044</v>
      </c>
      <c r="E2523" s="1">
        <f>'All Nodes'!E5632</f>
        <v>-0.44999600000000001</v>
      </c>
      <c r="F2523" s="1">
        <f>'All Nodes'!F5632</f>
        <v>0.10643900000000001</v>
      </c>
      <c r="G2523">
        <f>'All Nodes'!G5632</f>
        <v>100001</v>
      </c>
    </row>
    <row r="2524" spans="1:7" x14ac:dyDescent="0.25">
      <c r="A2524" t="str">
        <f>'All Nodes'!A5633</f>
        <v>GRID</v>
      </c>
      <c r="B2524">
        <f>'All Nodes'!B5633</f>
        <v>107522</v>
      </c>
      <c r="C2524">
        <f>'All Nodes'!C5633</f>
        <v>100001</v>
      </c>
      <c r="D2524" s="1">
        <f>'All Nodes'!D5633</f>
        <v>0.17504600000000001</v>
      </c>
      <c r="E2524" s="1">
        <f>'All Nodes'!E5633</f>
        <v>-0.49999900000000003</v>
      </c>
      <c r="F2524" s="1">
        <f>'All Nodes'!F5633</f>
        <v>0.11025699999999999</v>
      </c>
      <c r="G2524">
        <f>'All Nodes'!G5633</f>
        <v>100001</v>
      </c>
    </row>
    <row r="2525" spans="1:7" x14ac:dyDescent="0.25">
      <c r="A2525" t="str">
        <f>'All Nodes'!A5634</f>
        <v>GRID</v>
      </c>
      <c r="B2525">
        <f>'All Nodes'!B5634</f>
        <v>107523</v>
      </c>
      <c r="C2525">
        <f>'All Nodes'!C5634</f>
        <v>100001</v>
      </c>
      <c r="D2525" s="1">
        <f>'All Nodes'!D5634</f>
        <v>0.25002200000000002</v>
      </c>
      <c r="E2525" s="1">
        <f>'All Nodes'!E5634</f>
        <v>-0.39999200000000001</v>
      </c>
      <c r="F2525" s="1">
        <f>'All Nodes'!F5634</f>
        <v>0.104438</v>
      </c>
      <c r="G2525">
        <f>'All Nodes'!G5634</f>
        <v>100001</v>
      </c>
    </row>
    <row r="2526" spans="1:7" x14ac:dyDescent="0.25">
      <c r="A2526" t="str">
        <f>'All Nodes'!A5635</f>
        <v>GRID</v>
      </c>
      <c r="B2526">
        <f>'All Nodes'!B5635</f>
        <v>107524</v>
      </c>
      <c r="C2526">
        <f>'All Nodes'!C5635</f>
        <v>100001</v>
      </c>
      <c r="D2526" s="1">
        <f>'All Nodes'!D5635</f>
        <v>0.27504200000000001</v>
      </c>
      <c r="E2526" s="1">
        <f>'All Nodes'!E5635</f>
        <v>-0.39999000000000001</v>
      </c>
      <c r="F2526" s="1">
        <f>'All Nodes'!F5635</f>
        <v>0.105752</v>
      </c>
      <c r="G2526">
        <f>'All Nodes'!G5635</f>
        <v>100001</v>
      </c>
    </row>
    <row r="2527" spans="1:7" x14ac:dyDescent="0.25">
      <c r="A2527" t="str">
        <f>'All Nodes'!A5636</f>
        <v>GRID</v>
      </c>
      <c r="B2527">
        <f>'All Nodes'!B5636</f>
        <v>107525</v>
      </c>
      <c r="C2527">
        <f>'All Nodes'!C5636</f>
        <v>100001</v>
      </c>
      <c r="D2527" s="1">
        <f>'All Nodes'!D5636</f>
        <v>0.25002400000000002</v>
      </c>
      <c r="E2527" s="1">
        <f>'All Nodes'!E5636</f>
        <v>-0.42499199999999998</v>
      </c>
      <c r="F2527" s="1">
        <f>'All Nodes'!F5636</f>
        <v>0.1065</v>
      </c>
      <c r="G2527">
        <f>'All Nodes'!G5636</f>
        <v>100001</v>
      </c>
    </row>
    <row r="2528" spans="1:7" x14ac:dyDescent="0.25">
      <c r="A2528" t="str">
        <f>'All Nodes'!A5637</f>
        <v>GRID</v>
      </c>
      <c r="B2528">
        <f>'All Nodes'!B5637</f>
        <v>107526</v>
      </c>
      <c r="C2528">
        <f>'All Nodes'!C5637</f>
        <v>100001</v>
      </c>
      <c r="D2528" s="1">
        <f>'All Nodes'!D5637</f>
        <v>0.15004200000000001</v>
      </c>
      <c r="E2528" s="1">
        <f>'All Nodes'!E5637</f>
        <v>-0.52499700000000005</v>
      </c>
      <c r="F2528" s="1">
        <f>'All Nodes'!F5637</f>
        <v>0.112008</v>
      </c>
      <c r="G2528">
        <f>'All Nodes'!G5637</f>
        <v>100001</v>
      </c>
    </row>
    <row r="2529" spans="1:7" x14ac:dyDescent="0.25">
      <c r="A2529" t="str">
        <f>'All Nodes'!A5638</f>
        <v>GRID</v>
      </c>
      <c r="B2529">
        <f>'All Nodes'!B5638</f>
        <v>107527</v>
      </c>
      <c r="C2529">
        <f>'All Nodes'!C5638</f>
        <v>100001</v>
      </c>
      <c r="D2529" s="1">
        <f>'All Nodes'!D5638</f>
        <v>0.15004400000000001</v>
      </c>
      <c r="E2529" s="1">
        <f>'All Nodes'!E5638</f>
        <v>-0.54999600000000004</v>
      </c>
      <c r="F2529" s="1">
        <f>'All Nodes'!F5638</f>
        <v>0.114701</v>
      </c>
      <c r="G2529">
        <f>'All Nodes'!G5638</f>
        <v>100001</v>
      </c>
    </row>
    <row r="2530" spans="1:7" x14ac:dyDescent="0.25">
      <c r="A2530" t="str">
        <f>'All Nodes'!A5639</f>
        <v>GRID</v>
      </c>
      <c r="B2530">
        <f>'All Nodes'!B5639</f>
        <v>107528</v>
      </c>
      <c r="C2530">
        <f>'All Nodes'!C5639</f>
        <v>100001</v>
      </c>
      <c r="D2530" s="1">
        <f>'All Nodes'!D5639</f>
        <v>0.17504600000000001</v>
      </c>
      <c r="E2530" s="1">
        <f>'All Nodes'!E5639</f>
        <v>-0.52499600000000002</v>
      </c>
      <c r="F2530" s="1">
        <f>'All Nodes'!F5639</f>
        <v>0.11282300000000001</v>
      </c>
      <c r="G2530">
        <f>'All Nodes'!G5639</f>
        <v>100001</v>
      </c>
    </row>
    <row r="2531" spans="1:7" x14ac:dyDescent="0.25">
      <c r="A2531" t="str">
        <f>'All Nodes'!A5640</f>
        <v>GRID</v>
      </c>
      <c r="B2531">
        <f>'All Nodes'!B5640</f>
        <v>107529</v>
      </c>
      <c r="C2531">
        <f>'All Nodes'!C5640</f>
        <v>100001</v>
      </c>
      <c r="D2531" s="1">
        <f>'All Nodes'!D5640</f>
        <v>0.399839</v>
      </c>
      <c r="E2531" s="1">
        <f>'All Nodes'!E5640</f>
        <v>-0.299983</v>
      </c>
      <c r="F2531" s="1">
        <f>'All Nodes'!F5640</f>
        <v>0.10716000000000001</v>
      </c>
      <c r="G2531">
        <f>'All Nodes'!G5640</f>
        <v>100001</v>
      </c>
    </row>
    <row r="2532" spans="1:7" x14ac:dyDescent="0.25">
      <c r="A2532" t="str">
        <f>'All Nodes'!A5641</f>
        <v>GRID</v>
      </c>
      <c r="B2532">
        <f>'All Nodes'!B5641</f>
        <v>107530</v>
      </c>
      <c r="C2532">
        <f>'All Nodes'!C5641</f>
        <v>100001</v>
      </c>
      <c r="D2532" s="1">
        <f>'All Nodes'!D5641</f>
        <v>0.42503299999999999</v>
      </c>
      <c r="E2532" s="1">
        <f>'All Nodes'!E5641</f>
        <v>-0.299981</v>
      </c>
      <c r="F2532" s="1">
        <f>'All Nodes'!F5641</f>
        <v>0.109255</v>
      </c>
      <c r="G2532">
        <f>'All Nodes'!G5641</f>
        <v>100001</v>
      </c>
    </row>
    <row r="2533" spans="1:7" x14ac:dyDescent="0.25">
      <c r="A2533" t="str">
        <f>'All Nodes'!A5642</f>
        <v>GRID</v>
      </c>
      <c r="B2533">
        <f>'All Nodes'!B5642</f>
        <v>107531</v>
      </c>
      <c r="C2533">
        <f>'All Nodes'!C5642</f>
        <v>100001</v>
      </c>
      <c r="D2533" s="1">
        <f>'All Nodes'!D5642</f>
        <v>0.44984099999999999</v>
      </c>
      <c r="E2533" s="1">
        <f>'All Nodes'!E5642</f>
        <v>-0.299981</v>
      </c>
      <c r="F2533" s="1">
        <f>'All Nodes'!F5642</f>
        <v>0.111412</v>
      </c>
      <c r="G2533">
        <f>'All Nodes'!G5642</f>
        <v>100001</v>
      </c>
    </row>
    <row r="2534" spans="1:7" x14ac:dyDescent="0.25">
      <c r="A2534" t="str">
        <f>'All Nodes'!A5643</f>
        <v>GRID</v>
      </c>
      <c r="B2534">
        <f>'All Nodes'!B5643</f>
        <v>107532</v>
      </c>
      <c r="C2534">
        <f>'All Nodes'!C5643</f>
        <v>100001</v>
      </c>
      <c r="D2534" s="1">
        <f>'All Nodes'!D5643</f>
        <v>0.47503299999999998</v>
      </c>
      <c r="E2534" s="1">
        <f>'All Nodes'!E5643</f>
        <v>-0.299979</v>
      </c>
      <c r="F2534" s="1">
        <f>'All Nodes'!F5643</f>
        <v>0.113764</v>
      </c>
      <c r="G2534">
        <f>'All Nodes'!G5643</f>
        <v>100001</v>
      </c>
    </row>
    <row r="2535" spans="1:7" x14ac:dyDescent="0.25">
      <c r="A2535" t="str">
        <f>'All Nodes'!A5644</f>
        <v>GRID</v>
      </c>
      <c r="B2535">
        <f>'All Nodes'!B5644</f>
        <v>107533</v>
      </c>
      <c r="C2535">
        <f>'All Nodes'!C5644</f>
        <v>100001</v>
      </c>
      <c r="D2535" s="1">
        <f>'All Nodes'!D5644</f>
        <v>0.34983599999999998</v>
      </c>
      <c r="E2535" s="1">
        <f>'All Nodes'!E5644</f>
        <v>-0.34998699999999999</v>
      </c>
      <c r="F2535" s="1">
        <f>'All Nodes'!F5644</f>
        <v>0.10666200000000001</v>
      </c>
      <c r="G2535">
        <f>'All Nodes'!G5644</f>
        <v>100001</v>
      </c>
    </row>
    <row r="2536" spans="1:7" x14ac:dyDescent="0.25">
      <c r="A2536" t="str">
        <f>'All Nodes'!A5645</f>
        <v>GRID</v>
      </c>
      <c r="B2536">
        <f>'All Nodes'!B5645</f>
        <v>107534</v>
      </c>
      <c r="C2536">
        <f>'All Nodes'!C5645</f>
        <v>100001</v>
      </c>
      <c r="D2536" s="1">
        <f>'All Nodes'!D5645</f>
        <v>0.37483699999999998</v>
      </c>
      <c r="E2536" s="1">
        <f>'All Nodes'!E5645</f>
        <v>-0.324984</v>
      </c>
      <c r="F2536" s="1">
        <f>'All Nodes'!F5645</f>
        <v>0.10678700000000001</v>
      </c>
      <c r="G2536">
        <f>'All Nodes'!G5645</f>
        <v>100001</v>
      </c>
    </row>
    <row r="2537" spans="1:7" x14ac:dyDescent="0.25">
      <c r="A2537" t="str">
        <f>'All Nodes'!A5646</f>
        <v>GRID</v>
      </c>
      <c r="B2537">
        <f>'All Nodes'!B5646</f>
        <v>107535</v>
      </c>
      <c r="C2537">
        <f>'All Nodes'!C5646</f>
        <v>100001</v>
      </c>
      <c r="D2537" s="1">
        <f>'All Nodes'!D5646</f>
        <v>0.399835</v>
      </c>
      <c r="E2537" s="1">
        <f>'All Nodes'!E5646</f>
        <v>-0.324984</v>
      </c>
      <c r="F2537" s="1">
        <f>'All Nodes'!F5646</f>
        <v>0.108723</v>
      </c>
      <c r="G2537">
        <f>'All Nodes'!G5646</f>
        <v>100001</v>
      </c>
    </row>
    <row r="2538" spans="1:7" x14ac:dyDescent="0.25">
      <c r="A2538" t="str">
        <f>'All Nodes'!A5647</f>
        <v>GRID</v>
      </c>
      <c r="B2538">
        <f>'All Nodes'!B5647</f>
        <v>107536</v>
      </c>
      <c r="C2538">
        <f>'All Nodes'!C5647</f>
        <v>100001</v>
      </c>
      <c r="D2538" s="1">
        <f>'All Nodes'!D5647</f>
        <v>0.37483300000000003</v>
      </c>
      <c r="E2538" s="1">
        <f>'All Nodes'!E5647</f>
        <v>-0.34998499999999999</v>
      </c>
      <c r="F2538" s="1">
        <f>'All Nodes'!F5647</f>
        <v>0.108475</v>
      </c>
      <c r="G2538">
        <f>'All Nodes'!G5647</f>
        <v>100001</v>
      </c>
    </row>
    <row r="2539" spans="1:7" x14ac:dyDescent="0.25">
      <c r="A2539" t="str">
        <f>'All Nodes'!A5648</f>
        <v>GRID</v>
      </c>
      <c r="B2539">
        <f>'All Nodes'!B5648</f>
        <v>107537</v>
      </c>
      <c r="C2539">
        <f>'All Nodes'!C5648</f>
        <v>100001</v>
      </c>
      <c r="D2539" s="1">
        <f>'All Nodes'!D5648</f>
        <v>0.32503100000000001</v>
      </c>
      <c r="E2539" s="1">
        <f>'All Nodes'!E5648</f>
        <v>-0.37499100000000002</v>
      </c>
      <c r="F2539" s="1">
        <f>'All Nodes'!F5648</f>
        <v>0.10681400000000001</v>
      </c>
      <c r="G2539">
        <f>'All Nodes'!G5648</f>
        <v>100001</v>
      </c>
    </row>
    <row r="2540" spans="1:7" x14ac:dyDescent="0.25">
      <c r="A2540" t="str">
        <f>'All Nodes'!A5649</f>
        <v>GRID</v>
      </c>
      <c r="B2540">
        <f>'All Nodes'!B5649</f>
        <v>107538</v>
      </c>
      <c r="C2540">
        <f>'All Nodes'!C5649</f>
        <v>100001</v>
      </c>
      <c r="D2540" s="1">
        <f>'All Nodes'!D5649</f>
        <v>0.34983399999999998</v>
      </c>
      <c r="E2540" s="1">
        <f>'All Nodes'!E5649</f>
        <v>-0.37498399999999998</v>
      </c>
      <c r="F2540" s="1">
        <f>'All Nodes'!F5649</f>
        <v>0.108476</v>
      </c>
      <c r="G2540">
        <f>'All Nodes'!G5649</f>
        <v>100001</v>
      </c>
    </row>
    <row r="2541" spans="1:7" x14ac:dyDescent="0.25">
      <c r="A2541" t="str">
        <f>'All Nodes'!A5650</f>
        <v>GRID</v>
      </c>
      <c r="B2541">
        <f>'All Nodes'!B5650</f>
        <v>107539</v>
      </c>
      <c r="C2541">
        <f>'All Nodes'!C5650</f>
        <v>100001</v>
      </c>
      <c r="D2541" s="1">
        <f>'All Nodes'!D5650</f>
        <v>0.49985000000000002</v>
      </c>
      <c r="E2541" s="1">
        <f>'All Nodes'!E5650</f>
        <v>-0.27498</v>
      </c>
      <c r="F2541" s="1">
        <f>'All Nodes'!F5650</f>
        <v>0.11473</v>
      </c>
      <c r="G2541">
        <f>'All Nodes'!G5650</f>
        <v>100001</v>
      </c>
    </row>
    <row r="2542" spans="1:7" x14ac:dyDescent="0.25">
      <c r="A2542" t="str">
        <f>'All Nodes'!A5651</f>
        <v>GRID</v>
      </c>
      <c r="B2542">
        <f>'All Nodes'!B5651</f>
        <v>107540</v>
      </c>
      <c r="C2542">
        <f>'All Nodes'!C5651</f>
        <v>100001</v>
      </c>
      <c r="D2542" s="1">
        <f>'All Nodes'!D5651</f>
        <v>0.52485999999999999</v>
      </c>
      <c r="E2542" s="1">
        <f>'All Nodes'!E5651</f>
        <v>-0.274976</v>
      </c>
      <c r="F2542" s="1">
        <f>'All Nodes'!F5651</f>
        <v>0.117299</v>
      </c>
      <c r="G2542">
        <f>'All Nodes'!G5651</f>
        <v>100001</v>
      </c>
    </row>
    <row r="2543" spans="1:7" x14ac:dyDescent="0.25">
      <c r="A2543" t="str">
        <f>'All Nodes'!A5652</f>
        <v>GRID</v>
      </c>
      <c r="B2543">
        <f>'All Nodes'!B5652</f>
        <v>107541</v>
      </c>
      <c r="C2543">
        <f>'All Nodes'!C5652</f>
        <v>100001</v>
      </c>
      <c r="D2543" s="1">
        <f>'All Nodes'!D5652</f>
        <v>0.49984800000000001</v>
      </c>
      <c r="E2543" s="1">
        <f>'All Nodes'!E5652</f>
        <v>-0.299979</v>
      </c>
      <c r="F2543" s="1">
        <f>'All Nodes'!F5652</f>
        <v>0.11616899999999999</v>
      </c>
      <c r="G2543">
        <f>'All Nodes'!G5652</f>
        <v>100001</v>
      </c>
    </row>
    <row r="2544" spans="1:7" x14ac:dyDescent="0.25">
      <c r="A2544" t="str">
        <f>'All Nodes'!A5653</f>
        <v>GRID</v>
      </c>
      <c r="B2544">
        <f>'All Nodes'!B5653</f>
        <v>107542</v>
      </c>
      <c r="C2544">
        <f>'All Nodes'!C5653</f>
        <v>100001</v>
      </c>
      <c r="D2544" s="1">
        <f>'All Nodes'!D5653</f>
        <v>0.55002700000000004</v>
      </c>
      <c r="E2544" s="1">
        <f>'All Nodes'!E5653</f>
        <v>-0.274974</v>
      </c>
      <c r="F2544" s="1">
        <f>'All Nodes'!F5653</f>
        <v>0.120029</v>
      </c>
      <c r="G2544">
        <f>'All Nodes'!G5653</f>
        <v>100001</v>
      </c>
    </row>
    <row r="2545" spans="1:7" x14ac:dyDescent="0.25">
      <c r="A2545" t="str">
        <f>'All Nodes'!A5654</f>
        <v>GRID</v>
      </c>
      <c r="B2545">
        <f>'All Nodes'!B5654</f>
        <v>107543</v>
      </c>
      <c r="C2545">
        <f>'All Nodes'!C5654</f>
        <v>100001</v>
      </c>
      <c r="D2545" s="1">
        <f>'All Nodes'!D5654</f>
        <v>0.57502500000000001</v>
      </c>
      <c r="E2545" s="1">
        <f>'All Nodes'!E5654</f>
        <v>-0.27497300000000002</v>
      </c>
      <c r="F2545" s="1">
        <f>'All Nodes'!F5654</f>
        <v>0.122853</v>
      </c>
      <c r="G2545">
        <f>'All Nodes'!G5654</f>
        <v>100001</v>
      </c>
    </row>
    <row r="2546" spans="1:7" x14ac:dyDescent="0.25">
      <c r="A2546" t="str">
        <f>'All Nodes'!A5655</f>
        <v>GRID</v>
      </c>
      <c r="B2546">
        <f>'All Nodes'!B5655</f>
        <v>107544</v>
      </c>
      <c r="C2546">
        <f>'All Nodes'!C5655</f>
        <v>100001</v>
      </c>
      <c r="D2546" s="1">
        <f>'All Nodes'!D5655</f>
        <v>0.60002900000000003</v>
      </c>
      <c r="E2546" s="1">
        <f>'All Nodes'!E5655</f>
        <v>-0.24997</v>
      </c>
      <c r="F2546" s="1">
        <f>'All Nodes'!F5655</f>
        <v>0.124486</v>
      </c>
      <c r="G2546">
        <f>'All Nodes'!G5655</f>
        <v>100001</v>
      </c>
    </row>
    <row r="2547" spans="1:7" x14ac:dyDescent="0.25">
      <c r="A2547" t="str">
        <f>'All Nodes'!A5656</f>
        <v>GRID</v>
      </c>
      <c r="B2547">
        <f>'All Nodes'!B5656</f>
        <v>107545</v>
      </c>
      <c r="C2547">
        <f>'All Nodes'!C5656</f>
        <v>100001</v>
      </c>
      <c r="D2547" s="1">
        <f>'All Nodes'!D5656</f>
        <v>0.60003200000000001</v>
      </c>
      <c r="E2547" s="1">
        <f>'All Nodes'!E5656</f>
        <v>-0.27496999999999999</v>
      </c>
      <c r="F2547" s="1">
        <f>'All Nodes'!F5656</f>
        <v>0.125804</v>
      </c>
      <c r="G2547">
        <f>'All Nodes'!G5656</f>
        <v>100001</v>
      </c>
    </row>
    <row r="2548" spans="1:7" x14ac:dyDescent="0.25">
      <c r="A2548" t="str">
        <f>'All Nodes'!A5657</f>
        <v>GRID</v>
      </c>
      <c r="B2548">
        <f>'All Nodes'!B5657</f>
        <v>107546</v>
      </c>
      <c r="C2548">
        <f>'All Nodes'!C5657</f>
        <v>100001</v>
      </c>
      <c r="D2548" s="1">
        <f>'All Nodes'!D5657</f>
        <v>0.62490500000000004</v>
      </c>
      <c r="E2548" s="1">
        <f>'All Nodes'!E5657</f>
        <v>-0.249976</v>
      </c>
      <c r="F2548" s="1">
        <f>'All Nodes'!F5657</f>
        <v>0.12753100000000001</v>
      </c>
      <c r="G2548">
        <f>'All Nodes'!G5657</f>
        <v>100001</v>
      </c>
    </row>
    <row r="2549" spans="1:7" x14ac:dyDescent="0.25">
      <c r="A2549" t="str">
        <f>'All Nodes'!A5658</f>
        <v>GRID</v>
      </c>
      <c r="B2549">
        <f>'All Nodes'!B5658</f>
        <v>107547</v>
      </c>
      <c r="C2549">
        <f>'All Nodes'!C5658</f>
        <v>100001</v>
      </c>
      <c r="D2549" s="1">
        <f>'All Nodes'!D5658</f>
        <v>0.64982399999999996</v>
      </c>
      <c r="E2549" s="1">
        <f>'All Nodes'!E5658</f>
        <v>-0.24997</v>
      </c>
      <c r="F2549" s="1">
        <f>'All Nodes'!F5658</f>
        <v>0.130713</v>
      </c>
      <c r="G2549">
        <f>'All Nodes'!G5658</f>
        <v>100001</v>
      </c>
    </row>
    <row r="2550" spans="1:7" x14ac:dyDescent="0.25">
      <c r="A2550" t="str">
        <f>'All Nodes'!A5659</f>
        <v>GRID</v>
      </c>
      <c r="B2550">
        <f>'All Nodes'!B5659</f>
        <v>107548</v>
      </c>
      <c r="C2550">
        <f>'All Nodes'!C5659</f>
        <v>100001</v>
      </c>
      <c r="D2550" s="1">
        <f>'All Nodes'!D5659</f>
        <v>0.67485499999999998</v>
      </c>
      <c r="E2550" s="1">
        <f>'All Nodes'!E5659</f>
        <v>-0.249968</v>
      </c>
      <c r="F2550" s="1">
        <f>'All Nodes'!F5659</f>
        <v>0.134052</v>
      </c>
      <c r="G2550">
        <f>'All Nodes'!G5659</f>
        <v>100001</v>
      </c>
    </row>
    <row r="2551" spans="1:7" x14ac:dyDescent="0.25">
      <c r="A2551" t="str">
        <f>'All Nodes'!A5660</f>
        <v>GRID</v>
      </c>
      <c r="B2551">
        <f>'All Nodes'!B5660</f>
        <v>107549</v>
      </c>
      <c r="C2551">
        <f>'All Nodes'!C5660</f>
        <v>100001</v>
      </c>
      <c r="D2551" s="1">
        <f>'All Nodes'!D5660</f>
        <v>0.12504999999999999</v>
      </c>
      <c r="E2551" s="1">
        <f>'All Nodes'!E5660</f>
        <v>-0.62500100000000003</v>
      </c>
      <c r="F2551" s="1">
        <f>'All Nodes'!F5660</f>
        <v>0.122851</v>
      </c>
      <c r="G2551">
        <f>'All Nodes'!G5660</f>
        <v>100001</v>
      </c>
    </row>
    <row r="2552" spans="1:7" x14ac:dyDescent="0.25">
      <c r="A2552" t="str">
        <f>'All Nodes'!A5661</f>
        <v>GRID</v>
      </c>
      <c r="B2552">
        <f>'All Nodes'!B5661</f>
        <v>107550</v>
      </c>
      <c r="C2552">
        <f>'All Nodes'!C5661</f>
        <v>100001</v>
      </c>
      <c r="D2552" s="1">
        <f>'All Nodes'!D5661</f>
        <v>0.15004500000000001</v>
      </c>
      <c r="E2552" s="1">
        <f>'All Nodes'!E5661</f>
        <v>-0.57499800000000001</v>
      </c>
      <c r="F2552" s="1">
        <f>'All Nodes'!F5661</f>
        <v>0.117522</v>
      </c>
      <c r="G2552">
        <f>'All Nodes'!G5661</f>
        <v>100001</v>
      </c>
    </row>
    <row r="2553" spans="1:7" x14ac:dyDescent="0.25">
      <c r="A2553" t="str">
        <f>'All Nodes'!A5662</f>
        <v>GRID</v>
      </c>
      <c r="B2553">
        <f>'All Nodes'!B5662</f>
        <v>107551</v>
      </c>
      <c r="C2553">
        <f>'All Nodes'!C5662</f>
        <v>100001</v>
      </c>
      <c r="D2553" s="1">
        <f>'All Nodes'!D5662</f>
        <v>0.15004600000000001</v>
      </c>
      <c r="E2553" s="1">
        <f>'All Nodes'!E5662</f>
        <v>-0.59999800000000003</v>
      </c>
      <c r="F2553" s="1">
        <f>'All Nodes'!F5662</f>
        <v>0.12046800000000001</v>
      </c>
      <c r="G2553">
        <f>'All Nodes'!G5662</f>
        <v>100001</v>
      </c>
    </row>
    <row r="2554" spans="1:7" x14ac:dyDescent="0.25">
      <c r="A2554" t="str">
        <f>'All Nodes'!A5663</f>
        <v>GRID</v>
      </c>
      <c r="B2554">
        <f>'All Nodes'!B5663</f>
        <v>107552</v>
      </c>
      <c r="C2554">
        <f>'All Nodes'!C5663</f>
        <v>100001</v>
      </c>
      <c r="D2554" s="1">
        <f>'All Nodes'!D5663</f>
        <v>0.15004700000000001</v>
      </c>
      <c r="E2554" s="1">
        <f>'All Nodes'!E5663</f>
        <v>-0.62499800000000005</v>
      </c>
      <c r="F2554" s="1">
        <f>'All Nodes'!F5663</f>
        <v>0.123542</v>
      </c>
      <c r="G2554">
        <f>'All Nodes'!G5663</f>
        <v>100001</v>
      </c>
    </row>
    <row r="2555" spans="1:7" x14ac:dyDescent="0.25">
      <c r="A2555" t="str">
        <f>'All Nodes'!A5664</f>
        <v>GRID</v>
      </c>
      <c r="B2555">
        <f>'All Nodes'!B5664</f>
        <v>107553</v>
      </c>
      <c r="C2555">
        <f>'All Nodes'!C5664</f>
        <v>100001</v>
      </c>
      <c r="D2555" s="1">
        <f>'All Nodes'!D5664</f>
        <v>0.125052</v>
      </c>
      <c r="E2555" s="1">
        <f>'All Nodes'!E5664</f>
        <v>-0.649918</v>
      </c>
      <c r="F2555" s="1">
        <f>'All Nodes'!F5664</f>
        <v>0.12604299999999999</v>
      </c>
      <c r="G2555">
        <f>'All Nodes'!G5664</f>
        <v>100001</v>
      </c>
    </row>
    <row r="2556" spans="1:7" x14ac:dyDescent="0.25">
      <c r="A2556" t="str">
        <f>'All Nodes'!A5665</f>
        <v>GRID</v>
      </c>
      <c r="B2556">
        <f>'All Nodes'!B5665</f>
        <v>107554</v>
      </c>
      <c r="C2556">
        <f>'All Nodes'!C5665</f>
        <v>100001</v>
      </c>
      <c r="D2556" s="1">
        <f>'All Nodes'!D5665</f>
        <v>0.10005699999999999</v>
      </c>
      <c r="E2556" s="1">
        <f>'All Nodes'!E5665</f>
        <v>-0.7</v>
      </c>
      <c r="F2556" s="1">
        <f>'All Nodes'!F5665</f>
        <v>0.132273</v>
      </c>
      <c r="G2556">
        <f>'All Nodes'!G5665</f>
        <v>100001</v>
      </c>
    </row>
    <row r="2557" spans="1:7" x14ac:dyDescent="0.25">
      <c r="A2557" t="str">
        <f>'All Nodes'!A5666</f>
        <v>GRID</v>
      </c>
      <c r="B2557">
        <f>'All Nodes'!B5666</f>
        <v>107555</v>
      </c>
      <c r="C2557">
        <f>'All Nodes'!C5666</f>
        <v>100001</v>
      </c>
      <c r="D2557" s="1">
        <f>'All Nodes'!D5666</f>
        <v>0.125053</v>
      </c>
      <c r="E2557" s="1">
        <f>'All Nodes'!E5666</f>
        <v>-0.67494699999999996</v>
      </c>
      <c r="F2557" s="1">
        <f>'All Nodes'!F5666</f>
        <v>0.12937499999999999</v>
      </c>
      <c r="G2557">
        <f>'All Nodes'!G5666</f>
        <v>100001</v>
      </c>
    </row>
    <row r="2558" spans="1:7" x14ac:dyDescent="0.25">
      <c r="A2558" t="str">
        <f>'All Nodes'!A5667</f>
        <v>GRID</v>
      </c>
      <c r="B2558">
        <f>'All Nodes'!B5667</f>
        <v>107556</v>
      </c>
      <c r="C2558">
        <f>'All Nodes'!C5667</f>
        <v>100001</v>
      </c>
      <c r="D2558" s="1">
        <f>'All Nodes'!D5667</f>
        <v>0.125054</v>
      </c>
      <c r="E2558" s="1">
        <f>'All Nodes'!E5667</f>
        <v>-0.69999699999999998</v>
      </c>
      <c r="F2558" s="1">
        <f>'All Nodes'!F5667</f>
        <v>0.13283900000000001</v>
      </c>
      <c r="G2558">
        <f>'All Nodes'!G5667</f>
        <v>100001</v>
      </c>
    </row>
    <row r="2559" spans="1:7" x14ac:dyDescent="0.25">
      <c r="A2559" t="str">
        <f>'All Nodes'!A5668</f>
        <v>GRID</v>
      </c>
      <c r="B2559">
        <f>'All Nodes'!B5668</f>
        <v>107557</v>
      </c>
      <c r="C2559">
        <f>'All Nodes'!C5668</f>
        <v>100001</v>
      </c>
      <c r="D2559" s="1">
        <f>'All Nodes'!D5668</f>
        <v>0.100059</v>
      </c>
      <c r="E2559" s="1">
        <f>'All Nodes'!E5668</f>
        <v>-0.72501700000000002</v>
      </c>
      <c r="F2559" s="1">
        <f>'All Nodes'!F5668</f>
        <v>0.13586000000000001</v>
      </c>
      <c r="G2559">
        <f>'All Nodes'!G5668</f>
        <v>100001</v>
      </c>
    </row>
    <row r="2560" spans="1:7" x14ac:dyDescent="0.25">
      <c r="A2560" t="str">
        <f>'All Nodes'!A5669</f>
        <v>GRID</v>
      </c>
      <c r="B2560">
        <f>'All Nodes'!B5669</f>
        <v>107558</v>
      </c>
      <c r="C2560">
        <f>'All Nodes'!C5669</f>
        <v>100001</v>
      </c>
      <c r="D2560" s="1">
        <f>'All Nodes'!D5669</f>
        <v>0.30003299999999999</v>
      </c>
      <c r="E2560" s="1">
        <f>'All Nodes'!E5669</f>
        <v>-0.39998899999999998</v>
      </c>
      <c r="F2560" s="1">
        <f>'All Nodes'!F5669</f>
        <v>0.10718999999999999</v>
      </c>
      <c r="G2560">
        <f>'All Nodes'!G5669</f>
        <v>100001</v>
      </c>
    </row>
    <row r="2561" spans="1:7" x14ac:dyDescent="0.25">
      <c r="A2561" t="str">
        <f>'All Nodes'!A5670</f>
        <v>GRID</v>
      </c>
      <c r="B2561">
        <f>'All Nodes'!B5670</f>
        <v>107559</v>
      </c>
      <c r="C2561">
        <f>'All Nodes'!C5670</f>
        <v>100001</v>
      </c>
      <c r="D2561" s="1">
        <f>'All Nodes'!D5670</f>
        <v>0.32503100000000001</v>
      </c>
      <c r="E2561" s="1">
        <f>'All Nodes'!E5670</f>
        <v>-0.39998499999999998</v>
      </c>
      <c r="F2561" s="1">
        <f>'All Nodes'!F5670</f>
        <v>0.108754</v>
      </c>
      <c r="G2561">
        <f>'All Nodes'!G5670</f>
        <v>100001</v>
      </c>
    </row>
    <row r="2562" spans="1:7" x14ac:dyDescent="0.25">
      <c r="A2562" t="str">
        <f>'All Nodes'!A5671</f>
        <v>GRID</v>
      </c>
      <c r="B2562">
        <f>'All Nodes'!B5671</f>
        <v>107560</v>
      </c>
      <c r="C2562">
        <f>'All Nodes'!C5671</f>
        <v>100001</v>
      </c>
      <c r="D2562" s="1">
        <f>'All Nodes'!D5671</f>
        <v>0.22503899999999999</v>
      </c>
      <c r="E2562" s="1">
        <f>'All Nodes'!E5671</f>
        <v>-0.44999400000000001</v>
      </c>
      <c r="F2562" s="1">
        <f>'All Nodes'!F5671</f>
        <v>0.107503</v>
      </c>
      <c r="G2562">
        <f>'All Nodes'!G5671</f>
        <v>100001</v>
      </c>
    </row>
    <row r="2563" spans="1:7" x14ac:dyDescent="0.25">
      <c r="A2563" t="str">
        <f>'All Nodes'!A5672</f>
        <v>GRID</v>
      </c>
      <c r="B2563">
        <f>'All Nodes'!B5672</f>
        <v>107561</v>
      </c>
      <c r="C2563">
        <f>'All Nodes'!C5672</f>
        <v>100001</v>
      </c>
      <c r="D2563" s="1">
        <f>'All Nodes'!D5672</f>
        <v>0.250025</v>
      </c>
      <c r="E2563" s="1">
        <f>'All Nodes'!E5672</f>
        <v>-0.44999299999999998</v>
      </c>
      <c r="F2563" s="1">
        <f>'All Nodes'!F5672</f>
        <v>0.108691</v>
      </c>
      <c r="G2563">
        <f>'All Nodes'!G5672</f>
        <v>100001</v>
      </c>
    </row>
    <row r="2564" spans="1:7" x14ac:dyDescent="0.25">
      <c r="A2564" t="str">
        <f>'All Nodes'!A5673</f>
        <v>GRID</v>
      </c>
      <c r="B2564">
        <f>'All Nodes'!B5673</f>
        <v>107562</v>
      </c>
      <c r="C2564">
        <f>'All Nodes'!C5673</f>
        <v>100001</v>
      </c>
      <c r="D2564" s="1">
        <f>'All Nodes'!D5673</f>
        <v>0.200046</v>
      </c>
      <c r="E2564" s="1">
        <f>'All Nodes'!E5673</f>
        <v>-0.47498499999999999</v>
      </c>
      <c r="F2564" s="1">
        <f>'All Nodes'!F5673</f>
        <v>0.108754</v>
      </c>
      <c r="G2564">
        <f>'All Nodes'!G5673</f>
        <v>100001</v>
      </c>
    </row>
    <row r="2565" spans="1:7" x14ac:dyDescent="0.25">
      <c r="A2565" t="str">
        <f>'All Nodes'!A5674</f>
        <v>GRID</v>
      </c>
      <c r="B2565">
        <f>'All Nodes'!B5674</f>
        <v>107563</v>
      </c>
      <c r="C2565">
        <f>'All Nodes'!C5674</f>
        <v>100001</v>
      </c>
      <c r="D2565" s="1">
        <f>'All Nodes'!D5674</f>
        <v>0.200048</v>
      </c>
      <c r="E2565" s="1">
        <f>'All Nodes'!E5674</f>
        <v>-0.49999900000000003</v>
      </c>
      <c r="F2565" s="1">
        <f>'All Nodes'!F5674</f>
        <v>0.111196</v>
      </c>
      <c r="G2565">
        <f>'All Nodes'!G5674</f>
        <v>100001</v>
      </c>
    </row>
    <row r="2566" spans="1:7" x14ac:dyDescent="0.25">
      <c r="A2566" t="str">
        <f>'All Nodes'!A5675</f>
        <v>GRID</v>
      </c>
      <c r="B2566">
        <f>'All Nodes'!B5675</f>
        <v>107564</v>
      </c>
      <c r="C2566">
        <f>'All Nodes'!C5675</f>
        <v>100001</v>
      </c>
      <c r="D2566" s="1">
        <f>'All Nodes'!D5675</f>
        <v>0.22503999999999999</v>
      </c>
      <c r="E2566" s="1">
        <f>'All Nodes'!E5675</f>
        <v>-0.47498200000000002</v>
      </c>
      <c r="F2566" s="1">
        <f>'All Nodes'!F5675</f>
        <v>0.109816</v>
      </c>
      <c r="G2566">
        <f>'All Nodes'!G5675</f>
        <v>100001</v>
      </c>
    </row>
    <row r="2567" spans="1:7" x14ac:dyDescent="0.25">
      <c r="A2567" t="str">
        <f>'All Nodes'!A5676</f>
        <v>GRID</v>
      </c>
      <c r="B2567">
        <f>'All Nodes'!B5676</f>
        <v>107565</v>
      </c>
      <c r="C2567">
        <f>'All Nodes'!C5676</f>
        <v>100001</v>
      </c>
      <c r="D2567" s="1">
        <f>'All Nodes'!D5676</f>
        <v>0.200048</v>
      </c>
      <c r="E2567" s="1">
        <f>'All Nodes'!E5676</f>
        <v>-0.52499099999999999</v>
      </c>
      <c r="F2567" s="1">
        <f>'All Nodes'!F5676</f>
        <v>0.113762</v>
      </c>
      <c r="G2567">
        <f>'All Nodes'!G5676</f>
        <v>100001</v>
      </c>
    </row>
    <row r="2568" spans="1:7" x14ac:dyDescent="0.25">
      <c r="A2568" t="str">
        <f>'All Nodes'!A5677</f>
        <v>GRID</v>
      </c>
      <c r="B2568">
        <f>'All Nodes'!B5677</f>
        <v>107566</v>
      </c>
      <c r="C2568">
        <f>'All Nodes'!C5677</f>
        <v>100001</v>
      </c>
      <c r="D2568" s="1">
        <f>'All Nodes'!D5677</f>
        <v>0.27504400000000001</v>
      </c>
      <c r="E2568" s="1">
        <f>'All Nodes'!E5677</f>
        <v>-0.42499399999999998</v>
      </c>
      <c r="F2568" s="1">
        <f>'All Nodes'!F5677</f>
        <v>0.107817</v>
      </c>
      <c r="G2568">
        <f>'All Nodes'!G5677</f>
        <v>100001</v>
      </c>
    </row>
    <row r="2569" spans="1:7" x14ac:dyDescent="0.25">
      <c r="A2569" t="str">
        <f>'All Nodes'!A5678</f>
        <v>GRID</v>
      </c>
      <c r="B2569">
        <f>'All Nodes'!B5678</f>
        <v>107567</v>
      </c>
      <c r="C2569">
        <f>'All Nodes'!C5678</f>
        <v>100001</v>
      </c>
      <c r="D2569" s="1">
        <f>'All Nodes'!D5678</f>
        <v>0.300035</v>
      </c>
      <c r="E2569" s="1">
        <f>'All Nodes'!E5678</f>
        <v>-0.42498999999999998</v>
      </c>
      <c r="F2569" s="1">
        <f>'All Nodes'!F5678</f>
        <v>0.109254</v>
      </c>
      <c r="G2569">
        <f>'All Nodes'!G5678</f>
        <v>100001</v>
      </c>
    </row>
    <row r="2570" spans="1:7" x14ac:dyDescent="0.25">
      <c r="A2570" t="str">
        <f>'All Nodes'!A5679</f>
        <v>GRID</v>
      </c>
      <c r="B2570">
        <f>'All Nodes'!B5679</f>
        <v>107568</v>
      </c>
      <c r="C2570">
        <f>'All Nodes'!C5679</f>
        <v>100001</v>
      </c>
      <c r="D2570" s="1">
        <f>'All Nodes'!D5679</f>
        <v>0.27504499999999998</v>
      </c>
      <c r="E2570" s="1">
        <f>'All Nodes'!E5679</f>
        <v>-0.44998899999999997</v>
      </c>
      <c r="F2570" s="1">
        <f>'All Nodes'!F5679</f>
        <v>0.11000600000000001</v>
      </c>
      <c r="G2570">
        <f>'All Nodes'!G5679</f>
        <v>100001</v>
      </c>
    </row>
    <row r="2571" spans="1:7" x14ac:dyDescent="0.25">
      <c r="A2571" t="str">
        <f>'All Nodes'!A5680</f>
        <v>GRID</v>
      </c>
      <c r="B2571">
        <f>'All Nodes'!B5680</f>
        <v>107569</v>
      </c>
      <c r="C2571">
        <f>'All Nodes'!C5680</f>
        <v>100001</v>
      </c>
      <c r="D2571" s="1">
        <f>'All Nodes'!D5680</f>
        <v>0.17504800000000001</v>
      </c>
      <c r="E2571" s="1">
        <f>'All Nodes'!E5680</f>
        <v>-0.54999699999999996</v>
      </c>
      <c r="F2571" s="1">
        <f>'All Nodes'!F5680</f>
        <v>0.11551599999999999</v>
      </c>
      <c r="G2571">
        <f>'All Nodes'!G5680</f>
        <v>100001</v>
      </c>
    </row>
    <row r="2572" spans="1:7" x14ac:dyDescent="0.25">
      <c r="A2572" t="str">
        <f>'All Nodes'!A5681</f>
        <v>GRID</v>
      </c>
      <c r="B2572">
        <f>'All Nodes'!B5681</f>
        <v>107570</v>
      </c>
      <c r="C2572">
        <f>'All Nodes'!C5681</f>
        <v>100001</v>
      </c>
      <c r="D2572" s="1">
        <f>'All Nodes'!D5681</f>
        <v>0.17504900000000001</v>
      </c>
      <c r="E2572" s="1">
        <f>'All Nodes'!E5681</f>
        <v>-0.57499599999999995</v>
      </c>
      <c r="F2572" s="1">
        <f>'All Nodes'!F5681</f>
        <v>0.118337</v>
      </c>
      <c r="G2572">
        <f>'All Nodes'!G5681</f>
        <v>100001</v>
      </c>
    </row>
    <row r="2573" spans="1:7" x14ac:dyDescent="0.25">
      <c r="A2573" t="str">
        <f>'All Nodes'!A5682</f>
        <v>GRID</v>
      </c>
      <c r="B2573">
        <f>'All Nodes'!B5682</f>
        <v>107571</v>
      </c>
      <c r="C2573">
        <f>'All Nodes'!C5682</f>
        <v>100001</v>
      </c>
      <c r="D2573" s="1">
        <f>'All Nodes'!D5682</f>
        <v>0.20005000000000001</v>
      </c>
      <c r="E2573" s="1">
        <f>'All Nodes'!E5682</f>
        <v>-0.54999500000000001</v>
      </c>
      <c r="F2573" s="1">
        <f>'All Nodes'!F5682</f>
        <v>0.116457</v>
      </c>
      <c r="G2573">
        <f>'All Nodes'!G5682</f>
        <v>100001</v>
      </c>
    </row>
    <row r="2574" spans="1:7" x14ac:dyDescent="0.25">
      <c r="A2574" t="str">
        <f>'All Nodes'!A5683</f>
        <v>GRID</v>
      </c>
      <c r="B2574">
        <f>'All Nodes'!B5683</f>
        <v>107572</v>
      </c>
      <c r="C2574">
        <f>'All Nodes'!C5683</f>
        <v>100001</v>
      </c>
      <c r="D2574" s="1">
        <f>'All Nodes'!D5683</f>
        <v>0.42503400000000002</v>
      </c>
      <c r="E2574" s="1">
        <f>'All Nodes'!E5683</f>
        <v>-0.32497999999999999</v>
      </c>
      <c r="F2574" s="1">
        <f>'All Nodes'!F5683</f>
        <v>0.110821</v>
      </c>
      <c r="G2574">
        <f>'All Nodes'!G5683</f>
        <v>100001</v>
      </c>
    </row>
    <row r="2575" spans="1:7" x14ac:dyDescent="0.25">
      <c r="A2575" t="str">
        <f>'All Nodes'!A5684</f>
        <v>GRID</v>
      </c>
      <c r="B2575">
        <f>'All Nodes'!B5684</f>
        <v>107573</v>
      </c>
      <c r="C2575">
        <f>'All Nodes'!C5684</f>
        <v>100001</v>
      </c>
      <c r="D2575" s="1">
        <f>'All Nodes'!D5684</f>
        <v>0.44983699999999999</v>
      </c>
      <c r="E2575" s="1">
        <f>'All Nodes'!E5684</f>
        <v>-0.32498199999999999</v>
      </c>
      <c r="F2575" s="1">
        <f>'All Nodes'!F5684</f>
        <v>0.11297599999999999</v>
      </c>
      <c r="G2575">
        <f>'All Nodes'!G5684</f>
        <v>100001</v>
      </c>
    </row>
    <row r="2576" spans="1:7" x14ac:dyDescent="0.25">
      <c r="A2576" t="str">
        <f>'All Nodes'!A5685</f>
        <v>GRID</v>
      </c>
      <c r="B2576">
        <f>'All Nodes'!B5685</f>
        <v>107574</v>
      </c>
      <c r="C2576">
        <f>'All Nodes'!C5685</f>
        <v>100001</v>
      </c>
      <c r="D2576" s="1">
        <f>'All Nodes'!D5685</f>
        <v>0.47503499999999999</v>
      </c>
      <c r="E2576" s="1">
        <f>'All Nodes'!E5685</f>
        <v>-0.32497900000000002</v>
      </c>
      <c r="F2576" s="1">
        <f>'All Nodes'!F5685</f>
        <v>0.11533</v>
      </c>
      <c r="G2576">
        <f>'All Nodes'!G5685</f>
        <v>100001</v>
      </c>
    </row>
    <row r="2577" spans="1:7" x14ac:dyDescent="0.25">
      <c r="A2577" t="str">
        <f>'All Nodes'!A5686</f>
        <v>GRID</v>
      </c>
      <c r="B2577">
        <f>'All Nodes'!B5686</f>
        <v>107575</v>
      </c>
      <c r="C2577">
        <f>'All Nodes'!C5686</f>
        <v>100001</v>
      </c>
      <c r="D2577" s="1">
        <f>'All Nodes'!D5686</f>
        <v>0.49984499999999998</v>
      </c>
      <c r="E2577" s="1">
        <f>'All Nodes'!E5686</f>
        <v>-0.32497799999999999</v>
      </c>
      <c r="F2577" s="1">
        <f>'All Nodes'!F5686</f>
        <v>0.11773599999999999</v>
      </c>
      <c r="G2577">
        <f>'All Nodes'!G5686</f>
        <v>100001</v>
      </c>
    </row>
    <row r="2578" spans="1:7" x14ac:dyDescent="0.25">
      <c r="A2578" t="str">
        <f>'All Nodes'!A5687</f>
        <v>GRID</v>
      </c>
      <c r="B2578">
        <f>'All Nodes'!B5687</f>
        <v>107576</v>
      </c>
      <c r="C2578">
        <f>'All Nodes'!C5687</f>
        <v>100001</v>
      </c>
      <c r="D2578" s="1">
        <f>'All Nodes'!D5687</f>
        <v>0.37483100000000003</v>
      </c>
      <c r="E2578" s="1">
        <f>'All Nodes'!E5687</f>
        <v>-0.37498700000000001</v>
      </c>
      <c r="F2578" s="1">
        <f>'All Nodes'!F5687</f>
        <v>0.110288</v>
      </c>
      <c r="G2578">
        <f>'All Nodes'!G5687</f>
        <v>100001</v>
      </c>
    </row>
    <row r="2579" spans="1:7" x14ac:dyDescent="0.25">
      <c r="A2579" t="str">
        <f>'All Nodes'!A5688</f>
        <v>GRID</v>
      </c>
      <c r="B2579">
        <f>'All Nodes'!B5688</f>
        <v>107577</v>
      </c>
      <c r="C2579">
        <f>'All Nodes'!C5688</f>
        <v>100001</v>
      </c>
      <c r="D2579" s="1">
        <f>'All Nodes'!D5688</f>
        <v>0.39983200000000002</v>
      </c>
      <c r="E2579" s="1">
        <f>'All Nodes'!E5688</f>
        <v>-0.34998400000000002</v>
      </c>
      <c r="F2579" s="1">
        <f>'All Nodes'!F5688</f>
        <v>0.110413</v>
      </c>
      <c r="G2579">
        <f>'All Nodes'!G5688</f>
        <v>100001</v>
      </c>
    </row>
    <row r="2580" spans="1:7" x14ac:dyDescent="0.25">
      <c r="A2580" t="str">
        <f>'All Nodes'!A5689</f>
        <v>GRID</v>
      </c>
      <c r="B2580">
        <f>'All Nodes'!B5689</f>
        <v>107578</v>
      </c>
      <c r="C2580">
        <f>'All Nodes'!C5689</f>
        <v>100001</v>
      </c>
      <c r="D2580" s="1">
        <f>'All Nodes'!D5689</f>
        <v>0.42503600000000002</v>
      </c>
      <c r="E2580" s="1">
        <f>'All Nodes'!E5689</f>
        <v>-0.34998000000000001</v>
      </c>
      <c r="F2580" s="1">
        <f>'All Nodes'!F5689</f>
        <v>0.11251</v>
      </c>
      <c r="G2580">
        <f>'All Nodes'!G5689</f>
        <v>100001</v>
      </c>
    </row>
    <row r="2581" spans="1:7" x14ac:dyDescent="0.25">
      <c r="A2581" t="str">
        <f>'All Nodes'!A5690</f>
        <v>GRID</v>
      </c>
      <c r="B2581">
        <f>'All Nodes'!B5690</f>
        <v>107579</v>
      </c>
      <c r="C2581">
        <f>'All Nodes'!C5690</f>
        <v>100001</v>
      </c>
      <c r="D2581" s="1">
        <f>'All Nodes'!D5690</f>
        <v>0.39982899999999999</v>
      </c>
      <c r="E2581" s="1">
        <f>'All Nodes'!E5690</f>
        <v>-0.37498399999999998</v>
      </c>
      <c r="F2581" s="1">
        <f>'All Nodes'!F5690</f>
        <v>0.11222699999999999</v>
      </c>
      <c r="G2581">
        <f>'All Nodes'!G5690</f>
        <v>100001</v>
      </c>
    </row>
    <row r="2582" spans="1:7" x14ac:dyDescent="0.25">
      <c r="A2582" t="str">
        <f>'All Nodes'!A5691</f>
        <v>GRID</v>
      </c>
      <c r="B2582">
        <f>'All Nodes'!B5691</f>
        <v>107580</v>
      </c>
      <c r="C2582">
        <f>'All Nodes'!C5691</f>
        <v>100001</v>
      </c>
      <c r="D2582" s="1">
        <f>'All Nodes'!D5691</f>
        <v>0.34982999999999997</v>
      </c>
      <c r="E2582" s="1">
        <f>'All Nodes'!E5691</f>
        <v>-0.39998800000000001</v>
      </c>
      <c r="F2582" s="1">
        <f>'All Nodes'!F5691</f>
        <v>0.110415</v>
      </c>
      <c r="G2582">
        <f>'All Nodes'!G5691</f>
        <v>100001</v>
      </c>
    </row>
    <row r="2583" spans="1:7" x14ac:dyDescent="0.25">
      <c r="A2583" t="str">
        <f>'All Nodes'!A5692</f>
        <v>GRID</v>
      </c>
      <c r="B2583">
        <f>'All Nodes'!B5692</f>
        <v>107581</v>
      </c>
      <c r="C2583">
        <f>'All Nodes'!C5692</f>
        <v>100001</v>
      </c>
      <c r="D2583" s="1">
        <f>'All Nodes'!D5692</f>
        <v>0.37482700000000002</v>
      </c>
      <c r="E2583" s="1">
        <f>'All Nodes'!E5692</f>
        <v>-0.39998600000000001</v>
      </c>
      <c r="F2583" s="1">
        <f>'All Nodes'!F5692</f>
        <v>0.112229</v>
      </c>
      <c r="G2583">
        <f>'All Nodes'!G5692</f>
        <v>100001</v>
      </c>
    </row>
    <row r="2584" spans="1:7" x14ac:dyDescent="0.25">
      <c r="A2584" t="str">
        <f>'All Nodes'!A5693</f>
        <v>GRID</v>
      </c>
      <c r="B2584">
        <f>'All Nodes'!B5693</f>
        <v>107582</v>
      </c>
      <c r="C2584">
        <f>'All Nodes'!C5693</f>
        <v>100001</v>
      </c>
      <c r="D2584" s="1">
        <f>'All Nodes'!D5693</f>
        <v>0.52485800000000005</v>
      </c>
      <c r="E2584" s="1">
        <f>'All Nodes'!E5693</f>
        <v>-0.29997600000000002</v>
      </c>
      <c r="F2584" s="1">
        <f>'All Nodes'!F5693</f>
        <v>0.118741</v>
      </c>
      <c r="G2584">
        <f>'All Nodes'!G5693</f>
        <v>100001</v>
      </c>
    </row>
    <row r="2585" spans="1:7" x14ac:dyDescent="0.25">
      <c r="A2585" t="str">
        <f>'All Nodes'!A5694</f>
        <v>GRID</v>
      </c>
      <c r="B2585">
        <f>'All Nodes'!B5694</f>
        <v>107583</v>
      </c>
      <c r="C2585">
        <f>'All Nodes'!C5694</f>
        <v>100001</v>
      </c>
      <c r="D2585" s="1">
        <f>'All Nodes'!D5694</f>
        <v>0.55002799999999996</v>
      </c>
      <c r="E2585" s="1">
        <f>'All Nodes'!E5694</f>
        <v>-0.29997200000000002</v>
      </c>
      <c r="F2585" s="1">
        <f>'All Nodes'!F5694</f>
        <v>0.121472</v>
      </c>
      <c r="G2585">
        <f>'All Nodes'!G5694</f>
        <v>100001</v>
      </c>
    </row>
    <row r="2586" spans="1:7" x14ac:dyDescent="0.25">
      <c r="A2586" t="str">
        <f>'All Nodes'!A5695</f>
        <v>GRID</v>
      </c>
      <c r="B2586">
        <f>'All Nodes'!B5695</f>
        <v>107584</v>
      </c>
      <c r="C2586">
        <f>'All Nodes'!C5695</f>
        <v>100001</v>
      </c>
      <c r="D2586" s="1">
        <f>'All Nodes'!D5695</f>
        <v>0.52485400000000004</v>
      </c>
      <c r="E2586" s="1">
        <f>'All Nodes'!E5695</f>
        <v>-0.32497599999999999</v>
      </c>
      <c r="F2586" s="1">
        <f>'All Nodes'!F5695</f>
        <v>0.120306</v>
      </c>
      <c r="G2586">
        <f>'All Nodes'!G5695</f>
        <v>100001</v>
      </c>
    </row>
    <row r="2587" spans="1:7" x14ac:dyDescent="0.25">
      <c r="A2587" t="str">
        <f>'All Nodes'!A5696</f>
        <v>GRID</v>
      </c>
      <c r="B2587">
        <f>'All Nodes'!B5696</f>
        <v>107585</v>
      </c>
      <c r="C2587">
        <f>'All Nodes'!C5696</f>
        <v>100001</v>
      </c>
      <c r="D2587" s="1">
        <f>'All Nodes'!D5696</f>
        <v>0.57502699999999995</v>
      </c>
      <c r="E2587" s="1">
        <f>'All Nodes'!E5696</f>
        <v>-0.29996899999999999</v>
      </c>
      <c r="F2587" s="1">
        <f>'All Nodes'!F5696</f>
        <v>0.124295</v>
      </c>
      <c r="G2587">
        <f>'All Nodes'!G5696</f>
        <v>100001</v>
      </c>
    </row>
    <row r="2588" spans="1:7" x14ac:dyDescent="0.25">
      <c r="A2588" t="str">
        <f>'All Nodes'!A5697</f>
        <v>GRID</v>
      </c>
      <c r="B2588">
        <f>'All Nodes'!B5697</f>
        <v>107586</v>
      </c>
      <c r="C2588">
        <f>'All Nodes'!C5697</f>
        <v>100001</v>
      </c>
      <c r="D2588" s="1">
        <f>'All Nodes'!D5697</f>
        <v>0.60003200000000001</v>
      </c>
      <c r="E2588" s="1">
        <f>'All Nodes'!E5697</f>
        <v>-0.29997000000000001</v>
      </c>
      <c r="F2588" s="1">
        <f>'All Nodes'!F5697</f>
        <v>0.127249</v>
      </c>
      <c r="G2588">
        <f>'All Nodes'!G5697</f>
        <v>100001</v>
      </c>
    </row>
    <row r="2589" spans="1:7" x14ac:dyDescent="0.25">
      <c r="A2589" t="str">
        <f>'All Nodes'!A5698</f>
        <v>GRID</v>
      </c>
      <c r="B2589">
        <f>'All Nodes'!B5698</f>
        <v>107587</v>
      </c>
      <c r="C2589">
        <f>'All Nodes'!C5698</f>
        <v>100001</v>
      </c>
      <c r="D2589" s="1">
        <f>'All Nodes'!D5698</f>
        <v>0.62490400000000002</v>
      </c>
      <c r="E2589" s="1">
        <f>'All Nodes'!E5698</f>
        <v>-0.27496999999999999</v>
      </c>
      <c r="F2589" s="1">
        <f>'All Nodes'!F5698</f>
        <v>0.12884999999999999</v>
      </c>
      <c r="G2589">
        <f>'All Nodes'!G5698</f>
        <v>100001</v>
      </c>
    </row>
    <row r="2590" spans="1:7" x14ac:dyDescent="0.25">
      <c r="A2590" t="str">
        <f>'All Nodes'!A5699</f>
        <v>GRID</v>
      </c>
      <c r="B2590">
        <f>'All Nodes'!B5699</f>
        <v>107588</v>
      </c>
      <c r="C2590">
        <f>'All Nodes'!C5699</f>
        <v>100001</v>
      </c>
      <c r="D2590" s="1">
        <f>'All Nodes'!D5699</f>
        <v>0.62490100000000004</v>
      </c>
      <c r="E2590" s="1">
        <f>'All Nodes'!E5699</f>
        <v>-0.29997299999999999</v>
      </c>
      <c r="F2590" s="1">
        <f>'All Nodes'!F5699</f>
        <v>0.13029399999999999</v>
      </c>
      <c r="G2590">
        <f>'All Nodes'!G5699</f>
        <v>100001</v>
      </c>
    </row>
    <row r="2591" spans="1:7" x14ac:dyDescent="0.25">
      <c r="A2591" t="str">
        <f>'All Nodes'!A5700</f>
        <v>GRID</v>
      </c>
      <c r="B2591">
        <f>'All Nodes'!B5700</f>
        <v>107589</v>
      </c>
      <c r="C2591">
        <f>'All Nodes'!C5700</f>
        <v>100001</v>
      </c>
      <c r="D2591" s="1">
        <f>'All Nodes'!D5700</f>
        <v>0.64982099999999998</v>
      </c>
      <c r="E2591" s="1">
        <f>'All Nodes'!E5700</f>
        <v>-0.27496999999999999</v>
      </c>
      <c r="F2591" s="1">
        <f>'All Nodes'!F5700</f>
        <v>0.13203100000000001</v>
      </c>
      <c r="G2591">
        <f>'All Nodes'!G5700</f>
        <v>100001</v>
      </c>
    </row>
    <row r="2592" spans="1:7" x14ac:dyDescent="0.25">
      <c r="A2592" t="str">
        <f>'All Nodes'!A5701</f>
        <v>GRID</v>
      </c>
      <c r="B2592">
        <f>'All Nodes'!B5701</f>
        <v>107590</v>
      </c>
      <c r="C2592">
        <f>'All Nodes'!C5701</f>
        <v>100001</v>
      </c>
      <c r="D2592" s="1">
        <f>'All Nodes'!D5701</f>
        <v>0.67485200000000001</v>
      </c>
      <c r="E2592" s="1">
        <f>'All Nodes'!E5701</f>
        <v>-0.27496700000000002</v>
      </c>
      <c r="F2592" s="1">
        <f>'All Nodes'!F5701</f>
        <v>0.13537099999999999</v>
      </c>
      <c r="G2592">
        <f>'All Nodes'!G5701</f>
        <v>100001</v>
      </c>
    </row>
    <row r="2593" spans="1:7" x14ac:dyDescent="0.25">
      <c r="A2593" t="str">
        <f>'All Nodes'!A5702</f>
        <v>GRID</v>
      </c>
      <c r="B2593">
        <f>'All Nodes'!B5702</f>
        <v>107591</v>
      </c>
      <c r="C2593">
        <f>'All Nodes'!C5702</f>
        <v>100001</v>
      </c>
      <c r="D2593" s="1">
        <f>'All Nodes'!D5702</f>
        <v>0.15004899999999999</v>
      </c>
      <c r="E2593" s="1">
        <f>'All Nodes'!E5702</f>
        <v>-0.64992300000000003</v>
      </c>
      <c r="F2593" s="1">
        <f>'All Nodes'!F5702</f>
        <v>0.12673300000000001</v>
      </c>
      <c r="G2593">
        <f>'All Nodes'!G5702</f>
        <v>100001</v>
      </c>
    </row>
    <row r="2594" spans="1:7" x14ac:dyDescent="0.25">
      <c r="A2594" t="str">
        <f>'All Nodes'!A5703</f>
        <v>GRID</v>
      </c>
      <c r="B2594">
        <f>'All Nodes'!B5703</f>
        <v>107592</v>
      </c>
      <c r="C2594">
        <f>'All Nodes'!C5703</f>
        <v>100001</v>
      </c>
      <c r="D2594" s="1">
        <f>'All Nodes'!D5703</f>
        <v>0.17505000000000001</v>
      </c>
      <c r="E2594" s="1">
        <f>'All Nodes'!E5703</f>
        <v>-0.59999899999999995</v>
      </c>
      <c r="F2594" s="1">
        <f>'All Nodes'!F5703</f>
        <v>0.121284</v>
      </c>
      <c r="G2594">
        <f>'All Nodes'!G5703</f>
        <v>100001</v>
      </c>
    </row>
    <row r="2595" spans="1:7" x14ac:dyDescent="0.25">
      <c r="A2595" t="str">
        <f>'All Nodes'!A5704</f>
        <v>GRID</v>
      </c>
      <c r="B2595">
        <f>'All Nodes'!B5704</f>
        <v>107593</v>
      </c>
      <c r="C2595">
        <f>'All Nodes'!C5704</f>
        <v>100001</v>
      </c>
      <c r="D2595" s="1">
        <f>'All Nodes'!D5704</f>
        <v>0.17505100000000001</v>
      </c>
      <c r="E2595" s="1">
        <f>'All Nodes'!E5704</f>
        <v>-0.62499700000000002</v>
      </c>
      <c r="F2595" s="1">
        <f>'All Nodes'!F5704</f>
        <v>0.124359</v>
      </c>
      <c r="G2595">
        <f>'All Nodes'!G5704</f>
        <v>100001</v>
      </c>
    </row>
    <row r="2596" spans="1:7" x14ac:dyDescent="0.25">
      <c r="A2596" t="str">
        <f>'All Nodes'!A5705</f>
        <v>GRID</v>
      </c>
      <c r="B2596">
        <f>'All Nodes'!B5705</f>
        <v>107594</v>
      </c>
      <c r="C2596">
        <f>'All Nodes'!C5705</f>
        <v>100001</v>
      </c>
      <c r="D2596" s="1">
        <f>'All Nodes'!D5705</f>
        <v>0.17505299999999999</v>
      </c>
      <c r="E2596" s="1">
        <f>'All Nodes'!E5705</f>
        <v>-0.64993100000000004</v>
      </c>
      <c r="F2596" s="1">
        <f>'All Nodes'!F5705</f>
        <v>0.127552</v>
      </c>
      <c r="G2596">
        <f>'All Nodes'!G5705</f>
        <v>100001</v>
      </c>
    </row>
    <row r="2597" spans="1:7" x14ac:dyDescent="0.25">
      <c r="A2597" t="str">
        <f>'All Nodes'!A5706</f>
        <v>GRID</v>
      </c>
      <c r="B2597">
        <f>'All Nodes'!B5706</f>
        <v>107595</v>
      </c>
      <c r="C2597">
        <f>'All Nodes'!C5706</f>
        <v>100001</v>
      </c>
      <c r="D2597" s="1">
        <f>'All Nodes'!D5706</f>
        <v>0.15004999999999999</v>
      </c>
      <c r="E2597" s="1">
        <f>'All Nodes'!E5706</f>
        <v>-0.67495300000000003</v>
      </c>
      <c r="F2597" s="1">
        <f>'All Nodes'!F5706</f>
        <v>0.13006699999999999</v>
      </c>
      <c r="G2597">
        <f>'All Nodes'!G5706</f>
        <v>100001</v>
      </c>
    </row>
    <row r="2598" spans="1:7" x14ac:dyDescent="0.25">
      <c r="A2598" t="str">
        <f>'All Nodes'!A5707</f>
        <v>GRID</v>
      </c>
      <c r="B2598">
        <f>'All Nodes'!B5707</f>
        <v>107596</v>
      </c>
      <c r="C2598">
        <f>'All Nodes'!C5707</f>
        <v>100001</v>
      </c>
      <c r="D2598" s="1">
        <f>'All Nodes'!D5707</f>
        <v>0.125056</v>
      </c>
      <c r="E2598" s="1">
        <f>'All Nodes'!E5707</f>
        <v>-0.72501599999999999</v>
      </c>
      <c r="F2598" s="1">
        <f>'All Nodes'!F5707</f>
        <v>0.13642599999999999</v>
      </c>
      <c r="G2598">
        <f>'All Nodes'!G5707</f>
        <v>100001</v>
      </c>
    </row>
    <row r="2599" spans="1:7" x14ac:dyDescent="0.25">
      <c r="A2599" t="str">
        <f>'All Nodes'!A5708</f>
        <v>GRID</v>
      </c>
      <c r="B2599">
        <f>'All Nodes'!B5708</f>
        <v>107597</v>
      </c>
      <c r="C2599">
        <f>'All Nodes'!C5708</f>
        <v>100001</v>
      </c>
      <c r="D2599" s="1">
        <f>'All Nodes'!D5708</f>
        <v>0.15005099999999999</v>
      </c>
      <c r="E2599" s="1">
        <f>'All Nodes'!E5708</f>
        <v>-0.69999599999999995</v>
      </c>
      <c r="F2599" s="1">
        <f>'All Nodes'!F5708</f>
        <v>0.13353000000000001</v>
      </c>
      <c r="G2599">
        <f>'All Nodes'!G5708</f>
        <v>100001</v>
      </c>
    </row>
    <row r="2600" spans="1:7" x14ac:dyDescent="0.25">
      <c r="A2600" t="str">
        <f>'All Nodes'!A5709</f>
        <v>GRID</v>
      </c>
      <c r="B2600">
        <f>'All Nodes'!B5709</f>
        <v>107598</v>
      </c>
      <c r="C2600">
        <f>'All Nodes'!C5709</f>
        <v>100001</v>
      </c>
      <c r="D2600" s="1">
        <f>'All Nodes'!D5709</f>
        <v>0.15005299999999999</v>
      </c>
      <c r="E2600" s="1">
        <f>'All Nodes'!E5709</f>
        <v>-0.72501400000000005</v>
      </c>
      <c r="F2600" s="1">
        <f>'All Nodes'!F5709</f>
        <v>0.13711799999999999</v>
      </c>
      <c r="G2600">
        <f>'All Nodes'!G5709</f>
        <v>100001</v>
      </c>
    </row>
    <row r="2601" spans="1:7" x14ac:dyDescent="0.25">
      <c r="A2601" t="str">
        <f>'All Nodes'!A5710</f>
        <v>GRID</v>
      </c>
      <c r="B2601">
        <f>'All Nodes'!B5710</f>
        <v>107599</v>
      </c>
      <c r="C2601">
        <f>'All Nodes'!C5710</f>
        <v>100001</v>
      </c>
      <c r="D2601" s="1">
        <f>'All Nodes'!D5710</f>
        <v>0.32503300000000002</v>
      </c>
      <c r="E2601" s="1">
        <f>'All Nodes'!E5710</f>
        <v>-0.42499100000000001</v>
      </c>
      <c r="F2601" s="1">
        <f>'All Nodes'!F5710</f>
        <v>0.11082</v>
      </c>
      <c r="G2601">
        <f>'All Nodes'!G5710</f>
        <v>100001</v>
      </c>
    </row>
    <row r="2602" spans="1:7" x14ac:dyDescent="0.25">
      <c r="A2602" t="str">
        <f>'All Nodes'!A5711</f>
        <v>GRID</v>
      </c>
      <c r="B2602">
        <f>'All Nodes'!B5711</f>
        <v>107600</v>
      </c>
      <c r="C2602">
        <f>'All Nodes'!C5711</f>
        <v>100001</v>
      </c>
      <c r="D2602" s="1">
        <f>'All Nodes'!D5711</f>
        <v>0.34982799999999997</v>
      </c>
      <c r="E2602" s="1">
        <f>'All Nodes'!E5711</f>
        <v>-0.42498599999999997</v>
      </c>
      <c r="F2602" s="1">
        <f>'All Nodes'!F5711</f>
        <v>0.112481</v>
      </c>
      <c r="G2602">
        <f>'All Nodes'!G5711</f>
        <v>100001</v>
      </c>
    </row>
    <row r="2603" spans="1:7" x14ac:dyDescent="0.25">
      <c r="A2603" t="str">
        <f>'All Nodes'!A5712</f>
        <v>GRID</v>
      </c>
      <c r="B2603">
        <f>'All Nodes'!B5712</f>
        <v>107601</v>
      </c>
      <c r="C2603">
        <f>'All Nodes'!C5712</f>
        <v>100001</v>
      </c>
      <c r="D2603" s="1">
        <f>'All Nodes'!D5712</f>
        <v>0.250025</v>
      </c>
      <c r="E2603" s="1">
        <f>'All Nodes'!E5712</f>
        <v>-0.47497899999999998</v>
      </c>
      <c r="F2603" s="1">
        <f>'All Nodes'!F5712</f>
        <v>0.11100500000000001</v>
      </c>
      <c r="G2603">
        <f>'All Nodes'!G5712</f>
        <v>100001</v>
      </c>
    </row>
    <row r="2604" spans="1:7" x14ac:dyDescent="0.25">
      <c r="A2604" t="str">
        <f>'All Nodes'!A5713</f>
        <v>GRID</v>
      </c>
      <c r="B2604">
        <f>'All Nodes'!B5713</f>
        <v>107602</v>
      </c>
      <c r="C2604">
        <f>'All Nodes'!C5713</f>
        <v>100001</v>
      </c>
      <c r="D2604" s="1">
        <f>'All Nodes'!D5713</f>
        <v>0.27504600000000001</v>
      </c>
      <c r="E2604" s="1">
        <f>'All Nodes'!E5713</f>
        <v>-0.47497800000000001</v>
      </c>
      <c r="F2604" s="1">
        <f>'All Nodes'!F5713</f>
        <v>0.11232200000000001</v>
      </c>
      <c r="G2604">
        <f>'All Nodes'!G5713</f>
        <v>100001</v>
      </c>
    </row>
    <row r="2605" spans="1:7" x14ac:dyDescent="0.25">
      <c r="A2605" t="str">
        <f>'All Nodes'!A5714</f>
        <v>GRID</v>
      </c>
      <c r="B2605">
        <f>'All Nodes'!B5714</f>
        <v>107603</v>
      </c>
      <c r="C2605">
        <f>'All Nodes'!C5714</f>
        <v>100001</v>
      </c>
      <c r="D2605" s="1">
        <f>'All Nodes'!D5714</f>
        <v>0.22504199999999999</v>
      </c>
      <c r="E2605" s="1">
        <f>'All Nodes'!E5714</f>
        <v>-0.499996</v>
      </c>
      <c r="F2605" s="1">
        <f>'All Nodes'!F5714</f>
        <v>0.11226</v>
      </c>
      <c r="G2605">
        <f>'All Nodes'!G5714</f>
        <v>100001</v>
      </c>
    </row>
    <row r="2606" spans="1:7" x14ac:dyDescent="0.25">
      <c r="A2606" t="str">
        <f>'All Nodes'!A5715</f>
        <v>GRID</v>
      </c>
      <c r="B2606">
        <f>'All Nodes'!B5715</f>
        <v>107604</v>
      </c>
      <c r="C2606">
        <f>'All Nodes'!C5715</f>
        <v>100001</v>
      </c>
      <c r="D2606" s="1">
        <f>'All Nodes'!D5715</f>
        <v>0.22504299999999999</v>
      </c>
      <c r="E2606" s="1">
        <f>'All Nodes'!E5715</f>
        <v>-0.52499399999999996</v>
      </c>
      <c r="F2606" s="1">
        <f>'All Nodes'!F5715</f>
        <v>0.114827</v>
      </c>
      <c r="G2606">
        <f>'All Nodes'!G5715</f>
        <v>100001</v>
      </c>
    </row>
    <row r="2607" spans="1:7" x14ac:dyDescent="0.25">
      <c r="A2607" t="str">
        <f>'All Nodes'!A5716</f>
        <v>GRID</v>
      </c>
      <c r="B2607">
        <f>'All Nodes'!B5716</f>
        <v>107605</v>
      </c>
      <c r="C2607">
        <f>'All Nodes'!C5716</f>
        <v>100001</v>
      </c>
      <c r="D2607" s="1">
        <f>'All Nodes'!D5716</f>
        <v>0.250027</v>
      </c>
      <c r="E2607" s="1">
        <f>'All Nodes'!E5716</f>
        <v>-0.49999399999999999</v>
      </c>
      <c r="F2607" s="1">
        <f>'All Nodes'!F5716</f>
        <v>0.11344700000000001</v>
      </c>
      <c r="G2607">
        <f>'All Nodes'!G5716</f>
        <v>100001</v>
      </c>
    </row>
    <row r="2608" spans="1:7" x14ac:dyDescent="0.25">
      <c r="A2608" t="str">
        <f>'All Nodes'!A5717</f>
        <v>GRID</v>
      </c>
      <c r="B2608">
        <f>'All Nodes'!B5717</f>
        <v>107606</v>
      </c>
      <c r="C2608">
        <f>'All Nodes'!C5717</f>
        <v>100001</v>
      </c>
      <c r="D2608" s="1">
        <f>'All Nodes'!D5717</f>
        <v>0.22504399999999999</v>
      </c>
      <c r="E2608" s="1">
        <f>'All Nodes'!E5717</f>
        <v>-0.54999399999999998</v>
      </c>
      <c r="F2608" s="1">
        <f>'All Nodes'!F5717</f>
        <v>0.117522</v>
      </c>
      <c r="G2608">
        <f>'All Nodes'!G5717</f>
        <v>100001</v>
      </c>
    </row>
    <row r="2609" spans="1:7" x14ac:dyDescent="0.25">
      <c r="A2609" t="str">
        <f>'All Nodes'!A5718</f>
        <v>GRID</v>
      </c>
      <c r="B2609">
        <f>'All Nodes'!B5718</f>
        <v>107607</v>
      </c>
      <c r="C2609">
        <f>'All Nodes'!C5718</f>
        <v>100001</v>
      </c>
      <c r="D2609" s="1">
        <f>'All Nodes'!D5718</f>
        <v>0.30003600000000002</v>
      </c>
      <c r="E2609" s="1">
        <f>'All Nodes'!E5718</f>
        <v>-0.44999099999999997</v>
      </c>
      <c r="F2609" s="1">
        <f>'All Nodes'!F5718</f>
        <v>0.111446</v>
      </c>
      <c r="G2609">
        <f>'All Nodes'!G5718</f>
        <v>100001</v>
      </c>
    </row>
    <row r="2610" spans="1:7" x14ac:dyDescent="0.25">
      <c r="A2610" t="str">
        <f>'All Nodes'!A5719</f>
        <v>GRID</v>
      </c>
      <c r="B2610">
        <f>'All Nodes'!B5719</f>
        <v>107608</v>
      </c>
      <c r="C2610">
        <f>'All Nodes'!C5719</f>
        <v>100001</v>
      </c>
      <c r="D2610" s="1">
        <f>'All Nodes'!D5719</f>
        <v>0.32503399999999999</v>
      </c>
      <c r="E2610" s="1">
        <f>'All Nodes'!E5719</f>
        <v>-0.44998700000000003</v>
      </c>
      <c r="F2610" s="1">
        <f>'All Nodes'!F5719</f>
        <v>0.11301</v>
      </c>
      <c r="G2610">
        <f>'All Nodes'!G5719</f>
        <v>100001</v>
      </c>
    </row>
    <row r="2611" spans="1:7" x14ac:dyDescent="0.25">
      <c r="A2611" t="str">
        <f>'All Nodes'!A5720</f>
        <v>GRID</v>
      </c>
      <c r="B2611">
        <f>'All Nodes'!B5720</f>
        <v>107609</v>
      </c>
      <c r="C2611">
        <f>'All Nodes'!C5720</f>
        <v>100001</v>
      </c>
      <c r="D2611" s="1">
        <f>'All Nodes'!D5720</f>
        <v>0.300037</v>
      </c>
      <c r="E2611" s="1">
        <f>'All Nodes'!E5720</f>
        <v>-0.47497699999999998</v>
      </c>
      <c r="F2611" s="1">
        <f>'All Nodes'!F5720</f>
        <v>0.11376</v>
      </c>
      <c r="G2611">
        <f>'All Nodes'!G5720</f>
        <v>100001</v>
      </c>
    </row>
    <row r="2612" spans="1:7" x14ac:dyDescent="0.25">
      <c r="A2612" t="str">
        <f>'All Nodes'!A5721</f>
        <v>GRID</v>
      </c>
      <c r="B2612">
        <f>'All Nodes'!B5721</f>
        <v>107610</v>
      </c>
      <c r="C2612">
        <f>'All Nodes'!C5721</f>
        <v>100001</v>
      </c>
      <c r="D2612" s="1">
        <f>'All Nodes'!D5721</f>
        <v>0.20005100000000001</v>
      </c>
      <c r="E2612" s="1">
        <f>'All Nodes'!E5721</f>
        <v>-0.57499199999999995</v>
      </c>
      <c r="F2612" s="1">
        <f>'All Nodes'!F5721</f>
        <v>0.11927599999999999</v>
      </c>
      <c r="G2612">
        <f>'All Nodes'!G5721</f>
        <v>100001</v>
      </c>
    </row>
    <row r="2613" spans="1:7" x14ac:dyDescent="0.25">
      <c r="A2613" t="str">
        <f>'All Nodes'!A5722</f>
        <v>GRID</v>
      </c>
      <c r="B2613">
        <f>'All Nodes'!B5722</f>
        <v>107611</v>
      </c>
      <c r="C2613">
        <f>'All Nodes'!C5722</f>
        <v>100001</v>
      </c>
      <c r="D2613" s="1">
        <f>'All Nodes'!D5722</f>
        <v>0.20005200000000001</v>
      </c>
      <c r="E2613" s="1">
        <f>'All Nodes'!E5722</f>
        <v>-0.59999599999999997</v>
      </c>
      <c r="F2613" s="1">
        <f>'All Nodes'!F5722</f>
        <v>0.122226</v>
      </c>
      <c r="G2613">
        <f>'All Nodes'!G5722</f>
        <v>100001</v>
      </c>
    </row>
    <row r="2614" spans="1:7" x14ac:dyDescent="0.25">
      <c r="A2614" t="str">
        <f>'All Nodes'!A5723</f>
        <v>GRID</v>
      </c>
      <c r="B2614">
        <f>'All Nodes'!B5723</f>
        <v>107612</v>
      </c>
      <c r="C2614">
        <f>'All Nodes'!C5723</f>
        <v>100001</v>
      </c>
      <c r="D2614" s="1">
        <f>'All Nodes'!D5723</f>
        <v>0.225045</v>
      </c>
      <c r="E2614" s="1">
        <f>'All Nodes'!E5723</f>
        <v>-0.57499199999999995</v>
      </c>
      <c r="F2614" s="1">
        <f>'All Nodes'!F5723</f>
        <v>0.12034300000000001</v>
      </c>
      <c r="G2614">
        <f>'All Nodes'!G5723</f>
        <v>100001</v>
      </c>
    </row>
    <row r="2615" spans="1:7" x14ac:dyDescent="0.25">
      <c r="A2615" t="str">
        <f>'All Nodes'!A5724</f>
        <v>GRID</v>
      </c>
      <c r="B2615">
        <f>'All Nodes'!B5724</f>
        <v>107613</v>
      </c>
      <c r="C2615">
        <f>'All Nodes'!C5724</f>
        <v>100001</v>
      </c>
      <c r="D2615" s="1">
        <f>'All Nodes'!D5724</f>
        <v>0.20005300000000001</v>
      </c>
      <c r="E2615" s="1">
        <f>'All Nodes'!E5724</f>
        <v>-0.624996</v>
      </c>
      <c r="F2615" s="1">
        <f>'All Nodes'!F5724</f>
        <v>0.125301</v>
      </c>
      <c r="G2615">
        <f>'All Nodes'!G5724</f>
        <v>100001</v>
      </c>
    </row>
    <row r="2616" spans="1:7" x14ac:dyDescent="0.25">
      <c r="A2616" t="str">
        <f>'All Nodes'!A5725</f>
        <v>GRID</v>
      </c>
      <c r="B2616">
        <f>'All Nodes'!B5725</f>
        <v>107614</v>
      </c>
      <c r="C2616">
        <f>'All Nodes'!C5725</f>
        <v>100001</v>
      </c>
      <c r="D2616" s="1">
        <f>'All Nodes'!D5725</f>
        <v>0.17505399999999999</v>
      </c>
      <c r="E2616" s="1">
        <f>'All Nodes'!E5725</f>
        <v>-0.67495899999999998</v>
      </c>
      <c r="F2616" s="1">
        <f>'All Nodes'!F5725</f>
        <v>0.130884</v>
      </c>
      <c r="G2616">
        <f>'All Nodes'!G5725</f>
        <v>100001</v>
      </c>
    </row>
    <row r="2617" spans="1:7" x14ac:dyDescent="0.25">
      <c r="A2617" t="str">
        <f>'All Nodes'!A5726</f>
        <v>GRID</v>
      </c>
      <c r="B2617">
        <f>'All Nodes'!B5726</f>
        <v>107615</v>
      </c>
      <c r="C2617">
        <f>'All Nodes'!C5726</f>
        <v>100001</v>
      </c>
      <c r="D2617" s="1">
        <f>'All Nodes'!D5726</f>
        <v>0.20005500000000001</v>
      </c>
      <c r="E2617" s="1">
        <f>'All Nodes'!E5726</f>
        <v>-0.64993500000000004</v>
      </c>
      <c r="F2617" s="1">
        <f>'All Nodes'!F5726</f>
        <v>0.128496</v>
      </c>
      <c r="G2617">
        <f>'All Nodes'!G5726</f>
        <v>100001</v>
      </c>
    </row>
    <row r="2618" spans="1:7" x14ac:dyDescent="0.25">
      <c r="A2618" t="str">
        <f>'All Nodes'!A5727</f>
        <v>GRID</v>
      </c>
      <c r="B2618">
        <f>'All Nodes'!B5727</f>
        <v>107616</v>
      </c>
      <c r="C2618">
        <f>'All Nodes'!C5727</f>
        <v>100001</v>
      </c>
      <c r="D2618" s="1">
        <f>'All Nodes'!D5727</f>
        <v>0.20005600000000001</v>
      </c>
      <c r="E2618" s="1">
        <f>'All Nodes'!E5727</f>
        <v>-0.67496199999999995</v>
      </c>
      <c r="F2618" s="1">
        <f>'All Nodes'!F5727</f>
        <v>0.131829</v>
      </c>
      <c r="G2618">
        <f>'All Nodes'!G5727</f>
        <v>100001</v>
      </c>
    </row>
    <row r="2619" spans="1:7" x14ac:dyDescent="0.25">
      <c r="A2619" t="str">
        <f>'All Nodes'!A5728</f>
        <v>GRID</v>
      </c>
      <c r="B2619">
        <f>'All Nodes'!B5728</f>
        <v>107617</v>
      </c>
      <c r="C2619">
        <f>'All Nodes'!C5728</f>
        <v>100001</v>
      </c>
      <c r="D2619" s="1">
        <f>'All Nodes'!D5728</f>
        <v>0.17505499999999999</v>
      </c>
      <c r="E2619" s="1">
        <f>'All Nodes'!E5728</f>
        <v>-0.69999500000000003</v>
      </c>
      <c r="F2619" s="1">
        <f>'All Nodes'!F5728</f>
        <v>0.134348</v>
      </c>
      <c r="G2619">
        <f>'All Nodes'!G5728</f>
        <v>100001</v>
      </c>
    </row>
    <row r="2620" spans="1:7" x14ac:dyDescent="0.25">
      <c r="A2620" t="str">
        <f>'All Nodes'!A5729</f>
        <v>GRID</v>
      </c>
      <c r="B2620">
        <f>'All Nodes'!B5729</f>
        <v>107618</v>
      </c>
      <c r="C2620">
        <f>'All Nodes'!C5729</f>
        <v>100001</v>
      </c>
      <c r="D2620" s="1">
        <f>'All Nodes'!D5729</f>
        <v>0.44983400000000001</v>
      </c>
      <c r="E2620" s="1">
        <f>'All Nodes'!E5729</f>
        <v>-0.34998000000000001</v>
      </c>
      <c r="F2620" s="1">
        <f>'All Nodes'!F5729</f>
        <v>0.11466700000000001</v>
      </c>
      <c r="G2620">
        <f>'All Nodes'!G5729</f>
        <v>100001</v>
      </c>
    </row>
    <row r="2621" spans="1:7" x14ac:dyDescent="0.25">
      <c r="A2621" t="str">
        <f>'All Nodes'!A5730</f>
        <v>GRID</v>
      </c>
      <c r="B2621">
        <f>'All Nodes'!B5730</f>
        <v>107619</v>
      </c>
      <c r="C2621">
        <f>'All Nodes'!C5730</f>
        <v>100001</v>
      </c>
      <c r="D2621" s="1">
        <f>'All Nodes'!D5730</f>
        <v>0.47503600000000001</v>
      </c>
      <c r="E2621" s="1">
        <f>'All Nodes'!E5730</f>
        <v>-0.34997699999999998</v>
      </c>
      <c r="F2621" s="1">
        <f>'All Nodes'!F5730</f>
        <v>0.117021</v>
      </c>
      <c r="G2621">
        <f>'All Nodes'!G5730</f>
        <v>100001</v>
      </c>
    </row>
    <row r="2622" spans="1:7" x14ac:dyDescent="0.25">
      <c r="A2622" t="str">
        <f>'All Nodes'!A5731</f>
        <v>GRID</v>
      </c>
      <c r="B2622">
        <f>'All Nodes'!B5731</f>
        <v>107620</v>
      </c>
      <c r="C2622">
        <f>'All Nodes'!C5731</f>
        <v>100001</v>
      </c>
      <c r="D2622" s="1">
        <f>'All Nodes'!D5731</f>
        <v>0.49984200000000001</v>
      </c>
      <c r="E2622" s="1">
        <f>'All Nodes'!E5731</f>
        <v>-0.34997899999999998</v>
      </c>
      <c r="F2622" s="1">
        <f>'All Nodes'!F5731</f>
        <v>0.11942800000000001</v>
      </c>
      <c r="G2622">
        <f>'All Nodes'!G5731</f>
        <v>100001</v>
      </c>
    </row>
    <row r="2623" spans="1:7" x14ac:dyDescent="0.25">
      <c r="A2623" t="str">
        <f>'All Nodes'!A5732</f>
        <v>GRID</v>
      </c>
      <c r="B2623">
        <f>'All Nodes'!B5732</f>
        <v>107621</v>
      </c>
      <c r="C2623">
        <f>'All Nodes'!C5732</f>
        <v>100001</v>
      </c>
      <c r="D2623" s="1">
        <f>'All Nodes'!D5732</f>
        <v>0.52485199999999999</v>
      </c>
      <c r="E2623" s="1">
        <f>'All Nodes'!E5732</f>
        <v>-0.34998400000000002</v>
      </c>
      <c r="F2623" s="1">
        <f>'All Nodes'!F5732</f>
        <v>0.122001</v>
      </c>
      <c r="G2623">
        <f>'All Nodes'!G5732</f>
        <v>100001</v>
      </c>
    </row>
    <row r="2624" spans="1:7" x14ac:dyDescent="0.25">
      <c r="A2624" t="str">
        <f>'All Nodes'!A5733</f>
        <v>GRID</v>
      </c>
      <c r="B2624">
        <f>'All Nodes'!B5733</f>
        <v>107622</v>
      </c>
      <c r="C2624">
        <f>'All Nodes'!C5733</f>
        <v>100001</v>
      </c>
      <c r="D2624" s="1">
        <f>'All Nodes'!D5733</f>
        <v>0.39982499999999999</v>
      </c>
      <c r="E2624" s="1">
        <f>'All Nodes'!E5733</f>
        <v>-0.39998400000000001</v>
      </c>
      <c r="F2624" s="1">
        <f>'All Nodes'!F5733</f>
        <v>0.114167</v>
      </c>
      <c r="G2624">
        <f>'All Nodes'!G5733</f>
        <v>100001</v>
      </c>
    </row>
    <row r="2625" spans="1:7" x14ac:dyDescent="0.25">
      <c r="A2625" t="str">
        <f>'All Nodes'!A5734</f>
        <v>GRID</v>
      </c>
      <c r="B2625">
        <f>'All Nodes'!B5734</f>
        <v>107623</v>
      </c>
      <c r="C2625">
        <f>'All Nodes'!C5734</f>
        <v>100001</v>
      </c>
      <c r="D2625" s="1">
        <f>'All Nodes'!D5734</f>
        <v>0.425037</v>
      </c>
      <c r="E2625" s="1">
        <f>'All Nodes'!E5734</f>
        <v>-0.37498100000000001</v>
      </c>
      <c r="F2625" s="1">
        <f>'All Nodes'!F5734</f>
        <v>0.114328</v>
      </c>
      <c r="G2625">
        <f>'All Nodes'!G5734</f>
        <v>100001</v>
      </c>
    </row>
    <row r="2626" spans="1:7" x14ac:dyDescent="0.25">
      <c r="A2626" t="str">
        <f>'All Nodes'!A5735</f>
        <v>GRID</v>
      </c>
      <c r="B2626">
        <f>'All Nodes'!B5735</f>
        <v>107624</v>
      </c>
      <c r="C2626">
        <f>'All Nodes'!C5735</f>
        <v>100001</v>
      </c>
      <c r="D2626" s="1">
        <f>'All Nodes'!D5735</f>
        <v>0.44983099999999998</v>
      </c>
      <c r="E2626" s="1">
        <f>'All Nodes'!E5735</f>
        <v>-0.37498100000000001</v>
      </c>
      <c r="F2626" s="1">
        <f>'All Nodes'!F5735</f>
        <v>0.116482</v>
      </c>
      <c r="G2626">
        <f>'All Nodes'!G5735</f>
        <v>100001</v>
      </c>
    </row>
    <row r="2627" spans="1:7" x14ac:dyDescent="0.25">
      <c r="A2627" t="str">
        <f>'All Nodes'!A5736</f>
        <v>GRID</v>
      </c>
      <c r="B2627">
        <f>'All Nodes'!B5736</f>
        <v>107625</v>
      </c>
      <c r="C2627">
        <f>'All Nodes'!C5736</f>
        <v>100001</v>
      </c>
      <c r="D2627" s="1">
        <f>'All Nodes'!D5736</f>
        <v>0.42503800000000003</v>
      </c>
      <c r="E2627" s="1">
        <f>'All Nodes'!E5736</f>
        <v>-0.399978</v>
      </c>
      <c r="F2627" s="1">
        <f>'All Nodes'!F5736</f>
        <v>0.11627</v>
      </c>
      <c r="G2627">
        <f>'All Nodes'!G5736</f>
        <v>100001</v>
      </c>
    </row>
    <row r="2628" spans="1:7" x14ac:dyDescent="0.25">
      <c r="A2628" t="str">
        <f>'All Nodes'!A5737</f>
        <v>GRID</v>
      </c>
      <c r="B2628">
        <f>'All Nodes'!B5737</f>
        <v>107626</v>
      </c>
      <c r="C2628">
        <f>'All Nodes'!C5737</f>
        <v>100001</v>
      </c>
      <c r="D2628" s="1">
        <f>'All Nodes'!D5737</f>
        <v>0.37482500000000002</v>
      </c>
      <c r="E2628" s="1">
        <f>'All Nodes'!E5737</f>
        <v>-0.42498599999999997</v>
      </c>
      <c r="F2628" s="1">
        <f>'All Nodes'!F5737</f>
        <v>0.11429400000000001</v>
      </c>
      <c r="G2628">
        <f>'All Nodes'!G5737</f>
        <v>100001</v>
      </c>
    </row>
    <row r="2629" spans="1:7" x14ac:dyDescent="0.25">
      <c r="A2629" t="str">
        <f>'All Nodes'!A5738</f>
        <v>GRID</v>
      </c>
      <c r="B2629">
        <f>'All Nodes'!B5738</f>
        <v>107627</v>
      </c>
      <c r="C2629">
        <f>'All Nodes'!C5738</f>
        <v>100001</v>
      </c>
      <c r="D2629" s="1">
        <f>'All Nodes'!D5738</f>
        <v>0.39982299999999998</v>
      </c>
      <c r="E2629" s="1">
        <f>'All Nodes'!E5738</f>
        <v>-0.42498399999999997</v>
      </c>
      <c r="F2629" s="1">
        <f>'All Nodes'!F5738</f>
        <v>0.116235</v>
      </c>
      <c r="G2629">
        <f>'All Nodes'!G5738</f>
        <v>100001</v>
      </c>
    </row>
    <row r="2630" spans="1:7" x14ac:dyDescent="0.25">
      <c r="A2630" t="str">
        <f>'All Nodes'!A5739</f>
        <v>GRID</v>
      </c>
      <c r="B2630">
        <f>'All Nodes'!B5739</f>
        <v>107628</v>
      </c>
      <c r="C2630">
        <f>'All Nodes'!C5739</f>
        <v>100001</v>
      </c>
      <c r="D2630" s="1">
        <f>'All Nodes'!D5739</f>
        <v>0.55002899999999999</v>
      </c>
      <c r="E2630" s="1">
        <f>'All Nodes'!E5739</f>
        <v>-0.32497100000000001</v>
      </c>
      <c r="F2630" s="1">
        <f>'All Nodes'!F5739</f>
        <v>0.123041</v>
      </c>
      <c r="G2630">
        <f>'All Nodes'!G5739</f>
        <v>100001</v>
      </c>
    </row>
    <row r="2631" spans="1:7" x14ac:dyDescent="0.25">
      <c r="A2631" t="str">
        <f>'All Nodes'!A5740</f>
        <v>GRID</v>
      </c>
      <c r="B2631">
        <f>'All Nodes'!B5740</f>
        <v>107629</v>
      </c>
      <c r="C2631">
        <f>'All Nodes'!C5740</f>
        <v>100001</v>
      </c>
      <c r="D2631" s="1">
        <f>'All Nodes'!D5740</f>
        <v>0.57502799999999998</v>
      </c>
      <c r="E2631" s="1">
        <f>'All Nodes'!E5740</f>
        <v>-0.32497199999999998</v>
      </c>
      <c r="F2631" s="1">
        <f>'All Nodes'!F5740</f>
        <v>0.125865</v>
      </c>
      <c r="G2631">
        <f>'All Nodes'!G5740</f>
        <v>100001</v>
      </c>
    </row>
    <row r="2632" spans="1:7" x14ac:dyDescent="0.25">
      <c r="A2632" t="str">
        <f>'All Nodes'!A5741</f>
        <v>GRID</v>
      </c>
      <c r="B2632">
        <f>'All Nodes'!B5741</f>
        <v>107630</v>
      </c>
      <c r="C2632">
        <f>'All Nodes'!C5741</f>
        <v>100001</v>
      </c>
      <c r="D2632" s="1">
        <f>'All Nodes'!D5741</f>
        <v>0.55003100000000005</v>
      </c>
      <c r="E2632" s="1">
        <f>'All Nodes'!E5741</f>
        <v>-0.34997299999999998</v>
      </c>
      <c r="F2632" s="1">
        <f>'All Nodes'!F5741</f>
        <v>0.124735</v>
      </c>
      <c r="G2632">
        <f>'All Nodes'!G5741</f>
        <v>100001</v>
      </c>
    </row>
    <row r="2633" spans="1:7" x14ac:dyDescent="0.25">
      <c r="A2633" t="str">
        <f>'All Nodes'!A5742</f>
        <v>GRID</v>
      </c>
      <c r="B2633">
        <f>'All Nodes'!B5742</f>
        <v>107631</v>
      </c>
      <c r="C2633">
        <f>'All Nodes'!C5742</f>
        <v>100001</v>
      </c>
      <c r="D2633" s="1">
        <f>'All Nodes'!D5742</f>
        <v>0.60003499999999999</v>
      </c>
      <c r="E2633" s="1">
        <f>'All Nodes'!E5742</f>
        <v>-0.32496900000000001</v>
      </c>
      <c r="F2633" s="1">
        <f>'All Nodes'!F5742</f>
        <v>0.12881799999999999</v>
      </c>
      <c r="G2633">
        <f>'All Nodes'!G5742</f>
        <v>100001</v>
      </c>
    </row>
    <row r="2634" spans="1:7" x14ac:dyDescent="0.25">
      <c r="A2634" t="str">
        <f>'All Nodes'!A5743</f>
        <v>GRID</v>
      </c>
      <c r="B2634">
        <f>'All Nodes'!B5743</f>
        <v>107632</v>
      </c>
      <c r="C2634">
        <f>'All Nodes'!C5743</f>
        <v>100001</v>
      </c>
      <c r="D2634" s="1">
        <f>'All Nodes'!D5743</f>
        <v>0.62490000000000001</v>
      </c>
      <c r="E2634" s="1">
        <f>'All Nodes'!E5743</f>
        <v>-0.32496999999999998</v>
      </c>
      <c r="F2634" s="1">
        <f>'All Nodes'!F5743</f>
        <v>0.13186500000000001</v>
      </c>
      <c r="G2634">
        <f>'All Nodes'!G5743</f>
        <v>100001</v>
      </c>
    </row>
    <row r="2635" spans="1:7" x14ac:dyDescent="0.25">
      <c r="A2635" t="str">
        <f>'All Nodes'!A5744</f>
        <v>GRID</v>
      </c>
      <c r="B2635">
        <f>'All Nodes'!B5744</f>
        <v>107633</v>
      </c>
      <c r="C2635">
        <f>'All Nodes'!C5744</f>
        <v>100001</v>
      </c>
      <c r="D2635" s="1">
        <f>'All Nodes'!D5744</f>
        <v>0.64981500000000003</v>
      </c>
      <c r="E2635" s="1">
        <f>'All Nodes'!E5744</f>
        <v>-0.29997099999999999</v>
      </c>
      <c r="F2635" s="1">
        <f>'All Nodes'!F5744</f>
        <v>0.13347700000000001</v>
      </c>
      <c r="G2635">
        <f>'All Nodes'!G5744</f>
        <v>100001</v>
      </c>
    </row>
    <row r="2636" spans="1:7" x14ac:dyDescent="0.25">
      <c r="A2636" t="str">
        <f>'All Nodes'!A5745</f>
        <v>GRID</v>
      </c>
      <c r="B2636">
        <f>'All Nodes'!B5745</f>
        <v>107634</v>
      </c>
      <c r="C2636">
        <f>'All Nodes'!C5745</f>
        <v>100001</v>
      </c>
      <c r="D2636" s="1">
        <f>'All Nodes'!D5745</f>
        <v>0.64981299999999997</v>
      </c>
      <c r="E2636" s="1">
        <f>'All Nodes'!E5745</f>
        <v>-0.32497199999999998</v>
      </c>
      <c r="F2636" s="1">
        <f>'All Nodes'!F5745</f>
        <v>0.135047</v>
      </c>
      <c r="G2636">
        <f>'All Nodes'!G5745</f>
        <v>100001</v>
      </c>
    </row>
    <row r="2637" spans="1:7" x14ac:dyDescent="0.25">
      <c r="A2637" t="str">
        <f>'All Nodes'!A5746</f>
        <v>GRID</v>
      </c>
      <c r="B2637">
        <f>'All Nodes'!B5746</f>
        <v>107635</v>
      </c>
      <c r="C2637">
        <f>'All Nodes'!C5746</f>
        <v>100001</v>
      </c>
      <c r="D2637" s="1">
        <f>'All Nodes'!D5746</f>
        <v>0.34982600000000003</v>
      </c>
      <c r="E2637" s="1">
        <f>'All Nodes'!E5746</f>
        <v>-0.44998899999999997</v>
      </c>
      <c r="F2637" s="1">
        <f>'All Nodes'!F5746</f>
        <v>0.114673</v>
      </c>
      <c r="G2637">
        <f>'All Nodes'!G5746</f>
        <v>100001</v>
      </c>
    </row>
    <row r="2638" spans="1:7" x14ac:dyDescent="0.25">
      <c r="A2638" t="str">
        <f>'All Nodes'!A5747</f>
        <v>GRID</v>
      </c>
      <c r="B2638">
        <f>'All Nodes'!B5747</f>
        <v>107636</v>
      </c>
      <c r="C2638">
        <f>'All Nodes'!C5747</f>
        <v>100001</v>
      </c>
      <c r="D2638" s="1">
        <f>'All Nodes'!D5747</f>
        <v>0.37482300000000002</v>
      </c>
      <c r="E2638" s="1">
        <f>'All Nodes'!E5747</f>
        <v>-0.44998700000000003</v>
      </c>
      <c r="F2638" s="1">
        <f>'All Nodes'!F5747</f>
        <v>0.11648799999999999</v>
      </c>
      <c r="G2638">
        <f>'All Nodes'!G5747</f>
        <v>100001</v>
      </c>
    </row>
    <row r="2639" spans="1:7" x14ac:dyDescent="0.25">
      <c r="A2639" t="str">
        <f>'All Nodes'!A5748</f>
        <v>GRID</v>
      </c>
      <c r="B2639">
        <f>'All Nodes'!B5748</f>
        <v>107637</v>
      </c>
      <c r="C2639">
        <f>'All Nodes'!C5748</f>
        <v>100001</v>
      </c>
      <c r="D2639" s="1">
        <f>'All Nodes'!D5748</f>
        <v>0.27504800000000001</v>
      </c>
      <c r="E2639" s="1">
        <f>'All Nodes'!E5748</f>
        <v>-0.49998999999999999</v>
      </c>
      <c r="F2639" s="1">
        <f>'All Nodes'!F5748</f>
        <v>0.11476600000000001</v>
      </c>
      <c r="G2639">
        <f>'All Nodes'!G5748</f>
        <v>100001</v>
      </c>
    </row>
    <row r="2640" spans="1:7" x14ac:dyDescent="0.25">
      <c r="A2640" t="str">
        <f>'All Nodes'!A5749</f>
        <v>GRID</v>
      </c>
      <c r="B2640">
        <f>'All Nodes'!B5749</f>
        <v>107638</v>
      </c>
      <c r="C2640">
        <f>'All Nodes'!C5749</f>
        <v>100001</v>
      </c>
      <c r="D2640" s="1">
        <f>'All Nodes'!D5749</f>
        <v>0.300039</v>
      </c>
      <c r="E2640" s="1">
        <f>'All Nodes'!E5749</f>
        <v>-0.49998799999999999</v>
      </c>
      <c r="F2640" s="1">
        <f>'All Nodes'!F5749</f>
        <v>0.116206</v>
      </c>
      <c r="G2640">
        <f>'All Nodes'!G5749</f>
        <v>100001</v>
      </c>
    </row>
    <row r="2641" spans="1:7" x14ac:dyDescent="0.25">
      <c r="A2641" t="str">
        <f>'All Nodes'!A5750</f>
        <v>GRID</v>
      </c>
      <c r="B2641">
        <f>'All Nodes'!B5750</f>
        <v>107639</v>
      </c>
      <c r="C2641">
        <f>'All Nodes'!C5750</f>
        <v>100001</v>
      </c>
      <c r="D2641" s="1">
        <f>'All Nodes'!D5750</f>
        <v>0.25002799999999997</v>
      </c>
      <c r="E2641" s="1">
        <f>'All Nodes'!E5750</f>
        <v>-0.52498999999999996</v>
      </c>
      <c r="F2641" s="1">
        <f>'All Nodes'!F5750</f>
        <v>0.11601599999999999</v>
      </c>
      <c r="G2641">
        <f>'All Nodes'!G5750</f>
        <v>100001</v>
      </c>
    </row>
    <row r="2642" spans="1:7" x14ac:dyDescent="0.25">
      <c r="A2642" t="str">
        <f>'All Nodes'!A5751</f>
        <v>GRID</v>
      </c>
      <c r="B2642">
        <f>'All Nodes'!B5751</f>
        <v>107640</v>
      </c>
      <c r="C2642">
        <f>'All Nodes'!C5751</f>
        <v>100001</v>
      </c>
      <c r="D2642" s="1">
        <f>'All Nodes'!D5751</f>
        <v>0.250029</v>
      </c>
      <c r="E2642" s="1">
        <f>'All Nodes'!E5751</f>
        <v>-0.54998999999999998</v>
      </c>
      <c r="F2642" s="1">
        <f>'All Nodes'!F5751</f>
        <v>0.118711</v>
      </c>
      <c r="G2642">
        <f>'All Nodes'!G5751</f>
        <v>100001</v>
      </c>
    </row>
    <row r="2643" spans="1:7" x14ac:dyDescent="0.25">
      <c r="A2643" t="str">
        <f>'All Nodes'!A5752</f>
        <v>GRID</v>
      </c>
      <c r="B2643">
        <f>'All Nodes'!B5752</f>
        <v>107641</v>
      </c>
      <c r="C2643">
        <f>'All Nodes'!C5752</f>
        <v>100001</v>
      </c>
      <c r="D2643" s="1">
        <f>'All Nodes'!D5752</f>
        <v>0.27504899999999999</v>
      </c>
      <c r="E2643" s="1">
        <f>'All Nodes'!E5752</f>
        <v>-0.52498900000000004</v>
      </c>
      <c r="F2643" s="1">
        <f>'All Nodes'!F5752</f>
        <v>0.11733399999999999</v>
      </c>
      <c r="G2643">
        <f>'All Nodes'!G5752</f>
        <v>100001</v>
      </c>
    </row>
    <row r="2644" spans="1:7" x14ac:dyDescent="0.25">
      <c r="A2644" t="str">
        <f>'All Nodes'!A5753</f>
        <v>GRID</v>
      </c>
      <c r="B2644">
        <f>'All Nodes'!B5753</f>
        <v>107642</v>
      </c>
      <c r="C2644">
        <f>'All Nodes'!C5753</f>
        <v>100001</v>
      </c>
      <c r="D2644" s="1">
        <f>'All Nodes'!D5753</f>
        <v>0.25002999999999997</v>
      </c>
      <c r="E2644" s="1">
        <f>'All Nodes'!E5753</f>
        <v>-0.57499100000000003</v>
      </c>
      <c r="F2644" s="1">
        <f>'All Nodes'!F5753</f>
        <v>0.121533</v>
      </c>
      <c r="G2644">
        <f>'All Nodes'!G5753</f>
        <v>100001</v>
      </c>
    </row>
    <row r="2645" spans="1:7" x14ac:dyDescent="0.25">
      <c r="A2645" t="str">
        <f>'All Nodes'!A5754</f>
        <v>GRID</v>
      </c>
      <c r="B2645">
        <f>'All Nodes'!B5754</f>
        <v>107643</v>
      </c>
      <c r="C2645">
        <f>'All Nodes'!C5754</f>
        <v>100001</v>
      </c>
      <c r="D2645" s="1">
        <f>'All Nodes'!D5754</f>
        <v>0.32503599999999999</v>
      </c>
      <c r="E2645" s="1">
        <f>'All Nodes'!E5754</f>
        <v>-0.47497200000000001</v>
      </c>
      <c r="F2645" s="1">
        <f>'All Nodes'!F5754</f>
        <v>0.115327</v>
      </c>
      <c r="G2645">
        <f>'All Nodes'!G5754</f>
        <v>100001</v>
      </c>
    </row>
    <row r="2646" spans="1:7" x14ac:dyDescent="0.25">
      <c r="A2646" t="str">
        <f>'All Nodes'!A5755</f>
        <v>GRID</v>
      </c>
      <c r="B2646">
        <f>'All Nodes'!B5755</f>
        <v>107644</v>
      </c>
      <c r="C2646">
        <f>'All Nodes'!C5755</f>
        <v>100001</v>
      </c>
      <c r="D2646" s="1">
        <f>'All Nodes'!D5755</f>
        <v>0.349823</v>
      </c>
      <c r="E2646" s="1">
        <f>'All Nodes'!E5755</f>
        <v>-0.47497400000000001</v>
      </c>
      <c r="F2646" s="1">
        <f>'All Nodes'!F5755</f>
        <v>0.116989</v>
      </c>
      <c r="G2646">
        <f>'All Nodes'!G5755</f>
        <v>100001</v>
      </c>
    </row>
    <row r="2647" spans="1:7" x14ac:dyDescent="0.25">
      <c r="A2647" t="str">
        <f>'All Nodes'!A5756</f>
        <v>GRID</v>
      </c>
      <c r="B2647">
        <f>'All Nodes'!B5756</f>
        <v>107645</v>
      </c>
      <c r="C2647">
        <f>'All Nodes'!C5756</f>
        <v>100001</v>
      </c>
      <c r="D2647" s="1">
        <f>'All Nodes'!D5756</f>
        <v>0.32503700000000002</v>
      </c>
      <c r="E2647" s="1">
        <f>'All Nodes'!E5756</f>
        <v>-0.49998900000000002</v>
      </c>
      <c r="F2647" s="1">
        <f>'All Nodes'!F5756</f>
        <v>0.117772</v>
      </c>
      <c r="G2647">
        <f>'All Nodes'!G5756</f>
        <v>100001</v>
      </c>
    </row>
    <row r="2648" spans="1:7" x14ac:dyDescent="0.25">
      <c r="A2648" t="str">
        <f>'All Nodes'!A5757</f>
        <v>GRID</v>
      </c>
      <c r="B2648">
        <f>'All Nodes'!B5757</f>
        <v>107646</v>
      </c>
      <c r="C2648">
        <f>'All Nodes'!C5757</f>
        <v>100001</v>
      </c>
      <c r="D2648" s="1">
        <f>'All Nodes'!D5757</f>
        <v>0.225046</v>
      </c>
      <c r="E2648" s="1">
        <f>'All Nodes'!E5757</f>
        <v>-0.599993</v>
      </c>
      <c r="F2648" s="1">
        <f>'All Nodes'!F5757</f>
        <v>0.123291</v>
      </c>
      <c r="G2648">
        <f>'All Nodes'!G5757</f>
        <v>100001</v>
      </c>
    </row>
    <row r="2649" spans="1:7" x14ac:dyDescent="0.25">
      <c r="A2649" t="str">
        <f>'All Nodes'!A5758</f>
        <v>GRID</v>
      </c>
      <c r="B2649">
        <f>'All Nodes'!B5758</f>
        <v>107647</v>
      </c>
      <c r="C2649">
        <f>'All Nodes'!C5758</f>
        <v>100001</v>
      </c>
      <c r="D2649" s="1">
        <f>'All Nodes'!D5758</f>
        <v>0.225046</v>
      </c>
      <c r="E2649" s="1">
        <f>'All Nodes'!E5758</f>
        <v>-0.62499300000000002</v>
      </c>
      <c r="F2649" s="1">
        <f>'All Nodes'!F5758</f>
        <v>0.12636700000000001</v>
      </c>
      <c r="G2649">
        <f>'All Nodes'!G5758</f>
        <v>100001</v>
      </c>
    </row>
    <row r="2650" spans="1:7" x14ac:dyDescent="0.25">
      <c r="A2650" t="str">
        <f>'All Nodes'!A5759</f>
        <v>GRID</v>
      </c>
      <c r="B2650">
        <f>'All Nodes'!B5759</f>
        <v>107648</v>
      </c>
      <c r="C2650">
        <f>'All Nodes'!C5759</f>
        <v>100001</v>
      </c>
      <c r="D2650" s="1">
        <f>'All Nodes'!D5759</f>
        <v>0.250031</v>
      </c>
      <c r="E2650" s="1">
        <f>'All Nodes'!E5759</f>
        <v>-0.59999199999999997</v>
      </c>
      <c r="F2650" s="1">
        <f>'All Nodes'!F5759</f>
        <v>0.124483</v>
      </c>
      <c r="G2650">
        <f>'All Nodes'!G5759</f>
        <v>100001</v>
      </c>
    </row>
    <row r="2651" spans="1:7" x14ac:dyDescent="0.25">
      <c r="A2651" t="str">
        <f>'All Nodes'!A5760</f>
        <v>GRID</v>
      </c>
      <c r="B2651">
        <f>'All Nodes'!B5760</f>
        <v>107649</v>
      </c>
      <c r="C2651">
        <f>'All Nodes'!C5760</f>
        <v>100001</v>
      </c>
      <c r="D2651" s="1">
        <f>'All Nodes'!D5760</f>
        <v>0.225048</v>
      </c>
      <c r="E2651" s="1">
        <f>'All Nodes'!E5760</f>
        <v>-0.64994099999999999</v>
      </c>
      <c r="F2651" s="1">
        <f>'All Nodes'!F5760</f>
        <v>0.12956400000000001</v>
      </c>
      <c r="G2651">
        <f>'All Nodes'!G5760</f>
        <v>100001</v>
      </c>
    </row>
    <row r="2652" spans="1:7" x14ac:dyDescent="0.25">
      <c r="A2652" t="str">
        <f>'All Nodes'!A5761</f>
        <v>GRID</v>
      </c>
      <c r="B2652">
        <f>'All Nodes'!B5761</f>
        <v>107650</v>
      </c>
      <c r="C2652">
        <f>'All Nodes'!C5761</f>
        <v>100001</v>
      </c>
      <c r="D2652" s="1">
        <f>'All Nodes'!D5761</f>
        <v>0.20005700000000001</v>
      </c>
      <c r="E2652" s="1">
        <f>'All Nodes'!E5761</f>
        <v>-0.69999199999999995</v>
      </c>
      <c r="F2652" s="1">
        <f>'All Nodes'!F5761</f>
        <v>0.13529099999999999</v>
      </c>
      <c r="G2652">
        <f>'All Nodes'!G5761</f>
        <v>100001</v>
      </c>
    </row>
    <row r="2653" spans="1:7" x14ac:dyDescent="0.25">
      <c r="A2653" t="str">
        <f>'All Nodes'!A5762</f>
        <v>GRID</v>
      </c>
      <c r="B2653">
        <f>'All Nodes'!B5762</f>
        <v>107651</v>
      </c>
      <c r="C2653">
        <f>'All Nodes'!C5762</f>
        <v>100001</v>
      </c>
      <c r="D2653" s="1">
        <f>'All Nodes'!D5762</f>
        <v>0.225049</v>
      </c>
      <c r="E2653" s="1">
        <f>'All Nodes'!E5762</f>
        <v>-0.67496999999999996</v>
      </c>
      <c r="F2653" s="1">
        <f>'All Nodes'!F5762</f>
        <v>0.13289899999999999</v>
      </c>
      <c r="G2653">
        <f>'All Nodes'!G5762</f>
        <v>100001</v>
      </c>
    </row>
    <row r="2654" spans="1:7" x14ac:dyDescent="0.25">
      <c r="A2654" t="str">
        <f>'All Nodes'!A5763</f>
        <v>GRID</v>
      </c>
      <c r="B2654">
        <f>'All Nodes'!B5763</f>
        <v>107652</v>
      </c>
      <c r="C2654">
        <f>'All Nodes'!C5763</f>
        <v>100001</v>
      </c>
      <c r="D2654" s="1">
        <f>'All Nodes'!D5763</f>
        <v>0.22505</v>
      </c>
      <c r="E2654" s="1">
        <f>'All Nodes'!E5763</f>
        <v>-0.69998899999999997</v>
      </c>
      <c r="F2654" s="1">
        <f>'All Nodes'!F5763</f>
        <v>0.13636100000000001</v>
      </c>
      <c r="G2654">
        <f>'All Nodes'!G5763</f>
        <v>100001</v>
      </c>
    </row>
    <row r="2655" spans="1:7" x14ac:dyDescent="0.25">
      <c r="A2655" t="str">
        <f>'All Nodes'!A5764</f>
        <v>GRID</v>
      </c>
      <c r="B2655">
        <f>'All Nodes'!B5764</f>
        <v>107653</v>
      </c>
      <c r="C2655">
        <f>'All Nodes'!C5764</f>
        <v>100001</v>
      </c>
      <c r="D2655" s="1">
        <f>'All Nodes'!D5764</f>
        <v>0.47503800000000002</v>
      </c>
      <c r="E2655" s="1">
        <f>'All Nodes'!E5764</f>
        <v>-0.374977</v>
      </c>
      <c r="F2655" s="1">
        <f>'All Nodes'!F5764</f>
        <v>0.11884</v>
      </c>
      <c r="G2655">
        <f>'All Nodes'!G5764</f>
        <v>100001</v>
      </c>
    </row>
    <row r="2656" spans="1:7" x14ac:dyDescent="0.25">
      <c r="A2656" t="str">
        <f>'All Nodes'!A5765</f>
        <v>GRID</v>
      </c>
      <c r="B2656">
        <f>'All Nodes'!B5765</f>
        <v>107654</v>
      </c>
      <c r="C2656">
        <f>'All Nodes'!C5765</f>
        <v>100001</v>
      </c>
      <c r="D2656" s="1">
        <f>'All Nodes'!D5765</f>
        <v>0.49984000000000001</v>
      </c>
      <c r="E2656" s="1">
        <f>'All Nodes'!E5765</f>
        <v>-0.37498700000000001</v>
      </c>
      <c r="F2656" s="1">
        <f>'All Nodes'!F5765</f>
        <v>0.12124600000000001</v>
      </c>
      <c r="G2656">
        <f>'All Nodes'!G5765</f>
        <v>100001</v>
      </c>
    </row>
    <row r="2657" spans="1:7" x14ac:dyDescent="0.25">
      <c r="A2657" t="str">
        <f>'All Nodes'!A5766</f>
        <v>GRID</v>
      </c>
      <c r="B2657">
        <f>'All Nodes'!B5766</f>
        <v>107655</v>
      </c>
      <c r="C2657">
        <f>'All Nodes'!C5766</f>
        <v>100001</v>
      </c>
      <c r="D2657" s="1">
        <f>'All Nodes'!D5766</f>
        <v>0.52484900000000001</v>
      </c>
      <c r="E2657" s="1">
        <f>'All Nodes'!E5766</f>
        <v>-0.37498399999999998</v>
      </c>
      <c r="F2657" s="1">
        <f>'All Nodes'!F5766</f>
        <v>0.12382</v>
      </c>
      <c r="G2657">
        <f>'All Nodes'!G5766</f>
        <v>100001</v>
      </c>
    </row>
    <row r="2658" spans="1:7" x14ac:dyDescent="0.25">
      <c r="A2658" t="str">
        <f>'All Nodes'!A5767</f>
        <v>GRID</v>
      </c>
      <c r="B2658">
        <f>'All Nodes'!B5767</f>
        <v>107656</v>
      </c>
      <c r="C2658">
        <f>'All Nodes'!C5767</f>
        <v>100001</v>
      </c>
      <c r="D2658" s="1">
        <f>'All Nodes'!D5767</f>
        <v>0.55003199999999997</v>
      </c>
      <c r="E2658" s="1">
        <f>'All Nodes'!E5767</f>
        <v>-0.37497200000000003</v>
      </c>
      <c r="F2658" s="1">
        <f>'All Nodes'!F5767</f>
        <v>0.126557</v>
      </c>
      <c r="G2658">
        <f>'All Nodes'!G5767</f>
        <v>100001</v>
      </c>
    </row>
    <row r="2659" spans="1:7" x14ac:dyDescent="0.25">
      <c r="A2659" t="str">
        <f>'All Nodes'!A5768</f>
        <v>GRID</v>
      </c>
      <c r="B2659">
        <f>'All Nodes'!B5768</f>
        <v>107657</v>
      </c>
      <c r="C2659">
        <f>'All Nodes'!C5768</f>
        <v>100001</v>
      </c>
      <c r="D2659" s="1">
        <f>'All Nodes'!D5768</f>
        <v>0.425041</v>
      </c>
      <c r="E2659" s="1">
        <f>'All Nodes'!E5768</f>
        <v>-0.424981</v>
      </c>
      <c r="F2659" s="1">
        <f>'All Nodes'!F5768</f>
        <v>0.118337</v>
      </c>
      <c r="G2659">
        <f>'All Nodes'!G5768</f>
        <v>100001</v>
      </c>
    </row>
    <row r="2660" spans="1:7" x14ac:dyDescent="0.25">
      <c r="A2660" t="str">
        <f>'All Nodes'!A5769</f>
        <v>GRID</v>
      </c>
      <c r="B2660">
        <f>'All Nodes'!B5769</f>
        <v>107658</v>
      </c>
      <c r="C2660">
        <f>'All Nodes'!C5769</f>
        <v>100001</v>
      </c>
      <c r="D2660" s="1">
        <f>'All Nodes'!D5769</f>
        <v>0.44982899999999998</v>
      </c>
      <c r="E2660" s="1">
        <f>'All Nodes'!E5769</f>
        <v>-0.39998099999999998</v>
      </c>
      <c r="F2660" s="1">
        <f>'All Nodes'!F5769</f>
        <v>0.118426</v>
      </c>
      <c r="G2660">
        <f>'All Nodes'!G5769</f>
        <v>100001</v>
      </c>
    </row>
    <row r="2661" spans="1:7" x14ac:dyDescent="0.25">
      <c r="A2661" t="str">
        <f>'All Nodes'!A5770</f>
        <v>GRID</v>
      </c>
      <c r="B2661">
        <f>'All Nodes'!B5770</f>
        <v>107659</v>
      </c>
      <c r="C2661">
        <f>'All Nodes'!C5770</f>
        <v>100001</v>
      </c>
      <c r="D2661" s="1">
        <f>'All Nodes'!D5770</f>
        <v>0.47504000000000002</v>
      </c>
      <c r="E2661" s="1">
        <f>'All Nodes'!E5770</f>
        <v>-0.39997300000000002</v>
      </c>
      <c r="F2661" s="1">
        <f>'All Nodes'!F5770</f>
        <v>0.120783</v>
      </c>
      <c r="G2661">
        <f>'All Nodes'!G5770</f>
        <v>100001</v>
      </c>
    </row>
    <row r="2662" spans="1:7" x14ac:dyDescent="0.25">
      <c r="A2662" t="str">
        <f>'All Nodes'!A5771</f>
        <v>GRID</v>
      </c>
      <c r="B2662">
        <f>'All Nodes'!B5771</f>
        <v>107660</v>
      </c>
      <c r="C2662">
        <f>'All Nodes'!C5771</f>
        <v>100001</v>
      </c>
      <c r="D2662" s="1">
        <f>'All Nodes'!D5771</f>
        <v>0.449826</v>
      </c>
      <c r="E2662" s="1">
        <f>'All Nodes'!E5771</f>
        <v>-0.42498000000000002</v>
      </c>
      <c r="F2662" s="1">
        <f>'All Nodes'!F5771</f>
        <v>0.12051199999999999</v>
      </c>
      <c r="G2662">
        <f>'All Nodes'!G5771</f>
        <v>100001</v>
      </c>
    </row>
    <row r="2663" spans="1:7" x14ac:dyDescent="0.25">
      <c r="A2663" t="str">
        <f>'All Nodes'!A5772</f>
        <v>GRID</v>
      </c>
      <c r="B2663">
        <f>'All Nodes'!B5772</f>
        <v>107661</v>
      </c>
      <c r="C2663">
        <f>'All Nodes'!C5772</f>
        <v>100001</v>
      </c>
      <c r="D2663" s="1">
        <f>'All Nodes'!D5772</f>
        <v>0.39982099999999998</v>
      </c>
      <c r="E2663" s="1">
        <f>'All Nodes'!E5772</f>
        <v>-0.44998500000000002</v>
      </c>
      <c r="F2663" s="1">
        <f>'All Nodes'!F5772</f>
        <v>0.118427</v>
      </c>
      <c r="G2663">
        <f>'All Nodes'!G5772</f>
        <v>100001</v>
      </c>
    </row>
    <row r="2664" spans="1:7" x14ac:dyDescent="0.25">
      <c r="A2664" t="str">
        <f>'All Nodes'!A5773</f>
        <v>GRID</v>
      </c>
      <c r="B2664">
        <f>'All Nodes'!B5773</f>
        <v>107662</v>
      </c>
      <c r="C2664">
        <f>'All Nodes'!C5773</f>
        <v>100001</v>
      </c>
      <c r="D2664" s="1">
        <f>'All Nodes'!D5773</f>
        <v>0.42504199999999998</v>
      </c>
      <c r="E2664" s="1">
        <f>'All Nodes'!E5773</f>
        <v>-0.44998199999999999</v>
      </c>
      <c r="F2664" s="1">
        <f>'All Nodes'!F5773</f>
        <v>0.120533</v>
      </c>
      <c r="G2664">
        <f>'All Nodes'!G5773</f>
        <v>100001</v>
      </c>
    </row>
    <row r="2665" spans="1:7" x14ac:dyDescent="0.25">
      <c r="A2665" t="str">
        <f>'All Nodes'!A5774</f>
        <v>GRID</v>
      </c>
      <c r="B2665">
        <f>'All Nodes'!B5774</f>
        <v>107663</v>
      </c>
      <c r="C2665">
        <f>'All Nodes'!C5774</f>
        <v>100001</v>
      </c>
      <c r="D2665" s="1">
        <f>'All Nodes'!D5774</f>
        <v>0.449824</v>
      </c>
      <c r="E2665" s="1">
        <f>'All Nodes'!E5774</f>
        <v>-0.44998199999999999</v>
      </c>
      <c r="F2665" s="1">
        <f>'All Nodes'!F5774</f>
        <v>0.12268800000000001</v>
      </c>
      <c r="G2665">
        <f>'All Nodes'!G5774</f>
        <v>100001</v>
      </c>
    </row>
    <row r="2666" spans="1:7" x14ac:dyDescent="0.25">
      <c r="A2666" t="str">
        <f>'All Nodes'!A5775</f>
        <v>GRID</v>
      </c>
      <c r="B2666">
        <f>'All Nodes'!B5775</f>
        <v>107664</v>
      </c>
      <c r="C2666">
        <f>'All Nodes'!C5775</f>
        <v>100001</v>
      </c>
      <c r="D2666" s="1">
        <f>'All Nodes'!D5775</f>
        <v>0.47504099999999999</v>
      </c>
      <c r="E2666" s="1">
        <f>'All Nodes'!E5775</f>
        <v>-0.42497600000000002</v>
      </c>
      <c r="F2666" s="1">
        <f>'All Nodes'!F5775</f>
        <v>0.122854</v>
      </c>
      <c r="G2666">
        <f>'All Nodes'!G5775</f>
        <v>100001</v>
      </c>
    </row>
    <row r="2667" spans="1:7" x14ac:dyDescent="0.25">
      <c r="A2667" t="str">
        <f>'All Nodes'!A5776</f>
        <v>GRID</v>
      </c>
      <c r="B2667">
        <f>'All Nodes'!B5776</f>
        <v>107665</v>
      </c>
      <c r="C2667">
        <f>'All Nodes'!C5776</f>
        <v>100001</v>
      </c>
      <c r="D2667" s="1">
        <f>'All Nodes'!D5776</f>
        <v>0.47504299999999999</v>
      </c>
      <c r="E2667" s="1">
        <f>'All Nodes'!E5776</f>
        <v>-0.44997700000000002</v>
      </c>
      <c r="F2667" s="1">
        <f>'All Nodes'!F5776</f>
        <v>0.125051</v>
      </c>
      <c r="G2667">
        <f>'All Nodes'!G5776</f>
        <v>100001</v>
      </c>
    </row>
    <row r="2668" spans="1:7" x14ac:dyDescent="0.25">
      <c r="A2668" t="str">
        <f>'All Nodes'!A5777</f>
        <v>GRID</v>
      </c>
      <c r="B2668">
        <f>'All Nodes'!B5777</f>
        <v>107666</v>
      </c>
      <c r="C2668">
        <f>'All Nodes'!C5777</f>
        <v>100001</v>
      </c>
      <c r="D2668" s="1">
        <f>'All Nodes'!D5777</f>
        <v>0.49983899999999998</v>
      </c>
      <c r="E2668" s="1">
        <f>'All Nodes'!E5777</f>
        <v>-0.39998499999999998</v>
      </c>
      <c r="F2668" s="1">
        <f>'All Nodes'!F5777</f>
        <v>0.12319099999999999</v>
      </c>
      <c r="G2668">
        <f>'All Nodes'!G5777</f>
        <v>100001</v>
      </c>
    </row>
    <row r="2669" spans="1:7" x14ac:dyDescent="0.25">
      <c r="A2669" t="str">
        <f>'All Nodes'!A5778</f>
        <v>GRID</v>
      </c>
      <c r="B2669">
        <f>'All Nodes'!B5778</f>
        <v>107667</v>
      </c>
      <c r="C2669">
        <f>'All Nodes'!C5778</f>
        <v>100001</v>
      </c>
      <c r="D2669" s="1">
        <f>'All Nodes'!D5778</f>
        <v>0.52484799999999998</v>
      </c>
      <c r="E2669" s="1">
        <f>'All Nodes'!E5778</f>
        <v>-0.39997700000000003</v>
      </c>
      <c r="F2669" s="1">
        <f>'All Nodes'!F5778</f>
        <v>0.12576300000000001</v>
      </c>
      <c r="G2669">
        <f>'All Nodes'!G5778</f>
        <v>100001</v>
      </c>
    </row>
    <row r="2670" spans="1:7" x14ac:dyDescent="0.25">
      <c r="A2670" t="str">
        <f>'All Nodes'!A5779</f>
        <v>GRID</v>
      </c>
      <c r="B2670">
        <f>'All Nodes'!B5779</f>
        <v>107668</v>
      </c>
      <c r="C2670">
        <f>'All Nodes'!C5779</f>
        <v>100001</v>
      </c>
      <c r="D2670" s="1">
        <f>'All Nodes'!D5779</f>
        <v>0.49983699999999998</v>
      </c>
      <c r="E2670" s="1">
        <f>'All Nodes'!E5779</f>
        <v>-0.424981</v>
      </c>
      <c r="F2670" s="1">
        <f>'All Nodes'!F5779</f>
        <v>0.12526000000000001</v>
      </c>
      <c r="G2670">
        <f>'All Nodes'!G5779</f>
        <v>100001</v>
      </c>
    </row>
    <row r="2671" spans="1:7" x14ac:dyDescent="0.25">
      <c r="A2671" t="str">
        <f>'All Nodes'!A5780</f>
        <v>GRID</v>
      </c>
      <c r="B2671">
        <f>'All Nodes'!B5780</f>
        <v>107669</v>
      </c>
      <c r="C2671">
        <f>'All Nodes'!C5780</f>
        <v>100001</v>
      </c>
      <c r="D2671" s="1">
        <f>'All Nodes'!D5780</f>
        <v>0.57503000000000004</v>
      </c>
      <c r="E2671" s="1">
        <f>'All Nodes'!E5780</f>
        <v>-0.349968</v>
      </c>
      <c r="F2671" s="1">
        <f>'All Nodes'!F5780</f>
        <v>0.12756100000000001</v>
      </c>
      <c r="G2671">
        <f>'All Nodes'!G5780</f>
        <v>100001</v>
      </c>
    </row>
    <row r="2672" spans="1:7" x14ac:dyDescent="0.25">
      <c r="A2672" t="str">
        <f>'All Nodes'!A5781</f>
        <v>GRID</v>
      </c>
      <c r="B2672">
        <f>'All Nodes'!B5781</f>
        <v>107670</v>
      </c>
      <c r="C2672">
        <f>'All Nodes'!C5781</f>
        <v>100001</v>
      </c>
      <c r="D2672" s="1">
        <f>'All Nodes'!D5781</f>
        <v>0.60003600000000001</v>
      </c>
      <c r="E2672" s="1">
        <f>'All Nodes'!E5781</f>
        <v>-0.34997</v>
      </c>
      <c r="F2672" s="1">
        <f>'All Nodes'!F5781</f>
        <v>0.13051499999999999</v>
      </c>
      <c r="G2672">
        <f>'All Nodes'!G5781</f>
        <v>100001</v>
      </c>
    </row>
    <row r="2673" spans="1:7" x14ac:dyDescent="0.25">
      <c r="A2673" t="str">
        <f>'All Nodes'!A5782</f>
        <v>GRID</v>
      </c>
      <c r="B2673">
        <f>'All Nodes'!B5782</f>
        <v>107671</v>
      </c>
      <c r="C2673">
        <f>'All Nodes'!C5782</f>
        <v>100001</v>
      </c>
      <c r="D2673" s="1">
        <f>'All Nodes'!D5782</f>
        <v>0.57503000000000004</v>
      </c>
      <c r="E2673" s="1">
        <f>'All Nodes'!E5782</f>
        <v>-0.374973</v>
      </c>
      <c r="F2673" s="1">
        <f>'All Nodes'!F5782</f>
        <v>0.129382</v>
      </c>
      <c r="G2673">
        <f>'All Nodes'!G5782</f>
        <v>100001</v>
      </c>
    </row>
    <row r="2674" spans="1:7" x14ac:dyDescent="0.25">
      <c r="A2674" t="str">
        <f>'All Nodes'!A5783</f>
        <v>GRID</v>
      </c>
      <c r="B2674">
        <f>'All Nodes'!B5783</f>
        <v>107672</v>
      </c>
      <c r="C2674">
        <f>'All Nodes'!C5783</f>
        <v>100001</v>
      </c>
      <c r="D2674" s="1">
        <f>'All Nodes'!D5783</f>
        <v>0.62490000000000001</v>
      </c>
      <c r="E2674" s="1">
        <f>'All Nodes'!E5783</f>
        <v>-0.34997</v>
      </c>
      <c r="F2674" s="1">
        <f>'All Nodes'!F5783</f>
        <v>0.13356100000000001</v>
      </c>
      <c r="G2674">
        <f>'All Nodes'!G5783</f>
        <v>100001</v>
      </c>
    </row>
    <row r="2675" spans="1:7" x14ac:dyDescent="0.25">
      <c r="A2675" t="str">
        <f>'All Nodes'!A5784</f>
        <v>GRID</v>
      </c>
      <c r="B2675">
        <f>'All Nodes'!B5784</f>
        <v>107673</v>
      </c>
      <c r="C2675">
        <f>'All Nodes'!C5784</f>
        <v>100001</v>
      </c>
      <c r="D2675" s="1">
        <f>'All Nodes'!D5784</f>
        <v>0.64981</v>
      </c>
      <c r="E2675" s="1">
        <f>'All Nodes'!E5784</f>
        <v>-0.34997</v>
      </c>
      <c r="F2675" s="1">
        <f>'All Nodes'!F5784</f>
        <v>0.13674600000000001</v>
      </c>
      <c r="G2675">
        <f>'All Nodes'!G5784</f>
        <v>100001</v>
      </c>
    </row>
    <row r="2676" spans="1:7" x14ac:dyDescent="0.25">
      <c r="A2676" t="str">
        <f>'All Nodes'!A5785</f>
        <v>GRID</v>
      </c>
      <c r="B2676">
        <f>'All Nodes'!B5785</f>
        <v>107674</v>
      </c>
      <c r="C2676">
        <f>'All Nodes'!C5785</f>
        <v>100001</v>
      </c>
      <c r="D2676" s="1">
        <f>'All Nodes'!D5785</f>
        <v>0.52484500000000001</v>
      </c>
      <c r="E2676" s="1">
        <f>'All Nodes'!E5785</f>
        <v>-0.42497600000000002</v>
      </c>
      <c r="F2676" s="1">
        <f>'All Nodes'!F5785</f>
        <v>0.12783600000000001</v>
      </c>
      <c r="G2676">
        <f>'All Nodes'!G5785</f>
        <v>100001</v>
      </c>
    </row>
    <row r="2677" spans="1:7" x14ac:dyDescent="0.25">
      <c r="A2677" t="str">
        <f>'All Nodes'!A5786</f>
        <v>GRID</v>
      </c>
      <c r="B2677">
        <f>'All Nodes'!B5786</f>
        <v>107675</v>
      </c>
      <c r="C2677">
        <f>'All Nodes'!C5786</f>
        <v>100001</v>
      </c>
      <c r="D2677" s="1">
        <f>'All Nodes'!D5786</f>
        <v>0.55003400000000002</v>
      </c>
      <c r="E2677" s="1">
        <f>'All Nodes'!E5786</f>
        <v>-0.399974</v>
      </c>
      <c r="F2677" s="1">
        <f>'All Nodes'!F5786</f>
        <v>0.12850400000000001</v>
      </c>
      <c r="G2677">
        <f>'All Nodes'!G5786</f>
        <v>100001</v>
      </c>
    </row>
    <row r="2678" spans="1:7" x14ac:dyDescent="0.25">
      <c r="A2678" t="str">
        <f>'All Nodes'!A5787</f>
        <v>GRID</v>
      </c>
      <c r="B2678">
        <f>'All Nodes'!B5787</f>
        <v>107676</v>
      </c>
      <c r="C2678">
        <f>'All Nodes'!C5787</f>
        <v>100001</v>
      </c>
      <c r="D2678" s="1">
        <f>'All Nodes'!D5787</f>
        <v>0.55003500000000005</v>
      </c>
      <c r="E2678" s="1">
        <f>'All Nodes'!E5787</f>
        <v>-0.42497400000000002</v>
      </c>
      <c r="F2678" s="1">
        <f>'All Nodes'!F5787</f>
        <v>0.130576</v>
      </c>
      <c r="G2678">
        <f>'All Nodes'!G5787</f>
        <v>100001</v>
      </c>
    </row>
    <row r="2679" spans="1:7" x14ac:dyDescent="0.25">
      <c r="A2679" t="str">
        <f>'All Nodes'!A5788</f>
        <v>GRID</v>
      </c>
      <c r="B2679">
        <f>'All Nodes'!B5788</f>
        <v>107677</v>
      </c>
      <c r="C2679">
        <f>'All Nodes'!C5788</f>
        <v>100001</v>
      </c>
      <c r="D2679" s="1">
        <f>'All Nodes'!D5788</f>
        <v>0.57503300000000002</v>
      </c>
      <c r="E2679" s="1">
        <f>'All Nodes'!E5788</f>
        <v>-0.39997300000000002</v>
      </c>
      <c r="F2679" s="1">
        <f>'All Nodes'!F5788</f>
        <v>0.131331</v>
      </c>
      <c r="G2679">
        <f>'All Nodes'!G5788</f>
        <v>100001</v>
      </c>
    </row>
    <row r="2680" spans="1:7" x14ac:dyDescent="0.25">
      <c r="A2680" t="str">
        <f>'All Nodes'!A5789</f>
        <v>GRID</v>
      </c>
      <c r="B2680">
        <f>'All Nodes'!B5789</f>
        <v>107678</v>
      </c>
      <c r="C2680">
        <f>'All Nodes'!C5789</f>
        <v>100001</v>
      </c>
      <c r="D2680" s="1">
        <f>'All Nodes'!D5789</f>
        <v>0.60003799999999996</v>
      </c>
      <c r="E2680" s="1">
        <f>'All Nodes'!E5789</f>
        <v>-0.37497000000000003</v>
      </c>
      <c r="F2680" s="1">
        <f>'All Nodes'!F5789</f>
        <v>0.13233900000000001</v>
      </c>
      <c r="G2680">
        <f>'All Nodes'!G5789</f>
        <v>100001</v>
      </c>
    </row>
    <row r="2681" spans="1:7" x14ac:dyDescent="0.25">
      <c r="A2681" t="str">
        <f>'All Nodes'!A5790</f>
        <v>GRID</v>
      </c>
      <c r="B2681">
        <f>'All Nodes'!B5790</f>
        <v>107679</v>
      </c>
      <c r="C2681">
        <f>'All Nodes'!C5790</f>
        <v>100001</v>
      </c>
      <c r="D2681" s="1">
        <f>'All Nodes'!D5790</f>
        <v>0.60004000000000002</v>
      </c>
      <c r="E2681" s="1">
        <f>'All Nodes'!E5790</f>
        <v>-0.39997199999999999</v>
      </c>
      <c r="F2681" s="1">
        <f>'All Nodes'!F5790</f>
        <v>0.13428699999999999</v>
      </c>
      <c r="G2681">
        <f>'All Nodes'!G5790</f>
        <v>100001</v>
      </c>
    </row>
    <row r="2682" spans="1:7" x14ac:dyDescent="0.25">
      <c r="A2682" t="str">
        <f>'All Nodes'!A5791</f>
        <v>GRID</v>
      </c>
      <c r="B2682">
        <f>'All Nodes'!B5791</f>
        <v>107680</v>
      </c>
      <c r="C2682">
        <f>'All Nodes'!C5791</f>
        <v>100001</v>
      </c>
      <c r="D2682" s="1">
        <f>'All Nodes'!D5791</f>
        <v>0.62489799999999995</v>
      </c>
      <c r="E2682" s="1">
        <f>'All Nodes'!E5791</f>
        <v>-0.37497000000000003</v>
      </c>
      <c r="F2682" s="1">
        <f>'All Nodes'!F5791</f>
        <v>0.135384</v>
      </c>
      <c r="G2682">
        <f>'All Nodes'!G5791</f>
        <v>100001</v>
      </c>
    </row>
    <row r="2683" spans="1:7" x14ac:dyDescent="0.25">
      <c r="A2683" t="str">
        <f>'All Nodes'!A5792</f>
        <v>GRID</v>
      </c>
      <c r="B2683">
        <f>'All Nodes'!B5792</f>
        <v>107681</v>
      </c>
      <c r="C2683">
        <f>'All Nodes'!C5792</f>
        <v>100001</v>
      </c>
      <c r="D2683" s="1">
        <f>'All Nodes'!D5792</f>
        <v>0.57503300000000002</v>
      </c>
      <c r="E2683" s="1">
        <f>'All Nodes'!E5792</f>
        <v>-0.42497200000000002</v>
      </c>
      <c r="F2683" s="1">
        <f>'All Nodes'!F5792</f>
        <v>0.133406</v>
      </c>
      <c r="G2683">
        <f>'All Nodes'!G5792</f>
        <v>100001</v>
      </c>
    </row>
    <row r="2684" spans="1:7" x14ac:dyDescent="0.25">
      <c r="A2684" t="str">
        <f>'All Nodes'!A5793</f>
        <v>GRID</v>
      </c>
      <c r="B2684">
        <f>'All Nodes'!B5793</f>
        <v>107682</v>
      </c>
      <c r="C2684">
        <f>'All Nodes'!C5793</f>
        <v>100001</v>
      </c>
      <c r="D2684" s="1">
        <f>'All Nodes'!D5793</f>
        <v>0.60004000000000002</v>
      </c>
      <c r="E2684" s="1">
        <f>'All Nodes'!E5793</f>
        <v>-0.42497099999999999</v>
      </c>
      <c r="F2684" s="1">
        <f>'All Nodes'!F5793</f>
        <v>0.13636400000000001</v>
      </c>
      <c r="G2684">
        <f>'All Nodes'!G5793</f>
        <v>100001</v>
      </c>
    </row>
    <row r="2685" spans="1:7" x14ac:dyDescent="0.25">
      <c r="A2685" t="str">
        <f>'All Nodes'!A5794</f>
        <v>GRID</v>
      </c>
      <c r="B2685">
        <f>'All Nodes'!B5794</f>
        <v>107683</v>
      </c>
      <c r="C2685">
        <f>'All Nodes'!C5794</f>
        <v>100001</v>
      </c>
      <c r="D2685" s="1">
        <f>'All Nodes'!D5794</f>
        <v>0.37482100000000002</v>
      </c>
      <c r="E2685" s="1">
        <f>'All Nodes'!E5794</f>
        <v>-0.47497299999999998</v>
      </c>
      <c r="F2685" s="1">
        <f>'All Nodes'!F5794</f>
        <v>0.11880499999999999</v>
      </c>
      <c r="G2685">
        <f>'All Nodes'!G5794</f>
        <v>100001</v>
      </c>
    </row>
    <row r="2686" spans="1:7" x14ac:dyDescent="0.25">
      <c r="A2686" t="str">
        <f>'All Nodes'!A5795</f>
        <v>GRID</v>
      </c>
      <c r="B2686">
        <f>'All Nodes'!B5795</f>
        <v>107684</v>
      </c>
      <c r="C2686">
        <f>'All Nodes'!C5795</f>
        <v>100001</v>
      </c>
      <c r="D2686" s="1">
        <f>'All Nodes'!D5795</f>
        <v>0.39981899999999998</v>
      </c>
      <c r="E2686" s="1">
        <f>'All Nodes'!E5795</f>
        <v>-0.474968</v>
      </c>
      <c r="F2686" s="1">
        <f>'All Nodes'!F5795</f>
        <v>0.12074600000000001</v>
      </c>
      <c r="G2686">
        <f>'All Nodes'!G5795</f>
        <v>100001</v>
      </c>
    </row>
    <row r="2687" spans="1:7" x14ac:dyDescent="0.25">
      <c r="A2687" t="str">
        <f>'All Nodes'!A5796</f>
        <v>GRID</v>
      </c>
      <c r="B2687">
        <f>'All Nodes'!B5796</f>
        <v>107685</v>
      </c>
      <c r="C2687">
        <f>'All Nodes'!C5796</f>
        <v>100001</v>
      </c>
      <c r="D2687" s="1">
        <f>'All Nodes'!D5796</f>
        <v>0.425043</v>
      </c>
      <c r="E2687" s="1">
        <f>'All Nodes'!E5796</f>
        <v>-0.474966</v>
      </c>
      <c r="F2687" s="1">
        <f>'All Nodes'!F5796</f>
        <v>0.122852</v>
      </c>
      <c r="G2687">
        <f>'All Nodes'!G5796</f>
        <v>100001</v>
      </c>
    </row>
    <row r="2688" spans="1:7" x14ac:dyDescent="0.25">
      <c r="A2688" t="str">
        <f>'All Nodes'!A5797</f>
        <v>GRID</v>
      </c>
      <c r="B2688">
        <f>'All Nodes'!B5797</f>
        <v>107686</v>
      </c>
      <c r="C2688">
        <f>'All Nodes'!C5797</f>
        <v>100001</v>
      </c>
      <c r="D2688" s="1">
        <f>'All Nodes'!D5797</f>
        <v>0.449822</v>
      </c>
      <c r="E2688" s="1">
        <f>'All Nodes'!E5797</f>
        <v>-0.474966</v>
      </c>
      <c r="F2688" s="1">
        <f>'All Nodes'!F5797</f>
        <v>0.12500900000000001</v>
      </c>
      <c r="G2688">
        <f>'All Nodes'!G5797</f>
        <v>100001</v>
      </c>
    </row>
    <row r="2689" spans="1:7" x14ac:dyDescent="0.25">
      <c r="A2689" t="str">
        <f>'All Nodes'!A5798</f>
        <v>GRID</v>
      </c>
      <c r="B2689">
        <f>'All Nodes'!B5798</f>
        <v>107687</v>
      </c>
      <c r="C2689">
        <f>'All Nodes'!C5798</f>
        <v>100001</v>
      </c>
      <c r="D2689" s="1">
        <f>'All Nodes'!D5798</f>
        <v>0.30003999999999997</v>
      </c>
      <c r="E2689" s="1">
        <f>'All Nodes'!E5798</f>
        <v>-0.52498900000000004</v>
      </c>
      <c r="F2689" s="1">
        <f>'All Nodes'!F5798</f>
        <v>0.11877600000000001</v>
      </c>
      <c r="G2689">
        <f>'All Nodes'!G5798</f>
        <v>100001</v>
      </c>
    </row>
    <row r="2690" spans="1:7" x14ac:dyDescent="0.25">
      <c r="A2690" t="str">
        <f>'All Nodes'!A5799</f>
        <v>GRID</v>
      </c>
      <c r="B2690">
        <f>'All Nodes'!B5799</f>
        <v>107688</v>
      </c>
      <c r="C2690">
        <f>'All Nodes'!C5799</f>
        <v>100001</v>
      </c>
      <c r="D2690" s="1">
        <f>'All Nodes'!D5799</f>
        <v>0.32503900000000002</v>
      </c>
      <c r="E2690" s="1">
        <f>'All Nodes'!E5799</f>
        <v>-0.52498500000000003</v>
      </c>
      <c r="F2690" s="1">
        <f>'All Nodes'!F5799</f>
        <v>0.12034300000000001</v>
      </c>
      <c r="G2690">
        <f>'All Nodes'!G5799</f>
        <v>100001</v>
      </c>
    </row>
    <row r="2691" spans="1:7" x14ac:dyDescent="0.25">
      <c r="A2691" t="str">
        <f>'All Nodes'!A5800</f>
        <v>GRID</v>
      </c>
      <c r="B2691">
        <f>'All Nodes'!B5800</f>
        <v>107689</v>
      </c>
      <c r="C2691">
        <f>'All Nodes'!C5800</f>
        <v>100001</v>
      </c>
      <c r="D2691" s="1">
        <f>'All Nodes'!D5800</f>
        <v>0.27505000000000002</v>
      </c>
      <c r="E2691" s="1">
        <f>'All Nodes'!E5800</f>
        <v>-0.54998899999999995</v>
      </c>
      <c r="F2691" s="1">
        <f>'All Nodes'!F5800</f>
        <v>0.120031</v>
      </c>
      <c r="G2691">
        <f>'All Nodes'!G5800</f>
        <v>100001</v>
      </c>
    </row>
    <row r="2692" spans="1:7" x14ac:dyDescent="0.25">
      <c r="A2692" t="str">
        <f>'All Nodes'!A5801</f>
        <v>GRID</v>
      </c>
      <c r="B2692">
        <f>'All Nodes'!B5801</f>
        <v>107690</v>
      </c>
      <c r="C2692">
        <f>'All Nodes'!C5801</f>
        <v>100001</v>
      </c>
      <c r="D2692" s="1">
        <f>'All Nodes'!D5801</f>
        <v>0.27505099999999999</v>
      </c>
      <c r="E2692" s="1">
        <f>'All Nodes'!E5801</f>
        <v>-0.57498800000000005</v>
      </c>
      <c r="F2692" s="1">
        <f>'All Nodes'!F5801</f>
        <v>0.122853</v>
      </c>
      <c r="G2692">
        <f>'All Nodes'!G5801</f>
        <v>100001</v>
      </c>
    </row>
    <row r="2693" spans="1:7" x14ac:dyDescent="0.25">
      <c r="A2693" t="str">
        <f>'All Nodes'!A5802</f>
        <v>GRID</v>
      </c>
      <c r="B2693">
        <f>'All Nodes'!B5802</f>
        <v>107691</v>
      </c>
      <c r="C2693">
        <f>'All Nodes'!C5802</f>
        <v>100001</v>
      </c>
      <c r="D2693" s="1">
        <f>'All Nodes'!D5802</f>
        <v>0.300041</v>
      </c>
      <c r="E2693" s="1">
        <f>'All Nodes'!E5802</f>
        <v>-0.549987</v>
      </c>
      <c r="F2693" s="1">
        <f>'All Nodes'!F5802</f>
        <v>0.121471</v>
      </c>
      <c r="G2693">
        <f>'All Nodes'!G5802</f>
        <v>100001</v>
      </c>
    </row>
    <row r="2694" spans="1:7" x14ac:dyDescent="0.25">
      <c r="A2694" t="str">
        <f>'All Nodes'!A5803</f>
        <v>GRID</v>
      </c>
      <c r="B2694">
        <f>'All Nodes'!B5803</f>
        <v>107692</v>
      </c>
      <c r="C2694">
        <f>'All Nodes'!C5803</f>
        <v>100001</v>
      </c>
      <c r="D2694" s="1">
        <f>'All Nodes'!D5803</f>
        <v>0.27505299999999999</v>
      </c>
      <c r="E2694" s="1">
        <f>'All Nodes'!E5803</f>
        <v>-0.59998799999999997</v>
      </c>
      <c r="F2694" s="1">
        <f>'All Nodes'!F5803</f>
        <v>0.125803</v>
      </c>
      <c r="G2694">
        <f>'All Nodes'!G5803</f>
        <v>100001</v>
      </c>
    </row>
    <row r="2695" spans="1:7" x14ac:dyDescent="0.25">
      <c r="A2695" t="str">
        <f>'All Nodes'!A5804</f>
        <v>GRID</v>
      </c>
      <c r="B2695">
        <f>'All Nodes'!B5804</f>
        <v>107693</v>
      </c>
      <c r="C2695">
        <f>'All Nodes'!C5804</f>
        <v>100001</v>
      </c>
      <c r="D2695" s="1">
        <f>'All Nodes'!D5804</f>
        <v>0.34982099999999999</v>
      </c>
      <c r="E2695" s="1">
        <f>'All Nodes'!E5804</f>
        <v>-0.49998599999999999</v>
      </c>
      <c r="F2695" s="1">
        <f>'All Nodes'!F5804</f>
        <v>0.119435</v>
      </c>
      <c r="G2695">
        <f>'All Nodes'!G5804</f>
        <v>100001</v>
      </c>
    </row>
    <row r="2696" spans="1:7" x14ac:dyDescent="0.25">
      <c r="A2696" t="str">
        <f>'All Nodes'!A5805</f>
        <v>GRID</v>
      </c>
      <c r="B2696">
        <f>'All Nodes'!B5805</f>
        <v>107694</v>
      </c>
      <c r="C2696">
        <f>'All Nodes'!C5805</f>
        <v>100001</v>
      </c>
      <c r="D2696" s="1">
        <f>'All Nodes'!D5805</f>
        <v>0.37481900000000001</v>
      </c>
      <c r="E2696" s="1">
        <f>'All Nodes'!E5805</f>
        <v>-0.49998500000000001</v>
      </c>
      <c r="F2696" s="1">
        <f>'All Nodes'!F5805</f>
        <v>0.12125</v>
      </c>
      <c r="G2696">
        <f>'All Nodes'!G5805</f>
        <v>100001</v>
      </c>
    </row>
    <row r="2697" spans="1:7" x14ac:dyDescent="0.25">
      <c r="A2697" t="str">
        <f>'All Nodes'!A5806</f>
        <v>GRID</v>
      </c>
      <c r="B2697">
        <f>'All Nodes'!B5806</f>
        <v>107695</v>
      </c>
      <c r="C2697">
        <f>'All Nodes'!C5806</f>
        <v>100001</v>
      </c>
      <c r="D2697" s="1">
        <f>'All Nodes'!D5806</f>
        <v>0.34982099999999999</v>
      </c>
      <c r="E2697" s="1">
        <f>'All Nodes'!E5806</f>
        <v>-0.52498699999999998</v>
      </c>
      <c r="F2697" s="1">
        <f>'All Nodes'!F5806</f>
        <v>0.122005</v>
      </c>
      <c r="G2697">
        <f>'All Nodes'!G5806</f>
        <v>100001</v>
      </c>
    </row>
    <row r="2698" spans="1:7" x14ac:dyDescent="0.25">
      <c r="A2698" t="str">
        <f>'All Nodes'!A5807</f>
        <v>GRID</v>
      </c>
      <c r="B2698">
        <f>'All Nodes'!B5807</f>
        <v>107696</v>
      </c>
      <c r="C2698">
        <f>'All Nodes'!C5807</f>
        <v>100001</v>
      </c>
      <c r="D2698" s="1">
        <f>'All Nodes'!D5807</f>
        <v>0.300041</v>
      </c>
      <c r="E2698" s="1">
        <f>'All Nodes'!E5807</f>
        <v>-0.57498899999999997</v>
      </c>
      <c r="F2698" s="1">
        <f>'All Nodes'!F5807</f>
        <v>0.124296</v>
      </c>
      <c r="G2698">
        <f>'All Nodes'!G5807</f>
        <v>100001</v>
      </c>
    </row>
    <row r="2699" spans="1:7" x14ac:dyDescent="0.25">
      <c r="A2699" t="str">
        <f>'All Nodes'!A5808</f>
        <v>GRID</v>
      </c>
      <c r="B2699">
        <f>'All Nodes'!B5808</f>
        <v>107697</v>
      </c>
      <c r="C2699">
        <f>'All Nodes'!C5808</f>
        <v>100001</v>
      </c>
      <c r="D2699" s="1">
        <f>'All Nodes'!D5808</f>
        <v>0.300043</v>
      </c>
      <c r="E2699" s="1">
        <f>'All Nodes'!E5808</f>
        <v>-0.59998899999999999</v>
      </c>
      <c r="F2699" s="1">
        <f>'All Nodes'!F5808</f>
        <v>0.127247</v>
      </c>
      <c r="G2699">
        <f>'All Nodes'!G5808</f>
        <v>100001</v>
      </c>
    </row>
    <row r="2700" spans="1:7" x14ac:dyDescent="0.25">
      <c r="A2700" t="str">
        <f>'All Nodes'!A5809</f>
        <v>GRID</v>
      </c>
      <c r="B2700">
        <f>'All Nodes'!B5809</f>
        <v>107698</v>
      </c>
      <c r="C2700">
        <f>'All Nodes'!C5809</f>
        <v>100001</v>
      </c>
      <c r="D2700" s="1">
        <f>'All Nodes'!D5809</f>
        <v>0.32504</v>
      </c>
      <c r="E2700" s="1">
        <f>'All Nodes'!E5809</f>
        <v>-0.549987</v>
      </c>
      <c r="F2700" s="1">
        <f>'All Nodes'!F5809</f>
        <v>0.123041</v>
      </c>
      <c r="G2700">
        <f>'All Nodes'!G5809</f>
        <v>100001</v>
      </c>
    </row>
    <row r="2701" spans="1:7" x14ac:dyDescent="0.25">
      <c r="A2701" t="str">
        <f>'All Nodes'!A5810</f>
        <v>GRID</v>
      </c>
      <c r="B2701">
        <f>'All Nodes'!B5810</f>
        <v>107699</v>
      </c>
      <c r="C2701">
        <f>'All Nodes'!C5810</f>
        <v>100001</v>
      </c>
      <c r="D2701" s="1">
        <f>'All Nodes'!D5810</f>
        <v>0.32504100000000002</v>
      </c>
      <c r="E2701" s="1">
        <f>'All Nodes'!E5810</f>
        <v>-0.574986</v>
      </c>
      <c r="F2701" s="1">
        <f>'All Nodes'!F5810</f>
        <v>0.125864</v>
      </c>
      <c r="G2701">
        <f>'All Nodes'!G5810</f>
        <v>100001</v>
      </c>
    </row>
    <row r="2702" spans="1:7" x14ac:dyDescent="0.25">
      <c r="A2702" t="str">
        <f>'All Nodes'!A5811</f>
        <v>GRID</v>
      </c>
      <c r="B2702">
        <f>'All Nodes'!B5811</f>
        <v>107700</v>
      </c>
      <c r="C2702">
        <f>'All Nodes'!C5811</f>
        <v>100001</v>
      </c>
      <c r="D2702" s="1">
        <f>'All Nodes'!D5811</f>
        <v>0.34981899999999999</v>
      </c>
      <c r="E2702" s="1">
        <f>'All Nodes'!E5811</f>
        <v>-0.549987</v>
      </c>
      <c r="F2702" s="1">
        <f>'All Nodes'!F5811</f>
        <v>0.124704</v>
      </c>
      <c r="G2702">
        <f>'All Nodes'!G5811</f>
        <v>100001</v>
      </c>
    </row>
    <row r="2703" spans="1:7" x14ac:dyDescent="0.25">
      <c r="A2703" t="str">
        <f>'All Nodes'!A5812</f>
        <v>GRID</v>
      </c>
      <c r="B2703">
        <f>'All Nodes'!B5812</f>
        <v>107701</v>
      </c>
      <c r="C2703">
        <f>'All Nodes'!C5812</f>
        <v>100001</v>
      </c>
      <c r="D2703" s="1">
        <f>'All Nodes'!D5812</f>
        <v>0.37481799999999998</v>
      </c>
      <c r="E2703" s="1">
        <f>'All Nodes'!E5812</f>
        <v>-0.52498400000000001</v>
      </c>
      <c r="F2703" s="1">
        <f>'All Nodes'!F5812</f>
        <v>0.123823</v>
      </c>
      <c r="G2703">
        <f>'All Nodes'!G5812</f>
        <v>100001</v>
      </c>
    </row>
    <row r="2704" spans="1:7" x14ac:dyDescent="0.25">
      <c r="A2704" t="str">
        <f>'All Nodes'!A5813</f>
        <v>GRID</v>
      </c>
      <c r="B2704">
        <f>'All Nodes'!B5813</f>
        <v>107702</v>
      </c>
      <c r="C2704">
        <f>'All Nodes'!C5813</f>
        <v>100001</v>
      </c>
      <c r="D2704" s="1">
        <f>'All Nodes'!D5813</f>
        <v>0.37481700000000001</v>
      </c>
      <c r="E2704" s="1">
        <f>'All Nodes'!E5813</f>
        <v>-0.54998499999999995</v>
      </c>
      <c r="F2704" s="1">
        <f>'All Nodes'!F5813</f>
        <v>0.126522</v>
      </c>
      <c r="G2704">
        <f>'All Nodes'!G5813</f>
        <v>100001</v>
      </c>
    </row>
    <row r="2705" spans="1:7" x14ac:dyDescent="0.25">
      <c r="A2705" t="str">
        <f>'All Nodes'!A5814</f>
        <v>GRID</v>
      </c>
      <c r="B2705">
        <f>'All Nodes'!B5814</f>
        <v>107703</v>
      </c>
      <c r="C2705">
        <f>'All Nodes'!C5814</f>
        <v>100001</v>
      </c>
      <c r="D2705" s="1">
        <f>'All Nodes'!D5814</f>
        <v>0.39981699999999998</v>
      </c>
      <c r="E2705" s="1">
        <f>'All Nodes'!E5814</f>
        <v>-0.49998300000000001</v>
      </c>
      <c r="F2705" s="1">
        <f>'All Nodes'!F5814</f>
        <v>0.123194</v>
      </c>
      <c r="G2705">
        <f>'All Nodes'!G5814</f>
        <v>100001</v>
      </c>
    </row>
    <row r="2706" spans="1:7" x14ac:dyDescent="0.25">
      <c r="A2706" t="str">
        <f>'All Nodes'!A5815</f>
        <v>GRID</v>
      </c>
      <c r="B2706">
        <f>'All Nodes'!B5815</f>
        <v>107704</v>
      </c>
      <c r="C2706">
        <f>'All Nodes'!C5815</f>
        <v>100001</v>
      </c>
      <c r="D2706" s="1">
        <f>'All Nodes'!D5815</f>
        <v>0.399816</v>
      </c>
      <c r="E2706" s="1">
        <f>'All Nodes'!E5815</f>
        <v>-0.52498299999999998</v>
      </c>
      <c r="F2706" s="1">
        <f>'All Nodes'!F5815</f>
        <v>0.12576599999999999</v>
      </c>
      <c r="G2706">
        <f>'All Nodes'!G5815</f>
        <v>100001</v>
      </c>
    </row>
    <row r="2707" spans="1:7" x14ac:dyDescent="0.25">
      <c r="A2707" t="str">
        <f>'All Nodes'!A5816</f>
        <v>GRID</v>
      </c>
      <c r="B2707">
        <f>'All Nodes'!B5816</f>
        <v>107705</v>
      </c>
      <c r="C2707">
        <f>'All Nodes'!C5816</f>
        <v>100001</v>
      </c>
      <c r="D2707" s="1">
        <f>'All Nodes'!D5816</f>
        <v>0.42504500000000001</v>
      </c>
      <c r="E2707" s="1">
        <f>'All Nodes'!E5816</f>
        <v>-0.49998199999999998</v>
      </c>
      <c r="F2707" s="1">
        <f>'All Nodes'!F5816</f>
        <v>0.125302</v>
      </c>
      <c r="G2707">
        <f>'All Nodes'!G5816</f>
        <v>100001</v>
      </c>
    </row>
    <row r="2708" spans="1:7" x14ac:dyDescent="0.25">
      <c r="A2708" t="str">
        <f>'All Nodes'!A5817</f>
        <v>GRID</v>
      </c>
      <c r="B2708">
        <f>'All Nodes'!B5817</f>
        <v>107706</v>
      </c>
      <c r="C2708">
        <f>'All Nodes'!C5817</f>
        <v>100001</v>
      </c>
      <c r="D2708" s="1">
        <f>'All Nodes'!D5817</f>
        <v>0.47504400000000002</v>
      </c>
      <c r="E2708" s="1">
        <f>'All Nodes'!E5817</f>
        <v>-0.47496300000000002</v>
      </c>
      <c r="F2708" s="1">
        <f>'All Nodes'!F5817</f>
        <v>0.12737200000000001</v>
      </c>
      <c r="G2708">
        <f>'All Nodes'!G5817</f>
        <v>100001</v>
      </c>
    </row>
    <row r="2709" spans="1:7" x14ac:dyDescent="0.25">
      <c r="A2709" t="str">
        <f>'All Nodes'!A5818</f>
        <v>GRID</v>
      </c>
      <c r="B2709">
        <f>'All Nodes'!B5818</f>
        <v>107707</v>
      </c>
      <c r="C2709">
        <f>'All Nodes'!C5818</f>
        <v>100001</v>
      </c>
      <c r="D2709" s="1">
        <f>'All Nodes'!D5818</f>
        <v>0.49983499999999997</v>
      </c>
      <c r="E2709" s="1">
        <f>'All Nodes'!E5818</f>
        <v>-0.44997900000000002</v>
      </c>
      <c r="F2709" s="1">
        <f>'All Nodes'!F5818</f>
        <v>0.12745899999999999</v>
      </c>
      <c r="G2709">
        <f>'All Nodes'!G5818</f>
        <v>100001</v>
      </c>
    </row>
    <row r="2710" spans="1:7" x14ac:dyDescent="0.25">
      <c r="A2710" t="str">
        <f>'All Nodes'!A5819</f>
        <v>GRID</v>
      </c>
      <c r="B2710">
        <f>'All Nodes'!B5819</f>
        <v>107708</v>
      </c>
      <c r="C2710">
        <f>'All Nodes'!C5819</f>
        <v>100001</v>
      </c>
      <c r="D2710" s="1">
        <f>'All Nodes'!D5819</f>
        <v>0.52484399999999998</v>
      </c>
      <c r="E2710" s="1">
        <f>'All Nodes'!E5819</f>
        <v>-0.44997700000000002</v>
      </c>
      <c r="F2710" s="1">
        <f>'All Nodes'!F5819</f>
        <v>0.13003300000000001</v>
      </c>
      <c r="G2710">
        <f>'All Nodes'!G5819</f>
        <v>100001</v>
      </c>
    </row>
    <row r="2711" spans="1:7" x14ac:dyDescent="0.25">
      <c r="A2711" t="str">
        <f>'All Nodes'!A5820</f>
        <v>GRID</v>
      </c>
      <c r="B2711">
        <f>'All Nodes'!B5820</f>
        <v>107709</v>
      </c>
      <c r="C2711">
        <f>'All Nodes'!C5820</f>
        <v>100001</v>
      </c>
      <c r="D2711" s="1">
        <f>'All Nodes'!D5820</f>
        <v>0.49983499999999997</v>
      </c>
      <c r="E2711" s="1">
        <f>'All Nodes'!E5820</f>
        <v>-0.47496300000000002</v>
      </c>
      <c r="F2711" s="1">
        <f>'All Nodes'!F5820</f>
        <v>0.12978100000000001</v>
      </c>
      <c r="G2711">
        <f>'All Nodes'!G5820</f>
        <v>100001</v>
      </c>
    </row>
    <row r="2712" spans="1:7" x14ac:dyDescent="0.25">
      <c r="A2712" t="str">
        <f>'All Nodes'!A5821</f>
        <v>GRID</v>
      </c>
      <c r="B2712">
        <f>'All Nodes'!B5821</f>
        <v>107710</v>
      </c>
      <c r="C2712">
        <f>'All Nodes'!C5821</f>
        <v>100001</v>
      </c>
      <c r="D2712" s="1">
        <f>'All Nodes'!D5821</f>
        <v>0.550037</v>
      </c>
      <c r="E2712" s="1">
        <f>'All Nodes'!E5821</f>
        <v>-0.44997399999999999</v>
      </c>
      <c r="F2712" s="1">
        <f>'All Nodes'!F5821</f>
        <v>0.13277800000000001</v>
      </c>
      <c r="G2712">
        <f>'All Nodes'!G5821</f>
        <v>100001</v>
      </c>
    </row>
    <row r="2713" spans="1:7" x14ac:dyDescent="0.25">
      <c r="A2713" t="str">
        <f>'All Nodes'!A5822</f>
        <v>GRID</v>
      </c>
      <c r="B2713">
        <f>'All Nodes'!B5822</f>
        <v>107711</v>
      </c>
      <c r="C2713">
        <f>'All Nodes'!C5822</f>
        <v>100001</v>
      </c>
      <c r="D2713" s="1">
        <f>'All Nodes'!D5822</f>
        <v>0.57503499999999996</v>
      </c>
      <c r="E2713" s="1">
        <f>'All Nodes'!E5822</f>
        <v>-0.44997199999999998</v>
      </c>
      <c r="F2713" s="1">
        <f>'All Nodes'!F5822</f>
        <v>0.135606</v>
      </c>
      <c r="G2713">
        <f>'All Nodes'!G5822</f>
        <v>100001</v>
      </c>
    </row>
    <row r="2714" spans="1:7" x14ac:dyDescent="0.25">
      <c r="A2714" t="str">
        <f>'All Nodes'!A5823</f>
        <v>GRID</v>
      </c>
      <c r="B2714">
        <f>'All Nodes'!B5823</f>
        <v>107712</v>
      </c>
      <c r="C2714">
        <f>'All Nodes'!C5823</f>
        <v>100001</v>
      </c>
      <c r="D2714" s="1">
        <f>'All Nodes'!D5823</f>
        <v>0.250031</v>
      </c>
      <c r="E2714" s="1">
        <f>'All Nodes'!E5823</f>
        <v>-0.62499000000000005</v>
      </c>
      <c r="F2714" s="1">
        <f>'All Nodes'!F5823</f>
        <v>0.127558</v>
      </c>
      <c r="G2714">
        <f>'All Nodes'!G5823</f>
        <v>100001</v>
      </c>
    </row>
    <row r="2715" spans="1:7" x14ac:dyDescent="0.25">
      <c r="A2715" t="str">
        <f>'All Nodes'!A5824</f>
        <v>GRID</v>
      </c>
      <c r="B2715">
        <f>'All Nodes'!B5824</f>
        <v>107713</v>
      </c>
      <c r="C2715">
        <f>'All Nodes'!C5824</f>
        <v>100001</v>
      </c>
      <c r="D2715" s="1">
        <f>'All Nodes'!D5824</f>
        <v>0.25003300000000001</v>
      </c>
      <c r="E2715" s="1">
        <f>'All Nodes'!E5824</f>
        <v>-0.64994700000000005</v>
      </c>
      <c r="F2715" s="1">
        <f>'All Nodes'!F5824</f>
        <v>0.13075700000000001</v>
      </c>
      <c r="G2715">
        <f>'All Nodes'!G5824</f>
        <v>100001</v>
      </c>
    </row>
    <row r="2716" spans="1:7" x14ac:dyDescent="0.25">
      <c r="A2716" t="str">
        <f>'All Nodes'!A5825</f>
        <v>GRID</v>
      </c>
      <c r="B2716">
        <f>'All Nodes'!B5825</f>
        <v>107714</v>
      </c>
      <c r="C2716">
        <f>'All Nodes'!C5825</f>
        <v>100001</v>
      </c>
      <c r="D2716" s="1">
        <f>'All Nodes'!D5825</f>
        <v>0.27505299999999999</v>
      </c>
      <c r="E2716" s="1">
        <f>'All Nodes'!E5825</f>
        <v>-0.62498900000000002</v>
      </c>
      <c r="F2716" s="1">
        <f>'All Nodes'!F5825</f>
        <v>0.128881</v>
      </c>
      <c r="G2716">
        <f>'All Nodes'!G5825</f>
        <v>100001</v>
      </c>
    </row>
    <row r="2717" spans="1:7" x14ac:dyDescent="0.25">
      <c r="A2717" t="str">
        <f>'All Nodes'!A5826</f>
        <v>GRID</v>
      </c>
      <c r="B2717">
        <f>'All Nodes'!B5826</f>
        <v>107715</v>
      </c>
      <c r="C2717">
        <f>'All Nodes'!C5826</f>
        <v>100001</v>
      </c>
      <c r="D2717" s="1">
        <f>'All Nodes'!D5826</f>
        <v>0.300043</v>
      </c>
      <c r="E2717" s="1">
        <f>'All Nodes'!E5826</f>
        <v>-0.62498799999999999</v>
      </c>
      <c r="F2717" s="1">
        <f>'All Nodes'!F5826</f>
        <v>0.130325</v>
      </c>
      <c r="G2717">
        <f>'All Nodes'!G5826</f>
        <v>100001</v>
      </c>
    </row>
    <row r="2718" spans="1:7" x14ac:dyDescent="0.25">
      <c r="A2718" t="str">
        <f>'All Nodes'!A5827</f>
        <v>GRID</v>
      </c>
      <c r="B2718">
        <f>'All Nodes'!B5827</f>
        <v>107716</v>
      </c>
      <c r="C2718">
        <f>'All Nodes'!C5827</f>
        <v>100001</v>
      </c>
      <c r="D2718" s="1">
        <f>'All Nodes'!D5827</f>
        <v>0.32504300000000003</v>
      </c>
      <c r="E2718" s="1">
        <f>'All Nodes'!E5827</f>
        <v>-0.59998799999999997</v>
      </c>
      <c r="F2718" s="1">
        <f>'All Nodes'!F5827</f>
        <v>0.12881699999999999</v>
      </c>
      <c r="G2718">
        <f>'All Nodes'!G5827</f>
        <v>100001</v>
      </c>
    </row>
    <row r="2719" spans="1:7" x14ac:dyDescent="0.25">
      <c r="A2719" t="str">
        <f>'All Nodes'!A5828</f>
        <v>GRID</v>
      </c>
      <c r="B2719">
        <f>'All Nodes'!B5828</f>
        <v>107717</v>
      </c>
      <c r="C2719">
        <f>'All Nodes'!C5828</f>
        <v>100001</v>
      </c>
      <c r="D2719" s="1">
        <f>'All Nodes'!D5828</f>
        <v>0.325044</v>
      </c>
      <c r="E2719" s="1">
        <f>'All Nodes'!E5828</f>
        <v>-0.62498500000000001</v>
      </c>
      <c r="F2719" s="1">
        <f>'All Nodes'!F5828</f>
        <v>0.13189600000000001</v>
      </c>
      <c r="G2719">
        <f>'All Nodes'!G5828</f>
        <v>100001</v>
      </c>
    </row>
    <row r="2720" spans="1:7" x14ac:dyDescent="0.25">
      <c r="A2720" t="str">
        <f>'All Nodes'!A5829</f>
        <v>GRID</v>
      </c>
      <c r="B2720">
        <f>'All Nodes'!B5829</f>
        <v>107718</v>
      </c>
      <c r="C2720">
        <f>'All Nodes'!C5829</f>
        <v>100001</v>
      </c>
      <c r="D2720" s="1">
        <f>'All Nodes'!D5829</f>
        <v>0.34981800000000002</v>
      </c>
      <c r="E2720" s="1">
        <f>'All Nodes'!E5829</f>
        <v>-0.574986</v>
      </c>
      <c r="F2720" s="1">
        <f>'All Nodes'!F5829</f>
        <v>0.12753</v>
      </c>
      <c r="G2720">
        <f>'All Nodes'!G5829</f>
        <v>100001</v>
      </c>
    </row>
    <row r="2721" spans="1:7" x14ac:dyDescent="0.25">
      <c r="A2721" t="str">
        <f>'All Nodes'!A5830</f>
        <v>GRID</v>
      </c>
      <c r="B2721">
        <f>'All Nodes'!B5830</f>
        <v>107719</v>
      </c>
      <c r="C2721">
        <f>'All Nodes'!C5830</f>
        <v>100001</v>
      </c>
      <c r="D2721" s="1">
        <f>'All Nodes'!D5830</f>
        <v>0.34981899999999999</v>
      </c>
      <c r="E2721" s="1">
        <f>'All Nodes'!E5830</f>
        <v>-0.59998600000000002</v>
      </c>
      <c r="F2721" s="1">
        <f>'All Nodes'!F5830</f>
        <v>0.13048100000000001</v>
      </c>
      <c r="G2721">
        <f>'All Nodes'!G5830</f>
        <v>100001</v>
      </c>
    </row>
    <row r="2722" spans="1:7" x14ac:dyDescent="0.25">
      <c r="A2722" t="str">
        <f>'All Nodes'!A5831</f>
        <v>GRID</v>
      </c>
      <c r="B2722">
        <f>'All Nodes'!B5831</f>
        <v>107720</v>
      </c>
      <c r="C2722">
        <f>'All Nodes'!C5831</f>
        <v>100001</v>
      </c>
      <c r="D2722" s="1">
        <f>'All Nodes'!D5831</f>
        <v>0.37481599999999998</v>
      </c>
      <c r="E2722" s="1">
        <f>'All Nodes'!E5831</f>
        <v>-0.57498499999999997</v>
      </c>
      <c r="F2722" s="1">
        <f>'All Nodes'!F5831</f>
        <v>0.12934899999999999</v>
      </c>
      <c r="G2722">
        <f>'All Nodes'!G5831</f>
        <v>100001</v>
      </c>
    </row>
    <row r="2723" spans="1:7" x14ac:dyDescent="0.25">
      <c r="A2723" t="str">
        <f>'All Nodes'!A5832</f>
        <v>GRID</v>
      </c>
      <c r="B2723">
        <f>'All Nodes'!B5832</f>
        <v>107721</v>
      </c>
      <c r="C2723">
        <f>'All Nodes'!C5832</f>
        <v>100001</v>
      </c>
      <c r="D2723" s="1">
        <f>'All Nodes'!D5832</f>
        <v>0.39981499999999998</v>
      </c>
      <c r="E2723" s="1">
        <f>'All Nodes'!E5832</f>
        <v>-0.54998400000000003</v>
      </c>
      <c r="F2723" s="1">
        <f>'All Nodes'!F5832</f>
        <v>0.128467</v>
      </c>
      <c r="G2723">
        <f>'All Nodes'!G5832</f>
        <v>100001</v>
      </c>
    </row>
    <row r="2724" spans="1:7" x14ac:dyDescent="0.25">
      <c r="A2724" t="str">
        <f>'All Nodes'!A5833</f>
        <v>GRID</v>
      </c>
      <c r="B2724">
        <f>'All Nodes'!B5833</f>
        <v>107722</v>
      </c>
      <c r="C2724">
        <f>'All Nodes'!C5833</f>
        <v>100001</v>
      </c>
      <c r="D2724" s="1">
        <f>'All Nodes'!D5833</f>
        <v>0.399814</v>
      </c>
      <c r="E2724" s="1">
        <f>'All Nodes'!E5833</f>
        <v>-0.57498400000000005</v>
      </c>
      <c r="F2724" s="1">
        <f>'All Nodes'!F5833</f>
        <v>0.13129399999999999</v>
      </c>
      <c r="G2724">
        <f>'All Nodes'!G5833</f>
        <v>100001</v>
      </c>
    </row>
    <row r="2725" spans="1:7" x14ac:dyDescent="0.25">
      <c r="A2725" t="str">
        <f>'All Nodes'!A5834</f>
        <v>GRID</v>
      </c>
      <c r="B2725">
        <f>'All Nodes'!B5834</f>
        <v>107723</v>
      </c>
      <c r="C2725">
        <f>'All Nodes'!C5834</f>
        <v>100001</v>
      </c>
      <c r="D2725" s="1">
        <f>'All Nodes'!D5834</f>
        <v>0.42504700000000001</v>
      </c>
      <c r="E2725" s="1">
        <f>'All Nodes'!E5834</f>
        <v>-0.52498199999999995</v>
      </c>
      <c r="F2725" s="1">
        <f>'All Nodes'!F5834</f>
        <v>0.12787699999999999</v>
      </c>
      <c r="G2725">
        <f>'All Nodes'!G5834</f>
        <v>100001</v>
      </c>
    </row>
    <row r="2726" spans="1:7" x14ac:dyDescent="0.25">
      <c r="A2726" t="str">
        <f>'All Nodes'!A5835</f>
        <v>GRID</v>
      </c>
      <c r="B2726">
        <f>'All Nodes'!B5835</f>
        <v>107724</v>
      </c>
      <c r="C2726">
        <f>'All Nodes'!C5835</f>
        <v>100001</v>
      </c>
      <c r="D2726" s="1">
        <f>'All Nodes'!D5835</f>
        <v>0.42504799999999998</v>
      </c>
      <c r="E2726" s="1">
        <f>'All Nodes'!E5835</f>
        <v>-0.54997799999999997</v>
      </c>
      <c r="F2726" s="1">
        <f>'All Nodes'!F5835</f>
        <v>0.130577</v>
      </c>
      <c r="G2726">
        <f>'All Nodes'!G5835</f>
        <v>100001</v>
      </c>
    </row>
    <row r="2727" spans="1:7" x14ac:dyDescent="0.25">
      <c r="A2727" t="str">
        <f>'All Nodes'!A5836</f>
        <v>GRID</v>
      </c>
      <c r="B2727">
        <f>'All Nodes'!B5836</f>
        <v>107725</v>
      </c>
      <c r="C2727">
        <f>'All Nodes'!C5836</f>
        <v>100001</v>
      </c>
      <c r="D2727" s="1">
        <f>'All Nodes'!D5836</f>
        <v>0.44982</v>
      </c>
      <c r="E2727" s="1">
        <f>'All Nodes'!E5836</f>
        <v>-0.49998100000000001</v>
      </c>
      <c r="F2727" s="1">
        <f>'All Nodes'!F5836</f>
        <v>0.12745799999999999</v>
      </c>
      <c r="G2727">
        <f>'All Nodes'!G5836</f>
        <v>100001</v>
      </c>
    </row>
    <row r="2728" spans="1:7" x14ac:dyDescent="0.25">
      <c r="A2728" t="str">
        <f>'All Nodes'!A5837</f>
        <v>GRID</v>
      </c>
      <c r="B2728">
        <f>'All Nodes'!B5837</f>
        <v>107726</v>
      </c>
      <c r="C2728">
        <f>'All Nodes'!C5837</f>
        <v>100001</v>
      </c>
      <c r="D2728" s="1">
        <f>'All Nodes'!D5837</f>
        <v>0.44982</v>
      </c>
      <c r="E2728" s="1">
        <f>'All Nodes'!E5837</f>
        <v>-0.52498100000000003</v>
      </c>
      <c r="F2728" s="1">
        <f>'All Nodes'!F5837</f>
        <v>0.13003500000000001</v>
      </c>
      <c r="G2728">
        <f>'All Nodes'!G5837</f>
        <v>100001</v>
      </c>
    </row>
    <row r="2729" spans="1:7" x14ac:dyDescent="0.25">
      <c r="A2729" t="str">
        <f>'All Nodes'!A5838</f>
        <v>GRID</v>
      </c>
      <c r="B2729">
        <f>'All Nodes'!B5838</f>
        <v>107727</v>
      </c>
      <c r="C2729">
        <f>'All Nodes'!C5838</f>
        <v>100001</v>
      </c>
      <c r="D2729" s="1">
        <f>'All Nodes'!D5838</f>
        <v>0.475045</v>
      </c>
      <c r="E2729" s="1">
        <f>'All Nodes'!E5838</f>
        <v>-0.49997200000000003</v>
      </c>
      <c r="F2729" s="1">
        <f>'All Nodes'!F5838</f>
        <v>0.12982399999999999</v>
      </c>
      <c r="G2729">
        <f>'All Nodes'!G5838</f>
        <v>100001</v>
      </c>
    </row>
    <row r="2730" spans="1:7" x14ac:dyDescent="0.25">
      <c r="A2730" t="str">
        <f>'All Nodes'!A5839</f>
        <v>GRID</v>
      </c>
      <c r="B2730">
        <f>'All Nodes'!B5839</f>
        <v>107728</v>
      </c>
      <c r="C2730">
        <f>'All Nodes'!C5839</f>
        <v>100001</v>
      </c>
      <c r="D2730" s="1">
        <f>'All Nodes'!D5839</f>
        <v>0.25003500000000001</v>
      </c>
      <c r="E2730" s="1">
        <f>'All Nodes'!E5839</f>
        <v>-0.67497300000000005</v>
      </c>
      <c r="F2730" s="1">
        <f>'All Nodes'!F5839</f>
        <v>0.13409299999999999</v>
      </c>
      <c r="G2730">
        <f>'All Nodes'!G5839</f>
        <v>100001</v>
      </c>
    </row>
    <row r="2731" spans="1:7" x14ac:dyDescent="0.25">
      <c r="A2731" t="str">
        <f>'All Nodes'!A5840</f>
        <v>GRID</v>
      </c>
      <c r="B2731">
        <f>'All Nodes'!B5840</f>
        <v>107729</v>
      </c>
      <c r="C2731">
        <f>'All Nodes'!C5840</f>
        <v>100001</v>
      </c>
      <c r="D2731" s="1">
        <f>'All Nodes'!D5840</f>
        <v>0.27505499999999999</v>
      </c>
      <c r="E2731" s="1">
        <f>'All Nodes'!E5840</f>
        <v>-0.64994799999999997</v>
      </c>
      <c r="F2731" s="1">
        <f>'All Nodes'!F5840</f>
        <v>0.132079</v>
      </c>
      <c r="G2731">
        <f>'All Nodes'!G5840</f>
        <v>100001</v>
      </c>
    </row>
    <row r="2732" spans="1:7" x14ac:dyDescent="0.25">
      <c r="A2732" t="str">
        <f>'All Nodes'!A5841</f>
        <v>GRID</v>
      </c>
      <c r="B2732">
        <f>'All Nodes'!B5841</f>
        <v>107730</v>
      </c>
      <c r="C2732">
        <f>'All Nodes'!C5841</f>
        <v>100001</v>
      </c>
      <c r="D2732" s="1">
        <f>'All Nodes'!D5841</f>
        <v>0.275057</v>
      </c>
      <c r="E2732" s="1">
        <f>'All Nodes'!E5841</f>
        <v>-0.674979</v>
      </c>
      <c r="F2732" s="1">
        <f>'All Nodes'!F5841</f>
        <v>0.13541700000000001</v>
      </c>
      <c r="G2732">
        <f>'All Nodes'!G5841</f>
        <v>100001</v>
      </c>
    </row>
    <row r="2733" spans="1:7" x14ac:dyDescent="0.25">
      <c r="A2733" t="str">
        <f>'All Nodes'!A5842</f>
        <v>GRID</v>
      </c>
      <c r="B2733">
        <f>'All Nodes'!B5842</f>
        <v>107731</v>
      </c>
      <c r="C2733">
        <f>'All Nodes'!C5842</f>
        <v>100001</v>
      </c>
      <c r="D2733" s="1">
        <f>'All Nodes'!D5842</f>
        <v>0.30004500000000001</v>
      </c>
      <c r="E2733" s="1">
        <f>'All Nodes'!E5842</f>
        <v>-0.64995700000000001</v>
      </c>
      <c r="F2733" s="1">
        <f>'All Nodes'!F5842</f>
        <v>0.13352700000000001</v>
      </c>
      <c r="G2733">
        <f>'All Nodes'!G5842</f>
        <v>100001</v>
      </c>
    </row>
    <row r="2734" spans="1:7" x14ac:dyDescent="0.25">
      <c r="A2734" t="str">
        <f>'All Nodes'!A5843</f>
        <v>GRID</v>
      </c>
      <c r="B2734">
        <f>'All Nodes'!B5843</f>
        <v>107732</v>
      </c>
      <c r="C2734">
        <f>'All Nodes'!C5843</f>
        <v>100001</v>
      </c>
      <c r="D2734" s="1">
        <f>'All Nodes'!D5843</f>
        <v>0.325046</v>
      </c>
      <c r="E2734" s="1">
        <f>'All Nodes'!E5843</f>
        <v>-0.649953</v>
      </c>
      <c r="F2734" s="1">
        <f>'All Nodes'!F5843</f>
        <v>0.135099</v>
      </c>
      <c r="G2734">
        <f>'All Nodes'!G5843</f>
        <v>100001</v>
      </c>
    </row>
    <row r="2735" spans="1:7" x14ac:dyDescent="0.25">
      <c r="A2735" t="str">
        <f>'All Nodes'!A5844</f>
        <v>GRID</v>
      </c>
      <c r="B2735">
        <f>'All Nodes'!B5844</f>
        <v>107733</v>
      </c>
      <c r="C2735">
        <f>'All Nodes'!C5844</f>
        <v>100001</v>
      </c>
      <c r="D2735" s="1">
        <f>'All Nodes'!D5844</f>
        <v>0.34981699999999999</v>
      </c>
      <c r="E2735" s="1">
        <f>'All Nodes'!E5844</f>
        <v>-0.62498600000000004</v>
      </c>
      <c r="F2735" s="1">
        <f>'All Nodes'!F5844</f>
        <v>0.13356199999999999</v>
      </c>
      <c r="G2735">
        <f>'All Nodes'!G5844</f>
        <v>100001</v>
      </c>
    </row>
    <row r="2736" spans="1:7" x14ac:dyDescent="0.25">
      <c r="A2736" t="str">
        <f>'All Nodes'!A5845</f>
        <v>GRID</v>
      </c>
      <c r="B2736">
        <f>'All Nodes'!B5845</f>
        <v>107734</v>
      </c>
      <c r="C2736">
        <f>'All Nodes'!C5845</f>
        <v>100001</v>
      </c>
      <c r="D2736" s="1">
        <f>'All Nodes'!D5845</f>
        <v>0.34981800000000002</v>
      </c>
      <c r="E2736" s="1">
        <f>'All Nodes'!E5845</f>
        <v>-0.64995999999999998</v>
      </c>
      <c r="F2736" s="1">
        <f>'All Nodes'!F5845</f>
        <v>0.136767</v>
      </c>
      <c r="G2736">
        <f>'All Nodes'!G5845</f>
        <v>100001</v>
      </c>
    </row>
    <row r="2737" spans="1:7" x14ac:dyDescent="0.25">
      <c r="A2737" t="str">
        <f>'All Nodes'!A5846</f>
        <v>GRID</v>
      </c>
      <c r="B2737">
        <f>'All Nodes'!B5846</f>
        <v>107735</v>
      </c>
      <c r="C2737">
        <f>'All Nodes'!C5846</f>
        <v>100001</v>
      </c>
      <c r="D2737" s="1">
        <f>'All Nodes'!D5846</f>
        <v>0.37481599999999998</v>
      </c>
      <c r="E2737" s="1">
        <f>'All Nodes'!E5846</f>
        <v>-0.59998499999999999</v>
      </c>
      <c r="F2737" s="1">
        <f>'All Nodes'!F5846</f>
        <v>0.132302</v>
      </c>
      <c r="G2737">
        <f>'All Nodes'!G5846</f>
        <v>100001</v>
      </c>
    </row>
    <row r="2738" spans="1:7" x14ac:dyDescent="0.25">
      <c r="A2738" t="str">
        <f>'All Nodes'!A5847</f>
        <v>GRID</v>
      </c>
      <c r="B2738">
        <f>'All Nodes'!B5847</f>
        <v>107736</v>
      </c>
      <c r="C2738">
        <f>'All Nodes'!C5847</f>
        <v>100001</v>
      </c>
      <c r="D2738" s="1">
        <f>'All Nodes'!D5847</f>
        <v>0.37481500000000001</v>
      </c>
      <c r="E2738" s="1">
        <f>'All Nodes'!E5847</f>
        <v>-0.62498399999999998</v>
      </c>
      <c r="F2738" s="1">
        <f>'All Nodes'!F5847</f>
        <v>0.135383</v>
      </c>
      <c r="G2738">
        <f>'All Nodes'!G5847</f>
        <v>100001</v>
      </c>
    </row>
    <row r="2739" spans="1:7" x14ac:dyDescent="0.25">
      <c r="A2739" t="str">
        <f>'All Nodes'!A5848</f>
        <v>GRID</v>
      </c>
      <c r="B2739">
        <f>'All Nodes'!B5848</f>
        <v>107737</v>
      </c>
      <c r="C2739">
        <f>'All Nodes'!C5848</f>
        <v>100001</v>
      </c>
      <c r="D2739" s="1">
        <f>'All Nodes'!D5848</f>
        <v>0.39981499999999998</v>
      </c>
      <c r="E2739" s="1">
        <f>'All Nodes'!E5848</f>
        <v>-0.59998499999999999</v>
      </c>
      <c r="F2739" s="1">
        <f>'All Nodes'!F5848</f>
        <v>0.13424900000000001</v>
      </c>
      <c r="G2739">
        <f>'All Nodes'!G5848</f>
        <v>100001</v>
      </c>
    </row>
    <row r="2740" spans="1:7" x14ac:dyDescent="0.25">
      <c r="A2740" t="str">
        <f>'All Nodes'!A5849</f>
        <v>GRID</v>
      </c>
      <c r="B2740">
        <f>'All Nodes'!B5849</f>
        <v>107738</v>
      </c>
      <c r="C2740">
        <f>'All Nodes'!C5849</f>
        <v>100001</v>
      </c>
      <c r="D2740" s="1">
        <f>'All Nodes'!D5849</f>
        <v>0.42504900000000001</v>
      </c>
      <c r="E2740" s="1">
        <f>'All Nodes'!E5849</f>
        <v>-0.57498000000000005</v>
      </c>
      <c r="F2740" s="1">
        <f>'All Nodes'!F5849</f>
        <v>0.133407</v>
      </c>
      <c r="G2740">
        <f>'All Nodes'!G5849</f>
        <v>100001</v>
      </c>
    </row>
    <row r="2741" spans="1:7" x14ac:dyDescent="0.25">
      <c r="A2741" t="str">
        <f>'All Nodes'!A5850</f>
        <v>GRID</v>
      </c>
      <c r="B2741">
        <f>'All Nodes'!B5850</f>
        <v>107739</v>
      </c>
      <c r="C2741">
        <f>'All Nodes'!C5850</f>
        <v>100001</v>
      </c>
      <c r="D2741" s="1">
        <f>'All Nodes'!D5850</f>
        <v>0.42505100000000001</v>
      </c>
      <c r="E2741" s="1">
        <f>'All Nodes'!E5850</f>
        <v>-0.59997900000000004</v>
      </c>
      <c r="F2741" s="1">
        <f>'All Nodes'!F5850</f>
        <v>0.13636300000000001</v>
      </c>
      <c r="G2741">
        <f>'All Nodes'!G5850</f>
        <v>100001</v>
      </c>
    </row>
    <row r="2742" spans="1:7" x14ac:dyDescent="0.25">
      <c r="A2742" t="str">
        <f>'All Nodes'!A5851</f>
        <v>GRID</v>
      </c>
      <c r="B2742">
        <f>'All Nodes'!B5851</f>
        <v>107740</v>
      </c>
      <c r="C2742">
        <f>'All Nodes'!C5851</f>
        <v>100001</v>
      </c>
      <c r="D2742" s="1">
        <f>'All Nodes'!D5851</f>
        <v>0.49983300000000003</v>
      </c>
      <c r="E2742" s="1">
        <f>'All Nodes'!E5851</f>
        <v>-0.499977</v>
      </c>
      <c r="F2742" s="1">
        <f>'All Nodes'!F5851</f>
        <v>0.13223199999999999</v>
      </c>
      <c r="G2742">
        <f>'All Nodes'!G5851</f>
        <v>100001</v>
      </c>
    </row>
    <row r="2743" spans="1:7" x14ac:dyDescent="0.25">
      <c r="A2743" t="str">
        <f>'All Nodes'!A5852</f>
        <v>GRID</v>
      </c>
      <c r="B2743">
        <f>'All Nodes'!B5852</f>
        <v>107741</v>
      </c>
      <c r="C2743">
        <f>'All Nodes'!C5852</f>
        <v>100001</v>
      </c>
      <c r="D2743" s="1">
        <f>'All Nodes'!D5852</f>
        <v>0.52484399999999998</v>
      </c>
      <c r="E2743" s="1">
        <f>'All Nodes'!E5852</f>
        <v>-0.47495999999999999</v>
      </c>
      <c r="F2743" s="1">
        <f>'All Nodes'!F5852</f>
        <v>0.132358</v>
      </c>
      <c r="G2743">
        <f>'All Nodes'!G5852</f>
        <v>100001</v>
      </c>
    </row>
    <row r="2744" spans="1:7" x14ac:dyDescent="0.25">
      <c r="A2744" t="str">
        <f>'All Nodes'!A5853</f>
        <v>GRID</v>
      </c>
      <c r="B2744">
        <f>'All Nodes'!B5853</f>
        <v>107742</v>
      </c>
      <c r="C2744">
        <f>'All Nodes'!C5853</f>
        <v>100001</v>
      </c>
      <c r="D2744" s="1">
        <f>'All Nodes'!D5853</f>
        <v>0.55003899999999994</v>
      </c>
      <c r="E2744" s="1">
        <f>'All Nodes'!E5853</f>
        <v>-0.47495700000000002</v>
      </c>
      <c r="F2744" s="1">
        <f>'All Nodes'!F5853</f>
        <v>0.135102</v>
      </c>
      <c r="G2744">
        <f>'All Nodes'!G5853</f>
        <v>100001</v>
      </c>
    </row>
    <row r="2745" spans="1:7" x14ac:dyDescent="0.25">
      <c r="A2745" t="str">
        <f>'All Nodes'!A5854</f>
        <v>GRID</v>
      </c>
      <c r="B2745">
        <f>'All Nodes'!B5854</f>
        <v>107743</v>
      </c>
      <c r="C2745">
        <f>'All Nodes'!C5854</f>
        <v>100001</v>
      </c>
      <c r="D2745" s="1">
        <f>'All Nodes'!D5854</f>
        <v>0.52484200000000003</v>
      </c>
      <c r="E2745" s="1">
        <f>'All Nodes'!E5854</f>
        <v>-0.49997599999999998</v>
      </c>
      <c r="F2745" s="1">
        <f>'All Nodes'!F5854</f>
        <v>0.13481099999999999</v>
      </c>
      <c r="G2745">
        <f>'All Nodes'!G5854</f>
        <v>100001</v>
      </c>
    </row>
    <row r="2746" spans="1:7" x14ac:dyDescent="0.25">
      <c r="A2746" t="str">
        <f>'All Nodes'!A5855</f>
        <v>GRID</v>
      </c>
      <c r="B2746">
        <f>'All Nodes'!B5855</f>
        <v>107744</v>
      </c>
      <c r="C2746">
        <f>'All Nodes'!C5855</f>
        <v>100001</v>
      </c>
      <c r="D2746" s="1">
        <f>'All Nodes'!D5855</f>
        <v>0.449818</v>
      </c>
      <c r="E2746" s="1">
        <f>'All Nodes'!E5855</f>
        <v>-0.54998100000000005</v>
      </c>
      <c r="F2746" s="1">
        <f>'All Nodes'!F5855</f>
        <v>0.13273699999999999</v>
      </c>
      <c r="G2746">
        <f>'All Nodes'!G5855</f>
        <v>100001</v>
      </c>
    </row>
    <row r="2747" spans="1:7" x14ac:dyDescent="0.25">
      <c r="A2747" t="str">
        <f>'All Nodes'!A5856</f>
        <v>GRID</v>
      </c>
      <c r="B2747">
        <f>'All Nodes'!B5856</f>
        <v>107745</v>
      </c>
      <c r="C2747">
        <f>'All Nodes'!C5856</f>
        <v>100001</v>
      </c>
      <c r="D2747" s="1">
        <f>'All Nodes'!D5856</f>
        <v>0.44981900000000002</v>
      </c>
      <c r="E2747" s="1">
        <f>'All Nodes'!E5856</f>
        <v>-0.57498099999999996</v>
      </c>
      <c r="F2747" s="1">
        <f>'All Nodes'!F5856</f>
        <v>0.13556599999999999</v>
      </c>
      <c r="G2747">
        <f>'All Nodes'!G5856</f>
        <v>100001</v>
      </c>
    </row>
    <row r="2748" spans="1:7" x14ac:dyDescent="0.25">
      <c r="A2748" t="str">
        <f>'All Nodes'!A5857</f>
        <v>GRID</v>
      </c>
      <c r="B2748">
        <f>'All Nodes'!B5857</f>
        <v>107746</v>
      </c>
      <c r="C2748">
        <f>'All Nodes'!C5857</f>
        <v>100001</v>
      </c>
      <c r="D2748" s="1">
        <f>'All Nodes'!D5857</f>
        <v>0.475047</v>
      </c>
      <c r="E2748" s="1">
        <f>'All Nodes'!E5857</f>
        <v>-0.52497799999999994</v>
      </c>
      <c r="F2748" s="1">
        <f>'All Nodes'!F5857</f>
        <v>0.13239999999999999</v>
      </c>
      <c r="G2748">
        <f>'All Nodes'!G5857</f>
        <v>100001</v>
      </c>
    </row>
    <row r="2749" spans="1:7" x14ac:dyDescent="0.25">
      <c r="A2749" t="str">
        <f>'All Nodes'!A5858</f>
        <v>GRID</v>
      </c>
      <c r="B2749">
        <f>'All Nodes'!B5858</f>
        <v>107747</v>
      </c>
      <c r="C2749">
        <f>'All Nodes'!C5858</f>
        <v>100001</v>
      </c>
      <c r="D2749" s="1">
        <f>'All Nodes'!D5858</f>
        <v>0.47504800000000003</v>
      </c>
      <c r="E2749" s="1">
        <f>'All Nodes'!E5858</f>
        <v>-0.54997700000000005</v>
      </c>
      <c r="F2749" s="1">
        <f>'All Nodes'!F5858</f>
        <v>0.135105</v>
      </c>
      <c r="G2749">
        <f>'All Nodes'!G5858</f>
        <v>100001</v>
      </c>
    </row>
    <row r="2750" spans="1:7" x14ac:dyDescent="0.25">
      <c r="A2750" t="str">
        <f>'All Nodes'!A5859</f>
        <v>GRID</v>
      </c>
      <c r="B2750">
        <f>'All Nodes'!B5859</f>
        <v>107748</v>
      </c>
      <c r="C2750">
        <f>'All Nodes'!C5859</f>
        <v>100001</v>
      </c>
      <c r="D2750" s="1">
        <f>'All Nodes'!D5859</f>
        <v>0.49983300000000003</v>
      </c>
      <c r="E2750" s="1">
        <f>'All Nodes'!E5859</f>
        <v>-0.52497799999999994</v>
      </c>
      <c r="F2750" s="1">
        <f>'All Nodes'!F5859</f>
        <v>0.13481099999999999</v>
      </c>
      <c r="G2750">
        <f>'All Nodes'!G5859</f>
        <v>100001</v>
      </c>
    </row>
    <row r="2751" spans="1:7" x14ac:dyDescent="0.25">
      <c r="A2751" t="str">
        <f>'All Nodes'!A5860</f>
        <v>GRID</v>
      </c>
      <c r="B2751">
        <f>'All Nodes'!B5860</f>
        <v>107749</v>
      </c>
      <c r="C2751">
        <f>'All Nodes'!C5860</f>
        <v>100001</v>
      </c>
      <c r="D2751" s="1">
        <f>'All Nodes'!D5860</f>
        <v>-0.25003700000000001</v>
      </c>
      <c r="E2751" s="1">
        <f>'All Nodes'!E5860</f>
        <v>0.72501099999999996</v>
      </c>
      <c r="F2751" s="1">
        <f>'All Nodes'!F5860</f>
        <v>0.14114499999999999</v>
      </c>
      <c r="G2751">
        <f>'All Nodes'!G5860</f>
        <v>100001</v>
      </c>
    </row>
    <row r="2752" spans="1:7" x14ac:dyDescent="0.25">
      <c r="A2752" t="str">
        <f>'All Nodes'!A5861</f>
        <v>GRID</v>
      </c>
      <c r="B2752">
        <f>'All Nodes'!B5861</f>
        <v>107750</v>
      </c>
      <c r="C2752">
        <f>'All Nodes'!C5861</f>
        <v>100001</v>
      </c>
      <c r="D2752" s="1">
        <f>'All Nodes'!D5861</f>
        <v>-0.17505799999999999</v>
      </c>
      <c r="E2752" s="1">
        <f>'All Nodes'!E5861</f>
        <v>0.74998699999999996</v>
      </c>
      <c r="F2752" s="1">
        <f>'All Nodes'!F5861</f>
        <v>0.14164599999999999</v>
      </c>
      <c r="G2752">
        <f>'All Nodes'!G5861</f>
        <v>100001</v>
      </c>
    </row>
    <row r="2753" spans="1:7" x14ac:dyDescent="0.25">
      <c r="A2753" t="str">
        <f>'All Nodes'!A5862</f>
        <v>GRID</v>
      </c>
      <c r="B2753">
        <f>'All Nodes'!B5862</f>
        <v>107751</v>
      </c>
      <c r="C2753">
        <f>'All Nodes'!C5862</f>
        <v>100001</v>
      </c>
      <c r="D2753" s="1">
        <f>'All Nodes'!D5862</f>
        <v>-0.37481700000000001</v>
      </c>
      <c r="E2753" s="1">
        <f>'All Nodes'!E5862</f>
        <v>0.67498400000000003</v>
      </c>
      <c r="F2753" s="1">
        <f>'All Nodes'!F5862</f>
        <v>0.141929</v>
      </c>
      <c r="G2753">
        <f>'All Nodes'!G5862</f>
        <v>100001</v>
      </c>
    </row>
    <row r="2754" spans="1:7" x14ac:dyDescent="0.25">
      <c r="A2754" t="str">
        <f>'All Nodes'!A5863</f>
        <v>GRID</v>
      </c>
      <c r="B2754">
        <f>'All Nodes'!B5863</f>
        <v>107752</v>
      </c>
      <c r="C2754">
        <f>'All Nodes'!C5863</f>
        <v>100001</v>
      </c>
      <c r="D2754" s="1">
        <f>'All Nodes'!D5863</f>
        <v>-0.34981899999999999</v>
      </c>
      <c r="E2754" s="1">
        <f>'All Nodes'!E5863</f>
        <v>0.67498400000000003</v>
      </c>
      <c r="F2754" s="1">
        <f>'All Nodes'!F5863</f>
        <v>0.14010400000000001</v>
      </c>
      <c r="G2754">
        <f>'All Nodes'!G5863</f>
        <v>100001</v>
      </c>
    </row>
    <row r="2755" spans="1:7" x14ac:dyDescent="0.25">
      <c r="A2755" t="str">
        <f>'All Nodes'!A5864</f>
        <v>GRID</v>
      </c>
      <c r="B2755">
        <f>'All Nodes'!B5864</f>
        <v>107753</v>
      </c>
      <c r="C2755">
        <f>'All Nodes'!C5864</f>
        <v>100001</v>
      </c>
      <c r="D2755" s="1">
        <f>'All Nodes'!D5864</f>
        <v>-0.30004700000000001</v>
      </c>
      <c r="E2755" s="1">
        <f>'All Nodes'!E5864</f>
        <v>0.69998499999999997</v>
      </c>
      <c r="F2755" s="1">
        <f>'All Nodes'!F5864</f>
        <v>0.140324</v>
      </c>
      <c r="G2755">
        <f>'All Nodes'!G5864</f>
        <v>100001</v>
      </c>
    </row>
    <row r="2756" spans="1:7" x14ac:dyDescent="0.25">
      <c r="A2756" t="str">
        <f>'All Nodes'!A5865</f>
        <v>GRID</v>
      </c>
      <c r="B2756">
        <f>'All Nodes'!B5865</f>
        <v>107754</v>
      </c>
      <c r="C2756">
        <f>'All Nodes'!C5865</f>
        <v>100001</v>
      </c>
      <c r="D2756" s="1">
        <f>'All Nodes'!D5865</f>
        <v>-0.225052</v>
      </c>
      <c r="E2756" s="1">
        <f>'All Nodes'!E5865</f>
        <v>0.72501300000000002</v>
      </c>
      <c r="F2756" s="1">
        <f>'All Nodes'!F5865</f>
        <v>0.13995099999999999</v>
      </c>
      <c r="G2756">
        <f>'All Nodes'!G5865</f>
        <v>100001</v>
      </c>
    </row>
    <row r="2757" spans="1:7" x14ac:dyDescent="0.25">
      <c r="A2757" t="str">
        <f>'All Nodes'!A5866</f>
        <v>GRID</v>
      </c>
      <c r="B2757">
        <f>'All Nodes'!B5866</f>
        <v>107755</v>
      </c>
      <c r="C2757">
        <f>'All Nodes'!C5866</f>
        <v>100001</v>
      </c>
      <c r="D2757" s="1">
        <f>'All Nodes'!D5866</f>
        <v>-0.27505800000000002</v>
      </c>
      <c r="E2757" s="1">
        <f>'All Nodes'!E5866</f>
        <v>0.69998800000000005</v>
      </c>
      <c r="F2757" s="1">
        <f>'All Nodes'!F5866</f>
        <v>0.138878</v>
      </c>
      <c r="G2757">
        <f>'All Nodes'!G5866</f>
        <v>100001</v>
      </c>
    </row>
    <row r="2758" spans="1:7" x14ac:dyDescent="0.25">
      <c r="A2758" t="str">
        <f>'All Nodes'!A5867</f>
        <v>GRID</v>
      </c>
      <c r="B2758">
        <f>'All Nodes'!B5867</f>
        <v>107756</v>
      </c>
      <c r="C2758">
        <f>'All Nodes'!C5867</f>
        <v>100001</v>
      </c>
      <c r="D2758" s="1">
        <f>'All Nodes'!D5867</f>
        <v>-0.25003500000000001</v>
      </c>
      <c r="E2758" s="1">
        <f>'All Nodes'!E5867</f>
        <v>0.69999</v>
      </c>
      <c r="F2758" s="1">
        <f>'All Nodes'!F5867</f>
        <v>0.13755300000000001</v>
      </c>
      <c r="G2758">
        <f>'All Nodes'!G5867</f>
        <v>100001</v>
      </c>
    </row>
    <row r="2759" spans="1:7" x14ac:dyDescent="0.25">
      <c r="A2759" t="str">
        <f>'All Nodes'!A5868</f>
        <v>GRID</v>
      </c>
      <c r="B2759">
        <f>'All Nodes'!B5868</f>
        <v>107757</v>
      </c>
      <c r="C2759">
        <f>'All Nodes'!C5868</f>
        <v>100001</v>
      </c>
      <c r="D2759" s="1">
        <f>'All Nodes'!D5868</f>
        <v>-0.20005899999999999</v>
      </c>
      <c r="E2759" s="1">
        <f>'All Nodes'!E5868</f>
        <v>0.72501300000000002</v>
      </c>
      <c r="F2759" s="1">
        <f>'All Nodes'!F5868</f>
        <v>0.13888</v>
      </c>
      <c r="G2759">
        <f>'All Nodes'!G5868</f>
        <v>100001</v>
      </c>
    </row>
    <row r="2760" spans="1:7" x14ac:dyDescent="0.25">
      <c r="A2760" t="str">
        <f>'All Nodes'!A5869</f>
        <v>GRID</v>
      </c>
      <c r="B2760">
        <f>'All Nodes'!B5869</f>
        <v>107758</v>
      </c>
      <c r="C2760">
        <f>'All Nodes'!C5869</f>
        <v>100001</v>
      </c>
      <c r="D2760" s="1">
        <f>'All Nodes'!D5869</f>
        <v>-0.17505699999999999</v>
      </c>
      <c r="E2760" s="1">
        <f>'All Nodes'!E5869</f>
        <v>0.72501400000000005</v>
      </c>
      <c r="F2760" s="1">
        <f>'All Nodes'!F5869</f>
        <v>0.137935</v>
      </c>
      <c r="G2760">
        <f>'All Nodes'!G5869</f>
        <v>100001</v>
      </c>
    </row>
    <row r="2761" spans="1:7" x14ac:dyDescent="0.25">
      <c r="A2761" t="str">
        <f>'All Nodes'!A5870</f>
        <v>GRID</v>
      </c>
      <c r="B2761">
        <f>'All Nodes'!B5870</f>
        <v>107759</v>
      </c>
      <c r="C2761">
        <f>'All Nodes'!C5870</f>
        <v>100001</v>
      </c>
      <c r="D2761" s="1">
        <f>'All Nodes'!D5870</f>
        <v>-0.15005399999999999</v>
      </c>
      <c r="E2761" s="1">
        <f>'All Nodes'!E5870</f>
        <v>0.74998399999999998</v>
      </c>
      <c r="F2761" s="1">
        <f>'All Nodes'!F5870</f>
        <v>0.14082600000000001</v>
      </c>
      <c r="G2761">
        <f>'All Nodes'!G5870</f>
        <v>100001</v>
      </c>
    </row>
    <row r="2762" spans="1:7" x14ac:dyDescent="0.25">
      <c r="A2762" t="str">
        <f>'All Nodes'!A5871</f>
        <v>GRID</v>
      </c>
      <c r="B2762">
        <f>'All Nodes'!B5871</f>
        <v>107760</v>
      </c>
      <c r="C2762">
        <f>'All Nodes'!C5871</f>
        <v>100001</v>
      </c>
      <c r="D2762" s="1">
        <f>'All Nodes'!D5871</f>
        <v>-0.125057</v>
      </c>
      <c r="E2762" s="1">
        <f>'All Nodes'!E5871</f>
        <v>0.74997800000000003</v>
      </c>
      <c r="F2762" s="1">
        <f>'All Nodes'!F5871</f>
        <v>0.14013300000000001</v>
      </c>
      <c r="G2762">
        <f>'All Nodes'!G5871</f>
        <v>100001</v>
      </c>
    </row>
    <row r="2763" spans="1:7" x14ac:dyDescent="0.25">
      <c r="A2763" t="str">
        <f>'All Nodes'!A5872</f>
        <v>GRID</v>
      </c>
      <c r="B2763">
        <f>'All Nodes'!B5872</f>
        <v>107761</v>
      </c>
      <c r="C2763">
        <f>'All Nodes'!C5872</f>
        <v>100001</v>
      </c>
      <c r="D2763" s="1">
        <f>'All Nodes'!D5872</f>
        <v>-0.44982100000000003</v>
      </c>
      <c r="E2763" s="1">
        <f>'All Nodes'!E5872</f>
        <v>0.62498200000000004</v>
      </c>
      <c r="F2763" s="1">
        <f>'All Nodes'!F5872</f>
        <v>0.14160800000000001</v>
      </c>
      <c r="G2763">
        <f>'All Nodes'!G5872</f>
        <v>100001</v>
      </c>
    </row>
    <row r="2764" spans="1:7" x14ac:dyDescent="0.25">
      <c r="A2764" t="str">
        <f>'All Nodes'!A5873</f>
        <v>GRID</v>
      </c>
      <c r="B2764">
        <f>'All Nodes'!B5873</f>
        <v>107762</v>
      </c>
      <c r="C2764">
        <f>'All Nodes'!C5873</f>
        <v>100001</v>
      </c>
      <c r="D2764" s="1">
        <f>'All Nodes'!D5873</f>
        <v>-0.399816</v>
      </c>
      <c r="E2764" s="1">
        <f>'All Nodes'!E5873</f>
        <v>0.64996299999999996</v>
      </c>
      <c r="F2764" s="1">
        <f>'All Nodes'!F5873</f>
        <v>0.140538</v>
      </c>
      <c r="G2764">
        <f>'All Nodes'!G5873</f>
        <v>100001</v>
      </c>
    </row>
    <row r="2765" spans="1:7" x14ac:dyDescent="0.25">
      <c r="A2765" t="str">
        <f>'All Nodes'!A5874</f>
        <v>GRID</v>
      </c>
      <c r="B2765">
        <f>'All Nodes'!B5874</f>
        <v>107763</v>
      </c>
      <c r="C2765">
        <f>'All Nodes'!C5874</f>
        <v>100001</v>
      </c>
      <c r="D2765" s="1">
        <f>'All Nodes'!D5874</f>
        <v>-0.42505300000000001</v>
      </c>
      <c r="E2765" s="1">
        <f>'All Nodes'!E5874</f>
        <v>0.62497899999999995</v>
      </c>
      <c r="F2765" s="1">
        <f>'All Nodes'!F5874</f>
        <v>0.13944500000000001</v>
      </c>
      <c r="G2765">
        <f>'All Nodes'!G5874</f>
        <v>100001</v>
      </c>
    </row>
    <row r="2766" spans="1:7" x14ac:dyDescent="0.25">
      <c r="A2766" t="str">
        <f>'All Nodes'!A5875</f>
        <v>GRID</v>
      </c>
      <c r="B2766">
        <f>'All Nodes'!B5875</f>
        <v>107764</v>
      </c>
      <c r="C2766">
        <f>'All Nodes'!C5875</f>
        <v>100001</v>
      </c>
      <c r="D2766" s="1">
        <f>'All Nodes'!D5875</f>
        <v>-0.37481599999999998</v>
      </c>
      <c r="E2766" s="1">
        <f>'All Nodes'!E5875</f>
        <v>0.64996200000000004</v>
      </c>
      <c r="F2766" s="1">
        <f>'All Nodes'!F5875</f>
        <v>0.13858799999999999</v>
      </c>
      <c r="G2766">
        <f>'All Nodes'!G5875</f>
        <v>100001</v>
      </c>
    </row>
    <row r="2767" spans="1:7" x14ac:dyDescent="0.25">
      <c r="A2767" t="str">
        <f>'All Nodes'!A5876</f>
        <v>GRID</v>
      </c>
      <c r="B2767">
        <f>'All Nodes'!B5876</f>
        <v>107765</v>
      </c>
      <c r="C2767">
        <f>'All Nodes'!C5876</f>
        <v>100001</v>
      </c>
      <c r="D2767" s="1">
        <f>'All Nodes'!D5876</f>
        <v>-0.32504699999999997</v>
      </c>
      <c r="E2767" s="1">
        <f>'All Nodes'!E5876</f>
        <v>0.674983</v>
      </c>
      <c r="F2767" s="1">
        <f>'All Nodes'!F5876</f>
        <v>0.138435</v>
      </c>
      <c r="G2767">
        <f>'All Nodes'!G5876</f>
        <v>100001</v>
      </c>
    </row>
    <row r="2768" spans="1:7" x14ac:dyDescent="0.25">
      <c r="A2768" t="str">
        <f>'All Nodes'!A5877</f>
        <v>GRID</v>
      </c>
      <c r="B2768">
        <f>'All Nodes'!B5877</f>
        <v>107766</v>
      </c>
      <c r="C2768">
        <f>'All Nodes'!C5877</f>
        <v>100001</v>
      </c>
      <c r="D2768" s="1">
        <f>'All Nodes'!D5877</f>
        <v>-0.30004700000000001</v>
      </c>
      <c r="E2768" s="1">
        <f>'All Nodes'!E5877</f>
        <v>0.67497700000000005</v>
      </c>
      <c r="F2768" s="1">
        <f>'All Nodes'!F5877</f>
        <v>0.13686200000000001</v>
      </c>
      <c r="G2768">
        <f>'All Nodes'!G5877</f>
        <v>100001</v>
      </c>
    </row>
    <row r="2769" spans="1:7" x14ac:dyDescent="0.25">
      <c r="A2769" t="str">
        <f>'All Nodes'!A5878</f>
        <v>GRID</v>
      </c>
      <c r="B2769">
        <f>'All Nodes'!B5878</f>
        <v>107767</v>
      </c>
      <c r="C2769">
        <f>'All Nodes'!C5878</f>
        <v>100001</v>
      </c>
      <c r="D2769" s="1">
        <f>'All Nodes'!D5878</f>
        <v>-0.10006</v>
      </c>
      <c r="E2769" s="1">
        <f>'All Nodes'!E5878</f>
        <v>0.749969</v>
      </c>
      <c r="F2769" s="1">
        <f>'All Nodes'!F5878</f>
        <v>0.13956399999999999</v>
      </c>
      <c r="G2769">
        <f>'All Nodes'!G5878</f>
        <v>100001</v>
      </c>
    </row>
    <row r="2770" spans="1:7" x14ac:dyDescent="0.25">
      <c r="A2770" t="str">
        <f>'All Nodes'!A5879</f>
        <v>GRID</v>
      </c>
      <c r="B2770">
        <f>'All Nodes'!B5879</f>
        <v>107768</v>
      </c>
      <c r="C2770">
        <f>'All Nodes'!C5879</f>
        <v>100001</v>
      </c>
      <c r="D2770" s="1">
        <f>'All Nodes'!D5879</f>
        <v>-7.5061000000000003E-2</v>
      </c>
      <c r="E2770" s="1">
        <f>'All Nodes'!E5879</f>
        <v>0.74995999999999996</v>
      </c>
      <c r="F2770" s="1">
        <f>'All Nodes'!F5879</f>
        <v>0.13912099999999999</v>
      </c>
      <c r="G2770">
        <f>'All Nodes'!G5879</f>
        <v>100001</v>
      </c>
    </row>
    <row r="2771" spans="1:7" x14ac:dyDescent="0.25">
      <c r="A2771" t="str">
        <f>'All Nodes'!A5880</f>
        <v>GRID</v>
      </c>
      <c r="B2771">
        <f>'All Nodes'!B5880</f>
        <v>107769</v>
      </c>
      <c r="C2771">
        <f>'All Nodes'!C5880</f>
        <v>100001</v>
      </c>
      <c r="D2771" s="1">
        <f>'All Nodes'!D5880</f>
        <v>-5.0048000000000002E-2</v>
      </c>
      <c r="E2771" s="1">
        <f>'All Nodes'!E5880</f>
        <v>0.74995000000000001</v>
      </c>
      <c r="F2771" s="1">
        <f>'All Nodes'!F5880</f>
        <v>0.13880600000000001</v>
      </c>
      <c r="G2771">
        <f>'All Nodes'!G5880</f>
        <v>100001</v>
      </c>
    </row>
    <row r="2772" spans="1:7" x14ac:dyDescent="0.25">
      <c r="A2772" t="str">
        <f>'All Nodes'!A5881</f>
        <v>GRID</v>
      </c>
      <c r="B2772">
        <f>'All Nodes'!B5881</f>
        <v>107770</v>
      </c>
      <c r="C2772">
        <f>'All Nodes'!C5881</f>
        <v>100001</v>
      </c>
      <c r="D2772" s="1">
        <f>'All Nodes'!D5881</f>
        <v>-0.47505199999999997</v>
      </c>
      <c r="E2772" s="1">
        <f>'All Nodes'!E5881</f>
        <v>0.59997500000000004</v>
      </c>
      <c r="F2772" s="1">
        <f>'All Nodes'!F5881</f>
        <v>0.14089399999999999</v>
      </c>
      <c r="G2772">
        <f>'All Nodes'!G5881</f>
        <v>100001</v>
      </c>
    </row>
    <row r="2773" spans="1:7" x14ac:dyDescent="0.25">
      <c r="A2773" t="str">
        <f>'All Nodes'!A5882</f>
        <v>GRID</v>
      </c>
      <c r="B2773">
        <f>'All Nodes'!B5882</f>
        <v>107771</v>
      </c>
      <c r="C2773">
        <f>'All Nodes'!C5882</f>
        <v>100001</v>
      </c>
      <c r="D2773" s="1">
        <f>'All Nodes'!D5882</f>
        <v>-0.44982</v>
      </c>
      <c r="E2773" s="1">
        <f>'All Nodes'!E5882</f>
        <v>0.59998099999999999</v>
      </c>
      <c r="F2773" s="1">
        <f>'All Nodes'!F5882</f>
        <v>0.13852200000000001</v>
      </c>
      <c r="G2773">
        <f>'All Nodes'!G5882</f>
        <v>100001</v>
      </c>
    </row>
    <row r="2774" spans="1:7" x14ac:dyDescent="0.25">
      <c r="A2774" t="str">
        <f>'All Nodes'!A5883</f>
        <v>GRID</v>
      </c>
      <c r="B2774">
        <f>'All Nodes'!B5883</f>
        <v>107772</v>
      </c>
      <c r="C2774">
        <f>'All Nodes'!C5883</f>
        <v>100001</v>
      </c>
      <c r="D2774" s="1">
        <f>'All Nodes'!D5883</f>
        <v>-0.499834</v>
      </c>
      <c r="E2774" s="1">
        <f>'All Nodes'!E5883</f>
        <v>0.57497900000000002</v>
      </c>
      <c r="F2774" s="1">
        <f>'All Nodes'!F5883</f>
        <v>0.140347</v>
      </c>
      <c r="G2774">
        <f>'All Nodes'!G5883</f>
        <v>100001</v>
      </c>
    </row>
    <row r="2775" spans="1:7" x14ac:dyDescent="0.25">
      <c r="A2775" t="str">
        <f>'All Nodes'!A5884</f>
        <v>GRID</v>
      </c>
      <c r="B2775">
        <f>'All Nodes'!B5884</f>
        <v>107773</v>
      </c>
      <c r="C2775">
        <f>'All Nodes'!C5884</f>
        <v>100001</v>
      </c>
      <c r="D2775" s="1">
        <f>'All Nodes'!D5884</f>
        <v>-0.52484299999999995</v>
      </c>
      <c r="E2775" s="1">
        <f>'All Nodes'!E5884</f>
        <v>0.54997799999999997</v>
      </c>
      <c r="F2775" s="1">
        <f>'All Nodes'!F5884</f>
        <v>0.140095</v>
      </c>
      <c r="G2775">
        <f>'All Nodes'!G5884</f>
        <v>100001</v>
      </c>
    </row>
    <row r="2776" spans="1:7" x14ac:dyDescent="0.25">
      <c r="A2776" t="str">
        <f>'All Nodes'!A5885</f>
        <v>GRID</v>
      </c>
      <c r="B2776">
        <f>'All Nodes'!B5885</f>
        <v>107774</v>
      </c>
      <c r="C2776">
        <f>'All Nodes'!C5885</f>
        <v>100001</v>
      </c>
      <c r="D2776" s="1">
        <f>'All Nodes'!D5885</f>
        <v>-0.550041</v>
      </c>
      <c r="E2776" s="1">
        <f>'All Nodes'!E5885</f>
        <v>0.52497300000000002</v>
      </c>
      <c r="F2776" s="1">
        <f>'All Nodes'!F5885</f>
        <v>0.14013800000000001</v>
      </c>
      <c r="G2776">
        <f>'All Nodes'!G5885</f>
        <v>100001</v>
      </c>
    </row>
    <row r="2777" spans="1:7" x14ac:dyDescent="0.25">
      <c r="A2777" t="str">
        <f>'All Nodes'!A5886</f>
        <v>GRID</v>
      </c>
      <c r="B2777">
        <f>'All Nodes'!B5886</f>
        <v>107775</v>
      </c>
      <c r="C2777">
        <f>'All Nodes'!C5886</f>
        <v>100001</v>
      </c>
      <c r="D2777" s="1">
        <f>'All Nodes'!D5886</f>
        <v>-0.39981499999999998</v>
      </c>
      <c r="E2777" s="1">
        <f>'All Nodes'!E5886</f>
        <v>0.62498399999999998</v>
      </c>
      <c r="F2777" s="1">
        <f>'All Nodes'!F5886</f>
        <v>0.13733000000000001</v>
      </c>
      <c r="G2777">
        <f>'All Nodes'!G5886</f>
        <v>100001</v>
      </c>
    </row>
    <row r="2778" spans="1:7" x14ac:dyDescent="0.25">
      <c r="A2778" t="str">
        <f>'All Nodes'!A5887</f>
        <v>GRID</v>
      </c>
      <c r="B2778">
        <f>'All Nodes'!B5887</f>
        <v>107776</v>
      </c>
      <c r="C2778">
        <f>'All Nodes'!C5887</f>
        <v>100001</v>
      </c>
      <c r="D2778" s="1">
        <f>'All Nodes'!D5887</f>
        <v>-2.5049999999999999E-2</v>
      </c>
      <c r="E2778" s="1">
        <f>'All Nodes'!E5887</f>
        <v>0.74993799999999999</v>
      </c>
      <c r="F2778" s="1">
        <f>'All Nodes'!F5887</f>
        <v>0.13861399999999999</v>
      </c>
      <c r="G2778">
        <f>'All Nodes'!G5887</f>
        <v>100001</v>
      </c>
    </row>
    <row r="2779" spans="1:7" x14ac:dyDescent="0.25">
      <c r="A2779" t="str">
        <f>'All Nodes'!A5888</f>
        <v>GRID</v>
      </c>
      <c r="B2779">
        <f>'All Nodes'!B5888</f>
        <v>107777</v>
      </c>
      <c r="C2779">
        <f>'All Nodes'!C5888</f>
        <v>100001</v>
      </c>
      <c r="D2779" s="1">
        <f>'All Nodes'!D5888</f>
        <v>-5.3350000000000003E-5</v>
      </c>
      <c r="E2779" s="1">
        <f>'All Nodes'!E5888</f>
        <v>0.74992599999999998</v>
      </c>
      <c r="F2779" s="1">
        <f>'All Nodes'!F5888</f>
        <v>0.13855000000000001</v>
      </c>
      <c r="G2779">
        <f>'All Nodes'!G5888</f>
        <v>100001</v>
      </c>
    </row>
    <row r="2780" spans="1:7" x14ac:dyDescent="0.25">
      <c r="A2780" t="str">
        <f>'All Nodes'!A5889</f>
        <v>GRID</v>
      </c>
      <c r="B2780">
        <f>'All Nodes'!B5889</f>
        <v>107778</v>
      </c>
      <c r="C2780">
        <f>'All Nodes'!C5889</f>
        <v>100001</v>
      </c>
      <c r="D2780" s="1">
        <f>'All Nodes'!D5889</f>
        <v>-0.57503800000000005</v>
      </c>
      <c r="E2780" s="1">
        <f>'All Nodes'!E5889</f>
        <v>0.499971</v>
      </c>
      <c r="F2780" s="1">
        <f>'All Nodes'!F5889</f>
        <v>0.14038900000000001</v>
      </c>
      <c r="G2780">
        <f>'All Nodes'!G5889</f>
        <v>100001</v>
      </c>
    </row>
    <row r="2781" spans="1:7" x14ac:dyDescent="0.25">
      <c r="A2781" t="str">
        <f>'All Nodes'!A5890</f>
        <v>GRID</v>
      </c>
      <c r="B2781">
        <f>'All Nodes'!B5890</f>
        <v>107779</v>
      </c>
      <c r="C2781">
        <f>'All Nodes'!C5890</f>
        <v>100001</v>
      </c>
      <c r="D2781" s="1">
        <f>'All Nodes'!D5890</f>
        <v>-0.60004400000000002</v>
      </c>
      <c r="E2781" s="1">
        <f>'All Nodes'!E5890</f>
        <v>0.47495500000000002</v>
      </c>
      <c r="F2781" s="1">
        <f>'All Nodes'!F5890</f>
        <v>0.14089399999999999</v>
      </c>
      <c r="G2781">
        <f>'All Nodes'!G5890</f>
        <v>100001</v>
      </c>
    </row>
    <row r="2782" spans="1:7" x14ac:dyDescent="0.25">
      <c r="A2782" t="str">
        <f>'All Nodes'!A5891</f>
        <v>GRID</v>
      </c>
      <c r="B2782">
        <f>'All Nodes'!B5891</f>
        <v>107780</v>
      </c>
      <c r="C2782">
        <f>'All Nodes'!C5891</f>
        <v>100001</v>
      </c>
      <c r="D2782" s="1">
        <f>'All Nodes'!D5891</f>
        <v>-0.62489799999999995</v>
      </c>
      <c r="E2782" s="1">
        <f>'All Nodes'!E5891</f>
        <v>0.44996999999999998</v>
      </c>
      <c r="F2782" s="1">
        <f>'All Nodes'!F5891</f>
        <v>0.14161399999999999</v>
      </c>
      <c r="G2782">
        <f>'All Nodes'!G5891</f>
        <v>100001</v>
      </c>
    </row>
    <row r="2783" spans="1:7" x14ac:dyDescent="0.25">
      <c r="A2783" t="str">
        <f>'All Nodes'!A5892</f>
        <v>GRID</v>
      </c>
      <c r="B2783">
        <f>'All Nodes'!B5892</f>
        <v>107781</v>
      </c>
      <c r="C2783">
        <f>'All Nodes'!C5892</f>
        <v>100001</v>
      </c>
      <c r="D2783" s="1">
        <f>'All Nodes'!D5892</f>
        <v>-0.47504999999999997</v>
      </c>
      <c r="E2783" s="1">
        <f>'All Nodes'!E5892</f>
        <v>0.57497699999999996</v>
      </c>
      <c r="F2783" s="1">
        <f>'All Nodes'!F5892</f>
        <v>0.137935</v>
      </c>
      <c r="G2783">
        <f>'All Nodes'!G5892</f>
        <v>100001</v>
      </c>
    </row>
    <row r="2784" spans="1:7" x14ac:dyDescent="0.25">
      <c r="A2784" t="str">
        <f>'All Nodes'!A5893</f>
        <v>GRID</v>
      </c>
      <c r="B2784">
        <f>'All Nodes'!B5893</f>
        <v>107782</v>
      </c>
      <c r="C2784">
        <f>'All Nodes'!C5893</f>
        <v>100001</v>
      </c>
      <c r="D2784" s="1">
        <f>'All Nodes'!D5893</f>
        <v>-0.52484299999999995</v>
      </c>
      <c r="E2784" s="1">
        <f>'All Nodes'!E5893</f>
        <v>0.52497799999999994</v>
      </c>
      <c r="F2784" s="1">
        <f>'All Nodes'!F5893</f>
        <v>0.13738900000000001</v>
      </c>
      <c r="G2784">
        <f>'All Nodes'!G5893</f>
        <v>100001</v>
      </c>
    </row>
    <row r="2785" spans="1:7" x14ac:dyDescent="0.25">
      <c r="A2785" t="str">
        <f>'All Nodes'!A5894</f>
        <v>GRID</v>
      </c>
      <c r="B2785">
        <f>'All Nodes'!B5894</f>
        <v>107783</v>
      </c>
      <c r="C2785">
        <f>'All Nodes'!C5894</f>
        <v>100001</v>
      </c>
      <c r="D2785" s="1">
        <f>'All Nodes'!D5894</f>
        <v>-0.49983300000000003</v>
      </c>
      <c r="E2785" s="1">
        <f>'All Nodes'!E5894</f>
        <v>0.549979</v>
      </c>
      <c r="F2785" s="1">
        <f>'All Nodes'!F5894</f>
        <v>0.137515</v>
      </c>
      <c r="G2785">
        <f>'All Nodes'!G5894</f>
        <v>100001</v>
      </c>
    </row>
    <row r="2786" spans="1:7" x14ac:dyDescent="0.25">
      <c r="A2786" t="str">
        <f>'All Nodes'!A5895</f>
        <v>GRID</v>
      </c>
      <c r="B2786">
        <f>'All Nodes'!B5895</f>
        <v>107784</v>
      </c>
      <c r="C2786">
        <f>'All Nodes'!C5895</f>
        <v>100001</v>
      </c>
      <c r="D2786" s="1">
        <f>'All Nodes'!D5895</f>
        <v>-0.55003899999999994</v>
      </c>
      <c r="E2786" s="1">
        <f>'All Nodes'!E5895</f>
        <v>0.499973</v>
      </c>
      <c r="F2786" s="1">
        <f>'All Nodes'!F5895</f>
        <v>0.13755600000000001</v>
      </c>
      <c r="G2786">
        <f>'All Nodes'!G5895</f>
        <v>100001</v>
      </c>
    </row>
    <row r="2787" spans="1:7" x14ac:dyDescent="0.25">
      <c r="A2787" t="str">
        <f>'All Nodes'!A5896</f>
        <v>GRID</v>
      </c>
      <c r="B2787">
        <f>'All Nodes'!B5896</f>
        <v>107785</v>
      </c>
      <c r="C2787">
        <f>'All Nodes'!C5896</f>
        <v>100001</v>
      </c>
      <c r="D2787" s="1">
        <f>'All Nodes'!D5896</f>
        <v>2.49482E-2</v>
      </c>
      <c r="E2787" s="1">
        <f>'All Nodes'!E5896</f>
        <v>0.749915</v>
      </c>
      <c r="F2787" s="1">
        <f>'All Nodes'!F5896</f>
        <v>0.138597</v>
      </c>
      <c r="G2787">
        <f>'All Nodes'!G5896</f>
        <v>100001</v>
      </c>
    </row>
    <row r="2788" spans="1:7" x14ac:dyDescent="0.25">
      <c r="A2788" t="str">
        <f>'All Nodes'!A5897</f>
        <v>GRID</v>
      </c>
      <c r="B2788">
        <f>'All Nodes'!B5897</f>
        <v>107786</v>
      </c>
      <c r="C2788">
        <f>'All Nodes'!C5897</f>
        <v>100001</v>
      </c>
      <c r="D2788" s="1">
        <f>'All Nodes'!D5897</f>
        <v>4.9941199999999998E-2</v>
      </c>
      <c r="E2788" s="1">
        <f>'All Nodes'!E5897</f>
        <v>0.74990500000000004</v>
      </c>
      <c r="F2788" s="1">
        <f>'All Nodes'!F5897</f>
        <v>0.13878199999999999</v>
      </c>
      <c r="G2788">
        <f>'All Nodes'!G5897</f>
        <v>100001</v>
      </c>
    </row>
    <row r="2789" spans="1:7" x14ac:dyDescent="0.25">
      <c r="A2789" t="str">
        <f>'All Nodes'!A5898</f>
        <v>GRID</v>
      </c>
      <c r="B2789">
        <f>'All Nodes'!B5898</f>
        <v>107787</v>
      </c>
      <c r="C2789">
        <f>'All Nodes'!C5898</f>
        <v>100001</v>
      </c>
      <c r="D2789" s="1">
        <f>'All Nodes'!D5898</f>
        <v>-0.72492299999999998</v>
      </c>
      <c r="E2789" s="1">
        <f>'All Nodes'!E5898</f>
        <v>0.24996599999999999</v>
      </c>
      <c r="F2789" s="1">
        <f>'All Nodes'!F5898</f>
        <v>0.14111599999999999</v>
      </c>
      <c r="G2789">
        <f>'All Nodes'!G5898</f>
        <v>100001</v>
      </c>
    </row>
    <row r="2790" spans="1:7" x14ac:dyDescent="0.25">
      <c r="A2790" t="str">
        <f>'All Nodes'!A5899</f>
        <v>GRID</v>
      </c>
      <c r="B2790">
        <f>'All Nodes'!B5899</f>
        <v>107788</v>
      </c>
      <c r="C2790">
        <f>'All Nodes'!C5899</f>
        <v>100001</v>
      </c>
      <c r="D2790" s="1">
        <f>'All Nodes'!D5899</f>
        <v>-0.74986600000000003</v>
      </c>
      <c r="E2790" s="1">
        <f>'All Nodes'!E5899</f>
        <v>0.17498900000000001</v>
      </c>
      <c r="F2790" s="1">
        <f>'All Nodes'!F5899</f>
        <v>0.14160400000000001</v>
      </c>
      <c r="G2790">
        <f>'All Nodes'!G5899</f>
        <v>100001</v>
      </c>
    </row>
    <row r="2791" spans="1:7" x14ac:dyDescent="0.25">
      <c r="A2791" t="str">
        <f>'All Nodes'!A5900</f>
        <v>GRID</v>
      </c>
      <c r="B2791">
        <f>'All Nodes'!B5900</f>
        <v>107789</v>
      </c>
      <c r="C2791">
        <f>'All Nodes'!C5900</f>
        <v>100001</v>
      </c>
      <c r="D2791" s="1">
        <f>'All Nodes'!D5900</f>
        <v>-0.57503700000000002</v>
      </c>
      <c r="E2791" s="1">
        <f>'All Nodes'!E5900</f>
        <v>0.47495599999999999</v>
      </c>
      <c r="F2791" s="1">
        <f>'All Nodes'!F5900</f>
        <v>0.137932</v>
      </c>
      <c r="G2791">
        <f>'All Nodes'!G5900</f>
        <v>100001</v>
      </c>
    </row>
    <row r="2792" spans="1:7" x14ac:dyDescent="0.25">
      <c r="A2792" t="str">
        <f>'All Nodes'!A5901</f>
        <v>GRID</v>
      </c>
      <c r="B2792">
        <f>'All Nodes'!B5901</f>
        <v>107790</v>
      </c>
      <c r="C2792">
        <f>'All Nodes'!C5901</f>
        <v>100001</v>
      </c>
      <c r="D2792" s="1">
        <f>'All Nodes'!D5901</f>
        <v>-0.62489799999999995</v>
      </c>
      <c r="E2792" s="1">
        <f>'All Nodes'!E5901</f>
        <v>0.42497200000000002</v>
      </c>
      <c r="F2792" s="1">
        <f>'All Nodes'!F5901</f>
        <v>0.13941100000000001</v>
      </c>
      <c r="G2792">
        <f>'All Nodes'!G5901</f>
        <v>100001</v>
      </c>
    </row>
    <row r="2793" spans="1:7" x14ac:dyDescent="0.25">
      <c r="A2793" t="str">
        <f>'All Nodes'!A5902</f>
        <v>GRID</v>
      </c>
      <c r="B2793">
        <f>'All Nodes'!B5902</f>
        <v>107791</v>
      </c>
      <c r="C2793">
        <f>'All Nodes'!C5902</f>
        <v>100001</v>
      </c>
      <c r="D2793" s="1">
        <f>'All Nodes'!D5902</f>
        <v>-0.67484599999999995</v>
      </c>
      <c r="E2793" s="1">
        <f>'All Nodes'!E5902</f>
        <v>0.374969</v>
      </c>
      <c r="F2793" s="1">
        <f>'All Nodes'!F5902</f>
        <v>0.14191300000000001</v>
      </c>
      <c r="G2793">
        <f>'All Nodes'!G5902</f>
        <v>100001</v>
      </c>
    </row>
    <row r="2794" spans="1:7" x14ac:dyDescent="0.25">
      <c r="A2794" t="str">
        <f>'All Nodes'!A5903</f>
        <v>GRID</v>
      </c>
      <c r="B2794">
        <f>'All Nodes'!B5903</f>
        <v>107792</v>
      </c>
      <c r="C2794">
        <f>'All Nodes'!C5903</f>
        <v>100001</v>
      </c>
      <c r="D2794" s="1">
        <f>'All Nodes'!D5903</f>
        <v>-0.64980899999999997</v>
      </c>
      <c r="E2794" s="1">
        <f>'All Nodes'!E5903</f>
        <v>0.39997100000000002</v>
      </c>
      <c r="F2794" s="1">
        <f>'All Nodes'!F5903</f>
        <v>0.14052000000000001</v>
      </c>
      <c r="G2794">
        <f>'All Nodes'!G5903</f>
        <v>100001</v>
      </c>
    </row>
    <row r="2795" spans="1:7" x14ac:dyDescent="0.25">
      <c r="A2795" t="str">
        <f>'All Nodes'!A5904</f>
        <v>GRID</v>
      </c>
      <c r="B2795">
        <f>'All Nodes'!B5904</f>
        <v>107793</v>
      </c>
      <c r="C2795">
        <f>'All Nodes'!C5904</f>
        <v>100001</v>
      </c>
      <c r="D2795" s="1">
        <f>'All Nodes'!D5904</f>
        <v>-0.67484699999999997</v>
      </c>
      <c r="E2795" s="1">
        <f>'All Nodes'!E5904</f>
        <v>0.34996899999999997</v>
      </c>
      <c r="F2795" s="1">
        <f>'All Nodes'!F5904</f>
        <v>0.14008799999999999</v>
      </c>
      <c r="G2795">
        <f>'All Nodes'!G5904</f>
        <v>100001</v>
      </c>
    </row>
    <row r="2796" spans="1:7" x14ac:dyDescent="0.25">
      <c r="A2796" t="str">
        <f>'All Nodes'!A5905</f>
        <v>GRID</v>
      </c>
      <c r="B2796">
        <f>'All Nodes'!B5905</f>
        <v>107794</v>
      </c>
      <c r="C2796">
        <f>'All Nodes'!C5905</f>
        <v>100001</v>
      </c>
      <c r="D2796" s="1">
        <f>'All Nodes'!D5905</f>
        <v>-0.60004199999999996</v>
      </c>
      <c r="E2796" s="1">
        <f>'All Nodes'!E5905</f>
        <v>0.44997399999999999</v>
      </c>
      <c r="F2796" s="1">
        <f>'All Nodes'!F5905</f>
        <v>0.13856599999999999</v>
      </c>
      <c r="G2796">
        <f>'All Nodes'!G5905</f>
        <v>100001</v>
      </c>
    </row>
    <row r="2797" spans="1:7" x14ac:dyDescent="0.25">
      <c r="A2797" t="str">
        <f>'All Nodes'!A5906</f>
        <v>GRID</v>
      </c>
      <c r="B2797">
        <f>'All Nodes'!B5906</f>
        <v>107795</v>
      </c>
      <c r="C2797">
        <f>'All Nodes'!C5906</f>
        <v>100001</v>
      </c>
      <c r="D2797" s="1">
        <f>'All Nodes'!D5906</f>
        <v>-0.69988499999999998</v>
      </c>
      <c r="E2797" s="1">
        <f>'All Nodes'!E5906</f>
        <v>0.29996699999999998</v>
      </c>
      <c r="F2797" s="1">
        <f>'All Nodes'!F5906</f>
        <v>0.140287</v>
      </c>
      <c r="G2797">
        <f>'All Nodes'!G5906</f>
        <v>100001</v>
      </c>
    </row>
    <row r="2798" spans="1:7" x14ac:dyDescent="0.25">
      <c r="A2798" t="str">
        <f>'All Nodes'!A5907</f>
        <v>GRID</v>
      </c>
      <c r="B2798">
        <f>'All Nodes'!B5907</f>
        <v>107796</v>
      </c>
      <c r="C2798">
        <f>'All Nodes'!C5907</f>
        <v>100001</v>
      </c>
      <c r="D2798" s="1">
        <f>'All Nodes'!D5907</f>
        <v>-0.674848</v>
      </c>
      <c r="E2798" s="1">
        <f>'All Nodes'!E5907</f>
        <v>0.32497300000000001</v>
      </c>
      <c r="F2798" s="1">
        <f>'All Nodes'!F5907</f>
        <v>0.13838900000000001</v>
      </c>
      <c r="G2798">
        <f>'All Nodes'!G5907</f>
        <v>100001</v>
      </c>
    </row>
    <row r="2799" spans="1:7" x14ac:dyDescent="0.25">
      <c r="A2799" t="str">
        <f>'All Nodes'!A5908</f>
        <v>GRID</v>
      </c>
      <c r="B2799">
        <f>'All Nodes'!B5908</f>
        <v>107797</v>
      </c>
      <c r="C2799">
        <f>'All Nodes'!C5908</f>
        <v>100001</v>
      </c>
      <c r="D2799" s="1">
        <f>'All Nodes'!D5908</f>
        <v>7.4960200000000005E-2</v>
      </c>
      <c r="E2799" s="1">
        <f>'All Nodes'!E5908</f>
        <v>0.74989399999999995</v>
      </c>
      <c r="F2799" s="1">
        <f>'All Nodes'!F5908</f>
        <v>0.139094</v>
      </c>
      <c r="G2799">
        <f>'All Nodes'!G5908</f>
        <v>100001</v>
      </c>
    </row>
    <row r="2800" spans="1:7" x14ac:dyDescent="0.25">
      <c r="A2800" t="str">
        <f>'All Nodes'!A5909</f>
        <v>GRID</v>
      </c>
      <c r="B2800">
        <f>'All Nodes'!B5909</f>
        <v>107798</v>
      </c>
      <c r="C2800">
        <f>'All Nodes'!C5909</f>
        <v>100001</v>
      </c>
      <c r="D2800" s="1">
        <f>'All Nodes'!D5909</f>
        <v>-0.72492500000000004</v>
      </c>
      <c r="E2800" s="1">
        <f>'All Nodes'!E5909</f>
        <v>0.224965</v>
      </c>
      <c r="F2800" s="1">
        <f>'All Nodes'!F5909</f>
        <v>0.13991999999999999</v>
      </c>
      <c r="G2800">
        <f>'All Nodes'!G5909</f>
        <v>100001</v>
      </c>
    </row>
    <row r="2801" spans="1:7" x14ac:dyDescent="0.25">
      <c r="A2801" t="str">
        <f>'All Nodes'!A5910</f>
        <v>GRID</v>
      </c>
      <c r="B2801">
        <f>'All Nodes'!B5910</f>
        <v>107799</v>
      </c>
      <c r="C2801">
        <f>'All Nodes'!C5910</f>
        <v>100001</v>
      </c>
      <c r="D2801" s="1">
        <f>'All Nodes'!D5910</f>
        <v>-0.69988600000000001</v>
      </c>
      <c r="E2801" s="1">
        <f>'All Nodes'!E5910</f>
        <v>0.27496700000000002</v>
      </c>
      <c r="F2801" s="1">
        <f>'All Nodes'!F5910</f>
        <v>0.13883899999999999</v>
      </c>
      <c r="G2801">
        <f>'All Nodes'!G5910</f>
        <v>100001</v>
      </c>
    </row>
    <row r="2802" spans="1:7" x14ac:dyDescent="0.25">
      <c r="A2802" t="str">
        <f>'All Nodes'!A5911</f>
        <v>GRID</v>
      </c>
      <c r="B2802">
        <f>'All Nodes'!B5911</f>
        <v>107800</v>
      </c>
      <c r="C2802">
        <f>'All Nodes'!C5911</f>
        <v>100001</v>
      </c>
      <c r="D2802" s="1">
        <f>'All Nodes'!D5911</f>
        <v>-0.69988700000000004</v>
      </c>
      <c r="E2802" s="1">
        <f>'All Nodes'!E5911</f>
        <v>0.24996599999999999</v>
      </c>
      <c r="F2802" s="1">
        <f>'All Nodes'!F5911</f>
        <v>0.137519</v>
      </c>
      <c r="G2802">
        <f>'All Nodes'!G5911</f>
        <v>100001</v>
      </c>
    </row>
    <row r="2803" spans="1:7" x14ac:dyDescent="0.25">
      <c r="A2803" t="str">
        <f>'All Nodes'!A5912</f>
        <v>GRID</v>
      </c>
      <c r="B2803">
        <f>'All Nodes'!B5912</f>
        <v>107801</v>
      </c>
      <c r="C2803">
        <f>'All Nodes'!C5912</f>
        <v>100001</v>
      </c>
      <c r="D2803" s="1">
        <f>'All Nodes'!D5912</f>
        <v>-0.72492599999999996</v>
      </c>
      <c r="E2803" s="1">
        <f>'All Nodes'!E5912</f>
        <v>0.19998299999999999</v>
      </c>
      <c r="F2803" s="1">
        <f>'All Nodes'!F5912</f>
        <v>0.138852</v>
      </c>
      <c r="G2803">
        <f>'All Nodes'!G5912</f>
        <v>100001</v>
      </c>
    </row>
    <row r="2804" spans="1:7" x14ac:dyDescent="0.25">
      <c r="A2804" t="str">
        <f>'All Nodes'!A5913</f>
        <v>GRID</v>
      </c>
      <c r="B2804">
        <f>'All Nodes'!B5913</f>
        <v>107802</v>
      </c>
      <c r="C2804">
        <f>'All Nodes'!C5913</f>
        <v>100001</v>
      </c>
      <c r="D2804" s="1">
        <f>'All Nodes'!D5913</f>
        <v>-0.74987000000000004</v>
      </c>
      <c r="E2804" s="1">
        <f>'All Nodes'!E5913</f>
        <v>0.14998300000000001</v>
      </c>
      <c r="F2804" s="1">
        <f>'All Nodes'!F5913</f>
        <v>0.14078599999999999</v>
      </c>
      <c r="G2804">
        <f>'All Nodes'!G5913</f>
        <v>100001</v>
      </c>
    </row>
    <row r="2805" spans="1:7" x14ac:dyDescent="0.25">
      <c r="A2805" t="str">
        <f>'All Nodes'!A5914</f>
        <v>GRID</v>
      </c>
      <c r="B2805">
        <f>'All Nodes'!B5914</f>
        <v>107803</v>
      </c>
      <c r="C2805">
        <f>'All Nodes'!C5914</f>
        <v>100001</v>
      </c>
      <c r="D2805" s="1">
        <f>'All Nodes'!D5914</f>
        <v>-0.72492699999999999</v>
      </c>
      <c r="E2805" s="1">
        <f>'All Nodes'!E5914</f>
        <v>0.174984</v>
      </c>
      <c r="F2805" s="1">
        <f>'All Nodes'!F5914</f>
        <v>0.137907</v>
      </c>
      <c r="G2805">
        <f>'All Nodes'!G5914</f>
        <v>100001</v>
      </c>
    </row>
    <row r="2806" spans="1:7" x14ac:dyDescent="0.25">
      <c r="A2806" t="str">
        <f>'All Nodes'!A5915</f>
        <v>GRID</v>
      </c>
      <c r="B2806">
        <f>'All Nodes'!B5915</f>
        <v>107804</v>
      </c>
      <c r="C2806">
        <f>'All Nodes'!C5915</f>
        <v>100001</v>
      </c>
      <c r="D2806" s="1">
        <f>'All Nodes'!D5915</f>
        <v>-0.74987599999999999</v>
      </c>
      <c r="E2806" s="1">
        <f>'All Nodes'!E5915</f>
        <v>0.124985</v>
      </c>
      <c r="F2806" s="1">
        <f>'All Nodes'!F5915</f>
        <v>0.140096</v>
      </c>
      <c r="G2806">
        <f>'All Nodes'!G5915</f>
        <v>100001</v>
      </c>
    </row>
    <row r="2807" spans="1:7" x14ac:dyDescent="0.25">
      <c r="A2807" t="str">
        <f>'All Nodes'!A5916</f>
        <v>GRID</v>
      </c>
      <c r="B2807">
        <f>'All Nodes'!B5916</f>
        <v>107805</v>
      </c>
      <c r="C2807">
        <f>'All Nodes'!C5916</f>
        <v>100001</v>
      </c>
      <c r="D2807" s="1">
        <f>'All Nodes'!D5916</f>
        <v>-0.749884</v>
      </c>
      <c r="E2807" s="1">
        <f>'All Nodes'!E5916</f>
        <v>9.9989999999999996E-2</v>
      </c>
      <c r="F2807" s="1">
        <f>'All Nodes'!F5916</f>
        <v>0.13953199999999999</v>
      </c>
      <c r="G2807">
        <f>'All Nodes'!G5916</f>
        <v>100001</v>
      </c>
    </row>
    <row r="2808" spans="1:7" x14ac:dyDescent="0.25">
      <c r="A2808" t="str">
        <f>'All Nodes'!A5917</f>
        <v>GRID</v>
      </c>
      <c r="B2808">
        <f>'All Nodes'!B5917</f>
        <v>107806</v>
      </c>
      <c r="C2808">
        <f>'All Nodes'!C5917</f>
        <v>100001</v>
      </c>
      <c r="D2808" s="1">
        <f>'All Nodes'!D5917</f>
        <v>-0.62489799999999995</v>
      </c>
      <c r="E2808" s="1">
        <f>'All Nodes'!E5917</f>
        <v>0.39997199999999999</v>
      </c>
      <c r="F2808" s="1">
        <f>'All Nodes'!F5917</f>
        <v>0.13733300000000001</v>
      </c>
      <c r="G2808">
        <f>'All Nodes'!G5917</f>
        <v>100001</v>
      </c>
    </row>
    <row r="2809" spans="1:7" x14ac:dyDescent="0.25">
      <c r="A2809" t="str">
        <f>'All Nodes'!A5918</f>
        <v>GRID</v>
      </c>
      <c r="B2809">
        <f>'All Nodes'!B5918</f>
        <v>107807</v>
      </c>
      <c r="C2809">
        <f>'All Nodes'!C5918</f>
        <v>100001</v>
      </c>
      <c r="D2809" s="1">
        <f>'All Nodes'!D5918</f>
        <v>-0.64980899999999997</v>
      </c>
      <c r="E2809" s="1">
        <f>'All Nodes'!E5918</f>
        <v>0.37497000000000003</v>
      </c>
      <c r="F2809" s="1">
        <f>'All Nodes'!F5918</f>
        <v>0.138569</v>
      </c>
      <c r="G2809">
        <f>'All Nodes'!G5918</f>
        <v>100001</v>
      </c>
    </row>
    <row r="2810" spans="1:7" x14ac:dyDescent="0.25">
      <c r="A2810" t="str">
        <f>'All Nodes'!A5919</f>
        <v>GRID</v>
      </c>
      <c r="B2810">
        <f>'All Nodes'!B5919</f>
        <v>107808</v>
      </c>
      <c r="C2810">
        <f>'All Nodes'!C5919</f>
        <v>100001</v>
      </c>
      <c r="D2810" s="1">
        <f>'All Nodes'!D5919</f>
        <v>-0.67484999999999995</v>
      </c>
      <c r="E2810" s="1">
        <f>'All Nodes'!E5919</f>
        <v>0.29997000000000001</v>
      </c>
      <c r="F2810" s="1">
        <f>'All Nodes'!F5919</f>
        <v>0.13681699999999999</v>
      </c>
      <c r="G2810">
        <f>'All Nodes'!G5919</f>
        <v>100001</v>
      </c>
    </row>
    <row r="2811" spans="1:7" x14ac:dyDescent="0.25">
      <c r="A2811" t="str">
        <f>'All Nodes'!A5920</f>
        <v>GRID</v>
      </c>
      <c r="B2811">
        <f>'All Nodes'!B5920</f>
        <v>107809</v>
      </c>
      <c r="C2811">
        <f>'All Nodes'!C5920</f>
        <v>100001</v>
      </c>
      <c r="D2811" s="1">
        <f>'All Nodes'!D5920</f>
        <v>9.9990399999999993E-2</v>
      </c>
      <c r="E2811" s="1">
        <f>'All Nodes'!E5920</f>
        <v>0.749884</v>
      </c>
      <c r="F2811" s="1">
        <f>'All Nodes'!F5920</f>
        <v>0.13953099999999999</v>
      </c>
      <c r="G2811">
        <f>'All Nodes'!G5920</f>
        <v>100001</v>
      </c>
    </row>
    <row r="2812" spans="1:7" x14ac:dyDescent="0.25">
      <c r="A2812" t="str">
        <f>'All Nodes'!A5921</f>
        <v>GRID</v>
      </c>
      <c r="B2812">
        <f>'All Nodes'!B5921</f>
        <v>107810</v>
      </c>
      <c r="C2812">
        <f>'All Nodes'!C5921</f>
        <v>100001</v>
      </c>
      <c r="D2812" s="1">
        <f>'All Nodes'!D5921</f>
        <v>0.124985</v>
      </c>
      <c r="E2812" s="1">
        <f>'All Nodes'!E5921</f>
        <v>0.74987700000000002</v>
      </c>
      <c r="F2812" s="1">
        <f>'All Nodes'!F5921</f>
        <v>0.140096</v>
      </c>
      <c r="G2812">
        <f>'All Nodes'!G5921</f>
        <v>100001</v>
      </c>
    </row>
    <row r="2813" spans="1:7" x14ac:dyDescent="0.25">
      <c r="A2813" t="str">
        <f>'All Nodes'!A5922</f>
        <v>GRID</v>
      </c>
      <c r="B2813">
        <f>'All Nodes'!B5922</f>
        <v>107811</v>
      </c>
      <c r="C2813">
        <f>'All Nodes'!C5922</f>
        <v>100001</v>
      </c>
      <c r="D2813" s="1">
        <f>'All Nodes'!D5922</f>
        <v>-0.74989399999999995</v>
      </c>
      <c r="E2813" s="1">
        <f>'All Nodes'!E5922</f>
        <v>7.4960399999999996E-2</v>
      </c>
      <c r="F2813" s="1">
        <f>'All Nodes'!F5922</f>
        <v>0.139095</v>
      </c>
      <c r="G2813">
        <f>'All Nodes'!G5922</f>
        <v>100001</v>
      </c>
    </row>
    <row r="2814" spans="1:7" x14ac:dyDescent="0.25">
      <c r="A2814" t="str">
        <f>'All Nodes'!A5923</f>
        <v>GRID</v>
      </c>
      <c r="B2814">
        <f>'All Nodes'!B5923</f>
        <v>107812</v>
      </c>
      <c r="C2814">
        <f>'All Nodes'!C5923</f>
        <v>100001</v>
      </c>
      <c r="D2814" s="1">
        <f>'All Nodes'!D5923</f>
        <v>-0.74990400000000002</v>
      </c>
      <c r="E2814" s="1">
        <f>'All Nodes'!E5923</f>
        <v>4.9941399999999997E-2</v>
      </c>
      <c r="F2814" s="1">
        <f>'All Nodes'!F5923</f>
        <v>0.13878299999999999</v>
      </c>
      <c r="G2814">
        <f>'All Nodes'!G5923</f>
        <v>100001</v>
      </c>
    </row>
    <row r="2815" spans="1:7" x14ac:dyDescent="0.25">
      <c r="A2815" t="str">
        <f>'All Nodes'!A5924</f>
        <v>GRID</v>
      </c>
      <c r="B2815">
        <f>'All Nodes'!B5924</f>
        <v>107813</v>
      </c>
      <c r="C2815">
        <f>'All Nodes'!C5924</f>
        <v>100001</v>
      </c>
      <c r="D2815" s="1">
        <f>'All Nodes'!D5924</f>
        <v>0.174983</v>
      </c>
      <c r="E2815" s="1">
        <f>'All Nodes'!E5924</f>
        <v>0.72492800000000002</v>
      </c>
      <c r="F2815" s="1">
        <f>'All Nodes'!F5924</f>
        <v>0.137907</v>
      </c>
      <c r="G2815">
        <f>'All Nodes'!G5924</f>
        <v>100001</v>
      </c>
    </row>
    <row r="2816" spans="1:7" x14ac:dyDescent="0.25">
      <c r="A2816" t="str">
        <f>'All Nodes'!A5925</f>
        <v>GRID</v>
      </c>
      <c r="B2816">
        <f>'All Nodes'!B5925</f>
        <v>107814</v>
      </c>
      <c r="C2816">
        <f>'All Nodes'!C5925</f>
        <v>100001</v>
      </c>
      <c r="D2816" s="1">
        <f>'All Nodes'!D5925</f>
        <v>0.14998300000000001</v>
      </c>
      <c r="E2816" s="1">
        <f>'All Nodes'!E5925</f>
        <v>0.74986900000000001</v>
      </c>
      <c r="F2816" s="1">
        <f>'All Nodes'!F5925</f>
        <v>0.14078499999999999</v>
      </c>
      <c r="G2816">
        <f>'All Nodes'!G5925</f>
        <v>100001</v>
      </c>
    </row>
    <row r="2817" spans="1:7" x14ac:dyDescent="0.25">
      <c r="A2817" t="str">
        <f>'All Nodes'!A5926</f>
        <v>GRID</v>
      </c>
      <c r="B2817">
        <f>'All Nodes'!B5926</f>
        <v>107815</v>
      </c>
      <c r="C2817">
        <f>'All Nodes'!C5926</f>
        <v>100001</v>
      </c>
      <c r="D2817" s="1">
        <f>'All Nodes'!D5926</f>
        <v>0.17498900000000001</v>
      </c>
      <c r="E2817" s="1">
        <f>'All Nodes'!E5926</f>
        <v>0.74986600000000003</v>
      </c>
      <c r="F2817" s="1">
        <f>'All Nodes'!F5926</f>
        <v>0.14160300000000001</v>
      </c>
      <c r="G2817">
        <f>'All Nodes'!G5926</f>
        <v>100001</v>
      </c>
    </row>
    <row r="2818" spans="1:7" x14ac:dyDescent="0.25">
      <c r="A2818" t="str">
        <f>'All Nodes'!A5927</f>
        <v>GRID</v>
      </c>
      <c r="B2818">
        <f>'All Nodes'!B5927</f>
        <v>107816</v>
      </c>
      <c r="C2818">
        <f>'All Nodes'!C5927</f>
        <v>100001</v>
      </c>
      <c r="D2818" s="1">
        <f>'All Nodes'!D5927</f>
        <v>-0.74991600000000003</v>
      </c>
      <c r="E2818" s="1">
        <f>'All Nodes'!E5927</f>
        <v>2.4948399999999999E-2</v>
      </c>
      <c r="F2818" s="1">
        <f>'All Nodes'!F5927</f>
        <v>0.138598</v>
      </c>
      <c r="G2818">
        <f>'All Nodes'!G5927</f>
        <v>100001</v>
      </c>
    </row>
    <row r="2819" spans="1:7" x14ac:dyDescent="0.25">
      <c r="A2819" t="str">
        <f>'All Nodes'!A5928</f>
        <v>GRID</v>
      </c>
      <c r="B2819">
        <f>'All Nodes'!B5928</f>
        <v>107817</v>
      </c>
      <c r="C2819">
        <f>'All Nodes'!C5928</f>
        <v>100001</v>
      </c>
      <c r="D2819" s="1">
        <f>'All Nodes'!D5928</f>
        <v>-0.74992599999999998</v>
      </c>
      <c r="E2819" s="1">
        <f>'All Nodes'!E5928</f>
        <v>-5.3069999999999998E-5</v>
      </c>
      <c r="F2819" s="1">
        <f>'All Nodes'!F5928</f>
        <v>0.13855000000000001</v>
      </c>
      <c r="G2819">
        <f>'All Nodes'!G5928</f>
        <v>100001</v>
      </c>
    </row>
    <row r="2820" spans="1:7" x14ac:dyDescent="0.25">
      <c r="A2820" t="str">
        <f>'All Nodes'!A5929</f>
        <v>GRID</v>
      </c>
      <c r="B2820">
        <f>'All Nodes'!B5929</f>
        <v>107818</v>
      </c>
      <c r="C2820">
        <f>'All Nodes'!C5929</f>
        <v>100001</v>
      </c>
      <c r="D2820" s="1">
        <f>'All Nodes'!D5929</f>
        <v>0.19998199999999999</v>
      </c>
      <c r="E2820" s="1">
        <f>'All Nodes'!E5929</f>
        <v>0.72492599999999996</v>
      </c>
      <c r="F2820" s="1">
        <f>'All Nodes'!F5929</f>
        <v>0.138851</v>
      </c>
      <c r="G2820">
        <f>'All Nodes'!G5929</f>
        <v>100001</v>
      </c>
    </row>
    <row r="2821" spans="1:7" x14ac:dyDescent="0.25">
      <c r="A2821" t="str">
        <f>'All Nodes'!A5930</f>
        <v>GRID</v>
      </c>
      <c r="B2821">
        <f>'All Nodes'!B5930</f>
        <v>107819</v>
      </c>
      <c r="C2821">
        <f>'All Nodes'!C5930</f>
        <v>100001</v>
      </c>
      <c r="D2821" s="1">
        <f>'All Nodes'!D5930</f>
        <v>-0.74993799999999999</v>
      </c>
      <c r="E2821" s="1">
        <f>'All Nodes'!E5930</f>
        <v>-2.5051E-2</v>
      </c>
      <c r="F2821" s="1">
        <f>'All Nodes'!F5930</f>
        <v>0.13861499999999999</v>
      </c>
      <c r="G2821">
        <f>'All Nodes'!G5930</f>
        <v>100001</v>
      </c>
    </row>
    <row r="2822" spans="1:7" x14ac:dyDescent="0.25">
      <c r="A2822" t="str">
        <f>'All Nodes'!A5931</f>
        <v>GRID</v>
      </c>
      <c r="B2822">
        <f>'All Nodes'!B5931</f>
        <v>107820</v>
      </c>
      <c r="C2822">
        <f>'All Nodes'!C5931</f>
        <v>100001</v>
      </c>
      <c r="D2822" s="1">
        <f>'All Nodes'!D5931</f>
        <v>-0.74995100000000003</v>
      </c>
      <c r="E2822" s="1">
        <f>'All Nodes'!E5931</f>
        <v>-5.0049000000000003E-2</v>
      </c>
      <c r="F2822" s="1">
        <f>'All Nodes'!F5931</f>
        <v>0.13880700000000001</v>
      </c>
      <c r="G2822">
        <f>'All Nodes'!G5931</f>
        <v>100001</v>
      </c>
    </row>
    <row r="2823" spans="1:7" x14ac:dyDescent="0.25">
      <c r="A2823" t="str">
        <f>'All Nodes'!A5932</f>
        <v>GRID</v>
      </c>
      <c r="B2823">
        <f>'All Nodes'!B5932</f>
        <v>107821</v>
      </c>
      <c r="C2823">
        <f>'All Nodes'!C5932</f>
        <v>100001</v>
      </c>
      <c r="D2823" s="1">
        <f>'All Nodes'!D5932</f>
        <v>0.224964</v>
      </c>
      <c r="E2823" s="1">
        <f>'All Nodes'!E5932</f>
        <v>0.72492400000000001</v>
      </c>
      <c r="F2823" s="1">
        <f>'All Nodes'!F5932</f>
        <v>0.13991999999999999</v>
      </c>
      <c r="G2823">
        <f>'All Nodes'!G5932</f>
        <v>100001</v>
      </c>
    </row>
    <row r="2824" spans="1:7" x14ac:dyDescent="0.25">
      <c r="A2824" t="str">
        <f>'All Nodes'!A5933</f>
        <v>GRID</v>
      </c>
      <c r="B2824">
        <f>'All Nodes'!B5933</f>
        <v>107822</v>
      </c>
      <c r="C2824">
        <f>'All Nodes'!C5933</f>
        <v>100001</v>
      </c>
      <c r="D2824" s="1">
        <f>'All Nodes'!D5933</f>
        <v>0.24996599999999999</v>
      </c>
      <c r="E2824" s="1">
        <f>'All Nodes'!E5933</f>
        <v>0.69988799999999995</v>
      </c>
      <c r="F2824" s="1">
        <f>'All Nodes'!F5933</f>
        <v>0.137519</v>
      </c>
      <c r="G2824">
        <f>'All Nodes'!G5933</f>
        <v>100001</v>
      </c>
    </row>
    <row r="2825" spans="1:7" x14ac:dyDescent="0.25">
      <c r="A2825" t="str">
        <f>'All Nodes'!A5934</f>
        <v>GRID</v>
      </c>
      <c r="B2825">
        <f>'All Nodes'!B5934</f>
        <v>107823</v>
      </c>
      <c r="C2825">
        <f>'All Nodes'!C5934</f>
        <v>100001</v>
      </c>
      <c r="D2825" s="1">
        <f>'All Nodes'!D5934</f>
        <v>0.24996499999999999</v>
      </c>
      <c r="E2825" s="1">
        <f>'All Nodes'!E5934</f>
        <v>0.72492400000000001</v>
      </c>
      <c r="F2825" s="1">
        <f>'All Nodes'!F5934</f>
        <v>0.14111499999999999</v>
      </c>
      <c r="G2825">
        <f>'All Nodes'!G5934</f>
        <v>100001</v>
      </c>
    </row>
    <row r="2826" spans="1:7" x14ac:dyDescent="0.25">
      <c r="A2826" t="str">
        <f>'All Nodes'!A5935</f>
        <v>GRID</v>
      </c>
      <c r="B2826">
        <f>'All Nodes'!B5935</f>
        <v>107824</v>
      </c>
      <c r="C2826">
        <f>'All Nodes'!C5935</f>
        <v>100001</v>
      </c>
      <c r="D2826" s="1">
        <f>'All Nodes'!D5935</f>
        <v>-0.74995900000000004</v>
      </c>
      <c r="E2826" s="1">
        <f>'All Nodes'!E5935</f>
        <v>-7.5061000000000003E-2</v>
      </c>
      <c r="F2826" s="1">
        <f>'All Nodes'!F5935</f>
        <v>0.139122</v>
      </c>
      <c r="G2826">
        <f>'All Nodes'!G5935</f>
        <v>100001</v>
      </c>
    </row>
    <row r="2827" spans="1:7" x14ac:dyDescent="0.25">
      <c r="A2827" t="str">
        <f>'All Nodes'!A5936</f>
        <v>GRID</v>
      </c>
      <c r="B2827">
        <f>'All Nodes'!B5936</f>
        <v>107825</v>
      </c>
      <c r="C2827">
        <f>'All Nodes'!C5936</f>
        <v>100001</v>
      </c>
      <c r="D2827" s="1">
        <f>'All Nodes'!D5936</f>
        <v>-0.74997000000000003</v>
      </c>
      <c r="E2827" s="1">
        <f>'All Nodes'!E5936</f>
        <v>-0.10006</v>
      </c>
      <c r="F2827" s="1">
        <f>'All Nodes'!F5936</f>
        <v>0.13956499999999999</v>
      </c>
      <c r="G2827">
        <f>'All Nodes'!G5936</f>
        <v>100001</v>
      </c>
    </row>
    <row r="2828" spans="1:7" x14ac:dyDescent="0.25">
      <c r="A2828" t="str">
        <f>'All Nodes'!A5937</f>
        <v>GRID</v>
      </c>
      <c r="B2828">
        <f>'All Nodes'!B5937</f>
        <v>107826</v>
      </c>
      <c r="C2828">
        <f>'All Nodes'!C5937</f>
        <v>100001</v>
      </c>
      <c r="D2828" s="1">
        <f>'All Nodes'!D5937</f>
        <v>0.27496700000000002</v>
      </c>
      <c r="E2828" s="1">
        <f>'All Nodes'!E5937</f>
        <v>0.69988499999999998</v>
      </c>
      <c r="F2828" s="1">
        <f>'All Nodes'!F5937</f>
        <v>0.13883899999999999</v>
      </c>
      <c r="G2828">
        <f>'All Nodes'!G5937</f>
        <v>100001</v>
      </c>
    </row>
    <row r="2829" spans="1:7" x14ac:dyDescent="0.25">
      <c r="A2829" t="str">
        <f>'All Nodes'!A5938</f>
        <v>GRID</v>
      </c>
      <c r="B2829">
        <f>'All Nodes'!B5938</f>
        <v>107827</v>
      </c>
      <c r="C2829">
        <f>'All Nodes'!C5938</f>
        <v>100001</v>
      </c>
      <c r="D2829" s="1">
        <f>'All Nodes'!D5938</f>
        <v>-0.74997800000000003</v>
      </c>
      <c r="E2829" s="1">
        <f>'All Nodes'!E5938</f>
        <v>-0.125057</v>
      </c>
      <c r="F2829" s="1">
        <f>'All Nodes'!F5938</f>
        <v>0.14013300000000001</v>
      </c>
      <c r="G2829">
        <f>'All Nodes'!G5938</f>
        <v>100001</v>
      </c>
    </row>
    <row r="2830" spans="1:7" x14ac:dyDescent="0.25">
      <c r="A2830" t="str">
        <f>'All Nodes'!A5939</f>
        <v>GRID</v>
      </c>
      <c r="B2830">
        <f>'All Nodes'!B5939</f>
        <v>107828</v>
      </c>
      <c r="C2830">
        <f>'All Nodes'!C5939</f>
        <v>100001</v>
      </c>
      <c r="D2830" s="1">
        <f>'All Nodes'!D5939</f>
        <v>0.29997000000000001</v>
      </c>
      <c r="E2830" s="1">
        <f>'All Nodes'!E5939</f>
        <v>0.67484999999999995</v>
      </c>
      <c r="F2830" s="1">
        <f>'All Nodes'!F5939</f>
        <v>0.13681599999999999</v>
      </c>
      <c r="G2830">
        <f>'All Nodes'!G5939</f>
        <v>100001</v>
      </c>
    </row>
    <row r="2831" spans="1:7" x14ac:dyDescent="0.25">
      <c r="A2831" t="str">
        <f>'All Nodes'!A5940</f>
        <v>GRID</v>
      </c>
      <c r="B2831">
        <f>'All Nodes'!B5940</f>
        <v>107829</v>
      </c>
      <c r="C2831">
        <f>'All Nodes'!C5940</f>
        <v>100001</v>
      </c>
      <c r="D2831" s="1">
        <f>'All Nodes'!D5940</f>
        <v>0.29996699999999998</v>
      </c>
      <c r="E2831" s="1">
        <f>'All Nodes'!E5940</f>
        <v>0.69988499999999998</v>
      </c>
      <c r="F2831" s="1">
        <f>'All Nodes'!F5940</f>
        <v>0.14028599999999999</v>
      </c>
      <c r="G2831">
        <f>'All Nodes'!G5940</f>
        <v>100001</v>
      </c>
    </row>
    <row r="2832" spans="1:7" x14ac:dyDescent="0.25">
      <c r="A2832" t="str">
        <f>'All Nodes'!A5941</f>
        <v>GRID</v>
      </c>
      <c r="B2832">
        <f>'All Nodes'!B5941</f>
        <v>107830</v>
      </c>
      <c r="C2832">
        <f>'All Nodes'!C5941</f>
        <v>100001</v>
      </c>
      <c r="D2832" s="1">
        <f>'All Nodes'!D5941</f>
        <v>-0.74998399999999998</v>
      </c>
      <c r="E2832" s="1">
        <f>'All Nodes'!E5941</f>
        <v>-0.15005399999999999</v>
      </c>
      <c r="F2832" s="1">
        <f>'All Nodes'!F5941</f>
        <v>0.14082700000000001</v>
      </c>
      <c r="G2832">
        <f>'All Nodes'!G5941</f>
        <v>100001</v>
      </c>
    </row>
    <row r="2833" spans="1:7" x14ac:dyDescent="0.25">
      <c r="A2833" t="str">
        <f>'All Nodes'!A5942</f>
        <v>GRID</v>
      </c>
      <c r="B2833">
        <f>'All Nodes'!B5942</f>
        <v>107831</v>
      </c>
      <c r="C2833">
        <f>'All Nodes'!C5942</f>
        <v>100001</v>
      </c>
      <c r="D2833" s="1">
        <f>'All Nodes'!D5942</f>
        <v>-0.72501400000000005</v>
      </c>
      <c r="E2833" s="1">
        <f>'All Nodes'!E5942</f>
        <v>-0.17505599999999999</v>
      </c>
      <c r="F2833" s="1">
        <f>'All Nodes'!F5942</f>
        <v>0.137936</v>
      </c>
      <c r="G2833">
        <f>'All Nodes'!G5942</f>
        <v>100001</v>
      </c>
    </row>
    <row r="2834" spans="1:7" x14ac:dyDescent="0.25">
      <c r="A2834" t="str">
        <f>'All Nodes'!A5943</f>
        <v>GRID</v>
      </c>
      <c r="B2834">
        <f>'All Nodes'!B5943</f>
        <v>107832</v>
      </c>
      <c r="C2834">
        <f>'All Nodes'!C5943</f>
        <v>100001</v>
      </c>
      <c r="D2834" s="1">
        <f>'All Nodes'!D5943</f>
        <v>-0.74998799999999999</v>
      </c>
      <c r="E2834" s="1">
        <f>'All Nodes'!E5943</f>
        <v>-0.17505799999999999</v>
      </c>
      <c r="F2834" s="1">
        <f>'All Nodes'!F5943</f>
        <v>0.141648</v>
      </c>
      <c r="G2834">
        <f>'All Nodes'!G5943</f>
        <v>100001</v>
      </c>
    </row>
    <row r="2835" spans="1:7" x14ac:dyDescent="0.25">
      <c r="A2835" t="str">
        <f>'All Nodes'!A5944</f>
        <v>GRID</v>
      </c>
      <c r="B2835">
        <f>'All Nodes'!B5944</f>
        <v>107833</v>
      </c>
      <c r="C2835">
        <f>'All Nodes'!C5944</f>
        <v>100001</v>
      </c>
      <c r="D2835" s="1">
        <f>'All Nodes'!D5944</f>
        <v>0.32497300000000001</v>
      </c>
      <c r="E2835" s="1">
        <f>'All Nodes'!E5944</f>
        <v>0.674848</v>
      </c>
      <c r="F2835" s="1">
        <f>'All Nodes'!F5944</f>
        <v>0.13838800000000001</v>
      </c>
      <c r="G2835">
        <f>'All Nodes'!G5944</f>
        <v>100001</v>
      </c>
    </row>
    <row r="2836" spans="1:7" x14ac:dyDescent="0.25">
      <c r="A2836" t="str">
        <f>'All Nodes'!A5945</f>
        <v>GRID</v>
      </c>
      <c r="B2836">
        <f>'All Nodes'!B5945</f>
        <v>107834</v>
      </c>
      <c r="C2836">
        <f>'All Nodes'!C5945</f>
        <v>100001</v>
      </c>
      <c r="D2836" s="1">
        <f>'All Nodes'!D5945</f>
        <v>0.34996899999999997</v>
      </c>
      <c r="E2836" s="1">
        <f>'All Nodes'!E5945</f>
        <v>0.67484599999999995</v>
      </c>
      <c r="F2836" s="1">
        <f>'All Nodes'!F5945</f>
        <v>0.14008799999999999</v>
      </c>
      <c r="G2836">
        <f>'All Nodes'!G5945</f>
        <v>100001</v>
      </c>
    </row>
    <row r="2837" spans="1:7" x14ac:dyDescent="0.25">
      <c r="A2837" t="str">
        <f>'All Nodes'!A5946</f>
        <v>GRID</v>
      </c>
      <c r="B2837">
        <f>'All Nodes'!B5946</f>
        <v>107835</v>
      </c>
      <c r="C2837">
        <f>'All Nodes'!C5946</f>
        <v>100001</v>
      </c>
      <c r="D2837" s="1">
        <f>'All Nodes'!D5946</f>
        <v>-0.72501199999999999</v>
      </c>
      <c r="E2837" s="1">
        <f>'All Nodes'!E5946</f>
        <v>-0.20005800000000001</v>
      </c>
      <c r="F2837" s="1">
        <f>'All Nodes'!F5946</f>
        <v>0.13888200000000001</v>
      </c>
      <c r="G2837">
        <f>'All Nodes'!G5946</f>
        <v>100001</v>
      </c>
    </row>
    <row r="2838" spans="1:7" x14ac:dyDescent="0.25">
      <c r="A2838" t="str">
        <f>'All Nodes'!A5947</f>
        <v>GRID</v>
      </c>
      <c r="B2838">
        <f>'All Nodes'!B5947</f>
        <v>107836</v>
      </c>
      <c r="C2838">
        <f>'All Nodes'!C5947</f>
        <v>100001</v>
      </c>
      <c r="D2838" s="1">
        <f>'All Nodes'!D5947</f>
        <v>0.374969</v>
      </c>
      <c r="E2838" s="1">
        <f>'All Nodes'!E5947</f>
        <v>0.64981</v>
      </c>
      <c r="F2838" s="1">
        <f>'All Nodes'!F5947</f>
        <v>0.138569</v>
      </c>
      <c r="G2838">
        <f>'All Nodes'!G5947</f>
        <v>100001</v>
      </c>
    </row>
    <row r="2839" spans="1:7" x14ac:dyDescent="0.25">
      <c r="A2839" t="str">
        <f>'All Nodes'!A5948</f>
        <v>GRID</v>
      </c>
      <c r="B2839">
        <f>'All Nodes'!B5948</f>
        <v>107837</v>
      </c>
      <c r="C2839">
        <f>'All Nodes'!C5948</f>
        <v>100001</v>
      </c>
      <c r="D2839" s="1">
        <f>'All Nodes'!D5948</f>
        <v>0.374969</v>
      </c>
      <c r="E2839" s="1">
        <f>'All Nodes'!E5948</f>
        <v>0.67484699999999997</v>
      </c>
      <c r="F2839" s="1">
        <f>'All Nodes'!F5948</f>
        <v>0.14191300000000001</v>
      </c>
      <c r="G2839">
        <f>'All Nodes'!G5948</f>
        <v>100001</v>
      </c>
    </row>
    <row r="2840" spans="1:7" x14ac:dyDescent="0.25">
      <c r="A2840" t="str">
        <f>'All Nodes'!A5949</f>
        <v>GRID</v>
      </c>
      <c r="B2840">
        <f>'All Nodes'!B5949</f>
        <v>107838</v>
      </c>
      <c r="C2840">
        <f>'All Nodes'!C5949</f>
        <v>100001</v>
      </c>
      <c r="D2840" s="1">
        <f>'All Nodes'!D5949</f>
        <v>-0.72501300000000002</v>
      </c>
      <c r="E2840" s="1">
        <f>'All Nodes'!E5949</f>
        <v>-0.225051</v>
      </c>
      <c r="F2840" s="1">
        <f>'All Nodes'!F5949</f>
        <v>0.13995099999999999</v>
      </c>
      <c r="G2840">
        <f>'All Nodes'!G5949</f>
        <v>100001</v>
      </c>
    </row>
    <row r="2841" spans="1:7" x14ac:dyDescent="0.25">
      <c r="A2841" t="str">
        <f>'All Nodes'!A5950</f>
        <v>GRID</v>
      </c>
      <c r="B2841">
        <f>'All Nodes'!B5950</f>
        <v>107839</v>
      </c>
      <c r="C2841">
        <f>'All Nodes'!C5950</f>
        <v>100001</v>
      </c>
      <c r="D2841" s="1">
        <f>'All Nodes'!D5950</f>
        <v>-0.69999</v>
      </c>
      <c r="E2841" s="1">
        <f>'All Nodes'!E5950</f>
        <v>-0.25003500000000001</v>
      </c>
      <c r="F2841" s="1">
        <f>'All Nodes'!F5950</f>
        <v>0.13755400000000001</v>
      </c>
      <c r="G2841">
        <f>'All Nodes'!G5950</f>
        <v>100001</v>
      </c>
    </row>
    <row r="2842" spans="1:7" x14ac:dyDescent="0.25">
      <c r="A2842" t="str">
        <f>'All Nodes'!A5951</f>
        <v>GRID</v>
      </c>
      <c r="B2842">
        <f>'All Nodes'!B5951</f>
        <v>107840</v>
      </c>
      <c r="C2842">
        <f>'All Nodes'!C5951</f>
        <v>100001</v>
      </c>
      <c r="D2842" s="1">
        <f>'All Nodes'!D5951</f>
        <v>-0.72501099999999996</v>
      </c>
      <c r="E2842" s="1">
        <f>'All Nodes'!E5951</f>
        <v>-0.25003599999999998</v>
      </c>
      <c r="F2842" s="1">
        <f>'All Nodes'!F5951</f>
        <v>0.14114599999999999</v>
      </c>
      <c r="G2842">
        <f>'All Nodes'!G5951</f>
        <v>100001</v>
      </c>
    </row>
    <row r="2843" spans="1:7" x14ac:dyDescent="0.25">
      <c r="A2843" t="str">
        <f>'All Nodes'!A5952</f>
        <v>GRID</v>
      </c>
      <c r="B2843">
        <f>'All Nodes'!B5952</f>
        <v>107841</v>
      </c>
      <c r="C2843">
        <f>'All Nodes'!C5952</f>
        <v>100001</v>
      </c>
      <c r="D2843" s="1">
        <f>'All Nodes'!D5952</f>
        <v>0.39997199999999999</v>
      </c>
      <c r="E2843" s="1">
        <f>'All Nodes'!E5952</f>
        <v>0.62489799999999995</v>
      </c>
      <c r="F2843" s="1">
        <f>'All Nodes'!F5952</f>
        <v>0.13733400000000001</v>
      </c>
      <c r="G2843">
        <f>'All Nodes'!G5952</f>
        <v>100001</v>
      </c>
    </row>
    <row r="2844" spans="1:7" x14ac:dyDescent="0.25">
      <c r="A2844" t="str">
        <f>'All Nodes'!A5953</f>
        <v>GRID</v>
      </c>
      <c r="B2844">
        <f>'All Nodes'!B5953</f>
        <v>107842</v>
      </c>
      <c r="C2844">
        <f>'All Nodes'!C5953</f>
        <v>100001</v>
      </c>
      <c r="D2844" s="1">
        <f>'All Nodes'!D5953</f>
        <v>0.39996999999999999</v>
      </c>
      <c r="E2844" s="1">
        <f>'All Nodes'!E5953</f>
        <v>0.64980800000000005</v>
      </c>
      <c r="F2844" s="1">
        <f>'All Nodes'!F5953</f>
        <v>0.14051900000000001</v>
      </c>
      <c r="G2844">
        <f>'All Nodes'!G5953</f>
        <v>100001</v>
      </c>
    </row>
    <row r="2845" spans="1:7" x14ac:dyDescent="0.25">
      <c r="A2845" t="str">
        <f>'All Nodes'!A5954</f>
        <v>GRID</v>
      </c>
      <c r="B2845">
        <f>'All Nodes'!B5954</f>
        <v>107843</v>
      </c>
      <c r="C2845">
        <f>'All Nodes'!C5954</f>
        <v>100001</v>
      </c>
      <c r="D2845" s="1">
        <f>'All Nodes'!D5954</f>
        <v>0.42497200000000002</v>
      </c>
      <c r="E2845" s="1">
        <f>'All Nodes'!E5954</f>
        <v>0.62489799999999995</v>
      </c>
      <c r="F2845" s="1">
        <f>'All Nodes'!F5954</f>
        <v>0.13941000000000001</v>
      </c>
      <c r="G2845">
        <f>'All Nodes'!G5954</f>
        <v>100001</v>
      </c>
    </row>
    <row r="2846" spans="1:7" x14ac:dyDescent="0.25">
      <c r="A2846" t="str">
        <f>'All Nodes'!A5955</f>
        <v>GRID</v>
      </c>
      <c r="B2846">
        <f>'All Nodes'!B5955</f>
        <v>107844</v>
      </c>
      <c r="C2846">
        <f>'All Nodes'!C5955</f>
        <v>100001</v>
      </c>
      <c r="D2846" s="1">
        <f>'All Nodes'!D5955</f>
        <v>-0.69998700000000003</v>
      </c>
      <c r="E2846" s="1">
        <f>'All Nodes'!E5955</f>
        <v>-0.27505800000000002</v>
      </c>
      <c r="F2846" s="1">
        <f>'All Nodes'!F5955</f>
        <v>0.138878</v>
      </c>
      <c r="G2846">
        <f>'All Nodes'!G5955</f>
        <v>100001</v>
      </c>
    </row>
    <row r="2847" spans="1:7" x14ac:dyDescent="0.25">
      <c r="A2847" t="str">
        <f>'All Nodes'!A5956</f>
        <v>GRID</v>
      </c>
      <c r="B2847">
        <f>'All Nodes'!B5956</f>
        <v>107845</v>
      </c>
      <c r="C2847">
        <f>'All Nodes'!C5956</f>
        <v>100001</v>
      </c>
      <c r="D2847" s="1">
        <f>'All Nodes'!D5956</f>
        <v>0.44997300000000001</v>
      </c>
      <c r="E2847" s="1">
        <f>'All Nodes'!E5956</f>
        <v>0.60004299999999999</v>
      </c>
      <c r="F2847" s="1">
        <f>'All Nodes'!F5956</f>
        <v>0.13856499999999999</v>
      </c>
      <c r="G2847">
        <f>'All Nodes'!G5956</f>
        <v>100001</v>
      </c>
    </row>
    <row r="2848" spans="1:7" x14ac:dyDescent="0.25">
      <c r="A2848" t="str">
        <f>'All Nodes'!A5957</f>
        <v>GRID</v>
      </c>
      <c r="B2848">
        <f>'All Nodes'!B5957</f>
        <v>107846</v>
      </c>
      <c r="C2848">
        <f>'All Nodes'!C5957</f>
        <v>100001</v>
      </c>
      <c r="D2848" s="1">
        <f>'All Nodes'!D5957</f>
        <v>0.44996999999999998</v>
      </c>
      <c r="E2848" s="1">
        <f>'All Nodes'!E5957</f>
        <v>0.62489899999999998</v>
      </c>
      <c r="F2848" s="1">
        <f>'All Nodes'!F5957</f>
        <v>0.14161499999999999</v>
      </c>
      <c r="G2848">
        <f>'All Nodes'!G5957</f>
        <v>100001</v>
      </c>
    </row>
    <row r="2849" spans="1:7" x14ac:dyDescent="0.25">
      <c r="A2849" t="str">
        <f>'All Nodes'!A5958</f>
        <v>GRID</v>
      </c>
      <c r="B2849">
        <f>'All Nodes'!B5958</f>
        <v>107847</v>
      </c>
      <c r="C2849">
        <f>'All Nodes'!C5958</f>
        <v>100001</v>
      </c>
      <c r="D2849" s="1">
        <f>'All Nodes'!D5958</f>
        <v>-0.67497700000000005</v>
      </c>
      <c r="E2849" s="1">
        <f>'All Nodes'!E5958</f>
        <v>-0.30004599999999998</v>
      </c>
      <c r="F2849" s="1">
        <f>'All Nodes'!F5958</f>
        <v>0.13686200000000001</v>
      </c>
      <c r="G2849">
        <f>'All Nodes'!G5958</f>
        <v>100001</v>
      </c>
    </row>
    <row r="2850" spans="1:7" x14ac:dyDescent="0.25">
      <c r="A2850" t="str">
        <f>'All Nodes'!A5959</f>
        <v>GRID</v>
      </c>
      <c r="B2850">
        <f>'All Nodes'!B5959</f>
        <v>107848</v>
      </c>
      <c r="C2850">
        <f>'All Nodes'!C5959</f>
        <v>100001</v>
      </c>
      <c r="D2850" s="1">
        <f>'All Nodes'!D5959</f>
        <v>-0.699986</v>
      </c>
      <c r="E2850" s="1">
        <f>'All Nodes'!E5959</f>
        <v>-0.30004700000000001</v>
      </c>
      <c r="F2850" s="1">
        <f>'All Nodes'!F5959</f>
        <v>0.14032600000000001</v>
      </c>
      <c r="G2850">
        <f>'All Nodes'!G5959</f>
        <v>100001</v>
      </c>
    </row>
    <row r="2851" spans="1:7" x14ac:dyDescent="0.25">
      <c r="A2851" t="str">
        <f>'All Nodes'!A5960</f>
        <v>GRID</v>
      </c>
      <c r="B2851">
        <f>'All Nodes'!B5960</f>
        <v>107849</v>
      </c>
      <c r="C2851">
        <f>'All Nodes'!C5960</f>
        <v>100001</v>
      </c>
      <c r="D2851" s="1">
        <f>'All Nodes'!D5960</f>
        <v>-0.674983</v>
      </c>
      <c r="E2851" s="1">
        <f>'All Nodes'!E5960</f>
        <v>-0.32504699999999997</v>
      </c>
      <c r="F2851" s="1">
        <f>'All Nodes'!F5960</f>
        <v>0.138437</v>
      </c>
      <c r="G2851">
        <f>'All Nodes'!G5960</f>
        <v>100001</v>
      </c>
    </row>
    <row r="2852" spans="1:7" x14ac:dyDescent="0.25">
      <c r="A2852" t="str">
        <f>'All Nodes'!A5961</f>
        <v>GRID</v>
      </c>
      <c r="B2852">
        <f>'All Nodes'!B5961</f>
        <v>107850</v>
      </c>
      <c r="C2852">
        <f>'All Nodes'!C5961</f>
        <v>100001</v>
      </c>
      <c r="D2852" s="1">
        <f>'All Nodes'!D5961</f>
        <v>0.47495599999999999</v>
      </c>
      <c r="E2852" s="1">
        <f>'All Nodes'!E5961</f>
        <v>0.57503599999999999</v>
      </c>
      <c r="F2852" s="1">
        <f>'All Nodes'!F5961</f>
        <v>0.137932</v>
      </c>
      <c r="G2852">
        <f>'All Nodes'!G5961</f>
        <v>100001</v>
      </c>
    </row>
    <row r="2853" spans="1:7" x14ac:dyDescent="0.25">
      <c r="A2853" t="str">
        <f>'All Nodes'!A5962</f>
        <v>GRID</v>
      </c>
      <c r="B2853">
        <f>'All Nodes'!B5962</f>
        <v>107851</v>
      </c>
      <c r="C2853">
        <f>'All Nodes'!C5962</f>
        <v>100001</v>
      </c>
      <c r="D2853" s="1">
        <f>'All Nodes'!D5962</f>
        <v>0.47495399999999999</v>
      </c>
      <c r="E2853" s="1">
        <f>'All Nodes'!E5962</f>
        <v>0.60004299999999999</v>
      </c>
      <c r="F2853" s="1">
        <f>'All Nodes'!F5962</f>
        <v>0.14089399999999999</v>
      </c>
      <c r="G2853">
        <f>'All Nodes'!G5962</f>
        <v>100001</v>
      </c>
    </row>
    <row r="2854" spans="1:7" x14ac:dyDescent="0.25">
      <c r="A2854" t="str">
        <f>'All Nodes'!A5963</f>
        <v>GRID</v>
      </c>
      <c r="B2854">
        <f>'All Nodes'!B5963</f>
        <v>107852</v>
      </c>
      <c r="C2854">
        <f>'All Nodes'!C5963</f>
        <v>100001</v>
      </c>
      <c r="D2854" s="1">
        <f>'All Nodes'!D5963</f>
        <v>-0.67498400000000003</v>
      </c>
      <c r="E2854" s="1">
        <f>'All Nodes'!E5963</f>
        <v>-0.34981899999999999</v>
      </c>
      <c r="F2854" s="1">
        <f>'All Nodes'!F5963</f>
        <v>0.14010500000000001</v>
      </c>
      <c r="G2854">
        <f>'All Nodes'!G5963</f>
        <v>100001</v>
      </c>
    </row>
    <row r="2855" spans="1:7" x14ac:dyDescent="0.25">
      <c r="A2855" t="str">
        <f>'All Nodes'!A5964</f>
        <v>GRID</v>
      </c>
      <c r="B2855">
        <f>'All Nodes'!B5964</f>
        <v>107853</v>
      </c>
      <c r="C2855">
        <f>'All Nodes'!C5964</f>
        <v>100001</v>
      </c>
      <c r="D2855" s="1">
        <f>'All Nodes'!D5964</f>
        <v>0.499973</v>
      </c>
      <c r="E2855" s="1">
        <f>'All Nodes'!E5964</f>
        <v>0.55003999999999997</v>
      </c>
      <c r="F2855" s="1">
        <f>'All Nodes'!F5964</f>
        <v>0.13755600000000001</v>
      </c>
      <c r="G2855">
        <f>'All Nodes'!G5964</f>
        <v>100001</v>
      </c>
    </row>
    <row r="2856" spans="1:7" x14ac:dyDescent="0.25">
      <c r="A2856" t="str">
        <f>'All Nodes'!A5965</f>
        <v>GRID</v>
      </c>
      <c r="B2856">
        <f>'All Nodes'!B5965</f>
        <v>107854</v>
      </c>
      <c r="C2856">
        <f>'All Nodes'!C5965</f>
        <v>100001</v>
      </c>
      <c r="D2856" s="1">
        <f>'All Nodes'!D5965</f>
        <v>0.499971</v>
      </c>
      <c r="E2856" s="1">
        <f>'All Nodes'!E5965</f>
        <v>0.57503800000000005</v>
      </c>
      <c r="F2856" s="1">
        <f>'All Nodes'!F5965</f>
        <v>0.14038900000000001</v>
      </c>
      <c r="G2856">
        <f>'All Nodes'!G5965</f>
        <v>100001</v>
      </c>
    </row>
    <row r="2857" spans="1:7" x14ac:dyDescent="0.25">
      <c r="A2857" t="str">
        <f>'All Nodes'!A5966</f>
        <v>GRID</v>
      </c>
      <c r="B2857">
        <f>'All Nodes'!B5966</f>
        <v>107855</v>
      </c>
      <c r="C2857">
        <f>'All Nodes'!C5966</f>
        <v>100001</v>
      </c>
      <c r="D2857" s="1">
        <f>'All Nodes'!D5966</f>
        <v>0.52497300000000002</v>
      </c>
      <c r="E2857" s="1">
        <f>'All Nodes'!E5966</f>
        <v>0.55003999999999997</v>
      </c>
      <c r="F2857" s="1">
        <f>'All Nodes'!F5966</f>
        <v>0.14013800000000001</v>
      </c>
      <c r="G2857">
        <f>'All Nodes'!G5966</f>
        <v>100001</v>
      </c>
    </row>
    <row r="2858" spans="1:7" x14ac:dyDescent="0.25">
      <c r="A2858" t="str">
        <f>'All Nodes'!A5967</f>
        <v>GRID</v>
      </c>
      <c r="B2858">
        <f>'All Nodes'!B5967</f>
        <v>107856</v>
      </c>
      <c r="C2858">
        <f>'All Nodes'!C5967</f>
        <v>100001</v>
      </c>
      <c r="D2858" s="1">
        <f>'All Nodes'!D5967</f>
        <v>-0.64996200000000004</v>
      </c>
      <c r="E2858" s="1">
        <f>'All Nodes'!E5967</f>
        <v>-0.37481599999999998</v>
      </c>
      <c r="F2858" s="1">
        <f>'All Nodes'!F5967</f>
        <v>0.13858899999999999</v>
      </c>
      <c r="G2858">
        <f>'All Nodes'!G5967</f>
        <v>100001</v>
      </c>
    </row>
    <row r="2859" spans="1:7" x14ac:dyDescent="0.25">
      <c r="A2859" t="str">
        <f>'All Nodes'!A5968</f>
        <v>GRID</v>
      </c>
      <c r="B2859">
        <f>'All Nodes'!B5968</f>
        <v>107857</v>
      </c>
      <c r="C2859">
        <f>'All Nodes'!C5968</f>
        <v>100001</v>
      </c>
      <c r="D2859" s="1">
        <f>'All Nodes'!D5968</f>
        <v>-0.67498400000000003</v>
      </c>
      <c r="E2859" s="1">
        <f>'All Nodes'!E5968</f>
        <v>-0.37481700000000001</v>
      </c>
      <c r="F2859" s="1">
        <f>'All Nodes'!F5968</f>
        <v>0.14193</v>
      </c>
      <c r="G2859">
        <f>'All Nodes'!G5968</f>
        <v>100001</v>
      </c>
    </row>
    <row r="2860" spans="1:7" x14ac:dyDescent="0.25">
      <c r="A2860" t="str">
        <f>'All Nodes'!A5969</f>
        <v>GRID</v>
      </c>
      <c r="B2860">
        <f>'All Nodes'!B5969</f>
        <v>107858</v>
      </c>
      <c r="C2860">
        <f>'All Nodes'!C5969</f>
        <v>100001</v>
      </c>
      <c r="D2860" s="1">
        <f>'All Nodes'!D5969</f>
        <v>0.52497700000000003</v>
      </c>
      <c r="E2860" s="1">
        <f>'All Nodes'!E5969</f>
        <v>0.52484299999999995</v>
      </c>
      <c r="F2860" s="1">
        <f>'All Nodes'!F5969</f>
        <v>0.13738800000000001</v>
      </c>
      <c r="G2860">
        <f>'All Nodes'!G5969</f>
        <v>100001</v>
      </c>
    </row>
    <row r="2861" spans="1:7" x14ac:dyDescent="0.25">
      <c r="A2861" t="str">
        <f>'All Nodes'!A5970</f>
        <v>GRID</v>
      </c>
      <c r="B2861">
        <f>'All Nodes'!B5970</f>
        <v>107859</v>
      </c>
      <c r="C2861">
        <f>'All Nodes'!C5970</f>
        <v>100001</v>
      </c>
      <c r="D2861" s="1">
        <f>'All Nodes'!D5970</f>
        <v>0.54997700000000005</v>
      </c>
      <c r="E2861" s="1">
        <f>'All Nodes'!E5970</f>
        <v>0.52484299999999995</v>
      </c>
      <c r="F2861" s="1">
        <f>'All Nodes'!F5970</f>
        <v>0.140096</v>
      </c>
      <c r="G2861">
        <f>'All Nodes'!G5970</f>
        <v>100001</v>
      </c>
    </row>
    <row r="2862" spans="1:7" x14ac:dyDescent="0.25">
      <c r="A2862" t="str">
        <f>'All Nodes'!A5971</f>
        <v>GRID</v>
      </c>
      <c r="B2862">
        <f>'All Nodes'!B5971</f>
        <v>107860</v>
      </c>
      <c r="C2862">
        <f>'All Nodes'!C5971</f>
        <v>100001</v>
      </c>
      <c r="D2862" s="1">
        <f>'All Nodes'!D5971</f>
        <v>-0.62498299999999996</v>
      </c>
      <c r="E2862" s="1">
        <f>'All Nodes'!E5971</f>
        <v>-0.39981499999999998</v>
      </c>
      <c r="F2862" s="1">
        <f>'All Nodes'!F5971</f>
        <v>0.13733100000000001</v>
      </c>
      <c r="G2862">
        <f>'All Nodes'!G5971</f>
        <v>100001</v>
      </c>
    </row>
    <row r="2863" spans="1:7" x14ac:dyDescent="0.25">
      <c r="A2863" t="str">
        <f>'All Nodes'!A5972</f>
        <v>GRID</v>
      </c>
      <c r="B2863">
        <f>'All Nodes'!B5972</f>
        <v>107861</v>
      </c>
      <c r="C2863">
        <f>'All Nodes'!C5972</f>
        <v>100001</v>
      </c>
      <c r="D2863" s="1">
        <f>'All Nodes'!D5972</f>
        <v>-0.64996200000000004</v>
      </c>
      <c r="E2863" s="1">
        <f>'All Nodes'!E5972</f>
        <v>-0.399816</v>
      </c>
      <c r="F2863" s="1">
        <f>'All Nodes'!F5972</f>
        <v>0.140539</v>
      </c>
      <c r="G2863">
        <f>'All Nodes'!G5972</f>
        <v>100001</v>
      </c>
    </row>
    <row r="2864" spans="1:7" x14ac:dyDescent="0.25">
      <c r="A2864" t="str">
        <f>'All Nodes'!A5973</f>
        <v>GRID</v>
      </c>
      <c r="B2864">
        <f>'All Nodes'!B5973</f>
        <v>107862</v>
      </c>
      <c r="C2864">
        <f>'All Nodes'!C5973</f>
        <v>100001</v>
      </c>
      <c r="D2864" s="1">
        <f>'All Nodes'!D5973</f>
        <v>-0.62497999999999998</v>
      </c>
      <c r="E2864" s="1">
        <f>'All Nodes'!E5973</f>
        <v>-0.42505300000000001</v>
      </c>
      <c r="F2864" s="1">
        <f>'All Nodes'!F5973</f>
        <v>0.13944699999999999</v>
      </c>
      <c r="G2864">
        <f>'All Nodes'!G5973</f>
        <v>100001</v>
      </c>
    </row>
    <row r="2865" spans="1:7" x14ac:dyDescent="0.25">
      <c r="A2865" t="str">
        <f>'All Nodes'!A5974</f>
        <v>GRID</v>
      </c>
      <c r="B2865">
        <f>'All Nodes'!B5974</f>
        <v>107863</v>
      </c>
      <c r="C2865">
        <f>'All Nodes'!C5974</f>
        <v>100001</v>
      </c>
      <c r="D2865" s="1">
        <f>'All Nodes'!D5974</f>
        <v>0.549979</v>
      </c>
      <c r="E2865" s="1">
        <f>'All Nodes'!E5974</f>
        <v>0.49983300000000003</v>
      </c>
      <c r="F2865" s="1">
        <f>'All Nodes'!F5974</f>
        <v>0.137514</v>
      </c>
      <c r="G2865">
        <f>'All Nodes'!G5974</f>
        <v>100001</v>
      </c>
    </row>
    <row r="2866" spans="1:7" x14ac:dyDescent="0.25">
      <c r="A2866" t="str">
        <f>'All Nodes'!A5975</f>
        <v>GRID</v>
      </c>
      <c r="B2866">
        <f>'All Nodes'!B5975</f>
        <v>107864</v>
      </c>
      <c r="C2866">
        <f>'All Nodes'!C5975</f>
        <v>100001</v>
      </c>
      <c r="D2866" s="1">
        <f>'All Nodes'!D5975</f>
        <v>0.57497900000000002</v>
      </c>
      <c r="E2866" s="1">
        <f>'All Nodes'!E5975</f>
        <v>0.49983499999999997</v>
      </c>
      <c r="F2866" s="1">
        <f>'All Nodes'!F5975</f>
        <v>0.140348</v>
      </c>
      <c r="G2866">
        <f>'All Nodes'!G5975</f>
        <v>100001</v>
      </c>
    </row>
    <row r="2867" spans="1:7" x14ac:dyDescent="0.25">
      <c r="A2867" t="str">
        <f>'All Nodes'!A5976</f>
        <v>GRID</v>
      </c>
      <c r="B2867">
        <f>'All Nodes'!B5976</f>
        <v>107865</v>
      </c>
      <c r="C2867">
        <f>'All Nodes'!C5976</f>
        <v>100001</v>
      </c>
      <c r="D2867" s="1">
        <f>'All Nodes'!D5976</f>
        <v>-0.59998099999999999</v>
      </c>
      <c r="E2867" s="1">
        <f>'All Nodes'!E5976</f>
        <v>-0.44981900000000002</v>
      </c>
      <c r="F2867" s="1">
        <f>'All Nodes'!F5976</f>
        <v>0.13852400000000001</v>
      </c>
      <c r="G2867">
        <f>'All Nodes'!G5976</f>
        <v>100001</v>
      </c>
    </row>
    <row r="2868" spans="1:7" x14ac:dyDescent="0.25">
      <c r="A2868" t="str">
        <f>'All Nodes'!A5977</f>
        <v>GRID</v>
      </c>
      <c r="B2868">
        <f>'All Nodes'!B5977</f>
        <v>107866</v>
      </c>
      <c r="C2868">
        <f>'All Nodes'!C5977</f>
        <v>100001</v>
      </c>
      <c r="D2868" s="1">
        <f>'All Nodes'!D5977</f>
        <v>-0.62498100000000001</v>
      </c>
      <c r="E2868" s="1">
        <f>'All Nodes'!E5977</f>
        <v>-0.44982100000000003</v>
      </c>
      <c r="F2868" s="1">
        <f>'All Nodes'!F5977</f>
        <v>0.14160800000000001</v>
      </c>
      <c r="G2868">
        <f>'All Nodes'!G5977</f>
        <v>100001</v>
      </c>
    </row>
    <row r="2869" spans="1:7" x14ac:dyDescent="0.25">
      <c r="A2869" t="str">
        <f>'All Nodes'!A5978</f>
        <v>GRID</v>
      </c>
      <c r="B2869">
        <f>'All Nodes'!B5978</f>
        <v>107867</v>
      </c>
      <c r="C2869">
        <f>'All Nodes'!C5978</f>
        <v>100001</v>
      </c>
      <c r="D2869" s="1">
        <f>'All Nodes'!D5978</f>
        <v>0.57497699999999996</v>
      </c>
      <c r="E2869" s="1">
        <f>'All Nodes'!E5978</f>
        <v>0.475051</v>
      </c>
      <c r="F2869" s="1">
        <f>'All Nodes'!F5978</f>
        <v>0.137935</v>
      </c>
      <c r="G2869">
        <f>'All Nodes'!G5978</f>
        <v>100001</v>
      </c>
    </row>
    <row r="2870" spans="1:7" x14ac:dyDescent="0.25">
      <c r="A2870" t="str">
        <f>'All Nodes'!A5979</f>
        <v>GRID</v>
      </c>
      <c r="B2870">
        <f>'All Nodes'!B5979</f>
        <v>107868</v>
      </c>
      <c r="C2870">
        <f>'All Nodes'!C5979</f>
        <v>100001</v>
      </c>
      <c r="D2870" s="1">
        <f>'All Nodes'!D5979</f>
        <v>0.59997500000000004</v>
      </c>
      <c r="E2870" s="1">
        <f>'All Nodes'!E5979</f>
        <v>0.475051</v>
      </c>
      <c r="F2870" s="1">
        <f>'All Nodes'!F5979</f>
        <v>0.14089399999999999</v>
      </c>
      <c r="G2870">
        <f>'All Nodes'!G5979</f>
        <v>100001</v>
      </c>
    </row>
    <row r="2871" spans="1:7" x14ac:dyDescent="0.25">
      <c r="A2871" t="str">
        <f>'All Nodes'!A5980</f>
        <v>GRID</v>
      </c>
      <c r="B2871">
        <f>'All Nodes'!B5980</f>
        <v>107869</v>
      </c>
      <c r="C2871">
        <f>'All Nodes'!C5980</f>
        <v>100001</v>
      </c>
      <c r="D2871" s="1">
        <f>'All Nodes'!D5980</f>
        <v>-0.57497699999999996</v>
      </c>
      <c r="E2871" s="1">
        <f>'All Nodes'!E5980</f>
        <v>-0.47504999999999997</v>
      </c>
      <c r="F2871" s="1">
        <f>'All Nodes'!F5980</f>
        <v>0.137937</v>
      </c>
      <c r="G2871">
        <f>'All Nodes'!G5980</f>
        <v>100001</v>
      </c>
    </row>
    <row r="2872" spans="1:7" x14ac:dyDescent="0.25">
      <c r="A2872" t="str">
        <f>'All Nodes'!A5981</f>
        <v>GRID</v>
      </c>
      <c r="B2872">
        <f>'All Nodes'!B5981</f>
        <v>107870</v>
      </c>
      <c r="C2872">
        <f>'All Nodes'!C5981</f>
        <v>100001</v>
      </c>
      <c r="D2872" s="1">
        <f>'All Nodes'!D5981</f>
        <v>-0.59997500000000004</v>
      </c>
      <c r="E2872" s="1">
        <f>'All Nodes'!E5981</f>
        <v>-0.475051</v>
      </c>
      <c r="F2872" s="1">
        <f>'All Nodes'!F5981</f>
        <v>0.14089399999999999</v>
      </c>
      <c r="G2872">
        <f>'All Nodes'!G5981</f>
        <v>100001</v>
      </c>
    </row>
    <row r="2873" spans="1:7" x14ac:dyDescent="0.25">
      <c r="A2873" t="str">
        <f>'All Nodes'!A5982</f>
        <v>GRID</v>
      </c>
      <c r="B2873">
        <f>'All Nodes'!B5982</f>
        <v>107871</v>
      </c>
      <c r="C2873">
        <f>'All Nodes'!C5982</f>
        <v>100001</v>
      </c>
      <c r="D2873" s="1">
        <f>'All Nodes'!D5982</f>
        <v>0.59998099999999999</v>
      </c>
      <c r="E2873" s="1">
        <f>'All Nodes'!E5982</f>
        <v>0.44981900000000002</v>
      </c>
      <c r="F2873" s="1">
        <f>'All Nodes'!F5982</f>
        <v>0.13852200000000001</v>
      </c>
      <c r="G2873">
        <f>'All Nodes'!G5982</f>
        <v>100001</v>
      </c>
    </row>
    <row r="2874" spans="1:7" x14ac:dyDescent="0.25">
      <c r="A2874" t="str">
        <f>'All Nodes'!A5983</f>
        <v>GRID</v>
      </c>
      <c r="B2874">
        <f>'All Nodes'!B5983</f>
        <v>107872</v>
      </c>
      <c r="C2874">
        <f>'All Nodes'!C5983</f>
        <v>100001</v>
      </c>
      <c r="D2874" s="1">
        <f>'All Nodes'!D5983</f>
        <v>0.62498100000000001</v>
      </c>
      <c r="E2874" s="1">
        <f>'All Nodes'!E5983</f>
        <v>0.44982100000000003</v>
      </c>
      <c r="F2874" s="1">
        <f>'All Nodes'!F5983</f>
        <v>0.14160800000000001</v>
      </c>
      <c r="G2874">
        <f>'All Nodes'!G5983</f>
        <v>100001</v>
      </c>
    </row>
    <row r="2875" spans="1:7" x14ac:dyDescent="0.25">
      <c r="A2875" t="str">
        <f>'All Nodes'!A5984</f>
        <v>GRID</v>
      </c>
      <c r="B2875">
        <f>'All Nodes'!B5984</f>
        <v>107873</v>
      </c>
      <c r="C2875">
        <f>'All Nodes'!C5984</f>
        <v>100001</v>
      </c>
      <c r="D2875" s="1">
        <f>'All Nodes'!D5984</f>
        <v>-0.549979</v>
      </c>
      <c r="E2875" s="1">
        <f>'All Nodes'!E5984</f>
        <v>-0.49983300000000003</v>
      </c>
      <c r="F2875" s="1">
        <f>'All Nodes'!F5984</f>
        <v>0.137516</v>
      </c>
      <c r="G2875">
        <f>'All Nodes'!G5984</f>
        <v>100001</v>
      </c>
    </row>
    <row r="2876" spans="1:7" x14ac:dyDescent="0.25">
      <c r="A2876" t="str">
        <f>'All Nodes'!A5985</f>
        <v>GRID</v>
      </c>
      <c r="B2876">
        <f>'All Nodes'!B5985</f>
        <v>107874</v>
      </c>
      <c r="C2876">
        <f>'All Nodes'!C5985</f>
        <v>100001</v>
      </c>
      <c r="D2876" s="1">
        <f>'All Nodes'!D5985</f>
        <v>-0.57497900000000002</v>
      </c>
      <c r="E2876" s="1">
        <f>'All Nodes'!E5985</f>
        <v>-0.499834</v>
      </c>
      <c r="F2876" s="1">
        <f>'All Nodes'!F5985</f>
        <v>0.140348</v>
      </c>
      <c r="G2876">
        <f>'All Nodes'!G5985</f>
        <v>100001</v>
      </c>
    </row>
    <row r="2877" spans="1:7" x14ac:dyDescent="0.25">
      <c r="A2877" t="str">
        <f>'All Nodes'!A5986</f>
        <v>GRID</v>
      </c>
      <c r="B2877">
        <f>'All Nodes'!B5986</f>
        <v>107875</v>
      </c>
      <c r="C2877">
        <f>'All Nodes'!C5986</f>
        <v>100001</v>
      </c>
      <c r="D2877" s="1">
        <f>'All Nodes'!D5986</f>
        <v>0.62497899999999995</v>
      </c>
      <c r="E2877" s="1">
        <f>'All Nodes'!E5986</f>
        <v>0.42505300000000001</v>
      </c>
      <c r="F2877" s="1">
        <f>'All Nodes'!F5986</f>
        <v>0.13944500000000001</v>
      </c>
      <c r="G2877">
        <f>'All Nodes'!G5986</f>
        <v>100001</v>
      </c>
    </row>
    <row r="2878" spans="1:7" x14ac:dyDescent="0.25">
      <c r="A2878" t="str">
        <f>'All Nodes'!A5987</f>
        <v>GRID</v>
      </c>
      <c r="B2878">
        <f>'All Nodes'!B5987</f>
        <v>107876</v>
      </c>
      <c r="C2878">
        <f>'All Nodes'!C5987</f>
        <v>100001</v>
      </c>
      <c r="D2878" s="1">
        <f>'All Nodes'!D5987</f>
        <v>0.62498299999999996</v>
      </c>
      <c r="E2878" s="1">
        <f>'All Nodes'!E5987</f>
        <v>0.39981499999999998</v>
      </c>
      <c r="F2878" s="1">
        <f>'All Nodes'!F5987</f>
        <v>0.13733100000000001</v>
      </c>
      <c r="G2878">
        <f>'All Nodes'!G5987</f>
        <v>100001</v>
      </c>
    </row>
    <row r="2879" spans="1:7" x14ac:dyDescent="0.25">
      <c r="A2879" t="str">
        <f>'All Nodes'!A5988</f>
        <v>GRID</v>
      </c>
      <c r="B2879">
        <f>'All Nodes'!B5988</f>
        <v>107877</v>
      </c>
      <c r="C2879">
        <f>'All Nodes'!C5988</f>
        <v>100001</v>
      </c>
      <c r="D2879" s="1">
        <f>'All Nodes'!D5988</f>
        <v>-0.52497700000000003</v>
      </c>
      <c r="E2879" s="1">
        <f>'All Nodes'!E5988</f>
        <v>-0.52484299999999995</v>
      </c>
      <c r="F2879" s="1">
        <f>'All Nodes'!F5988</f>
        <v>0.13739000000000001</v>
      </c>
      <c r="G2879">
        <f>'All Nodes'!G5988</f>
        <v>100001</v>
      </c>
    </row>
    <row r="2880" spans="1:7" x14ac:dyDescent="0.25">
      <c r="A2880" t="str">
        <f>'All Nodes'!A5989</f>
        <v>GRID</v>
      </c>
      <c r="B2880">
        <f>'All Nodes'!B5989</f>
        <v>107878</v>
      </c>
      <c r="C2880">
        <f>'All Nodes'!C5989</f>
        <v>100001</v>
      </c>
      <c r="D2880" s="1">
        <f>'All Nodes'!D5989</f>
        <v>-0.49997399999999997</v>
      </c>
      <c r="E2880" s="1">
        <f>'All Nodes'!E5989</f>
        <v>-0.55003899999999994</v>
      </c>
      <c r="F2880" s="1">
        <f>'All Nodes'!F5989</f>
        <v>0.13755800000000001</v>
      </c>
      <c r="G2880">
        <f>'All Nodes'!G5989</f>
        <v>100001</v>
      </c>
    </row>
    <row r="2881" spans="1:7" x14ac:dyDescent="0.25">
      <c r="A2881" t="str">
        <f>'All Nodes'!A5990</f>
        <v>GRID</v>
      </c>
      <c r="B2881">
        <f>'All Nodes'!B5990</f>
        <v>107879</v>
      </c>
      <c r="C2881">
        <f>'All Nodes'!C5990</f>
        <v>100001</v>
      </c>
      <c r="D2881" s="1">
        <f>'All Nodes'!D5990</f>
        <v>-0.54997700000000005</v>
      </c>
      <c r="E2881" s="1">
        <f>'All Nodes'!E5990</f>
        <v>-0.52484299999999995</v>
      </c>
      <c r="F2881" s="1">
        <f>'All Nodes'!F5990</f>
        <v>0.140096</v>
      </c>
      <c r="G2881">
        <f>'All Nodes'!G5990</f>
        <v>100001</v>
      </c>
    </row>
    <row r="2882" spans="1:7" x14ac:dyDescent="0.25">
      <c r="A2882" t="str">
        <f>'All Nodes'!A5991</f>
        <v>GRID</v>
      </c>
      <c r="B2882">
        <f>'All Nodes'!B5991</f>
        <v>107880</v>
      </c>
      <c r="C2882">
        <f>'All Nodes'!C5991</f>
        <v>100001</v>
      </c>
      <c r="D2882" s="1">
        <f>'All Nodes'!D5991</f>
        <v>-0.52497400000000005</v>
      </c>
      <c r="E2882" s="1">
        <f>'All Nodes'!E5991</f>
        <v>-0.55003999999999997</v>
      </c>
      <c r="F2882" s="1">
        <f>'All Nodes'!F5991</f>
        <v>0.14013800000000001</v>
      </c>
      <c r="G2882">
        <f>'All Nodes'!G5991</f>
        <v>100001</v>
      </c>
    </row>
    <row r="2883" spans="1:7" x14ac:dyDescent="0.25">
      <c r="A2883" t="str">
        <f>'All Nodes'!A5992</f>
        <v>GRID</v>
      </c>
      <c r="B2883">
        <f>'All Nodes'!B5992</f>
        <v>107881</v>
      </c>
      <c r="C2883">
        <f>'All Nodes'!C5992</f>
        <v>100001</v>
      </c>
      <c r="D2883" s="1">
        <f>'All Nodes'!D5992</f>
        <v>0.64996200000000004</v>
      </c>
      <c r="E2883" s="1">
        <f>'All Nodes'!E5992</f>
        <v>0.39981699999999998</v>
      </c>
      <c r="F2883" s="1">
        <f>'All Nodes'!F5992</f>
        <v>0.140537</v>
      </c>
      <c r="G2883">
        <f>'All Nodes'!G5992</f>
        <v>100001</v>
      </c>
    </row>
    <row r="2884" spans="1:7" x14ac:dyDescent="0.25">
      <c r="A2884" t="str">
        <f>'All Nodes'!A5993</f>
        <v>GRID</v>
      </c>
      <c r="B2884">
        <f>'All Nodes'!B5993</f>
        <v>107882</v>
      </c>
      <c r="C2884">
        <f>'All Nodes'!C5993</f>
        <v>100001</v>
      </c>
      <c r="D2884" s="1">
        <f>'All Nodes'!D5993</f>
        <v>0.64996200000000004</v>
      </c>
      <c r="E2884" s="1">
        <f>'All Nodes'!E5993</f>
        <v>0.37481599999999998</v>
      </c>
      <c r="F2884" s="1">
        <f>'All Nodes'!F5993</f>
        <v>0.13858899999999999</v>
      </c>
      <c r="G2884">
        <f>'All Nodes'!G5993</f>
        <v>100001</v>
      </c>
    </row>
    <row r="2885" spans="1:7" x14ac:dyDescent="0.25">
      <c r="A2885" t="str">
        <f>'All Nodes'!A5994</f>
        <v>GRID</v>
      </c>
      <c r="B2885">
        <f>'All Nodes'!B5994</f>
        <v>107883</v>
      </c>
      <c r="C2885">
        <f>'All Nodes'!C5994</f>
        <v>100001</v>
      </c>
      <c r="D2885" s="1">
        <f>'All Nodes'!D5994</f>
        <v>-0.47495599999999999</v>
      </c>
      <c r="E2885" s="1">
        <f>'All Nodes'!E5994</f>
        <v>-0.57503599999999999</v>
      </c>
      <c r="F2885" s="1">
        <f>'All Nodes'!F5994</f>
        <v>0.137934</v>
      </c>
      <c r="G2885">
        <f>'All Nodes'!G5994</f>
        <v>100001</v>
      </c>
    </row>
    <row r="2886" spans="1:7" x14ac:dyDescent="0.25">
      <c r="A2886" t="str">
        <f>'All Nodes'!A5995</f>
        <v>GRID</v>
      </c>
      <c r="B2886">
        <f>'All Nodes'!B5995</f>
        <v>107884</v>
      </c>
      <c r="C2886">
        <f>'All Nodes'!C5995</f>
        <v>100001</v>
      </c>
      <c r="D2886" s="1">
        <f>'All Nodes'!D5995</f>
        <v>-0.499971</v>
      </c>
      <c r="E2886" s="1">
        <f>'All Nodes'!E5995</f>
        <v>-0.57503800000000005</v>
      </c>
      <c r="F2886" s="1">
        <f>'All Nodes'!F5995</f>
        <v>0.14038900000000001</v>
      </c>
      <c r="G2886">
        <f>'All Nodes'!G5995</f>
        <v>100001</v>
      </c>
    </row>
    <row r="2887" spans="1:7" x14ac:dyDescent="0.25">
      <c r="A2887" t="str">
        <f>'All Nodes'!A5996</f>
        <v>GRID</v>
      </c>
      <c r="B2887">
        <f>'All Nodes'!B5996</f>
        <v>107885</v>
      </c>
      <c r="C2887">
        <f>'All Nodes'!C5996</f>
        <v>100001</v>
      </c>
      <c r="D2887" s="1">
        <f>'All Nodes'!D5996</f>
        <v>0.67498400000000003</v>
      </c>
      <c r="E2887" s="1">
        <f>'All Nodes'!E5996</f>
        <v>0.37481700000000001</v>
      </c>
      <c r="F2887" s="1">
        <f>'All Nodes'!F5996</f>
        <v>0.141928</v>
      </c>
      <c r="G2887">
        <f>'All Nodes'!G5996</f>
        <v>100001</v>
      </c>
    </row>
    <row r="2888" spans="1:7" x14ac:dyDescent="0.25">
      <c r="A2888" t="str">
        <f>'All Nodes'!A5997</f>
        <v>GRID</v>
      </c>
      <c r="B2888">
        <f>'All Nodes'!B5997</f>
        <v>107886</v>
      </c>
      <c r="C2888">
        <f>'All Nodes'!C5997</f>
        <v>100001</v>
      </c>
      <c r="D2888" s="1">
        <f>'All Nodes'!D5997</f>
        <v>0.67498400000000003</v>
      </c>
      <c r="E2888" s="1">
        <f>'All Nodes'!E5997</f>
        <v>0.34981899999999999</v>
      </c>
      <c r="F2888" s="1">
        <f>'All Nodes'!F5997</f>
        <v>0.14010500000000001</v>
      </c>
      <c r="G2888">
        <f>'All Nodes'!G5997</f>
        <v>100001</v>
      </c>
    </row>
    <row r="2889" spans="1:7" x14ac:dyDescent="0.25">
      <c r="A2889" t="str">
        <f>'All Nodes'!A5998</f>
        <v>GRID</v>
      </c>
      <c r="B2889">
        <f>'All Nodes'!B5998</f>
        <v>107887</v>
      </c>
      <c r="C2889">
        <f>'All Nodes'!C5998</f>
        <v>100001</v>
      </c>
      <c r="D2889" s="1">
        <f>'All Nodes'!D5998</f>
        <v>-0.44997300000000001</v>
      </c>
      <c r="E2889" s="1">
        <f>'All Nodes'!E5998</f>
        <v>-0.60004199999999996</v>
      </c>
      <c r="F2889" s="1">
        <f>'All Nodes'!F5998</f>
        <v>0.138567</v>
      </c>
      <c r="G2889">
        <f>'All Nodes'!G5998</f>
        <v>100001</v>
      </c>
    </row>
    <row r="2890" spans="1:7" x14ac:dyDescent="0.25">
      <c r="A2890" t="str">
        <f>'All Nodes'!A5999</f>
        <v>GRID</v>
      </c>
      <c r="B2890">
        <f>'All Nodes'!B5999</f>
        <v>107888</v>
      </c>
      <c r="C2890">
        <f>'All Nodes'!C5999</f>
        <v>100001</v>
      </c>
      <c r="D2890" s="1">
        <f>'All Nodes'!D5999</f>
        <v>-0.47495500000000002</v>
      </c>
      <c r="E2890" s="1">
        <f>'All Nodes'!E5999</f>
        <v>-0.60004299999999999</v>
      </c>
      <c r="F2890" s="1">
        <f>'All Nodes'!F5999</f>
        <v>0.14089399999999999</v>
      </c>
      <c r="G2890">
        <f>'All Nodes'!G5999</f>
        <v>100001</v>
      </c>
    </row>
    <row r="2891" spans="1:7" x14ac:dyDescent="0.25">
      <c r="A2891" t="str">
        <f>'All Nodes'!A6000</f>
        <v>GRID</v>
      </c>
      <c r="B2891">
        <f>'All Nodes'!B6000</f>
        <v>107889</v>
      </c>
      <c r="C2891">
        <f>'All Nodes'!C6000</f>
        <v>100001</v>
      </c>
      <c r="D2891" s="1">
        <f>'All Nodes'!D6000</f>
        <v>0.67497700000000005</v>
      </c>
      <c r="E2891" s="1">
        <f>'All Nodes'!E6000</f>
        <v>0.30004599999999998</v>
      </c>
      <c r="F2891" s="1">
        <f>'All Nodes'!F6000</f>
        <v>0.13686200000000001</v>
      </c>
      <c r="G2891">
        <f>'All Nodes'!G6000</f>
        <v>100001</v>
      </c>
    </row>
    <row r="2892" spans="1:7" x14ac:dyDescent="0.25">
      <c r="A2892" t="str">
        <f>'All Nodes'!A6001</f>
        <v>GRID</v>
      </c>
      <c r="B2892">
        <f>'All Nodes'!B6001</f>
        <v>107890</v>
      </c>
      <c r="C2892">
        <f>'All Nodes'!C6001</f>
        <v>100001</v>
      </c>
      <c r="D2892" s="1">
        <f>'All Nodes'!D6001</f>
        <v>0.674983</v>
      </c>
      <c r="E2892" s="1">
        <f>'All Nodes'!E6001</f>
        <v>0.32504699999999997</v>
      </c>
      <c r="F2892" s="1">
        <f>'All Nodes'!F6001</f>
        <v>0.138436</v>
      </c>
      <c r="G2892">
        <f>'All Nodes'!G6001</f>
        <v>100001</v>
      </c>
    </row>
    <row r="2893" spans="1:7" x14ac:dyDescent="0.25">
      <c r="A2893" t="str">
        <f>'All Nodes'!A6002</f>
        <v>GRID</v>
      </c>
      <c r="B2893">
        <f>'All Nodes'!B6002</f>
        <v>107891</v>
      </c>
      <c r="C2893">
        <f>'All Nodes'!C6002</f>
        <v>100001</v>
      </c>
      <c r="D2893" s="1">
        <f>'All Nodes'!D6002</f>
        <v>-0.42497200000000002</v>
      </c>
      <c r="E2893" s="1">
        <f>'All Nodes'!E6002</f>
        <v>-0.62489799999999995</v>
      </c>
      <c r="F2893" s="1">
        <f>'All Nodes'!F6002</f>
        <v>0.13941200000000001</v>
      </c>
      <c r="G2893">
        <f>'All Nodes'!G6002</f>
        <v>100001</v>
      </c>
    </row>
    <row r="2894" spans="1:7" x14ac:dyDescent="0.25">
      <c r="A2894" t="str">
        <f>'All Nodes'!A6003</f>
        <v>GRID</v>
      </c>
      <c r="B2894">
        <f>'All Nodes'!B6003</f>
        <v>107892</v>
      </c>
      <c r="C2894">
        <f>'All Nodes'!C6003</f>
        <v>100001</v>
      </c>
      <c r="D2894" s="1">
        <f>'All Nodes'!D6003</f>
        <v>-0.44997100000000001</v>
      </c>
      <c r="E2894" s="1">
        <f>'All Nodes'!E6003</f>
        <v>-0.62489799999999995</v>
      </c>
      <c r="F2894" s="1">
        <f>'All Nodes'!F6003</f>
        <v>0.14161499999999999</v>
      </c>
      <c r="G2894">
        <f>'All Nodes'!G6003</f>
        <v>100001</v>
      </c>
    </row>
    <row r="2895" spans="1:7" x14ac:dyDescent="0.25">
      <c r="A2895" t="str">
        <f>'All Nodes'!A6004</f>
        <v>GRID</v>
      </c>
      <c r="B2895">
        <f>'All Nodes'!B6004</f>
        <v>107893</v>
      </c>
      <c r="C2895">
        <f>'All Nodes'!C6004</f>
        <v>100001</v>
      </c>
      <c r="D2895" s="1">
        <f>'All Nodes'!D6004</f>
        <v>0.69998700000000003</v>
      </c>
      <c r="E2895" s="1">
        <f>'All Nodes'!E6004</f>
        <v>0.275059</v>
      </c>
      <c r="F2895" s="1">
        <f>'All Nodes'!F6004</f>
        <v>0.138878</v>
      </c>
      <c r="G2895">
        <f>'All Nodes'!G6004</f>
        <v>100001</v>
      </c>
    </row>
    <row r="2896" spans="1:7" x14ac:dyDescent="0.25">
      <c r="A2896" t="str">
        <f>'All Nodes'!A6005</f>
        <v>GRID</v>
      </c>
      <c r="B2896">
        <f>'All Nodes'!B6005</f>
        <v>107894</v>
      </c>
      <c r="C2896">
        <f>'All Nodes'!C6005</f>
        <v>100001</v>
      </c>
      <c r="D2896" s="1">
        <f>'All Nodes'!D6005</f>
        <v>0.69998499999999997</v>
      </c>
      <c r="E2896" s="1">
        <f>'All Nodes'!E6005</f>
        <v>0.30004799999999998</v>
      </c>
      <c r="F2896" s="1">
        <f>'All Nodes'!F6005</f>
        <v>0.14032500000000001</v>
      </c>
      <c r="G2896">
        <f>'All Nodes'!G6005</f>
        <v>100001</v>
      </c>
    </row>
    <row r="2897" spans="1:7" x14ac:dyDescent="0.25">
      <c r="A2897" t="str">
        <f>'All Nodes'!A6006</f>
        <v>GRID</v>
      </c>
      <c r="B2897">
        <f>'All Nodes'!B6006</f>
        <v>107895</v>
      </c>
      <c r="C2897">
        <f>'All Nodes'!C6006</f>
        <v>100001</v>
      </c>
      <c r="D2897" s="1">
        <f>'All Nodes'!D6006</f>
        <v>-0.39997199999999999</v>
      </c>
      <c r="E2897" s="1">
        <f>'All Nodes'!E6006</f>
        <v>-0.62489700000000004</v>
      </c>
      <c r="F2897" s="1">
        <f>'All Nodes'!F6006</f>
        <v>0.13733500000000001</v>
      </c>
      <c r="G2897">
        <f>'All Nodes'!G6006</f>
        <v>100001</v>
      </c>
    </row>
    <row r="2898" spans="1:7" x14ac:dyDescent="0.25">
      <c r="A2898" t="str">
        <f>'All Nodes'!A6007</f>
        <v>GRID</v>
      </c>
      <c r="B2898">
        <f>'All Nodes'!B6007</f>
        <v>107896</v>
      </c>
      <c r="C2898">
        <f>'All Nodes'!C6007</f>
        <v>100001</v>
      </c>
      <c r="D2898" s="1">
        <f>'All Nodes'!D6007</f>
        <v>-0.39996999999999999</v>
      </c>
      <c r="E2898" s="1">
        <f>'All Nodes'!E6007</f>
        <v>-0.64980800000000005</v>
      </c>
      <c r="F2898" s="1">
        <f>'All Nodes'!F6007</f>
        <v>0.14052100000000001</v>
      </c>
      <c r="G2898">
        <f>'All Nodes'!G6007</f>
        <v>100001</v>
      </c>
    </row>
    <row r="2899" spans="1:7" x14ac:dyDescent="0.25">
      <c r="A2899" t="str">
        <f>'All Nodes'!A6008</f>
        <v>GRID</v>
      </c>
      <c r="B2899">
        <f>'All Nodes'!B6008</f>
        <v>107897</v>
      </c>
      <c r="C2899">
        <f>'All Nodes'!C6008</f>
        <v>100001</v>
      </c>
      <c r="D2899" s="1">
        <f>'All Nodes'!D6008</f>
        <v>0.69999</v>
      </c>
      <c r="E2899" s="1">
        <f>'All Nodes'!E6008</f>
        <v>0.25003599999999998</v>
      </c>
      <c r="F2899" s="1">
        <f>'All Nodes'!F6008</f>
        <v>0.13755400000000001</v>
      </c>
      <c r="G2899">
        <f>'All Nodes'!G6008</f>
        <v>100001</v>
      </c>
    </row>
    <row r="2900" spans="1:7" x14ac:dyDescent="0.25">
      <c r="A2900" t="str">
        <f>'All Nodes'!A6009</f>
        <v>GRID</v>
      </c>
      <c r="B2900">
        <f>'All Nodes'!B6009</f>
        <v>107898</v>
      </c>
      <c r="C2900">
        <f>'All Nodes'!C6009</f>
        <v>100001</v>
      </c>
      <c r="D2900" s="1">
        <f>'All Nodes'!D6009</f>
        <v>0.72501099999999996</v>
      </c>
      <c r="E2900" s="1">
        <f>'All Nodes'!E6009</f>
        <v>0.25003599999999998</v>
      </c>
      <c r="F2900" s="1">
        <f>'All Nodes'!F6009</f>
        <v>0.14114599999999999</v>
      </c>
      <c r="G2900">
        <f>'All Nodes'!G6009</f>
        <v>100001</v>
      </c>
    </row>
    <row r="2901" spans="1:7" x14ac:dyDescent="0.25">
      <c r="A2901" t="str">
        <f>'All Nodes'!A6010</f>
        <v>GRID</v>
      </c>
      <c r="B2901">
        <f>'All Nodes'!B6010</f>
        <v>107899</v>
      </c>
      <c r="C2901">
        <f>'All Nodes'!C6010</f>
        <v>100001</v>
      </c>
      <c r="D2901" s="1">
        <f>'All Nodes'!D6010</f>
        <v>-0.374969</v>
      </c>
      <c r="E2901" s="1">
        <f>'All Nodes'!E6010</f>
        <v>-0.64980899999999997</v>
      </c>
      <c r="F2901" s="1">
        <f>'All Nodes'!F6010</f>
        <v>0.13857</v>
      </c>
      <c r="G2901">
        <f>'All Nodes'!G6010</f>
        <v>100001</v>
      </c>
    </row>
    <row r="2902" spans="1:7" x14ac:dyDescent="0.25">
      <c r="A2902" t="str">
        <f>'All Nodes'!A6011</f>
        <v>GRID</v>
      </c>
      <c r="B2902">
        <f>'All Nodes'!B6011</f>
        <v>107900</v>
      </c>
      <c r="C2902">
        <f>'All Nodes'!C6011</f>
        <v>100001</v>
      </c>
      <c r="D2902" s="1">
        <f>'All Nodes'!D6011</f>
        <v>-0.374969</v>
      </c>
      <c r="E2902" s="1">
        <f>'All Nodes'!E6011</f>
        <v>-0.67484699999999997</v>
      </c>
      <c r="F2902" s="1">
        <f>'All Nodes'!F6011</f>
        <v>0.14191500000000001</v>
      </c>
      <c r="G2902">
        <f>'All Nodes'!G6011</f>
        <v>100001</v>
      </c>
    </row>
    <row r="2903" spans="1:7" x14ac:dyDescent="0.25">
      <c r="A2903" t="str">
        <f>'All Nodes'!A6012</f>
        <v>GRID</v>
      </c>
      <c r="B2903">
        <f>'All Nodes'!B6012</f>
        <v>107901</v>
      </c>
      <c r="C2903">
        <f>'All Nodes'!C6012</f>
        <v>100001</v>
      </c>
      <c r="D2903" s="1">
        <f>'All Nodes'!D6012</f>
        <v>0.72501300000000002</v>
      </c>
      <c r="E2903" s="1">
        <f>'All Nodes'!E6012</f>
        <v>0.225051</v>
      </c>
      <c r="F2903" s="1">
        <f>'All Nodes'!F6012</f>
        <v>0.13995099999999999</v>
      </c>
      <c r="G2903">
        <f>'All Nodes'!G6012</f>
        <v>100001</v>
      </c>
    </row>
    <row r="2904" spans="1:7" x14ac:dyDescent="0.25">
      <c r="A2904" t="str">
        <f>'All Nodes'!A6013</f>
        <v>GRID</v>
      </c>
      <c r="B2904">
        <f>'All Nodes'!B6013</f>
        <v>107902</v>
      </c>
      <c r="C2904">
        <f>'All Nodes'!C6013</f>
        <v>100001</v>
      </c>
      <c r="D2904" s="1">
        <f>'All Nodes'!D6013</f>
        <v>0.72501199999999999</v>
      </c>
      <c r="E2904" s="1">
        <f>'All Nodes'!E6013</f>
        <v>0.20005800000000001</v>
      </c>
      <c r="F2904" s="1">
        <f>'All Nodes'!F6013</f>
        <v>0.13888</v>
      </c>
      <c r="G2904">
        <f>'All Nodes'!G6013</f>
        <v>100001</v>
      </c>
    </row>
    <row r="2905" spans="1:7" x14ac:dyDescent="0.25">
      <c r="A2905" t="str">
        <f>'All Nodes'!A6014</f>
        <v>GRID</v>
      </c>
      <c r="B2905">
        <f>'All Nodes'!B6014</f>
        <v>107903</v>
      </c>
      <c r="C2905">
        <f>'All Nodes'!C6014</f>
        <v>100001</v>
      </c>
      <c r="D2905" s="1">
        <f>'All Nodes'!D6014</f>
        <v>-0.34997</v>
      </c>
      <c r="E2905" s="1">
        <f>'All Nodes'!E6014</f>
        <v>-0.67484599999999995</v>
      </c>
      <c r="F2905" s="1">
        <f>'All Nodes'!F6014</f>
        <v>0.14008899999999999</v>
      </c>
      <c r="G2905">
        <f>'All Nodes'!G6014</f>
        <v>100001</v>
      </c>
    </row>
    <row r="2906" spans="1:7" x14ac:dyDescent="0.25">
      <c r="A2906" t="str">
        <f>'All Nodes'!A6015</f>
        <v>GRID</v>
      </c>
      <c r="B2906">
        <f>'All Nodes'!B6015</f>
        <v>107904</v>
      </c>
      <c r="C2906">
        <f>'All Nodes'!C6015</f>
        <v>100001</v>
      </c>
      <c r="D2906" s="1">
        <f>'All Nodes'!D6015</f>
        <v>0.72501400000000005</v>
      </c>
      <c r="E2906" s="1">
        <f>'All Nodes'!E6015</f>
        <v>0.17505599999999999</v>
      </c>
      <c r="F2906" s="1">
        <f>'All Nodes'!F6015</f>
        <v>0.137936</v>
      </c>
      <c r="G2906">
        <f>'All Nodes'!G6015</f>
        <v>100001</v>
      </c>
    </row>
    <row r="2907" spans="1:7" x14ac:dyDescent="0.25">
      <c r="A2907" t="str">
        <f>'All Nodes'!A6016</f>
        <v>GRID</v>
      </c>
      <c r="B2907">
        <f>'All Nodes'!B6016</f>
        <v>107905</v>
      </c>
      <c r="C2907">
        <f>'All Nodes'!C6016</f>
        <v>100001</v>
      </c>
      <c r="D2907" s="1">
        <f>'All Nodes'!D6016</f>
        <v>0.74998799999999999</v>
      </c>
      <c r="E2907" s="1">
        <f>'All Nodes'!E6016</f>
        <v>0.17505799999999999</v>
      </c>
      <c r="F2907" s="1">
        <f>'All Nodes'!F6016</f>
        <v>0.14164599999999999</v>
      </c>
      <c r="G2907">
        <f>'All Nodes'!G6016</f>
        <v>100001</v>
      </c>
    </row>
    <row r="2908" spans="1:7" x14ac:dyDescent="0.25">
      <c r="A2908" t="str">
        <f>'All Nodes'!A6017</f>
        <v>GRID</v>
      </c>
      <c r="B2908">
        <f>'All Nodes'!B6017</f>
        <v>107906</v>
      </c>
      <c r="C2908">
        <f>'All Nodes'!C6017</f>
        <v>100001</v>
      </c>
      <c r="D2908" s="1">
        <f>'All Nodes'!D6017</f>
        <v>-0.32497399999999999</v>
      </c>
      <c r="E2908" s="1">
        <f>'All Nodes'!E6017</f>
        <v>-0.674848</v>
      </c>
      <c r="F2908" s="1">
        <f>'All Nodes'!F6017</f>
        <v>0.13839000000000001</v>
      </c>
      <c r="G2908">
        <f>'All Nodes'!G6017</f>
        <v>100001</v>
      </c>
    </row>
    <row r="2909" spans="1:7" x14ac:dyDescent="0.25">
      <c r="A2909" t="str">
        <f>'All Nodes'!A6018</f>
        <v>GRID</v>
      </c>
      <c r="B2909">
        <f>'All Nodes'!B6018</f>
        <v>107907</v>
      </c>
      <c r="C2909">
        <f>'All Nodes'!C6018</f>
        <v>100001</v>
      </c>
      <c r="D2909" s="1">
        <f>'All Nodes'!D6018</f>
        <v>-0.29997099999999999</v>
      </c>
      <c r="E2909" s="1">
        <f>'All Nodes'!E6018</f>
        <v>-0.67484999999999995</v>
      </c>
      <c r="F2909" s="1">
        <f>'All Nodes'!F6018</f>
        <v>0.136818</v>
      </c>
      <c r="G2909">
        <f>'All Nodes'!G6018</f>
        <v>100001</v>
      </c>
    </row>
    <row r="2910" spans="1:7" x14ac:dyDescent="0.25">
      <c r="A2910" t="str">
        <f>'All Nodes'!A6019</f>
        <v>GRID</v>
      </c>
      <c r="B2910">
        <f>'All Nodes'!B6019</f>
        <v>107908</v>
      </c>
      <c r="C2910">
        <f>'All Nodes'!C6019</f>
        <v>100001</v>
      </c>
      <c r="D2910" s="1">
        <f>'All Nodes'!D6019</f>
        <v>0.74998299999999996</v>
      </c>
      <c r="E2910" s="1">
        <f>'All Nodes'!E6019</f>
        <v>0.15005399999999999</v>
      </c>
      <c r="F2910" s="1">
        <f>'All Nodes'!F6019</f>
        <v>0.14082700000000001</v>
      </c>
      <c r="G2910">
        <f>'All Nodes'!G6019</f>
        <v>100001</v>
      </c>
    </row>
    <row r="2911" spans="1:7" x14ac:dyDescent="0.25">
      <c r="A2911" t="str">
        <f>'All Nodes'!A6020</f>
        <v>GRID</v>
      </c>
      <c r="B2911">
        <f>'All Nodes'!B6020</f>
        <v>107909</v>
      </c>
      <c r="C2911">
        <f>'All Nodes'!C6020</f>
        <v>100001</v>
      </c>
      <c r="D2911" s="1">
        <f>'All Nodes'!D6020</f>
        <v>0.74997800000000003</v>
      </c>
      <c r="E2911" s="1">
        <f>'All Nodes'!E6020</f>
        <v>0.125057</v>
      </c>
      <c r="F2911" s="1">
        <f>'All Nodes'!F6020</f>
        <v>0.14013300000000001</v>
      </c>
      <c r="G2911">
        <f>'All Nodes'!G6020</f>
        <v>100001</v>
      </c>
    </row>
    <row r="2912" spans="1:7" x14ac:dyDescent="0.25">
      <c r="A2912" t="str">
        <f>'All Nodes'!A6021</f>
        <v>GRID</v>
      </c>
      <c r="B2912">
        <f>'All Nodes'!B6021</f>
        <v>107910</v>
      </c>
      <c r="C2912">
        <f>'All Nodes'!C6021</f>
        <v>100001</v>
      </c>
      <c r="D2912" s="1">
        <f>'All Nodes'!D6021</f>
        <v>-0.27496700000000002</v>
      </c>
      <c r="E2912" s="1">
        <f>'All Nodes'!E6021</f>
        <v>-0.69988499999999998</v>
      </c>
      <c r="F2912" s="1">
        <f>'All Nodes'!F6021</f>
        <v>0.13884099999999999</v>
      </c>
      <c r="G2912">
        <f>'All Nodes'!G6021</f>
        <v>100001</v>
      </c>
    </row>
    <row r="2913" spans="1:7" x14ac:dyDescent="0.25">
      <c r="A2913" t="str">
        <f>'All Nodes'!A6022</f>
        <v>GRID</v>
      </c>
      <c r="B2913">
        <f>'All Nodes'!B6022</f>
        <v>107911</v>
      </c>
      <c r="C2913">
        <f>'All Nodes'!C6022</f>
        <v>100001</v>
      </c>
      <c r="D2913" s="1">
        <f>'All Nodes'!D6022</f>
        <v>-0.29996699999999998</v>
      </c>
      <c r="E2913" s="1">
        <f>'All Nodes'!E6022</f>
        <v>-0.69988499999999998</v>
      </c>
      <c r="F2913" s="1">
        <f>'All Nodes'!F6022</f>
        <v>0.140288</v>
      </c>
      <c r="G2913">
        <f>'All Nodes'!G6022</f>
        <v>100001</v>
      </c>
    </row>
    <row r="2914" spans="1:7" x14ac:dyDescent="0.25">
      <c r="A2914" t="str">
        <f>'All Nodes'!A6023</f>
        <v>GRID</v>
      </c>
      <c r="B2914">
        <f>'All Nodes'!B6023</f>
        <v>107912</v>
      </c>
      <c r="C2914">
        <f>'All Nodes'!C6023</f>
        <v>100001</v>
      </c>
      <c r="D2914" s="1">
        <f>'All Nodes'!D6023</f>
        <v>0.749969</v>
      </c>
      <c r="E2914" s="1">
        <f>'All Nodes'!E6023</f>
        <v>0.10006</v>
      </c>
      <c r="F2914" s="1">
        <f>'All Nodes'!F6023</f>
        <v>0.13956499999999999</v>
      </c>
      <c r="G2914">
        <f>'All Nodes'!G6023</f>
        <v>100001</v>
      </c>
    </row>
    <row r="2915" spans="1:7" x14ac:dyDescent="0.25">
      <c r="A2915" t="str">
        <f>'All Nodes'!A6024</f>
        <v>GRID</v>
      </c>
      <c r="B2915">
        <f>'All Nodes'!B6024</f>
        <v>107913</v>
      </c>
      <c r="C2915">
        <f>'All Nodes'!C6024</f>
        <v>100001</v>
      </c>
      <c r="D2915" s="1">
        <f>'All Nodes'!D6024</f>
        <v>0.74995900000000004</v>
      </c>
      <c r="E2915" s="1">
        <f>'All Nodes'!E6024</f>
        <v>7.50609E-2</v>
      </c>
      <c r="F2915" s="1">
        <f>'All Nodes'!F6024</f>
        <v>0.139122</v>
      </c>
      <c r="G2915">
        <f>'All Nodes'!G6024</f>
        <v>100001</v>
      </c>
    </row>
    <row r="2916" spans="1:7" x14ac:dyDescent="0.25">
      <c r="A2916" t="str">
        <f>'All Nodes'!A6025</f>
        <v>GRID</v>
      </c>
      <c r="B2916">
        <f>'All Nodes'!B6025</f>
        <v>107914</v>
      </c>
      <c r="C2916">
        <f>'All Nodes'!C6025</f>
        <v>100001</v>
      </c>
      <c r="D2916" s="1">
        <f>'All Nodes'!D6025</f>
        <v>-0.24996599999999999</v>
      </c>
      <c r="E2916" s="1">
        <f>'All Nodes'!E6025</f>
        <v>-0.69988700000000004</v>
      </c>
      <c r="F2916" s="1">
        <f>'All Nodes'!F6025</f>
        <v>0.137519</v>
      </c>
      <c r="G2916">
        <f>'All Nodes'!G6025</f>
        <v>100001</v>
      </c>
    </row>
    <row r="2917" spans="1:7" x14ac:dyDescent="0.25">
      <c r="A2917" t="str">
        <f>'All Nodes'!A6026</f>
        <v>GRID</v>
      </c>
      <c r="B2917">
        <f>'All Nodes'!B6026</f>
        <v>107915</v>
      </c>
      <c r="C2917">
        <f>'All Nodes'!C6026</f>
        <v>100001</v>
      </c>
      <c r="D2917" s="1">
        <f>'All Nodes'!D6026</f>
        <v>-0.24996499999999999</v>
      </c>
      <c r="E2917" s="1">
        <f>'All Nodes'!E6026</f>
        <v>-0.72492299999999998</v>
      </c>
      <c r="F2917" s="1">
        <f>'All Nodes'!F6026</f>
        <v>0.14111699999999999</v>
      </c>
      <c r="G2917">
        <f>'All Nodes'!G6026</f>
        <v>100001</v>
      </c>
    </row>
    <row r="2918" spans="1:7" x14ac:dyDescent="0.25">
      <c r="A2918" t="str">
        <f>'All Nodes'!A6027</f>
        <v>GRID</v>
      </c>
      <c r="B2918">
        <f>'All Nodes'!B6027</f>
        <v>107916</v>
      </c>
      <c r="C2918">
        <f>'All Nodes'!C6027</f>
        <v>100001</v>
      </c>
      <c r="D2918" s="1">
        <f>'All Nodes'!D6027</f>
        <v>0.74995100000000003</v>
      </c>
      <c r="E2918" s="1">
        <f>'All Nodes'!E6027</f>
        <v>5.00489E-2</v>
      </c>
      <c r="F2918" s="1">
        <f>'All Nodes'!F6027</f>
        <v>0.13880700000000001</v>
      </c>
      <c r="G2918">
        <f>'All Nodes'!G6027</f>
        <v>100001</v>
      </c>
    </row>
    <row r="2919" spans="1:7" x14ac:dyDescent="0.25">
      <c r="A2919" t="str">
        <f>'All Nodes'!A6028</f>
        <v>GRID</v>
      </c>
      <c r="B2919">
        <f>'All Nodes'!B6028</f>
        <v>107917</v>
      </c>
      <c r="C2919">
        <f>'All Nodes'!C6028</f>
        <v>100001</v>
      </c>
      <c r="D2919" s="1">
        <f>'All Nodes'!D6028</f>
        <v>0.74993799999999999</v>
      </c>
      <c r="E2919" s="1">
        <f>'All Nodes'!E6028</f>
        <v>2.5050900000000001E-2</v>
      </c>
      <c r="F2919" s="1">
        <f>'All Nodes'!F6028</f>
        <v>0.13861499999999999</v>
      </c>
      <c r="G2919">
        <f>'All Nodes'!G6028</f>
        <v>100001</v>
      </c>
    </row>
    <row r="2920" spans="1:7" x14ac:dyDescent="0.25">
      <c r="A2920" t="str">
        <f>'All Nodes'!A6029</f>
        <v>GRID</v>
      </c>
      <c r="B2920">
        <f>'All Nodes'!B6029</f>
        <v>107918</v>
      </c>
      <c r="C2920">
        <f>'All Nodes'!C6029</f>
        <v>100001</v>
      </c>
      <c r="D2920" s="1">
        <f>'All Nodes'!D6029</f>
        <v>-0.224964</v>
      </c>
      <c r="E2920" s="1">
        <f>'All Nodes'!E6029</f>
        <v>-0.72492400000000001</v>
      </c>
      <c r="F2920" s="1">
        <f>'All Nodes'!F6029</f>
        <v>0.13991999999999999</v>
      </c>
      <c r="G2920">
        <f>'All Nodes'!G6029</f>
        <v>100001</v>
      </c>
    </row>
    <row r="2921" spans="1:7" x14ac:dyDescent="0.25">
      <c r="A2921" t="str">
        <f>'All Nodes'!A6030</f>
        <v>GRID</v>
      </c>
      <c r="B2921">
        <f>'All Nodes'!B6030</f>
        <v>107919</v>
      </c>
      <c r="C2921">
        <f>'All Nodes'!C6030</f>
        <v>100001</v>
      </c>
      <c r="D2921" s="1">
        <f>'All Nodes'!D6030</f>
        <v>-0.19998199999999999</v>
      </c>
      <c r="E2921" s="1">
        <f>'All Nodes'!E6030</f>
        <v>-0.72492599999999996</v>
      </c>
      <c r="F2921" s="1">
        <f>'All Nodes'!F6030</f>
        <v>0.138853</v>
      </c>
      <c r="G2921">
        <f>'All Nodes'!G6030</f>
        <v>100001</v>
      </c>
    </row>
    <row r="2922" spans="1:7" x14ac:dyDescent="0.25">
      <c r="A2922" t="str">
        <f>'All Nodes'!A6031</f>
        <v>GRID</v>
      </c>
      <c r="B2922">
        <f>'All Nodes'!B6031</f>
        <v>107920</v>
      </c>
      <c r="C2922">
        <f>'All Nodes'!C6031</f>
        <v>100001</v>
      </c>
      <c r="D2922" s="1">
        <f>'All Nodes'!D6031</f>
        <v>-0.174983</v>
      </c>
      <c r="E2922" s="1">
        <f>'All Nodes'!E6031</f>
        <v>-0.72492800000000002</v>
      </c>
      <c r="F2922" s="1">
        <f>'All Nodes'!F6031</f>
        <v>0.137909</v>
      </c>
      <c r="G2922">
        <f>'All Nodes'!G6031</f>
        <v>100001</v>
      </c>
    </row>
    <row r="2923" spans="1:7" x14ac:dyDescent="0.25">
      <c r="A2923" t="str">
        <f>'All Nodes'!A6032</f>
        <v>GRID</v>
      </c>
      <c r="B2923">
        <f>'All Nodes'!B6032</f>
        <v>107921</v>
      </c>
      <c r="C2923">
        <f>'All Nodes'!C6032</f>
        <v>100001</v>
      </c>
      <c r="D2923" s="1">
        <f>'All Nodes'!D6032</f>
        <v>0.74992700000000001</v>
      </c>
      <c r="E2923" s="1">
        <f>'All Nodes'!E6032</f>
        <v>5.3958000000000001E-5</v>
      </c>
      <c r="F2923" s="1">
        <f>'All Nodes'!F6032</f>
        <v>0.138539</v>
      </c>
      <c r="G2923">
        <f>'All Nodes'!G6032</f>
        <v>100001</v>
      </c>
    </row>
    <row r="2924" spans="1:7" x14ac:dyDescent="0.25">
      <c r="A2924" t="str">
        <f>'All Nodes'!A6033</f>
        <v>GRID</v>
      </c>
      <c r="B2924">
        <f>'All Nodes'!B6033</f>
        <v>107922</v>
      </c>
      <c r="C2924">
        <f>'All Nodes'!C6033</f>
        <v>100001</v>
      </c>
      <c r="D2924" s="1">
        <f>'All Nodes'!D6033</f>
        <v>-0.14998400000000001</v>
      </c>
      <c r="E2924" s="1">
        <f>'All Nodes'!E6033</f>
        <v>-0.74986900000000001</v>
      </c>
      <c r="F2924" s="1">
        <f>'All Nodes'!F6033</f>
        <v>0.140787</v>
      </c>
      <c r="G2924">
        <f>'All Nodes'!G6033</f>
        <v>100001</v>
      </c>
    </row>
    <row r="2925" spans="1:7" x14ac:dyDescent="0.25">
      <c r="A2925" t="str">
        <f>'All Nodes'!A6034</f>
        <v>GRID</v>
      </c>
      <c r="B2925">
        <f>'All Nodes'!B6034</f>
        <v>107923</v>
      </c>
      <c r="C2925">
        <f>'All Nodes'!C6034</f>
        <v>100001</v>
      </c>
      <c r="D2925" s="1">
        <f>'All Nodes'!D6034</f>
        <v>-0.17499000000000001</v>
      </c>
      <c r="E2925" s="1">
        <f>'All Nodes'!E6034</f>
        <v>-0.74986600000000003</v>
      </c>
      <c r="F2925" s="1">
        <f>'All Nodes'!F6034</f>
        <v>0.14160500000000001</v>
      </c>
      <c r="G2925">
        <f>'All Nodes'!G6034</f>
        <v>100001</v>
      </c>
    </row>
    <row r="2926" spans="1:7" x14ac:dyDescent="0.25">
      <c r="A2926" t="str">
        <f>'All Nodes'!A6035</f>
        <v>GRID</v>
      </c>
      <c r="B2926">
        <f>'All Nodes'!B6035</f>
        <v>107924</v>
      </c>
      <c r="C2926">
        <f>'All Nodes'!C6035</f>
        <v>100001</v>
      </c>
      <c r="D2926" s="1">
        <f>'All Nodes'!D6035</f>
        <v>0.74990400000000002</v>
      </c>
      <c r="E2926" s="1">
        <f>'All Nodes'!E6035</f>
        <v>-4.9940999999999999E-2</v>
      </c>
      <c r="F2926" s="1">
        <f>'All Nodes'!F6035</f>
        <v>0.13878299999999999</v>
      </c>
      <c r="G2926">
        <f>'All Nodes'!G6035</f>
        <v>100001</v>
      </c>
    </row>
    <row r="2927" spans="1:7" x14ac:dyDescent="0.25">
      <c r="A2927" t="str">
        <f>'All Nodes'!A6036</f>
        <v>GRID</v>
      </c>
      <c r="B2927">
        <f>'All Nodes'!B6036</f>
        <v>107925</v>
      </c>
      <c r="C2927">
        <f>'All Nodes'!C6036</f>
        <v>100001</v>
      </c>
      <c r="D2927" s="1">
        <f>'All Nodes'!D6036</f>
        <v>0.749915</v>
      </c>
      <c r="E2927" s="1">
        <f>'All Nodes'!E6036</f>
        <v>-2.4948000000000001E-2</v>
      </c>
      <c r="F2927" s="1">
        <f>'All Nodes'!F6036</f>
        <v>0.138598</v>
      </c>
      <c r="G2927">
        <f>'All Nodes'!G6036</f>
        <v>100001</v>
      </c>
    </row>
    <row r="2928" spans="1:7" x14ac:dyDescent="0.25">
      <c r="A2928" t="str">
        <f>'All Nodes'!A6037</f>
        <v>GRID</v>
      </c>
      <c r="B2928">
        <f>'All Nodes'!B6037</f>
        <v>107926</v>
      </c>
      <c r="C2928">
        <f>'All Nodes'!C6037</f>
        <v>100001</v>
      </c>
      <c r="D2928" s="1">
        <f>'All Nodes'!D6037</f>
        <v>-0.124986</v>
      </c>
      <c r="E2928" s="1">
        <f>'All Nodes'!E6037</f>
        <v>-0.74987599999999999</v>
      </c>
      <c r="F2928" s="1">
        <f>'All Nodes'!F6037</f>
        <v>0.140097</v>
      </c>
      <c r="G2928">
        <f>'All Nodes'!G6037</f>
        <v>100001</v>
      </c>
    </row>
    <row r="2929" spans="1:7" x14ac:dyDescent="0.25">
      <c r="A2929" t="str">
        <f>'All Nodes'!A6038</f>
        <v>GRID</v>
      </c>
      <c r="B2929">
        <f>'All Nodes'!B6038</f>
        <v>107927</v>
      </c>
      <c r="C2929">
        <f>'All Nodes'!C6038</f>
        <v>100001</v>
      </c>
      <c r="D2929" s="1">
        <f>'All Nodes'!D6038</f>
        <v>0.74989399999999995</v>
      </c>
      <c r="E2929" s="1">
        <f>'All Nodes'!E6038</f>
        <v>-7.4959999999999999E-2</v>
      </c>
      <c r="F2929" s="1">
        <f>'All Nodes'!F6038</f>
        <v>0.139095</v>
      </c>
      <c r="G2929">
        <f>'All Nodes'!G6038</f>
        <v>100001</v>
      </c>
    </row>
    <row r="2930" spans="1:7" x14ac:dyDescent="0.25">
      <c r="A2930" t="str">
        <f>'All Nodes'!A6039</f>
        <v>GRID</v>
      </c>
      <c r="B2930">
        <f>'All Nodes'!B6039</f>
        <v>107928</v>
      </c>
      <c r="C2930">
        <f>'All Nodes'!C6039</f>
        <v>100001</v>
      </c>
      <c r="D2930" s="1">
        <f>'All Nodes'!D6039</f>
        <v>-9.9989999999999996E-2</v>
      </c>
      <c r="E2930" s="1">
        <f>'All Nodes'!E6039</f>
        <v>-0.749884</v>
      </c>
      <c r="F2930" s="1">
        <f>'All Nodes'!F6039</f>
        <v>0.13953299999999999</v>
      </c>
      <c r="G2930">
        <f>'All Nodes'!G6039</f>
        <v>100001</v>
      </c>
    </row>
    <row r="2931" spans="1:7" x14ac:dyDescent="0.25">
      <c r="A2931" t="str">
        <f>'All Nodes'!A6040</f>
        <v>GRID</v>
      </c>
      <c r="B2931">
        <f>'All Nodes'!B6040</f>
        <v>107929</v>
      </c>
      <c r="C2931">
        <f>'All Nodes'!C6040</f>
        <v>100001</v>
      </c>
      <c r="D2931" s="1">
        <f>'All Nodes'!D6040</f>
        <v>-7.4958999999999998E-2</v>
      </c>
      <c r="E2931" s="1">
        <f>'All Nodes'!E6040</f>
        <v>-0.74989300000000003</v>
      </c>
      <c r="F2931" s="1">
        <f>'All Nodes'!F6040</f>
        <v>0.139094</v>
      </c>
      <c r="G2931">
        <f>'All Nodes'!G6040</f>
        <v>100001</v>
      </c>
    </row>
    <row r="2932" spans="1:7" x14ac:dyDescent="0.25">
      <c r="A2932" t="str">
        <f>'All Nodes'!A6041</f>
        <v>GRID</v>
      </c>
      <c r="B2932">
        <f>'All Nodes'!B6041</f>
        <v>107930</v>
      </c>
      <c r="C2932">
        <f>'All Nodes'!C6041</f>
        <v>100001</v>
      </c>
      <c r="D2932" s="1">
        <f>'All Nodes'!D6041</f>
        <v>0.749884</v>
      </c>
      <c r="E2932" s="1">
        <f>'All Nodes'!E6041</f>
        <v>-9.9989999999999996E-2</v>
      </c>
      <c r="F2932" s="1">
        <f>'All Nodes'!F6041</f>
        <v>0.13953199999999999</v>
      </c>
      <c r="G2932">
        <f>'All Nodes'!G6041</f>
        <v>100001</v>
      </c>
    </row>
    <row r="2933" spans="1:7" x14ac:dyDescent="0.25">
      <c r="A2933" t="str">
        <f>'All Nodes'!A6042</f>
        <v>GRID</v>
      </c>
      <c r="B2933">
        <f>'All Nodes'!B6042</f>
        <v>107931</v>
      </c>
      <c r="C2933">
        <f>'All Nodes'!C6042</f>
        <v>100001</v>
      </c>
      <c r="D2933" s="1">
        <f>'All Nodes'!D6042</f>
        <v>0.74987599999999999</v>
      </c>
      <c r="E2933" s="1">
        <f>'All Nodes'!E6042</f>
        <v>-0.124985</v>
      </c>
      <c r="F2933" s="1">
        <f>'All Nodes'!F6042</f>
        <v>0.140096</v>
      </c>
      <c r="G2933">
        <f>'All Nodes'!G6042</f>
        <v>100001</v>
      </c>
    </row>
    <row r="2934" spans="1:7" x14ac:dyDescent="0.25">
      <c r="A2934" t="str">
        <f>'All Nodes'!A6043</f>
        <v>GRID</v>
      </c>
      <c r="B2934">
        <f>'All Nodes'!B6043</f>
        <v>107932</v>
      </c>
      <c r="C2934">
        <f>'All Nodes'!C6043</f>
        <v>100001</v>
      </c>
      <c r="D2934" s="1">
        <f>'All Nodes'!D6043</f>
        <v>-4.9939999999999998E-2</v>
      </c>
      <c r="E2934" s="1">
        <f>'All Nodes'!E6043</f>
        <v>-0.74990500000000004</v>
      </c>
      <c r="F2934" s="1">
        <f>'All Nodes'!F6043</f>
        <v>0.13878399999999999</v>
      </c>
      <c r="G2934">
        <f>'All Nodes'!G6043</f>
        <v>100001</v>
      </c>
    </row>
    <row r="2935" spans="1:7" x14ac:dyDescent="0.25">
      <c r="A2935" t="str">
        <f>'All Nodes'!A6044</f>
        <v>GRID</v>
      </c>
      <c r="B2935">
        <f>'All Nodes'!B6044</f>
        <v>107933</v>
      </c>
      <c r="C2935">
        <f>'All Nodes'!C6044</f>
        <v>100001</v>
      </c>
      <c r="D2935" s="1">
        <f>'All Nodes'!D6044</f>
        <v>-2.4948000000000001E-2</v>
      </c>
      <c r="E2935" s="1">
        <f>'All Nodes'!E6044</f>
        <v>-0.749915</v>
      </c>
      <c r="F2935" s="1">
        <f>'All Nodes'!F6044</f>
        <v>0.138599</v>
      </c>
      <c r="G2935">
        <f>'All Nodes'!G6044</f>
        <v>100001</v>
      </c>
    </row>
    <row r="2936" spans="1:7" x14ac:dyDescent="0.25">
      <c r="A2936" t="str">
        <f>'All Nodes'!A6045</f>
        <v>GRID</v>
      </c>
      <c r="B2936">
        <f>'All Nodes'!B6045</f>
        <v>107934</v>
      </c>
      <c r="C2936">
        <f>'All Nodes'!C6045</f>
        <v>100001</v>
      </c>
      <c r="D2936" s="1">
        <f>'All Nodes'!D6045</f>
        <v>0.72492699999999999</v>
      </c>
      <c r="E2936" s="1">
        <f>'All Nodes'!E6045</f>
        <v>-0.174984</v>
      </c>
      <c r="F2936" s="1">
        <f>'All Nodes'!F6045</f>
        <v>0.137909</v>
      </c>
      <c r="G2936">
        <f>'All Nodes'!G6045</f>
        <v>100001</v>
      </c>
    </row>
    <row r="2937" spans="1:7" x14ac:dyDescent="0.25">
      <c r="A2937" t="str">
        <f>'All Nodes'!A6046</f>
        <v>GRID</v>
      </c>
      <c r="B2937">
        <f>'All Nodes'!B6046</f>
        <v>107935</v>
      </c>
      <c r="C2937">
        <f>'All Nodes'!C6046</f>
        <v>100001</v>
      </c>
      <c r="D2937" s="1">
        <f>'All Nodes'!D6046</f>
        <v>0.74987000000000004</v>
      </c>
      <c r="E2937" s="1">
        <f>'All Nodes'!E6046</f>
        <v>-0.14998300000000001</v>
      </c>
      <c r="F2937" s="1">
        <f>'All Nodes'!F6046</f>
        <v>0.14078599999999999</v>
      </c>
      <c r="G2937">
        <f>'All Nodes'!G6046</f>
        <v>100001</v>
      </c>
    </row>
    <row r="2938" spans="1:7" x14ac:dyDescent="0.25">
      <c r="A2938" t="str">
        <f>'All Nodes'!A6047</f>
        <v>GRID</v>
      </c>
      <c r="B2938">
        <f>'All Nodes'!B6047</f>
        <v>107936</v>
      </c>
      <c r="C2938">
        <f>'All Nodes'!C6047</f>
        <v>100001</v>
      </c>
      <c r="D2938" s="1">
        <f>'All Nodes'!D6047</f>
        <v>0.749865</v>
      </c>
      <c r="E2938" s="1">
        <f>'All Nodes'!E6047</f>
        <v>-0.17498900000000001</v>
      </c>
      <c r="F2938" s="1">
        <f>'All Nodes'!F6047</f>
        <v>0.14160400000000001</v>
      </c>
      <c r="G2938">
        <f>'All Nodes'!G6047</f>
        <v>100001</v>
      </c>
    </row>
    <row r="2939" spans="1:7" x14ac:dyDescent="0.25">
      <c r="A2939" t="str">
        <f>'All Nodes'!A6048</f>
        <v>GRID</v>
      </c>
      <c r="B2939">
        <f>'All Nodes'!B6048</f>
        <v>107937</v>
      </c>
      <c r="C2939">
        <f>'All Nodes'!C6048</f>
        <v>100001</v>
      </c>
      <c r="D2939" s="1">
        <f>'All Nodes'!D6048</f>
        <v>5.3093999999999997E-5</v>
      </c>
      <c r="E2939" s="1">
        <f>'All Nodes'!E6048</f>
        <v>-0.74992599999999998</v>
      </c>
      <c r="F2939" s="1">
        <f>'All Nodes'!F6048</f>
        <v>0.13855100000000001</v>
      </c>
      <c r="G2939">
        <f>'All Nodes'!G6048</f>
        <v>100001</v>
      </c>
    </row>
    <row r="2940" spans="1:7" x14ac:dyDescent="0.25">
      <c r="A2940" t="str">
        <f>'All Nodes'!A6049</f>
        <v>GRID</v>
      </c>
      <c r="B2940">
        <f>'All Nodes'!B6049</f>
        <v>107938</v>
      </c>
      <c r="C2940">
        <f>'All Nodes'!C6049</f>
        <v>100001</v>
      </c>
      <c r="D2940" s="1">
        <f>'All Nodes'!D6049</f>
        <v>0.72492599999999996</v>
      </c>
      <c r="E2940" s="1">
        <f>'All Nodes'!E6049</f>
        <v>-0.19998299999999999</v>
      </c>
      <c r="F2940" s="1">
        <f>'All Nodes'!F6049</f>
        <v>0.138852</v>
      </c>
      <c r="G2940">
        <f>'All Nodes'!G6049</f>
        <v>100001</v>
      </c>
    </row>
    <row r="2941" spans="1:7" x14ac:dyDescent="0.25">
      <c r="A2941" t="str">
        <f>'All Nodes'!A6050</f>
        <v>GRID</v>
      </c>
      <c r="B2941">
        <f>'All Nodes'!B6050</f>
        <v>107939</v>
      </c>
      <c r="C2941">
        <f>'All Nodes'!C6050</f>
        <v>100001</v>
      </c>
      <c r="D2941" s="1">
        <f>'All Nodes'!D6050</f>
        <v>2.5050599999999999E-2</v>
      </c>
      <c r="E2941" s="1">
        <f>'All Nodes'!E6050</f>
        <v>-0.74993799999999999</v>
      </c>
      <c r="F2941" s="1">
        <f>'All Nodes'!F6050</f>
        <v>0.13861599999999999</v>
      </c>
      <c r="G2941">
        <f>'All Nodes'!G6050</f>
        <v>100001</v>
      </c>
    </row>
    <row r="2942" spans="1:7" x14ac:dyDescent="0.25">
      <c r="A2942" t="str">
        <f>'All Nodes'!A6051</f>
        <v>GRID</v>
      </c>
      <c r="B2942">
        <f>'All Nodes'!B6051</f>
        <v>107940</v>
      </c>
      <c r="C2942">
        <f>'All Nodes'!C6051</f>
        <v>100001</v>
      </c>
      <c r="D2942" s="1">
        <f>'All Nodes'!D6051</f>
        <v>5.0048599999999999E-2</v>
      </c>
      <c r="E2942" s="1">
        <f>'All Nodes'!E6051</f>
        <v>-0.74995000000000001</v>
      </c>
      <c r="F2942" s="1">
        <f>'All Nodes'!F6051</f>
        <v>0.13880700000000001</v>
      </c>
      <c r="G2942">
        <f>'All Nodes'!G6051</f>
        <v>100001</v>
      </c>
    </row>
    <row r="2943" spans="1:7" x14ac:dyDescent="0.25">
      <c r="A2943" t="str">
        <f>'All Nodes'!A6052</f>
        <v>GRID</v>
      </c>
      <c r="B2943">
        <f>'All Nodes'!B6052</f>
        <v>107941</v>
      </c>
      <c r="C2943">
        <f>'All Nodes'!C6052</f>
        <v>100001</v>
      </c>
      <c r="D2943" s="1">
        <f>'All Nodes'!D6052</f>
        <v>0.69988700000000004</v>
      </c>
      <c r="E2943" s="1">
        <f>'All Nodes'!E6052</f>
        <v>-0.24996499999999999</v>
      </c>
      <c r="F2943" s="1">
        <f>'All Nodes'!F6052</f>
        <v>0.137519</v>
      </c>
      <c r="G2943">
        <f>'All Nodes'!G6052</f>
        <v>100001</v>
      </c>
    </row>
    <row r="2944" spans="1:7" x14ac:dyDescent="0.25">
      <c r="A2944" t="str">
        <f>'All Nodes'!A6053</f>
        <v>GRID</v>
      </c>
      <c r="B2944">
        <f>'All Nodes'!B6053</f>
        <v>107942</v>
      </c>
      <c r="C2944">
        <f>'All Nodes'!C6053</f>
        <v>100001</v>
      </c>
      <c r="D2944" s="1">
        <f>'All Nodes'!D6053</f>
        <v>0.72492400000000001</v>
      </c>
      <c r="E2944" s="1">
        <f>'All Nodes'!E6053</f>
        <v>-0.224965</v>
      </c>
      <c r="F2944" s="1">
        <f>'All Nodes'!F6053</f>
        <v>0.13991999999999999</v>
      </c>
      <c r="G2944">
        <f>'All Nodes'!G6053</f>
        <v>100001</v>
      </c>
    </row>
    <row r="2945" spans="1:7" x14ac:dyDescent="0.25">
      <c r="A2945" t="str">
        <f>'All Nodes'!A6054</f>
        <v>GRID</v>
      </c>
      <c r="B2945">
        <f>'All Nodes'!B6054</f>
        <v>107943</v>
      </c>
      <c r="C2945">
        <f>'All Nodes'!C6054</f>
        <v>100001</v>
      </c>
      <c r="D2945" s="1">
        <f>'All Nodes'!D6054</f>
        <v>0.72492299999999998</v>
      </c>
      <c r="E2945" s="1">
        <f>'All Nodes'!E6054</f>
        <v>-0.24996599999999999</v>
      </c>
      <c r="F2945" s="1">
        <f>'All Nodes'!F6054</f>
        <v>0.14111699999999999</v>
      </c>
      <c r="G2945">
        <f>'All Nodes'!G6054</f>
        <v>100001</v>
      </c>
    </row>
    <row r="2946" spans="1:7" x14ac:dyDescent="0.25">
      <c r="A2946" t="str">
        <f>'All Nodes'!A6055</f>
        <v>GRID</v>
      </c>
      <c r="B2946">
        <f>'All Nodes'!B6055</f>
        <v>107944</v>
      </c>
      <c r="C2946">
        <f>'All Nodes'!C6055</f>
        <v>100001</v>
      </c>
      <c r="D2946" s="1">
        <f>'All Nodes'!D6055</f>
        <v>7.5060600000000005E-2</v>
      </c>
      <c r="E2946" s="1">
        <f>'All Nodes'!E6055</f>
        <v>-0.74995900000000004</v>
      </c>
      <c r="F2946" s="1">
        <f>'All Nodes'!F6055</f>
        <v>0.139123</v>
      </c>
      <c r="G2946">
        <f>'All Nodes'!G6055</f>
        <v>100001</v>
      </c>
    </row>
    <row r="2947" spans="1:7" x14ac:dyDescent="0.25">
      <c r="A2947" t="str">
        <f>'All Nodes'!A6056</f>
        <v>GRID</v>
      </c>
      <c r="B2947">
        <f>'All Nodes'!B6056</f>
        <v>107945</v>
      </c>
      <c r="C2947">
        <f>'All Nodes'!C6056</f>
        <v>100001</v>
      </c>
      <c r="D2947" s="1">
        <f>'All Nodes'!D6056</f>
        <v>0.100059</v>
      </c>
      <c r="E2947" s="1">
        <f>'All Nodes'!E6056</f>
        <v>-0.749969</v>
      </c>
      <c r="F2947" s="1">
        <f>'All Nodes'!F6056</f>
        <v>0.139566</v>
      </c>
      <c r="G2947">
        <f>'All Nodes'!G6056</f>
        <v>100001</v>
      </c>
    </row>
    <row r="2948" spans="1:7" x14ac:dyDescent="0.25">
      <c r="A2948" t="str">
        <f>'All Nodes'!A6057</f>
        <v>GRID</v>
      </c>
      <c r="B2948">
        <f>'All Nodes'!B6057</f>
        <v>107946</v>
      </c>
      <c r="C2948">
        <f>'All Nodes'!C6057</f>
        <v>100001</v>
      </c>
      <c r="D2948" s="1">
        <f>'All Nodes'!D6057</f>
        <v>0.69988600000000001</v>
      </c>
      <c r="E2948" s="1">
        <f>'All Nodes'!E6057</f>
        <v>-0.27496599999999999</v>
      </c>
      <c r="F2948" s="1">
        <f>'All Nodes'!F6057</f>
        <v>0.13884099999999999</v>
      </c>
      <c r="G2948">
        <f>'All Nodes'!G6057</f>
        <v>100001</v>
      </c>
    </row>
    <row r="2949" spans="1:7" x14ac:dyDescent="0.25">
      <c r="A2949" t="str">
        <f>'All Nodes'!A6058</f>
        <v>GRID</v>
      </c>
      <c r="B2949">
        <f>'All Nodes'!B6058</f>
        <v>107947</v>
      </c>
      <c r="C2949">
        <f>'All Nodes'!C6058</f>
        <v>100001</v>
      </c>
      <c r="D2949" s="1">
        <f>'All Nodes'!D6058</f>
        <v>0.125056</v>
      </c>
      <c r="E2949" s="1">
        <f>'All Nodes'!E6058</f>
        <v>-0.74997800000000003</v>
      </c>
      <c r="F2949" s="1">
        <f>'All Nodes'!F6058</f>
        <v>0.14013400000000001</v>
      </c>
      <c r="G2949">
        <f>'All Nodes'!G6058</f>
        <v>100001</v>
      </c>
    </row>
    <row r="2950" spans="1:7" x14ac:dyDescent="0.25">
      <c r="A2950" t="str">
        <f>'All Nodes'!A6059</f>
        <v>GRID</v>
      </c>
      <c r="B2950">
        <f>'All Nodes'!B6059</f>
        <v>107948</v>
      </c>
      <c r="C2950">
        <f>'All Nodes'!C6059</f>
        <v>100001</v>
      </c>
      <c r="D2950" s="1">
        <f>'All Nodes'!D6059</f>
        <v>0.15005299999999999</v>
      </c>
      <c r="E2950" s="1">
        <f>'All Nodes'!E6059</f>
        <v>-0.74998399999999998</v>
      </c>
      <c r="F2950" s="1">
        <f>'All Nodes'!F6059</f>
        <v>0.14082800000000001</v>
      </c>
      <c r="G2950">
        <f>'All Nodes'!G6059</f>
        <v>100001</v>
      </c>
    </row>
    <row r="2951" spans="1:7" x14ac:dyDescent="0.25">
      <c r="A2951" t="str">
        <f>'All Nodes'!A6060</f>
        <v>GRID</v>
      </c>
      <c r="B2951">
        <f>'All Nodes'!B6060</f>
        <v>107949</v>
      </c>
      <c r="C2951">
        <f>'All Nodes'!C6060</f>
        <v>100001</v>
      </c>
      <c r="D2951" s="1">
        <f>'All Nodes'!D6060</f>
        <v>0.17505699999999999</v>
      </c>
      <c r="E2951" s="1">
        <f>'All Nodes'!E6060</f>
        <v>-0.72501300000000002</v>
      </c>
      <c r="F2951" s="1">
        <f>'All Nodes'!F6060</f>
        <v>0.137937</v>
      </c>
      <c r="G2951">
        <f>'All Nodes'!G6060</f>
        <v>100001</v>
      </c>
    </row>
    <row r="2952" spans="1:7" x14ac:dyDescent="0.25">
      <c r="A2952" t="str">
        <f>'All Nodes'!A6061</f>
        <v>GRID</v>
      </c>
      <c r="B2952">
        <f>'All Nodes'!B6061</f>
        <v>107950</v>
      </c>
      <c r="C2952">
        <f>'All Nodes'!C6061</f>
        <v>100001</v>
      </c>
      <c r="D2952" s="1">
        <f>'All Nodes'!D6061</f>
        <v>0.17505699999999999</v>
      </c>
      <c r="E2952" s="1">
        <f>'All Nodes'!E6061</f>
        <v>-0.74998699999999996</v>
      </c>
      <c r="F2952" s="1">
        <f>'All Nodes'!F6061</f>
        <v>0.141648</v>
      </c>
      <c r="G2952">
        <f>'All Nodes'!G6061</f>
        <v>100001</v>
      </c>
    </row>
    <row r="2953" spans="1:7" x14ac:dyDescent="0.25">
      <c r="A2953" t="str">
        <f>'All Nodes'!A6062</f>
        <v>GRID</v>
      </c>
      <c r="B2953">
        <f>'All Nodes'!B6062</f>
        <v>107951</v>
      </c>
      <c r="C2953">
        <f>'All Nodes'!C6062</f>
        <v>100001</v>
      </c>
      <c r="D2953" s="1">
        <f>'All Nodes'!D6062</f>
        <v>0.67484900000000003</v>
      </c>
      <c r="E2953" s="1">
        <f>'All Nodes'!E6062</f>
        <v>-0.29997000000000001</v>
      </c>
      <c r="F2953" s="1">
        <f>'All Nodes'!F6062</f>
        <v>0.13681699999999999</v>
      </c>
      <c r="G2953">
        <f>'All Nodes'!G6062</f>
        <v>100001</v>
      </c>
    </row>
    <row r="2954" spans="1:7" x14ac:dyDescent="0.25">
      <c r="A2954" t="str">
        <f>'All Nodes'!A6063</f>
        <v>GRID</v>
      </c>
      <c r="B2954">
        <f>'All Nodes'!B6063</f>
        <v>107952</v>
      </c>
      <c r="C2954">
        <f>'All Nodes'!C6063</f>
        <v>100001</v>
      </c>
      <c r="D2954" s="1">
        <f>'All Nodes'!D6063</f>
        <v>0.69988399999999995</v>
      </c>
      <c r="E2954" s="1">
        <f>'All Nodes'!E6063</f>
        <v>-0.29996600000000001</v>
      </c>
      <c r="F2954" s="1">
        <f>'All Nodes'!F6063</f>
        <v>0.140287</v>
      </c>
      <c r="G2954">
        <f>'All Nodes'!G6063</f>
        <v>100001</v>
      </c>
    </row>
    <row r="2955" spans="1:7" x14ac:dyDescent="0.25">
      <c r="A2955" t="str">
        <f>'All Nodes'!A6064</f>
        <v>GRID</v>
      </c>
      <c r="B2955">
        <f>'All Nodes'!B6064</f>
        <v>107953</v>
      </c>
      <c r="C2955">
        <f>'All Nodes'!C6064</f>
        <v>100001</v>
      </c>
      <c r="D2955" s="1">
        <f>'All Nodes'!D6064</f>
        <v>0.20005899999999999</v>
      </c>
      <c r="E2955" s="1">
        <f>'All Nodes'!E6064</f>
        <v>-0.72501199999999999</v>
      </c>
      <c r="F2955" s="1">
        <f>'All Nodes'!F6064</f>
        <v>0.13888200000000001</v>
      </c>
      <c r="G2955">
        <f>'All Nodes'!G6064</f>
        <v>100001</v>
      </c>
    </row>
    <row r="2956" spans="1:7" x14ac:dyDescent="0.25">
      <c r="A2956" t="str">
        <f>'All Nodes'!A6065</f>
        <v>GRID</v>
      </c>
      <c r="B2956">
        <f>'All Nodes'!B6065</f>
        <v>107954</v>
      </c>
      <c r="C2956">
        <f>'All Nodes'!C6065</f>
        <v>100001</v>
      </c>
      <c r="D2956" s="1">
        <f>'All Nodes'!D6065</f>
        <v>0.674848</v>
      </c>
      <c r="E2956" s="1">
        <f>'All Nodes'!E6065</f>
        <v>-0.32497300000000001</v>
      </c>
      <c r="F2956" s="1">
        <f>'All Nodes'!F6065</f>
        <v>0.13839000000000001</v>
      </c>
      <c r="G2956">
        <f>'All Nodes'!G6065</f>
        <v>100001</v>
      </c>
    </row>
    <row r="2957" spans="1:7" x14ac:dyDescent="0.25">
      <c r="A2957" t="str">
        <f>'All Nodes'!A6066</f>
        <v>GRID</v>
      </c>
      <c r="B2957">
        <f>'All Nodes'!B6066</f>
        <v>107955</v>
      </c>
      <c r="C2957">
        <f>'All Nodes'!C6066</f>
        <v>100001</v>
      </c>
      <c r="D2957" s="1">
        <f>'All Nodes'!D6066</f>
        <v>0.67484599999999995</v>
      </c>
      <c r="E2957" s="1">
        <f>'All Nodes'!E6066</f>
        <v>-0.34996899999999997</v>
      </c>
      <c r="F2957" s="1">
        <f>'All Nodes'!F6066</f>
        <v>0.14008799999999999</v>
      </c>
      <c r="G2957">
        <f>'All Nodes'!G6066</f>
        <v>100001</v>
      </c>
    </row>
    <row r="2958" spans="1:7" x14ac:dyDescent="0.25">
      <c r="A2958" t="str">
        <f>'All Nodes'!A6067</f>
        <v>GRID</v>
      </c>
      <c r="B2958">
        <f>'All Nodes'!B6067</f>
        <v>107956</v>
      </c>
      <c r="C2958">
        <f>'All Nodes'!C6067</f>
        <v>100001</v>
      </c>
      <c r="D2958" s="1">
        <f>'All Nodes'!D6067</f>
        <v>0.64980899999999997</v>
      </c>
      <c r="E2958" s="1">
        <f>'All Nodes'!E6067</f>
        <v>-0.374969</v>
      </c>
      <c r="F2958" s="1">
        <f>'All Nodes'!F6067</f>
        <v>0.138569</v>
      </c>
      <c r="G2958">
        <f>'All Nodes'!G6067</f>
        <v>100001</v>
      </c>
    </row>
    <row r="2959" spans="1:7" x14ac:dyDescent="0.25">
      <c r="A2959" t="str">
        <f>'All Nodes'!A6068</f>
        <v>GRID</v>
      </c>
      <c r="B2959">
        <f>'All Nodes'!B6068</f>
        <v>107957</v>
      </c>
      <c r="C2959">
        <f>'All Nodes'!C6068</f>
        <v>100001</v>
      </c>
      <c r="D2959" s="1">
        <f>'All Nodes'!D6068</f>
        <v>0.67484599999999995</v>
      </c>
      <c r="E2959" s="1">
        <f>'All Nodes'!E6068</f>
        <v>-0.374969</v>
      </c>
      <c r="F2959" s="1">
        <f>'All Nodes'!F6068</f>
        <v>0.14191500000000001</v>
      </c>
      <c r="G2959">
        <f>'All Nodes'!G6068</f>
        <v>100001</v>
      </c>
    </row>
    <row r="2960" spans="1:7" x14ac:dyDescent="0.25">
      <c r="A2960" t="str">
        <f>'All Nodes'!A6069</f>
        <v>GRID</v>
      </c>
      <c r="B2960">
        <f>'All Nodes'!B6069</f>
        <v>107958</v>
      </c>
      <c r="C2960">
        <f>'All Nodes'!C6069</f>
        <v>100001</v>
      </c>
      <c r="D2960" s="1">
        <f>'All Nodes'!D6069</f>
        <v>0.225052</v>
      </c>
      <c r="E2960" s="1">
        <f>'All Nodes'!E6069</f>
        <v>-0.72501300000000002</v>
      </c>
      <c r="F2960" s="1">
        <f>'All Nodes'!F6069</f>
        <v>0.13995099999999999</v>
      </c>
      <c r="G2960">
        <f>'All Nodes'!G6069</f>
        <v>100001</v>
      </c>
    </row>
    <row r="2961" spans="1:7" x14ac:dyDescent="0.25">
      <c r="A2961" t="str">
        <f>'All Nodes'!A6070</f>
        <v>GRID</v>
      </c>
      <c r="B2961">
        <f>'All Nodes'!B6070</f>
        <v>107959</v>
      </c>
      <c r="C2961">
        <f>'All Nodes'!C6070</f>
        <v>100001</v>
      </c>
      <c r="D2961" s="1">
        <f>'All Nodes'!D6070</f>
        <v>0.25003500000000001</v>
      </c>
      <c r="E2961" s="1">
        <f>'All Nodes'!E6070</f>
        <v>-0.69998899999999997</v>
      </c>
      <c r="F2961" s="1">
        <f>'All Nodes'!F6070</f>
        <v>0.13755500000000001</v>
      </c>
      <c r="G2961">
        <f>'All Nodes'!G6070</f>
        <v>100001</v>
      </c>
    </row>
    <row r="2962" spans="1:7" x14ac:dyDescent="0.25">
      <c r="A2962" t="str">
        <f>'All Nodes'!A6071</f>
        <v>GRID</v>
      </c>
      <c r="B2962">
        <f>'All Nodes'!B6071</f>
        <v>107960</v>
      </c>
      <c r="C2962">
        <f>'All Nodes'!C6071</f>
        <v>100001</v>
      </c>
      <c r="D2962" s="1">
        <f>'All Nodes'!D6071</f>
        <v>0.25003700000000001</v>
      </c>
      <c r="E2962" s="1">
        <f>'All Nodes'!E6071</f>
        <v>-0.72501000000000004</v>
      </c>
      <c r="F2962" s="1">
        <f>'All Nodes'!F6071</f>
        <v>0.14114699999999999</v>
      </c>
      <c r="G2962">
        <f>'All Nodes'!G6071</f>
        <v>100001</v>
      </c>
    </row>
    <row r="2963" spans="1:7" x14ac:dyDescent="0.25">
      <c r="A2963" t="str">
        <f>'All Nodes'!A6072</f>
        <v>GRID</v>
      </c>
      <c r="B2963">
        <f>'All Nodes'!B6072</f>
        <v>107961</v>
      </c>
      <c r="C2963">
        <f>'All Nodes'!C6072</f>
        <v>100001</v>
      </c>
      <c r="D2963" s="1">
        <f>'All Nodes'!D6072</f>
        <v>0.27505800000000002</v>
      </c>
      <c r="E2963" s="1">
        <f>'All Nodes'!E6072</f>
        <v>-0.69998800000000005</v>
      </c>
      <c r="F2963" s="1">
        <f>'All Nodes'!F6072</f>
        <v>0.138879</v>
      </c>
      <c r="G2963">
        <f>'All Nodes'!G6072</f>
        <v>100001</v>
      </c>
    </row>
    <row r="2964" spans="1:7" x14ac:dyDescent="0.25">
      <c r="A2964" t="str">
        <f>'All Nodes'!A6073</f>
        <v>GRID</v>
      </c>
      <c r="B2964">
        <f>'All Nodes'!B6073</f>
        <v>107962</v>
      </c>
      <c r="C2964">
        <f>'All Nodes'!C6073</f>
        <v>100001</v>
      </c>
      <c r="D2964" s="1">
        <f>'All Nodes'!D6073</f>
        <v>0.62489799999999995</v>
      </c>
      <c r="E2964" s="1">
        <f>'All Nodes'!E6073</f>
        <v>-0.39997100000000002</v>
      </c>
      <c r="F2964" s="1">
        <f>'All Nodes'!F6073</f>
        <v>0.13733500000000001</v>
      </c>
      <c r="G2964">
        <f>'All Nodes'!G6073</f>
        <v>100001</v>
      </c>
    </row>
    <row r="2965" spans="1:7" x14ac:dyDescent="0.25">
      <c r="A2965" t="str">
        <f>'All Nodes'!A6074</f>
        <v>GRID</v>
      </c>
      <c r="B2965">
        <f>'All Nodes'!B6074</f>
        <v>107963</v>
      </c>
      <c r="C2965">
        <f>'All Nodes'!C6074</f>
        <v>100001</v>
      </c>
      <c r="D2965" s="1">
        <f>'All Nodes'!D6074</f>
        <v>0.62489700000000004</v>
      </c>
      <c r="E2965" s="1">
        <f>'All Nodes'!E6074</f>
        <v>-0.42497099999999999</v>
      </c>
      <c r="F2965" s="1">
        <f>'All Nodes'!F6074</f>
        <v>0.13941100000000001</v>
      </c>
      <c r="G2965">
        <f>'All Nodes'!G6074</f>
        <v>100001</v>
      </c>
    </row>
    <row r="2966" spans="1:7" x14ac:dyDescent="0.25">
      <c r="A2966" t="str">
        <f>'All Nodes'!A6075</f>
        <v>GRID</v>
      </c>
      <c r="B2966">
        <f>'All Nodes'!B6075</f>
        <v>107964</v>
      </c>
      <c r="C2966">
        <f>'All Nodes'!C6075</f>
        <v>100001</v>
      </c>
      <c r="D2966" s="1">
        <f>'All Nodes'!D6075</f>
        <v>0.64980899999999997</v>
      </c>
      <c r="E2966" s="1">
        <f>'All Nodes'!E6075</f>
        <v>-0.39997100000000002</v>
      </c>
      <c r="F2966" s="1">
        <f>'All Nodes'!F6075</f>
        <v>0.14052000000000001</v>
      </c>
      <c r="G2966">
        <f>'All Nodes'!G6075</f>
        <v>100001</v>
      </c>
    </row>
    <row r="2967" spans="1:7" x14ac:dyDescent="0.25">
      <c r="A2967" t="str">
        <f>'All Nodes'!A6076</f>
        <v>GRID</v>
      </c>
      <c r="B2967">
        <f>'All Nodes'!B6076</f>
        <v>107965</v>
      </c>
      <c r="C2967">
        <f>'All Nodes'!C6076</f>
        <v>100001</v>
      </c>
      <c r="D2967" s="1">
        <f>'All Nodes'!D6076</f>
        <v>0.57503700000000002</v>
      </c>
      <c r="E2967" s="1">
        <f>'All Nodes'!E6076</f>
        <v>-0.47495599999999999</v>
      </c>
      <c r="F2967" s="1">
        <f>'All Nodes'!F6076</f>
        <v>0.137934</v>
      </c>
      <c r="G2967">
        <f>'All Nodes'!G6076</f>
        <v>100001</v>
      </c>
    </row>
    <row r="2968" spans="1:7" x14ac:dyDescent="0.25">
      <c r="A2968" t="str">
        <f>'All Nodes'!A6077</f>
        <v>GRID</v>
      </c>
      <c r="B2968">
        <f>'All Nodes'!B6077</f>
        <v>107966</v>
      </c>
      <c r="C2968">
        <f>'All Nodes'!C6077</f>
        <v>100001</v>
      </c>
      <c r="D2968" s="1">
        <f>'All Nodes'!D6077</f>
        <v>0.60004199999999996</v>
      </c>
      <c r="E2968" s="1">
        <f>'All Nodes'!E6077</f>
        <v>-0.44997399999999999</v>
      </c>
      <c r="F2968" s="1">
        <f>'All Nodes'!F6077</f>
        <v>0.138567</v>
      </c>
      <c r="G2968">
        <f>'All Nodes'!G6077</f>
        <v>100001</v>
      </c>
    </row>
    <row r="2969" spans="1:7" x14ac:dyDescent="0.25">
      <c r="A2969" t="str">
        <f>'All Nodes'!A6078</f>
        <v>GRID</v>
      </c>
      <c r="B2969">
        <f>'All Nodes'!B6078</f>
        <v>107967</v>
      </c>
      <c r="C2969">
        <f>'All Nodes'!C6078</f>
        <v>100001</v>
      </c>
      <c r="D2969" s="1">
        <f>'All Nodes'!D6078</f>
        <v>0.60004400000000002</v>
      </c>
      <c r="E2969" s="1">
        <f>'All Nodes'!E6078</f>
        <v>-0.47495500000000002</v>
      </c>
      <c r="F2969" s="1">
        <f>'All Nodes'!F6078</f>
        <v>0.14089399999999999</v>
      </c>
      <c r="G2969">
        <f>'All Nodes'!G6078</f>
        <v>100001</v>
      </c>
    </row>
    <row r="2970" spans="1:7" x14ac:dyDescent="0.25">
      <c r="A2970" t="str">
        <f>'All Nodes'!A6079</f>
        <v>GRID</v>
      </c>
      <c r="B2970">
        <f>'All Nodes'!B6079</f>
        <v>107968</v>
      </c>
      <c r="C2970">
        <f>'All Nodes'!C6079</f>
        <v>100001</v>
      </c>
      <c r="D2970" s="1">
        <f>'All Nodes'!D6079</f>
        <v>0.62489799999999995</v>
      </c>
      <c r="E2970" s="1">
        <f>'All Nodes'!E6079</f>
        <v>-0.44996999999999998</v>
      </c>
      <c r="F2970" s="1">
        <f>'All Nodes'!F6079</f>
        <v>0.14161599999999999</v>
      </c>
      <c r="G2970">
        <f>'All Nodes'!G6079</f>
        <v>100001</v>
      </c>
    </row>
    <row r="2971" spans="1:7" x14ac:dyDescent="0.25">
      <c r="A2971" t="str">
        <f>'All Nodes'!A6080</f>
        <v>GRID</v>
      </c>
      <c r="B2971">
        <f>'All Nodes'!B6080</f>
        <v>107969</v>
      </c>
      <c r="C2971">
        <f>'All Nodes'!C6080</f>
        <v>100001</v>
      </c>
      <c r="D2971" s="1">
        <f>'All Nodes'!D6080</f>
        <v>0.52484299999999995</v>
      </c>
      <c r="E2971" s="1">
        <f>'All Nodes'!E6080</f>
        <v>-0.52497799999999994</v>
      </c>
      <c r="F2971" s="1">
        <f>'All Nodes'!F6080</f>
        <v>0.13738900000000001</v>
      </c>
      <c r="G2971">
        <f>'All Nodes'!G6080</f>
        <v>100001</v>
      </c>
    </row>
    <row r="2972" spans="1:7" x14ac:dyDescent="0.25">
      <c r="A2972" t="str">
        <f>'All Nodes'!A6081</f>
        <v>GRID</v>
      </c>
      <c r="B2972">
        <f>'All Nodes'!B6081</f>
        <v>107970</v>
      </c>
      <c r="C2972">
        <f>'All Nodes'!C6081</f>
        <v>100001</v>
      </c>
      <c r="D2972" s="1">
        <f>'All Nodes'!D6081</f>
        <v>0.55003899999999994</v>
      </c>
      <c r="E2972" s="1">
        <f>'All Nodes'!E6081</f>
        <v>-0.499973</v>
      </c>
      <c r="F2972" s="1">
        <f>'All Nodes'!F6081</f>
        <v>0.13755800000000001</v>
      </c>
      <c r="G2972">
        <f>'All Nodes'!G6081</f>
        <v>100001</v>
      </c>
    </row>
    <row r="2973" spans="1:7" x14ac:dyDescent="0.25">
      <c r="A2973" t="str">
        <f>'All Nodes'!A6082</f>
        <v>GRID</v>
      </c>
      <c r="B2973">
        <f>'All Nodes'!B6082</f>
        <v>107971</v>
      </c>
      <c r="C2973">
        <f>'All Nodes'!C6082</f>
        <v>100001</v>
      </c>
      <c r="D2973" s="1">
        <f>'All Nodes'!D6082</f>
        <v>0.57503700000000002</v>
      </c>
      <c r="E2973" s="1">
        <f>'All Nodes'!E6082</f>
        <v>-0.49997000000000003</v>
      </c>
      <c r="F2973" s="1">
        <f>'All Nodes'!F6082</f>
        <v>0.14038900000000001</v>
      </c>
      <c r="G2973">
        <f>'All Nodes'!G6082</f>
        <v>100001</v>
      </c>
    </row>
    <row r="2974" spans="1:7" x14ac:dyDescent="0.25">
      <c r="A2974" t="str">
        <f>'All Nodes'!A6083</f>
        <v>GRID</v>
      </c>
      <c r="B2974">
        <f>'All Nodes'!B6083</f>
        <v>107972</v>
      </c>
      <c r="C2974">
        <f>'All Nodes'!C6083</f>
        <v>100001</v>
      </c>
      <c r="D2974" s="1">
        <f>'All Nodes'!D6083</f>
        <v>0.550041</v>
      </c>
      <c r="E2974" s="1">
        <f>'All Nodes'!E6083</f>
        <v>-0.52497300000000002</v>
      </c>
      <c r="F2974" s="1">
        <f>'All Nodes'!F6083</f>
        <v>0.14013900000000001</v>
      </c>
      <c r="G2974">
        <f>'All Nodes'!G6083</f>
        <v>100001</v>
      </c>
    </row>
    <row r="2975" spans="1:7" x14ac:dyDescent="0.25">
      <c r="A2975" t="str">
        <f>'All Nodes'!A6084</f>
        <v>GRID</v>
      </c>
      <c r="B2975">
        <f>'All Nodes'!B6084</f>
        <v>107973</v>
      </c>
      <c r="C2975">
        <f>'All Nodes'!C6084</f>
        <v>100001</v>
      </c>
      <c r="D2975" s="1">
        <f>'All Nodes'!D6084</f>
        <v>0.30004599999999998</v>
      </c>
      <c r="E2975" s="1">
        <f>'All Nodes'!E6084</f>
        <v>-0.67497600000000002</v>
      </c>
      <c r="F2975" s="1">
        <f>'All Nodes'!F6084</f>
        <v>0.13686200000000001</v>
      </c>
      <c r="G2975">
        <f>'All Nodes'!G6084</f>
        <v>100001</v>
      </c>
    </row>
    <row r="2976" spans="1:7" x14ac:dyDescent="0.25">
      <c r="A2976" t="str">
        <f>'All Nodes'!A6085</f>
        <v>GRID</v>
      </c>
      <c r="B2976">
        <f>'All Nodes'!B6085</f>
        <v>107974</v>
      </c>
      <c r="C2976">
        <f>'All Nodes'!C6085</f>
        <v>100001</v>
      </c>
      <c r="D2976" s="1">
        <f>'All Nodes'!D6085</f>
        <v>0.30004700000000001</v>
      </c>
      <c r="E2976" s="1">
        <f>'All Nodes'!E6085</f>
        <v>-0.69998499999999997</v>
      </c>
      <c r="F2976" s="1">
        <f>'All Nodes'!F6085</f>
        <v>0.14032600000000001</v>
      </c>
      <c r="G2976">
        <f>'All Nodes'!G6085</f>
        <v>100001</v>
      </c>
    </row>
    <row r="2977" spans="1:7" x14ac:dyDescent="0.25">
      <c r="A2977" t="str">
        <f>'All Nodes'!A6086</f>
        <v>GRID</v>
      </c>
      <c r="B2977">
        <f>'All Nodes'!B6086</f>
        <v>107975</v>
      </c>
      <c r="C2977">
        <f>'All Nodes'!C6086</f>
        <v>100001</v>
      </c>
      <c r="D2977" s="1">
        <f>'All Nodes'!D6086</f>
        <v>0.32504699999999997</v>
      </c>
      <c r="E2977" s="1">
        <f>'All Nodes'!E6086</f>
        <v>-0.674983</v>
      </c>
      <c r="F2977" s="1">
        <f>'All Nodes'!F6086</f>
        <v>0.138437</v>
      </c>
      <c r="G2977">
        <f>'All Nodes'!G6086</f>
        <v>100001</v>
      </c>
    </row>
    <row r="2978" spans="1:7" x14ac:dyDescent="0.25">
      <c r="A2978" t="str">
        <f>'All Nodes'!A6087</f>
        <v>GRID</v>
      </c>
      <c r="B2978">
        <f>'All Nodes'!B6087</f>
        <v>107976</v>
      </c>
      <c r="C2978">
        <f>'All Nodes'!C6087</f>
        <v>100001</v>
      </c>
      <c r="D2978" s="1">
        <f>'All Nodes'!D6087</f>
        <v>0.34981899999999999</v>
      </c>
      <c r="E2978" s="1">
        <f>'All Nodes'!E6087</f>
        <v>-0.67498400000000003</v>
      </c>
      <c r="F2978" s="1">
        <f>'All Nodes'!F6087</f>
        <v>0.14010600000000001</v>
      </c>
      <c r="G2978">
        <f>'All Nodes'!G6087</f>
        <v>100001</v>
      </c>
    </row>
    <row r="2979" spans="1:7" x14ac:dyDescent="0.25">
      <c r="A2979" t="str">
        <f>'All Nodes'!A6088</f>
        <v>GRID</v>
      </c>
      <c r="B2979">
        <f>'All Nodes'!B6088</f>
        <v>107977</v>
      </c>
      <c r="C2979">
        <f>'All Nodes'!C6088</f>
        <v>100001</v>
      </c>
      <c r="D2979" s="1">
        <f>'All Nodes'!D6088</f>
        <v>0.37481599999999998</v>
      </c>
      <c r="E2979" s="1">
        <f>'All Nodes'!E6088</f>
        <v>-0.64996100000000001</v>
      </c>
      <c r="F2979" s="1">
        <f>'All Nodes'!F6088</f>
        <v>0.13858999999999999</v>
      </c>
      <c r="G2979">
        <f>'All Nodes'!G6088</f>
        <v>100001</v>
      </c>
    </row>
    <row r="2980" spans="1:7" x14ac:dyDescent="0.25">
      <c r="A2980" t="str">
        <f>'All Nodes'!A6089</f>
        <v>GRID</v>
      </c>
      <c r="B2980">
        <f>'All Nodes'!B6089</f>
        <v>107978</v>
      </c>
      <c r="C2980">
        <f>'All Nodes'!C6089</f>
        <v>100001</v>
      </c>
      <c r="D2980" s="1">
        <f>'All Nodes'!D6089</f>
        <v>0.37481700000000001</v>
      </c>
      <c r="E2980" s="1">
        <f>'All Nodes'!E6089</f>
        <v>-0.674983</v>
      </c>
      <c r="F2980" s="1">
        <f>'All Nodes'!F6089</f>
        <v>0.14193</v>
      </c>
      <c r="G2980">
        <f>'All Nodes'!G6089</f>
        <v>100001</v>
      </c>
    </row>
    <row r="2981" spans="1:7" x14ac:dyDescent="0.25">
      <c r="A2981" t="str">
        <f>'All Nodes'!A6090</f>
        <v>GRID</v>
      </c>
      <c r="B2981">
        <f>'All Nodes'!B6090</f>
        <v>107979</v>
      </c>
      <c r="C2981">
        <f>'All Nodes'!C6090</f>
        <v>100001</v>
      </c>
      <c r="D2981" s="1">
        <f>'All Nodes'!D6090</f>
        <v>0.399814</v>
      </c>
      <c r="E2981" s="1">
        <f>'All Nodes'!E6090</f>
        <v>-0.62498399999999998</v>
      </c>
      <c r="F2981" s="1">
        <f>'All Nodes'!F6090</f>
        <v>0.13733200000000001</v>
      </c>
      <c r="G2981">
        <f>'All Nodes'!G6090</f>
        <v>100001</v>
      </c>
    </row>
    <row r="2982" spans="1:7" x14ac:dyDescent="0.25">
      <c r="A2982" t="str">
        <f>'All Nodes'!A6091</f>
        <v>GRID</v>
      </c>
      <c r="B2982">
        <f>'All Nodes'!B6091</f>
        <v>107980</v>
      </c>
      <c r="C2982">
        <f>'All Nodes'!C6091</f>
        <v>100001</v>
      </c>
      <c r="D2982" s="1">
        <f>'All Nodes'!D6091</f>
        <v>0.399816</v>
      </c>
      <c r="E2982" s="1">
        <f>'All Nodes'!E6091</f>
        <v>-0.64996299999999996</v>
      </c>
      <c r="F2982" s="1">
        <f>'All Nodes'!F6091</f>
        <v>0.140538</v>
      </c>
      <c r="G2982">
        <f>'All Nodes'!G6091</f>
        <v>100001</v>
      </c>
    </row>
    <row r="2983" spans="1:7" x14ac:dyDescent="0.25">
      <c r="A2983" t="str">
        <f>'All Nodes'!A6092</f>
        <v>GRID</v>
      </c>
      <c r="B2983">
        <f>'All Nodes'!B6092</f>
        <v>107981</v>
      </c>
      <c r="C2983">
        <f>'All Nodes'!C6092</f>
        <v>100001</v>
      </c>
      <c r="D2983" s="1">
        <f>'All Nodes'!D6092</f>
        <v>0.42505199999999999</v>
      </c>
      <c r="E2983" s="1">
        <f>'All Nodes'!E6092</f>
        <v>-0.62497899999999995</v>
      </c>
      <c r="F2983" s="1">
        <f>'All Nodes'!F6092</f>
        <v>0.13944699999999999</v>
      </c>
      <c r="G2983">
        <f>'All Nodes'!G6092</f>
        <v>100001</v>
      </c>
    </row>
    <row r="2984" spans="1:7" x14ac:dyDescent="0.25">
      <c r="A2984" t="str">
        <f>'All Nodes'!A6093</f>
        <v>GRID</v>
      </c>
      <c r="B2984">
        <f>'All Nodes'!B6093</f>
        <v>107982</v>
      </c>
      <c r="C2984">
        <f>'All Nodes'!C6093</f>
        <v>100001</v>
      </c>
      <c r="D2984" s="1">
        <f>'All Nodes'!D6093</f>
        <v>0.44982</v>
      </c>
      <c r="E2984" s="1">
        <f>'All Nodes'!E6093</f>
        <v>-0.59998099999999999</v>
      </c>
      <c r="F2984" s="1">
        <f>'All Nodes'!F6093</f>
        <v>0.13852400000000001</v>
      </c>
      <c r="G2984">
        <f>'All Nodes'!G6093</f>
        <v>100001</v>
      </c>
    </row>
    <row r="2985" spans="1:7" x14ac:dyDescent="0.25">
      <c r="A2985" t="str">
        <f>'All Nodes'!A6094</f>
        <v>GRID</v>
      </c>
      <c r="B2985">
        <f>'All Nodes'!B6094</f>
        <v>107983</v>
      </c>
      <c r="C2985">
        <f>'All Nodes'!C6094</f>
        <v>100001</v>
      </c>
      <c r="D2985" s="1">
        <f>'All Nodes'!D6094</f>
        <v>0.44982</v>
      </c>
      <c r="E2985" s="1">
        <f>'All Nodes'!E6094</f>
        <v>-0.62497999999999998</v>
      </c>
      <c r="F2985" s="1">
        <f>'All Nodes'!F6094</f>
        <v>0.14160900000000001</v>
      </c>
      <c r="G2985">
        <f>'All Nodes'!G6094</f>
        <v>100001</v>
      </c>
    </row>
    <row r="2986" spans="1:7" x14ac:dyDescent="0.25">
      <c r="A2986" t="str">
        <f>'All Nodes'!A6095</f>
        <v>GRID</v>
      </c>
      <c r="B2986">
        <f>'All Nodes'!B6095</f>
        <v>107984</v>
      </c>
      <c r="C2986">
        <f>'All Nodes'!C6095</f>
        <v>100001</v>
      </c>
      <c r="D2986" s="1">
        <f>'All Nodes'!D6095</f>
        <v>0.47504999999999997</v>
      </c>
      <c r="E2986" s="1">
        <f>'All Nodes'!E6095</f>
        <v>-0.57497699999999996</v>
      </c>
      <c r="F2986" s="1">
        <f>'All Nodes'!F6095</f>
        <v>0.137937</v>
      </c>
      <c r="G2986">
        <f>'All Nodes'!G6095</f>
        <v>100001</v>
      </c>
    </row>
    <row r="2987" spans="1:7" x14ac:dyDescent="0.25">
      <c r="A2987" t="str">
        <f>'All Nodes'!A6096</f>
        <v>GRID</v>
      </c>
      <c r="B2987">
        <f>'All Nodes'!B6096</f>
        <v>107985</v>
      </c>
      <c r="C2987">
        <f>'All Nodes'!C6096</f>
        <v>100001</v>
      </c>
      <c r="D2987" s="1">
        <f>'All Nodes'!D6096</f>
        <v>0.47505199999999997</v>
      </c>
      <c r="E2987" s="1">
        <f>'All Nodes'!E6096</f>
        <v>-0.59997500000000004</v>
      </c>
      <c r="F2987" s="1">
        <f>'All Nodes'!F6096</f>
        <v>0.14089399999999999</v>
      </c>
      <c r="G2987">
        <f>'All Nodes'!G6096</f>
        <v>100001</v>
      </c>
    </row>
    <row r="2988" spans="1:7" x14ac:dyDescent="0.25">
      <c r="A2988" t="str">
        <f>'All Nodes'!A6097</f>
        <v>GRID</v>
      </c>
      <c r="B2988">
        <f>'All Nodes'!B6097</f>
        <v>107986</v>
      </c>
      <c r="C2988">
        <f>'All Nodes'!C6097</f>
        <v>100001</v>
      </c>
      <c r="D2988" s="1">
        <f>'All Nodes'!D6097</f>
        <v>0.499832</v>
      </c>
      <c r="E2988" s="1">
        <f>'All Nodes'!E6097</f>
        <v>-0.54997799999999997</v>
      </c>
      <c r="F2988" s="1">
        <f>'All Nodes'!F6097</f>
        <v>0.137515</v>
      </c>
      <c r="G2988">
        <f>'All Nodes'!G6097</f>
        <v>100001</v>
      </c>
    </row>
    <row r="2989" spans="1:7" x14ac:dyDescent="0.25">
      <c r="A2989" t="str">
        <f>'All Nodes'!A6098</f>
        <v>GRID</v>
      </c>
      <c r="B2989">
        <f>'All Nodes'!B6098</f>
        <v>107987</v>
      </c>
      <c r="C2989">
        <f>'All Nodes'!C6098</f>
        <v>100001</v>
      </c>
      <c r="D2989" s="1">
        <f>'All Nodes'!D6098</f>
        <v>0.499834</v>
      </c>
      <c r="E2989" s="1">
        <f>'All Nodes'!E6098</f>
        <v>-0.57497799999999999</v>
      </c>
      <c r="F2989" s="1">
        <f>'All Nodes'!F6098</f>
        <v>0.140349</v>
      </c>
      <c r="G2989">
        <f>'All Nodes'!G6098</f>
        <v>100001</v>
      </c>
    </row>
    <row r="2990" spans="1:7" x14ac:dyDescent="0.25">
      <c r="A2990" t="str">
        <f>'All Nodes'!A6099</f>
        <v>GRID</v>
      </c>
      <c r="B2990">
        <f>'All Nodes'!B6099</f>
        <v>107988</v>
      </c>
      <c r="C2990">
        <f>'All Nodes'!C6099</f>
        <v>100001</v>
      </c>
      <c r="D2990" s="1">
        <f>'All Nodes'!D6099</f>
        <v>0.52484299999999995</v>
      </c>
      <c r="E2990" s="1">
        <f>'All Nodes'!E6099</f>
        <v>-0.54997799999999997</v>
      </c>
      <c r="F2990" s="1">
        <f>'All Nodes'!F6099</f>
        <v>0.140097</v>
      </c>
      <c r="G2990">
        <f>'All Nodes'!G6099</f>
        <v>100001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0"/>
  <sheetViews>
    <sheetView workbookViewId="0">
      <selection activeCell="B2" sqref="B2"/>
    </sheetView>
  </sheetViews>
  <sheetFormatPr defaultRowHeight="15" x14ac:dyDescent="0.25"/>
  <cols>
    <col min="4" max="5" width="11" style="1" bestFit="1" customWidth="1"/>
    <col min="6" max="6" width="10.28515625" style="1" bestFit="1" customWidth="1"/>
  </cols>
  <sheetData>
    <row r="1" spans="1:7" x14ac:dyDescent="0.25">
      <c r="A1" s="3" t="s">
        <v>18</v>
      </c>
      <c r="B1" s="3" t="s">
        <v>12</v>
      </c>
      <c r="C1" s="3" t="s">
        <v>13</v>
      </c>
      <c r="D1" s="4" t="s">
        <v>16</v>
      </c>
      <c r="E1" s="4" t="s">
        <v>15</v>
      </c>
      <c r="F1" s="4" t="s">
        <v>17</v>
      </c>
      <c r="G1" s="4" t="s">
        <v>14</v>
      </c>
    </row>
    <row r="2" spans="1:7" x14ac:dyDescent="0.25">
      <c r="A2" t="str">
        <f>'All Nodes'!A6220</f>
        <v>GRID</v>
      </c>
      <c r="B2">
        <f>'All Nodes'!B6220</f>
        <v>110000</v>
      </c>
      <c r="C2">
        <f>'All Nodes'!C6220</f>
        <v>100001</v>
      </c>
      <c r="D2" s="1">
        <f>'All Nodes'!D6220</f>
        <v>-0.325017</v>
      </c>
      <c r="E2" s="1">
        <f>'All Nodes'!E6220</f>
        <v>0.34998400000000002</v>
      </c>
      <c r="F2" s="1">
        <f>'All Nodes'!F6220</f>
        <v>0.494869</v>
      </c>
      <c r="G2">
        <f>'All Nodes'!G6220</f>
        <v>100001</v>
      </c>
    </row>
    <row r="3" spans="1:7" x14ac:dyDescent="0.25">
      <c r="A3" t="str">
        <f>'All Nodes'!A6221</f>
        <v>GRID</v>
      </c>
      <c r="B3">
        <f>'All Nodes'!B6221</f>
        <v>110001</v>
      </c>
      <c r="C3">
        <f>'All Nodes'!C6221</f>
        <v>100001</v>
      </c>
      <c r="D3" s="1">
        <f>'All Nodes'!D6221</f>
        <v>-0.30001699999999998</v>
      </c>
      <c r="E3" s="1">
        <f>'All Nodes'!E6221</f>
        <v>0.34998600000000002</v>
      </c>
      <c r="F3" s="1">
        <f>'All Nodes'!F6221</f>
        <v>0.49486999999999998</v>
      </c>
      <c r="G3">
        <f>'All Nodes'!G6221</f>
        <v>100001</v>
      </c>
    </row>
    <row r="4" spans="1:7" x14ac:dyDescent="0.25">
      <c r="A4" t="str">
        <f>'All Nodes'!A6222</f>
        <v>GRID</v>
      </c>
      <c r="B4">
        <f>'All Nodes'!B6222</f>
        <v>110002</v>
      </c>
      <c r="C4">
        <f>'All Nodes'!C6222</f>
        <v>100001</v>
      </c>
      <c r="D4" s="1">
        <f>'All Nodes'!D6222</f>
        <v>-0.35001599999999999</v>
      </c>
      <c r="E4" s="1">
        <f>'All Nodes'!E6222</f>
        <v>0.324984</v>
      </c>
      <c r="F4" s="1">
        <f>'All Nodes'!F6222</f>
        <v>0.49486999999999998</v>
      </c>
      <c r="G4">
        <f>'All Nodes'!G6222</f>
        <v>100001</v>
      </c>
    </row>
    <row r="5" spans="1:7" x14ac:dyDescent="0.25">
      <c r="A5" t="str">
        <f>'All Nodes'!A6223</f>
        <v>GRID</v>
      </c>
      <c r="B5">
        <f>'All Nodes'!B6223</f>
        <v>110003</v>
      </c>
      <c r="C5">
        <f>'All Nodes'!C6223</f>
        <v>100001</v>
      </c>
      <c r="D5" s="1">
        <f>'All Nodes'!D6223</f>
        <v>-0.32501600000000003</v>
      </c>
      <c r="E5" s="1">
        <f>'All Nodes'!E6223</f>
        <v>0.324984</v>
      </c>
      <c r="F5" s="1">
        <f>'All Nodes'!F6223</f>
        <v>0.49486999999999998</v>
      </c>
      <c r="G5">
        <f>'All Nodes'!G6223</f>
        <v>100001</v>
      </c>
    </row>
    <row r="6" spans="1:7" x14ac:dyDescent="0.25">
      <c r="A6" t="str">
        <f>'All Nodes'!A6224</f>
        <v>GRID</v>
      </c>
      <c r="B6">
        <f>'All Nodes'!B6224</f>
        <v>110004</v>
      </c>
      <c r="C6">
        <f>'All Nodes'!C6224</f>
        <v>100001</v>
      </c>
      <c r="D6" s="1">
        <f>'All Nodes'!D6224</f>
        <v>-0.300016</v>
      </c>
      <c r="E6" s="1">
        <f>'All Nodes'!E6224</f>
        <v>0.324986</v>
      </c>
      <c r="F6" s="1">
        <f>'All Nodes'!F6224</f>
        <v>0.494869</v>
      </c>
      <c r="G6">
        <f>'All Nodes'!G6224</f>
        <v>100001</v>
      </c>
    </row>
    <row r="7" spans="1:7" x14ac:dyDescent="0.25">
      <c r="A7" t="str">
        <f>'All Nodes'!A6225</f>
        <v>GRID</v>
      </c>
      <c r="B7">
        <f>'All Nodes'!B6225</f>
        <v>110005</v>
      </c>
      <c r="C7">
        <f>'All Nodes'!C6225</f>
        <v>100001</v>
      </c>
      <c r="D7" s="1">
        <f>'All Nodes'!D6225</f>
        <v>-0.30001899999999998</v>
      </c>
      <c r="E7" s="1">
        <f>'All Nodes'!E6225</f>
        <v>0.37498599999999999</v>
      </c>
      <c r="F7" s="1">
        <f>'All Nodes'!F6225</f>
        <v>0.49486999999999998</v>
      </c>
      <c r="G7">
        <f>'All Nodes'!G6225</f>
        <v>100001</v>
      </c>
    </row>
    <row r="8" spans="1:7" x14ac:dyDescent="0.25">
      <c r="A8" t="str">
        <f>'All Nodes'!A6226</f>
        <v>GRID</v>
      </c>
      <c r="B8">
        <f>'All Nodes'!B6226</f>
        <v>110006</v>
      </c>
      <c r="C8">
        <f>'All Nodes'!C6226</f>
        <v>100001</v>
      </c>
      <c r="D8" s="1">
        <f>'All Nodes'!D6226</f>
        <v>-0.27501900000000001</v>
      </c>
      <c r="E8" s="1">
        <f>'All Nodes'!E6226</f>
        <v>0.37498799999999999</v>
      </c>
      <c r="F8" s="1">
        <f>'All Nodes'!F6226</f>
        <v>0.49486999999999998</v>
      </c>
      <c r="G8">
        <f>'All Nodes'!G6226</f>
        <v>100001</v>
      </c>
    </row>
    <row r="9" spans="1:7" x14ac:dyDescent="0.25">
      <c r="A9" t="str">
        <f>'All Nodes'!A6227</f>
        <v>GRID</v>
      </c>
      <c r="B9">
        <f>'All Nodes'!B6227</f>
        <v>110007</v>
      </c>
      <c r="C9">
        <f>'All Nodes'!C6227</f>
        <v>100001</v>
      </c>
      <c r="D9" s="1">
        <f>'All Nodes'!D6227</f>
        <v>-0.27501700000000001</v>
      </c>
      <c r="E9" s="1">
        <f>'All Nodes'!E6227</f>
        <v>0.34998800000000002</v>
      </c>
      <c r="F9" s="1">
        <f>'All Nodes'!F6227</f>
        <v>0.49486999999999998</v>
      </c>
      <c r="G9">
        <f>'All Nodes'!G6227</f>
        <v>100001</v>
      </c>
    </row>
    <row r="10" spans="1:7" x14ac:dyDescent="0.25">
      <c r="A10" t="str">
        <f>'All Nodes'!A6228</f>
        <v>GRID</v>
      </c>
      <c r="B10">
        <f>'All Nodes'!B6228</f>
        <v>110008</v>
      </c>
      <c r="C10">
        <f>'All Nodes'!C6228</f>
        <v>100001</v>
      </c>
      <c r="D10" s="1">
        <f>'All Nodes'!D6228</f>
        <v>-0.27501599999999998</v>
      </c>
      <c r="E10" s="1">
        <f>'All Nodes'!E6228</f>
        <v>0.324988</v>
      </c>
      <c r="F10" s="1">
        <f>'All Nodes'!F6228</f>
        <v>0.49486999999999998</v>
      </c>
      <c r="G10">
        <f>'All Nodes'!G6228</f>
        <v>100001</v>
      </c>
    </row>
    <row r="11" spans="1:7" x14ac:dyDescent="0.25">
      <c r="A11" t="str">
        <f>'All Nodes'!A6229</f>
        <v>GRID</v>
      </c>
      <c r="B11">
        <f>'All Nodes'!B6229</f>
        <v>110009</v>
      </c>
      <c r="C11">
        <f>'All Nodes'!C6229</f>
        <v>100001</v>
      </c>
      <c r="D11" s="1">
        <f>'All Nodes'!D6229</f>
        <v>-0.37501499999999999</v>
      </c>
      <c r="E11" s="1">
        <f>'All Nodes'!E6229</f>
        <v>0.29998200000000003</v>
      </c>
      <c r="F11" s="1">
        <f>'All Nodes'!F6229</f>
        <v>0.49486999999999998</v>
      </c>
      <c r="G11">
        <f>'All Nodes'!G6229</f>
        <v>100001</v>
      </c>
    </row>
    <row r="12" spans="1:7" x14ac:dyDescent="0.25">
      <c r="A12" t="str">
        <f>'All Nodes'!A6230</f>
        <v>GRID</v>
      </c>
      <c r="B12">
        <f>'All Nodes'!B6230</f>
        <v>110010</v>
      </c>
      <c r="C12">
        <f>'All Nodes'!C6230</f>
        <v>100001</v>
      </c>
      <c r="D12" s="1">
        <f>'All Nodes'!D6230</f>
        <v>-0.35001500000000002</v>
      </c>
      <c r="E12" s="1">
        <f>'All Nodes'!E6230</f>
        <v>0.29998399999999997</v>
      </c>
      <c r="F12" s="1">
        <f>'All Nodes'!F6230</f>
        <v>0.49486999999999998</v>
      </c>
      <c r="G12">
        <f>'All Nodes'!G6230</f>
        <v>100001</v>
      </c>
    </row>
    <row r="13" spans="1:7" x14ac:dyDescent="0.25">
      <c r="A13" t="str">
        <f>'All Nodes'!A6231</f>
        <v>GRID</v>
      </c>
      <c r="B13">
        <f>'All Nodes'!B6231</f>
        <v>110011</v>
      </c>
      <c r="C13">
        <f>'All Nodes'!C6231</f>
        <v>100001</v>
      </c>
      <c r="D13" s="1">
        <f>'All Nodes'!D6231</f>
        <v>-0.325015</v>
      </c>
      <c r="E13" s="1">
        <f>'All Nodes'!E6231</f>
        <v>0.29998399999999997</v>
      </c>
      <c r="F13" s="1">
        <f>'All Nodes'!F6231</f>
        <v>0.49486999999999998</v>
      </c>
      <c r="G13">
        <f>'All Nodes'!G6231</f>
        <v>100001</v>
      </c>
    </row>
    <row r="14" spans="1:7" x14ac:dyDescent="0.25">
      <c r="A14" t="str">
        <f>'All Nodes'!A6232</f>
        <v>GRID</v>
      </c>
      <c r="B14">
        <f>'All Nodes'!B6232</f>
        <v>110012</v>
      </c>
      <c r="C14">
        <f>'All Nodes'!C6232</f>
        <v>100001</v>
      </c>
      <c r="D14" s="1">
        <f>'All Nodes'!D6232</f>
        <v>-0.30001499999999998</v>
      </c>
      <c r="E14" s="1">
        <f>'All Nodes'!E6232</f>
        <v>0.29998599999999997</v>
      </c>
      <c r="F14" s="1">
        <f>'All Nodes'!F6232</f>
        <v>0.49486999999999998</v>
      </c>
      <c r="G14">
        <f>'All Nodes'!G6232</f>
        <v>100001</v>
      </c>
    </row>
    <row r="15" spans="1:7" x14ac:dyDescent="0.25">
      <c r="A15" t="str">
        <f>'All Nodes'!A6233</f>
        <v>GRID</v>
      </c>
      <c r="B15">
        <f>'All Nodes'!B6233</f>
        <v>110013</v>
      </c>
      <c r="C15">
        <f>'All Nodes'!C6233</f>
        <v>100001</v>
      </c>
      <c r="D15" s="1">
        <f>'All Nodes'!D6233</f>
        <v>-0.27501500000000001</v>
      </c>
      <c r="E15" s="1">
        <f>'All Nodes'!E6233</f>
        <v>0.29998799999999998</v>
      </c>
      <c r="F15" s="1">
        <f>'All Nodes'!F6233</f>
        <v>0.494869</v>
      </c>
      <c r="G15">
        <f>'All Nodes'!G6233</f>
        <v>100001</v>
      </c>
    </row>
    <row r="16" spans="1:7" x14ac:dyDescent="0.25">
      <c r="A16" t="str">
        <f>'All Nodes'!A6234</f>
        <v>GRID</v>
      </c>
      <c r="B16">
        <f>'All Nodes'!B6234</f>
        <v>110014</v>
      </c>
      <c r="C16">
        <f>'All Nodes'!C6234</f>
        <v>100001</v>
      </c>
      <c r="D16" s="1">
        <f>'All Nodes'!D6234</f>
        <v>-0.27501999999999999</v>
      </c>
      <c r="E16" s="1">
        <f>'All Nodes'!E6234</f>
        <v>0.39998800000000001</v>
      </c>
      <c r="F16" s="1">
        <f>'All Nodes'!F6234</f>
        <v>0.49486999999999998</v>
      </c>
      <c r="G16">
        <f>'All Nodes'!G6234</f>
        <v>100001</v>
      </c>
    </row>
    <row r="17" spans="1:7" x14ac:dyDescent="0.25">
      <c r="A17" t="str">
        <f>'All Nodes'!A6235</f>
        <v>GRID</v>
      </c>
      <c r="B17">
        <f>'All Nodes'!B6235</f>
        <v>110015</v>
      </c>
      <c r="C17">
        <f>'All Nodes'!C6235</f>
        <v>100001</v>
      </c>
      <c r="D17" s="1">
        <f>'All Nodes'!D6235</f>
        <v>-0.25002000000000002</v>
      </c>
      <c r="E17" s="1">
        <f>'All Nodes'!E6235</f>
        <v>0.39998800000000001</v>
      </c>
      <c r="F17" s="1">
        <f>'All Nodes'!F6235</f>
        <v>0.494869</v>
      </c>
      <c r="G17">
        <f>'All Nodes'!G6235</f>
        <v>100001</v>
      </c>
    </row>
    <row r="18" spans="1:7" x14ac:dyDescent="0.25">
      <c r="A18" t="str">
        <f>'All Nodes'!A6236</f>
        <v>GRID</v>
      </c>
      <c r="B18">
        <f>'All Nodes'!B6236</f>
        <v>110016</v>
      </c>
      <c r="C18">
        <f>'All Nodes'!C6236</f>
        <v>100001</v>
      </c>
      <c r="D18" s="1">
        <f>'All Nodes'!D6236</f>
        <v>-0.25001899999999999</v>
      </c>
      <c r="E18" s="1">
        <f>'All Nodes'!E6236</f>
        <v>0.37498799999999999</v>
      </c>
      <c r="F18" s="1">
        <f>'All Nodes'!F6236</f>
        <v>0.49486999999999998</v>
      </c>
      <c r="G18">
        <f>'All Nodes'!G6236</f>
        <v>100001</v>
      </c>
    </row>
    <row r="19" spans="1:7" x14ac:dyDescent="0.25">
      <c r="A19" t="str">
        <f>'All Nodes'!A6237</f>
        <v>GRID</v>
      </c>
      <c r="B19">
        <f>'All Nodes'!B6237</f>
        <v>110017</v>
      </c>
      <c r="C19">
        <f>'All Nodes'!C6237</f>
        <v>100001</v>
      </c>
      <c r="D19" s="1">
        <f>'All Nodes'!D6237</f>
        <v>-0.25001699999999999</v>
      </c>
      <c r="E19" s="1">
        <f>'All Nodes'!E6237</f>
        <v>0.34998800000000002</v>
      </c>
      <c r="F19" s="1">
        <f>'All Nodes'!F6237</f>
        <v>0.49486999999999998</v>
      </c>
      <c r="G19">
        <f>'All Nodes'!G6237</f>
        <v>100001</v>
      </c>
    </row>
    <row r="20" spans="1:7" x14ac:dyDescent="0.25">
      <c r="A20" t="str">
        <f>'All Nodes'!A6238</f>
        <v>GRID</v>
      </c>
      <c r="B20">
        <f>'All Nodes'!B6238</f>
        <v>110018</v>
      </c>
      <c r="C20">
        <f>'All Nodes'!C6238</f>
        <v>100001</v>
      </c>
      <c r="D20" s="1">
        <f>'All Nodes'!D6238</f>
        <v>-0.25001600000000002</v>
      </c>
      <c r="E20" s="1">
        <f>'All Nodes'!E6238</f>
        <v>0.324988</v>
      </c>
      <c r="F20" s="1">
        <f>'All Nodes'!F6238</f>
        <v>0.49486999999999998</v>
      </c>
      <c r="G20">
        <f>'All Nodes'!G6238</f>
        <v>100001</v>
      </c>
    </row>
    <row r="21" spans="1:7" x14ac:dyDescent="0.25">
      <c r="A21" t="str">
        <f>'All Nodes'!A6239</f>
        <v>GRID</v>
      </c>
      <c r="B21">
        <f>'All Nodes'!B6239</f>
        <v>110019</v>
      </c>
      <c r="C21">
        <f>'All Nodes'!C6239</f>
        <v>100001</v>
      </c>
      <c r="D21" s="1">
        <f>'All Nodes'!D6239</f>
        <v>-0.25001499999999999</v>
      </c>
      <c r="E21" s="1">
        <f>'All Nodes'!E6239</f>
        <v>0.29998799999999998</v>
      </c>
      <c r="F21" s="1">
        <f>'All Nodes'!F6239</f>
        <v>0.49486999999999998</v>
      </c>
      <c r="G21">
        <f>'All Nodes'!G6239</f>
        <v>100001</v>
      </c>
    </row>
    <row r="22" spans="1:7" x14ac:dyDescent="0.25">
      <c r="A22" t="str">
        <f>'All Nodes'!A6240</f>
        <v>GRID</v>
      </c>
      <c r="B22">
        <f>'All Nodes'!B6240</f>
        <v>110020</v>
      </c>
      <c r="C22">
        <f>'All Nodes'!C6240</f>
        <v>100001</v>
      </c>
      <c r="D22" s="1">
        <f>'All Nodes'!D6240</f>
        <v>-0.40001399999999998</v>
      </c>
      <c r="E22" s="1">
        <f>'All Nodes'!E6240</f>
        <v>0.27498099999999998</v>
      </c>
      <c r="F22" s="1">
        <f>'All Nodes'!F6240</f>
        <v>0.49486999999999998</v>
      </c>
      <c r="G22">
        <f>'All Nodes'!G6240</f>
        <v>100001</v>
      </c>
    </row>
    <row r="23" spans="1:7" x14ac:dyDescent="0.25">
      <c r="A23" t="str">
        <f>'All Nodes'!A6241</f>
        <v>GRID</v>
      </c>
      <c r="B23">
        <f>'All Nodes'!B6241</f>
        <v>110021</v>
      </c>
      <c r="C23">
        <f>'All Nodes'!C6241</f>
        <v>100001</v>
      </c>
      <c r="D23" s="1">
        <f>'All Nodes'!D6241</f>
        <v>-0.37501400000000001</v>
      </c>
      <c r="E23" s="1">
        <f>'All Nodes'!E6241</f>
        <v>0.274982</v>
      </c>
      <c r="F23" s="1">
        <f>'All Nodes'!F6241</f>
        <v>0.494869</v>
      </c>
      <c r="G23">
        <f>'All Nodes'!G6241</f>
        <v>100001</v>
      </c>
    </row>
    <row r="24" spans="1:7" x14ac:dyDescent="0.25">
      <c r="A24" t="str">
        <f>'All Nodes'!A6242</f>
        <v>GRID</v>
      </c>
      <c r="B24">
        <f>'All Nodes'!B6242</f>
        <v>110022</v>
      </c>
      <c r="C24">
        <f>'All Nodes'!C6242</f>
        <v>100001</v>
      </c>
      <c r="D24" s="1">
        <f>'All Nodes'!D6242</f>
        <v>-0.35001399999999999</v>
      </c>
      <c r="E24" s="1">
        <f>'All Nodes'!E6242</f>
        <v>0.27498400000000001</v>
      </c>
      <c r="F24" s="1">
        <f>'All Nodes'!F6242</f>
        <v>0.49486999999999998</v>
      </c>
      <c r="G24">
        <f>'All Nodes'!G6242</f>
        <v>100001</v>
      </c>
    </row>
    <row r="25" spans="1:7" x14ac:dyDescent="0.25">
      <c r="A25" t="str">
        <f>'All Nodes'!A6243</f>
        <v>GRID</v>
      </c>
      <c r="B25">
        <f>'All Nodes'!B6243</f>
        <v>110023</v>
      </c>
      <c r="C25">
        <f>'All Nodes'!C6243</f>
        <v>100001</v>
      </c>
      <c r="D25" s="1">
        <f>'All Nodes'!D6243</f>
        <v>-0.32501400000000003</v>
      </c>
      <c r="E25" s="1">
        <f>'All Nodes'!E6243</f>
        <v>0.27498400000000001</v>
      </c>
      <c r="F25" s="1">
        <f>'All Nodes'!F6243</f>
        <v>0.49486999999999998</v>
      </c>
      <c r="G25">
        <f>'All Nodes'!G6243</f>
        <v>100001</v>
      </c>
    </row>
    <row r="26" spans="1:7" x14ac:dyDescent="0.25">
      <c r="A26" t="str">
        <f>'All Nodes'!A6244</f>
        <v>GRID</v>
      </c>
      <c r="B26">
        <f>'All Nodes'!B6244</f>
        <v>110024</v>
      </c>
      <c r="C26">
        <f>'All Nodes'!C6244</f>
        <v>100001</v>
      </c>
      <c r="D26" s="1">
        <f>'All Nodes'!D6244</f>
        <v>-0.300014</v>
      </c>
      <c r="E26" s="1">
        <f>'All Nodes'!E6244</f>
        <v>0.27498600000000001</v>
      </c>
      <c r="F26" s="1">
        <f>'All Nodes'!F6244</f>
        <v>0.49486999999999998</v>
      </c>
      <c r="G26">
        <f>'All Nodes'!G6244</f>
        <v>100001</v>
      </c>
    </row>
    <row r="27" spans="1:7" x14ac:dyDescent="0.25">
      <c r="A27" t="str">
        <f>'All Nodes'!A6245</f>
        <v>GRID</v>
      </c>
      <c r="B27">
        <f>'All Nodes'!B6245</f>
        <v>110025</v>
      </c>
      <c r="C27">
        <f>'All Nodes'!C6245</f>
        <v>100001</v>
      </c>
      <c r="D27" s="1">
        <f>'All Nodes'!D6245</f>
        <v>-0.27501399999999998</v>
      </c>
      <c r="E27" s="1">
        <f>'All Nodes'!E6245</f>
        <v>0.27498800000000001</v>
      </c>
      <c r="F27" s="1">
        <f>'All Nodes'!F6245</f>
        <v>0.49486999999999998</v>
      </c>
      <c r="G27">
        <f>'All Nodes'!G6245</f>
        <v>100001</v>
      </c>
    </row>
    <row r="28" spans="1:7" x14ac:dyDescent="0.25">
      <c r="A28" t="str">
        <f>'All Nodes'!A6246</f>
        <v>GRID</v>
      </c>
      <c r="B28">
        <f>'All Nodes'!B6246</f>
        <v>110026</v>
      </c>
      <c r="C28">
        <f>'All Nodes'!C6246</f>
        <v>100001</v>
      </c>
      <c r="D28" s="1">
        <f>'All Nodes'!D6246</f>
        <v>-0.25001400000000001</v>
      </c>
      <c r="E28" s="1">
        <f>'All Nodes'!E6246</f>
        <v>0.27498800000000001</v>
      </c>
      <c r="F28" s="1">
        <f>'All Nodes'!F6246</f>
        <v>0.494869</v>
      </c>
      <c r="G28">
        <f>'All Nodes'!G6246</f>
        <v>100001</v>
      </c>
    </row>
    <row r="29" spans="1:7" x14ac:dyDescent="0.25">
      <c r="A29" t="str">
        <f>'All Nodes'!A6247</f>
        <v>GRID</v>
      </c>
      <c r="B29">
        <f>'All Nodes'!B6247</f>
        <v>110027</v>
      </c>
      <c r="C29">
        <f>'All Nodes'!C6247</f>
        <v>100001</v>
      </c>
      <c r="D29" s="1">
        <f>'All Nodes'!D6247</f>
        <v>-0.225021</v>
      </c>
      <c r="E29" s="1">
        <f>'All Nodes'!E6247</f>
        <v>0.42498999999999998</v>
      </c>
      <c r="F29" s="1">
        <f>'All Nodes'!F6247</f>
        <v>0.49486999999999998</v>
      </c>
      <c r="G29">
        <f>'All Nodes'!G6247</f>
        <v>100001</v>
      </c>
    </row>
    <row r="30" spans="1:7" x14ac:dyDescent="0.25">
      <c r="A30" t="str">
        <f>'All Nodes'!A6248</f>
        <v>GRID</v>
      </c>
      <c r="B30">
        <f>'All Nodes'!B6248</f>
        <v>110028</v>
      </c>
      <c r="C30">
        <f>'All Nodes'!C6248</f>
        <v>100001</v>
      </c>
      <c r="D30" s="1">
        <f>'All Nodes'!D6248</f>
        <v>-0.22502</v>
      </c>
      <c r="E30" s="1">
        <f>'All Nodes'!E6248</f>
        <v>0.39999000000000001</v>
      </c>
      <c r="F30" s="1">
        <f>'All Nodes'!F6248</f>
        <v>0.49486999999999998</v>
      </c>
      <c r="G30">
        <f>'All Nodes'!G6248</f>
        <v>100001</v>
      </c>
    </row>
    <row r="31" spans="1:7" x14ac:dyDescent="0.25">
      <c r="A31" t="str">
        <f>'All Nodes'!A6249</f>
        <v>GRID</v>
      </c>
      <c r="B31">
        <f>'All Nodes'!B6249</f>
        <v>110029</v>
      </c>
      <c r="C31">
        <f>'All Nodes'!C6249</f>
        <v>100001</v>
      </c>
      <c r="D31" s="1">
        <f>'All Nodes'!D6249</f>
        <v>-0.225019</v>
      </c>
      <c r="E31" s="1">
        <f>'All Nodes'!E6249</f>
        <v>0.37498999999999999</v>
      </c>
      <c r="F31" s="1">
        <f>'All Nodes'!F6249</f>
        <v>0.494869</v>
      </c>
      <c r="G31">
        <f>'All Nodes'!G6249</f>
        <v>100001</v>
      </c>
    </row>
    <row r="32" spans="1:7" x14ac:dyDescent="0.25">
      <c r="A32" t="str">
        <f>'All Nodes'!A6250</f>
        <v>GRID</v>
      </c>
      <c r="B32">
        <f>'All Nodes'!B6250</f>
        <v>110030</v>
      </c>
      <c r="C32">
        <f>'All Nodes'!C6250</f>
        <v>100001</v>
      </c>
      <c r="D32" s="1">
        <f>'All Nodes'!D6250</f>
        <v>-0.22501699999999999</v>
      </c>
      <c r="E32" s="1">
        <f>'All Nodes'!E6250</f>
        <v>0.34999000000000002</v>
      </c>
      <c r="F32" s="1">
        <f>'All Nodes'!F6250</f>
        <v>0.49486999999999998</v>
      </c>
      <c r="G32">
        <f>'All Nodes'!G6250</f>
        <v>100001</v>
      </c>
    </row>
    <row r="33" spans="1:7" x14ac:dyDescent="0.25">
      <c r="A33" t="str">
        <f>'All Nodes'!A6251</f>
        <v>GRID</v>
      </c>
      <c r="B33">
        <f>'All Nodes'!B6251</f>
        <v>110031</v>
      </c>
      <c r="C33">
        <f>'All Nodes'!C6251</f>
        <v>100001</v>
      </c>
      <c r="D33" s="1">
        <f>'All Nodes'!D6251</f>
        <v>-0.22501599999999999</v>
      </c>
      <c r="E33" s="1">
        <f>'All Nodes'!E6251</f>
        <v>0.32499</v>
      </c>
      <c r="F33" s="1">
        <f>'All Nodes'!F6251</f>
        <v>0.49486999999999998</v>
      </c>
      <c r="G33">
        <f>'All Nodes'!G6251</f>
        <v>100001</v>
      </c>
    </row>
    <row r="34" spans="1:7" x14ac:dyDescent="0.25">
      <c r="A34" t="str">
        <f>'All Nodes'!A6252</f>
        <v>GRID</v>
      </c>
      <c r="B34">
        <f>'All Nodes'!B6252</f>
        <v>110032</v>
      </c>
      <c r="C34">
        <f>'All Nodes'!C6252</f>
        <v>100001</v>
      </c>
      <c r="D34" s="1">
        <f>'All Nodes'!D6252</f>
        <v>-0.22501499999999999</v>
      </c>
      <c r="E34" s="1">
        <f>'All Nodes'!E6252</f>
        <v>0.29998999999999998</v>
      </c>
      <c r="F34" s="1">
        <f>'All Nodes'!F6252</f>
        <v>0.49486999999999998</v>
      </c>
      <c r="G34">
        <f>'All Nodes'!G6252</f>
        <v>100001</v>
      </c>
    </row>
    <row r="35" spans="1:7" x14ac:dyDescent="0.25">
      <c r="A35" t="str">
        <f>'All Nodes'!A6253</f>
        <v>GRID</v>
      </c>
      <c r="B35">
        <f>'All Nodes'!B6253</f>
        <v>110033</v>
      </c>
      <c r="C35">
        <f>'All Nodes'!C6253</f>
        <v>100001</v>
      </c>
      <c r="D35" s="1">
        <f>'All Nodes'!D6253</f>
        <v>-0.22501399999999999</v>
      </c>
      <c r="E35" s="1">
        <f>'All Nodes'!E6253</f>
        <v>0.27499000000000001</v>
      </c>
      <c r="F35" s="1">
        <f>'All Nodes'!F6253</f>
        <v>0.49486999999999998</v>
      </c>
      <c r="G35">
        <f>'All Nodes'!G6253</f>
        <v>100001</v>
      </c>
    </row>
    <row r="36" spans="1:7" x14ac:dyDescent="0.25">
      <c r="A36" t="str">
        <f>'All Nodes'!A6254</f>
        <v>GRID</v>
      </c>
      <c r="B36">
        <f>'All Nodes'!B6254</f>
        <v>110034</v>
      </c>
      <c r="C36">
        <f>'All Nodes'!C6254</f>
        <v>100001</v>
      </c>
      <c r="D36" s="1">
        <f>'All Nodes'!D6254</f>
        <v>-0.40001300000000001</v>
      </c>
      <c r="E36" s="1">
        <f>'All Nodes'!E6254</f>
        <v>0.24998100000000001</v>
      </c>
      <c r="F36" s="1">
        <f>'All Nodes'!F6254</f>
        <v>0.49486999999999998</v>
      </c>
      <c r="G36">
        <f>'All Nodes'!G6254</f>
        <v>100001</v>
      </c>
    </row>
    <row r="37" spans="1:7" x14ac:dyDescent="0.25">
      <c r="A37" t="str">
        <f>'All Nodes'!A6255</f>
        <v>GRID</v>
      </c>
      <c r="B37">
        <f>'All Nodes'!B6255</f>
        <v>110035</v>
      </c>
      <c r="C37">
        <f>'All Nodes'!C6255</f>
        <v>100001</v>
      </c>
      <c r="D37" s="1">
        <f>'All Nodes'!D6255</f>
        <v>-0.37501299999999999</v>
      </c>
      <c r="E37" s="1">
        <f>'All Nodes'!E6255</f>
        <v>0.24998200000000001</v>
      </c>
      <c r="F37" s="1">
        <f>'All Nodes'!F6255</f>
        <v>0.49486999999999998</v>
      </c>
      <c r="G37">
        <f>'All Nodes'!G6255</f>
        <v>100001</v>
      </c>
    </row>
    <row r="38" spans="1:7" x14ac:dyDescent="0.25">
      <c r="A38" t="str">
        <f>'All Nodes'!A6256</f>
        <v>GRID</v>
      </c>
      <c r="B38">
        <f>'All Nodes'!B6256</f>
        <v>110036</v>
      </c>
      <c r="C38">
        <f>'All Nodes'!C6256</f>
        <v>100001</v>
      </c>
      <c r="D38" s="1">
        <f>'All Nodes'!D6256</f>
        <v>-0.35001300000000002</v>
      </c>
      <c r="E38" s="1">
        <f>'All Nodes'!E6256</f>
        <v>0.24998400000000001</v>
      </c>
      <c r="F38" s="1">
        <f>'All Nodes'!F6256</f>
        <v>0.494869</v>
      </c>
      <c r="G38">
        <f>'All Nodes'!G6256</f>
        <v>100001</v>
      </c>
    </row>
    <row r="39" spans="1:7" x14ac:dyDescent="0.25">
      <c r="A39" t="str">
        <f>'All Nodes'!A6257</f>
        <v>GRID</v>
      </c>
      <c r="B39">
        <f>'All Nodes'!B6257</f>
        <v>110037</v>
      </c>
      <c r="C39">
        <f>'All Nodes'!C6257</f>
        <v>100001</v>
      </c>
      <c r="D39" s="1">
        <f>'All Nodes'!D6257</f>
        <v>-0.325013</v>
      </c>
      <c r="E39" s="1">
        <f>'All Nodes'!E6257</f>
        <v>0.24998400000000001</v>
      </c>
      <c r="F39" s="1">
        <f>'All Nodes'!F6257</f>
        <v>0.49486999999999998</v>
      </c>
      <c r="G39">
        <f>'All Nodes'!G6257</f>
        <v>100001</v>
      </c>
    </row>
    <row r="40" spans="1:7" x14ac:dyDescent="0.25">
      <c r="A40" t="str">
        <f>'All Nodes'!A6258</f>
        <v>GRID</v>
      </c>
      <c r="B40">
        <f>'All Nodes'!B6258</f>
        <v>110038</v>
      </c>
      <c r="C40">
        <f>'All Nodes'!C6258</f>
        <v>100001</v>
      </c>
      <c r="D40" s="1">
        <f>'All Nodes'!D6258</f>
        <v>-0.30001299999999997</v>
      </c>
      <c r="E40" s="1">
        <f>'All Nodes'!E6258</f>
        <v>0.24998600000000001</v>
      </c>
      <c r="F40" s="1">
        <f>'All Nodes'!F6258</f>
        <v>0.49486999999999998</v>
      </c>
      <c r="G40">
        <f>'All Nodes'!G6258</f>
        <v>100001</v>
      </c>
    </row>
    <row r="41" spans="1:7" x14ac:dyDescent="0.25">
      <c r="A41" t="str">
        <f>'All Nodes'!A6259</f>
        <v>GRID</v>
      </c>
      <c r="B41">
        <f>'All Nodes'!B6259</f>
        <v>110039</v>
      </c>
      <c r="C41">
        <f>'All Nodes'!C6259</f>
        <v>100001</v>
      </c>
      <c r="D41" s="1">
        <f>'All Nodes'!D6259</f>
        <v>-0.27501300000000001</v>
      </c>
      <c r="E41" s="1">
        <f>'All Nodes'!E6259</f>
        <v>0.24998799999999999</v>
      </c>
      <c r="F41" s="1">
        <f>'All Nodes'!F6259</f>
        <v>0.49486999999999998</v>
      </c>
      <c r="G41">
        <f>'All Nodes'!G6259</f>
        <v>100001</v>
      </c>
    </row>
    <row r="42" spans="1:7" x14ac:dyDescent="0.25">
      <c r="A42" t="str">
        <f>'All Nodes'!A6260</f>
        <v>GRID</v>
      </c>
      <c r="B42">
        <f>'All Nodes'!B6260</f>
        <v>110040</v>
      </c>
      <c r="C42">
        <f>'All Nodes'!C6260</f>
        <v>100001</v>
      </c>
      <c r="D42" s="1">
        <f>'All Nodes'!D6260</f>
        <v>-0.25001299999999999</v>
      </c>
      <c r="E42" s="1">
        <f>'All Nodes'!E6260</f>
        <v>0.24998799999999999</v>
      </c>
      <c r="F42" s="1">
        <f>'All Nodes'!F6260</f>
        <v>0.49486999999999998</v>
      </c>
      <c r="G42">
        <f>'All Nodes'!G6260</f>
        <v>100001</v>
      </c>
    </row>
    <row r="43" spans="1:7" x14ac:dyDescent="0.25">
      <c r="A43" t="str">
        <f>'All Nodes'!A6261</f>
        <v>GRID</v>
      </c>
      <c r="B43">
        <f>'All Nodes'!B6261</f>
        <v>110041</v>
      </c>
      <c r="C43">
        <f>'All Nodes'!C6261</f>
        <v>100001</v>
      </c>
      <c r="D43" s="1">
        <f>'All Nodes'!D6261</f>
        <v>-0.22501299999999999</v>
      </c>
      <c r="E43" s="1">
        <f>'All Nodes'!E6261</f>
        <v>0.24998999999999999</v>
      </c>
      <c r="F43" s="1">
        <f>'All Nodes'!F6261</f>
        <v>0.494869</v>
      </c>
      <c r="G43">
        <f>'All Nodes'!G6261</f>
        <v>100001</v>
      </c>
    </row>
    <row r="44" spans="1:7" x14ac:dyDescent="0.25">
      <c r="A44" t="str">
        <f>'All Nodes'!A6262</f>
        <v>GRID</v>
      </c>
      <c r="B44">
        <f>'All Nodes'!B6262</f>
        <v>110042</v>
      </c>
      <c r="C44">
        <f>'All Nodes'!C6262</f>
        <v>100001</v>
      </c>
      <c r="D44" s="1">
        <f>'All Nodes'!D6262</f>
        <v>-0.200021</v>
      </c>
      <c r="E44" s="1">
        <f>'All Nodes'!E6262</f>
        <v>0.42498999999999998</v>
      </c>
      <c r="F44" s="1">
        <f>'All Nodes'!F6262</f>
        <v>0.494869</v>
      </c>
      <c r="G44">
        <f>'All Nodes'!G6262</f>
        <v>100001</v>
      </c>
    </row>
    <row r="45" spans="1:7" x14ac:dyDescent="0.25">
      <c r="A45" t="str">
        <f>'All Nodes'!A6263</f>
        <v>GRID</v>
      </c>
      <c r="B45">
        <f>'All Nodes'!B6263</f>
        <v>110043</v>
      </c>
      <c r="C45">
        <f>'All Nodes'!C6263</f>
        <v>100001</v>
      </c>
      <c r="D45" s="1">
        <f>'All Nodes'!D6263</f>
        <v>-0.20002</v>
      </c>
      <c r="E45" s="1">
        <f>'All Nodes'!E6263</f>
        <v>0.39999000000000001</v>
      </c>
      <c r="F45" s="1">
        <f>'All Nodes'!F6263</f>
        <v>0.49486999999999998</v>
      </c>
      <c r="G45">
        <f>'All Nodes'!G6263</f>
        <v>100001</v>
      </c>
    </row>
    <row r="46" spans="1:7" x14ac:dyDescent="0.25">
      <c r="A46" t="str">
        <f>'All Nodes'!A6264</f>
        <v>GRID</v>
      </c>
      <c r="B46">
        <f>'All Nodes'!B6264</f>
        <v>110044</v>
      </c>
      <c r="C46">
        <f>'All Nodes'!C6264</f>
        <v>100001</v>
      </c>
      <c r="D46" s="1">
        <f>'All Nodes'!D6264</f>
        <v>-0.200019</v>
      </c>
      <c r="E46" s="1">
        <f>'All Nodes'!E6264</f>
        <v>0.37498999999999999</v>
      </c>
      <c r="F46" s="1">
        <f>'All Nodes'!F6264</f>
        <v>0.49486999999999998</v>
      </c>
      <c r="G46">
        <f>'All Nodes'!G6264</f>
        <v>100001</v>
      </c>
    </row>
    <row r="47" spans="1:7" x14ac:dyDescent="0.25">
      <c r="A47" t="str">
        <f>'All Nodes'!A6265</f>
        <v>GRID</v>
      </c>
      <c r="B47">
        <f>'All Nodes'!B6265</f>
        <v>110045</v>
      </c>
      <c r="C47">
        <f>'All Nodes'!C6265</f>
        <v>100001</v>
      </c>
      <c r="D47" s="1">
        <f>'All Nodes'!D6265</f>
        <v>-0.200017</v>
      </c>
      <c r="E47" s="1">
        <f>'All Nodes'!E6265</f>
        <v>0.34999000000000002</v>
      </c>
      <c r="F47" s="1">
        <f>'All Nodes'!F6265</f>
        <v>0.494869</v>
      </c>
      <c r="G47">
        <f>'All Nodes'!G6265</f>
        <v>100001</v>
      </c>
    </row>
    <row r="48" spans="1:7" x14ac:dyDescent="0.25">
      <c r="A48" t="str">
        <f>'All Nodes'!A6266</f>
        <v>GRID</v>
      </c>
      <c r="B48">
        <f>'All Nodes'!B6266</f>
        <v>110046</v>
      </c>
      <c r="C48">
        <f>'All Nodes'!C6266</f>
        <v>100001</v>
      </c>
      <c r="D48" s="1">
        <f>'All Nodes'!D6266</f>
        <v>-0.200016</v>
      </c>
      <c r="E48" s="1">
        <f>'All Nodes'!E6266</f>
        <v>0.32499</v>
      </c>
      <c r="F48" s="1">
        <f>'All Nodes'!F6266</f>
        <v>0.49486999999999998</v>
      </c>
      <c r="G48">
        <f>'All Nodes'!G6266</f>
        <v>100001</v>
      </c>
    </row>
    <row r="49" spans="1:7" x14ac:dyDescent="0.25">
      <c r="A49" t="str">
        <f>'All Nodes'!A6267</f>
        <v>GRID</v>
      </c>
      <c r="B49">
        <f>'All Nodes'!B6267</f>
        <v>110047</v>
      </c>
      <c r="C49">
        <f>'All Nodes'!C6267</f>
        <v>100001</v>
      </c>
      <c r="D49" s="1">
        <f>'All Nodes'!D6267</f>
        <v>-0.200015</v>
      </c>
      <c r="E49" s="1">
        <f>'All Nodes'!E6267</f>
        <v>0.29998999999999998</v>
      </c>
      <c r="F49" s="1">
        <f>'All Nodes'!F6267</f>
        <v>0.49486999999999998</v>
      </c>
      <c r="G49">
        <f>'All Nodes'!G6267</f>
        <v>100001</v>
      </c>
    </row>
    <row r="50" spans="1:7" x14ac:dyDescent="0.25">
      <c r="A50" t="str">
        <f>'All Nodes'!A6268</f>
        <v>GRID</v>
      </c>
      <c r="B50">
        <f>'All Nodes'!B6268</f>
        <v>110048</v>
      </c>
      <c r="C50">
        <f>'All Nodes'!C6268</f>
        <v>100001</v>
      </c>
      <c r="D50" s="1">
        <f>'All Nodes'!D6268</f>
        <v>-0.200014</v>
      </c>
      <c r="E50" s="1">
        <f>'All Nodes'!E6268</f>
        <v>0.27499000000000001</v>
      </c>
      <c r="F50" s="1">
        <f>'All Nodes'!F6268</f>
        <v>0.49486999999999998</v>
      </c>
      <c r="G50">
        <f>'All Nodes'!G6268</f>
        <v>100001</v>
      </c>
    </row>
    <row r="51" spans="1:7" x14ac:dyDescent="0.25">
      <c r="A51" t="str">
        <f>'All Nodes'!A6269</f>
        <v>GRID</v>
      </c>
      <c r="B51">
        <f>'All Nodes'!B6269</f>
        <v>110049</v>
      </c>
      <c r="C51">
        <f>'All Nodes'!C6269</f>
        <v>100001</v>
      </c>
      <c r="D51" s="1">
        <f>'All Nodes'!D6269</f>
        <v>-0.200013</v>
      </c>
      <c r="E51" s="1">
        <f>'All Nodes'!E6269</f>
        <v>0.24998999999999999</v>
      </c>
      <c r="F51" s="1">
        <f>'All Nodes'!F6269</f>
        <v>0.49486999999999998</v>
      </c>
      <c r="G51">
        <f>'All Nodes'!G6269</f>
        <v>100001</v>
      </c>
    </row>
    <row r="52" spans="1:7" x14ac:dyDescent="0.25">
      <c r="A52" t="str">
        <f>'All Nodes'!A6270</f>
        <v>GRID</v>
      </c>
      <c r="B52">
        <f>'All Nodes'!B6270</f>
        <v>110050</v>
      </c>
      <c r="C52">
        <f>'All Nodes'!C6270</f>
        <v>100001</v>
      </c>
      <c r="D52" s="1">
        <f>'All Nodes'!D6270</f>
        <v>-0.42501100000000003</v>
      </c>
      <c r="E52" s="1">
        <f>'All Nodes'!E6270</f>
        <v>0.22498000000000001</v>
      </c>
      <c r="F52" s="1">
        <f>'All Nodes'!F6270</f>
        <v>0.49486999999999998</v>
      </c>
      <c r="G52">
        <f>'All Nodes'!G6270</f>
        <v>100001</v>
      </c>
    </row>
    <row r="53" spans="1:7" x14ac:dyDescent="0.25">
      <c r="A53" t="str">
        <f>'All Nodes'!A6271</f>
        <v>GRID</v>
      </c>
      <c r="B53">
        <f>'All Nodes'!B6271</f>
        <v>110051</v>
      </c>
      <c r="C53">
        <f>'All Nodes'!C6271</f>
        <v>100001</v>
      </c>
      <c r="D53" s="1">
        <f>'All Nodes'!D6271</f>
        <v>-0.40001100000000001</v>
      </c>
      <c r="E53" s="1">
        <f>'All Nodes'!E6271</f>
        <v>0.22498099999999999</v>
      </c>
      <c r="F53" s="1">
        <f>'All Nodes'!F6271</f>
        <v>0.49486999999999998</v>
      </c>
      <c r="G53">
        <f>'All Nodes'!G6271</f>
        <v>100001</v>
      </c>
    </row>
    <row r="54" spans="1:7" x14ac:dyDescent="0.25">
      <c r="A54" t="str">
        <f>'All Nodes'!A6272</f>
        <v>GRID</v>
      </c>
      <c r="B54">
        <f>'All Nodes'!B6272</f>
        <v>110052</v>
      </c>
      <c r="C54">
        <f>'All Nodes'!C6272</f>
        <v>100001</v>
      </c>
      <c r="D54" s="1">
        <f>'All Nodes'!D6272</f>
        <v>-0.37501099999999998</v>
      </c>
      <c r="E54" s="1">
        <f>'All Nodes'!E6272</f>
        <v>0.22498199999999999</v>
      </c>
      <c r="F54" s="1">
        <f>'All Nodes'!F6272</f>
        <v>0.49486999999999998</v>
      </c>
      <c r="G54">
        <f>'All Nodes'!G6272</f>
        <v>100001</v>
      </c>
    </row>
    <row r="55" spans="1:7" x14ac:dyDescent="0.25">
      <c r="A55" t="str">
        <f>'All Nodes'!A6273</f>
        <v>GRID</v>
      </c>
      <c r="B55">
        <f>'All Nodes'!B6273</f>
        <v>110053</v>
      </c>
      <c r="C55">
        <f>'All Nodes'!C6273</f>
        <v>100001</v>
      </c>
      <c r="D55" s="1">
        <f>'All Nodes'!D6273</f>
        <v>-0.35001100000000002</v>
      </c>
      <c r="E55" s="1">
        <f>'All Nodes'!E6273</f>
        <v>0.22498399999999999</v>
      </c>
      <c r="F55" s="1">
        <f>'All Nodes'!F6273</f>
        <v>0.49486999999999998</v>
      </c>
      <c r="G55">
        <f>'All Nodes'!G6273</f>
        <v>100001</v>
      </c>
    </row>
    <row r="56" spans="1:7" x14ac:dyDescent="0.25">
      <c r="A56" t="str">
        <f>'All Nodes'!A6274</f>
        <v>GRID</v>
      </c>
      <c r="B56">
        <f>'All Nodes'!B6274</f>
        <v>110054</v>
      </c>
      <c r="C56">
        <f>'All Nodes'!C6274</f>
        <v>100001</v>
      </c>
      <c r="D56" s="1">
        <f>'All Nodes'!D6274</f>
        <v>-0.32501099999999999</v>
      </c>
      <c r="E56" s="1">
        <f>'All Nodes'!E6274</f>
        <v>0.22498399999999999</v>
      </c>
      <c r="F56" s="1">
        <f>'All Nodes'!F6274</f>
        <v>0.494869</v>
      </c>
      <c r="G56">
        <f>'All Nodes'!G6274</f>
        <v>100001</v>
      </c>
    </row>
    <row r="57" spans="1:7" x14ac:dyDescent="0.25">
      <c r="A57" t="str">
        <f>'All Nodes'!A6275</f>
        <v>GRID</v>
      </c>
      <c r="B57">
        <f>'All Nodes'!B6275</f>
        <v>110055</v>
      </c>
      <c r="C57">
        <f>'All Nodes'!C6275</f>
        <v>100001</v>
      </c>
      <c r="D57" s="1">
        <f>'All Nodes'!D6275</f>
        <v>-0.30001100000000003</v>
      </c>
      <c r="E57" s="1">
        <f>'All Nodes'!E6275</f>
        <v>0.22498599999999999</v>
      </c>
      <c r="F57" s="1">
        <f>'All Nodes'!F6275</f>
        <v>0.49486999999999998</v>
      </c>
      <c r="G57">
        <f>'All Nodes'!G6275</f>
        <v>100001</v>
      </c>
    </row>
    <row r="58" spans="1:7" x14ac:dyDescent="0.25">
      <c r="A58" t="str">
        <f>'All Nodes'!A6276</f>
        <v>GRID</v>
      </c>
      <c r="B58">
        <f>'All Nodes'!B6276</f>
        <v>110056</v>
      </c>
      <c r="C58">
        <f>'All Nodes'!C6276</f>
        <v>100001</v>
      </c>
      <c r="D58" s="1">
        <f>'All Nodes'!D6276</f>
        <v>-0.27501100000000001</v>
      </c>
      <c r="E58" s="1">
        <f>'All Nodes'!E6276</f>
        <v>0.22498799999999999</v>
      </c>
      <c r="F58" s="1">
        <f>'All Nodes'!F6276</f>
        <v>0.49486999999999998</v>
      </c>
      <c r="G58">
        <f>'All Nodes'!G6276</f>
        <v>100001</v>
      </c>
    </row>
    <row r="59" spans="1:7" x14ac:dyDescent="0.25">
      <c r="A59" t="str">
        <f>'All Nodes'!A6277</f>
        <v>GRID</v>
      </c>
      <c r="B59">
        <f>'All Nodes'!B6277</f>
        <v>110057</v>
      </c>
      <c r="C59">
        <f>'All Nodes'!C6277</f>
        <v>100001</v>
      </c>
      <c r="D59" s="1">
        <f>'All Nodes'!D6277</f>
        <v>-0.25001099999999998</v>
      </c>
      <c r="E59" s="1">
        <f>'All Nodes'!E6277</f>
        <v>0.22498799999999999</v>
      </c>
      <c r="F59" s="1">
        <f>'All Nodes'!F6277</f>
        <v>0.49486999999999998</v>
      </c>
      <c r="G59">
        <f>'All Nodes'!G6277</f>
        <v>100001</v>
      </c>
    </row>
    <row r="60" spans="1:7" x14ac:dyDescent="0.25">
      <c r="A60" t="str">
        <f>'All Nodes'!A6278</f>
        <v>GRID</v>
      </c>
      <c r="B60">
        <f>'All Nodes'!B6278</f>
        <v>110058</v>
      </c>
      <c r="C60">
        <f>'All Nodes'!C6278</f>
        <v>100001</v>
      </c>
      <c r="D60" s="1">
        <f>'All Nodes'!D6278</f>
        <v>-0.22501099999999999</v>
      </c>
      <c r="E60" s="1">
        <f>'All Nodes'!E6278</f>
        <v>0.22499</v>
      </c>
      <c r="F60" s="1">
        <f>'All Nodes'!F6278</f>
        <v>0.49486999999999998</v>
      </c>
      <c r="G60">
        <f>'All Nodes'!G6278</f>
        <v>100001</v>
      </c>
    </row>
    <row r="61" spans="1:7" x14ac:dyDescent="0.25">
      <c r="A61" t="str">
        <f>'All Nodes'!A6279</f>
        <v>GRID</v>
      </c>
      <c r="B61">
        <f>'All Nodes'!B6279</f>
        <v>110059</v>
      </c>
      <c r="C61">
        <f>'All Nodes'!C6279</f>
        <v>100001</v>
      </c>
      <c r="D61" s="1">
        <f>'All Nodes'!D6279</f>
        <v>-0.20001099999999999</v>
      </c>
      <c r="E61" s="1">
        <f>'All Nodes'!E6279</f>
        <v>0.22499</v>
      </c>
      <c r="F61" s="1">
        <f>'All Nodes'!F6279</f>
        <v>0.494869</v>
      </c>
      <c r="G61">
        <f>'All Nodes'!G6279</f>
        <v>100001</v>
      </c>
    </row>
    <row r="62" spans="1:7" x14ac:dyDescent="0.25">
      <c r="A62" t="str">
        <f>'All Nodes'!A6280</f>
        <v>GRID</v>
      </c>
      <c r="B62">
        <f>'All Nodes'!B6280</f>
        <v>110060</v>
      </c>
      <c r="C62">
        <f>'All Nodes'!C6280</f>
        <v>100001</v>
      </c>
      <c r="D62" s="1">
        <f>'All Nodes'!D6280</f>
        <v>-0.17502200000000001</v>
      </c>
      <c r="E62" s="1">
        <f>'All Nodes'!E6280</f>
        <v>0.449992</v>
      </c>
      <c r="F62" s="1">
        <f>'All Nodes'!F6280</f>
        <v>0.494869</v>
      </c>
      <c r="G62">
        <f>'All Nodes'!G6280</f>
        <v>100001</v>
      </c>
    </row>
    <row r="63" spans="1:7" x14ac:dyDescent="0.25">
      <c r="A63" t="str">
        <f>'All Nodes'!A6281</f>
        <v>GRID</v>
      </c>
      <c r="B63">
        <f>'All Nodes'!B6281</f>
        <v>110061</v>
      </c>
      <c r="C63">
        <f>'All Nodes'!C6281</f>
        <v>100001</v>
      </c>
      <c r="D63" s="1">
        <f>'All Nodes'!D6281</f>
        <v>-0.17502100000000001</v>
      </c>
      <c r="E63" s="1">
        <f>'All Nodes'!E6281</f>
        <v>0.42499199999999998</v>
      </c>
      <c r="F63" s="1">
        <f>'All Nodes'!F6281</f>
        <v>0.49486999999999998</v>
      </c>
      <c r="G63">
        <f>'All Nodes'!G6281</f>
        <v>100001</v>
      </c>
    </row>
    <row r="64" spans="1:7" x14ac:dyDescent="0.25">
      <c r="A64" t="str">
        <f>'All Nodes'!A6282</f>
        <v>GRID</v>
      </c>
      <c r="B64">
        <f>'All Nodes'!B6282</f>
        <v>110062</v>
      </c>
      <c r="C64">
        <f>'All Nodes'!C6282</f>
        <v>100001</v>
      </c>
      <c r="D64" s="1">
        <f>'All Nodes'!D6282</f>
        <v>-0.17502000000000001</v>
      </c>
      <c r="E64" s="1">
        <f>'All Nodes'!E6282</f>
        <v>0.39999200000000001</v>
      </c>
      <c r="F64" s="1">
        <f>'All Nodes'!F6282</f>
        <v>0.494869</v>
      </c>
      <c r="G64">
        <f>'All Nodes'!G6282</f>
        <v>100001</v>
      </c>
    </row>
    <row r="65" spans="1:7" x14ac:dyDescent="0.25">
      <c r="A65" t="str">
        <f>'All Nodes'!A6283</f>
        <v>GRID</v>
      </c>
      <c r="B65">
        <f>'All Nodes'!B6283</f>
        <v>110063</v>
      </c>
      <c r="C65">
        <f>'All Nodes'!C6283</f>
        <v>100001</v>
      </c>
      <c r="D65" s="1">
        <f>'All Nodes'!D6283</f>
        <v>-0.17501900000000001</v>
      </c>
      <c r="E65" s="1">
        <f>'All Nodes'!E6283</f>
        <v>0.37499199999999999</v>
      </c>
      <c r="F65" s="1">
        <f>'All Nodes'!F6283</f>
        <v>0.49486999999999998</v>
      </c>
      <c r="G65">
        <f>'All Nodes'!G6283</f>
        <v>100001</v>
      </c>
    </row>
    <row r="66" spans="1:7" x14ac:dyDescent="0.25">
      <c r="A66" t="str">
        <f>'All Nodes'!A6284</f>
        <v>GRID</v>
      </c>
      <c r="B66">
        <f>'All Nodes'!B6284</f>
        <v>110064</v>
      </c>
      <c r="C66">
        <f>'All Nodes'!C6284</f>
        <v>100001</v>
      </c>
      <c r="D66" s="1">
        <f>'All Nodes'!D6284</f>
        <v>-0.17501700000000001</v>
      </c>
      <c r="E66" s="1">
        <f>'All Nodes'!E6284</f>
        <v>0.34999200000000003</v>
      </c>
      <c r="F66" s="1">
        <f>'All Nodes'!F6284</f>
        <v>0.49486999999999998</v>
      </c>
      <c r="G66">
        <f>'All Nodes'!G6284</f>
        <v>100001</v>
      </c>
    </row>
    <row r="67" spans="1:7" x14ac:dyDescent="0.25">
      <c r="A67" t="str">
        <f>'All Nodes'!A6285</f>
        <v>GRID</v>
      </c>
      <c r="B67">
        <f>'All Nodes'!B6285</f>
        <v>110065</v>
      </c>
      <c r="C67">
        <f>'All Nodes'!C6285</f>
        <v>100001</v>
      </c>
      <c r="D67" s="1">
        <f>'All Nodes'!D6285</f>
        <v>-0.175016</v>
      </c>
      <c r="E67" s="1">
        <f>'All Nodes'!E6285</f>
        <v>0.324992</v>
      </c>
      <c r="F67" s="1">
        <f>'All Nodes'!F6285</f>
        <v>0.494869</v>
      </c>
      <c r="G67">
        <f>'All Nodes'!G6285</f>
        <v>100001</v>
      </c>
    </row>
    <row r="68" spans="1:7" x14ac:dyDescent="0.25">
      <c r="A68" t="str">
        <f>'All Nodes'!A6286</f>
        <v>GRID</v>
      </c>
      <c r="B68">
        <f>'All Nodes'!B6286</f>
        <v>110066</v>
      </c>
      <c r="C68">
        <f>'All Nodes'!C6286</f>
        <v>100001</v>
      </c>
      <c r="D68" s="1">
        <f>'All Nodes'!D6286</f>
        <v>-0.175015</v>
      </c>
      <c r="E68" s="1">
        <f>'All Nodes'!E6286</f>
        <v>0.29999199999999998</v>
      </c>
      <c r="F68" s="1">
        <f>'All Nodes'!F6286</f>
        <v>0.49486999999999998</v>
      </c>
      <c r="G68">
        <f>'All Nodes'!G6286</f>
        <v>100001</v>
      </c>
    </row>
    <row r="69" spans="1:7" x14ac:dyDescent="0.25">
      <c r="A69" t="str">
        <f>'All Nodes'!A6287</f>
        <v>GRID</v>
      </c>
      <c r="B69">
        <f>'All Nodes'!B6287</f>
        <v>110067</v>
      </c>
      <c r="C69">
        <f>'All Nodes'!C6287</f>
        <v>100001</v>
      </c>
      <c r="D69" s="1">
        <f>'All Nodes'!D6287</f>
        <v>-0.175014</v>
      </c>
      <c r="E69" s="1">
        <f>'All Nodes'!E6287</f>
        <v>0.27499200000000001</v>
      </c>
      <c r="F69" s="1">
        <f>'All Nodes'!F6287</f>
        <v>0.49486999999999998</v>
      </c>
      <c r="G69">
        <f>'All Nodes'!G6287</f>
        <v>100001</v>
      </c>
    </row>
    <row r="70" spans="1:7" x14ac:dyDescent="0.25">
      <c r="A70" t="str">
        <f>'All Nodes'!A6288</f>
        <v>GRID</v>
      </c>
      <c r="B70">
        <f>'All Nodes'!B6288</f>
        <v>110068</v>
      </c>
      <c r="C70">
        <f>'All Nodes'!C6288</f>
        <v>100001</v>
      </c>
      <c r="D70" s="1">
        <f>'All Nodes'!D6288</f>
        <v>-0.175013</v>
      </c>
      <c r="E70" s="1">
        <f>'All Nodes'!E6288</f>
        <v>0.24999199999999999</v>
      </c>
      <c r="F70" s="1">
        <f>'All Nodes'!F6288</f>
        <v>0.49486999999999998</v>
      </c>
      <c r="G70">
        <f>'All Nodes'!G6288</f>
        <v>100001</v>
      </c>
    </row>
    <row r="71" spans="1:7" x14ac:dyDescent="0.25">
      <c r="A71" t="str">
        <f>'All Nodes'!A6289</f>
        <v>GRID</v>
      </c>
      <c r="B71">
        <f>'All Nodes'!B6289</f>
        <v>110069</v>
      </c>
      <c r="C71">
        <f>'All Nodes'!C6289</f>
        <v>100001</v>
      </c>
      <c r="D71" s="1">
        <f>'All Nodes'!D6289</f>
        <v>-0.175011</v>
      </c>
      <c r="E71" s="1">
        <f>'All Nodes'!E6289</f>
        <v>0.224992</v>
      </c>
      <c r="F71" s="1">
        <f>'All Nodes'!F6289</f>
        <v>0.49486999999999998</v>
      </c>
      <c r="G71">
        <f>'All Nodes'!G6289</f>
        <v>100001</v>
      </c>
    </row>
    <row r="72" spans="1:7" x14ac:dyDescent="0.25">
      <c r="A72" t="str">
        <f>'All Nodes'!A6290</f>
        <v>GRID</v>
      </c>
      <c r="B72">
        <f>'All Nodes'!B6290</f>
        <v>110070</v>
      </c>
      <c r="C72">
        <f>'All Nodes'!C6290</f>
        <v>100001</v>
      </c>
      <c r="D72" s="1">
        <f>'All Nodes'!D6290</f>
        <v>-0.42501</v>
      </c>
      <c r="E72" s="1">
        <f>'All Nodes'!E6290</f>
        <v>0.19997999999999999</v>
      </c>
      <c r="F72" s="1">
        <f>'All Nodes'!F6290</f>
        <v>0.49486999999999998</v>
      </c>
      <c r="G72">
        <f>'All Nodes'!G6290</f>
        <v>100001</v>
      </c>
    </row>
    <row r="73" spans="1:7" x14ac:dyDescent="0.25">
      <c r="A73" t="str">
        <f>'All Nodes'!A6291</f>
        <v>GRID</v>
      </c>
      <c r="B73">
        <f>'All Nodes'!B6291</f>
        <v>110071</v>
      </c>
      <c r="C73">
        <f>'All Nodes'!C6291</f>
        <v>100001</v>
      </c>
      <c r="D73" s="1">
        <f>'All Nodes'!D6291</f>
        <v>-0.40000999999999998</v>
      </c>
      <c r="E73" s="1">
        <f>'All Nodes'!E6291</f>
        <v>0.19998099999999999</v>
      </c>
      <c r="F73" s="1">
        <f>'All Nodes'!F6291</f>
        <v>0.49486999999999998</v>
      </c>
      <c r="G73">
        <f>'All Nodes'!G6291</f>
        <v>100001</v>
      </c>
    </row>
    <row r="74" spans="1:7" x14ac:dyDescent="0.25">
      <c r="A74" t="str">
        <f>'All Nodes'!A6292</f>
        <v>GRID</v>
      </c>
      <c r="B74">
        <f>'All Nodes'!B6292</f>
        <v>110072</v>
      </c>
      <c r="C74">
        <f>'All Nodes'!C6292</f>
        <v>100001</v>
      </c>
      <c r="D74" s="1">
        <f>'All Nodes'!D6292</f>
        <v>-0.37501000000000001</v>
      </c>
      <c r="E74" s="1">
        <f>'All Nodes'!E6292</f>
        <v>0.19998199999999999</v>
      </c>
      <c r="F74" s="1">
        <f>'All Nodes'!F6292</f>
        <v>0.49486999999999998</v>
      </c>
      <c r="G74">
        <f>'All Nodes'!G6292</f>
        <v>100001</v>
      </c>
    </row>
    <row r="75" spans="1:7" x14ac:dyDescent="0.25">
      <c r="A75" t="str">
        <f>'All Nodes'!A6293</f>
        <v>GRID</v>
      </c>
      <c r="B75">
        <f>'All Nodes'!B6293</f>
        <v>110073</v>
      </c>
      <c r="C75">
        <f>'All Nodes'!C6293</f>
        <v>100001</v>
      </c>
      <c r="D75" s="1">
        <f>'All Nodes'!D6293</f>
        <v>-0.35000999999999999</v>
      </c>
      <c r="E75" s="1">
        <f>'All Nodes'!E6293</f>
        <v>0.199984</v>
      </c>
      <c r="F75" s="1">
        <f>'All Nodes'!F6293</f>
        <v>0.49486999999999998</v>
      </c>
      <c r="G75">
        <f>'All Nodes'!G6293</f>
        <v>100001</v>
      </c>
    </row>
    <row r="76" spans="1:7" x14ac:dyDescent="0.25">
      <c r="A76" t="str">
        <f>'All Nodes'!A6294</f>
        <v>GRID</v>
      </c>
      <c r="B76">
        <f>'All Nodes'!B6294</f>
        <v>110074</v>
      </c>
      <c r="C76">
        <f>'All Nodes'!C6294</f>
        <v>100001</v>
      </c>
      <c r="D76" s="1">
        <f>'All Nodes'!D6294</f>
        <v>-0.32501000000000002</v>
      </c>
      <c r="E76" s="1">
        <f>'All Nodes'!E6294</f>
        <v>0.199984</v>
      </c>
      <c r="F76" s="1">
        <f>'All Nodes'!F6294</f>
        <v>0.49486999999999998</v>
      </c>
      <c r="G76">
        <f>'All Nodes'!G6294</f>
        <v>100001</v>
      </c>
    </row>
    <row r="77" spans="1:7" x14ac:dyDescent="0.25">
      <c r="A77" t="str">
        <f>'All Nodes'!A6295</f>
        <v>GRID</v>
      </c>
      <c r="B77">
        <f>'All Nodes'!B6295</f>
        <v>110075</v>
      </c>
      <c r="C77">
        <f>'All Nodes'!C6295</f>
        <v>100001</v>
      </c>
      <c r="D77" s="1">
        <f>'All Nodes'!D6295</f>
        <v>-0.30001</v>
      </c>
      <c r="E77" s="1">
        <f>'All Nodes'!E6295</f>
        <v>0.199986</v>
      </c>
      <c r="F77" s="1">
        <f>'All Nodes'!F6295</f>
        <v>0.494869</v>
      </c>
      <c r="G77">
        <f>'All Nodes'!G6295</f>
        <v>100001</v>
      </c>
    </row>
    <row r="78" spans="1:7" x14ac:dyDescent="0.25">
      <c r="A78" t="str">
        <f>'All Nodes'!A6296</f>
        <v>GRID</v>
      </c>
      <c r="B78">
        <f>'All Nodes'!B6296</f>
        <v>110076</v>
      </c>
      <c r="C78">
        <f>'All Nodes'!C6296</f>
        <v>100001</v>
      </c>
      <c r="D78" s="1">
        <f>'All Nodes'!D6296</f>
        <v>-0.27500999999999998</v>
      </c>
      <c r="E78" s="1">
        <f>'All Nodes'!E6296</f>
        <v>0.199988</v>
      </c>
      <c r="F78" s="1">
        <f>'All Nodes'!F6296</f>
        <v>0.49486999999999998</v>
      </c>
      <c r="G78">
        <f>'All Nodes'!G6296</f>
        <v>100001</v>
      </c>
    </row>
    <row r="79" spans="1:7" x14ac:dyDescent="0.25">
      <c r="A79" t="str">
        <f>'All Nodes'!A6297</f>
        <v>GRID</v>
      </c>
      <c r="B79">
        <f>'All Nodes'!B6297</f>
        <v>110077</v>
      </c>
      <c r="C79">
        <f>'All Nodes'!C6297</f>
        <v>100001</v>
      </c>
      <c r="D79" s="1">
        <f>'All Nodes'!D6297</f>
        <v>-0.25001000000000001</v>
      </c>
      <c r="E79" s="1">
        <f>'All Nodes'!E6297</f>
        <v>0.199988</v>
      </c>
      <c r="F79" s="1">
        <f>'All Nodes'!F6297</f>
        <v>0.49486999999999998</v>
      </c>
      <c r="G79">
        <f>'All Nodes'!G6297</f>
        <v>100001</v>
      </c>
    </row>
    <row r="80" spans="1:7" x14ac:dyDescent="0.25">
      <c r="A80" t="str">
        <f>'All Nodes'!A6298</f>
        <v>GRID</v>
      </c>
      <c r="B80">
        <f>'All Nodes'!B6298</f>
        <v>110078</v>
      </c>
      <c r="C80">
        <f>'All Nodes'!C6298</f>
        <v>100001</v>
      </c>
      <c r="D80" s="1">
        <f>'All Nodes'!D6298</f>
        <v>-0.22500999999999999</v>
      </c>
      <c r="E80" s="1">
        <f>'All Nodes'!E6298</f>
        <v>0.19999</v>
      </c>
      <c r="F80" s="1">
        <f>'All Nodes'!F6298</f>
        <v>0.49486999999999998</v>
      </c>
      <c r="G80">
        <f>'All Nodes'!G6298</f>
        <v>100001</v>
      </c>
    </row>
    <row r="81" spans="1:7" x14ac:dyDescent="0.25">
      <c r="A81" t="str">
        <f>'All Nodes'!A6299</f>
        <v>GRID</v>
      </c>
      <c r="B81">
        <f>'All Nodes'!B6299</f>
        <v>110079</v>
      </c>
      <c r="C81">
        <f>'All Nodes'!C6299</f>
        <v>100001</v>
      </c>
      <c r="D81" s="1">
        <f>'All Nodes'!D6299</f>
        <v>-0.17501</v>
      </c>
      <c r="E81" s="1">
        <f>'All Nodes'!E6299</f>
        <v>0.199992</v>
      </c>
      <c r="F81" s="1">
        <f>'All Nodes'!F6299</f>
        <v>0.49486999999999998</v>
      </c>
      <c r="G81">
        <f>'All Nodes'!G6299</f>
        <v>100001</v>
      </c>
    </row>
    <row r="82" spans="1:7" x14ac:dyDescent="0.25">
      <c r="A82" t="str">
        <f>'All Nodes'!A6300</f>
        <v>GRID</v>
      </c>
      <c r="B82">
        <f>'All Nodes'!B6300</f>
        <v>110080</v>
      </c>
      <c r="C82">
        <f>'All Nodes'!C6300</f>
        <v>100001</v>
      </c>
      <c r="D82" s="1">
        <f>'All Nodes'!D6300</f>
        <v>-0.20000999999999999</v>
      </c>
      <c r="E82" s="1">
        <f>'All Nodes'!E6300</f>
        <v>0.19999</v>
      </c>
      <c r="F82" s="1">
        <f>'All Nodes'!F6300</f>
        <v>0.49486999999999998</v>
      </c>
      <c r="G82">
        <f>'All Nodes'!G6300</f>
        <v>100001</v>
      </c>
    </row>
    <row r="83" spans="1:7" x14ac:dyDescent="0.25">
      <c r="A83" t="str">
        <f>'All Nodes'!A6301</f>
        <v>GRID</v>
      </c>
      <c r="B83">
        <f>'All Nodes'!B6301</f>
        <v>110081</v>
      </c>
      <c r="C83">
        <f>'All Nodes'!C6301</f>
        <v>100001</v>
      </c>
      <c r="D83" s="1">
        <f>'All Nodes'!D6301</f>
        <v>-0.15002199999999999</v>
      </c>
      <c r="E83" s="1">
        <f>'All Nodes'!E6301</f>
        <v>0.44999400000000001</v>
      </c>
      <c r="F83" s="1">
        <f>'All Nodes'!F6301</f>
        <v>0.49486999999999998</v>
      </c>
      <c r="G83">
        <f>'All Nodes'!G6301</f>
        <v>100001</v>
      </c>
    </row>
    <row r="84" spans="1:7" x14ac:dyDescent="0.25">
      <c r="A84" t="str">
        <f>'All Nodes'!A6302</f>
        <v>GRID</v>
      </c>
      <c r="B84">
        <f>'All Nodes'!B6302</f>
        <v>110082</v>
      </c>
      <c r="C84">
        <f>'All Nodes'!C6302</f>
        <v>100001</v>
      </c>
      <c r="D84" s="1">
        <f>'All Nodes'!D6302</f>
        <v>-0.15002099999999999</v>
      </c>
      <c r="E84" s="1">
        <f>'All Nodes'!E6302</f>
        <v>0.42499399999999998</v>
      </c>
      <c r="F84" s="1">
        <f>'All Nodes'!F6302</f>
        <v>0.494869</v>
      </c>
      <c r="G84">
        <f>'All Nodes'!G6302</f>
        <v>100001</v>
      </c>
    </row>
    <row r="85" spans="1:7" x14ac:dyDescent="0.25">
      <c r="A85" t="str">
        <f>'All Nodes'!A6303</f>
        <v>GRID</v>
      </c>
      <c r="B85">
        <f>'All Nodes'!B6303</f>
        <v>110083</v>
      </c>
      <c r="C85">
        <f>'All Nodes'!C6303</f>
        <v>100001</v>
      </c>
      <c r="D85" s="1">
        <f>'All Nodes'!D6303</f>
        <v>-0.15001999999999999</v>
      </c>
      <c r="E85" s="1">
        <f>'All Nodes'!E6303</f>
        <v>0.39999400000000002</v>
      </c>
      <c r="F85" s="1">
        <f>'All Nodes'!F6303</f>
        <v>0.49486999999999998</v>
      </c>
      <c r="G85">
        <f>'All Nodes'!G6303</f>
        <v>100001</v>
      </c>
    </row>
    <row r="86" spans="1:7" x14ac:dyDescent="0.25">
      <c r="A86" t="str">
        <f>'All Nodes'!A6304</f>
        <v>GRID</v>
      </c>
      <c r="B86">
        <f>'All Nodes'!B6304</f>
        <v>110084</v>
      </c>
      <c r="C86">
        <f>'All Nodes'!C6304</f>
        <v>100001</v>
      </c>
      <c r="D86" s="1">
        <f>'All Nodes'!D6304</f>
        <v>-0.15001900000000001</v>
      </c>
      <c r="E86" s="1">
        <f>'All Nodes'!E6304</f>
        <v>0.37499399999999999</v>
      </c>
      <c r="F86" s="1">
        <f>'All Nodes'!F6304</f>
        <v>0.494869</v>
      </c>
      <c r="G86">
        <f>'All Nodes'!G6304</f>
        <v>100001</v>
      </c>
    </row>
    <row r="87" spans="1:7" x14ac:dyDescent="0.25">
      <c r="A87" t="str">
        <f>'All Nodes'!A6305</f>
        <v>GRID</v>
      </c>
      <c r="B87">
        <f>'All Nodes'!B6305</f>
        <v>110085</v>
      </c>
      <c r="C87">
        <f>'All Nodes'!C6305</f>
        <v>100001</v>
      </c>
      <c r="D87" s="1">
        <f>'All Nodes'!D6305</f>
        <v>-0.15001700000000001</v>
      </c>
      <c r="E87" s="1">
        <f>'All Nodes'!E6305</f>
        <v>0.34999400000000003</v>
      </c>
      <c r="F87" s="1">
        <f>'All Nodes'!F6305</f>
        <v>0.49486999999999998</v>
      </c>
      <c r="G87">
        <f>'All Nodes'!G6305</f>
        <v>100001</v>
      </c>
    </row>
    <row r="88" spans="1:7" x14ac:dyDescent="0.25">
      <c r="A88" t="str">
        <f>'All Nodes'!A6306</f>
        <v>GRID</v>
      </c>
      <c r="B88">
        <f>'All Nodes'!B6306</f>
        <v>110086</v>
      </c>
      <c r="C88">
        <f>'All Nodes'!C6306</f>
        <v>100001</v>
      </c>
      <c r="D88" s="1">
        <f>'All Nodes'!D6306</f>
        <v>-0.15001600000000001</v>
      </c>
      <c r="E88" s="1">
        <f>'All Nodes'!E6306</f>
        <v>0.32499400000000001</v>
      </c>
      <c r="F88" s="1">
        <f>'All Nodes'!F6306</f>
        <v>0.49486999999999998</v>
      </c>
      <c r="G88">
        <f>'All Nodes'!G6306</f>
        <v>100001</v>
      </c>
    </row>
    <row r="89" spans="1:7" x14ac:dyDescent="0.25">
      <c r="A89" t="str">
        <f>'All Nodes'!A6307</f>
        <v>GRID</v>
      </c>
      <c r="B89">
        <f>'All Nodes'!B6307</f>
        <v>110087</v>
      </c>
      <c r="C89">
        <f>'All Nodes'!C6307</f>
        <v>100001</v>
      </c>
      <c r="D89" s="1">
        <f>'All Nodes'!D6307</f>
        <v>-0.15001500000000001</v>
      </c>
      <c r="E89" s="1">
        <f>'All Nodes'!E6307</f>
        <v>0.29999399999999998</v>
      </c>
      <c r="F89" s="1">
        <f>'All Nodes'!F6307</f>
        <v>0.49486999999999998</v>
      </c>
      <c r="G89">
        <f>'All Nodes'!G6307</f>
        <v>100001</v>
      </c>
    </row>
    <row r="90" spans="1:7" x14ac:dyDescent="0.25">
      <c r="A90" t="str">
        <f>'All Nodes'!A6308</f>
        <v>GRID</v>
      </c>
      <c r="B90">
        <f>'All Nodes'!B6308</f>
        <v>110088</v>
      </c>
      <c r="C90">
        <f>'All Nodes'!C6308</f>
        <v>100001</v>
      </c>
      <c r="D90" s="1">
        <f>'All Nodes'!D6308</f>
        <v>-0.15001400000000001</v>
      </c>
      <c r="E90" s="1">
        <f>'All Nodes'!E6308</f>
        <v>0.27499400000000002</v>
      </c>
      <c r="F90" s="1">
        <f>'All Nodes'!F6308</f>
        <v>0.49486999999999998</v>
      </c>
      <c r="G90">
        <f>'All Nodes'!G6308</f>
        <v>100001</v>
      </c>
    </row>
    <row r="91" spans="1:7" x14ac:dyDescent="0.25">
      <c r="A91" t="str">
        <f>'All Nodes'!A6309</f>
        <v>GRID</v>
      </c>
      <c r="B91">
        <f>'All Nodes'!B6309</f>
        <v>110089</v>
      </c>
      <c r="C91">
        <f>'All Nodes'!C6309</f>
        <v>100001</v>
      </c>
      <c r="D91" s="1">
        <f>'All Nodes'!D6309</f>
        <v>-0.15001300000000001</v>
      </c>
      <c r="E91" s="1">
        <f>'All Nodes'!E6309</f>
        <v>0.24999399999999999</v>
      </c>
      <c r="F91" s="1">
        <f>'All Nodes'!F6309</f>
        <v>0.49486999999999998</v>
      </c>
      <c r="G91">
        <f>'All Nodes'!G6309</f>
        <v>100001</v>
      </c>
    </row>
    <row r="92" spans="1:7" x14ac:dyDescent="0.25">
      <c r="A92" t="str">
        <f>'All Nodes'!A6310</f>
        <v>GRID</v>
      </c>
      <c r="B92">
        <f>'All Nodes'!B6310</f>
        <v>110090</v>
      </c>
      <c r="C92">
        <f>'All Nodes'!C6310</f>
        <v>100001</v>
      </c>
      <c r="D92" s="1">
        <f>'All Nodes'!D6310</f>
        <v>-0.15001100000000001</v>
      </c>
      <c r="E92" s="1">
        <f>'All Nodes'!E6310</f>
        <v>0.224994</v>
      </c>
      <c r="F92" s="1">
        <f>'All Nodes'!F6310</f>
        <v>0.49486999999999998</v>
      </c>
      <c r="G92">
        <f>'All Nodes'!G6310</f>
        <v>100001</v>
      </c>
    </row>
    <row r="93" spans="1:7" x14ac:dyDescent="0.25">
      <c r="A93" t="str">
        <f>'All Nodes'!A6311</f>
        <v>GRID</v>
      </c>
      <c r="B93">
        <f>'All Nodes'!B6311</f>
        <v>110091</v>
      </c>
      <c r="C93">
        <f>'All Nodes'!C6311</f>
        <v>100001</v>
      </c>
      <c r="D93" s="1">
        <f>'All Nodes'!D6311</f>
        <v>-0.15001</v>
      </c>
      <c r="E93" s="1">
        <f>'All Nodes'!E6311</f>
        <v>0.19999400000000001</v>
      </c>
      <c r="F93" s="1">
        <f>'All Nodes'!F6311</f>
        <v>0.49486999999999998</v>
      </c>
      <c r="G93">
        <f>'All Nodes'!G6311</f>
        <v>100001</v>
      </c>
    </row>
    <row r="94" spans="1:7" x14ac:dyDescent="0.25">
      <c r="A94" t="str">
        <f>'All Nodes'!A6312</f>
        <v>GRID</v>
      </c>
      <c r="B94">
        <f>'All Nodes'!B6312</f>
        <v>110092</v>
      </c>
      <c r="C94">
        <f>'All Nodes'!C6312</f>
        <v>100001</v>
      </c>
      <c r="D94" s="1">
        <f>'All Nodes'!D6312</f>
        <v>-0.45000899999999999</v>
      </c>
      <c r="E94" s="1">
        <f>'All Nodes'!E6312</f>
        <v>0.17497799999999999</v>
      </c>
      <c r="F94" s="1">
        <f>'All Nodes'!F6312</f>
        <v>0.49486999999999998</v>
      </c>
      <c r="G94">
        <f>'All Nodes'!G6312</f>
        <v>100001</v>
      </c>
    </row>
    <row r="95" spans="1:7" x14ac:dyDescent="0.25">
      <c r="A95" t="str">
        <f>'All Nodes'!A6313</f>
        <v>GRID</v>
      </c>
      <c r="B95">
        <f>'All Nodes'!B6313</f>
        <v>110093</v>
      </c>
      <c r="C95">
        <f>'All Nodes'!C6313</f>
        <v>100001</v>
      </c>
      <c r="D95" s="1">
        <f>'All Nodes'!D6313</f>
        <v>-0.42500900000000003</v>
      </c>
      <c r="E95" s="1">
        <f>'All Nodes'!E6313</f>
        <v>0.17498</v>
      </c>
      <c r="F95" s="1">
        <f>'All Nodes'!F6313</f>
        <v>0.49486999999999998</v>
      </c>
      <c r="G95">
        <f>'All Nodes'!G6313</f>
        <v>100001</v>
      </c>
    </row>
    <row r="96" spans="1:7" x14ac:dyDescent="0.25">
      <c r="A96" t="str">
        <f>'All Nodes'!A6314</f>
        <v>GRID</v>
      </c>
      <c r="B96">
        <f>'All Nodes'!B6314</f>
        <v>110094</v>
      </c>
      <c r="C96">
        <f>'All Nodes'!C6314</f>
        <v>100001</v>
      </c>
      <c r="D96" s="1">
        <f>'All Nodes'!D6314</f>
        <v>-0.400009</v>
      </c>
      <c r="E96" s="1">
        <f>'All Nodes'!E6314</f>
        <v>0.174981</v>
      </c>
      <c r="F96" s="1">
        <f>'All Nodes'!F6314</f>
        <v>0.49486999999999998</v>
      </c>
      <c r="G96">
        <f>'All Nodes'!G6314</f>
        <v>100001</v>
      </c>
    </row>
    <row r="97" spans="1:7" x14ac:dyDescent="0.25">
      <c r="A97" t="str">
        <f>'All Nodes'!A6315</f>
        <v>GRID</v>
      </c>
      <c r="B97">
        <f>'All Nodes'!B6315</f>
        <v>110095</v>
      </c>
      <c r="C97">
        <f>'All Nodes'!C6315</f>
        <v>100001</v>
      </c>
      <c r="D97" s="1">
        <f>'All Nodes'!D6315</f>
        <v>-0.37500899999999998</v>
      </c>
      <c r="E97" s="1">
        <f>'All Nodes'!E6315</f>
        <v>0.174982</v>
      </c>
      <c r="F97" s="1">
        <f>'All Nodes'!F6315</f>
        <v>0.49486999999999998</v>
      </c>
      <c r="G97">
        <f>'All Nodes'!G6315</f>
        <v>100001</v>
      </c>
    </row>
    <row r="98" spans="1:7" x14ac:dyDescent="0.25">
      <c r="A98" t="str">
        <f>'All Nodes'!A6316</f>
        <v>GRID</v>
      </c>
      <c r="B98">
        <f>'All Nodes'!B6316</f>
        <v>110096</v>
      </c>
      <c r="C98">
        <f>'All Nodes'!C6316</f>
        <v>100001</v>
      </c>
      <c r="D98" s="1">
        <f>'All Nodes'!D6316</f>
        <v>-0.35000900000000001</v>
      </c>
      <c r="E98" s="1">
        <f>'All Nodes'!E6316</f>
        <v>0.174984</v>
      </c>
      <c r="F98" s="1">
        <f>'All Nodes'!F6316</f>
        <v>0.49486999999999998</v>
      </c>
      <c r="G98">
        <f>'All Nodes'!G6316</f>
        <v>100001</v>
      </c>
    </row>
    <row r="99" spans="1:7" x14ac:dyDescent="0.25">
      <c r="A99" t="str">
        <f>'All Nodes'!A6317</f>
        <v>GRID</v>
      </c>
      <c r="B99">
        <f>'All Nodes'!B6317</f>
        <v>110097</v>
      </c>
      <c r="C99">
        <f>'All Nodes'!C6317</f>
        <v>100001</v>
      </c>
      <c r="D99" s="1">
        <f>'All Nodes'!D6317</f>
        <v>-0.32500899999999999</v>
      </c>
      <c r="E99" s="1">
        <f>'All Nodes'!E6317</f>
        <v>0.174984</v>
      </c>
      <c r="F99" s="1">
        <f>'All Nodes'!F6317</f>
        <v>0.49486999999999998</v>
      </c>
      <c r="G99">
        <f>'All Nodes'!G6317</f>
        <v>100001</v>
      </c>
    </row>
    <row r="100" spans="1:7" x14ac:dyDescent="0.25">
      <c r="A100" t="str">
        <f>'All Nodes'!A6318</f>
        <v>GRID</v>
      </c>
      <c r="B100">
        <f>'All Nodes'!B6318</f>
        <v>110098</v>
      </c>
      <c r="C100">
        <f>'All Nodes'!C6318</f>
        <v>100001</v>
      </c>
      <c r="D100" s="1">
        <f>'All Nodes'!D6318</f>
        <v>-0.30000900000000003</v>
      </c>
      <c r="E100" s="1">
        <f>'All Nodes'!E6318</f>
        <v>0.174986</v>
      </c>
      <c r="F100" s="1">
        <f>'All Nodes'!F6318</f>
        <v>0.49486999999999998</v>
      </c>
      <c r="G100">
        <f>'All Nodes'!G6318</f>
        <v>100001</v>
      </c>
    </row>
    <row r="101" spans="1:7" x14ac:dyDescent="0.25">
      <c r="A101" t="str">
        <f>'All Nodes'!A6319</f>
        <v>GRID</v>
      </c>
      <c r="B101">
        <f>'All Nodes'!B6319</f>
        <v>110099</v>
      </c>
      <c r="C101">
        <f>'All Nodes'!C6319</f>
        <v>100001</v>
      </c>
      <c r="D101" s="1">
        <f>'All Nodes'!D6319</f>
        <v>-0.275009</v>
      </c>
      <c r="E101" s="1">
        <f>'All Nodes'!E6319</f>
        <v>0.174988</v>
      </c>
      <c r="F101" s="1">
        <f>'All Nodes'!F6319</f>
        <v>0.494869</v>
      </c>
      <c r="G101">
        <f>'All Nodes'!G6319</f>
        <v>100001</v>
      </c>
    </row>
    <row r="102" spans="1:7" x14ac:dyDescent="0.25">
      <c r="A102" t="str">
        <f>'All Nodes'!A6320</f>
        <v>GRID</v>
      </c>
      <c r="B102">
        <f>'All Nodes'!B6320</f>
        <v>110100</v>
      </c>
      <c r="C102">
        <f>'All Nodes'!C6320</f>
        <v>100001</v>
      </c>
      <c r="D102" s="1">
        <f>'All Nodes'!D6320</f>
        <v>-0.25000899999999998</v>
      </c>
      <c r="E102" s="1">
        <f>'All Nodes'!E6320</f>
        <v>0.174988</v>
      </c>
      <c r="F102" s="1">
        <f>'All Nodes'!F6320</f>
        <v>0.49486999999999998</v>
      </c>
      <c r="G102">
        <f>'All Nodes'!G6320</f>
        <v>100001</v>
      </c>
    </row>
    <row r="103" spans="1:7" x14ac:dyDescent="0.25">
      <c r="A103" t="str">
        <f>'All Nodes'!A6321</f>
        <v>GRID</v>
      </c>
      <c r="B103">
        <f>'All Nodes'!B6321</f>
        <v>110101</v>
      </c>
      <c r="C103">
        <f>'All Nodes'!C6321</f>
        <v>100001</v>
      </c>
      <c r="D103" s="1">
        <f>'All Nodes'!D6321</f>
        <v>-0.150009</v>
      </c>
      <c r="E103" s="1">
        <f>'All Nodes'!E6321</f>
        <v>0.17499400000000001</v>
      </c>
      <c r="F103" s="1">
        <f>'All Nodes'!F6321</f>
        <v>0.49486999999999998</v>
      </c>
      <c r="G103">
        <f>'All Nodes'!G6321</f>
        <v>100001</v>
      </c>
    </row>
    <row r="104" spans="1:7" x14ac:dyDescent="0.25">
      <c r="A104" t="str">
        <f>'All Nodes'!A6322</f>
        <v>GRID</v>
      </c>
      <c r="B104">
        <f>'All Nodes'!B6322</f>
        <v>110102</v>
      </c>
      <c r="C104">
        <f>'All Nodes'!C6322</f>
        <v>100001</v>
      </c>
      <c r="D104" s="1">
        <f>'All Nodes'!D6322</f>
        <v>-0.22500899999999999</v>
      </c>
      <c r="E104" s="1">
        <f>'All Nodes'!E6322</f>
        <v>0.17499000000000001</v>
      </c>
      <c r="F104" s="1">
        <f>'All Nodes'!F6322</f>
        <v>0.49486999999999998</v>
      </c>
      <c r="G104">
        <f>'All Nodes'!G6322</f>
        <v>100001</v>
      </c>
    </row>
    <row r="105" spans="1:7" x14ac:dyDescent="0.25">
      <c r="A105" t="str">
        <f>'All Nodes'!A6323</f>
        <v>GRID</v>
      </c>
      <c r="B105">
        <f>'All Nodes'!B6323</f>
        <v>110103</v>
      </c>
      <c r="C105">
        <f>'All Nodes'!C6323</f>
        <v>100001</v>
      </c>
      <c r="D105" s="1">
        <f>'All Nodes'!D6323</f>
        <v>-0.175009</v>
      </c>
      <c r="E105" s="1">
        <f>'All Nodes'!E6323</f>
        <v>0.17499200000000001</v>
      </c>
      <c r="F105" s="1">
        <f>'All Nodes'!F6323</f>
        <v>0.49486999999999998</v>
      </c>
      <c r="G105">
        <f>'All Nodes'!G6323</f>
        <v>100001</v>
      </c>
    </row>
    <row r="106" spans="1:7" x14ac:dyDescent="0.25">
      <c r="A106" t="str">
        <f>'All Nodes'!A6324</f>
        <v>GRID</v>
      </c>
      <c r="B106">
        <f>'All Nodes'!B6324</f>
        <v>110104</v>
      </c>
      <c r="C106">
        <f>'All Nodes'!C6324</f>
        <v>100001</v>
      </c>
      <c r="D106" s="1">
        <f>'All Nodes'!D6324</f>
        <v>-0.20000899999999999</v>
      </c>
      <c r="E106" s="1">
        <f>'All Nodes'!E6324</f>
        <v>0.17499000000000001</v>
      </c>
      <c r="F106" s="1">
        <f>'All Nodes'!F6324</f>
        <v>0.49486999999999998</v>
      </c>
      <c r="G106">
        <f>'All Nodes'!G6324</f>
        <v>100001</v>
      </c>
    </row>
    <row r="107" spans="1:7" x14ac:dyDescent="0.25">
      <c r="A107" t="str">
        <f>'All Nodes'!A6325</f>
        <v>GRID</v>
      </c>
      <c r="B107">
        <f>'All Nodes'!B6325</f>
        <v>110105</v>
      </c>
      <c r="C107">
        <f>'All Nodes'!C6325</f>
        <v>100001</v>
      </c>
      <c r="D107" s="1">
        <f>'All Nodes'!D6325</f>
        <v>-0.125023</v>
      </c>
      <c r="E107" s="1">
        <f>'All Nodes'!E6325</f>
        <v>0.47499400000000003</v>
      </c>
      <c r="F107" s="1">
        <f>'All Nodes'!F6325</f>
        <v>0.494869</v>
      </c>
      <c r="G107">
        <f>'All Nodes'!G6325</f>
        <v>100001</v>
      </c>
    </row>
    <row r="108" spans="1:7" x14ac:dyDescent="0.25">
      <c r="A108" t="str">
        <f>'All Nodes'!A6326</f>
        <v>GRID</v>
      </c>
      <c r="B108">
        <f>'All Nodes'!B6326</f>
        <v>110106</v>
      </c>
      <c r="C108">
        <f>'All Nodes'!C6326</f>
        <v>100001</v>
      </c>
      <c r="D108" s="1">
        <f>'All Nodes'!D6326</f>
        <v>-0.12502199999999999</v>
      </c>
      <c r="E108" s="1">
        <f>'All Nodes'!E6326</f>
        <v>0.44999400000000001</v>
      </c>
      <c r="F108" s="1">
        <f>'All Nodes'!F6326</f>
        <v>0.49486999999999998</v>
      </c>
      <c r="G108">
        <f>'All Nodes'!G6326</f>
        <v>100001</v>
      </c>
    </row>
    <row r="109" spans="1:7" x14ac:dyDescent="0.25">
      <c r="A109" t="str">
        <f>'All Nodes'!A6327</f>
        <v>GRID</v>
      </c>
      <c r="B109">
        <f>'All Nodes'!B6327</f>
        <v>110107</v>
      </c>
      <c r="C109">
        <f>'All Nodes'!C6327</f>
        <v>100001</v>
      </c>
      <c r="D109" s="1">
        <f>'All Nodes'!D6327</f>
        <v>-0.12502099999999999</v>
      </c>
      <c r="E109" s="1">
        <f>'All Nodes'!E6327</f>
        <v>0.42499399999999998</v>
      </c>
      <c r="F109" s="1">
        <f>'All Nodes'!F6327</f>
        <v>0.49486999999999998</v>
      </c>
      <c r="G109">
        <f>'All Nodes'!G6327</f>
        <v>100001</v>
      </c>
    </row>
    <row r="110" spans="1:7" x14ac:dyDescent="0.25">
      <c r="A110" t="str">
        <f>'All Nodes'!A6328</f>
        <v>GRID</v>
      </c>
      <c r="B110">
        <f>'All Nodes'!B6328</f>
        <v>110108</v>
      </c>
      <c r="C110">
        <f>'All Nodes'!C6328</f>
        <v>100001</v>
      </c>
      <c r="D110" s="1">
        <f>'All Nodes'!D6328</f>
        <v>-0.12501999999999999</v>
      </c>
      <c r="E110" s="1">
        <f>'All Nodes'!E6328</f>
        <v>0.39999400000000002</v>
      </c>
      <c r="F110" s="1">
        <f>'All Nodes'!F6328</f>
        <v>0.494869</v>
      </c>
      <c r="G110">
        <f>'All Nodes'!G6328</f>
        <v>100001</v>
      </c>
    </row>
    <row r="111" spans="1:7" x14ac:dyDescent="0.25">
      <c r="A111" t="str">
        <f>'All Nodes'!A6329</f>
        <v>GRID</v>
      </c>
      <c r="B111">
        <f>'All Nodes'!B6329</f>
        <v>110109</v>
      </c>
      <c r="C111">
        <f>'All Nodes'!C6329</f>
        <v>100001</v>
      </c>
      <c r="D111" s="1">
        <f>'All Nodes'!D6329</f>
        <v>-0.12501899999999999</v>
      </c>
      <c r="E111" s="1">
        <f>'All Nodes'!E6329</f>
        <v>0.37499399999999999</v>
      </c>
      <c r="F111" s="1">
        <f>'All Nodes'!F6329</f>
        <v>0.49486999999999998</v>
      </c>
      <c r="G111">
        <f>'All Nodes'!G6329</f>
        <v>100001</v>
      </c>
    </row>
    <row r="112" spans="1:7" x14ac:dyDescent="0.25">
      <c r="A112" t="str">
        <f>'All Nodes'!A6330</f>
        <v>GRID</v>
      </c>
      <c r="B112">
        <f>'All Nodes'!B6330</f>
        <v>110110</v>
      </c>
      <c r="C112">
        <f>'All Nodes'!C6330</f>
        <v>100001</v>
      </c>
      <c r="D112" s="1">
        <f>'All Nodes'!D6330</f>
        <v>-0.12501699999999999</v>
      </c>
      <c r="E112" s="1">
        <f>'All Nodes'!E6330</f>
        <v>0.34999400000000003</v>
      </c>
      <c r="F112" s="1">
        <f>'All Nodes'!F6330</f>
        <v>0.494869</v>
      </c>
      <c r="G112">
        <f>'All Nodes'!G6330</f>
        <v>100001</v>
      </c>
    </row>
    <row r="113" spans="1:7" x14ac:dyDescent="0.25">
      <c r="A113" t="str">
        <f>'All Nodes'!A6331</f>
        <v>GRID</v>
      </c>
      <c r="B113">
        <f>'All Nodes'!B6331</f>
        <v>110111</v>
      </c>
      <c r="C113">
        <f>'All Nodes'!C6331</f>
        <v>100001</v>
      </c>
      <c r="D113" s="1">
        <f>'All Nodes'!D6331</f>
        <v>-0.12501599999999999</v>
      </c>
      <c r="E113" s="1">
        <f>'All Nodes'!E6331</f>
        <v>0.32499400000000001</v>
      </c>
      <c r="F113" s="1">
        <f>'All Nodes'!F6331</f>
        <v>0.49486999999999998</v>
      </c>
      <c r="G113">
        <f>'All Nodes'!G6331</f>
        <v>100001</v>
      </c>
    </row>
    <row r="114" spans="1:7" x14ac:dyDescent="0.25">
      <c r="A114" t="str">
        <f>'All Nodes'!A6332</f>
        <v>GRID</v>
      </c>
      <c r="B114">
        <f>'All Nodes'!B6332</f>
        <v>110112</v>
      </c>
      <c r="C114">
        <f>'All Nodes'!C6332</f>
        <v>100001</v>
      </c>
      <c r="D114" s="1">
        <f>'All Nodes'!D6332</f>
        <v>-0.12501499999999999</v>
      </c>
      <c r="E114" s="1">
        <f>'All Nodes'!E6332</f>
        <v>0.29999399999999998</v>
      </c>
      <c r="F114" s="1">
        <f>'All Nodes'!F6332</f>
        <v>0.49486999999999998</v>
      </c>
      <c r="G114">
        <f>'All Nodes'!G6332</f>
        <v>100001</v>
      </c>
    </row>
    <row r="115" spans="1:7" x14ac:dyDescent="0.25">
      <c r="A115" t="str">
        <f>'All Nodes'!A6333</f>
        <v>GRID</v>
      </c>
      <c r="B115">
        <f>'All Nodes'!B6333</f>
        <v>110113</v>
      </c>
      <c r="C115">
        <f>'All Nodes'!C6333</f>
        <v>100001</v>
      </c>
      <c r="D115" s="1">
        <f>'All Nodes'!D6333</f>
        <v>-0.12501399999999999</v>
      </c>
      <c r="E115" s="1">
        <f>'All Nodes'!E6333</f>
        <v>0.27499400000000002</v>
      </c>
      <c r="F115" s="1">
        <f>'All Nodes'!F6333</f>
        <v>0.49486999999999998</v>
      </c>
      <c r="G115">
        <f>'All Nodes'!G6333</f>
        <v>100001</v>
      </c>
    </row>
    <row r="116" spans="1:7" x14ac:dyDescent="0.25">
      <c r="A116" t="str">
        <f>'All Nodes'!A6334</f>
        <v>GRID</v>
      </c>
      <c r="B116">
        <f>'All Nodes'!B6334</f>
        <v>110114</v>
      </c>
      <c r="C116">
        <f>'All Nodes'!C6334</f>
        <v>100001</v>
      </c>
      <c r="D116" s="1">
        <f>'All Nodes'!D6334</f>
        <v>-0.12501300000000001</v>
      </c>
      <c r="E116" s="1">
        <f>'All Nodes'!E6334</f>
        <v>0.24999399999999999</v>
      </c>
      <c r="F116" s="1">
        <f>'All Nodes'!F6334</f>
        <v>0.49486999999999998</v>
      </c>
      <c r="G116">
        <f>'All Nodes'!G6334</f>
        <v>100001</v>
      </c>
    </row>
    <row r="117" spans="1:7" x14ac:dyDescent="0.25">
      <c r="A117" t="str">
        <f>'All Nodes'!A6335</f>
        <v>GRID</v>
      </c>
      <c r="B117">
        <f>'All Nodes'!B6335</f>
        <v>110115</v>
      </c>
      <c r="C117">
        <f>'All Nodes'!C6335</f>
        <v>100001</v>
      </c>
      <c r="D117" s="1">
        <f>'All Nodes'!D6335</f>
        <v>-0.12501100000000001</v>
      </c>
      <c r="E117" s="1">
        <f>'All Nodes'!E6335</f>
        <v>0.224994</v>
      </c>
      <c r="F117" s="1">
        <f>'All Nodes'!F6335</f>
        <v>0.49486999999999998</v>
      </c>
      <c r="G117">
        <f>'All Nodes'!G6335</f>
        <v>100001</v>
      </c>
    </row>
    <row r="118" spans="1:7" x14ac:dyDescent="0.25">
      <c r="A118" t="str">
        <f>'All Nodes'!A6336</f>
        <v>GRID</v>
      </c>
      <c r="B118">
        <f>'All Nodes'!B6336</f>
        <v>110116</v>
      </c>
      <c r="C118">
        <f>'All Nodes'!C6336</f>
        <v>100001</v>
      </c>
      <c r="D118" s="1">
        <f>'All Nodes'!D6336</f>
        <v>-0.12501000000000001</v>
      </c>
      <c r="E118" s="1">
        <f>'All Nodes'!E6336</f>
        <v>0.19999400000000001</v>
      </c>
      <c r="F118" s="1">
        <f>'All Nodes'!F6336</f>
        <v>0.49486999999999998</v>
      </c>
      <c r="G118">
        <f>'All Nodes'!G6336</f>
        <v>100001</v>
      </c>
    </row>
    <row r="119" spans="1:7" x14ac:dyDescent="0.25">
      <c r="A119" t="str">
        <f>'All Nodes'!A6337</f>
        <v>GRID</v>
      </c>
      <c r="B119">
        <f>'All Nodes'!B6337</f>
        <v>110117</v>
      </c>
      <c r="C119">
        <f>'All Nodes'!C6337</f>
        <v>100001</v>
      </c>
      <c r="D119" s="1">
        <f>'All Nodes'!D6337</f>
        <v>-0.12500900000000001</v>
      </c>
      <c r="E119" s="1">
        <f>'All Nodes'!E6337</f>
        <v>0.17499400000000001</v>
      </c>
      <c r="F119" s="1">
        <f>'All Nodes'!F6337</f>
        <v>0.49486999999999998</v>
      </c>
      <c r="G119">
        <f>'All Nodes'!G6337</f>
        <v>100001</v>
      </c>
    </row>
    <row r="120" spans="1:7" x14ac:dyDescent="0.25">
      <c r="A120" t="str">
        <f>'All Nodes'!A6338</f>
        <v>GRID</v>
      </c>
      <c r="B120">
        <f>'All Nodes'!B6338</f>
        <v>110118</v>
      </c>
      <c r="C120">
        <f>'All Nodes'!C6338</f>
        <v>100001</v>
      </c>
      <c r="D120" s="1">
        <f>'All Nodes'!D6338</f>
        <v>-0.45000699999999999</v>
      </c>
      <c r="E120" s="1">
        <f>'All Nodes'!E6338</f>
        <v>0.149978</v>
      </c>
      <c r="F120" s="1">
        <f>'All Nodes'!F6338</f>
        <v>0.49486999999999998</v>
      </c>
      <c r="G120">
        <f>'All Nodes'!G6338</f>
        <v>100001</v>
      </c>
    </row>
    <row r="121" spans="1:7" x14ac:dyDescent="0.25">
      <c r="A121" t="str">
        <f>'All Nodes'!A6339</f>
        <v>GRID</v>
      </c>
      <c r="B121">
        <f>'All Nodes'!B6339</f>
        <v>110119</v>
      </c>
      <c r="C121">
        <f>'All Nodes'!C6339</f>
        <v>100001</v>
      </c>
      <c r="D121" s="1">
        <f>'All Nodes'!D6339</f>
        <v>-0.42500700000000002</v>
      </c>
      <c r="E121" s="1">
        <f>'All Nodes'!E6339</f>
        <v>0.14998</v>
      </c>
      <c r="F121" s="1">
        <f>'All Nodes'!F6339</f>
        <v>0.49486999999999998</v>
      </c>
      <c r="G121">
        <f>'All Nodes'!G6339</f>
        <v>100001</v>
      </c>
    </row>
    <row r="122" spans="1:7" x14ac:dyDescent="0.25">
      <c r="A122" t="str">
        <f>'All Nodes'!A6340</f>
        <v>GRID</v>
      </c>
      <c r="B122">
        <f>'All Nodes'!B6340</f>
        <v>110120</v>
      </c>
      <c r="C122">
        <f>'All Nodes'!C6340</f>
        <v>100001</v>
      </c>
      <c r="D122" s="1">
        <f>'All Nodes'!D6340</f>
        <v>-0.400007</v>
      </c>
      <c r="E122" s="1">
        <f>'All Nodes'!E6340</f>
        <v>0.149981</v>
      </c>
      <c r="F122" s="1">
        <f>'All Nodes'!F6340</f>
        <v>0.49486999999999998</v>
      </c>
      <c r="G122">
        <f>'All Nodes'!G6340</f>
        <v>100001</v>
      </c>
    </row>
    <row r="123" spans="1:7" x14ac:dyDescent="0.25">
      <c r="A123" t="str">
        <f>'All Nodes'!A6341</f>
        <v>GRID</v>
      </c>
      <c r="B123">
        <f>'All Nodes'!B6341</f>
        <v>110121</v>
      </c>
      <c r="C123">
        <f>'All Nodes'!C6341</f>
        <v>100001</v>
      </c>
      <c r="D123" s="1">
        <f>'All Nodes'!D6341</f>
        <v>-0.37500699999999998</v>
      </c>
      <c r="E123" s="1">
        <f>'All Nodes'!E6341</f>
        <v>0.149982</v>
      </c>
      <c r="F123" s="1">
        <f>'All Nodes'!F6341</f>
        <v>0.49486999999999998</v>
      </c>
      <c r="G123">
        <f>'All Nodes'!G6341</f>
        <v>100001</v>
      </c>
    </row>
    <row r="124" spans="1:7" x14ac:dyDescent="0.25">
      <c r="A124" t="str">
        <f>'All Nodes'!A6342</f>
        <v>GRID</v>
      </c>
      <c r="B124">
        <f>'All Nodes'!B6342</f>
        <v>110122</v>
      </c>
      <c r="C124">
        <f>'All Nodes'!C6342</f>
        <v>100001</v>
      </c>
      <c r="D124" s="1">
        <f>'All Nodes'!D6342</f>
        <v>-0.35000700000000001</v>
      </c>
      <c r="E124" s="1">
        <f>'All Nodes'!E6342</f>
        <v>0.14998400000000001</v>
      </c>
      <c r="F124" s="1">
        <f>'All Nodes'!F6342</f>
        <v>0.49486999999999998</v>
      </c>
      <c r="G124">
        <f>'All Nodes'!G6342</f>
        <v>100001</v>
      </c>
    </row>
    <row r="125" spans="1:7" x14ac:dyDescent="0.25">
      <c r="A125" t="str">
        <f>'All Nodes'!A6343</f>
        <v>GRID</v>
      </c>
      <c r="B125">
        <f>'All Nodes'!B6343</f>
        <v>110123</v>
      </c>
      <c r="C125">
        <f>'All Nodes'!C6343</f>
        <v>100001</v>
      </c>
      <c r="D125" s="1">
        <f>'All Nodes'!D6343</f>
        <v>-0.32500699999999999</v>
      </c>
      <c r="E125" s="1">
        <f>'All Nodes'!E6343</f>
        <v>0.14998400000000001</v>
      </c>
      <c r="F125" s="1">
        <f>'All Nodes'!F6343</f>
        <v>0.49486999999999998</v>
      </c>
      <c r="G125">
        <f>'All Nodes'!G6343</f>
        <v>100001</v>
      </c>
    </row>
    <row r="126" spans="1:7" x14ac:dyDescent="0.25">
      <c r="A126" t="str">
        <f>'All Nodes'!A6344</f>
        <v>GRID</v>
      </c>
      <c r="B126">
        <f>'All Nodes'!B6344</f>
        <v>110124</v>
      </c>
      <c r="C126">
        <f>'All Nodes'!C6344</f>
        <v>100001</v>
      </c>
      <c r="D126" s="1">
        <f>'All Nodes'!D6344</f>
        <v>-0.30000700000000002</v>
      </c>
      <c r="E126" s="1">
        <f>'All Nodes'!E6344</f>
        <v>0.14998600000000001</v>
      </c>
      <c r="F126" s="1">
        <f>'All Nodes'!F6344</f>
        <v>0.49486999999999998</v>
      </c>
      <c r="G126">
        <f>'All Nodes'!G6344</f>
        <v>100001</v>
      </c>
    </row>
    <row r="127" spans="1:7" x14ac:dyDescent="0.25">
      <c r="A127" t="str">
        <f>'All Nodes'!A6345</f>
        <v>GRID</v>
      </c>
      <c r="B127">
        <f>'All Nodes'!B6345</f>
        <v>110125</v>
      </c>
      <c r="C127">
        <f>'All Nodes'!C6345</f>
        <v>100001</v>
      </c>
      <c r="D127" s="1">
        <f>'All Nodes'!D6345</f>
        <v>-0.275007</v>
      </c>
      <c r="E127" s="1">
        <f>'All Nodes'!E6345</f>
        <v>0.14998800000000001</v>
      </c>
      <c r="F127" s="1">
        <f>'All Nodes'!F6345</f>
        <v>0.49486999999999998</v>
      </c>
      <c r="G127">
        <f>'All Nodes'!G6345</f>
        <v>100001</v>
      </c>
    </row>
    <row r="128" spans="1:7" x14ac:dyDescent="0.25">
      <c r="A128" t="str">
        <f>'All Nodes'!A6346</f>
        <v>GRID</v>
      </c>
      <c r="B128">
        <f>'All Nodes'!B6346</f>
        <v>110126</v>
      </c>
      <c r="C128">
        <f>'All Nodes'!C6346</f>
        <v>100001</v>
      </c>
      <c r="D128" s="1">
        <f>'All Nodes'!D6346</f>
        <v>-0.12500700000000001</v>
      </c>
      <c r="E128" s="1">
        <f>'All Nodes'!E6346</f>
        <v>0.14999399999999999</v>
      </c>
      <c r="F128" s="1">
        <f>'All Nodes'!F6346</f>
        <v>0.49486999999999998</v>
      </c>
      <c r="G128">
        <f>'All Nodes'!G6346</f>
        <v>100001</v>
      </c>
    </row>
    <row r="129" spans="1:7" x14ac:dyDescent="0.25">
      <c r="A129" t="str">
        <f>'All Nodes'!A6347</f>
        <v>GRID</v>
      </c>
      <c r="B129">
        <f>'All Nodes'!B6347</f>
        <v>110127</v>
      </c>
      <c r="C129">
        <f>'All Nodes'!C6347</f>
        <v>100001</v>
      </c>
      <c r="D129" s="1">
        <f>'All Nodes'!D6347</f>
        <v>-0.25000699999999998</v>
      </c>
      <c r="E129" s="1">
        <f>'All Nodes'!E6347</f>
        <v>0.14998800000000001</v>
      </c>
      <c r="F129" s="1">
        <f>'All Nodes'!F6347</f>
        <v>0.49486999999999998</v>
      </c>
      <c r="G129">
        <f>'All Nodes'!G6347</f>
        <v>100001</v>
      </c>
    </row>
    <row r="130" spans="1:7" x14ac:dyDescent="0.25">
      <c r="A130" t="str">
        <f>'All Nodes'!A6348</f>
        <v>GRID</v>
      </c>
      <c r="B130">
        <f>'All Nodes'!B6348</f>
        <v>110128</v>
      </c>
      <c r="C130">
        <f>'All Nodes'!C6348</f>
        <v>100001</v>
      </c>
      <c r="D130" s="1">
        <f>'All Nodes'!D6348</f>
        <v>-0.150007</v>
      </c>
      <c r="E130" s="1">
        <f>'All Nodes'!E6348</f>
        <v>0.14999399999999999</v>
      </c>
      <c r="F130" s="1">
        <f>'All Nodes'!F6348</f>
        <v>0.49486999999999998</v>
      </c>
      <c r="G130">
        <f>'All Nodes'!G6348</f>
        <v>100001</v>
      </c>
    </row>
    <row r="131" spans="1:7" x14ac:dyDescent="0.25">
      <c r="A131" t="str">
        <f>'All Nodes'!A6349</f>
        <v>GRID</v>
      </c>
      <c r="B131">
        <f>'All Nodes'!B6349</f>
        <v>110129</v>
      </c>
      <c r="C131">
        <f>'All Nodes'!C6349</f>
        <v>100001</v>
      </c>
      <c r="D131" s="1">
        <f>'All Nodes'!D6349</f>
        <v>-0.22500700000000001</v>
      </c>
      <c r="E131" s="1">
        <f>'All Nodes'!E6349</f>
        <v>0.14999000000000001</v>
      </c>
      <c r="F131" s="1">
        <f>'All Nodes'!F6349</f>
        <v>0.49486999999999998</v>
      </c>
      <c r="G131">
        <f>'All Nodes'!G6349</f>
        <v>100001</v>
      </c>
    </row>
    <row r="132" spans="1:7" x14ac:dyDescent="0.25">
      <c r="A132" t="str">
        <f>'All Nodes'!A6350</f>
        <v>GRID</v>
      </c>
      <c r="B132">
        <f>'All Nodes'!B6350</f>
        <v>110130</v>
      </c>
      <c r="C132">
        <f>'All Nodes'!C6350</f>
        <v>100001</v>
      </c>
      <c r="D132" s="1">
        <f>'All Nodes'!D6350</f>
        <v>-0.175007</v>
      </c>
      <c r="E132" s="1">
        <f>'All Nodes'!E6350</f>
        <v>0.14999199999999999</v>
      </c>
      <c r="F132" s="1">
        <f>'All Nodes'!F6350</f>
        <v>0.49486999999999998</v>
      </c>
      <c r="G132">
        <f>'All Nodes'!G6350</f>
        <v>100001</v>
      </c>
    </row>
    <row r="133" spans="1:7" x14ac:dyDescent="0.25">
      <c r="A133" t="str">
        <f>'All Nodes'!A6351</f>
        <v>GRID</v>
      </c>
      <c r="B133">
        <f>'All Nodes'!B6351</f>
        <v>110131</v>
      </c>
      <c r="C133">
        <f>'All Nodes'!C6351</f>
        <v>100001</v>
      </c>
      <c r="D133" s="1">
        <f>'All Nodes'!D6351</f>
        <v>-0.20000699999999999</v>
      </c>
      <c r="E133" s="1">
        <f>'All Nodes'!E6351</f>
        <v>0.14999000000000001</v>
      </c>
      <c r="F133" s="1">
        <f>'All Nodes'!F6351</f>
        <v>0.49486999999999998</v>
      </c>
      <c r="G133">
        <f>'All Nodes'!G6351</f>
        <v>100001</v>
      </c>
    </row>
    <row r="134" spans="1:7" x14ac:dyDescent="0.25">
      <c r="A134" t="str">
        <f>'All Nodes'!A6352</f>
        <v>GRID</v>
      </c>
      <c r="B134">
        <f>'All Nodes'!B6352</f>
        <v>110132</v>
      </c>
      <c r="C134">
        <f>'All Nodes'!C6352</f>
        <v>100001</v>
      </c>
      <c r="D134" s="1">
        <f>'All Nodes'!D6352</f>
        <v>-0.100023</v>
      </c>
      <c r="E134" s="1">
        <f>'All Nodes'!E6352</f>
        <v>0.47499599999999997</v>
      </c>
      <c r="F134" s="1">
        <f>'All Nodes'!F6352</f>
        <v>0.49486999999999998</v>
      </c>
      <c r="G134">
        <f>'All Nodes'!G6352</f>
        <v>100001</v>
      </c>
    </row>
    <row r="135" spans="1:7" x14ac:dyDescent="0.25">
      <c r="A135" t="str">
        <f>'All Nodes'!A6353</f>
        <v>GRID</v>
      </c>
      <c r="B135">
        <f>'All Nodes'!B6353</f>
        <v>110133</v>
      </c>
      <c r="C135">
        <f>'All Nodes'!C6353</f>
        <v>100001</v>
      </c>
      <c r="D135" s="1">
        <f>'All Nodes'!D6353</f>
        <v>-0.100022</v>
      </c>
      <c r="E135" s="1">
        <f>'All Nodes'!E6353</f>
        <v>0.44999600000000001</v>
      </c>
      <c r="F135" s="1">
        <f>'All Nodes'!F6353</f>
        <v>0.494869</v>
      </c>
      <c r="G135">
        <f>'All Nodes'!G6353</f>
        <v>100001</v>
      </c>
    </row>
    <row r="136" spans="1:7" x14ac:dyDescent="0.25">
      <c r="A136" t="str">
        <f>'All Nodes'!A6354</f>
        <v>GRID</v>
      </c>
      <c r="B136">
        <f>'All Nodes'!B6354</f>
        <v>110134</v>
      </c>
      <c r="C136">
        <f>'All Nodes'!C6354</f>
        <v>100001</v>
      </c>
      <c r="D136" s="1">
        <f>'All Nodes'!D6354</f>
        <v>-0.100021</v>
      </c>
      <c r="E136" s="1">
        <f>'All Nodes'!E6354</f>
        <v>0.42499599999999998</v>
      </c>
      <c r="F136" s="1">
        <f>'All Nodes'!F6354</f>
        <v>0.49486999999999998</v>
      </c>
      <c r="G136">
        <f>'All Nodes'!G6354</f>
        <v>100001</v>
      </c>
    </row>
    <row r="137" spans="1:7" x14ac:dyDescent="0.25">
      <c r="A137" t="str">
        <f>'All Nodes'!A6355</f>
        <v>GRID</v>
      </c>
      <c r="B137">
        <f>'All Nodes'!B6355</f>
        <v>110135</v>
      </c>
      <c r="C137">
        <f>'All Nodes'!C6355</f>
        <v>100001</v>
      </c>
      <c r="D137" s="1">
        <f>'All Nodes'!D6355</f>
        <v>-0.10002</v>
      </c>
      <c r="E137" s="1">
        <f>'All Nodes'!E6355</f>
        <v>0.39999600000000002</v>
      </c>
      <c r="F137" s="1">
        <f>'All Nodes'!F6355</f>
        <v>0.49486999999999998</v>
      </c>
      <c r="G137">
        <f>'All Nodes'!G6355</f>
        <v>100001</v>
      </c>
    </row>
    <row r="138" spans="1:7" x14ac:dyDescent="0.25">
      <c r="A138" t="str">
        <f>'All Nodes'!A6356</f>
        <v>GRID</v>
      </c>
      <c r="B138">
        <f>'All Nodes'!B6356</f>
        <v>110136</v>
      </c>
      <c r="C138">
        <f>'All Nodes'!C6356</f>
        <v>100001</v>
      </c>
      <c r="D138" s="1">
        <f>'All Nodes'!D6356</f>
        <v>-0.100019</v>
      </c>
      <c r="E138" s="1">
        <f>'All Nodes'!E6356</f>
        <v>0.374996</v>
      </c>
      <c r="F138" s="1">
        <f>'All Nodes'!F6356</f>
        <v>0.494869</v>
      </c>
      <c r="G138">
        <f>'All Nodes'!G6356</f>
        <v>100001</v>
      </c>
    </row>
    <row r="139" spans="1:7" x14ac:dyDescent="0.25">
      <c r="A139" t="str">
        <f>'All Nodes'!A6357</f>
        <v>GRID</v>
      </c>
      <c r="B139">
        <f>'All Nodes'!B6357</f>
        <v>110137</v>
      </c>
      <c r="C139">
        <f>'All Nodes'!C6357</f>
        <v>100001</v>
      </c>
      <c r="D139" s="1">
        <f>'All Nodes'!D6357</f>
        <v>-0.10001699999999999</v>
      </c>
      <c r="E139" s="1">
        <f>'All Nodes'!E6357</f>
        <v>0.34999599999999997</v>
      </c>
      <c r="F139" s="1">
        <f>'All Nodes'!F6357</f>
        <v>0.49486999999999998</v>
      </c>
      <c r="G139">
        <f>'All Nodes'!G6357</f>
        <v>100001</v>
      </c>
    </row>
    <row r="140" spans="1:7" x14ac:dyDescent="0.25">
      <c r="A140" t="str">
        <f>'All Nodes'!A6358</f>
        <v>GRID</v>
      </c>
      <c r="B140">
        <f>'All Nodes'!B6358</f>
        <v>110138</v>
      </c>
      <c r="C140">
        <f>'All Nodes'!C6358</f>
        <v>100001</v>
      </c>
      <c r="D140" s="1">
        <f>'All Nodes'!D6358</f>
        <v>-0.10001599999999999</v>
      </c>
      <c r="E140" s="1">
        <f>'All Nodes'!E6358</f>
        <v>0.32499600000000001</v>
      </c>
      <c r="F140" s="1">
        <f>'All Nodes'!F6358</f>
        <v>0.494869</v>
      </c>
      <c r="G140">
        <f>'All Nodes'!G6358</f>
        <v>100001</v>
      </c>
    </row>
    <row r="141" spans="1:7" x14ac:dyDescent="0.25">
      <c r="A141" t="str">
        <f>'All Nodes'!A6359</f>
        <v>GRID</v>
      </c>
      <c r="B141">
        <f>'All Nodes'!B6359</f>
        <v>110139</v>
      </c>
      <c r="C141">
        <f>'All Nodes'!C6359</f>
        <v>100001</v>
      </c>
      <c r="D141" s="1">
        <f>'All Nodes'!D6359</f>
        <v>-0.10001400000000001</v>
      </c>
      <c r="E141" s="1">
        <f>'All Nodes'!E6359</f>
        <v>0.29999599999999998</v>
      </c>
      <c r="F141" s="1">
        <f>'All Nodes'!F6359</f>
        <v>0.49486999999999998</v>
      </c>
      <c r="G141">
        <f>'All Nodes'!G6359</f>
        <v>100001</v>
      </c>
    </row>
    <row r="142" spans="1:7" x14ac:dyDescent="0.25">
      <c r="A142" t="str">
        <f>'All Nodes'!A6360</f>
        <v>GRID</v>
      </c>
      <c r="B142">
        <f>'All Nodes'!B6360</f>
        <v>110140</v>
      </c>
      <c r="C142">
        <f>'All Nodes'!C6360</f>
        <v>100001</v>
      </c>
      <c r="D142" s="1">
        <f>'All Nodes'!D6360</f>
        <v>-0.10001400000000001</v>
      </c>
      <c r="E142" s="1">
        <f>'All Nodes'!E6360</f>
        <v>0.27499600000000002</v>
      </c>
      <c r="F142" s="1">
        <f>'All Nodes'!F6360</f>
        <v>0.49486999999999998</v>
      </c>
      <c r="G142">
        <f>'All Nodes'!G6360</f>
        <v>100001</v>
      </c>
    </row>
    <row r="143" spans="1:7" x14ac:dyDescent="0.25">
      <c r="A143" t="str">
        <f>'All Nodes'!A6361</f>
        <v>GRID</v>
      </c>
      <c r="B143">
        <f>'All Nodes'!B6361</f>
        <v>110141</v>
      </c>
      <c r="C143">
        <f>'All Nodes'!C6361</f>
        <v>100001</v>
      </c>
      <c r="D143" s="1">
        <f>'All Nodes'!D6361</f>
        <v>-0.100012</v>
      </c>
      <c r="E143" s="1">
        <f>'All Nodes'!E6361</f>
        <v>0.249996</v>
      </c>
      <c r="F143" s="1">
        <f>'All Nodes'!F6361</f>
        <v>0.49486999999999998</v>
      </c>
      <c r="G143">
        <f>'All Nodes'!G6361</f>
        <v>100001</v>
      </c>
    </row>
    <row r="144" spans="1:7" x14ac:dyDescent="0.25">
      <c r="A144" t="str">
        <f>'All Nodes'!A6362</f>
        <v>GRID</v>
      </c>
      <c r="B144">
        <f>'All Nodes'!B6362</f>
        <v>110142</v>
      </c>
      <c r="C144">
        <f>'All Nodes'!C6362</f>
        <v>100001</v>
      </c>
      <c r="D144" s="1">
        <f>'All Nodes'!D6362</f>
        <v>-0.10001</v>
      </c>
      <c r="E144" s="1">
        <f>'All Nodes'!E6362</f>
        <v>0.224996</v>
      </c>
      <c r="F144" s="1">
        <f>'All Nodes'!F6362</f>
        <v>0.49486999999999998</v>
      </c>
      <c r="G144">
        <f>'All Nodes'!G6362</f>
        <v>100001</v>
      </c>
    </row>
    <row r="145" spans="1:7" x14ac:dyDescent="0.25">
      <c r="A145" t="str">
        <f>'All Nodes'!A6363</f>
        <v>GRID</v>
      </c>
      <c r="B145">
        <f>'All Nodes'!B6363</f>
        <v>110143</v>
      </c>
      <c r="C145">
        <f>'All Nodes'!C6363</f>
        <v>100001</v>
      </c>
      <c r="D145" s="1">
        <f>'All Nodes'!D6363</f>
        <v>-0.10001</v>
      </c>
      <c r="E145" s="1">
        <f>'All Nodes'!E6363</f>
        <v>0.19999600000000001</v>
      </c>
      <c r="F145" s="1">
        <f>'All Nodes'!F6363</f>
        <v>0.49486999999999998</v>
      </c>
      <c r="G145">
        <f>'All Nodes'!G6363</f>
        <v>100001</v>
      </c>
    </row>
    <row r="146" spans="1:7" x14ac:dyDescent="0.25">
      <c r="A146" t="str">
        <f>'All Nodes'!A6364</f>
        <v>GRID</v>
      </c>
      <c r="B146">
        <f>'All Nodes'!B6364</f>
        <v>110144</v>
      </c>
      <c r="C146">
        <f>'All Nodes'!C6364</f>
        <v>100001</v>
      </c>
      <c r="D146" s="1">
        <f>'All Nodes'!D6364</f>
        <v>-0.100008</v>
      </c>
      <c r="E146" s="1">
        <f>'All Nodes'!E6364</f>
        <v>0.17499600000000001</v>
      </c>
      <c r="F146" s="1">
        <f>'All Nodes'!F6364</f>
        <v>0.49486999999999998</v>
      </c>
      <c r="G146">
        <f>'All Nodes'!G6364</f>
        <v>100001</v>
      </c>
    </row>
    <row r="147" spans="1:7" x14ac:dyDescent="0.25">
      <c r="A147" t="str">
        <f>'All Nodes'!A6365</f>
        <v>GRID</v>
      </c>
      <c r="B147">
        <f>'All Nodes'!B6365</f>
        <v>110145</v>
      </c>
      <c r="C147">
        <f>'All Nodes'!C6365</f>
        <v>100001</v>
      </c>
      <c r="D147" s="1">
        <f>'All Nodes'!D6365</f>
        <v>-0.100007</v>
      </c>
      <c r="E147" s="1">
        <f>'All Nodes'!E6365</f>
        <v>0.14999599999999999</v>
      </c>
      <c r="F147" s="1">
        <f>'All Nodes'!F6365</f>
        <v>0.49486999999999998</v>
      </c>
      <c r="G147">
        <f>'All Nodes'!G6365</f>
        <v>100001</v>
      </c>
    </row>
    <row r="148" spans="1:7" x14ac:dyDescent="0.25">
      <c r="A148" t="str">
        <f>'All Nodes'!A6366</f>
        <v>GRID</v>
      </c>
      <c r="B148">
        <f>'All Nodes'!B6366</f>
        <v>110146</v>
      </c>
      <c r="C148">
        <f>'All Nodes'!C6366</f>
        <v>100001</v>
      </c>
      <c r="D148" s="1">
        <f>'All Nodes'!D6366</f>
        <v>-0.47500599999999998</v>
      </c>
      <c r="E148" s="1">
        <f>'All Nodes'!E6366</f>
        <v>0.12497800000000001</v>
      </c>
      <c r="F148" s="1">
        <f>'All Nodes'!F6366</f>
        <v>0.49486999999999998</v>
      </c>
      <c r="G148">
        <f>'All Nodes'!G6366</f>
        <v>100001</v>
      </c>
    </row>
    <row r="149" spans="1:7" x14ac:dyDescent="0.25">
      <c r="A149" t="str">
        <f>'All Nodes'!A6367</f>
        <v>GRID</v>
      </c>
      <c r="B149">
        <f>'All Nodes'!B6367</f>
        <v>110147</v>
      </c>
      <c r="C149">
        <f>'All Nodes'!C6367</f>
        <v>100001</v>
      </c>
      <c r="D149" s="1">
        <f>'All Nodes'!D6367</f>
        <v>-0.45000600000000002</v>
      </c>
      <c r="E149" s="1">
        <f>'All Nodes'!E6367</f>
        <v>0.12497800000000001</v>
      </c>
      <c r="F149" s="1">
        <f>'All Nodes'!F6367</f>
        <v>0.49486999999999998</v>
      </c>
      <c r="G149">
        <f>'All Nodes'!G6367</f>
        <v>100001</v>
      </c>
    </row>
    <row r="150" spans="1:7" x14ac:dyDescent="0.25">
      <c r="A150" t="str">
        <f>'All Nodes'!A6368</f>
        <v>GRID</v>
      </c>
      <c r="B150">
        <f>'All Nodes'!B6368</f>
        <v>110148</v>
      </c>
      <c r="C150">
        <f>'All Nodes'!C6368</f>
        <v>100001</v>
      </c>
      <c r="D150" s="1">
        <f>'All Nodes'!D6368</f>
        <v>-0.42500700000000002</v>
      </c>
      <c r="E150" s="1">
        <f>'All Nodes'!E6368</f>
        <v>0.12497999999999999</v>
      </c>
      <c r="F150" s="1">
        <f>'All Nodes'!F6368</f>
        <v>0.49486999999999998</v>
      </c>
      <c r="G150">
        <f>'All Nodes'!G6368</f>
        <v>100001</v>
      </c>
    </row>
    <row r="151" spans="1:7" x14ac:dyDescent="0.25">
      <c r="A151" t="str">
        <f>'All Nodes'!A6369</f>
        <v>GRID</v>
      </c>
      <c r="B151">
        <f>'All Nodes'!B6369</f>
        <v>110149</v>
      </c>
      <c r="C151">
        <f>'All Nodes'!C6369</f>
        <v>100001</v>
      </c>
      <c r="D151" s="1">
        <f>'All Nodes'!D6369</f>
        <v>-0.40000599999999997</v>
      </c>
      <c r="E151" s="1">
        <f>'All Nodes'!E6369</f>
        <v>0.12498099999999999</v>
      </c>
      <c r="F151" s="1">
        <f>'All Nodes'!F6369</f>
        <v>0.49486999999999998</v>
      </c>
      <c r="G151">
        <f>'All Nodes'!G6369</f>
        <v>100001</v>
      </c>
    </row>
    <row r="152" spans="1:7" x14ac:dyDescent="0.25">
      <c r="A152" t="str">
        <f>'All Nodes'!A6370</f>
        <v>GRID</v>
      </c>
      <c r="B152">
        <f>'All Nodes'!B6370</f>
        <v>110150</v>
      </c>
      <c r="C152">
        <f>'All Nodes'!C6370</f>
        <v>100001</v>
      </c>
      <c r="D152" s="1">
        <f>'All Nodes'!D6370</f>
        <v>-0.37500600000000001</v>
      </c>
      <c r="E152" s="1">
        <f>'All Nodes'!E6370</f>
        <v>0.124982</v>
      </c>
      <c r="F152" s="1">
        <f>'All Nodes'!F6370</f>
        <v>0.49486999999999998</v>
      </c>
      <c r="G152">
        <f>'All Nodes'!G6370</f>
        <v>100001</v>
      </c>
    </row>
    <row r="153" spans="1:7" x14ac:dyDescent="0.25">
      <c r="A153" t="str">
        <f>'All Nodes'!A6371</f>
        <v>GRID</v>
      </c>
      <c r="B153">
        <f>'All Nodes'!B6371</f>
        <v>110151</v>
      </c>
      <c r="C153">
        <f>'All Nodes'!C6371</f>
        <v>100001</v>
      </c>
      <c r="D153" s="1">
        <f>'All Nodes'!D6371</f>
        <v>-0.35000599999999998</v>
      </c>
      <c r="E153" s="1">
        <f>'All Nodes'!E6371</f>
        <v>0.124984</v>
      </c>
      <c r="F153" s="1">
        <f>'All Nodes'!F6371</f>
        <v>0.49486999999999998</v>
      </c>
      <c r="G153">
        <f>'All Nodes'!G6371</f>
        <v>100001</v>
      </c>
    </row>
    <row r="154" spans="1:7" x14ac:dyDescent="0.25">
      <c r="A154" t="str">
        <f>'All Nodes'!A6372</f>
        <v>GRID</v>
      </c>
      <c r="B154">
        <f>'All Nodes'!B6372</f>
        <v>110152</v>
      </c>
      <c r="C154">
        <f>'All Nodes'!C6372</f>
        <v>100001</v>
      </c>
      <c r="D154" s="1">
        <f>'All Nodes'!D6372</f>
        <v>-0.32500600000000002</v>
      </c>
      <c r="E154" s="1">
        <f>'All Nodes'!E6372</f>
        <v>0.124984</v>
      </c>
      <c r="F154" s="1">
        <f>'All Nodes'!F6372</f>
        <v>0.49486999999999998</v>
      </c>
      <c r="G154">
        <f>'All Nodes'!G6372</f>
        <v>100001</v>
      </c>
    </row>
    <row r="155" spans="1:7" x14ac:dyDescent="0.25">
      <c r="A155" t="str">
        <f>'All Nodes'!A6373</f>
        <v>GRID</v>
      </c>
      <c r="B155">
        <f>'All Nodes'!B6373</f>
        <v>110153</v>
      </c>
      <c r="C155">
        <f>'All Nodes'!C6373</f>
        <v>100001</v>
      </c>
      <c r="D155" s="1">
        <f>'All Nodes'!D6373</f>
        <v>-0.30000700000000002</v>
      </c>
      <c r="E155" s="1">
        <f>'All Nodes'!E6373</f>
        <v>0.124986</v>
      </c>
      <c r="F155" s="1">
        <f>'All Nodes'!F6373</f>
        <v>0.49486999999999998</v>
      </c>
      <c r="G155">
        <f>'All Nodes'!G6373</f>
        <v>100001</v>
      </c>
    </row>
    <row r="156" spans="1:7" x14ac:dyDescent="0.25">
      <c r="A156" t="str">
        <f>'All Nodes'!A6374</f>
        <v>GRID</v>
      </c>
      <c r="B156">
        <f>'All Nodes'!B6374</f>
        <v>110154</v>
      </c>
      <c r="C156">
        <f>'All Nodes'!C6374</f>
        <v>100001</v>
      </c>
      <c r="D156" s="1">
        <f>'All Nodes'!D6374</f>
        <v>-0.27500599999999997</v>
      </c>
      <c r="E156" s="1">
        <f>'All Nodes'!E6374</f>
        <v>0.124988</v>
      </c>
      <c r="F156" s="1">
        <f>'All Nodes'!F6374</f>
        <v>0.49486999999999998</v>
      </c>
      <c r="G156">
        <f>'All Nodes'!G6374</f>
        <v>100001</v>
      </c>
    </row>
    <row r="157" spans="1:7" x14ac:dyDescent="0.25">
      <c r="A157" t="str">
        <f>'All Nodes'!A6375</f>
        <v>GRID</v>
      </c>
      <c r="B157">
        <f>'All Nodes'!B6375</f>
        <v>110155</v>
      </c>
      <c r="C157">
        <f>'All Nodes'!C6375</f>
        <v>100001</v>
      </c>
      <c r="D157" s="1">
        <f>'All Nodes'!D6375</f>
        <v>-0.25000699999999998</v>
      </c>
      <c r="E157" s="1">
        <f>'All Nodes'!E6375</f>
        <v>0.124988</v>
      </c>
      <c r="F157" s="1">
        <f>'All Nodes'!F6375</f>
        <v>0.49486999999999998</v>
      </c>
      <c r="G157">
        <f>'All Nodes'!G6375</f>
        <v>100001</v>
      </c>
    </row>
    <row r="158" spans="1:7" x14ac:dyDescent="0.25">
      <c r="A158" t="str">
        <f>'All Nodes'!A6376</f>
        <v>GRID</v>
      </c>
      <c r="B158">
        <f>'All Nodes'!B6376</f>
        <v>110156</v>
      </c>
      <c r="C158">
        <f>'All Nodes'!C6376</f>
        <v>100001</v>
      </c>
      <c r="D158" s="1">
        <f>'All Nodes'!D6376</f>
        <v>-7.5005000000000002E-2</v>
      </c>
      <c r="E158" s="1">
        <f>'All Nodes'!E6376</f>
        <v>0.124997</v>
      </c>
      <c r="F158" s="1">
        <f>'All Nodes'!F6376</f>
        <v>0.49486999999999998</v>
      </c>
      <c r="G158">
        <f>'All Nodes'!G6376</f>
        <v>100001</v>
      </c>
    </row>
    <row r="159" spans="1:7" x14ac:dyDescent="0.25">
      <c r="A159" t="str">
        <f>'All Nodes'!A6377</f>
        <v>GRID</v>
      </c>
      <c r="B159">
        <f>'All Nodes'!B6377</f>
        <v>110157</v>
      </c>
      <c r="C159">
        <f>'All Nodes'!C6377</f>
        <v>100001</v>
      </c>
      <c r="D159" s="1">
        <f>'All Nodes'!D6377</f>
        <v>-0.100006</v>
      </c>
      <c r="E159" s="1">
        <f>'All Nodes'!E6377</f>
        <v>0.124996</v>
      </c>
      <c r="F159" s="1">
        <f>'All Nodes'!F6377</f>
        <v>0.49486999999999998</v>
      </c>
      <c r="G159">
        <f>'All Nodes'!G6377</f>
        <v>100001</v>
      </c>
    </row>
    <row r="160" spans="1:7" x14ac:dyDescent="0.25">
      <c r="A160" t="str">
        <f>'All Nodes'!A6378</f>
        <v>GRID</v>
      </c>
      <c r="B160">
        <f>'All Nodes'!B6378</f>
        <v>110158</v>
      </c>
      <c r="C160">
        <f>'All Nodes'!C6378</f>
        <v>100001</v>
      </c>
      <c r="D160" s="1">
        <f>'All Nodes'!D6378</f>
        <v>-0.12500600000000001</v>
      </c>
      <c r="E160" s="1">
        <f>'All Nodes'!E6378</f>
        <v>0.12499399999999999</v>
      </c>
      <c r="F160" s="1">
        <f>'All Nodes'!F6378</f>
        <v>0.49486999999999998</v>
      </c>
      <c r="G160">
        <f>'All Nodes'!G6378</f>
        <v>100001</v>
      </c>
    </row>
    <row r="161" spans="1:7" x14ac:dyDescent="0.25">
      <c r="A161" t="str">
        <f>'All Nodes'!A6379</f>
        <v>GRID</v>
      </c>
      <c r="B161">
        <f>'All Nodes'!B6379</f>
        <v>110159</v>
      </c>
      <c r="C161">
        <f>'All Nodes'!C6379</f>
        <v>100001</v>
      </c>
      <c r="D161" s="1">
        <f>'All Nodes'!D6379</f>
        <v>-0.150007</v>
      </c>
      <c r="E161" s="1">
        <f>'All Nodes'!E6379</f>
        <v>0.12499399999999999</v>
      </c>
      <c r="F161" s="1">
        <f>'All Nodes'!F6379</f>
        <v>0.49486999999999998</v>
      </c>
      <c r="G161">
        <f>'All Nodes'!G6379</f>
        <v>100001</v>
      </c>
    </row>
    <row r="162" spans="1:7" x14ac:dyDescent="0.25">
      <c r="A162" t="str">
        <f>'All Nodes'!A6380</f>
        <v>GRID</v>
      </c>
      <c r="B162">
        <f>'All Nodes'!B6380</f>
        <v>110160</v>
      </c>
      <c r="C162">
        <f>'All Nodes'!C6380</f>
        <v>100001</v>
      </c>
      <c r="D162" s="1">
        <f>'All Nodes'!D6380</f>
        <v>-0.22500600000000001</v>
      </c>
      <c r="E162" s="1">
        <f>'All Nodes'!E6380</f>
        <v>0.12499</v>
      </c>
      <c r="F162" s="1">
        <f>'All Nodes'!F6380</f>
        <v>0.49486999999999998</v>
      </c>
      <c r="G162">
        <f>'All Nodes'!G6380</f>
        <v>100001</v>
      </c>
    </row>
    <row r="163" spans="1:7" x14ac:dyDescent="0.25">
      <c r="A163" t="str">
        <f>'All Nodes'!A6381</f>
        <v>GRID</v>
      </c>
      <c r="B163">
        <f>'All Nodes'!B6381</f>
        <v>110161</v>
      </c>
      <c r="C163">
        <f>'All Nodes'!C6381</f>
        <v>100001</v>
      </c>
      <c r="D163" s="1">
        <f>'All Nodes'!D6381</f>
        <v>-0.175007</v>
      </c>
      <c r="E163" s="1">
        <f>'All Nodes'!E6381</f>
        <v>0.12499200000000001</v>
      </c>
      <c r="F163" s="1">
        <f>'All Nodes'!F6381</f>
        <v>0.49486999999999998</v>
      </c>
      <c r="G163">
        <f>'All Nodes'!G6381</f>
        <v>100001</v>
      </c>
    </row>
    <row r="164" spans="1:7" x14ac:dyDescent="0.25">
      <c r="A164" t="str">
        <f>'All Nodes'!A6382</f>
        <v>GRID</v>
      </c>
      <c r="B164">
        <f>'All Nodes'!B6382</f>
        <v>110162</v>
      </c>
      <c r="C164">
        <f>'All Nodes'!C6382</f>
        <v>100001</v>
      </c>
      <c r="D164" s="1">
        <f>'All Nodes'!D6382</f>
        <v>-0.20000699999999999</v>
      </c>
      <c r="E164" s="1">
        <f>'All Nodes'!E6382</f>
        <v>0.12499</v>
      </c>
      <c r="F164" s="1">
        <f>'All Nodes'!F6382</f>
        <v>0.49486999999999998</v>
      </c>
      <c r="G164">
        <f>'All Nodes'!G6382</f>
        <v>100001</v>
      </c>
    </row>
    <row r="165" spans="1:7" x14ac:dyDescent="0.25">
      <c r="A165" t="str">
        <f>'All Nodes'!A6383</f>
        <v>GRID</v>
      </c>
      <c r="B165">
        <f>'All Nodes'!B6383</f>
        <v>110163</v>
      </c>
      <c r="C165">
        <f>'All Nodes'!C6383</f>
        <v>100001</v>
      </c>
      <c r="D165" s="1">
        <f>'All Nodes'!D6383</f>
        <v>-7.5023000000000006E-2</v>
      </c>
      <c r="E165" s="1">
        <f>'All Nodes'!E6383</f>
        <v>0.474997</v>
      </c>
      <c r="F165" s="1">
        <f>'All Nodes'!F6383</f>
        <v>0.494869</v>
      </c>
      <c r="G165">
        <f>'All Nodes'!G6383</f>
        <v>100001</v>
      </c>
    </row>
    <row r="166" spans="1:7" x14ac:dyDescent="0.25">
      <c r="A166" t="str">
        <f>'All Nodes'!A6384</f>
        <v>GRID</v>
      </c>
      <c r="B166">
        <f>'All Nodes'!B6384</f>
        <v>110164</v>
      </c>
      <c r="C166">
        <f>'All Nodes'!C6384</f>
        <v>100001</v>
      </c>
      <c r="D166" s="1">
        <f>'All Nodes'!D6384</f>
        <v>-7.5021000000000004E-2</v>
      </c>
      <c r="E166" s="1">
        <f>'All Nodes'!E6384</f>
        <v>0.44999699999999998</v>
      </c>
      <c r="F166" s="1">
        <f>'All Nodes'!F6384</f>
        <v>0.49486999999999998</v>
      </c>
      <c r="G166">
        <f>'All Nodes'!G6384</f>
        <v>100001</v>
      </c>
    </row>
    <row r="167" spans="1:7" x14ac:dyDescent="0.25">
      <c r="A167" t="str">
        <f>'All Nodes'!A6385</f>
        <v>GRID</v>
      </c>
      <c r="B167">
        <f>'All Nodes'!B6385</f>
        <v>110165</v>
      </c>
      <c r="C167">
        <f>'All Nodes'!C6385</f>
        <v>100001</v>
      </c>
      <c r="D167" s="1">
        <f>'All Nodes'!D6385</f>
        <v>-7.5020000000000003E-2</v>
      </c>
      <c r="E167" s="1">
        <f>'All Nodes'!E6385</f>
        <v>0.42499700000000001</v>
      </c>
      <c r="F167" s="1">
        <f>'All Nodes'!F6385</f>
        <v>0.494869</v>
      </c>
      <c r="G167">
        <f>'All Nodes'!G6385</f>
        <v>100001</v>
      </c>
    </row>
    <row r="168" spans="1:7" x14ac:dyDescent="0.25">
      <c r="A168" t="str">
        <f>'All Nodes'!A6386</f>
        <v>GRID</v>
      </c>
      <c r="B168">
        <f>'All Nodes'!B6386</f>
        <v>110166</v>
      </c>
      <c r="C168">
        <f>'All Nodes'!C6386</f>
        <v>100001</v>
      </c>
      <c r="D168" s="1">
        <f>'All Nodes'!D6386</f>
        <v>-7.5019000000000002E-2</v>
      </c>
      <c r="E168" s="1">
        <f>'All Nodes'!E6386</f>
        <v>0.39999699999999999</v>
      </c>
      <c r="F168" s="1">
        <f>'All Nodes'!F6386</f>
        <v>0.49486999999999998</v>
      </c>
      <c r="G168">
        <f>'All Nodes'!G6386</f>
        <v>100001</v>
      </c>
    </row>
    <row r="169" spans="1:7" x14ac:dyDescent="0.25">
      <c r="A169" t="str">
        <f>'All Nodes'!A6387</f>
        <v>GRID</v>
      </c>
      <c r="B169">
        <f>'All Nodes'!B6387</f>
        <v>110167</v>
      </c>
      <c r="C169">
        <f>'All Nodes'!C6387</f>
        <v>100001</v>
      </c>
      <c r="D169" s="1">
        <f>'All Nodes'!D6387</f>
        <v>-7.5017E-2</v>
      </c>
      <c r="E169" s="1">
        <f>'All Nodes'!E6387</f>
        <v>0.37499700000000002</v>
      </c>
      <c r="F169" s="1">
        <f>'All Nodes'!F6387</f>
        <v>0.49486999999999998</v>
      </c>
      <c r="G169">
        <f>'All Nodes'!G6387</f>
        <v>100001</v>
      </c>
    </row>
    <row r="170" spans="1:7" x14ac:dyDescent="0.25">
      <c r="A170" t="str">
        <f>'All Nodes'!A6388</f>
        <v>GRID</v>
      </c>
      <c r="B170">
        <f>'All Nodes'!B6388</f>
        <v>110168</v>
      </c>
      <c r="C170">
        <f>'All Nodes'!C6388</f>
        <v>100001</v>
      </c>
      <c r="D170" s="1">
        <f>'All Nodes'!D6388</f>
        <v>-7.5015999999999999E-2</v>
      </c>
      <c r="E170" s="1">
        <f>'All Nodes'!E6388</f>
        <v>0.349997</v>
      </c>
      <c r="F170" s="1">
        <f>'All Nodes'!F6388</f>
        <v>0.49486999999999998</v>
      </c>
      <c r="G170">
        <f>'All Nodes'!G6388</f>
        <v>100001</v>
      </c>
    </row>
    <row r="171" spans="1:7" x14ac:dyDescent="0.25">
      <c r="A171" t="str">
        <f>'All Nodes'!A6389</f>
        <v>GRID</v>
      </c>
      <c r="B171">
        <f>'All Nodes'!B6389</f>
        <v>110169</v>
      </c>
      <c r="C171">
        <f>'All Nodes'!C6389</f>
        <v>100001</v>
      </c>
      <c r="D171" s="1">
        <f>'All Nodes'!D6389</f>
        <v>-7.5014999999999998E-2</v>
      </c>
      <c r="E171" s="1">
        <f>'All Nodes'!E6389</f>
        <v>0.32499699999999998</v>
      </c>
      <c r="F171" s="1">
        <f>'All Nodes'!F6389</f>
        <v>0.49486999999999998</v>
      </c>
      <c r="G171">
        <f>'All Nodes'!G6389</f>
        <v>100001</v>
      </c>
    </row>
    <row r="172" spans="1:7" x14ac:dyDescent="0.25">
      <c r="A172" t="str">
        <f>'All Nodes'!A6390</f>
        <v>GRID</v>
      </c>
      <c r="B172">
        <f>'All Nodes'!B6390</f>
        <v>110170</v>
      </c>
      <c r="C172">
        <f>'All Nodes'!C6390</f>
        <v>100001</v>
      </c>
      <c r="D172" s="1">
        <f>'All Nodes'!D6390</f>
        <v>-7.5013999999999997E-2</v>
      </c>
      <c r="E172" s="1">
        <f>'All Nodes'!E6390</f>
        <v>0.29999700000000001</v>
      </c>
      <c r="F172" s="1">
        <f>'All Nodes'!F6390</f>
        <v>0.494869</v>
      </c>
      <c r="G172">
        <f>'All Nodes'!G6390</f>
        <v>100001</v>
      </c>
    </row>
    <row r="173" spans="1:7" x14ac:dyDescent="0.25">
      <c r="A173" t="str">
        <f>'All Nodes'!A6391</f>
        <v>GRID</v>
      </c>
      <c r="B173">
        <f>'All Nodes'!B6391</f>
        <v>110171</v>
      </c>
      <c r="C173">
        <f>'All Nodes'!C6391</f>
        <v>100001</v>
      </c>
      <c r="D173" s="1">
        <f>'All Nodes'!D6391</f>
        <v>-7.5012999999999996E-2</v>
      </c>
      <c r="E173" s="1">
        <f>'All Nodes'!E6391</f>
        <v>0.27499699999999999</v>
      </c>
      <c r="F173" s="1">
        <f>'All Nodes'!F6391</f>
        <v>0.49486999999999998</v>
      </c>
      <c r="G173">
        <f>'All Nodes'!G6391</f>
        <v>100001</v>
      </c>
    </row>
    <row r="174" spans="1:7" x14ac:dyDescent="0.25">
      <c r="A174" t="str">
        <f>'All Nodes'!A6392</f>
        <v>GRID</v>
      </c>
      <c r="B174">
        <f>'All Nodes'!B6392</f>
        <v>110172</v>
      </c>
      <c r="C174">
        <f>'All Nodes'!C6392</f>
        <v>100001</v>
      </c>
      <c r="D174" s="1">
        <f>'All Nodes'!D6392</f>
        <v>-7.5010999999999994E-2</v>
      </c>
      <c r="E174" s="1">
        <f>'All Nodes'!E6392</f>
        <v>0.249997</v>
      </c>
      <c r="F174" s="1">
        <f>'All Nodes'!F6392</f>
        <v>0.49486999999999998</v>
      </c>
      <c r="G174">
        <f>'All Nodes'!G6392</f>
        <v>100001</v>
      </c>
    </row>
    <row r="175" spans="1:7" x14ac:dyDescent="0.25">
      <c r="A175" t="str">
        <f>'All Nodes'!A6393</f>
        <v>GRID</v>
      </c>
      <c r="B175">
        <f>'All Nodes'!B6393</f>
        <v>110173</v>
      </c>
      <c r="C175">
        <f>'All Nodes'!C6393</f>
        <v>100001</v>
      </c>
      <c r="D175" s="1">
        <f>'All Nodes'!D6393</f>
        <v>-7.5009999999999993E-2</v>
      </c>
      <c r="E175" s="1">
        <f>'All Nodes'!E6393</f>
        <v>0.224997</v>
      </c>
      <c r="F175" s="1">
        <f>'All Nodes'!F6393</f>
        <v>0.49486999999999998</v>
      </c>
      <c r="G175">
        <f>'All Nodes'!G6393</f>
        <v>100001</v>
      </c>
    </row>
    <row r="176" spans="1:7" x14ac:dyDescent="0.25">
      <c r="A176" t="str">
        <f>'All Nodes'!A6394</f>
        <v>GRID</v>
      </c>
      <c r="B176">
        <f>'All Nodes'!B6394</f>
        <v>110174</v>
      </c>
      <c r="C176">
        <f>'All Nodes'!C6394</f>
        <v>100001</v>
      </c>
      <c r="D176" s="1">
        <f>'All Nodes'!D6394</f>
        <v>-7.5009000000000006E-2</v>
      </c>
      <c r="E176" s="1">
        <f>'All Nodes'!E6394</f>
        <v>0.19999700000000001</v>
      </c>
      <c r="F176" s="1">
        <f>'All Nodes'!F6394</f>
        <v>0.49486999999999998</v>
      </c>
      <c r="G176">
        <f>'All Nodes'!G6394</f>
        <v>100001</v>
      </c>
    </row>
    <row r="177" spans="1:7" x14ac:dyDescent="0.25">
      <c r="A177" t="str">
        <f>'All Nodes'!A6395</f>
        <v>GRID</v>
      </c>
      <c r="B177">
        <f>'All Nodes'!B6395</f>
        <v>110175</v>
      </c>
      <c r="C177">
        <f>'All Nodes'!C6395</f>
        <v>100001</v>
      </c>
      <c r="D177" s="1">
        <f>'All Nodes'!D6395</f>
        <v>-7.5008000000000005E-2</v>
      </c>
      <c r="E177" s="1">
        <f>'All Nodes'!E6395</f>
        <v>0.17499700000000001</v>
      </c>
      <c r="F177" s="1">
        <f>'All Nodes'!F6395</f>
        <v>0.49486999999999998</v>
      </c>
      <c r="G177">
        <f>'All Nodes'!G6395</f>
        <v>100001</v>
      </c>
    </row>
    <row r="178" spans="1:7" x14ac:dyDescent="0.25">
      <c r="A178" t="str">
        <f>'All Nodes'!A6396</f>
        <v>GRID</v>
      </c>
      <c r="B178">
        <f>'All Nodes'!B6396</f>
        <v>110176</v>
      </c>
      <c r="C178">
        <f>'All Nodes'!C6396</f>
        <v>100001</v>
      </c>
      <c r="D178" s="1">
        <f>'All Nodes'!D6396</f>
        <v>-7.5007000000000004E-2</v>
      </c>
      <c r="E178" s="1">
        <f>'All Nodes'!E6396</f>
        <v>0.14999699999999999</v>
      </c>
      <c r="F178" s="1">
        <f>'All Nodes'!F6396</f>
        <v>0.49486999999999998</v>
      </c>
      <c r="G178">
        <f>'All Nodes'!G6396</f>
        <v>100001</v>
      </c>
    </row>
    <row r="179" spans="1:7" x14ac:dyDescent="0.25">
      <c r="A179" t="str">
        <f>'All Nodes'!A6397</f>
        <v>GRID</v>
      </c>
      <c r="B179">
        <f>'All Nodes'!B6397</f>
        <v>110177</v>
      </c>
      <c r="C179">
        <f>'All Nodes'!C6397</f>
        <v>100001</v>
      </c>
      <c r="D179" s="1">
        <f>'All Nodes'!D6397</f>
        <v>-5.0007000000000003E-2</v>
      </c>
      <c r="E179" s="1">
        <f>'All Nodes'!E6397</f>
        <v>0.14999799999999999</v>
      </c>
      <c r="F179" s="1">
        <f>'All Nodes'!F6397</f>
        <v>0.49486999999999998</v>
      </c>
      <c r="G179">
        <f>'All Nodes'!G6397</f>
        <v>100001</v>
      </c>
    </row>
    <row r="180" spans="1:7" x14ac:dyDescent="0.25">
      <c r="A180" t="str">
        <f>'All Nodes'!A6398</f>
        <v>GRID</v>
      </c>
      <c r="B180">
        <f>'All Nodes'!B6398</f>
        <v>110178</v>
      </c>
      <c r="C180">
        <f>'All Nodes'!C6398</f>
        <v>100001</v>
      </c>
      <c r="D180" s="1">
        <f>'All Nodes'!D6398</f>
        <v>-5.0005000000000001E-2</v>
      </c>
      <c r="E180" s="1">
        <f>'All Nodes'!E6398</f>
        <v>0.124998</v>
      </c>
      <c r="F180" s="1">
        <f>'All Nodes'!F6398</f>
        <v>0.49486999999999998</v>
      </c>
      <c r="G180">
        <f>'All Nodes'!G6398</f>
        <v>100001</v>
      </c>
    </row>
    <row r="181" spans="1:7" x14ac:dyDescent="0.25">
      <c r="A181" t="str">
        <f>'All Nodes'!A6399</f>
        <v>GRID</v>
      </c>
      <c r="B181">
        <f>'All Nodes'!B6399</f>
        <v>110179</v>
      </c>
      <c r="C181">
        <f>'All Nodes'!C6399</f>
        <v>100001</v>
      </c>
      <c r="D181" s="1">
        <f>'All Nodes'!D6399</f>
        <v>-0.47500500000000001</v>
      </c>
      <c r="E181" s="1">
        <f>'All Nodes'!E6399</f>
        <v>9.9977300000000005E-2</v>
      </c>
      <c r="F181" s="1">
        <f>'All Nodes'!F6399</f>
        <v>0.49486999999999998</v>
      </c>
      <c r="G181">
        <f>'All Nodes'!G6399</f>
        <v>100001</v>
      </c>
    </row>
    <row r="182" spans="1:7" x14ac:dyDescent="0.25">
      <c r="A182" t="str">
        <f>'All Nodes'!A6400</f>
        <v>GRID</v>
      </c>
      <c r="B182">
        <f>'All Nodes'!B6400</f>
        <v>110180</v>
      </c>
      <c r="C182">
        <f>'All Nodes'!C6400</f>
        <v>100001</v>
      </c>
      <c r="D182" s="1">
        <f>'All Nodes'!D6400</f>
        <v>-0.45000499999999999</v>
      </c>
      <c r="E182" s="1">
        <f>'All Nodes'!E6400</f>
        <v>9.9978499999999998E-2</v>
      </c>
      <c r="F182" s="1">
        <f>'All Nodes'!F6400</f>
        <v>0.49486999999999998</v>
      </c>
      <c r="G182">
        <f>'All Nodes'!G6400</f>
        <v>100001</v>
      </c>
    </row>
    <row r="183" spans="1:7" x14ac:dyDescent="0.25">
      <c r="A183" t="str">
        <f>'All Nodes'!A6401</f>
        <v>GRID</v>
      </c>
      <c r="B183">
        <f>'All Nodes'!B6401</f>
        <v>110181</v>
      </c>
      <c r="C183">
        <f>'All Nodes'!C6401</f>
        <v>100001</v>
      </c>
      <c r="D183" s="1">
        <f>'All Nodes'!D6401</f>
        <v>-0.42500500000000002</v>
      </c>
      <c r="E183" s="1">
        <f>'All Nodes'!E6401</f>
        <v>9.9979700000000005E-2</v>
      </c>
      <c r="F183" s="1">
        <f>'All Nodes'!F6401</f>
        <v>0.49486999999999998</v>
      </c>
      <c r="G183">
        <f>'All Nodes'!G6401</f>
        <v>100001</v>
      </c>
    </row>
    <row r="184" spans="1:7" x14ac:dyDescent="0.25">
      <c r="A184" t="str">
        <f>'All Nodes'!A6402</f>
        <v>GRID</v>
      </c>
      <c r="B184">
        <f>'All Nodes'!B6402</f>
        <v>110182</v>
      </c>
      <c r="C184">
        <f>'All Nodes'!C6402</f>
        <v>100001</v>
      </c>
      <c r="D184" s="1">
        <f>'All Nodes'!D6402</f>
        <v>-0.400005</v>
      </c>
      <c r="E184" s="1">
        <f>'All Nodes'!E6402</f>
        <v>9.9980899999999998E-2</v>
      </c>
      <c r="F184" s="1">
        <f>'All Nodes'!F6402</f>
        <v>0.49486999999999998</v>
      </c>
      <c r="G184">
        <f>'All Nodes'!G6402</f>
        <v>100001</v>
      </c>
    </row>
    <row r="185" spans="1:7" x14ac:dyDescent="0.25">
      <c r="A185" t="str">
        <f>'All Nodes'!A6403</f>
        <v>GRID</v>
      </c>
      <c r="B185">
        <f>'All Nodes'!B6403</f>
        <v>110183</v>
      </c>
      <c r="C185">
        <f>'All Nodes'!C6403</f>
        <v>100001</v>
      </c>
      <c r="D185" s="1">
        <f>'All Nodes'!D6403</f>
        <v>-0.37500499999999998</v>
      </c>
      <c r="E185" s="1">
        <f>'All Nodes'!E6403</f>
        <v>9.9982199999999993E-2</v>
      </c>
      <c r="F185" s="1">
        <f>'All Nodes'!F6403</f>
        <v>0.49486999999999998</v>
      </c>
      <c r="G185">
        <f>'All Nodes'!G6403</f>
        <v>100001</v>
      </c>
    </row>
    <row r="186" spans="1:7" x14ac:dyDescent="0.25">
      <c r="A186" t="str">
        <f>'All Nodes'!A6404</f>
        <v>GRID</v>
      </c>
      <c r="B186">
        <f>'All Nodes'!B6404</f>
        <v>110184</v>
      </c>
      <c r="C186">
        <f>'All Nodes'!C6404</f>
        <v>100001</v>
      </c>
      <c r="D186" s="1">
        <f>'All Nodes'!D6404</f>
        <v>-0.35000500000000001</v>
      </c>
      <c r="E186" s="1">
        <f>'All Nodes'!E6404</f>
        <v>9.99834E-2</v>
      </c>
      <c r="F186" s="1">
        <f>'All Nodes'!F6404</f>
        <v>0.49486999999999998</v>
      </c>
      <c r="G186">
        <f>'All Nodes'!G6404</f>
        <v>100001</v>
      </c>
    </row>
    <row r="187" spans="1:7" x14ac:dyDescent="0.25">
      <c r="A187" t="str">
        <f>'All Nodes'!A6405</f>
        <v>GRID</v>
      </c>
      <c r="B187">
        <f>'All Nodes'!B6405</f>
        <v>110185</v>
      </c>
      <c r="C187">
        <f>'All Nodes'!C6405</f>
        <v>100001</v>
      </c>
      <c r="D187" s="1">
        <f>'All Nodes'!D6405</f>
        <v>-0.32500499999999999</v>
      </c>
      <c r="E187" s="1">
        <f>'All Nodes'!E6405</f>
        <v>9.9984600000000007E-2</v>
      </c>
      <c r="F187" s="1">
        <f>'All Nodes'!F6405</f>
        <v>0.49487100000000001</v>
      </c>
      <c r="G187">
        <f>'All Nodes'!G6405</f>
        <v>100001</v>
      </c>
    </row>
    <row r="188" spans="1:7" x14ac:dyDescent="0.25">
      <c r="A188" t="str">
        <f>'All Nodes'!A6406</f>
        <v>GRID</v>
      </c>
      <c r="B188">
        <f>'All Nodes'!B6406</f>
        <v>110186</v>
      </c>
      <c r="C188">
        <f>'All Nodes'!C6406</f>
        <v>100001</v>
      </c>
      <c r="D188" s="1">
        <f>'All Nodes'!D6406</f>
        <v>-0.30000500000000002</v>
      </c>
      <c r="E188" s="1">
        <f>'All Nodes'!E6406</f>
        <v>9.9985900000000003E-2</v>
      </c>
      <c r="F188" s="1">
        <f>'All Nodes'!F6406</f>
        <v>0.49486999999999998</v>
      </c>
      <c r="G188">
        <f>'All Nodes'!G6406</f>
        <v>100001</v>
      </c>
    </row>
    <row r="189" spans="1:7" x14ac:dyDescent="0.25">
      <c r="A189" t="str">
        <f>'All Nodes'!A6407</f>
        <v>GRID</v>
      </c>
      <c r="B189">
        <f>'All Nodes'!B6407</f>
        <v>110187</v>
      </c>
      <c r="C189">
        <f>'All Nodes'!C6407</f>
        <v>100001</v>
      </c>
      <c r="D189" s="1">
        <f>'All Nodes'!D6407</f>
        <v>-0.275005</v>
      </c>
      <c r="E189" s="1">
        <f>'All Nodes'!E6407</f>
        <v>9.9987099999999995E-2</v>
      </c>
      <c r="F189" s="1">
        <f>'All Nodes'!F6407</f>
        <v>0.49486999999999998</v>
      </c>
      <c r="G189">
        <f>'All Nodes'!G6407</f>
        <v>100001</v>
      </c>
    </row>
    <row r="190" spans="1:7" x14ac:dyDescent="0.25">
      <c r="A190" t="str">
        <f>'All Nodes'!A6408</f>
        <v>GRID</v>
      </c>
      <c r="B190">
        <f>'All Nodes'!B6408</f>
        <v>110188</v>
      </c>
      <c r="C190">
        <f>'All Nodes'!C6408</f>
        <v>100001</v>
      </c>
      <c r="D190" s="1">
        <f>'All Nodes'!D6408</f>
        <v>-0.25000499999999998</v>
      </c>
      <c r="E190" s="1">
        <f>'All Nodes'!E6408</f>
        <v>9.9988300000000002E-2</v>
      </c>
      <c r="F190" s="1">
        <f>'All Nodes'!F6408</f>
        <v>0.49486999999999998</v>
      </c>
      <c r="G190">
        <f>'All Nodes'!G6408</f>
        <v>100001</v>
      </c>
    </row>
    <row r="191" spans="1:7" x14ac:dyDescent="0.25">
      <c r="A191" t="str">
        <f>'All Nodes'!A6409</f>
        <v>GRID</v>
      </c>
      <c r="B191">
        <f>'All Nodes'!B6409</f>
        <v>110189</v>
      </c>
      <c r="C191">
        <f>'All Nodes'!C6409</f>
        <v>100001</v>
      </c>
      <c r="D191" s="1">
        <f>'All Nodes'!D6409</f>
        <v>-0.22500500000000001</v>
      </c>
      <c r="E191" s="1">
        <f>'All Nodes'!E6409</f>
        <v>9.9989499999999995E-2</v>
      </c>
      <c r="F191" s="1">
        <f>'All Nodes'!F6409</f>
        <v>0.49486999999999998</v>
      </c>
      <c r="G191">
        <f>'All Nodes'!G6409</f>
        <v>100001</v>
      </c>
    </row>
    <row r="192" spans="1:7" x14ac:dyDescent="0.25">
      <c r="A192" t="str">
        <f>'All Nodes'!A6410</f>
        <v>GRID</v>
      </c>
      <c r="B192">
        <f>'All Nodes'!B6410</f>
        <v>110190</v>
      </c>
      <c r="C192">
        <f>'All Nodes'!C6410</f>
        <v>100001</v>
      </c>
      <c r="D192" s="1">
        <f>'All Nodes'!D6410</f>
        <v>-5.0004E-2</v>
      </c>
      <c r="E192" s="1">
        <f>'All Nodes'!E6410</f>
        <v>9.9998100000000006E-2</v>
      </c>
      <c r="F192" s="1">
        <f>'All Nodes'!F6410</f>
        <v>0.49486999999999998</v>
      </c>
      <c r="G192">
        <f>'All Nodes'!G6410</f>
        <v>100001</v>
      </c>
    </row>
    <row r="193" spans="1:7" x14ac:dyDescent="0.25">
      <c r="A193" t="str">
        <f>'All Nodes'!A6411</f>
        <v>GRID</v>
      </c>
      <c r="B193">
        <f>'All Nodes'!B6411</f>
        <v>110191</v>
      </c>
      <c r="C193">
        <f>'All Nodes'!C6411</f>
        <v>100001</v>
      </c>
      <c r="D193" s="1">
        <f>'All Nodes'!D6411</f>
        <v>-7.5004000000000001E-2</v>
      </c>
      <c r="E193" s="1">
        <f>'All Nodes'!E6411</f>
        <v>9.99969E-2</v>
      </c>
      <c r="F193" s="1">
        <f>'All Nodes'!F6411</f>
        <v>0.49486999999999998</v>
      </c>
      <c r="G193">
        <f>'All Nodes'!G6411</f>
        <v>100001</v>
      </c>
    </row>
    <row r="194" spans="1:7" x14ac:dyDescent="0.25">
      <c r="A194" t="str">
        <f>'All Nodes'!A6412</f>
        <v>GRID</v>
      </c>
      <c r="B194">
        <f>'All Nodes'!B6412</f>
        <v>110192</v>
      </c>
      <c r="C194">
        <f>'All Nodes'!C6412</f>
        <v>100001</v>
      </c>
      <c r="D194" s="1">
        <f>'All Nodes'!D6412</f>
        <v>-0.100004</v>
      </c>
      <c r="E194" s="1">
        <f>'All Nodes'!E6412</f>
        <v>9.9995700000000007E-2</v>
      </c>
      <c r="F194" s="1">
        <f>'All Nodes'!F6412</f>
        <v>0.49486999999999998</v>
      </c>
      <c r="G194">
        <f>'All Nodes'!G6412</f>
        <v>100001</v>
      </c>
    </row>
    <row r="195" spans="1:7" x14ac:dyDescent="0.25">
      <c r="A195" t="str">
        <f>'All Nodes'!A6413</f>
        <v>GRID</v>
      </c>
      <c r="B195">
        <f>'All Nodes'!B6413</f>
        <v>110193</v>
      </c>
      <c r="C195">
        <f>'All Nodes'!C6413</f>
        <v>100001</v>
      </c>
      <c r="D195" s="1">
        <f>'All Nodes'!D6413</f>
        <v>-0.12500500000000001</v>
      </c>
      <c r="E195" s="1">
        <f>'All Nodes'!E6413</f>
        <v>9.99945E-2</v>
      </c>
      <c r="F195" s="1">
        <f>'All Nodes'!F6413</f>
        <v>0.49486999999999998</v>
      </c>
      <c r="G195">
        <f>'All Nodes'!G6413</f>
        <v>100001</v>
      </c>
    </row>
    <row r="196" spans="1:7" x14ac:dyDescent="0.25">
      <c r="A196" t="str">
        <f>'All Nodes'!A6414</f>
        <v>GRID</v>
      </c>
      <c r="B196">
        <f>'All Nodes'!B6414</f>
        <v>110194</v>
      </c>
      <c r="C196">
        <f>'All Nodes'!C6414</f>
        <v>100001</v>
      </c>
      <c r="D196" s="1">
        <f>'All Nodes'!D6414</f>
        <v>-0.150005</v>
      </c>
      <c r="E196" s="1">
        <f>'All Nodes'!E6414</f>
        <v>9.9993200000000004E-2</v>
      </c>
      <c r="F196" s="1">
        <f>'All Nodes'!F6414</f>
        <v>0.49486999999999998</v>
      </c>
      <c r="G196">
        <f>'All Nodes'!G6414</f>
        <v>100001</v>
      </c>
    </row>
    <row r="197" spans="1:7" x14ac:dyDescent="0.25">
      <c r="A197" t="str">
        <f>'All Nodes'!A6415</f>
        <v>GRID</v>
      </c>
      <c r="B197">
        <f>'All Nodes'!B6415</f>
        <v>110195</v>
      </c>
      <c r="C197">
        <f>'All Nodes'!C6415</f>
        <v>100001</v>
      </c>
      <c r="D197" s="1">
        <f>'All Nodes'!D6415</f>
        <v>-0.17500499999999999</v>
      </c>
      <c r="E197" s="1">
        <f>'All Nodes'!E6415</f>
        <v>9.9991899999999995E-2</v>
      </c>
      <c r="F197" s="1">
        <f>'All Nodes'!F6415</f>
        <v>0.49486999999999998</v>
      </c>
      <c r="G197">
        <f>'All Nodes'!G6415</f>
        <v>100001</v>
      </c>
    </row>
    <row r="198" spans="1:7" x14ac:dyDescent="0.25">
      <c r="A198" t="str">
        <f>'All Nodes'!A6416</f>
        <v>GRID</v>
      </c>
      <c r="B198">
        <f>'All Nodes'!B6416</f>
        <v>110196</v>
      </c>
      <c r="C198">
        <f>'All Nodes'!C6416</f>
        <v>100001</v>
      </c>
      <c r="D198" s="1">
        <f>'All Nodes'!D6416</f>
        <v>-0.20000499999999999</v>
      </c>
      <c r="E198" s="1">
        <f>'All Nodes'!E6416</f>
        <v>9.9990700000000002E-2</v>
      </c>
      <c r="F198" s="1">
        <f>'All Nodes'!F6416</f>
        <v>0.49487100000000001</v>
      </c>
      <c r="G198">
        <f>'All Nodes'!G6416</f>
        <v>100001</v>
      </c>
    </row>
    <row r="199" spans="1:7" x14ac:dyDescent="0.25">
      <c r="A199" t="str">
        <f>'All Nodes'!A6417</f>
        <v>GRID</v>
      </c>
      <c r="B199">
        <f>'All Nodes'!B6417</f>
        <v>110197</v>
      </c>
      <c r="C199">
        <f>'All Nodes'!C6417</f>
        <v>100001</v>
      </c>
      <c r="D199" s="1">
        <f>'All Nodes'!D6417</f>
        <v>-5.0022999999999998E-2</v>
      </c>
      <c r="E199" s="1">
        <f>'All Nodes'!E6417</f>
        <v>0.47499799999999998</v>
      </c>
      <c r="F199" s="1">
        <f>'All Nodes'!F6417</f>
        <v>0.49486999999999998</v>
      </c>
      <c r="G199">
        <f>'All Nodes'!G6417</f>
        <v>100001</v>
      </c>
    </row>
    <row r="200" spans="1:7" x14ac:dyDescent="0.25">
      <c r="A200" t="str">
        <f>'All Nodes'!A6418</f>
        <v>GRID</v>
      </c>
      <c r="B200">
        <f>'All Nodes'!B6418</f>
        <v>110198</v>
      </c>
      <c r="C200">
        <f>'All Nodes'!C6418</f>
        <v>100001</v>
      </c>
      <c r="D200" s="1">
        <f>'All Nodes'!D6418</f>
        <v>-5.0021000000000003E-2</v>
      </c>
      <c r="E200" s="1">
        <f>'All Nodes'!E6418</f>
        <v>0.44999800000000001</v>
      </c>
      <c r="F200" s="1">
        <f>'All Nodes'!F6418</f>
        <v>0.494869</v>
      </c>
      <c r="G200">
        <f>'All Nodes'!G6418</f>
        <v>100001</v>
      </c>
    </row>
    <row r="201" spans="1:7" x14ac:dyDescent="0.25">
      <c r="A201" t="str">
        <f>'All Nodes'!A6419</f>
        <v>GRID</v>
      </c>
      <c r="B201">
        <f>'All Nodes'!B6419</f>
        <v>110199</v>
      </c>
      <c r="C201">
        <f>'All Nodes'!C6419</f>
        <v>100001</v>
      </c>
      <c r="D201" s="1">
        <f>'All Nodes'!D6419</f>
        <v>-5.0020000000000002E-2</v>
      </c>
      <c r="E201" s="1">
        <f>'All Nodes'!E6419</f>
        <v>0.42499799999999999</v>
      </c>
      <c r="F201" s="1">
        <f>'All Nodes'!F6419</f>
        <v>0.49486999999999998</v>
      </c>
      <c r="G201">
        <f>'All Nodes'!G6419</f>
        <v>100001</v>
      </c>
    </row>
    <row r="202" spans="1:7" x14ac:dyDescent="0.25">
      <c r="A202" t="str">
        <f>'All Nodes'!A6420</f>
        <v>GRID</v>
      </c>
      <c r="B202">
        <f>'All Nodes'!B6420</f>
        <v>110200</v>
      </c>
      <c r="C202">
        <f>'All Nodes'!C6420</f>
        <v>100001</v>
      </c>
      <c r="D202" s="1">
        <f>'All Nodes'!D6420</f>
        <v>-5.0019000000000001E-2</v>
      </c>
      <c r="E202" s="1">
        <f>'All Nodes'!E6420</f>
        <v>0.39999800000000002</v>
      </c>
      <c r="F202" s="1">
        <f>'All Nodes'!F6420</f>
        <v>0.494869</v>
      </c>
      <c r="G202">
        <f>'All Nodes'!G6420</f>
        <v>100001</v>
      </c>
    </row>
    <row r="203" spans="1:7" x14ac:dyDescent="0.25">
      <c r="A203" t="str">
        <f>'All Nodes'!A6421</f>
        <v>GRID</v>
      </c>
      <c r="B203">
        <f>'All Nodes'!B6421</f>
        <v>110201</v>
      </c>
      <c r="C203">
        <f>'All Nodes'!C6421</f>
        <v>100001</v>
      </c>
      <c r="D203" s="1">
        <f>'All Nodes'!D6421</f>
        <v>-5.0016999999999999E-2</v>
      </c>
      <c r="E203" s="1">
        <f>'All Nodes'!E6421</f>
        <v>0.374998</v>
      </c>
      <c r="F203" s="1">
        <f>'All Nodes'!F6421</f>
        <v>0.49486999999999998</v>
      </c>
      <c r="G203">
        <f>'All Nodes'!G6421</f>
        <v>100001</v>
      </c>
    </row>
    <row r="204" spans="1:7" x14ac:dyDescent="0.25">
      <c r="A204" t="str">
        <f>'All Nodes'!A6422</f>
        <v>GRID</v>
      </c>
      <c r="B204">
        <f>'All Nodes'!B6422</f>
        <v>110202</v>
      </c>
      <c r="C204">
        <f>'All Nodes'!C6422</f>
        <v>100001</v>
      </c>
      <c r="D204" s="1">
        <f>'All Nodes'!D6422</f>
        <v>-5.0015999999999998E-2</v>
      </c>
      <c r="E204" s="1">
        <f>'All Nodes'!E6422</f>
        <v>0.34999799999999998</v>
      </c>
      <c r="F204" s="1">
        <f>'All Nodes'!F6422</f>
        <v>0.49486999999999998</v>
      </c>
      <c r="G204">
        <f>'All Nodes'!G6422</f>
        <v>100001</v>
      </c>
    </row>
    <row r="205" spans="1:7" x14ac:dyDescent="0.25">
      <c r="A205" t="str">
        <f>'All Nodes'!A6423</f>
        <v>GRID</v>
      </c>
      <c r="B205">
        <f>'All Nodes'!B6423</f>
        <v>110203</v>
      </c>
      <c r="C205">
        <f>'All Nodes'!C6423</f>
        <v>100001</v>
      </c>
      <c r="D205" s="1">
        <f>'All Nodes'!D6423</f>
        <v>-5.0014999999999997E-2</v>
      </c>
      <c r="E205" s="1">
        <f>'All Nodes'!E6423</f>
        <v>0.32499800000000001</v>
      </c>
      <c r="F205" s="1">
        <f>'All Nodes'!F6423</f>
        <v>0.49486999999999998</v>
      </c>
      <c r="G205">
        <f>'All Nodes'!G6423</f>
        <v>100001</v>
      </c>
    </row>
    <row r="206" spans="1:7" x14ac:dyDescent="0.25">
      <c r="A206" t="str">
        <f>'All Nodes'!A6424</f>
        <v>GRID</v>
      </c>
      <c r="B206">
        <f>'All Nodes'!B6424</f>
        <v>110204</v>
      </c>
      <c r="C206">
        <f>'All Nodes'!C6424</f>
        <v>100001</v>
      </c>
      <c r="D206" s="1">
        <f>'All Nodes'!D6424</f>
        <v>-5.0014000000000003E-2</v>
      </c>
      <c r="E206" s="1">
        <f>'All Nodes'!E6424</f>
        <v>0.29999799999999999</v>
      </c>
      <c r="F206" s="1">
        <f>'All Nodes'!F6424</f>
        <v>0.49486999999999998</v>
      </c>
      <c r="G206">
        <f>'All Nodes'!G6424</f>
        <v>100001</v>
      </c>
    </row>
    <row r="207" spans="1:7" x14ac:dyDescent="0.25">
      <c r="A207" t="str">
        <f>'All Nodes'!A6425</f>
        <v>GRID</v>
      </c>
      <c r="B207">
        <f>'All Nodes'!B6425</f>
        <v>110205</v>
      </c>
      <c r="C207">
        <f>'All Nodes'!C6425</f>
        <v>100001</v>
      </c>
      <c r="D207" s="1">
        <f>'All Nodes'!D6425</f>
        <v>-5.0013000000000002E-2</v>
      </c>
      <c r="E207" s="1">
        <f>'All Nodes'!E6425</f>
        <v>0.27499800000000002</v>
      </c>
      <c r="F207" s="1">
        <f>'All Nodes'!F6425</f>
        <v>0.49486999999999998</v>
      </c>
      <c r="G207">
        <f>'All Nodes'!G6425</f>
        <v>100001</v>
      </c>
    </row>
    <row r="208" spans="1:7" x14ac:dyDescent="0.25">
      <c r="A208" t="str">
        <f>'All Nodes'!A6426</f>
        <v>GRID</v>
      </c>
      <c r="B208">
        <f>'All Nodes'!B6426</f>
        <v>110206</v>
      </c>
      <c r="C208">
        <f>'All Nodes'!C6426</f>
        <v>100001</v>
      </c>
      <c r="D208" s="1">
        <f>'All Nodes'!D6426</f>
        <v>-5.0011E-2</v>
      </c>
      <c r="E208" s="1">
        <f>'All Nodes'!E6426</f>
        <v>0.249998</v>
      </c>
      <c r="F208" s="1">
        <f>'All Nodes'!F6426</f>
        <v>0.49486999999999998</v>
      </c>
      <c r="G208">
        <f>'All Nodes'!G6426</f>
        <v>100001</v>
      </c>
    </row>
    <row r="209" spans="1:7" x14ac:dyDescent="0.25">
      <c r="A209" t="str">
        <f>'All Nodes'!A6427</f>
        <v>GRID</v>
      </c>
      <c r="B209">
        <f>'All Nodes'!B6427</f>
        <v>110207</v>
      </c>
      <c r="C209">
        <f>'All Nodes'!C6427</f>
        <v>100001</v>
      </c>
      <c r="D209" s="1">
        <f>'All Nodes'!D6427</f>
        <v>-5.0009999999999999E-2</v>
      </c>
      <c r="E209" s="1">
        <f>'All Nodes'!E6427</f>
        <v>0.224998</v>
      </c>
      <c r="F209" s="1">
        <f>'All Nodes'!F6427</f>
        <v>0.49486999999999998</v>
      </c>
      <c r="G209">
        <f>'All Nodes'!G6427</f>
        <v>100001</v>
      </c>
    </row>
    <row r="210" spans="1:7" x14ac:dyDescent="0.25">
      <c r="A210" t="str">
        <f>'All Nodes'!A6428</f>
        <v>GRID</v>
      </c>
      <c r="B210">
        <f>'All Nodes'!B6428</f>
        <v>110208</v>
      </c>
      <c r="C210">
        <f>'All Nodes'!C6428</f>
        <v>100001</v>
      </c>
      <c r="D210" s="1">
        <f>'All Nodes'!D6428</f>
        <v>-5.0008999999999998E-2</v>
      </c>
      <c r="E210" s="1">
        <f>'All Nodes'!E6428</f>
        <v>0.19999800000000001</v>
      </c>
      <c r="F210" s="1">
        <f>'All Nodes'!F6428</f>
        <v>0.49486999999999998</v>
      </c>
      <c r="G210">
        <f>'All Nodes'!G6428</f>
        <v>100001</v>
      </c>
    </row>
    <row r="211" spans="1:7" x14ac:dyDescent="0.25">
      <c r="A211" t="str">
        <f>'All Nodes'!A6429</f>
        <v>GRID</v>
      </c>
      <c r="B211">
        <f>'All Nodes'!B6429</f>
        <v>110209</v>
      </c>
      <c r="C211">
        <f>'All Nodes'!C6429</f>
        <v>100001</v>
      </c>
      <c r="D211" s="1">
        <f>'All Nodes'!D6429</f>
        <v>-5.0007999999999997E-2</v>
      </c>
      <c r="E211" s="1">
        <f>'All Nodes'!E6429</f>
        <v>0.17499799999999999</v>
      </c>
      <c r="F211" s="1">
        <f>'All Nodes'!F6429</f>
        <v>0.49486999999999998</v>
      </c>
      <c r="G211">
        <f>'All Nodes'!G6429</f>
        <v>100001</v>
      </c>
    </row>
    <row r="212" spans="1:7" x14ac:dyDescent="0.25">
      <c r="A212" t="str">
        <f>'All Nodes'!A6430</f>
        <v>GRID</v>
      </c>
      <c r="B212">
        <f>'All Nodes'!B6430</f>
        <v>110210</v>
      </c>
      <c r="C212">
        <f>'All Nodes'!C6430</f>
        <v>100001</v>
      </c>
      <c r="D212" s="1">
        <f>'All Nodes'!D6430</f>
        <v>-2.5007999999999999E-2</v>
      </c>
      <c r="E212" s="1">
        <f>'All Nodes'!E6430</f>
        <v>0.17499999999999999</v>
      </c>
      <c r="F212" s="1">
        <f>'All Nodes'!F6430</f>
        <v>0.49486999999999998</v>
      </c>
      <c r="G212">
        <f>'All Nodes'!G6430</f>
        <v>100001</v>
      </c>
    </row>
    <row r="213" spans="1:7" x14ac:dyDescent="0.25">
      <c r="A213" t="str">
        <f>'All Nodes'!A6431</f>
        <v>GRID</v>
      </c>
      <c r="B213">
        <f>'All Nodes'!B6431</f>
        <v>110211</v>
      </c>
      <c r="C213">
        <f>'All Nodes'!C6431</f>
        <v>100001</v>
      </c>
      <c r="D213" s="1">
        <f>'All Nodes'!D6431</f>
        <v>-2.5007000000000001E-2</v>
      </c>
      <c r="E213" s="1">
        <f>'All Nodes'!E6431</f>
        <v>0.15</v>
      </c>
      <c r="F213" s="1">
        <f>'All Nodes'!F6431</f>
        <v>0.49486999999999998</v>
      </c>
      <c r="G213">
        <f>'All Nodes'!G6431</f>
        <v>100001</v>
      </c>
    </row>
    <row r="214" spans="1:7" x14ac:dyDescent="0.25">
      <c r="A214" t="str">
        <f>'All Nodes'!A6432</f>
        <v>GRID</v>
      </c>
      <c r="B214">
        <f>'All Nodes'!B6432</f>
        <v>110212</v>
      </c>
      <c r="C214">
        <f>'All Nodes'!C6432</f>
        <v>100001</v>
      </c>
      <c r="D214" s="1">
        <f>'All Nodes'!D6432</f>
        <v>-2.5004999999999999E-2</v>
      </c>
      <c r="E214" s="1">
        <f>'All Nodes'!E6432</f>
        <v>0.125</v>
      </c>
      <c r="F214" s="1">
        <f>'All Nodes'!F6432</f>
        <v>0.49486999999999998</v>
      </c>
      <c r="G214">
        <f>'All Nodes'!G6432</f>
        <v>100001</v>
      </c>
    </row>
    <row r="215" spans="1:7" x14ac:dyDescent="0.25">
      <c r="A215" t="str">
        <f>'All Nodes'!A6433</f>
        <v>GRID</v>
      </c>
      <c r="B215">
        <f>'All Nodes'!B6433</f>
        <v>110213</v>
      </c>
      <c r="C215">
        <f>'All Nodes'!C6433</f>
        <v>100001</v>
      </c>
      <c r="D215" s="1">
        <f>'All Nodes'!D6433</f>
        <v>-2.5003999999999998E-2</v>
      </c>
      <c r="E215" s="1">
        <f>'All Nodes'!E6433</f>
        <v>9.9999299999999999E-2</v>
      </c>
      <c r="F215" s="1">
        <f>'All Nodes'!F6433</f>
        <v>0.49486999999999998</v>
      </c>
      <c r="G215">
        <f>'All Nodes'!G6433</f>
        <v>100001</v>
      </c>
    </row>
    <row r="216" spans="1:7" x14ac:dyDescent="0.25">
      <c r="A216" t="str">
        <f>'All Nodes'!A6434</f>
        <v>GRID</v>
      </c>
      <c r="B216">
        <f>'All Nodes'!B6434</f>
        <v>110214</v>
      </c>
      <c r="C216">
        <f>'All Nodes'!C6434</f>
        <v>100001</v>
      </c>
      <c r="D216" s="1">
        <f>'All Nodes'!D6434</f>
        <v>-0.47500399999999998</v>
      </c>
      <c r="E216" s="1">
        <f>'All Nodes'!E6434</f>
        <v>7.4977299999999997E-2</v>
      </c>
      <c r="F216" s="1">
        <f>'All Nodes'!F6434</f>
        <v>0.49486999999999998</v>
      </c>
      <c r="G216">
        <f>'All Nodes'!G6434</f>
        <v>100001</v>
      </c>
    </row>
    <row r="217" spans="1:7" x14ac:dyDescent="0.25">
      <c r="A217" t="str">
        <f>'All Nodes'!A6435</f>
        <v>GRID</v>
      </c>
      <c r="B217">
        <f>'All Nodes'!B6435</f>
        <v>110215</v>
      </c>
      <c r="C217">
        <f>'All Nodes'!C6435</f>
        <v>100001</v>
      </c>
      <c r="D217" s="1">
        <f>'All Nodes'!D6435</f>
        <v>-0.45000400000000002</v>
      </c>
      <c r="E217" s="1">
        <f>'All Nodes'!E6435</f>
        <v>7.4978500000000003E-2</v>
      </c>
      <c r="F217" s="1">
        <f>'All Nodes'!F6435</f>
        <v>0.49486999999999998</v>
      </c>
      <c r="G217">
        <f>'All Nodes'!G6435</f>
        <v>100001</v>
      </c>
    </row>
    <row r="218" spans="1:7" x14ac:dyDescent="0.25">
      <c r="A218" t="str">
        <f>'All Nodes'!A6436</f>
        <v>GRID</v>
      </c>
      <c r="B218">
        <f>'All Nodes'!B6436</f>
        <v>110216</v>
      </c>
      <c r="C218">
        <f>'All Nodes'!C6436</f>
        <v>100001</v>
      </c>
      <c r="D218" s="1">
        <f>'All Nodes'!D6436</f>
        <v>-0.42500399999999999</v>
      </c>
      <c r="E218" s="1">
        <f>'All Nodes'!E6436</f>
        <v>7.4979699999999996E-2</v>
      </c>
      <c r="F218" s="1">
        <f>'All Nodes'!F6436</f>
        <v>0.49486999999999998</v>
      </c>
      <c r="G218">
        <f>'All Nodes'!G6436</f>
        <v>100001</v>
      </c>
    </row>
    <row r="219" spans="1:7" x14ac:dyDescent="0.25">
      <c r="A219" t="str">
        <f>'All Nodes'!A6437</f>
        <v>GRID</v>
      </c>
      <c r="B219">
        <f>'All Nodes'!B6437</f>
        <v>110217</v>
      </c>
      <c r="C219">
        <f>'All Nodes'!C6437</f>
        <v>100001</v>
      </c>
      <c r="D219" s="1">
        <f>'All Nodes'!D6437</f>
        <v>-0.40000400000000003</v>
      </c>
      <c r="E219" s="1">
        <f>'All Nodes'!E6437</f>
        <v>7.4981000000000006E-2</v>
      </c>
      <c r="F219" s="1">
        <f>'All Nodes'!F6437</f>
        <v>0.49486999999999998</v>
      </c>
      <c r="G219">
        <f>'All Nodes'!G6437</f>
        <v>100001</v>
      </c>
    </row>
    <row r="220" spans="1:7" x14ac:dyDescent="0.25">
      <c r="A220" t="str">
        <f>'All Nodes'!A6438</f>
        <v>GRID</v>
      </c>
      <c r="B220">
        <f>'All Nodes'!B6438</f>
        <v>110218</v>
      </c>
      <c r="C220">
        <f>'All Nodes'!C6438</f>
        <v>100001</v>
      </c>
      <c r="D220" s="1">
        <f>'All Nodes'!D6438</f>
        <v>-0.375004</v>
      </c>
      <c r="E220" s="1">
        <f>'All Nodes'!E6438</f>
        <v>7.4982199999999999E-2</v>
      </c>
      <c r="F220" s="1">
        <f>'All Nodes'!F6438</f>
        <v>0.49486999999999998</v>
      </c>
      <c r="G220">
        <f>'All Nodes'!G6438</f>
        <v>100001</v>
      </c>
    </row>
    <row r="221" spans="1:7" x14ac:dyDescent="0.25">
      <c r="A221" t="str">
        <f>'All Nodes'!A6439</f>
        <v>GRID</v>
      </c>
      <c r="B221">
        <f>'All Nodes'!B6439</f>
        <v>110219</v>
      </c>
      <c r="C221">
        <f>'All Nodes'!C6439</f>
        <v>100001</v>
      </c>
      <c r="D221" s="1">
        <f>'All Nodes'!D6439</f>
        <v>-0.35000399999999998</v>
      </c>
      <c r="E221" s="1">
        <f>'All Nodes'!E6439</f>
        <v>7.4983400000000006E-2</v>
      </c>
      <c r="F221" s="1">
        <f>'All Nodes'!F6439</f>
        <v>0.49486999999999998</v>
      </c>
      <c r="G221">
        <f>'All Nodes'!G6439</f>
        <v>100001</v>
      </c>
    </row>
    <row r="222" spans="1:7" x14ac:dyDescent="0.25">
      <c r="A222" t="str">
        <f>'All Nodes'!A6440</f>
        <v>GRID</v>
      </c>
      <c r="B222">
        <f>'All Nodes'!B6440</f>
        <v>110220</v>
      </c>
      <c r="C222">
        <f>'All Nodes'!C6440</f>
        <v>100001</v>
      </c>
      <c r="D222" s="1">
        <f>'All Nodes'!D6440</f>
        <v>-0.32500400000000002</v>
      </c>
      <c r="E222" s="1">
        <f>'All Nodes'!E6440</f>
        <v>7.4984599999999998E-2</v>
      </c>
      <c r="F222" s="1">
        <f>'All Nodes'!F6440</f>
        <v>0.49486999999999998</v>
      </c>
      <c r="G222">
        <f>'All Nodes'!G6440</f>
        <v>100001</v>
      </c>
    </row>
    <row r="223" spans="1:7" x14ac:dyDescent="0.25">
      <c r="A223" t="str">
        <f>'All Nodes'!A6441</f>
        <v>GRID</v>
      </c>
      <c r="B223">
        <f>'All Nodes'!B6441</f>
        <v>110221</v>
      </c>
      <c r="C223">
        <f>'All Nodes'!C6441</f>
        <v>100001</v>
      </c>
      <c r="D223" s="1">
        <f>'All Nodes'!D6441</f>
        <v>-0.30000399999999999</v>
      </c>
      <c r="E223" s="1">
        <f>'All Nodes'!E6441</f>
        <v>7.4985899999999994E-2</v>
      </c>
      <c r="F223" s="1">
        <f>'All Nodes'!F6441</f>
        <v>0.49487100000000001</v>
      </c>
      <c r="G223">
        <f>'All Nodes'!G6441</f>
        <v>100001</v>
      </c>
    </row>
    <row r="224" spans="1:7" x14ac:dyDescent="0.25">
      <c r="A224" t="str">
        <f>'All Nodes'!A6442</f>
        <v>GRID</v>
      </c>
      <c r="B224">
        <f>'All Nodes'!B6442</f>
        <v>110222</v>
      </c>
      <c r="C224">
        <f>'All Nodes'!C6442</f>
        <v>100001</v>
      </c>
      <c r="D224" s="1">
        <f>'All Nodes'!D6442</f>
        <v>-0.27500400000000003</v>
      </c>
      <c r="E224" s="1">
        <f>'All Nodes'!E6442</f>
        <v>7.4987100000000001E-2</v>
      </c>
      <c r="F224" s="1">
        <f>'All Nodes'!F6442</f>
        <v>0.49486999999999998</v>
      </c>
      <c r="G224">
        <f>'All Nodes'!G6442</f>
        <v>100001</v>
      </c>
    </row>
    <row r="225" spans="1:7" x14ac:dyDescent="0.25">
      <c r="A225" t="str">
        <f>'All Nodes'!A6443</f>
        <v>GRID</v>
      </c>
      <c r="B225">
        <f>'All Nodes'!B6443</f>
        <v>110223</v>
      </c>
      <c r="C225">
        <f>'All Nodes'!C6443</f>
        <v>100001</v>
      </c>
      <c r="D225" s="1">
        <f>'All Nodes'!D6443</f>
        <v>-0.250004</v>
      </c>
      <c r="E225" s="1">
        <f>'All Nodes'!E6443</f>
        <v>7.4988299999999994E-2</v>
      </c>
      <c r="F225" s="1">
        <f>'All Nodes'!F6443</f>
        <v>0.49486999999999998</v>
      </c>
      <c r="G225">
        <f>'All Nodes'!G6443</f>
        <v>100001</v>
      </c>
    </row>
    <row r="226" spans="1:7" x14ac:dyDescent="0.25">
      <c r="A226" t="str">
        <f>'All Nodes'!A6444</f>
        <v>GRID</v>
      </c>
      <c r="B226">
        <f>'All Nodes'!B6444</f>
        <v>110224</v>
      </c>
      <c r="C226">
        <f>'All Nodes'!C6444</f>
        <v>100001</v>
      </c>
      <c r="D226" s="1">
        <f>'All Nodes'!D6444</f>
        <v>-0.22500400000000001</v>
      </c>
      <c r="E226" s="1">
        <f>'All Nodes'!E6444</f>
        <v>7.4989500000000001E-2</v>
      </c>
      <c r="F226" s="1">
        <f>'All Nodes'!F6444</f>
        <v>0.49486999999999998</v>
      </c>
      <c r="G226">
        <f>'All Nodes'!G6444</f>
        <v>100001</v>
      </c>
    </row>
    <row r="227" spans="1:7" x14ac:dyDescent="0.25">
      <c r="A227" t="str">
        <f>'All Nodes'!A6445</f>
        <v>GRID</v>
      </c>
      <c r="B227">
        <f>'All Nodes'!B6445</f>
        <v>110225</v>
      </c>
      <c r="C227">
        <f>'All Nodes'!C6445</f>
        <v>100001</v>
      </c>
      <c r="D227" s="1">
        <f>'All Nodes'!D6445</f>
        <v>-0.20000399999999999</v>
      </c>
      <c r="E227" s="1">
        <f>'All Nodes'!E6445</f>
        <v>7.4990699999999993E-2</v>
      </c>
      <c r="F227" s="1">
        <f>'All Nodes'!F6445</f>
        <v>0.49486999999999998</v>
      </c>
      <c r="G227">
        <f>'All Nodes'!G6445</f>
        <v>100001</v>
      </c>
    </row>
    <row r="228" spans="1:7" x14ac:dyDescent="0.25">
      <c r="A228" t="str">
        <f>'All Nodes'!A6446</f>
        <v>GRID</v>
      </c>
      <c r="B228">
        <f>'All Nodes'!B6446</f>
        <v>110226</v>
      </c>
      <c r="C228">
        <f>'All Nodes'!C6446</f>
        <v>100001</v>
      </c>
      <c r="D228" s="1">
        <f>'All Nodes'!D6446</f>
        <v>-2.5003000000000001E-2</v>
      </c>
      <c r="E228" s="1">
        <f>'All Nodes'!E6446</f>
        <v>7.4999300000000005E-2</v>
      </c>
      <c r="F228" s="1">
        <f>'All Nodes'!F6446</f>
        <v>0.49486999999999998</v>
      </c>
      <c r="G228">
        <f>'All Nodes'!G6446</f>
        <v>100001</v>
      </c>
    </row>
    <row r="229" spans="1:7" x14ac:dyDescent="0.25">
      <c r="A229" t="str">
        <f>'All Nodes'!A6447</f>
        <v>GRID</v>
      </c>
      <c r="B229">
        <f>'All Nodes'!B6447</f>
        <v>110227</v>
      </c>
      <c r="C229">
        <f>'All Nodes'!C6447</f>
        <v>100001</v>
      </c>
      <c r="D229" s="1">
        <f>'All Nodes'!D6447</f>
        <v>-5.0002999999999999E-2</v>
      </c>
      <c r="E229" s="1">
        <f>'All Nodes'!E6447</f>
        <v>7.4998099999999998E-2</v>
      </c>
      <c r="F229" s="1">
        <f>'All Nodes'!F6447</f>
        <v>0.49486999999999998</v>
      </c>
      <c r="G229">
        <f>'All Nodes'!G6447</f>
        <v>100001</v>
      </c>
    </row>
    <row r="230" spans="1:7" x14ac:dyDescent="0.25">
      <c r="A230" t="str">
        <f>'All Nodes'!A6448</f>
        <v>GRID</v>
      </c>
      <c r="B230">
        <f>'All Nodes'!B6448</f>
        <v>110228</v>
      </c>
      <c r="C230">
        <f>'All Nodes'!C6448</f>
        <v>100001</v>
      </c>
      <c r="D230" s="1">
        <f>'All Nodes'!D6448</f>
        <v>-7.5003E-2</v>
      </c>
      <c r="E230" s="1">
        <f>'All Nodes'!E6448</f>
        <v>7.4996900000000005E-2</v>
      </c>
      <c r="F230" s="1">
        <f>'All Nodes'!F6448</f>
        <v>0.49486999999999998</v>
      </c>
      <c r="G230">
        <f>'All Nodes'!G6448</f>
        <v>100001</v>
      </c>
    </row>
    <row r="231" spans="1:7" x14ac:dyDescent="0.25">
      <c r="A231" t="str">
        <f>'All Nodes'!A6449</f>
        <v>GRID</v>
      </c>
      <c r="B231">
        <f>'All Nodes'!B6449</f>
        <v>110229</v>
      </c>
      <c r="C231">
        <f>'All Nodes'!C6449</f>
        <v>100001</v>
      </c>
      <c r="D231" s="1">
        <f>'All Nodes'!D6449</f>
        <v>-0.100004</v>
      </c>
      <c r="E231" s="1">
        <f>'All Nodes'!E6449</f>
        <v>7.4995699999999998E-2</v>
      </c>
      <c r="F231" s="1">
        <f>'All Nodes'!F6449</f>
        <v>0.49486999999999998</v>
      </c>
      <c r="G231">
        <f>'All Nodes'!G6449</f>
        <v>100001</v>
      </c>
    </row>
    <row r="232" spans="1:7" x14ac:dyDescent="0.25">
      <c r="A232" t="str">
        <f>'All Nodes'!A6450</f>
        <v>GRID</v>
      </c>
      <c r="B232">
        <f>'All Nodes'!B6450</f>
        <v>110230</v>
      </c>
      <c r="C232">
        <f>'All Nodes'!C6450</f>
        <v>100001</v>
      </c>
      <c r="D232" s="1">
        <f>'All Nodes'!D6450</f>
        <v>-0.125004</v>
      </c>
      <c r="E232" s="1">
        <f>'All Nodes'!E6450</f>
        <v>7.4994500000000006E-2</v>
      </c>
      <c r="F232" s="1">
        <f>'All Nodes'!F6450</f>
        <v>0.49486999999999998</v>
      </c>
      <c r="G232">
        <f>'All Nodes'!G6450</f>
        <v>100001</v>
      </c>
    </row>
    <row r="233" spans="1:7" x14ac:dyDescent="0.25">
      <c r="A233" t="str">
        <f>'All Nodes'!A6451</f>
        <v>GRID</v>
      </c>
      <c r="B233">
        <f>'All Nodes'!B6451</f>
        <v>110231</v>
      </c>
      <c r="C233">
        <f>'All Nodes'!C6451</f>
        <v>100001</v>
      </c>
      <c r="D233" s="1">
        <f>'All Nodes'!D6451</f>
        <v>-0.150004</v>
      </c>
      <c r="E233" s="1">
        <f>'All Nodes'!E6451</f>
        <v>7.4993199999999996E-2</v>
      </c>
      <c r="F233" s="1">
        <f>'All Nodes'!F6451</f>
        <v>0.49486999999999998</v>
      </c>
      <c r="G233">
        <f>'All Nodes'!G6451</f>
        <v>100001</v>
      </c>
    </row>
    <row r="234" spans="1:7" x14ac:dyDescent="0.25">
      <c r="A234" t="str">
        <f>'All Nodes'!A6452</f>
        <v>GRID</v>
      </c>
      <c r="B234">
        <f>'All Nodes'!B6452</f>
        <v>110232</v>
      </c>
      <c r="C234">
        <f>'All Nodes'!C6452</f>
        <v>100001</v>
      </c>
      <c r="D234" s="1">
        <f>'All Nodes'!D6452</f>
        <v>-0.17500399999999999</v>
      </c>
      <c r="E234" s="1">
        <f>'All Nodes'!E6452</f>
        <v>7.49919E-2</v>
      </c>
      <c r="F234" s="1">
        <f>'All Nodes'!F6452</f>
        <v>0.49487100000000001</v>
      </c>
      <c r="G234">
        <f>'All Nodes'!G6452</f>
        <v>100001</v>
      </c>
    </row>
    <row r="235" spans="1:7" x14ac:dyDescent="0.25">
      <c r="A235" t="str">
        <f>'All Nodes'!A6453</f>
        <v>GRID</v>
      </c>
      <c r="B235">
        <f>'All Nodes'!B6453</f>
        <v>110233</v>
      </c>
      <c r="C235">
        <f>'All Nodes'!C6453</f>
        <v>100001</v>
      </c>
      <c r="D235" s="1">
        <f>'All Nodes'!D6453</f>
        <v>-2.5023E-2</v>
      </c>
      <c r="E235" s="1">
        <f>'All Nodes'!E6453</f>
        <v>0.47499999999999998</v>
      </c>
      <c r="F235" s="1">
        <f>'All Nodes'!F6453</f>
        <v>0.49486999999999998</v>
      </c>
      <c r="G235">
        <f>'All Nodes'!G6453</f>
        <v>100001</v>
      </c>
    </row>
    <row r="236" spans="1:7" x14ac:dyDescent="0.25">
      <c r="A236" t="str">
        <f>'All Nodes'!A6454</f>
        <v>GRID</v>
      </c>
      <c r="B236">
        <f>'All Nodes'!B6454</f>
        <v>110234</v>
      </c>
      <c r="C236">
        <f>'All Nodes'!C6454</f>
        <v>100001</v>
      </c>
      <c r="D236" s="1">
        <f>'All Nodes'!D6454</f>
        <v>-2.5021000000000002E-2</v>
      </c>
      <c r="E236" s="1">
        <f>'All Nodes'!E6454</f>
        <v>0.45</v>
      </c>
      <c r="F236" s="1">
        <f>'All Nodes'!F6454</f>
        <v>0.49486999999999998</v>
      </c>
      <c r="G236">
        <f>'All Nodes'!G6454</f>
        <v>100001</v>
      </c>
    </row>
    <row r="237" spans="1:7" x14ac:dyDescent="0.25">
      <c r="A237" t="str">
        <f>'All Nodes'!A6455</f>
        <v>GRID</v>
      </c>
      <c r="B237">
        <f>'All Nodes'!B6455</f>
        <v>110235</v>
      </c>
      <c r="C237">
        <f>'All Nodes'!C6455</f>
        <v>100001</v>
      </c>
      <c r="D237" s="1">
        <f>'All Nodes'!D6455</f>
        <v>-2.5020000000000001E-2</v>
      </c>
      <c r="E237" s="1">
        <f>'All Nodes'!E6455</f>
        <v>0.42499999999999999</v>
      </c>
      <c r="F237" s="1">
        <f>'All Nodes'!F6455</f>
        <v>0.494869</v>
      </c>
      <c r="G237">
        <f>'All Nodes'!G6455</f>
        <v>100001</v>
      </c>
    </row>
    <row r="238" spans="1:7" x14ac:dyDescent="0.25">
      <c r="A238" t="str">
        <f>'All Nodes'!A6456</f>
        <v>GRID</v>
      </c>
      <c r="B238">
        <f>'All Nodes'!B6456</f>
        <v>110236</v>
      </c>
      <c r="C238">
        <f>'All Nodes'!C6456</f>
        <v>100001</v>
      </c>
      <c r="D238" s="1">
        <f>'All Nodes'!D6456</f>
        <v>-2.5019E-2</v>
      </c>
      <c r="E238" s="1">
        <f>'All Nodes'!E6456</f>
        <v>0.4</v>
      </c>
      <c r="F238" s="1">
        <f>'All Nodes'!F6456</f>
        <v>0.49486999999999998</v>
      </c>
      <c r="G238">
        <f>'All Nodes'!G6456</f>
        <v>100001</v>
      </c>
    </row>
    <row r="239" spans="1:7" x14ac:dyDescent="0.25">
      <c r="A239" t="str">
        <f>'All Nodes'!A6457</f>
        <v>GRID</v>
      </c>
      <c r="B239">
        <f>'All Nodes'!B6457</f>
        <v>110237</v>
      </c>
      <c r="C239">
        <f>'All Nodes'!C6457</f>
        <v>100001</v>
      </c>
      <c r="D239" s="1">
        <f>'All Nodes'!D6457</f>
        <v>-2.5017000000000001E-2</v>
      </c>
      <c r="E239" s="1">
        <f>'All Nodes'!E6457</f>
        <v>0.375</v>
      </c>
      <c r="F239" s="1">
        <f>'All Nodes'!F6457</f>
        <v>0.494869</v>
      </c>
      <c r="G239">
        <f>'All Nodes'!G6457</f>
        <v>100001</v>
      </c>
    </row>
    <row r="240" spans="1:7" x14ac:dyDescent="0.25">
      <c r="A240" t="str">
        <f>'All Nodes'!A6458</f>
        <v>GRID</v>
      </c>
      <c r="B240">
        <f>'All Nodes'!B6458</f>
        <v>110238</v>
      </c>
      <c r="C240">
        <f>'All Nodes'!C6458</f>
        <v>100001</v>
      </c>
      <c r="D240" s="1">
        <f>'All Nodes'!D6458</f>
        <v>-2.5016E-2</v>
      </c>
      <c r="E240" s="1">
        <f>'All Nodes'!E6458</f>
        <v>0.35</v>
      </c>
      <c r="F240" s="1">
        <f>'All Nodes'!F6458</f>
        <v>0.49486999999999998</v>
      </c>
      <c r="G240">
        <f>'All Nodes'!G6458</f>
        <v>100001</v>
      </c>
    </row>
    <row r="241" spans="1:7" x14ac:dyDescent="0.25">
      <c r="A241" t="str">
        <f>'All Nodes'!A6459</f>
        <v>GRID</v>
      </c>
      <c r="B241">
        <f>'All Nodes'!B6459</f>
        <v>110239</v>
      </c>
      <c r="C241">
        <f>'All Nodes'!C6459</f>
        <v>100001</v>
      </c>
      <c r="D241" s="1">
        <f>'All Nodes'!D6459</f>
        <v>-2.5014999999999999E-2</v>
      </c>
      <c r="E241" s="1">
        <f>'All Nodes'!E6459</f>
        <v>0.32500000000000001</v>
      </c>
      <c r="F241" s="1">
        <f>'All Nodes'!F6459</f>
        <v>0.49486999999999998</v>
      </c>
      <c r="G241">
        <f>'All Nodes'!G6459</f>
        <v>100001</v>
      </c>
    </row>
    <row r="242" spans="1:7" x14ac:dyDescent="0.25">
      <c r="A242" t="str">
        <f>'All Nodes'!A6460</f>
        <v>GRID</v>
      </c>
      <c r="B242">
        <f>'All Nodes'!B6460</f>
        <v>110240</v>
      </c>
      <c r="C242">
        <f>'All Nodes'!C6460</f>
        <v>100001</v>
      </c>
      <c r="D242" s="1">
        <f>'All Nodes'!D6460</f>
        <v>-2.5014000000000002E-2</v>
      </c>
      <c r="E242" s="1">
        <f>'All Nodes'!E6460</f>
        <v>0.3</v>
      </c>
      <c r="F242" s="1">
        <f>'All Nodes'!F6460</f>
        <v>0.49486999999999998</v>
      </c>
      <c r="G242">
        <f>'All Nodes'!G6460</f>
        <v>100001</v>
      </c>
    </row>
    <row r="243" spans="1:7" x14ac:dyDescent="0.25">
      <c r="A243" t="str">
        <f>'All Nodes'!A6461</f>
        <v>GRID</v>
      </c>
      <c r="B243">
        <f>'All Nodes'!B6461</f>
        <v>110241</v>
      </c>
      <c r="C243">
        <f>'All Nodes'!C6461</f>
        <v>100001</v>
      </c>
      <c r="D243" s="1">
        <f>'All Nodes'!D6461</f>
        <v>-2.5013000000000001E-2</v>
      </c>
      <c r="E243" s="1">
        <f>'All Nodes'!E6461</f>
        <v>0.27500000000000002</v>
      </c>
      <c r="F243" s="1">
        <f>'All Nodes'!F6461</f>
        <v>0.49486999999999998</v>
      </c>
      <c r="G243">
        <f>'All Nodes'!G6461</f>
        <v>100001</v>
      </c>
    </row>
    <row r="244" spans="1:7" x14ac:dyDescent="0.25">
      <c r="A244" t="str">
        <f>'All Nodes'!A6462</f>
        <v>GRID</v>
      </c>
      <c r="B244">
        <f>'All Nodes'!B6462</f>
        <v>110242</v>
      </c>
      <c r="C244">
        <f>'All Nodes'!C6462</f>
        <v>100001</v>
      </c>
      <c r="D244" s="1">
        <f>'All Nodes'!D6462</f>
        <v>-2.5010999999999999E-2</v>
      </c>
      <c r="E244" s="1">
        <f>'All Nodes'!E6462</f>
        <v>0.25</v>
      </c>
      <c r="F244" s="1">
        <f>'All Nodes'!F6462</f>
        <v>0.49486999999999998</v>
      </c>
      <c r="G244">
        <f>'All Nodes'!G6462</f>
        <v>100001</v>
      </c>
    </row>
    <row r="245" spans="1:7" x14ac:dyDescent="0.25">
      <c r="A245" t="str">
        <f>'All Nodes'!A6463</f>
        <v>GRID</v>
      </c>
      <c r="B245">
        <f>'All Nodes'!B6463</f>
        <v>110243</v>
      </c>
      <c r="C245">
        <f>'All Nodes'!C6463</f>
        <v>100001</v>
      </c>
      <c r="D245" s="1">
        <f>'All Nodes'!D6463</f>
        <v>-2.5010000000000001E-2</v>
      </c>
      <c r="E245" s="1">
        <f>'All Nodes'!E6463</f>
        <v>0.22500000000000001</v>
      </c>
      <c r="F245" s="1">
        <f>'All Nodes'!F6463</f>
        <v>0.49486999999999998</v>
      </c>
      <c r="G245">
        <f>'All Nodes'!G6463</f>
        <v>100001</v>
      </c>
    </row>
    <row r="246" spans="1:7" x14ac:dyDescent="0.25">
      <c r="A246" t="str">
        <f>'All Nodes'!A6464</f>
        <v>GRID</v>
      </c>
      <c r="B246">
        <f>'All Nodes'!B6464</f>
        <v>110244</v>
      </c>
      <c r="C246">
        <f>'All Nodes'!C6464</f>
        <v>100001</v>
      </c>
      <c r="D246" s="1">
        <f>'All Nodes'!D6464</f>
        <v>-2.5009E-2</v>
      </c>
      <c r="E246" s="1">
        <f>'All Nodes'!E6464</f>
        <v>0.2</v>
      </c>
      <c r="F246" s="1">
        <f>'All Nodes'!F6464</f>
        <v>0.49486999999999998</v>
      </c>
      <c r="G246">
        <f>'All Nodes'!G6464</f>
        <v>100001</v>
      </c>
    </row>
    <row r="247" spans="1:7" x14ac:dyDescent="0.25">
      <c r="A247" t="str">
        <f>'All Nodes'!A6465</f>
        <v>GRID</v>
      </c>
      <c r="B247">
        <f>'All Nodes'!B6465</f>
        <v>110245</v>
      </c>
      <c r="C247">
        <f>'All Nodes'!C6465</f>
        <v>100001</v>
      </c>
      <c r="D247" s="1">
        <f>'All Nodes'!D6465</f>
        <v>-9.8919999999999995E-6</v>
      </c>
      <c r="E247" s="1">
        <f>'All Nodes'!E6465</f>
        <v>0.2</v>
      </c>
      <c r="F247" s="1">
        <f>'All Nodes'!F6465</f>
        <v>0.49486999999999998</v>
      </c>
      <c r="G247">
        <f>'All Nodes'!G6465</f>
        <v>100001</v>
      </c>
    </row>
    <row r="248" spans="1:7" x14ac:dyDescent="0.25">
      <c r="A248" t="str">
        <f>'All Nodes'!A6466</f>
        <v>GRID</v>
      </c>
      <c r="B248">
        <f>'All Nodes'!B6466</f>
        <v>110246</v>
      </c>
      <c r="C248">
        <f>'All Nodes'!C6466</f>
        <v>100001</v>
      </c>
      <c r="D248" s="1">
        <f>'All Nodes'!D6466</f>
        <v>-8.6680000000000007E-6</v>
      </c>
      <c r="E248" s="1">
        <f>'All Nodes'!E6466</f>
        <v>0.17499999999999999</v>
      </c>
      <c r="F248" s="1">
        <f>'All Nodes'!F6466</f>
        <v>0.49486999999999998</v>
      </c>
      <c r="G248">
        <f>'All Nodes'!G6466</f>
        <v>100001</v>
      </c>
    </row>
    <row r="249" spans="1:7" x14ac:dyDescent="0.25">
      <c r="A249" t="str">
        <f>'All Nodes'!A6467</f>
        <v>GRID</v>
      </c>
      <c r="B249">
        <f>'All Nodes'!B6467</f>
        <v>110247</v>
      </c>
      <c r="C249">
        <f>'All Nodes'!C6467</f>
        <v>100001</v>
      </c>
      <c r="D249" s="1">
        <f>'All Nodes'!D6467</f>
        <v>-7.4440000000000002E-6</v>
      </c>
      <c r="E249" s="1">
        <f>'All Nodes'!E6467</f>
        <v>0.15</v>
      </c>
      <c r="F249" s="1">
        <f>'All Nodes'!F6467</f>
        <v>0.49486999999999998</v>
      </c>
      <c r="G249">
        <f>'All Nodes'!G6467</f>
        <v>100001</v>
      </c>
    </row>
    <row r="250" spans="1:7" x14ac:dyDescent="0.25">
      <c r="A250" t="str">
        <f>'All Nodes'!A6468</f>
        <v>GRID</v>
      </c>
      <c r="B250">
        <f>'All Nodes'!B6468</f>
        <v>110248</v>
      </c>
      <c r="C250">
        <f>'All Nodes'!C6468</f>
        <v>100001</v>
      </c>
      <c r="D250" s="1">
        <f>'All Nodes'!D6468</f>
        <v>-6.2199999999999997E-6</v>
      </c>
      <c r="E250" s="1">
        <f>'All Nodes'!E6468</f>
        <v>0.125</v>
      </c>
      <c r="F250" s="1">
        <f>'All Nodes'!F6468</f>
        <v>0.49486999999999998</v>
      </c>
      <c r="G250">
        <f>'All Nodes'!G6468</f>
        <v>100001</v>
      </c>
    </row>
    <row r="251" spans="1:7" x14ac:dyDescent="0.25">
      <c r="A251" t="str">
        <f>'All Nodes'!A6469</f>
        <v>GRID</v>
      </c>
      <c r="B251">
        <f>'All Nodes'!B6469</f>
        <v>110249</v>
      </c>
      <c r="C251">
        <f>'All Nodes'!C6469</f>
        <v>100001</v>
      </c>
      <c r="D251" s="1">
        <f>'All Nodes'!D6469</f>
        <v>-4.9960000000000001E-6</v>
      </c>
      <c r="E251" s="1">
        <f>'All Nodes'!E6469</f>
        <v>0.10000100000000001</v>
      </c>
      <c r="F251" s="1">
        <f>'All Nodes'!F6469</f>
        <v>0.49486999999999998</v>
      </c>
      <c r="G251">
        <f>'All Nodes'!G6469</f>
        <v>100001</v>
      </c>
    </row>
    <row r="252" spans="1:7" x14ac:dyDescent="0.25">
      <c r="A252" t="str">
        <f>'All Nodes'!A6470</f>
        <v>GRID</v>
      </c>
      <c r="B252">
        <f>'All Nodes'!B6470</f>
        <v>110250</v>
      </c>
      <c r="C252">
        <f>'All Nodes'!C6470</f>
        <v>100001</v>
      </c>
      <c r="D252" s="1">
        <f>'All Nodes'!D6470</f>
        <v>-3.7720000000000001E-6</v>
      </c>
      <c r="E252" s="1">
        <f>'All Nodes'!E6470</f>
        <v>7.5000499999999998E-2</v>
      </c>
      <c r="F252" s="1">
        <f>'All Nodes'!F6470</f>
        <v>0.49486999999999998</v>
      </c>
      <c r="G252">
        <f>'All Nodes'!G6470</f>
        <v>100001</v>
      </c>
    </row>
    <row r="253" spans="1:7" x14ac:dyDescent="0.25">
      <c r="A253" t="str">
        <f>'All Nodes'!A6471</f>
        <v>GRID</v>
      </c>
      <c r="B253">
        <f>'All Nodes'!B6471</f>
        <v>110251</v>
      </c>
      <c r="C253">
        <f>'All Nodes'!C6471</f>
        <v>100001</v>
      </c>
      <c r="D253" s="1">
        <f>'All Nodes'!D6471</f>
        <v>-0.47500300000000001</v>
      </c>
      <c r="E253" s="1">
        <f>'All Nodes'!E6471</f>
        <v>4.9977300000000002E-2</v>
      </c>
      <c r="F253" s="1">
        <f>'All Nodes'!F6471</f>
        <v>0.49486999999999998</v>
      </c>
      <c r="G253">
        <f>'All Nodes'!G6471</f>
        <v>100001</v>
      </c>
    </row>
    <row r="254" spans="1:7" x14ac:dyDescent="0.25">
      <c r="A254" t="str">
        <f>'All Nodes'!A6472</f>
        <v>GRID</v>
      </c>
      <c r="B254">
        <f>'All Nodes'!B6472</f>
        <v>110252</v>
      </c>
      <c r="C254">
        <f>'All Nodes'!C6472</f>
        <v>100001</v>
      </c>
      <c r="D254" s="1">
        <f>'All Nodes'!D6472</f>
        <v>-0.45000299999999999</v>
      </c>
      <c r="E254" s="1">
        <f>'All Nodes'!E6472</f>
        <v>4.9978500000000002E-2</v>
      </c>
      <c r="F254" s="1">
        <f>'All Nodes'!F6472</f>
        <v>0.49486999999999998</v>
      </c>
      <c r="G254">
        <f>'All Nodes'!G6472</f>
        <v>100001</v>
      </c>
    </row>
    <row r="255" spans="1:7" x14ac:dyDescent="0.25">
      <c r="A255" t="str">
        <f>'All Nodes'!A6473</f>
        <v>GRID</v>
      </c>
      <c r="B255">
        <f>'All Nodes'!B6473</f>
        <v>110253</v>
      </c>
      <c r="C255">
        <f>'All Nodes'!C6473</f>
        <v>100001</v>
      </c>
      <c r="D255" s="1">
        <f>'All Nodes'!D6473</f>
        <v>-0.42500300000000002</v>
      </c>
      <c r="E255" s="1">
        <f>'All Nodes'!E6473</f>
        <v>4.9979700000000002E-2</v>
      </c>
      <c r="F255" s="1">
        <f>'All Nodes'!F6473</f>
        <v>0.49486999999999998</v>
      </c>
      <c r="G255">
        <f>'All Nodes'!G6473</f>
        <v>100001</v>
      </c>
    </row>
    <row r="256" spans="1:7" x14ac:dyDescent="0.25">
      <c r="A256" t="str">
        <f>'All Nodes'!A6474</f>
        <v>GRID</v>
      </c>
      <c r="B256">
        <f>'All Nodes'!B6474</f>
        <v>110254</v>
      </c>
      <c r="C256">
        <f>'All Nodes'!C6474</f>
        <v>100001</v>
      </c>
      <c r="D256" s="1">
        <f>'All Nodes'!D6474</f>
        <v>-0.400003</v>
      </c>
      <c r="E256" s="1">
        <f>'All Nodes'!E6474</f>
        <v>4.9980900000000002E-2</v>
      </c>
      <c r="F256" s="1">
        <f>'All Nodes'!F6474</f>
        <v>0.49486999999999998</v>
      </c>
      <c r="G256">
        <f>'All Nodes'!G6474</f>
        <v>100001</v>
      </c>
    </row>
    <row r="257" spans="1:7" x14ac:dyDescent="0.25">
      <c r="A257" t="str">
        <f>'All Nodes'!A6475</f>
        <v>GRID</v>
      </c>
      <c r="B257">
        <f>'All Nodes'!B6475</f>
        <v>110255</v>
      </c>
      <c r="C257">
        <f>'All Nodes'!C6475</f>
        <v>100001</v>
      </c>
      <c r="D257" s="1">
        <f>'All Nodes'!D6475</f>
        <v>-0.37500299999999998</v>
      </c>
      <c r="E257" s="1">
        <f>'All Nodes'!E6475</f>
        <v>4.9982199999999997E-2</v>
      </c>
      <c r="F257" s="1">
        <f>'All Nodes'!F6475</f>
        <v>0.49486999999999998</v>
      </c>
      <c r="G257">
        <f>'All Nodes'!G6475</f>
        <v>100001</v>
      </c>
    </row>
    <row r="258" spans="1:7" x14ac:dyDescent="0.25">
      <c r="A258" t="str">
        <f>'All Nodes'!A6476</f>
        <v>GRID</v>
      </c>
      <c r="B258">
        <f>'All Nodes'!B6476</f>
        <v>110256</v>
      </c>
      <c r="C258">
        <f>'All Nodes'!C6476</f>
        <v>100001</v>
      </c>
      <c r="D258" s="1">
        <f>'All Nodes'!D6476</f>
        <v>-0.35000300000000001</v>
      </c>
      <c r="E258" s="1">
        <f>'All Nodes'!E6476</f>
        <v>4.9983399999999997E-2</v>
      </c>
      <c r="F258" s="1">
        <f>'All Nodes'!F6476</f>
        <v>0.49486999999999998</v>
      </c>
      <c r="G258">
        <f>'All Nodes'!G6476</f>
        <v>100001</v>
      </c>
    </row>
    <row r="259" spans="1:7" x14ac:dyDescent="0.25">
      <c r="A259" t="str">
        <f>'All Nodes'!A6477</f>
        <v>GRID</v>
      </c>
      <c r="B259">
        <f>'All Nodes'!B6477</f>
        <v>110257</v>
      </c>
      <c r="C259">
        <f>'All Nodes'!C6477</f>
        <v>100001</v>
      </c>
      <c r="D259" s="1">
        <f>'All Nodes'!D6477</f>
        <v>-0.32500299999999999</v>
      </c>
      <c r="E259" s="1">
        <f>'All Nodes'!E6477</f>
        <v>4.9984599999999997E-2</v>
      </c>
      <c r="F259" s="1">
        <f>'All Nodes'!F6477</f>
        <v>0.49486999999999998</v>
      </c>
      <c r="G259">
        <f>'All Nodes'!G6477</f>
        <v>100001</v>
      </c>
    </row>
    <row r="260" spans="1:7" x14ac:dyDescent="0.25">
      <c r="A260" t="str">
        <f>'All Nodes'!A6478</f>
        <v>GRID</v>
      </c>
      <c r="B260">
        <f>'All Nodes'!B6478</f>
        <v>110258</v>
      </c>
      <c r="C260">
        <f>'All Nodes'!C6478</f>
        <v>100001</v>
      </c>
      <c r="D260" s="1">
        <f>'All Nodes'!D6478</f>
        <v>-0.30000300000000002</v>
      </c>
      <c r="E260" s="1">
        <f>'All Nodes'!E6478</f>
        <v>4.99859E-2</v>
      </c>
      <c r="F260" s="1">
        <f>'All Nodes'!F6478</f>
        <v>0.49486999999999998</v>
      </c>
      <c r="G260">
        <f>'All Nodes'!G6478</f>
        <v>100001</v>
      </c>
    </row>
    <row r="261" spans="1:7" x14ac:dyDescent="0.25">
      <c r="A261" t="str">
        <f>'All Nodes'!A6479</f>
        <v>GRID</v>
      </c>
      <c r="B261">
        <f>'All Nodes'!B6479</f>
        <v>110259</v>
      </c>
      <c r="C261">
        <f>'All Nodes'!C6479</f>
        <v>100001</v>
      </c>
      <c r="D261" s="1">
        <f>'All Nodes'!D6479</f>
        <v>-0.275003</v>
      </c>
      <c r="E261" s="1">
        <f>'All Nodes'!E6479</f>
        <v>4.99871E-2</v>
      </c>
      <c r="F261" s="1">
        <f>'All Nodes'!F6479</f>
        <v>0.49487100000000001</v>
      </c>
      <c r="G261">
        <f>'All Nodes'!G6479</f>
        <v>100001</v>
      </c>
    </row>
    <row r="262" spans="1:7" x14ac:dyDescent="0.25">
      <c r="A262" t="str">
        <f>'All Nodes'!A6480</f>
        <v>GRID</v>
      </c>
      <c r="B262">
        <f>'All Nodes'!B6480</f>
        <v>110260</v>
      </c>
      <c r="C262">
        <f>'All Nodes'!C6480</f>
        <v>100001</v>
      </c>
      <c r="D262" s="1">
        <f>'All Nodes'!D6480</f>
        <v>-0.25000299999999998</v>
      </c>
      <c r="E262" s="1">
        <f>'All Nodes'!E6480</f>
        <v>4.9988299999999999E-2</v>
      </c>
      <c r="F262" s="1">
        <f>'All Nodes'!F6480</f>
        <v>0.49486999999999998</v>
      </c>
      <c r="G262">
        <f>'All Nodes'!G6480</f>
        <v>100001</v>
      </c>
    </row>
    <row r="263" spans="1:7" x14ac:dyDescent="0.25">
      <c r="A263" t="str">
        <f>'All Nodes'!A6481</f>
        <v>GRID</v>
      </c>
      <c r="B263">
        <f>'All Nodes'!B6481</f>
        <v>110261</v>
      </c>
      <c r="C263">
        <f>'All Nodes'!C6481</f>
        <v>100001</v>
      </c>
      <c r="D263" s="1">
        <f>'All Nodes'!D6481</f>
        <v>-0.22500300000000001</v>
      </c>
      <c r="E263" s="1">
        <f>'All Nodes'!E6481</f>
        <v>4.9989499999999999E-2</v>
      </c>
      <c r="F263" s="1">
        <f>'All Nodes'!F6481</f>
        <v>0.49486999999999998</v>
      </c>
      <c r="G263">
        <f>'All Nodes'!G6481</f>
        <v>100001</v>
      </c>
    </row>
    <row r="264" spans="1:7" x14ac:dyDescent="0.25">
      <c r="A264" t="str">
        <f>'All Nodes'!A6482</f>
        <v>GRID</v>
      </c>
      <c r="B264">
        <f>'All Nodes'!B6482</f>
        <v>110262</v>
      </c>
      <c r="C264">
        <f>'All Nodes'!C6482</f>
        <v>100001</v>
      </c>
      <c r="D264" s="1">
        <f>'All Nodes'!D6482</f>
        <v>-2.548E-6</v>
      </c>
      <c r="E264" s="1">
        <f>'All Nodes'!E6482</f>
        <v>5.0000500000000003E-2</v>
      </c>
      <c r="F264" s="1">
        <f>'All Nodes'!F6482</f>
        <v>0.49486999999999998</v>
      </c>
      <c r="G264">
        <f>'All Nodes'!G6482</f>
        <v>100001</v>
      </c>
    </row>
    <row r="265" spans="1:7" x14ac:dyDescent="0.25">
      <c r="A265" t="str">
        <f>'All Nodes'!A6483</f>
        <v>GRID</v>
      </c>
      <c r="B265">
        <f>'All Nodes'!B6483</f>
        <v>110263</v>
      </c>
      <c r="C265">
        <f>'All Nodes'!C6483</f>
        <v>100001</v>
      </c>
      <c r="D265" s="1">
        <f>'All Nodes'!D6483</f>
        <v>-0.20000299999999999</v>
      </c>
      <c r="E265" s="1">
        <f>'All Nodes'!E6483</f>
        <v>4.9990699999999999E-2</v>
      </c>
      <c r="F265" s="1">
        <f>'All Nodes'!F6483</f>
        <v>0.49486999999999998</v>
      </c>
      <c r="G265">
        <f>'All Nodes'!G6483</f>
        <v>100001</v>
      </c>
    </row>
    <row r="266" spans="1:7" x14ac:dyDescent="0.25">
      <c r="A266" t="str">
        <f>'All Nodes'!A6484</f>
        <v>GRID</v>
      </c>
      <c r="B266">
        <f>'All Nodes'!B6484</f>
        <v>110264</v>
      </c>
      <c r="C266">
        <f>'All Nodes'!C6484</f>
        <v>100001</v>
      </c>
      <c r="D266" s="1">
        <f>'All Nodes'!D6484</f>
        <v>-2.5002E-2</v>
      </c>
      <c r="E266" s="1">
        <f>'All Nodes'!E6484</f>
        <v>4.9999300000000003E-2</v>
      </c>
      <c r="F266" s="1">
        <f>'All Nodes'!F6484</f>
        <v>0.49486999999999998</v>
      </c>
      <c r="G266">
        <f>'All Nodes'!G6484</f>
        <v>100001</v>
      </c>
    </row>
    <row r="267" spans="1:7" x14ac:dyDescent="0.25">
      <c r="A267" t="str">
        <f>'All Nodes'!A6485</f>
        <v>GRID</v>
      </c>
      <c r="B267">
        <f>'All Nodes'!B6485</f>
        <v>110265</v>
      </c>
      <c r="C267">
        <f>'All Nodes'!C6485</f>
        <v>100001</v>
      </c>
      <c r="D267" s="1">
        <f>'All Nodes'!D6485</f>
        <v>-0.17500299999999999</v>
      </c>
      <c r="E267" s="1">
        <f>'All Nodes'!E6485</f>
        <v>4.9991899999999999E-2</v>
      </c>
      <c r="F267" s="1">
        <f>'All Nodes'!F6485</f>
        <v>0.49486999999999998</v>
      </c>
      <c r="G267">
        <f>'All Nodes'!G6485</f>
        <v>100001</v>
      </c>
    </row>
    <row r="268" spans="1:7" x14ac:dyDescent="0.25">
      <c r="A268" t="str">
        <f>'All Nodes'!A6486</f>
        <v>GRID</v>
      </c>
      <c r="B268">
        <f>'All Nodes'!B6486</f>
        <v>110266</v>
      </c>
      <c r="C268">
        <f>'All Nodes'!C6486</f>
        <v>100001</v>
      </c>
      <c r="D268" s="1">
        <f>'All Nodes'!D6486</f>
        <v>-5.0001999999999998E-2</v>
      </c>
      <c r="E268" s="1">
        <f>'All Nodes'!E6486</f>
        <v>4.9998099999999997E-2</v>
      </c>
      <c r="F268" s="1">
        <f>'All Nodes'!F6486</f>
        <v>0.49486999999999998</v>
      </c>
      <c r="G268">
        <f>'All Nodes'!G6486</f>
        <v>100001</v>
      </c>
    </row>
    <row r="269" spans="1:7" x14ac:dyDescent="0.25">
      <c r="A269" t="str">
        <f>'All Nodes'!A6487</f>
        <v>GRID</v>
      </c>
      <c r="B269">
        <f>'All Nodes'!B6487</f>
        <v>110267</v>
      </c>
      <c r="C269">
        <f>'All Nodes'!C6487</f>
        <v>100001</v>
      </c>
      <c r="D269" s="1">
        <f>'All Nodes'!D6487</f>
        <v>-7.5001999999999999E-2</v>
      </c>
      <c r="E269" s="1">
        <f>'All Nodes'!E6487</f>
        <v>4.9996899999999997E-2</v>
      </c>
      <c r="F269" s="1">
        <f>'All Nodes'!F6487</f>
        <v>0.49486999999999998</v>
      </c>
      <c r="G269">
        <f>'All Nodes'!G6487</f>
        <v>100001</v>
      </c>
    </row>
    <row r="270" spans="1:7" x14ac:dyDescent="0.25">
      <c r="A270" t="str">
        <f>'All Nodes'!A6488</f>
        <v>GRID</v>
      </c>
      <c r="B270">
        <f>'All Nodes'!B6488</f>
        <v>110268</v>
      </c>
      <c r="C270">
        <f>'All Nodes'!C6488</f>
        <v>100001</v>
      </c>
      <c r="D270" s="1">
        <f>'All Nodes'!D6488</f>
        <v>-0.10000199999999999</v>
      </c>
      <c r="E270" s="1">
        <f>'All Nodes'!E6488</f>
        <v>4.9995699999999997E-2</v>
      </c>
      <c r="F270" s="1">
        <f>'All Nodes'!F6488</f>
        <v>0.49486999999999998</v>
      </c>
      <c r="G270">
        <f>'All Nodes'!G6488</f>
        <v>100001</v>
      </c>
    </row>
    <row r="271" spans="1:7" x14ac:dyDescent="0.25">
      <c r="A271" t="str">
        <f>'All Nodes'!A6489</f>
        <v>GRID</v>
      </c>
      <c r="B271">
        <f>'All Nodes'!B6489</f>
        <v>110269</v>
      </c>
      <c r="C271">
        <f>'All Nodes'!C6489</f>
        <v>100001</v>
      </c>
      <c r="D271" s="1">
        <f>'All Nodes'!D6489</f>
        <v>-0.125003</v>
      </c>
      <c r="E271" s="1">
        <f>'All Nodes'!E6489</f>
        <v>4.9994499999999997E-2</v>
      </c>
      <c r="F271" s="1">
        <f>'All Nodes'!F6489</f>
        <v>0.49486999999999998</v>
      </c>
      <c r="G271">
        <f>'All Nodes'!G6489</f>
        <v>100001</v>
      </c>
    </row>
    <row r="272" spans="1:7" x14ac:dyDescent="0.25">
      <c r="A272" t="str">
        <f>'All Nodes'!A6490</f>
        <v>GRID</v>
      </c>
      <c r="B272">
        <f>'All Nodes'!B6490</f>
        <v>110270</v>
      </c>
      <c r="C272">
        <f>'All Nodes'!C6490</f>
        <v>100001</v>
      </c>
      <c r="D272" s="1">
        <f>'All Nodes'!D6490</f>
        <v>-0.150003</v>
      </c>
      <c r="E272" s="1">
        <f>'All Nodes'!E6490</f>
        <v>4.9993099999999999E-2</v>
      </c>
      <c r="F272" s="1">
        <f>'All Nodes'!F6490</f>
        <v>0.49487100000000001</v>
      </c>
      <c r="G272">
        <f>'All Nodes'!G6490</f>
        <v>100001</v>
      </c>
    </row>
    <row r="273" spans="1:7" x14ac:dyDescent="0.25">
      <c r="A273" t="str">
        <f>'All Nodes'!A6491</f>
        <v>GRID</v>
      </c>
      <c r="B273">
        <f>'All Nodes'!B6491</f>
        <v>110271</v>
      </c>
      <c r="C273">
        <f>'All Nodes'!C6491</f>
        <v>100001</v>
      </c>
      <c r="D273" s="1">
        <f>'All Nodes'!D6491</f>
        <v>-2.338E-5</v>
      </c>
      <c r="E273" s="1">
        <f>'All Nodes'!E6491</f>
        <v>0.47499999999999998</v>
      </c>
      <c r="F273" s="1">
        <f>'All Nodes'!F6491</f>
        <v>0.494869</v>
      </c>
      <c r="G273">
        <f>'All Nodes'!G6491</f>
        <v>100001</v>
      </c>
    </row>
    <row r="274" spans="1:7" x14ac:dyDescent="0.25">
      <c r="A274" t="str">
        <f>'All Nodes'!A6492</f>
        <v>GRID</v>
      </c>
      <c r="B274">
        <f>'All Nodes'!B6492</f>
        <v>110272</v>
      </c>
      <c r="C274">
        <f>'All Nodes'!C6492</f>
        <v>100001</v>
      </c>
      <c r="D274" s="1">
        <f>'All Nodes'!D6492</f>
        <v>-2.215E-5</v>
      </c>
      <c r="E274" s="1">
        <f>'All Nodes'!E6492</f>
        <v>0.45</v>
      </c>
      <c r="F274" s="1">
        <f>'All Nodes'!F6492</f>
        <v>0.49486999999999998</v>
      </c>
      <c r="G274">
        <f>'All Nodes'!G6492</f>
        <v>100001</v>
      </c>
    </row>
    <row r="275" spans="1:7" x14ac:dyDescent="0.25">
      <c r="A275" t="str">
        <f>'All Nodes'!A6493</f>
        <v>GRID</v>
      </c>
      <c r="B275">
        <f>'All Nodes'!B6493</f>
        <v>110273</v>
      </c>
      <c r="C275">
        <f>'All Nodes'!C6493</f>
        <v>100001</v>
      </c>
      <c r="D275" s="1">
        <f>'All Nodes'!D6493</f>
        <v>-2.0910000000000001E-5</v>
      </c>
      <c r="E275" s="1">
        <f>'All Nodes'!E6493</f>
        <v>0.42499999999999999</v>
      </c>
      <c r="F275" s="1">
        <f>'All Nodes'!F6493</f>
        <v>0.49486999999999998</v>
      </c>
      <c r="G275">
        <f>'All Nodes'!G6493</f>
        <v>100001</v>
      </c>
    </row>
    <row r="276" spans="1:7" x14ac:dyDescent="0.25">
      <c r="A276" t="str">
        <f>'All Nodes'!A6494</f>
        <v>GRID</v>
      </c>
      <c r="B276">
        <f>'All Nodes'!B6494</f>
        <v>110274</v>
      </c>
      <c r="C276">
        <f>'All Nodes'!C6494</f>
        <v>100001</v>
      </c>
      <c r="D276" s="1">
        <f>'All Nodes'!D6494</f>
        <v>-1.969E-5</v>
      </c>
      <c r="E276" s="1">
        <f>'All Nodes'!E6494</f>
        <v>0.4</v>
      </c>
      <c r="F276" s="1">
        <f>'All Nodes'!F6494</f>
        <v>0.49486999999999998</v>
      </c>
      <c r="G276">
        <f>'All Nodes'!G6494</f>
        <v>100001</v>
      </c>
    </row>
    <row r="277" spans="1:7" x14ac:dyDescent="0.25">
      <c r="A277" t="str">
        <f>'All Nodes'!A6495</f>
        <v>GRID</v>
      </c>
      <c r="B277">
        <f>'All Nodes'!B6495</f>
        <v>110275</v>
      </c>
      <c r="C277">
        <f>'All Nodes'!C6495</f>
        <v>100001</v>
      </c>
      <c r="D277" s="1">
        <f>'All Nodes'!D6495</f>
        <v>-1.8470000000000001E-5</v>
      </c>
      <c r="E277" s="1">
        <f>'All Nodes'!E6495</f>
        <v>0.375</v>
      </c>
      <c r="F277" s="1">
        <f>'All Nodes'!F6495</f>
        <v>0.49486999999999998</v>
      </c>
      <c r="G277">
        <f>'All Nodes'!G6495</f>
        <v>100001</v>
      </c>
    </row>
    <row r="278" spans="1:7" x14ac:dyDescent="0.25">
      <c r="A278" t="str">
        <f>'All Nodes'!A6496</f>
        <v>GRID</v>
      </c>
      <c r="B278">
        <f>'All Nodes'!B6496</f>
        <v>110276</v>
      </c>
      <c r="C278">
        <f>'All Nodes'!C6496</f>
        <v>100001</v>
      </c>
      <c r="D278" s="1">
        <f>'All Nodes'!D6496</f>
        <v>-1.7249999999999999E-5</v>
      </c>
      <c r="E278" s="1">
        <f>'All Nodes'!E6496</f>
        <v>0.35</v>
      </c>
      <c r="F278" s="1">
        <f>'All Nodes'!F6496</f>
        <v>0.494869</v>
      </c>
      <c r="G278">
        <f>'All Nodes'!G6496</f>
        <v>100001</v>
      </c>
    </row>
    <row r="279" spans="1:7" x14ac:dyDescent="0.25">
      <c r="A279" t="str">
        <f>'All Nodes'!A6497</f>
        <v>GRID</v>
      </c>
      <c r="B279">
        <f>'All Nodes'!B6497</f>
        <v>110277</v>
      </c>
      <c r="C279">
        <f>'All Nodes'!C6497</f>
        <v>100001</v>
      </c>
      <c r="D279" s="1">
        <f>'All Nodes'!D6497</f>
        <v>-1.6019999999999999E-5</v>
      </c>
      <c r="E279" s="1">
        <f>'All Nodes'!E6497</f>
        <v>0.32500000000000001</v>
      </c>
      <c r="F279" s="1">
        <f>'All Nodes'!F6497</f>
        <v>0.49486999999999998</v>
      </c>
      <c r="G279">
        <f>'All Nodes'!G6497</f>
        <v>100001</v>
      </c>
    </row>
    <row r="280" spans="1:7" x14ac:dyDescent="0.25">
      <c r="A280" t="str">
        <f>'All Nodes'!A6498</f>
        <v>GRID</v>
      </c>
      <c r="B280">
        <f>'All Nodes'!B6498</f>
        <v>110278</v>
      </c>
      <c r="C280">
        <f>'All Nodes'!C6498</f>
        <v>100001</v>
      </c>
      <c r="D280" s="1">
        <f>'All Nodes'!D6498</f>
        <v>-1.4800000000000001E-5</v>
      </c>
      <c r="E280" s="1">
        <f>'All Nodes'!E6498</f>
        <v>0.3</v>
      </c>
      <c r="F280" s="1">
        <f>'All Nodes'!F6498</f>
        <v>0.49486999999999998</v>
      </c>
      <c r="G280">
        <f>'All Nodes'!G6498</f>
        <v>100001</v>
      </c>
    </row>
    <row r="281" spans="1:7" x14ac:dyDescent="0.25">
      <c r="A281" t="str">
        <f>'All Nodes'!A6499</f>
        <v>GRID</v>
      </c>
      <c r="B281">
        <f>'All Nodes'!B6499</f>
        <v>110279</v>
      </c>
      <c r="C281">
        <f>'All Nodes'!C6499</f>
        <v>100001</v>
      </c>
      <c r="D281" s="1">
        <f>'All Nodes'!D6499</f>
        <v>-1.358E-5</v>
      </c>
      <c r="E281" s="1">
        <f>'All Nodes'!E6499</f>
        <v>0.27500000000000002</v>
      </c>
      <c r="F281" s="1">
        <f>'All Nodes'!F6499</f>
        <v>0.49486999999999998</v>
      </c>
      <c r="G281">
        <f>'All Nodes'!G6499</f>
        <v>100001</v>
      </c>
    </row>
    <row r="282" spans="1:7" x14ac:dyDescent="0.25">
      <c r="A282" t="str">
        <f>'All Nodes'!A6500</f>
        <v>GRID</v>
      </c>
      <c r="B282">
        <f>'All Nodes'!B6500</f>
        <v>110280</v>
      </c>
      <c r="C282">
        <f>'All Nodes'!C6500</f>
        <v>100001</v>
      </c>
      <c r="D282" s="1">
        <f>'All Nodes'!D6500</f>
        <v>-1.235E-5</v>
      </c>
      <c r="E282" s="1">
        <f>'All Nodes'!E6500</f>
        <v>0.25</v>
      </c>
      <c r="F282" s="1">
        <f>'All Nodes'!F6500</f>
        <v>0.49486999999999998</v>
      </c>
      <c r="G282">
        <f>'All Nodes'!G6500</f>
        <v>100001</v>
      </c>
    </row>
    <row r="283" spans="1:7" x14ac:dyDescent="0.25">
      <c r="A283" t="str">
        <f>'All Nodes'!A6501</f>
        <v>GRID</v>
      </c>
      <c r="B283">
        <f>'All Nodes'!B6501</f>
        <v>110281</v>
      </c>
      <c r="C283">
        <f>'All Nodes'!C6501</f>
        <v>100001</v>
      </c>
      <c r="D283" s="1">
        <f>'All Nodes'!D6501</f>
        <v>-1.112E-5</v>
      </c>
      <c r="E283" s="1">
        <f>'All Nodes'!E6501</f>
        <v>0.22500000000000001</v>
      </c>
      <c r="F283" s="1">
        <f>'All Nodes'!F6501</f>
        <v>0.49486999999999998</v>
      </c>
      <c r="G283">
        <f>'All Nodes'!G6501</f>
        <v>100001</v>
      </c>
    </row>
    <row r="284" spans="1:7" x14ac:dyDescent="0.25">
      <c r="A284" t="str">
        <f>'All Nodes'!A6502</f>
        <v>GRID</v>
      </c>
      <c r="B284">
        <f>'All Nodes'!B6502</f>
        <v>110282</v>
      </c>
      <c r="C284">
        <f>'All Nodes'!C6502</f>
        <v>100001</v>
      </c>
      <c r="D284" s="1">
        <f>'All Nodes'!D6502</f>
        <v>2.4988900000000001E-2</v>
      </c>
      <c r="E284" s="1">
        <f>'All Nodes'!E6502</f>
        <v>0.22500200000000001</v>
      </c>
      <c r="F284" s="1">
        <f>'All Nodes'!F6502</f>
        <v>0.49486999999999998</v>
      </c>
      <c r="G284">
        <f>'All Nodes'!G6502</f>
        <v>100001</v>
      </c>
    </row>
    <row r="285" spans="1:7" x14ac:dyDescent="0.25">
      <c r="A285" t="str">
        <f>'All Nodes'!A6503</f>
        <v>GRID</v>
      </c>
      <c r="B285">
        <f>'All Nodes'!B6503</f>
        <v>110283</v>
      </c>
      <c r="C285">
        <f>'All Nodes'!C6503</f>
        <v>100001</v>
      </c>
      <c r="D285" s="1">
        <f>'All Nodes'!D6503</f>
        <v>2.4990100000000001E-2</v>
      </c>
      <c r="E285" s="1">
        <f>'All Nodes'!E6503</f>
        <v>0.20000200000000001</v>
      </c>
      <c r="F285" s="1">
        <f>'All Nodes'!F6503</f>
        <v>0.49486999999999998</v>
      </c>
      <c r="G285">
        <f>'All Nodes'!G6503</f>
        <v>100001</v>
      </c>
    </row>
    <row r="286" spans="1:7" x14ac:dyDescent="0.25">
      <c r="A286" t="str">
        <f>'All Nodes'!A6504</f>
        <v>GRID</v>
      </c>
      <c r="B286">
        <f>'All Nodes'!B6504</f>
        <v>110284</v>
      </c>
      <c r="C286">
        <f>'All Nodes'!C6504</f>
        <v>100001</v>
      </c>
      <c r="D286" s="1">
        <f>'All Nodes'!D6504</f>
        <v>2.4991300000000001E-2</v>
      </c>
      <c r="E286" s="1">
        <f>'All Nodes'!E6504</f>
        <v>0.17500199999999999</v>
      </c>
      <c r="F286" s="1">
        <f>'All Nodes'!F6504</f>
        <v>0.49486999999999998</v>
      </c>
      <c r="G286">
        <f>'All Nodes'!G6504</f>
        <v>100001</v>
      </c>
    </row>
    <row r="287" spans="1:7" x14ac:dyDescent="0.25">
      <c r="A287" t="str">
        <f>'All Nodes'!A6505</f>
        <v>GRID</v>
      </c>
      <c r="B287">
        <f>'All Nodes'!B6505</f>
        <v>110285</v>
      </c>
      <c r="C287">
        <f>'All Nodes'!C6505</f>
        <v>100001</v>
      </c>
      <c r="D287" s="1">
        <f>'All Nodes'!D6505</f>
        <v>2.4992500000000001E-2</v>
      </c>
      <c r="E287" s="1">
        <f>'All Nodes'!E6505</f>
        <v>0.150002</v>
      </c>
      <c r="F287" s="1">
        <f>'All Nodes'!F6505</f>
        <v>0.49486999999999998</v>
      </c>
      <c r="G287">
        <f>'All Nodes'!G6505</f>
        <v>100001</v>
      </c>
    </row>
    <row r="288" spans="1:7" x14ac:dyDescent="0.25">
      <c r="A288" t="str">
        <f>'All Nodes'!A6506</f>
        <v>GRID</v>
      </c>
      <c r="B288">
        <f>'All Nodes'!B6506</f>
        <v>110286</v>
      </c>
      <c r="C288">
        <f>'All Nodes'!C6506</f>
        <v>100001</v>
      </c>
      <c r="D288" s="1">
        <f>'All Nodes'!D6506</f>
        <v>2.49938E-2</v>
      </c>
      <c r="E288" s="1">
        <f>'All Nodes'!E6506</f>
        <v>0.125002</v>
      </c>
      <c r="F288" s="1">
        <f>'All Nodes'!F6506</f>
        <v>0.49486999999999998</v>
      </c>
      <c r="G288">
        <f>'All Nodes'!G6506</f>
        <v>100001</v>
      </c>
    </row>
    <row r="289" spans="1:7" x14ac:dyDescent="0.25">
      <c r="A289" t="str">
        <f>'All Nodes'!A6507</f>
        <v>GRID</v>
      </c>
      <c r="B289">
        <f>'All Nodes'!B6507</f>
        <v>110287</v>
      </c>
      <c r="C289">
        <f>'All Nodes'!C6507</f>
        <v>100001</v>
      </c>
      <c r="D289" s="1">
        <f>'All Nodes'!D6507</f>
        <v>2.4995E-2</v>
      </c>
      <c r="E289" s="1">
        <f>'All Nodes'!E6507</f>
        <v>0.10000199999999999</v>
      </c>
      <c r="F289" s="1">
        <f>'All Nodes'!F6507</f>
        <v>0.49486999999999998</v>
      </c>
      <c r="G289">
        <f>'All Nodes'!G6507</f>
        <v>100001</v>
      </c>
    </row>
    <row r="290" spans="1:7" x14ac:dyDescent="0.25">
      <c r="A290" t="str">
        <f>'All Nodes'!A6508</f>
        <v>GRID</v>
      </c>
      <c r="B290">
        <f>'All Nodes'!B6508</f>
        <v>110288</v>
      </c>
      <c r="C290">
        <f>'All Nodes'!C6508</f>
        <v>100001</v>
      </c>
      <c r="D290" s="1">
        <f>'All Nodes'!D6508</f>
        <v>2.49962E-2</v>
      </c>
      <c r="E290" s="1">
        <f>'All Nodes'!E6508</f>
        <v>7.5001700000000004E-2</v>
      </c>
      <c r="F290" s="1">
        <f>'All Nodes'!F6508</f>
        <v>0.49486999999999998</v>
      </c>
      <c r="G290">
        <f>'All Nodes'!G6508</f>
        <v>100001</v>
      </c>
    </row>
    <row r="291" spans="1:7" x14ac:dyDescent="0.25">
      <c r="A291" t="str">
        <f>'All Nodes'!A6509</f>
        <v>GRID</v>
      </c>
      <c r="B291">
        <f>'All Nodes'!B6509</f>
        <v>110289</v>
      </c>
      <c r="C291">
        <f>'All Nodes'!C6509</f>
        <v>100001</v>
      </c>
      <c r="D291" s="1">
        <f>'All Nodes'!D6509</f>
        <v>2.4997499999999999E-2</v>
      </c>
      <c r="E291" s="1">
        <f>'All Nodes'!E6509</f>
        <v>5.0001700000000003E-2</v>
      </c>
      <c r="F291" s="1">
        <f>'All Nodes'!F6509</f>
        <v>0.49486999999999998</v>
      </c>
      <c r="G291">
        <f>'All Nodes'!G6509</f>
        <v>100001</v>
      </c>
    </row>
    <row r="292" spans="1:7" x14ac:dyDescent="0.25">
      <c r="A292" t="str">
        <f>'All Nodes'!A6510</f>
        <v>GRID</v>
      </c>
      <c r="B292">
        <f>'All Nodes'!B6510</f>
        <v>110290</v>
      </c>
      <c r="C292">
        <f>'All Nodes'!C6510</f>
        <v>100001</v>
      </c>
      <c r="D292" s="1">
        <f>'All Nodes'!D6510</f>
        <v>-0.47500100000000001</v>
      </c>
      <c r="E292" s="1">
        <f>'All Nodes'!E6510</f>
        <v>2.4977300000000001E-2</v>
      </c>
      <c r="F292" s="1">
        <f>'All Nodes'!F6510</f>
        <v>0.49486999999999998</v>
      </c>
      <c r="G292">
        <f>'All Nodes'!G6510</f>
        <v>100001</v>
      </c>
    </row>
    <row r="293" spans="1:7" x14ac:dyDescent="0.25">
      <c r="A293" t="str">
        <f>'All Nodes'!A6511</f>
        <v>GRID</v>
      </c>
      <c r="B293">
        <f>'All Nodes'!B6511</f>
        <v>110291</v>
      </c>
      <c r="C293">
        <f>'All Nodes'!C6511</f>
        <v>100001</v>
      </c>
      <c r="D293" s="1">
        <f>'All Nodes'!D6511</f>
        <v>-0.45000099999999998</v>
      </c>
      <c r="E293" s="1">
        <f>'All Nodes'!E6511</f>
        <v>2.4978500000000001E-2</v>
      </c>
      <c r="F293" s="1">
        <f>'All Nodes'!F6511</f>
        <v>0.49486999999999998</v>
      </c>
      <c r="G293">
        <f>'All Nodes'!G6511</f>
        <v>100001</v>
      </c>
    </row>
    <row r="294" spans="1:7" x14ac:dyDescent="0.25">
      <c r="A294" t="str">
        <f>'All Nodes'!A6512</f>
        <v>GRID</v>
      </c>
      <c r="B294">
        <f>'All Nodes'!B6512</f>
        <v>110292</v>
      </c>
      <c r="C294">
        <f>'All Nodes'!C6512</f>
        <v>100001</v>
      </c>
      <c r="D294" s="1">
        <f>'All Nodes'!D6512</f>
        <v>-0.42500100000000002</v>
      </c>
      <c r="E294" s="1">
        <f>'All Nodes'!E6512</f>
        <v>2.4979700000000001E-2</v>
      </c>
      <c r="F294" s="1">
        <f>'All Nodes'!F6512</f>
        <v>0.49486999999999998</v>
      </c>
      <c r="G294">
        <f>'All Nodes'!G6512</f>
        <v>100001</v>
      </c>
    </row>
    <row r="295" spans="1:7" x14ac:dyDescent="0.25">
      <c r="A295" t="str">
        <f>'All Nodes'!A6513</f>
        <v>GRID</v>
      </c>
      <c r="B295">
        <f>'All Nodes'!B6513</f>
        <v>110293</v>
      </c>
      <c r="C295">
        <f>'All Nodes'!C6513</f>
        <v>100001</v>
      </c>
      <c r="D295" s="1">
        <f>'All Nodes'!D6513</f>
        <v>-0.400001</v>
      </c>
      <c r="E295" s="1">
        <f>'All Nodes'!E6513</f>
        <v>2.49809E-2</v>
      </c>
      <c r="F295" s="1">
        <f>'All Nodes'!F6513</f>
        <v>0.49486999999999998</v>
      </c>
      <c r="G295">
        <f>'All Nodes'!G6513</f>
        <v>100001</v>
      </c>
    </row>
    <row r="296" spans="1:7" x14ac:dyDescent="0.25">
      <c r="A296" t="str">
        <f>'All Nodes'!A6514</f>
        <v>GRID</v>
      </c>
      <c r="B296">
        <f>'All Nodes'!B6514</f>
        <v>110294</v>
      </c>
      <c r="C296">
        <f>'All Nodes'!C6514</f>
        <v>100001</v>
      </c>
      <c r="D296" s="1">
        <f>'All Nodes'!D6514</f>
        <v>-0.37500099999999997</v>
      </c>
      <c r="E296" s="1">
        <f>'All Nodes'!E6514</f>
        <v>2.49822E-2</v>
      </c>
      <c r="F296" s="1">
        <f>'All Nodes'!F6514</f>
        <v>0.49486999999999998</v>
      </c>
      <c r="G296">
        <f>'All Nodes'!G6514</f>
        <v>100001</v>
      </c>
    </row>
    <row r="297" spans="1:7" x14ac:dyDescent="0.25">
      <c r="A297" t="str">
        <f>'All Nodes'!A6515</f>
        <v>GRID</v>
      </c>
      <c r="B297">
        <f>'All Nodes'!B6515</f>
        <v>110295</v>
      </c>
      <c r="C297">
        <f>'All Nodes'!C6515</f>
        <v>100001</v>
      </c>
      <c r="D297" s="1">
        <f>'All Nodes'!D6515</f>
        <v>-0.35000100000000001</v>
      </c>
      <c r="E297" s="1">
        <f>'All Nodes'!E6515</f>
        <v>2.4983399999999999E-2</v>
      </c>
      <c r="F297" s="1">
        <f>'All Nodes'!F6515</f>
        <v>0.49486999999999998</v>
      </c>
      <c r="G297">
        <f>'All Nodes'!G6515</f>
        <v>100001</v>
      </c>
    </row>
    <row r="298" spans="1:7" x14ac:dyDescent="0.25">
      <c r="A298" t="str">
        <f>'All Nodes'!A6516</f>
        <v>GRID</v>
      </c>
      <c r="B298">
        <f>'All Nodes'!B6516</f>
        <v>110296</v>
      </c>
      <c r="C298">
        <f>'All Nodes'!C6516</f>
        <v>100001</v>
      </c>
      <c r="D298" s="1">
        <f>'All Nodes'!D6516</f>
        <v>-0.32500099999999998</v>
      </c>
      <c r="E298" s="1">
        <f>'All Nodes'!E6516</f>
        <v>2.4984599999999999E-2</v>
      </c>
      <c r="F298" s="1">
        <f>'All Nodes'!F6516</f>
        <v>0.49486999999999998</v>
      </c>
      <c r="G298">
        <f>'All Nodes'!G6516</f>
        <v>100001</v>
      </c>
    </row>
    <row r="299" spans="1:7" x14ac:dyDescent="0.25">
      <c r="A299" t="str">
        <f>'All Nodes'!A6517</f>
        <v>GRID</v>
      </c>
      <c r="B299">
        <f>'All Nodes'!B6517</f>
        <v>110297</v>
      </c>
      <c r="C299">
        <f>'All Nodes'!C6517</f>
        <v>100001</v>
      </c>
      <c r="D299" s="1">
        <f>'All Nodes'!D6517</f>
        <v>-0.30000100000000002</v>
      </c>
      <c r="E299" s="1">
        <f>'All Nodes'!E6517</f>
        <v>2.4985899999999998E-2</v>
      </c>
      <c r="F299" s="1">
        <f>'All Nodes'!F6517</f>
        <v>0.49486999999999998</v>
      </c>
      <c r="G299">
        <f>'All Nodes'!G6517</f>
        <v>100001</v>
      </c>
    </row>
    <row r="300" spans="1:7" x14ac:dyDescent="0.25">
      <c r="A300" t="str">
        <f>'All Nodes'!A6518</f>
        <v>GRID</v>
      </c>
      <c r="B300">
        <f>'All Nodes'!B6518</f>
        <v>110298</v>
      </c>
      <c r="C300">
        <f>'All Nodes'!C6518</f>
        <v>100001</v>
      </c>
      <c r="D300" s="1">
        <f>'All Nodes'!D6518</f>
        <v>-0.275001</v>
      </c>
      <c r="E300" s="1">
        <f>'All Nodes'!E6518</f>
        <v>2.4987100000000002E-2</v>
      </c>
      <c r="F300" s="1">
        <f>'All Nodes'!F6518</f>
        <v>0.49486999999999998</v>
      </c>
      <c r="G300">
        <f>'All Nodes'!G6518</f>
        <v>100001</v>
      </c>
    </row>
    <row r="301" spans="1:7" x14ac:dyDescent="0.25">
      <c r="A301" t="str">
        <f>'All Nodes'!A6519</f>
        <v>GRID</v>
      </c>
      <c r="B301">
        <f>'All Nodes'!B6519</f>
        <v>110299</v>
      </c>
      <c r="C301">
        <f>'All Nodes'!C6519</f>
        <v>100001</v>
      </c>
      <c r="D301" s="1">
        <f>'All Nodes'!D6519</f>
        <v>-0.25000099999999997</v>
      </c>
      <c r="E301" s="1">
        <f>'All Nodes'!E6519</f>
        <v>2.4988300000000001E-2</v>
      </c>
      <c r="F301" s="1">
        <f>'All Nodes'!F6519</f>
        <v>0.49487100000000001</v>
      </c>
      <c r="G301">
        <f>'All Nodes'!G6519</f>
        <v>100001</v>
      </c>
    </row>
    <row r="302" spans="1:7" x14ac:dyDescent="0.25">
      <c r="A302" t="str">
        <f>'All Nodes'!A6520</f>
        <v>GRID</v>
      </c>
      <c r="B302">
        <f>'All Nodes'!B6520</f>
        <v>110300</v>
      </c>
      <c r="C302">
        <f>'All Nodes'!C6520</f>
        <v>100001</v>
      </c>
      <c r="D302" s="1">
        <f>'All Nodes'!D6520</f>
        <v>2.4998699999999999E-2</v>
      </c>
      <c r="E302" s="1">
        <f>'All Nodes'!E6520</f>
        <v>2.5001700000000002E-2</v>
      </c>
      <c r="F302" s="1">
        <f>'All Nodes'!F6520</f>
        <v>0.49486999999999998</v>
      </c>
      <c r="G302">
        <f>'All Nodes'!G6520</f>
        <v>100001</v>
      </c>
    </row>
    <row r="303" spans="1:7" x14ac:dyDescent="0.25">
      <c r="A303" t="str">
        <f>'All Nodes'!A6521</f>
        <v>GRID</v>
      </c>
      <c r="B303">
        <f>'All Nodes'!B6521</f>
        <v>110301</v>
      </c>
      <c r="C303">
        <f>'All Nodes'!C6521</f>
        <v>100001</v>
      </c>
      <c r="D303" s="1">
        <f>'All Nodes'!D6521</f>
        <v>-0.22500100000000001</v>
      </c>
      <c r="E303" s="1">
        <f>'All Nodes'!E6521</f>
        <v>2.4989500000000001E-2</v>
      </c>
      <c r="F303" s="1">
        <f>'All Nodes'!F6521</f>
        <v>0.49486999999999998</v>
      </c>
      <c r="G303">
        <f>'All Nodes'!G6521</f>
        <v>100001</v>
      </c>
    </row>
    <row r="304" spans="1:7" x14ac:dyDescent="0.25">
      <c r="A304" t="str">
        <f>'All Nodes'!A6522</f>
        <v>GRID</v>
      </c>
      <c r="B304">
        <f>'All Nodes'!B6522</f>
        <v>110302</v>
      </c>
      <c r="C304">
        <f>'All Nodes'!C6522</f>
        <v>100001</v>
      </c>
      <c r="D304" s="1">
        <f>'All Nodes'!D6522</f>
        <v>-1.3239999999999999E-6</v>
      </c>
      <c r="E304" s="1">
        <f>'All Nodes'!E6522</f>
        <v>2.5000499999999998E-2</v>
      </c>
      <c r="F304" s="1">
        <f>'All Nodes'!F6522</f>
        <v>0.49486999999999998</v>
      </c>
      <c r="G304">
        <f>'All Nodes'!G6522</f>
        <v>100001</v>
      </c>
    </row>
    <row r="305" spans="1:7" x14ac:dyDescent="0.25">
      <c r="A305" t="str">
        <f>'All Nodes'!A6523</f>
        <v>GRID</v>
      </c>
      <c r="B305">
        <f>'All Nodes'!B6523</f>
        <v>110303</v>
      </c>
      <c r="C305">
        <f>'All Nodes'!C6523</f>
        <v>100001</v>
      </c>
      <c r="D305" s="1">
        <f>'All Nodes'!D6523</f>
        <v>-0.20000100000000001</v>
      </c>
      <c r="E305" s="1">
        <f>'All Nodes'!E6523</f>
        <v>2.4990700000000001E-2</v>
      </c>
      <c r="F305" s="1">
        <f>'All Nodes'!F6523</f>
        <v>0.49486999999999998</v>
      </c>
      <c r="G305">
        <f>'All Nodes'!G6523</f>
        <v>100001</v>
      </c>
    </row>
    <row r="306" spans="1:7" x14ac:dyDescent="0.25">
      <c r="A306" t="str">
        <f>'All Nodes'!A6524</f>
        <v>GRID</v>
      </c>
      <c r="B306">
        <f>'All Nodes'!B6524</f>
        <v>110304</v>
      </c>
      <c r="C306">
        <f>'All Nodes'!C6524</f>
        <v>100001</v>
      </c>
      <c r="D306" s="1">
        <f>'All Nodes'!D6524</f>
        <v>-2.5000999999999999E-2</v>
      </c>
      <c r="E306" s="1">
        <f>'All Nodes'!E6524</f>
        <v>2.4999299999999999E-2</v>
      </c>
      <c r="F306" s="1">
        <f>'All Nodes'!F6524</f>
        <v>0.49486999999999998</v>
      </c>
      <c r="G306">
        <f>'All Nodes'!G6524</f>
        <v>100001</v>
      </c>
    </row>
    <row r="307" spans="1:7" x14ac:dyDescent="0.25">
      <c r="A307" t="str">
        <f>'All Nodes'!A6525</f>
        <v>GRID</v>
      </c>
      <c r="B307">
        <f>'All Nodes'!B6525</f>
        <v>110305</v>
      </c>
      <c r="C307">
        <f>'All Nodes'!C6525</f>
        <v>100001</v>
      </c>
      <c r="D307" s="1">
        <f>'All Nodes'!D6525</f>
        <v>-0.17500099999999999</v>
      </c>
      <c r="E307" s="1">
        <f>'All Nodes'!E6525</f>
        <v>2.4991900000000001E-2</v>
      </c>
      <c r="F307" s="1">
        <f>'All Nodes'!F6525</f>
        <v>0.49486999999999998</v>
      </c>
      <c r="G307">
        <f>'All Nodes'!G6525</f>
        <v>100001</v>
      </c>
    </row>
    <row r="308" spans="1:7" x14ac:dyDescent="0.25">
      <c r="A308" t="str">
        <f>'All Nodes'!A6526</f>
        <v>GRID</v>
      </c>
      <c r="B308">
        <f>'All Nodes'!B6526</f>
        <v>110306</v>
      </c>
      <c r="C308">
        <f>'All Nodes'!C6526</f>
        <v>100001</v>
      </c>
      <c r="D308" s="1">
        <f>'All Nodes'!D6526</f>
        <v>-5.0000999999999997E-2</v>
      </c>
      <c r="E308" s="1">
        <f>'All Nodes'!E6526</f>
        <v>2.4998099999999999E-2</v>
      </c>
      <c r="F308" s="1">
        <f>'All Nodes'!F6526</f>
        <v>0.49486999999999998</v>
      </c>
      <c r="G308">
        <f>'All Nodes'!G6526</f>
        <v>100001</v>
      </c>
    </row>
    <row r="309" spans="1:7" x14ac:dyDescent="0.25">
      <c r="A309" t="str">
        <f>'All Nodes'!A6527</f>
        <v>GRID</v>
      </c>
      <c r="B309">
        <f>'All Nodes'!B6527</f>
        <v>110307</v>
      </c>
      <c r="C309">
        <f>'All Nodes'!C6527</f>
        <v>100001</v>
      </c>
      <c r="D309" s="1">
        <f>'All Nodes'!D6527</f>
        <v>-0.150001</v>
      </c>
      <c r="E309" s="1">
        <f>'All Nodes'!E6527</f>
        <v>2.4993100000000001E-2</v>
      </c>
      <c r="F309" s="1">
        <f>'All Nodes'!F6527</f>
        <v>0.49486999999999998</v>
      </c>
      <c r="G309">
        <f>'All Nodes'!G6527</f>
        <v>100001</v>
      </c>
    </row>
    <row r="310" spans="1:7" x14ac:dyDescent="0.25">
      <c r="A310" t="str">
        <f>'All Nodes'!A6528</f>
        <v>GRID</v>
      </c>
      <c r="B310">
        <f>'All Nodes'!B6528</f>
        <v>110308</v>
      </c>
      <c r="C310">
        <f>'All Nodes'!C6528</f>
        <v>100001</v>
      </c>
      <c r="D310" s="1">
        <f>'All Nodes'!D6528</f>
        <v>-7.5000999999999998E-2</v>
      </c>
      <c r="E310" s="1">
        <f>'All Nodes'!E6528</f>
        <v>2.4996899999999999E-2</v>
      </c>
      <c r="F310" s="1">
        <f>'All Nodes'!F6528</f>
        <v>0.49486999999999998</v>
      </c>
      <c r="G310">
        <f>'All Nodes'!G6528</f>
        <v>100001</v>
      </c>
    </row>
    <row r="311" spans="1:7" x14ac:dyDescent="0.25">
      <c r="A311" t="str">
        <f>'All Nodes'!A6529</f>
        <v>GRID</v>
      </c>
      <c r="B311">
        <f>'All Nodes'!B6529</f>
        <v>110309</v>
      </c>
      <c r="C311">
        <f>'All Nodes'!C6529</f>
        <v>100001</v>
      </c>
      <c r="D311" s="1">
        <f>'All Nodes'!D6529</f>
        <v>-0.10000100000000001</v>
      </c>
      <c r="E311" s="1">
        <f>'All Nodes'!E6529</f>
        <v>2.4995699999999999E-2</v>
      </c>
      <c r="F311" s="1">
        <f>'All Nodes'!F6529</f>
        <v>0.49486999999999998</v>
      </c>
      <c r="G311">
        <f>'All Nodes'!G6529</f>
        <v>100001</v>
      </c>
    </row>
    <row r="312" spans="1:7" x14ac:dyDescent="0.25">
      <c r="A312" t="str">
        <f>'All Nodes'!A6530</f>
        <v>GRID</v>
      </c>
      <c r="B312">
        <f>'All Nodes'!B6530</f>
        <v>110310</v>
      </c>
      <c r="C312">
        <f>'All Nodes'!C6530</f>
        <v>100001</v>
      </c>
      <c r="D312" s="1">
        <f>'All Nodes'!D6530</f>
        <v>-0.125001</v>
      </c>
      <c r="E312" s="1">
        <f>'All Nodes'!E6530</f>
        <v>2.4994499999999999E-2</v>
      </c>
      <c r="F312" s="1">
        <f>'All Nodes'!F6530</f>
        <v>0.49487100000000001</v>
      </c>
      <c r="G312">
        <f>'All Nodes'!G6530</f>
        <v>100001</v>
      </c>
    </row>
    <row r="313" spans="1:7" x14ac:dyDescent="0.25">
      <c r="A313" t="str">
        <f>'All Nodes'!A6531</f>
        <v>GRID</v>
      </c>
      <c r="B313">
        <f>'All Nodes'!B6531</f>
        <v>110311</v>
      </c>
      <c r="C313">
        <f>'All Nodes'!C6531</f>
        <v>100001</v>
      </c>
      <c r="D313" s="1">
        <f>'All Nodes'!D6531</f>
        <v>2.4976600000000002E-2</v>
      </c>
      <c r="E313" s="1">
        <f>'All Nodes'!E6531</f>
        <v>0.47500199999999998</v>
      </c>
      <c r="F313" s="1">
        <f>'All Nodes'!F6531</f>
        <v>0.49486999999999998</v>
      </c>
      <c r="G313">
        <f>'All Nodes'!G6531</f>
        <v>100001</v>
      </c>
    </row>
    <row r="314" spans="1:7" x14ac:dyDescent="0.25">
      <c r="A314" t="str">
        <f>'All Nodes'!A6532</f>
        <v>GRID</v>
      </c>
      <c r="B314">
        <f>'All Nodes'!B6532</f>
        <v>110312</v>
      </c>
      <c r="C314">
        <f>'All Nodes'!C6532</f>
        <v>100001</v>
      </c>
      <c r="D314" s="1">
        <f>'All Nodes'!D6532</f>
        <v>2.4977800000000001E-2</v>
      </c>
      <c r="E314" s="1">
        <f>'All Nodes'!E6532</f>
        <v>0.45000200000000001</v>
      </c>
      <c r="F314" s="1">
        <f>'All Nodes'!F6532</f>
        <v>0.494869</v>
      </c>
      <c r="G314">
        <f>'All Nodes'!G6532</f>
        <v>100001</v>
      </c>
    </row>
    <row r="315" spans="1:7" x14ac:dyDescent="0.25">
      <c r="A315" t="str">
        <f>'All Nodes'!A6533</f>
        <v>GRID</v>
      </c>
      <c r="B315">
        <f>'All Nodes'!B6533</f>
        <v>110313</v>
      </c>
      <c r="C315">
        <f>'All Nodes'!C6533</f>
        <v>100001</v>
      </c>
      <c r="D315" s="1">
        <f>'All Nodes'!D6533</f>
        <v>2.4979000000000001E-2</v>
      </c>
      <c r="E315" s="1">
        <f>'All Nodes'!E6533</f>
        <v>0.42500199999999999</v>
      </c>
      <c r="F315" s="1">
        <f>'All Nodes'!F6533</f>
        <v>0.49486999999999998</v>
      </c>
      <c r="G315">
        <f>'All Nodes'!G6533</f>
        <v>100001</v>
      </c>
    </row>
    <row r="316" spans="1:7" x14ac:dyDescent="0.25">
      <c r="A316" t="str">
        <f>'All Nodes'!A6534</f>
        <v>GRID</v>
      </c>
      <c r="B316">
        <f>'All Nodes'!B6534</f>
        <v>110314</v>
      </c>
      <c r="C316">
        <f>'All Nodes'!C6534</f>
        <v>100001</v>
      </c>
      <c r="D316" s="1">
        <f>'All Nodes'!D6534</f>
        <v>2.49803E-2</v>
      </c>
      <c r="E316" s="1">
        <f>'All Nodes'!E6534</f>
        <v>0.40000200000000002</v>
      </c>
      <c r="F316" s="1">
        <f>'All Nodes'!F6534</f>
        <v>0.49486999999999998</v>
      </c>
      <c r="G316">
        <f>'All Nodes'!G6534</f>
        <v>100001</v>
      </c>
    </row>
    <row r="317" spans="1:7" x14ac:dyDescent="0.25">
      <c r="A317" t="str">
        <f>'All Nodes'!A6535</f>
        <v>GRID</v>
      </c>
      <c r="B317">
        <f>'All Nodes'!B6535</f>
        <v>110315</v>
      </c>
      <c r="C317">
        <f>'All Nodes'!C6535</f>
        <v>100001</v>
      </c>
      <c r="D317" s="1">
        <f>'All Nodes'!D6535</f>
        <v>2.49816E-2</v>
      </c>
      <c r="E317" s="1">
        <f>'All Nodes'!E6535</f>
        <v>0.375002</v>
      </c>
      <c r="F317" s="1">
        <f>'All Nodes'!F6535</f>
        <v>0.49486999999999998</v>
      </c>
      <c r="G317">
        <f>'All Nodes'!G6535</f>
        <v>100001</v>
      </c>
    </row>
    <row r="318" spans="1:7" x14ac:dyDescent="0.25">
      <c r="A318" t="str">
        <f>'All Nodes'!A6536</f>
        <v>GRID</v>
      </c>
      <c r="B318">
        <f>'All Nodes'!B6536</f>
        <v>110316</v>
      </c>
      <c r="C318">
        <f>'All Nodes'!C6536</f>
        <v>100001</v>
      </c>
      <c r="D318" s="1">
        <f>'All Nodes'!D6536</f>
        <v>2.4982799999999999E-2</v>
      </c>
      <c r="E318" s="1">
        <f>'All Nodes'!E6536</f>
        <v>0.35000199999999998</v>
      </c>
      <c r="F318" s="1">
        <f>'All Nodes'!F6536</f>
        <v>0.49486999999999998</v>
      </c>
      <c r="G318">
        <f>'All Nodes'!G6536</f>
        <v>100001</v>
      </c>
    </row>
    <row r="319" spans="1:7" x14ac:dyDescent="0.25">
      <c r="A319" t="str">
        <f>'All Nodes'!A6537</f>
        <v>GRID</v>
      </c>
      <c r="B319">
        <f>'All Nodes'!B6537</f>
        <v>110317</v>
      </c>
      <c r="C319">
        <f>'All Nodes'!C6537</f>
        <v>100001</v>
      </c>
      <c r="D319" s="1">
        <f>'All Nodes'!D6537</f>
        <v>2.4983999999999999E-2</v>
      </c>
      <c r="E319" s="1">
        <f>'All Nodes'!E6537</f>
        <v>0.32500200000000001</v>
      </c>
      <c r="F319" s="1">
        <f>'All Nodes'!F6537</f>
        <v>0.494869</v>
      </c>
      <c r="G319">
        <f>'All Nodes'!G6537</f>
        <v>100001</v>
      </c>
    </row>
    <row r="320" spans="1:7" x14ac:dyDescent="0.25">
      <c r="A320" t="str">
        <f>'All Nodes'!A6538</f>
        <v>GRID</v>
      </c>
      <c r="B320">
        <f>'All Nodes'!B6538</f>
        <v>110318</v>
      </c>
      <c r="C320">
        <f>'All Nodes'!C6538</f>
        <v>100001</v>
      </c>
      <c r="D320" s="1">
        <f>'All Nodes'!D6538</f>
        <v>2.4985199999999999E-2</v>
      </c>
      <c r="E320" s="1">
        <f>'All Nodes'!E6538</f>
        <v>0.30000199999999999</v>
      </c>
      <c r="F320" s="1">
        <f>'All Nodes'!F6538</f>
        <v>0.49486999999999998</v>
      </c>
      <c r="G320">
        <f>'All Nodes'!G6538</f>
        <v>100001</v>
      </c>
    </row>
    <row r="321" spans="1:7" x14ac:dyDescent="0.25">
      <c r="A321" t="str">
        <f>'All Nodes'!A6539</f>
        <v>GRID</v>
      </c>
      <c r="B321">
        <f>'All Nodes'!B6539</f>
        <v>110319</v>
      </c>
      <c r="C321">
        <f>'All Nodes'!C6539</f>
        <v>100001</v>
      </c>
      <c r="D321" s="1">
        <f>'All Nodes'!D6539</f>
        <v>2.4986399999999999E-2</v>
      </c>
      <c r="E321" s="1">
        <f>'All Nodes'!E6539</f>
        <v>0.27500200000000002</v>
      </c>
      <c r="F321" s="1">
        <f>'All Nodes'!F6539</f>
        <v>0.49486999999999998</v>
      </c>
      <c r="G321">
        <f>'All Nodes'!G6539</f>
        <v>100001</v>
      </c>
    </row>
    <row r="322" spans="1:7" x14ac:dyDescent="0.25">
      <c r="A322" t="str">
        <f>'All Nodes'!A6540</f>
        <v>GRID</v>
      </c>
      <c r="B322">
        <f>'All Nodes'!B6540</f>
        <v>110320</v>
      </c>
      <c r="C322">
        <f>'All Nodes'!C6540</f>
        <v>100001</v>
      </c>
      <c r="D322" s="1">
        <f>'All Nodes'!D6540</f>
        <v>2.4987599999999999E-2</v>
      </c>
      <c r="E322" s="1">
        <f>'All Nodes'!E6540</f>
        <v>0.250002</v>
      </c>
      <c r="F322" s="1">
        <f>'All Nodes'!F6540</f>
        <v>0.49486999999999998</v>
      </c>
      <c r="G322">
        <f>'All Nodes'!G6540</f>
        <v>100001</v>
      </c>
    </row>
    <row r="323" spans="1:7" x14ac:dyDescent="0.25">
      <c r="A323" t="str">
        <f>'All Nodes'!A6541</f>
        <v>GRID</v>
      </c>
      <c r="B323">
        <f>'All Nodes'!B6541</f>
        <v>110321</v>
      </c>
      <c r="C323">
        <f>'All Nodes'!C6541</f>
        <v>100001</v>
      </c>
      <c r="D323" s="1">
        <f>'All Nodes'!D6541</f>
        <v>4.99876E-2</v>
      </c>
      <c r="E323" s="1">
        <f>'All Nodes'!E6541</f>
        <v>0.250004</v>
      </c>
      <c r="F323" s="1">
        <f>'All Nodes'!F6541</f>
        <v>0.49486999999999998</v>
      </c>
      <c r="G323">
        <f>'All Nodes'!G6541</f>
        <v>100001</v>
      </c>
    </row>
    <row r="324" spans="1:7" x14ac:dyDescent="0.25">
      <c r="A324" t="str">
        <f>'All Nodes'!A6542</f>
        <v>GRID</v>
      </c>
      <c r="B324">
        <f>'All Nodes'!B6542</f>
        <v>110322</v>
      </c>
      <c r="C324">
        <f>'All Nodes'!C6542</f>
        <v>100001</v>
      </c>
      <c r="D324" s="1">
        <f>'All Nodes'!D6542</f>
        <v>4.9988900000000003E-2</v>
      </c>
      <c r="E324" s="1">
        <f>'All Nodes'!E6542</f>
        <v>0.22500400000000001</v>
      </c>
      <c r="F324" s="1">
        <f>'All Nodes'!F6542</f>
        <v>0.49486999999999998</v>
      </c>
      <c r="G324">
        <f>'All Nodes'!G6542</f>
        <v>100001</v>
      </c>
    </row>
    <row r="325" spans="1:7" x14ac:dyDescent="0.25">
      <c r="A325" t="str">
        <f>'All Nodes'!A6543</f>
        <v>GRID</v>
      </c>
      <c r="B325">
        <f>'All Nodes'!B6543</f>
        <v>110323</v>
      </c>
      <c r="C325">
        <f>'All Nodes'!C6543</f>
        <v>100001</v>
      </c>
      <c r="D325" s="1">
        <f>'All Nodes'!D6543</f>
        <v>4.9990100000000003E-2</v>
      </c>
      <c r="E325" s="1">
        <f>'All Nodes'!E6543</f>
        <v>0.20000299999999999</v>
      </c>
      <c r="F325" s="1">
        <f>'All Nodes'!F6543</f>
        <v>0.49486999999999998</v>
      </c>
      <c r="G325">
        <f>'All Nodes'!G6543</f>
        <v>100001</v>
      </c>
    </row>
    <row r="326" spans="1:7" x14ac:dyDescent="0.25">
      <c r="A326" t="str">
        <f>'All Nodes'!A6544</f>
        <v>GRID</v>
      </c>
      <c r="B326">
        <f>'All Nodes'!B6544</f>
        <v>110324</v>
      </c>
      <c r="C326">
        <f>'All Nodes'!C6544</f>
        <v>100001</v>
      </c>
      <c r="D326" s="1">
        <f>'All Nodes'!D6544</f>
        <v>4.9991300000000002E-2</v>
      </c>
      <c r="E326" s="1">
        <f>'All Nodes'!E6544</f>
        <v>0.17500399999999999</v>
      </c>
      <c r="F326" s="1">
        <f>'All Nodes'!F6544</f>
        <v>0.49486999999999998</v>
      </c>
      <c r="G326">
        <f>'All Nodes'!G6544</f>
        <v>100001</v>
      </c>
    </row>
    <row r="327" spans="1:7" x14ac:dyDescent="0.25">
      <c r="A327" t="str">
        <f>'All Nodes'!A6545</f>
        <v>GRID</v>
      </c>
      <c r="B327">
        <f>'All Nodes'!B6545</f>
        <v>110325</v>
      </c>
      <c r="C327">
        <f>'All Nodes'!C6545</f>
        <v>100001</v>
      </c>
      <c r="D327" s="1">
        <f>'All Nodes'!D6545</f>
        <v>4.9992500000000002E-2</v>
      </c>
      <c r="E327" s="1">
        <f>'All Nodes'!E6545</f>
        <v>0.150003</v>
      </c>
      <c r="F327" s="1">
        <f>'All Nodes'!F6545</f>
        <v>0.49486999999999998</v>
      </c>
      <c r="G327">
        <f>'All Nodes'!G6545</f>
        <v>100001</v>
      </c>
    </row>
    <row r="328" spans="1:7" x14ac:dyDescent="0.25">
      <c r="A328" t="str">
        <f>'All Nodes'!A6546</f>
        <v>GRID</v>
      </c>
      <c r="B328">
        <f>'All Nodes'!B6546</f>
        <v>110326</v>
      </c>
      <c r="C328">
        <f>'All Nodes'!C6546</f>
        <v>100001</v>
      </c>
      <c r="D328" s="1">
        <f>'All Nodes'!D6546</f>
        <v>4.9993799999999998E-2</v>
      </c>
      <c r="E328" s="1">
        <f>'All Nodes'!E6546</f>
        <v>0.125003</v>
      </c>
      <c r="F328" s="1">
        <f>'All Nodes'!F6546</f>
        <v>0.49486999999999998</v>
      </c>
      <c r="G328">
        <f>'All Nodes'!G6546</f>
        <v>100001</v>
      </c>
    </row>
    <row r="329" spans="1:7" x14ac:dyDescent="0.25">
      <c r="A329" t="str">
        <f>'All Nodes'!A6547</f>
        <v>GRID</v>
      </c>
      <c r="B329">
        <f>'All Nodes'!B6547</f>
        <v>110327</v>
      </c>
      <c r="C329">
        <f>'All Nodes'!C6547</f>
        <v>100001</v>
      </c>
      <c r="D329" s="1">
        <f>'All Nodes'!D6547</f>
        <v>4.9994999999999998E-2</v>
      </c>
      <c r="E329" s="1">
        <f>'All Nodes'!E6547</f>
        <v>0.10000299999999999</v>
      </c>
      <c r="F329" s="1">
        <f>'All Nodes'!F6547</f>
        <v>0.49486999999999998</v>
      </c>
      <c r="G329">
        <f>'All Nodes'!G6547</f>
        <v>100001</v>
      </c>
    </row>
    <row r="330" spans="1:7" x14ac:dyDescent="0.25">
      <c r="A330" t="str">
        <f>'All Nodes'!A6548</f>
        <v>GRID</v>
      </c>
      <c r="B330">
        <f>'All Nodes'!B6548</f>
        <v>110328</v>
      </c>
      <c r="C330">
        <f>'All Nodes'!C6548</f>
        <v>100001</v>
      </c>
      <c r="D330" s="1">
        <f>'All Nodes'!D6548</f>
        <v>4.9996199999999998E-2</v>
      </c>
      <c r="E330" s="1">
        <f>'All Nodes'!E6548</f>
        <v>7.5003E-2</v>
      </c>
      <c r="F330" s="1">
        <f>'All Nodes'!F6548</f>
        <v>0.49486999999999998</v>
      </c>
      <c r="G330">
        <f>'All Nodes'!G6548</f>
        <v>100001</v>
      </c>
    </row>
    <row r="331" spans="1:7" x14ac:dyDescent="0.25">
      <c r="A331" t="str">
        <f>'All Nodes'!A6549</f>
        <v>GRID</v>
      </c>
      <c r="B331">
        <f>'All Nodes'!B6549</f>
        <v>110329</v>
      </c>
      <c r="C331">
        <f>'All Nodes'!C6549</f>
        <v>100001</v>
      </c>
      <c r="D331" s="1">
        <f>'All Nodes'!D6549</f>
        <v>4.99975E-2</v>
      </c>
      <c r="E331" s="1">
        <f>'All Nodes'!E6549</f>
        <v>5.0002999999999999E-2</v>
      </c>
      <c r="F331" s="1">
        <f>'All Nodes'!F6549</f>
        <v>0.49486999999999998</v>
      </c>
      <c r="G331">
        <f>'All Nodes'!G6549</f>
        <v>100001</v>
      </c>
    </row>
    <row r="332" spans="1:7" x14ac:dyDescent="0.25">
      <c r="A332" t="str">
        <f>'All Nodes'!A6550</f>
        <v>GRID</v>
      </c>
      <c r="B332">
        <f>'All Nodes'!B6550</f>
        <v>110330</v>
      </c>
      <c r="C332">
        <f>'All Nodes'!C6550</f>
        <v>100001</v>
      </c>
      <c r="D332" s="1">
        <f>'All Nodes'!D6550</f>
        <v>4.99987E-2</v>
      </c>
      <c r="E332" s="1">
        <f>'All Nodes'!E6550</f>
        <v>2.5003000000000001E-2</v>
      </c>
      <c r="F332" s="1">
        <f>'All Nodes'!F6550</f>
        <v>0.49486999999999998</v>
      </c>
      <c r="G332">
        <f>'All Nodes'!G6550</f>
        <v>100001</v>
      </c>
    </row>
    <row r="333" spans="1:7" x14ac:dyDescent="0.25">
      <c r="A333" t="str">
        <f>'All Nodes'!A6551</f>
        <v>GRID</v>
      </c>
      <c r="B333">
        <f>'All Nodes'!B6551</f>
        <v>110331</v>
      </c>
      <c r="C333">
        <f>'All Nodes'!C6551</f>
        <v>100001</v>
      </c>
      <c r="D333" s="1">
        <f>'All Nodes'!D6551</f>
        <v>-0.47499999999999998</v>
      </c>
      <c r="E333" s="1">
        <f>'All Nodes'!E6551</f>
        <v>-2.2739999999999999E-5</v>
      </c>
      <c r="F333" s="1">
        <f>'All Nodes'!F6551</f>
        <v>0.49486999999999998</v>
      </c>
      <c r="G333">
        <f>'All Nodes'!G6551</f>
        <v>100001</v>
      </c>
    </row>
    <row r="334" spans="1:7" x14ac:dyDescent="0.25">
      <c r="A334" t="str">
        <f>'All Nodes'!A6552</f>
        <v>GRID</v>
      </c>
      <c r="B334">
        <f>'All Nodes'!B6552</f>
        <v>110332</v>
      </c>
      <c r="C334">
        <f>'All Nodes'!C6552</f>
        <v>100001</v>
      </c>
      <c r="D334" s="1">
        <f>'All Nodes'!D6552</f>
        <v>-0.45</v>
      </c>
      <c r="E334" s="1">
        <f>'All Nodes'!E6552</f>
        <v>-2.1500000000000001E-5</v>
      </c>
      <c r="F334" s="1">
        <f>'All Nodes'!F6552</f>
        <v>0.49486999999999998</v>
      </c>
      <c r="G334">
        <f>'All Nodes'!G6552</f>
        <v>100001</v>
      </c>
    </row>
    <row r="335" spans="1:7" x14ac:dyDescent="0.25">
      <c r="A335" t="str">
        <f>'All Nodes'!A6553</f>
        <v>GRID</v>
      </c>
      <c r="B335">
        <f>'All Nodes'!B6553</f>
        <v>110333</v>
      </c>
      <c r="C335">
        <f>'All Nodes'!C6553</f>
        <v>100001</v>
      </c>
      <c r="D335" s="1">
        <f>'All Nodes'!D6553</f>
        <v>-0.42499999999999999</v>
      </c>
      <c r="E335" s="1">
        <f>'All Nodes'!E6553</f>
        <v>-2.0270000000000001E-5</v>
      </c>
      <c r="F335" s="1">
        <f>'All Nodes'!F6553</f>
        <v>0.49486999999999998</v>
      </c>
      <c r="G335">
        <f>'All Nodes'!G6553</f>
        <v>100001</v>
      </c>
    </row>
    <row r="336" spans="1:7" x14ac:dyDescent="0.25">
      <c r="A336" t="str">
        <f>'All Nodes'!A6554</f>
        <v>GRID</v>
      </c>
      <c r="B336">
        <f>'All Nodes'!B6554</f>
        <v>110334</v>
      </c>
      <c r="C336">
        <f>'All Nodes'!C6554</f>
        <v>100001</v>
      </c>
      <c r="D336" s="1">
        <f>'All Nodes'!D6554</f>
        <v>-0.4</v>
      </c>
      <c r="E336" s="1">
        <f>'All Nodes'!E6554</f>
        <v>-1.9049999999999999E-5</v>
      </c>
      <c r="F336" s="1">
        <f>'All Nodes'!F6554</f>
        <v>0.49486999999999998</v>
      </c>
      <c r="G336">
        <f>'All Nodes'!G6554</f>
        <v>100001</v>
      </c>
    </row>
    <row r="337" spans="1:7" x14ac:dyDescent="0.25">
      <c r="A337" t="str">
        <f>'All Nodes'!A6555</f>
        <v>GRID</v>
      </c>
      <c r="B337">
        <f>'All Nodes'!B6555</f>
        <v>110335</v>
      </c>
      <c r="C337">
        <f>'All Nodes'!C6555</f>
        <v>100001</v>
      </c>
      <c r="D337" s="1">
        <f>'All Nodes'!D6555</f>
        <v>-0.375</v>
      </c>
      <c r="E337" s="1">
        <f>'All Nodes'!E6555</f>
        <v>-1.783E-5</v>
      </c>
      <c r="F337" s="1">
        <f>'All Nodes'!F6555</f>
        <v>0.49486999999999998</v>
      </c>
      <c r="G337">
        <f>'All Nodes'!G6555</f>
        <v>100001</v>
      </c>
    </row>
    <row r="338" spans="1:7" x14ac:dyDescent="0.25">
      <c r="A338" t="str">
        <f>'All Nodes'!A6556</f>
        <v>GRID</v>
      </c>
      <c r="B338">
        <f>'All Nodes'!B6556</f>
        <v>110336</v>
      </c>
      <c r="C338">
        <f>'All Nodes'!C6556</f>
        <v>100001</v>
      </c>
      <c r="D338" s="1">
        <f>'All Nodes'!D6556</f>
        <v>-0.35</v>
      </c>
      <c r="E338" s="1">
        <f>'All Nodes'!E6556</f>
        <v>-1.6609999999999999E-5</v>
      </c>
      <c r="F338" s="1">
        <f>'All Nodes'!F6556</f>
        <v>0.49487100000000001</v>
      </c>
      <c r="G338">
        <f>'All Nodes'!G6556</f>
        <v>100001</v>
      </c>
    </row>
    <row r="339" spans="1:7" x14ac:dyDescent="0.25">
      <c r="A339" t="str">
        <f>'All Nodes'!A6557</f>
        <v>GRID</v>
      </c>
      <c r="B339">
        <f>'All Nodes'!B6557</f>
        <v>110337</v>
      </c>
      <c r="C339">
        <f>'All Nodes'!C6557</f>
        <v>100001</v>
      </c>
      <c r="D339" s="1">
        <f>'All Nodes'!D6557</f>
        <v>-0.32500000000000001</v>
      </c>
      <c r="E339" s="1">
        <f>'All Nodes'!E6557</f>
        <v>-1.5379999999999998E-5</v>
      </c>
      <c r="F339" s="1">
        <f>'All Nodes'!F6557</f>
        <v>0.49486999999999998</v>
      </c>
      <c r="G339">
        <f>'All Nodes'!G6557</f>
        <v>100001</v>
      </c>
    </row>
    <row r="340" spans="1:7" x14ac:dyDescent="0.25">
      <c r="A340" t="str">
        <f>'All Nodes'!A6558</f>
        <v>GRID</v>
      </c>
      <c r="B340">
        <f>'All Nodes'!B6558</f>
        <v>110338</v>
      </c>
      <c r="C340">
        <f>'All Nodes'!C6558</f>
        <v>100001</v>
      </c>
      <c r="D340" s="1">
        <f>'All Nodes'!D6558</f>
        <v>-0.3</v>
      </c>
      <c r="E340" s="1">
        <f>'All Nodes'!E6558</f>
        <v>-1.416E-5</v>
      </c>
      <c r="F340" s="1">
        <f>'All Nodes'!F6558</f>
        <v>0.49486999999999998</v>
      </c>
      <c r="G340">
        <f>'All Nodes'!G6558</f>
        <v>100001</v>
      </c>
    </row>
    <row r="341" spans="1:7" x14ac:dyDescent="0.25">
      <c r="A341" t="str">
        <f>'All Nodes'!A6559</f>
        <v>GRID</v>
      </c>
      <c r="B341">
        <f>'All Nodes'!B6559</f>
        <v>110339</v>
      </c>
      <c r="C341">
        <f>'All Nodes'!C6559</f>
        <v>100001</v>
      </c>
      <c r="D341" s="1">
        <f>'All Nodes'!D6559</f>
        <v>7.4999899999999994E-2</v>
      </c>
      <c r="E341" s="1">
        <f>'All Nodes'!E6559</f>
        <v>4.1703999999999999E-6</v>
      </c>
      <c r="F341" s="1">
        <f>'All Nodes'!F6559</f>
        <v>0.49486999999999998</v>
      </c>
      <c r="G341">
        <f>'All Nodes'!G6559</f>
        <v>100001</v>
      </c>
    </row>
    <row r="342" spans="1:7" x14ac:dyDescent="0.25">
      <c r="A342" t="str">
        <f>'All Nodes'!A6560</f>
        <v>GRID</v>
      </c>
      <c r="B342">
        <f>'All Nodes'!B6560</f>
        <v>110340</v>
      </c>
      <c r="C342">
        <f>'All Nodes'!C6560</f>
        <v>100001</v>
      </c>
      <c r="D342" s="1">
        <f>'All Nodes'!D6560</f>
        <v>-0.27500000000000002</v>
      </c>
      <c r="E342" s="1">
        <f>'All Nodes'!E6560</f>
        <v>-1.293E-5</v>
      </c>
      <c r="F342" s="1">
        <f>'All Nodes'!F6560</f>
        <v>0.49486999999999998</v>
      </c>
      <c r="G342">
        <f>'All Nodes'!G6560</f>
        <v>100001</v>
      </c>
    </row>
    <row r="343" spans="1:7" x14ac:dyDescent="0.25">
      <c r="A343" t="str">
        <f>'All Nodes'!A6561</f>
        <v>GRID</v>
      </c>
      <c r="B343">
        <f>'All Nodes'!B6561</f>
        <v>110341</v>
      </c>
      <c r="C343">
        <f>'All Nodes'!C6561</f>
        <v>100001</v>
      </c>
      <c r="D343" s="1">
        <f>'All Nodes'!D6561</f>
        <v>4.99999E-2</v>
      </c>
      <c r="E343" s="1">
        <f>'All Nodes'!E6561</f>
        <v>2.9492999999999999E-6</v>
      </c>
      <c r="F343" s="1">
        <f>'All Nodes'!F6561</f>
        <v>0.49486999999999998</v>
      </c>
      <c r="G343">
        <f>'All Nodes'!G6561</f>
        <v>100001</v>
      </c>
    </row>
    <row r="344" spans="1:7" x14ac:dyDescent="0.25">
      <c r="A344" t="str">
        <f>'All Nodes'!A6562</f>
        <v>GRID</v>
      </c>
      <c r="B344">
        <f>'All Nodes'!B6562</f>
        <v>110342</v>
      </c>
      <c r="C344">
        <f>'All Nodes'!C6562</f>
        <v>100001</v>
      </c>
      <c r="D344" s="1">
        <f>'All Nodes'!D6562</f>
        <v>-0.25</v>
      </c>
      <c r="E344" s="1">
        <f>'All Nodes'!E6562</f>
        <v>-1.17E-5</v>
      </c>
      <c r="F344" s="1">
        <f>'All Nodes'!F6562</f>
        <v>0.49486999999999998</v>
      </c>
      <c r="G344">
        <f>'All Nodes'!G6562</f>
        <v>100001</v>
      </c>
    </row>
    <row r="345" spans="1:7" x14ac:dyDescent="0.25">
      <c r="A345" t="str">
        <f>'All Nodes'!A6563</f>
        <v>GRID</v>
      </c>
      <c r="B345">
        <f>'All Nodes'!B6563</f>
        <v>110343</v>
      </c>
      <c r="C345">
        <f>'All Nodes'!C6563</f>
        <v>100001</v>
      </c>
      <c r="D345" s="1">
        <f>'All Nodes'!D6563</f>
        <v>2.4999899999999999E-2</v>
      </c>
      <c r="E345" s="1">
        <f>'All Nodes'!E6563</f>
        <v>1.7252E-6</v>
      </c>
      <c r="F345" s="1">
        <f>'All Nodes'!F6563</f>
        <v>0.49486999999999998</v>
      </c>
      <c r="G345">
        <f>'All Nodes'!G6563</f>
        <v>100001</v>
      </c>
    </row>
    <row r="346" spans="1:7" x14ac:dyDescent="0.25">
      <c r="A346" t="str">
        <f>'All Nodes'!A6564</f>
        <v>GRID</v>
      </c>
      <c r="B346">
        <f>'All Nodes'!B6564</f>
        <v>110344</v>
      </c>
      <c r="C346">
        <f>'All Nodes'!C6564</f>
        <v>100001</v>
      </c>
      <c r="D346" s="1">
        <f>'All Nodes'!D6564</f>
        <v>-0.22500000000000001</v>
      </c>
      <c r="E346" s="1">
        <f>'All Nodes'!E6564</f>
        <v>-1.048E-5</v>
      </c>
      <c r="F346" s="1">
        <f>'All Nodes'!F6564</f>
        <v>0.49487100000000001</v>
      </c>
      <c r="G346">
        <f>'All Nodes'!G6564</f>
        <v>100001</v>
      </c>
    </row>
    <row r="347" spans="1:7" x14ac:dyDescent="0.25">
      <c r="A347" t="str">
        <f>'All Nodes'!A6565</f>
        <v>GRID</v>
      </c>
      <c r="B347">
        <f>'All Nodes'!B6565</f>
        <v>110345</v>
      </c>
      <c r="C347">
        <f>'All Nodes'!C6565</f>
        <v>100001</v>
      </c>
      <c r="D347" s="1">
        <f>'All Nodes'!D6565</f>
        <v>0</v>
      </c>
      <c r="E347" s="1">
        <f>'All Nodes'!E6565</f>
        <v>0</v>
      </c>
      <c r="F347" s="1">
        <f>'All Nodes'!F6565</f>
        <v>0.49486999999999998</v>
      </c>
      <c r="G347">
        <f>'All Nodes'!G6565</f>
        <v>100001</v>
      </c>
    </row>
    <row r="348" spans="1:7" x14ac:dyDescent="0.25">
      <c r="A348" t="str">
        <f>'All Nodes'!A6566</f>
        <v>GRID</v>
      </c>
      <c r="B348">
        <f>'All Nodes'!B6566</f>
        <v>110346</v>
      </c>
      <c r="C348">
        <f>'All Nodes'!C6566</f>
        <v>100001</v>
      </c>
      <c r="D348" s="1">
        <f>'All Nodes'!D6566</f>
        <v>-0.2</v>
      </c>
      <c r="E348" s="1">
        <f>'All Nodes'!E6566</f>
        <v>-9.2520000000000005E-6</v>
      </c>
      <c r="F348" s="1">
        <f>'All Nodes'!F6566</f>
        <v>0.49486999999999998</v>
      </c>
      <c r="G348">
        <f>'All Nodes'!G6566</f>
        <v>100001</v>
      </c>
    </row>
    <row r="349" spans="1:7" x14ac:dyDescent="0.25">
      <c r="A349" t="str">
        <f>'All Nodes'!A6567</f>
        <v>GRID</v>
      </c>
      <c r="B349">
        <f>'All Nodes'!B6567</f>
        <v>110347</v>
      </c>
      <c r="C349">
        <f>'All Nodes'!C6567</f>
        <v>100001</v>
      </c>
      <c r="D349" s="1">
        <f>'All Nodes'!D6567</f>
        <v>-2.4999E-2</v>
      </c>
      <c r="E349" s="1">
        <f>'All Nodes'!E6567</f>
        <v>-6.8309999999999997E-7</v>
      </c>
      <c r="F349" s="1">
        <f>'All Nodes'!F6567</f>
        <v>0.49486999999999998</v>
      </c>
      <c r="G349">
        <f>'All Nodes'!G6567</f>
        <v>100001</v>
      </c>
    </row>
    <row r="350" spans="1:7" x14ac:dyDescent="0.25">
      <c r="A350" t="str">
        <f>'All Nodes'!A6568</f>
        <v>GRID</v>
      </c>
      <c r="B350">
        <f>'All Nodes'!B6568</f>
        <v>110348</v>
      </c>
      <c r="C350">
        <f>'All Nodes'!C6568</f>
        <v>100001</v>
      </c>
      <c r="D350" s="1">
        <f>'All Nodes'!D6568</f>
        <v>-0.17499999999999999</v>
      </c>
      <c r="E350" s="1">
        <f>'All Nodes'!E6568</f>
        <v>-8.028E-6</v>
      </c>
      <c r="F350" s="1">
        <f>'All Nodes'!F6568</f>
        <v>0.49486999999999998</v>
      </c>
      <c r="G350">
        <f>'All Nodes'!G6568</f>
        <v>100001</v>
      </c>
    </row>
    <row r="351" spans="1:7" x14ac:dyDescent="0.25">
      <c r="A351" t="str">
        <f>'All Nodes'!A6569</f>
        <v>GRID</v>
      </c>
      <c r="B351">
        <f>'All Nodes'!B6569</f>
        <v>110349</v>
      </c>
      <c r="C351">
        <f>'All Nodes'!C6569</f>
        <v>100001</v>
      </c>
      <c r="D351" s="1">
        <f>'All Nodes'!D6569</f>
        <v>-4.9999000000000002E-2</v>
      </c>
      <c r="E351" s="1">
        <f>'All Nodes'!E6569</f>
        <v>-1.9069999999999999E-6</v>
      </c>
      <c r="F351" s="1">
        <f>'All Nodes'!F6569</f>
        <v>0.49486999999999998</v>
      </c>
      <c r="G351">
        <f>'All Nodes'!G6569</f>
        <v>100001</v>
      </c>
    </row>
    <row r="352" spans="1:7" x14ac:dyDescent="0.25">
      <c r="A352" t="str">
        <f>'All Nodes'!A6570</f>
        <v>GRID</v>
      </c>
      <c r="B352">
        <f>'All Nodes'!B6570</f>
        <v>110350</v>
      </c>
      <c r="C352">
        <f>'All Nodes'!C6570</f>
        <v>100001</v>
      </c>
      <c r="D352" s="1">
        <f>'All Nodes'!D6570</f>
        <v>-0.15</v>
      </c>
      <c r="E352" s="1">
        <f>'All Nodes'!E6570</f>
        <v>-6.8040000000000004E-6</v>
      </c>
      <c r="F352" s="1">
        <f>'All Nodes'!F6570</f>
        <v>0.49486999999999998</v>
      </c>
      <c r="G352">
        <f>'All Nodes'!G6570</f>
        <v>100001</v>
      </c>
    </row>
    <row r="353" spans="1:7" x14ac:dyDescent="0.25">
      <c r="A353" t="str">
        <f>'All Nodes'!A6571</f>
        <v>GRID</v>
      </c>
      <c r="B353">
        <f>'All Nodes'!B6571</f>
        <v>110351</v>
      </c>
      <c r="C353">
        <f>'All Nodes'!C6571</f>
        <v>100001</v>
      </c>
      <c r="D353" s="1">
        <f>'All Nodes'!D6571</f>
        <v>-7.4998999999999996E-2</v>
      </c>
      <c r="E353" s="1">
        <f>'All Nodes'!E6571</f>
        <v>-3.1310000000000002E-6</v>
      </c>
      <c r="F353" s="1">
        <f>'All Nodes'!F6571</f>
        <v>0.49486999999999998</v>
      </c>
      <c r="G353">
        <f>'All Nodes'!G6571</f>
        <v>100001</v>
      </c>
    </row>
    <row r="354" spans="1:7" x14ac:dyDescent="0.25">
      <c r="A354" t="str">
        <f>'All Nodes'!A6572</f>
        <v>GRID</v>
      </c>
      <c r="B354">
        <f>'All Nodes'!B6572</f>
        <v>110352</v>
      </c>
      <c r="C354">
        <f>'All Nodes'!C6572</f>
        <v>100001</v>
      </c>
      <c r="D354" s="1">
        <f>'All Nodes'!D6572</f>
        <v>-0.125</v>
      </c>
      <c r="E354" s="1">
        <f>'All Nodes'!E6572</f>
        <v>-5.5799999999999999E-6</v>
      </c>
      <c r="F354" s="1">
        <f>'All Nodes'!F6572</f>
        <v>0.49486999999999998</v>
      </c>
      <c r="G354">
        <f>'All Nodes'!G6572</f>
        <v>100001</v>
      </c>
    </row>
    <row r="355" spans="1:7" x14ac:dyDescent="0.25">
      <c r="A355" t="str">
        <f>'All Nodes'!A6573</f>
        <v>GRID</v>
      </c>
      <c r="B355">
        <f>'All Nodes'!B6573</f>
        <v>110353</v>
      </c>
      <c r="C355">
        <f>'All Nodes'!C6573</f>
        <v>100001</v>
      </c>
      <c r="D355" s="1">
        <f>'All Nodes'!D6573</f>
        <v>-9.9999000000000005E-2</v>
      </c>
      <c r="E355" s="1">
        <f>'All Nodes'!E6573</f>
        <v>-4.3549999999999998E-6</v>
      </c>
      <c r="F355" s="1">
        <f>'All Nodes'!F6573</f>
        <v>0.49487100000000001</v>
      </c>
      <c r="G355">
        <f>'All Nodes'!G6573</f>
        <v>100001</v>
      </c>
    </row>
    <row r="356" spans="1:7" x14ac:dyDescent="0.25">
      <c r="A356" t="str">
        <f>'All Nodes'!A6574</f>
        <v>GRID</v>
      </c>
      <c r="B356">
        <f>'All Nodes'!B6574</f>
        <v>110354</v>
      </c>
      <c r="C356">
        <f>'All Nodes'!C6574</f>
        <v>100001</v>
      </c>
      <c r="D356" s="1">
        <f>'All Nodes'!D6574</f>
        <v>4.9976600000000003E-2</v>
      </c>
      <c r="E356" s="1">
        <f>'All Nodes'!E6574</f>
        <v>0.47500399999999998</v>
      </c>
      <c r="F356" s="1">
        <f>'All Nodes'!F6574</f>
        <v>0.49486999999999998</v>
      </c>
      <c r="G356">
        <f>'All Nodes'!G6574</f>
        <v>100001</v>
      </c>
    </row>
    <row r="357" spans="1:7" x14ac:dyDescent="0.25">
      <c r="A357" t="str">
        <f>'All Nodes'!A6575</f>
        <v>GRID</v>
      </c>
      <c r="B357">
        <f>'All Nodes'!B6575</f>
        <v>110355</v>
      </c>
      <c r="C357">
        <f>'All Nodes'!C6575</f>
        <v>100001</v>
      </c>
      <c r="D357" s="1">
        <f>'All Nodes'!D6575</f>
        <v>4.9977800000000003E-2</v>
      </c>
      <c r="E357" s="1">
        <f>'All Nodes'!E6575</f>
        <v>0.45000299999999999</v>
      </c>
      <c r="F357" s="1">
        <f>'All Nodes'!F6575</f>
        <v>0.49486999999999998</v>
      </c>
      <c r="G357">
        <f>'All Nodes'!G6575</f>
        <v>100001</v>
      </c>
    </row>
    <row r="358" spans="1:7" x14ac:dyDescent="0.25">
      <c r="A358" t="str">
        <f>'All Nodes'!A6576</f>
        <v>GRID</v>
      </c>
      <c r="B358">
        <f>'All Nodes'!B6576</f>
        <v>110356</v>
      </c>
      <c r="C358">
        <f>'All Nodes'!C6576</f>
        <v>100001</v>
      </c>
      <c r="D358" s="1">
        <f>'All Nodes'!D6576</f>
        <v>4.9979000000000003E-2</v>
      </c>
      <c r="E358" s="1">
        <f>'All Nodes'!E6576</f>
        <v>0.42500300000000002</v>
      </c>
      <c r="F358" s="1">
        <f>'All Nodes'!F6576</f>
        <v>0.494869</v>
      </c>
      <c r="G358">
        <f>'All Nodes'!G6576</f>
        <v>100001</v>
      </c>
    </row>
    <row r="359" spans="1:7" x14ac:dyDescent="0.25">
      <c r="A359" t="str">
        <f>'All Nodes'!A6577</f>
        <v>GRID</v>
      </c>
      <c r="B359">
        <f>'All Nodes'!B6577</f>
        <v>110357</v>
      </c>
      <c r="C359">
        <f>'All Nodes'!C6577</f>
        <v>100001</v>
      </c>
      <c r="D359" s="1">
        <f>'All Nodes'!D6577</f>
        <v>4.9980299999999998E-2</v>
      </c>
      <c r="E359" s="1">
        <f>'All Nodes'!E6577</f>
        <v>0.40000400000000003</v>
      </c>
      <c r="F359" s="1">
        <f>'All Nodes'!F6577</f>
        <v>0.49486999999999998</v>
      </c>
      <c r="G359">
        <f>'All Nodes'!G6577</f>
        <v>100001</v>
      </c>
    </row>
    <row r="360" spans="1:7" x14ac:dyDescent="0.25">
      <c r="A360" t="str">
        <f>'All Nodes'!A6578</f>
        <v>GRID</v>
      </c>
      <c r="B360">
        <f>'All Nodes'!B6578</f>
        <v>110358</v>
      </c>
      <c r="C360">
        <f>'All Nodes'!C6578</f>
        <v>100001</v>
      </c>
      <c r="D360" s="1">
        <f>'All Nodes'!D6578</f>
        <v>4.9981600000000001E-2</v>
      </c>
      <c r="E360" s="1">
        <f>'All Nodes'!E6578</f>
        <v>0.375004</v>
      </c>
      <c r="F360" s="1">
        <f>'All Nodes'!F6578</f>
        <v>0.49486999999999998</v>
      </c>
      <c r="G360">
        <f>'All Nodes'!G6578</f>
        <v>100001</v>
      </c>
    </row>
    <row r="361" spans="1:7" x14ac:dyDescent="0.25">
      <c r="A361" t="str">
        <f>'All Nodes'!A6579</f>
        <v>GRID</v>
      </c>
      <c r="B361">
        <f>'All Nodes'!B6579</f>
        <v>110359</v>
      </c>
      <c r="C361">
        <f>'All Nodes'!C6579</f>
        <v>100001</v>
      </c>
      <c r="D361" s="1">
        <f>'All Nodes'!D6579</f>
        <v>4.9982800000000001E-2</v>
      </c>
      <c r="E361" s="1">
        <f>'All Nodes'!E6579</f>
        <v>0.35000399999999998</v>
      </c>
      <c r="F361" s="1">
        <f>'All Nodes'!F6579</f>
        <v>0.49486999999999998</v>
      </c>
      <c r="G361">
        <f>'All Nodes'!G6579</f>
        <v>100001</v>
      </c>
    </row>
    <row r="362" spans="1:7" x14ac:dyDescent="0.25">
      <c r="A362" t="str">
        <f>'All Nodes'!A6580</f>
        <v>GRID</v>
      </c>
      <c r="B362">
        <f>'All Nodes'!B6580</f>
        <v>110360</v>
      </c>
      <c r="C362">
        <f>'All Nodes'!C6580</f>
        <v>100001</v>
      </c>
      <c r="D362" s="1">
        <f>'All Nodes'!D6580</f>
        <v>4.9984000000000001E-2</v>
      </c>
      <c r="E362" s="1">
        <f>'All Nodes'!E6580</f>
        <v>0.32500299999999999</v>
      </c>
      <c r="F362" s="1">
        <f>'All Nodes'!F6580</f>
        <v>0.49486999999999998</v>
      </c>
      <c r="G362">
        <f>'All Nodes'!G6580</f>
        <v>100001</v>
      </c>
    </row>
    <row r="363" spans="1:7" x14ac:dyDescent="0.25">
      <c r="A363" t="str">
        <f>'All Nodes'!A6581</f>
        <v>GRID</v>
      </c>
      <c r="B363">
        <f>'All Nodes'!B6581</f>
        <v>110361</v>
      </c>
      <c r="C363">
        <f>'All Nodes'!C6581</f>
        <v>100001</v>
      </c>
      <c r="D363" s="1">
        <f>'All Nodes'!D6581</f>
        <v>4.99852E-2</v>
      </c>
      <c r="E363" s="1">
        <f>'All Nodes'!E6581</f>
        <v>0.30000300000000002</v>
      </c>
      <c r="F363" s="1">
        <f>'All Nodes'!F6581</f>
        <v>0.494869</v>
      </c>
      <c r="G363">
        <f>'All Nodes'!G6581</f>
        <v>100001</v>
      </c>
    </row>
    <row r="364" spans="1:7" x14ac:dyDescent="0.25">
      <c r="A364" t="str">
        <f>'All Nodes'!A6582</f>
        <v>GRID</v>
      </c>
      <c r="B364">
        <f>'All Nodes'!B6582</f>
        <v>110362</v>
      </c>
      <c r="C364">
        <f>'All Nodes'!C6582</f>
        <v>100001</v>
      </c>
      <c r="D364" s="1">
        <f>'All Nodes'!D6582</f>
        <v>4.99864E-2</v>
      </c>
      <c r="E364" s="1">
        <f>'All Nodes'!E6582</f>
        <v>0.27500400000000003</v>
      </c>
      <c r="F364" s="1">
        <f>'All Nodes'!F6582</f>
        <v>0.49486999999999998</v>
      </c>
      <c r="G364">
        <f>'All Nodes'!G6582</f>
        <v>100001</v>
      </c>
    </row>
    <row r="365" spans="1:7" x14ac:dyDescent="0.25">
      <c r="A365" t="str">
        <f>'All Nodes'!A6583</f>
        <v>GRID</v>
      </c>
      <c r="B365">
        <f>'All Nodes'!B6583</f>
        <v>110363</v>
      </c>
      <c r="C365">
        <f>'All Nodes'!C6583</f>
        <v>100001</v>
      </c>
      <c r="D365" s="1">
        <f>'All Nodes'!D6583</f>
        <v>0.1</v>
      </c>
      <c r="E365" s="1">
        <f>'All Nodes'!E6583</f>
        <v>5.3946E-6</v>
      </c>
      <c r="F365" s="1">
        <f>'All Nodes'!F6583</f>
        <v>0.49487100000000001</v>
      </c>
      <c r="G365">
        <f>'All Nodes'!G6583</f>
        <v>100001</v>
      </c>
    </row>
    <row r="366" spans="1:7" x14ac:dyDescent="0.25">
      <c r="A366" t="str">
        <f>'All Nodes'!A6584</f>
        <v>GRID</v>
      </c>
      <c r="B366">
        <f>'All Nodes'!B6584</f>
        <v>110364</v>
      </c>
      <c r="C366">
        <f>'All Nodes'!C6584</f>
        <v>100001</v>
      </c>
      <c r="D366" s="1">
        <f>'All Nodes'!D6584</f>
        <v>7.4986399999999995E-2</v>
      </c>
      <c r="E366" s="1">
        <f>'All Nodes'!E6584</f>
        <v>0.27500400000000003</v>
      </c>
      <c r="F366" s="1">
        <f>'All Nodes'!F6584</f>
        <v>0.494869</v>
      </c>
      <c r="G366">
        <f>'All Nodes'!G6584</f>
        <v>100001</v>
      </c>
    </row>
    <row r="367" spans="1:7" x14ac:dyDescent="0.25">
      <c r="A367" t="str">
        <f>'All Nodes'!A6585</f>
        <v>GRID</v>
      </c>
      <c r="B367">
        <f>'All Nodes'!B6585</f>
        <v>110365</v>
      </c>
      <c r="C367">
        <f>'All Nodes'!C6585</f>
        <v>100001</v>
      </c>
      <c r="D367" s="1">
        <f>'All Nodes'!D6585</f>
        <v>7.4987600000000001E-2</v>
      </c>
      <c r="E367" s="1">
        <f>'All Nodes'!E6585</f>
        <v>0.250004</v>
      </c>
      <c r="F367" s="1">
        <f>'All Nodes'!F6585</f>
        <v>0.49486999999999998</v>
      </c>
      <c r="G367">
        <f>'All Nodes'!G6585</f>
        <v>100001</v>
      </c>
    </row>
    <row r="368" spans="1:7" x14ac:dyDescent="0.25">
      <c r="A368" t="str">
        <f>'All Nodes'!A6586</f>
        <v>GRID</v>
      </c>
      <c r="B368">
        <f>'All Nodes'!B6586</f>
        <v>110366</v>
      </c>
      <c r="C368">
        <f>'All Nodes'!C6586</f>
        <v>100001</v>
      </c>
      <c r="D368" s="1">
        <f>'All Nodes'!D6586</f>
        <v>7.4988899999999997E-2</v>
      </c>
      <c r="E368" s="1">
        <f>'All Nodes'!E6586</f>
        <v>0.22500400000000001</v>
      </c>
      <c r="F368" s="1">
        <f>'All Nodes'!F6586</f>
        <v>0.49486999999999998</v>
      </c>
      <c r="G368">
        <f>'All Nodes'!G6586</f>
        <v>100001</v>
      </c>
    </row>
    <row r="369" spans="1:7" x14ac:dyDescent="0.25">
      <c r="A369" t="str">
        <f>'All Nodes'!A6587</f>
        <v>GRID</v>
      </c>
      <c r="B369">
        <f>'All Nodes'!B6587</f>
        <v>110367</v>
      </c>
      <c r="C369">
        <f>'All Nodes'!C6587</f>
        <v>100001</v>
      </c>
      <c r="D369" s="1">
        <f>'All Nodes'!D6587</f>
        <v>7.4990100000000004E-2</v>
      </c>
      <c r="E369" s="1">
        <f>'All Nodes'!E6587</f>
        <v>0.20000399999999999</v>
      </c>
      <c r="F369" s="1">
        <f>'All Nodes'!F6587</f>
        <v>0.49486999999999998</v>
      </c>
      <c r="G369">
        <f>'All Nodes'!G6587</f>
        <v>100001</v>
      </c>
    </row>
    <row r="370" spans="1:7" x14ac:dyDescent="0.25">
      <c r="A370" t="str">
        <f>'All Nodes'!A6588</f>
        <v>GRID</v>
      </c>
      <c r="B370">
        <f>'All Nodes'!B6588</f>
        <v>110368</v>
      </c>
      <c r="C370">
        <f>'All Nodes'!C6588</f>
        <v>100001</v>
      </c>
      <c r="D370" s="1">
        <f>'All Nodes'!D6588</f>
        <v>7.4991299999999997E-2</v>
      </c>
      <c r="E370" s="1">
        <f>'All Nodes'!E6588</f>
        <v>0.17500399999999999</v>
      </c>
      <c r="F370" s="1">
        <f>'All Nodes'!F6588</f>
        <v>0.49486999999999998</v>
      </c>
      <c r="G370">
        <f>'All Nodes'!G6588</f>
        <v>100001</v>
      </c>
    </row>
    <row r="371" spans="1:7" x14ac:dyDescent="0.25">
      <c r="A371" t="str">
        <f>'All Nodes'!A6589</f>
        <v>GRID</v>
      </c>
      <c r="B371">
        <f>'All Nodes'!B6589</f>
        <v>110369</v>
      </c>
      <c r="C371">
        <f>'All Nodes'!C6589</f>
        <v>100001</v>
      </c>
      <c r="D371" s="1">
        <f>'All Nodes'!D6589</f>
        <v>7.4992500000000004E-2</v>
      </c>
      <c r="E371" s="1">
        <f>'All Nodes'!E6589</f>
        <v>0.150004</v>
      </c>
      <c r="F371" s="1">
        <f>'All Nodes'!F6589</f>
        <v>0.49486999999999998</v>
      </c>
      <c r="G371">
        <f>'All Nodes'!G6589</f>
        <v>100001</v>
      </c>
    </row>
    <row r="372" spans="1:7" x14ac:dyDescent="0.25">
      <c r="A372" t="str">
        <f>'All Nodes'!A6590</f>
        <v>GRID</v>
      </c>
      <c r="B372">
        <f>'All Nodes'!B6590</f>
        <v>110370</v>
      </c>
      <c r="C372">
        <f>'All Nodes'!C6590</f>
        <v>100001</v>
      </c>
      <c r="D372" s="1">
        <f>'All Nodes'!D6590</f>
        <v>7.4993799999999999E-2</v>
      </c>
      <c r="E372" s="1">
        <f>'All Nodes'!E6590</f>
        <v>0.125004</v>
      </c>
      <c r="F372" s="1">
        <f>'All Nodes'!F6590</f>
        <v>0.49486999999999998</v>
      </c>
      <c r="G372">
        <f>'All Nodes'!G6590</f>
        <v>100001</v>
      </c>
    </row>
    <row r="373" spans="1:7" x14ac:dyDescent="0.25">
      <c r="A373" t="str">
        <f>'All Nodes'!A6591</f>
        <v>GRID</v>
      </c>
      <c r="B373">
        <f>'All Nodes'!B6591</f>
        <v>110371</v>
      </c>
      <c r="C373">
        <f>'All Nodes'!C6591</f>
        <v>100001</v>
      </c>
      <c r="D373" s="1">
        <f>'All Nodes'!D6591</f>
        <v>7.4995000000000006E-2</v>
      </c>
      <c r="E373" s="1">
        <f>'All Nodes'!E6591</f>
        <v>0.100004</v>
      </c>
      <c r="F373" s="1">
        <f>'All Nodes'!F6591</f>
        <v>0.49486999999999998</v>
      </c>
      <c r="G373">
        <f>'All Nodes'!G6591</f>
        <v>100001</v>
      </c>
    </row>
    <row r="374" spans="1:7" x14ac:dyDescent="0.25">
      <c r="A374" t="str">
        <f>'All Nodes'!A6592</f>
        <v>GRID</v>
      </c>
      <c r="B374">
        <f>'All Nodes'!B6592</f>
        <v>110372</v>
      </c>
      <c r="C374">
        <f>'All Nodes'!C6592</f>
        <v>100001</v>
      </c>
      <c r="D374" s="1">
        <f>'All Nodes'!D6592</f>
        <v>7.4996199999999999E-2</v>
      </c>
      <c r="E374" s="1">
        <f>'All Nodes'!E6592</f>
        <v>7.5004199999999993E-2</v>
      </c>
      <c r="F374" s="1">
        <f>'All Nodes'!F6592</f>
        <v>0.49486999999999998</v>
      </c>
      <c r="G374">
        <f>'All Nodes'!G6592</f>
        <v>100001</v>
      </c>
    </row>
    <row r="375" spans="1:7" x14ac:dyDescent="0.25">
      <c r="A375" t="str">
        <f>'All Nodes'!A6593</f>
        <v>GRID</v>
      </c>
      <c r="B375">
        <f>'All Nodes'!B6593</f>
        <v>110373</v>
      </c>
      <c r="C375">
        <f>'All Nodes'!C6593</f>
        <v>100001</v>
      </c>
      <c r="D375" s="1">
        <f>'All Nodes'!D6593</f>
        <v>7.4997499999999995E-2</v>
      </c>
      <c r="E375" s="1">
        <f>'All Nodes'!E6593</f>
        <v>5.0004199999999999E-2</v>
      </c>
      <c r="F375" s="1">
        <f>'All Nodes'!F6593</f>
        <v>0.49486999999999998</v>
      </c>
      <c r="G375">
        <f>'All Nodes'!G6593</f>
        <v>100001</v>
      </c>
    </row>
    <row r="376" spans="1:7" x14ac:dyDescent="0.25">
      <c r="A376" t="str">
        <f>'All Nodes'!A6594</f>
        <v>GRID</v>
      </c>
      <c r="B376">
        <f>'All Nodes'!B6594</f>
        <v>110374</v>
      </c>
      <c r="C376">
        <f>'All Nodes'!C6594</f>
        <v>100001</v>
      </c>
      <c r="D376" s="1">
        <f>'All Nodes'!D6594</f>
        <v>7.4998700000000001E-2</v>
      </c>
      <c r="E376" s="1">
        <f>'All Nodes'!E6594</f>
        <v>2.5004200000000001E-2</v>
      </c>
      <c r="F376" s="1">
        <f>'All Nodes'!F6594</f>
        <v>0.49486999999999998</v>
      </c>
      <c r="G376">
        <f>'All Nodes'!G6594</f>
        <v>100001</v>
      </c>
    </row>
    <row r="377" spans="1:7" x14ac:dyDescent="0.25">
      <c r="A377" t="str">
        <f>'All Nodes'!A6595</f>
        <v>GRID</v>
      </c>
      <c r="B377">
        <f>'All Nodes'!B6595</f>
        <v>110375</v>
      </c>
      <c r="C377">
        <f>'All Nodes'!C6595</f>
        <v>100001</v>
      </c>
      <c r="D377" s="1">
        <f>'All Nodes'!D6595</f>
        <v>9.9998699999999996E-2</v>
      </c>
      <c r="E377" s="1">
        <f>'All Nodes'!E6595</f>
        <v>2.5005400000000001E-2</v>
      </c>
      <c r="F377" s="1">
        <f>'All Nodes'!F6595</f>
        <v>0.49486999999999998</v>
      </c>
      <c r="G377">
        <f>'All Nodes'!G6595</f>
        <v>100001</v>
      </c>
    </row>
    <row r="378" spans="1:7" x14ac:dyDescent="0.25">
      <c r="A378" t="str">
        <f>'All Nodes'!A6596</f>
        <v>GRID</v>
      </c>
      <c r="B378">
        <f>'All Nodes'!B6596</f>
        <v>110376</v>
      </c>
      <c r="C378">
        <f>'All Nodes'!C6596</f>
        <v>100001</v>
      </c>
      <c r="D378" s="1">
        <f>'All Nodes'!D6596</f>
        <v>0.125</v>
      </c>
      <c r="E378" s="1">
        <f>'All Nodes'!E6596</f>
        <v>6.6186999999999998E-6</v>
      </c>
      <c r="F378" s="1">
        <f>'All Nodes'!F6596</f>
        <v>0.49486999999999998</v>
      </c>
      <c r="G378">
        <f>'All Nodes'!G6596</f>
        <v>100001</v>
      </c>
    </row>
    <row r="379" spans="1:7" x14ac:dyDescent="0.25">
      <c r="A379" t="str">
        <f>'All Nodes'!A6597</f>
        <v>GRID</v>
      </c>
      <c r="B379">
        <f>'All Nodes'!B6597</f>
        <v>110377</v>
      </c>
      <c r="C379">
        <f>'All Nodes'!C6597</f>
        <v>100001</v>
      </c>
      <c r="D379" s="1">
        <f>'All Nodes'!D6597</f>
        <v>-0.474999</v>
      </c>
      <c r="E379" s="1">
        <f>'All Nodes'!E6597</f>
        <v>-2.5021999999999999E-2</v>
      </c>
      <c r="F379" s="1">
        <f>'All Nodes'!F6597</f>
        <v>0.49486999999999998</v>
      </c>
      <c r="G379">
        <f>'All Nodes'!G6597</f>
        <v>100001</v>
      </c>
    </row>
    <row r="380" spans="1:7" x14ac:dyDescent="0.25">
      <c r="A380" t="str">
        <f>'All Nodes'!A6598</f>
        <v>GRID</v>
      </c>
      <c r="B380">
        <f>'All Nodes'!B6598</f>
        <v>110378</v>
      </c>
      <c r="C380">
        <f>'All Nodes'!C6598</f>
        <v>100001</v>
      </c>
      <c r="D380" s="1">
        <f>'All Nodes'!D6598</f>
        <v>-0.44999899999999998</v>
      </c>
      <c r="E380" s="1">
        <f>'All Nodes'!E6598</f>
        <v>-2.5020000000000001E-2</v>
      </c>
      <c r="F380" s="1">
        <f>'All Nodes'!F6598</f>
        <v>0.49486999999999998</v>
      </c>
      <c r="G380">
        <f>'All Nodes'!G6598</f>
        <v>100001</v>
      </c>
    </row>
    <row r="381" spans="1:7" x14ac:dyDescent="0.25">
      <c r="A381" t="str">
        <f>'All Nodes'!A6599</f>
        <v>GRID</v>
      </c>
      <c r="B381">
        <f>'All Nodes'!B6599</f>
        <v>110379</v>
      </c>
      <c r="C381">
        <f>'All Nodes'!C6599</f>
        <v>100001</v>
      </c>
      <c r="D381" s="1">
        <f>'All Nodes'!D6599</f>
        <v>-0.42499900000000002</v>
      </c>
      <c r="E381" s="1">
        <f>'All Nodes'!E6599</f>
        <v>-2.5020000000000001E-2</v>
      </c>
      <c r="F381" s="1">
        <f>'All Nodes'!F6599</f>
        <v>0.49486999999999998</v>
      </c>
      <c r="G381">
        <f>'All Nodes'!G6599</f>
        <v>100001</v>
      </c>
    </row>
    <row r="382" spans="1:7" x14ac:dyDescent="0.25">
      <c r="A382" t="str">
        <f>'All Nodes'!A6600</f>
        <v>GRID</v>
      </c>
      <c r="B382">
        <f>'All Nodes'!B6600</f>
        <v>110380</v>
      </c>
      <c r="C382">
        <f>'All Nodes'!C6600</f>
        <v>100001</v>
      </c>
      <c r="D382" s="1">
        <f>'All Nodes'!D6600</f>
        <v>-0.39999899999999999</v>
      </c>
      <c r="E382" s="1">
        <f>'All Nodes'!E6600</f>
        <v>-2.5017999999999999E-2</v>
      </c>
      <c r="F382" s="1">
        <f>'All Nodes'!F6600</f>
        <v>0.49486999999999998</v>
      </c>
      <c r="G382">
        <f>'All Nodes'!G6600</f>
        <v>100001</v>
      </c>
    </row>
    <row r="383" spans="1:7" x14ac:dyDescent="0.25">
      <c r="A383" t="str">
        <f>'All Nodes'!A6601</f>
        <v>GRID</v>
      </c>
      <c r="B383">
        <f>'All Nodes'!B6601</f>
        <v>110381</v>
      </c>
      <c r="C383">
        <f>'All Nodes'!C6601</f>
        <v>100001</v>
      </c>
      <c r="D383" s="1">
        <f>'All Nodes'!D6601</f>
        <v>-0.37499900000000003</v>
      </c>
      <c r="E383" s="1">
        <f>'All Nodes'!E6601</f>
        <v>-2.5017000000000001E-2</v>
      </c>
      <c r="F383" s="1">
        <f>'All Nodes'!F6601</f>
        <v>0.49486999999999998</v>
      </c>
      <c r="G383">
        <f>'All Nodes'!G6601</f>
        <v>100001</v>
      </c>
    </row>
    <row r="384" spans="1:7" x14ac:dyDescent="0.25">
      <c r="A384" t="str">
        <f>'All Nodes'!A6602</f>
        <v>GRID</v>
      </c>
      <c r="B384">
        <f>'All Nodes'!B6602</f>
        <v>110382</v>
      </c>
      <c r="C384">
        <f>'All Nodes'!C6602</f>
        <v>100001</v>
      </c>
      <c r="D384" s="1">
        <f>'All Nodes'!D6602</f>
        <v>0.150001</v>
      </c>
      <c r="E384" s="1">
        <f>'All Nodes'!E6602</f>
        <v>-2.4992E-2</v>
      </c>
      <c r="F384" s="1">
        <f>'All Nodes'!F6602</f>
        <v>0.49486999999999998</v>
      </c>
      <c r="G384">
        <f>'All Nodes'!G6602</f>
        <v>100001</v>
      </c>
    </row>
    <row r="385" spans="1:7" x14ac:dyDescent="0.25">
      <c r="A385" t="str">
        <f>'All Nodes'!A6603</f>
        <v>GRID</v>
      </c>
      <c r="B385">
        <f>'All Nodes'!B6603</f>
        <v>110383</v>
      </c>
      <c r="C385">
        <f>'All Nodes'!C6603</f>
        <v>100001</v>
      </c>
      <c r="D385" s="1">
        <f>'All Nodes'!D6603</f>
        <v>-0.349999</v>
      </c>
      <c r="E385" s="1">
        <f>'All Nodes'!E6603</f>
        <v>-2.5016E-2</v>
      </c>
      <c r="F385" s="1">
        <f>'All Nodes'!F6603</f>
        <v>0.49486999999999998</v>
      </c>
      <c r="G385">
        <f>'All Nodes'!G6603</f>
        <v>100001</v>
      </c>
    </row>
    <row r="386" spans="1:7" x14ac:dyDescent="0.25">
      <c r="A386" t="str">
        <f>'All Nodes'!A6604</f>
        <v>GRID</v>
      </c>
      <c r="B386">
        <f>'All Nodes'!B6604</f>
        <v>110384</v>
      </c>
      <c r="C386">
        <f>'All Nodes'!C6604</f>
        <v>100001</v>
      </c>
      <c r="D386" s="1">
        <f>'All Nodes'!D6604</f>
        <v>0.125001</v>
      </c>
      <c r="E386" s="1">
        <f>'All Nodes'!E6604</f>
        <v>-2.4992E-2</v>
      </c>
      <c r="F386" s="1">
        <f>'All Nodes'!F6604</f>
        <v>0.49487100000000001</v>
      </c>
      <c r="G386">
        <f>'All Nodes'!G6604</f>
        <v>100001</v>
      </c>
    </row>
    <row r="387" spans="1:7" x14ac:dyDescent="0.25">
      <c r="A387" t="str">
        <f>'All Nodes'!A6605</f>
        <v>GRID</v>
      </c>
      <c r="B387">
        <f>'All Nodes'!B6605</f>
        <v>110385</v>
      </c>
      <c r="C387">
        <f>'All Nodes'!C6605</f>
        <v>100001</v>
      </c>
      <c r="D387" s="1">
        <f>'All Nodes'!D6605</f>
        <v>-0.32499899999999998</v>
      </c>
      <c r="E387" s="1">
        <f>'All Nodes'!E6605</f>
        <v>-2.5014000000000002E-2</v>
      </c>
      <c r="F387" s="1">
        <f>'All Nodes'!F6605</f>
        <v>0.49487100000000001</v>
      </c>
      <c r="G387">
        <f>'All Nodes'!G6605</f>
        <v>100001</v>
      </c>
    </row>
    <row r="388" spans="1:7" x14ac:dyDescent="0.25">
      <c r="A388" t="str">
        <f>'All Nodes'!A6606</f>
        <v>GRID</v>
      </c>
      <c r="B388">
        <f>'All Nodes'!B6606</f>
        <v>110386</v>
      </c>
      <c r="C388">
        <f>'All Nodes'!C6606</f>
        <v>100001</v>
      </c>
      <c r="D388" s="1">
        <f>'All Nodes'!D6606</f>
        <v>0.10000100000000001</v>
      </c>
      <c r="E388" s="1">
        <f>'All Nodes'!E6606</f>
        <v>-2.4993999999999999E-2</v>
      </c>
      <c r="F388" s="1">
        <f>'All Nodes'!F6606</f>
        <v>0.49486999999999998</v>
      </c>
      <c r="G388">
        <f>'All Nodes'!G6606</f>
        <v>100001</v>
      </c>
    </row>
    <row r="389" spans="1:7" x14ac:dyDescent="0.25">
      <c r="A389" t="str">
        <f>'All Nodes'!A6607</f>
        <v>GRID</v>
      </c>
      <c r="B389">
        <f>'All Nodes'!B6607</f>
        <v>110387</v>
      </c>
      <c r="C389">
        <f>'All Nodes'!C6607</f>
        <v>100001</v>
      </c>
      <c r="D389" s="1">
        <f>'All Nodes'!D6607</f>
        <v>-0.29999900000000002</v>
      </c>
      <c r="E389" s="1">
        <f>'All Nodes'!E6607</f>
        <v>-2.5014000000000002E-2</v>
      </c>
      <c r="F389" s="1">
        <f>'All Nodes'!F6607</f>
        <v>0.49486999999999998</v>
      </c>
      <c r="G389">
        <f>'All Nodes'!G6607</f>
        <v>100001</v>
      </c>
    </row>
    <row r="390" spans="1:7" x14ac:dyDescent="0.25">
      <c r="A390" t="str">
        <f>'All Nodes'!A6608</f>
        <v>GRID</v>
      </c>
      <c r="B390">
        <f>'All Nodes'!B6608</f>
        <v>110388</v>
      </c>
      <c r="C390">
        <f>'All Nodes'!C6608</f>
        <v>100001</v>
      </c>
      <c r="D390" s="1">
        <f>'All Nodes'!D6608</f>
        <v>7.5001100000000001E-2</v>
      </c>
      <c r="E390" s="1">
        <f>'All Nodes'!E6608</f>
        <v>-2.4993999999999999E-2</v>
      </c>
      <c r="F390" s="1">
        <f>'All Nodes'!F6608</f>
        <v>0.49486999999999998</v>
      </c>
      <c r="G390">
        <f>'All Nodes'!G6608</f>
        <v>100001</v>
      </c>
    </row>
    <row r="391" spans="1:7" x14ac:dyDescent="0.25">
      <c r="A391" t="str">
        <f>'All Nodes'!A6609</f>
        <v>GRID</v>
      </c>
      <c r="B391">
        <f>'All Nodes'!B6609</f>
        <v>110389</v>
      </c>
      <c r="C391">
        <f>'All Nodes'!C6609</f>
        <v>100001</v>
      </c>
      <c r="D391" s="1">
        <f>'All Nodes'!D6609</f>
        <v>-0.27499899999999999</v>
      </c>
      <c r="E391" s="1">
        <f>'All Nodes'!E6609</f>
        <v>-2.5012E-2</v>
      </c>
      <c r="F391" s="1">
        <f>'All Nodes'!F6609</f>
        <v>0.49486999999999998</v>
      </c>
      <c r="G391">
        <f>'All Nodes'!G6609</f>
        <v>100001</v>
      </c>
    </row>
    <row r="392" spans="1:7" x14ac:dyDescent="0.25">
      <c r="A392" t="str">
        <f>'All Nodes'!A6610</f>
        <v>GRID</v>
      </c>
      <c r="B392">
        <f>'All Nodes'!B6610</f>
        <v>110390</v>
      </c>
      <c r="C392">
        <f>'All Nodes'!C6610</f>
        <v>100001</v>
      </c>
      <c r="D392" s="1">
        <f>'All Nodes'!D6610</f>
        <v>5.00011E-2</v>
      </c>
      <c r="E392" s="1">
        <f>'All Nodes'!E6610</f>
        <v>-2.4996000000000001E-2</v>
      </c>
      <c r="F392" s="1">
        <f>'All Nodes'!F6610</f>
        <v>0.49486999999999998</v>
      </c>
      <c r="G392">
        <f>'All Nodes'!G6610</f>
        <v>100001</v>
      </c>
    </row>
    <row r="393" spans="1:7" x14ac:dyDescent="0.25">
      <c r="A393" t="str">
        <f>'All Nodes'!A6611</f>
        <v>GRID</v>
      </c>
      <c r="B393">
        <f>'All Nodes'!B6611</f>
        <v>110391</v>
      </c>
      <c r="C393">
        <f>'All Nodes'!C6611</f>
        <v>100001</v>
      </c>
      <c r="D393" s="1">
        <f>'All Nodes'!D6611</f>
        <v>-0.249999</v>
      </c>
      <c r="E393" s="1">
        <f>'All Nodes'!E6611</f>
        <v>-2.5010000000000001E-2</v>
      </c>
      <c r="F393" s="1">
        <f>'All Nodes'!F6611</f>
        <v>0.49486999999999998</v>
      </c>
      <c r="G393">
        <f>'All Nodes'!G6611</f>
        <v>100001</v>
      </c>
    </row>
    <row r="394" spans="1:7" x14ac:dyDescent="0.25">
      <c r="A394" t="str">
        <f>'All Nodes'!A6612</f>
        <v>GRID</v>
      </c>
      <c r="B394">
        <f>'All Nodes'!B6612</f>
        <v>110392</v>
      </c>
      <c r="C394">
        <f>'All Nodes'!C6612</f>
        <v>100001</v>
      </c>
      <c r="D394" s="1">
        <f>'All Nodes'!D6612</f>
        <v>2.5001099999999998E-2</v>
      </c>
      <c r="E394" s="1">
        <f>'All Nodes'!E6612</f>
        <v>-2.4997999999999999E-2</v>
      </c>
      <c r="F394" s="1">
        <f>'All Nodes'!F6612</f>
        <v>0.49486999999999998</v>
      </c>
      <c r="G394">
        <f>'All Nodes'!G6612</f>
        <v>100001</v>
      </c>
    </row>
    <row r="395" spans="1:7" x14ac:dyDescent="0.25">
      <c r="A395" t="str">
        <f>'All Nodes'!A6613</f>
        <v>GRID</v>
      </c>
      <c r="B395">
        <f>'All Nodes'!B6613</f>
        <v>110393</v>
      </c>
      <c r="C395">
        <f>'All Nodes'!C6613</f>
        <v>100001</v>
      </c>
      <c r="D395" s="1">
        <f>'All Nodes'!D6613</f>
        <v>-0.224999</v>
      </c>
      <c r="E395" s="1">
        <f>'All Nodes'!E6613</f>
        <v>-2.5010000000000001E-2</v>
      </c>
      <c r="F395" s="1">
        <f>'All Nodes'!F6613</f>
        <v>0.49486999999999998</v>
      </c>
      <c r="G395">
        <f>'All Nodes'!G6613</f>
        <v>100001</v>
      </c>
    </row>
    <row r="396" spans="1:7" x14ac:dyDescent="0.25">
      <c r="A396" t="str">
        <f>'All Nodes'!A6614</f>
        <v>GRID</v>
      </c>
      <c r="B396">
        <f>'All Nodes'!B6614</f>
        <v>110394</v>
      </c>
      <c r="C396">
        <f>'All Nodes'!C6614</f>
        <v>100001</v>
      </c>
      <c r="D396" s="1">
        <f>'All Nodes'!D6614</f>
        <v>1.0774000000000001E-6</v>
      </c>
      <c r="E396" s="1">
        <f>'All Nodes'!E6614</f>
        <v>-2.4997999999999999E-2</v>
      </c>
      <c r="F396" s="1">
        <f>'All Nodes'!F6614</f>
        <v>0.49486999999999998</v>
      </c>
      <c r="G396">
        <f>'All Nodes'!G6614</f>
        <v>100001</v>
      </c>
    </row>
    <row r="397" spans="1:7" x14ac:dyDescent="0.25">
      <c r="A397" t="str">
        <f>'All Nodes'!A6615</f>
        <v>GRID</v>
      </c>
      <c r="B397">
        <f>'All Nodes'!B6615</f>
        <v>110395</v>
      </c>
      <c r="C397">
        <f>'All Nodes'!C6615</f>
        <v>100001</v>
      </c>
      <c r="D397" s="1">
        <f>'All Nodes'!D6615</f>
        <v>-0.19999900000000001</v>
      </c>
      <c r="E397" s="1">
        <f>'All Nodes'!E6615</f>
        <v>-2.5007999999999999E-2</v>
      </c>
      <c r="F397" s="1">
        <f>'All Nodes'!F6615</f>
        <v>0.49487100000000001</v>
      </c>
      <c r="G397">
        <f>'All Nodes'!G6615</f>
        <v>100001</v>
      </c>
    </row>
    <row r="398" spans="1:7" x14ac:dyDescent="0.25">
      <c r="A398" t="str">
        <f>'All Nodes'!A6616</f>
        <v>GRID</v>
      </c>
      <c r="B398">
        <f>'All Nodes'!B6616</f>
        <v>110396</v>
      </c>
      <c r="C398">
        <f>'All Nodes'!C6616</f>
        <v>100001</v>
      </c>
      <c r="D398" s="1">
        <f>'All Nodes'!D6616</f>
        <v>-2.4997999999999999E-2</v>
      </c>
      <c r="E398" s="1">
        <f>'All Nodes'!E6616</f>
        <v>-2.5000000000000001E-2</v>
      </c>
      <c r="F398" s="1">
        <f>'All Nodes'!F6616</f>
        <v>0.49486999999999998</v>
      </c>
      <c r="G398">
        <f>'All Nodes'!G6616</f>
        <v>100001</v>
      </c>
    </row>
    <row r="399" spans="1:7" x14ac:dyDescent="0.25">
      <c r="A399" t="str">
        <f>'All Nodes'!A6617</f>
        <v>GRID</v>
      </c>
      <c r="B399">
        <f>'All Nodes'!B6617</f>
        <v>110397</v>
      </c>
      <c r="C399">
        <f>'All Nodes'!C6617</f>
        <v>100001</v>
      </c>
      <c r="D399" s="1">
        <f>'All Nodes'!D6617</f>
        <v>-0.17499899999999999</v>
      </c>
      <c r="E399" s="1">
        <f>'All Nodes'!E6617</f>
        <v>-2.5007999999999999E-2</v>
      </c>
      <c r="F399" s="1">
        <f>'All Nodes'!F6617</f>
        <v>0.49486999999999998</v>
      </c>
      <c r="G399">
        <f>'All Nodes'!G6617</f>
        <v>100001</v>
      </c>
    </row>
    <row r="400" spans="1:7" x14ac:dyDescent="0.25">
      <c r="A400" t="str">
        <f>'All Nodes'!A6618</f>
        <v>GRID</v>
      </c>
      <c r="B400">
        <f>'All Nodes'!B6618</f>
        <v>110398</v>
      </c>
      <c r="C400">
        <f>'All Nodes'!C6618</f>
        <v>100001</v>
      </c>
      <c r="D400" s="1">
        <f>'All Nodes'!D6618</f>
        <v>-4.9998000000000001E-2</v>
      </c>
      <c r="E400" s="1">
        <f>'All Nodes'!E6618</f>
        <v>-2.5000999999999999E-2</v>
      </c>
      <c r="F400" s="1">
        <f>'All Nodes'!F6618</f>
        <v>0.49486999999999998</v>
      </c>
      <c r="G400">
        <f>'All Nodes'!G6618</f>
        <v>100001</v>
      </c>
    </row>
    <row r="401" spans="1:7" x14ac:dyDescent="0.25">
      <c r="A401" t="str">
        <f>'All Nodes'!A6619</f>
        <v>GRID</v>
      </c>
      <c r="B401">
        <f>'All Nodes'!B6619</f>
        <v>110399</v>
      </c>
      <c r="C401">
        <f>'All Nodes'!C6619</f>
        <v>100001</v>
      </c>
      <c r="D401" s="1">
        <f>'All Nodes'!D6619</f>
        <v>-0.14999899999999999</v>
      </c>
      <c r="E401" s="1">
        <f>'All Nodes'!E6619</f>
        <v>-2.5006E-2</v>
      </c>
      <c r="F401" s="1">
        <f>'All Nodes'!F6619</f>
        <v>0.49486999999999998</v>
      </c>
      <c r="G401">
        <f>'All Nodes'!G6619</f>
        <v>100001</v>
      </c>
    </row>
    <row r="402" spans="1:7" x14ac:dyDescent="0.25">
      <c r="A402" t="str">
        <f>'All Nodes'!A6620</f>
        <v>GRID</v>
      </c>
      <c r="B402">
        <f>'All Nodes'!B6620</f>
        <v>110400</v>
      </c>
      <c r="C402">
        <f>'All Nodes'!C6620</f>
        <v>100001</v>
      </c>
      <c r="D402" s="1">
        <f>'All Nodes'!D6620</f>
        <v>-7.4997999999999995E-2</v>
      </c>
      <c r="E402" s="1">
        <f>'All Nodes'!E6620</f>
        <v>-2.5002E-2</v>
      </c>
      <c r="F402" s="1">
        <f>'All Nodes'!F6620</f>
        <v>0.49487100000000001</v>
      </c>
      <c r="G402">
        <f>'All Nodes'!G6620</f>
        <v>100001</v>
      </c>
    </row>
    <row r="403" spans="1:7" x14ac:dyDescent="0.25">
      <c r="A403" t="str">
        <f>'All Nodes'!A6621</f>
        <v>GRID</v>
      </c>
      <c r="B403">
        <f>'All Nodes'!B6621</f>
        <v>110401</v>
      </c>
      <c r="C403">
        <f>'All Nodes'!C6621</f>
        <v>100001</v>
      </c>
      <c r="D403" s="1">
        <f>'All Nodes'!D6621</f>
        <v>-0.124999</v>
      </c>
      <c r="E403" s="1">
        <f>'All Nodes'!E6621</f>
        <v>-2.5003999999999998E-2</v>
      </c>
      <c r="F403" s="1">
        <f>'All Nodes'!F6621</f>
        <v>0.49486999999999998</v>
      </c>
      <c r="G403">
        <f>'All Nodes'!G6621</f>
        <v>100001</v>
      </c>
    </row>
    <row r="404" spans="1:7" x14ac:dyDescent="0.25">
      <c r="A404" t="str">
        <f>'All Nodes'!A6622</f>
        <v>GRID</v>
      </c>
      <c r="B404">
        <f>'All Nodes'!B6622</f>
        <v>110402</v>
      </c>
      <c r="C404">
        <f>'All Nodes'!C6622</f>
        <v>100001</v>
      </c>
      <c r="D404" s="1">
        <f>'All Nodes'!D6622</f>
        <v>-9.9998000000000004E-2</v>
      </c>
      <c r="E404" s="1">
        <f>'All Nodes'!E6622</f>
        <v>-2.5003999999999998E-2</v>
      </c>
      <c r="F404" s="1">
        <f>'All Nodes'!F6622</f>
        <v>0.49486999999999998</v>
      </c>
      <c r="G404">
        <f>'All Nodes'!G6622</f>
        <v>100001</v>
      </c>
    </row>
    <row r="405" spans="1:7" x14ac:dyDescent="0.25">
      <c r="A405" t="str">
        <f>'All Nodes'!A6623</f>
        <v>GRID</v>
      </c>
      <c r="B405">
        <f>'All Nodes'!B6623</f>
        <v>110403</v>
      </c>
      <c r="C405">
        <f>'All Nodes'!C6623</f>
        <v>100001</v>
      </c>
      <c r="D405" s="1">
        <f>'All Nodes'!D6623</f>
        <v>7.4976600000000004E-2</v>
      </c>
      <c r="E405" s="1">
        <f>'All Nodes'!E6623</f>
        <v>0.47500399999999998</v>
      </c>
      <c r="F405" s="1">
        <f>'All Nodes'!F6623</f>
        <v>0.49486999999999998</v>
      </c>
      <c r="G405">
        <f>'All Nodes'!G6623</f>
        <v>100001</v>
      </c>
    </row>
    <row r="406" spans="1:7" x14ac:dyDescent="0.25">
      <c r="A406" t="str">
        <f>'All Nodes'!A6624</f>
        <v>GRID</v>
      </c>
      <c r="B406">
        <f>'All Nodes'!B6624</f>
        <v>110404</v>
      </c>
      <c r="C406">
        <f>'All Nodes'!C6624</f>
        <v>100001</v>
      </c>
      <c r="D406" s="1">
        <f>'All Nodes'!D6624</f>
        <v>7.4977799999999997E-2</v>
      </c>
      <c r="E406" s="1">
        <f>'All Nodes'!E6624</f>
        <v>0.45000400000000002</v>
      </c>
      <c r="F406" s="1">
        <f>'All Nodes'!F6624</f>
        <v>0.49486999999999998</v>
      </c>
      <c r="G406">
        <f>'All Nodes'!G6624</f>
        <v>100001</v>
      </c>
    </row>
    <row r="407" spans="1:7" x14ac:dyDescent="0.25">
      <c r="A407" t="str">
        <f>'All Nodes'!A6625</f>
        <v>GRID</v>
      </c>
      <c r="B407">
        <f>'All Nodes'!B6625</f>
        <v>110405</v>
      </c>
      <c r="C407">
        <f>'All Nodes'!C6625</f>
        <v>100001</v>
      </c>
      <c r="D407" s="1">
        <f>'All Nodes'!D6625</f>
        <v>7.4979000000000004E-2</v>
      </c>
      <c r="E407" s="1">
        <f>'All Nodes'!E6625</f>
        <v>0.42500399999999999</v>
      </c>
      <c r="F407" s="1">
        <f>'All Nodes'!F6625</f>
        <v>0.49486999999999998</v>
      </c>
      <c r="G407">
        <f>'All Nodes'!G6625</f>
        <v>100001</v>
      </c>
    </row>
    <row r="408" spans="1:7" x14ac:dyDescent="0.25">
      <c r="A408" t="str">
        <f>'All Nodes'!A6626</f>
        <v>GRID</v>
      </c>
      <c r="B408">
        <f>'All Nodes'!B6626</f>
        <v>110406</v>
      </c>
      <c r="C408">
        <f>'All Nodes'!C6626</f>
        <v>100001</v>
      </c>
      <c r="D408" s="1">
        <f>'All Nodes'!D6626</f>
        <v>7.49803E-2</v>
      </c>
      <c r="E408" s="1">
        <f>'All Nodes'!E6626</f>
        <v>0.40000400000000003</v>
      </c>
      <c r="F408" s="1">
        <f>'All Nodes'!F6626</f>
        <v>0.494869</v>
      </c>
      <c r="G408">
        <f>'All Nodes'!G6626</f>
        <v>100001</v>
      </c>
    </row>
    <row r="409" spans="1:7" x14ac:dyDescent="0.25">
      <c r="A409" t="str">
        <f>'All Nodes'!A6627</f>
        <v>GRID</v>
      </c>
      <c r="B409">
        <f>'All Nodes'!B6627</f>
        <v>110407</v>
      </c>
      <c r="C409">
        <f>'All Nodes'!C6627</f>
        <v>100001</v>
      </c>
      <c r="D409" s="1">
        <f>'All Nodes'!D6627</f>
        <v>7.4981599999999995E-2</v>
      </c>
      <c r="E409" s="1">
        <f>'All Nodes'!E6627</f>
        <v>0.375004</v>
      </c>
      <c r="F409" s="1">
        <f>'All Nodes'!F6627</f>
        <v>0.49486999999999998</v>
      </c>
      <c r="G409">
        <f>'All Nodes'!G6627</f>
        <v>100001</v>
      </c>
    </row>
    <row r="410" spans="1:7" x14ac:dyDescent="0.25">
      <c r="A410" t="str">
        <f>'All Nodes'!A6628</f>
        <v>GRID</v>
      </c>
      <c r="B410">
        <f>'All Nodes'!B6628</f>
        <v>110408</v>
      </c>
      <c r="C410">
        <f>'All Nodes'!C6628</f>
        <v>100001</v>
      </c>
      <c r="D410" s="1">
        <f>'All Nodes'!D6628</f>
        <v>7.4982800000000002E-2</v>
      </c>
      <c r="E410" s="1">
        <f>'All Nodes'!E6628</f>
        <v>0.35000399999999998</v>
      </c>
      <c r="F410" s="1">
        <f>'All Nodes'!F6628</f>
        <v>0.49486999999999998</v>
      </c>
      <c r="G410">
        <f>'All Nodes'!G6628</f>
        <v>100001</v>
      </c>
    </row>
    <row r="411" spans="1:7" x14ac:dyDescent="0.25">
      <c r="A411" t="str">
        <f>'All Nodes'!A6629</f>
        <v>GRID</v>
      </c>
      <c r="B411">
        <f>'All Nodes'!B6629</f>
        <v>110409</v>
      </c>
      <c r="C411">
        <f>'All Nodes'!C6629</f>
        <v>100001</v>
      </c>
      <c r="D411" s="1">
        <f>'All Nodes'!D6629</f>
        <v>7.4983999999999995E-2</v>
      </c>
      <c r="E411" s="1">
        <f>'All Nodes'!E6629</f>
        <v>0.32500400000000002</v>
      </c>
      <c r="F411" s="1">
        <f>'All Nodes'!F6629</f>
        <v>0.49486999999999998</v>
      </c>
      <c r="G411">
        <f>'All Nodes'!G6629</f>
        <v>100001</v>
      </c>
    </row>
    <row r="412" spans="1:7" x14ac:dyDescent="0.25">
      <c r="A412" t="str">
        <f>'All Nodes'!A6630</f>
        <v>GRID</v>
      </c>
      <c r="B412">
        <f>'All Nodes'!B6630</f>
        <v>110410</v>
      </c>
      <c r="C412">
        <f>'All Nodes'!C6630</f>
        <v>100001</v>
      </c>
      <c r="D412" s="1">
        <f>'All Nodes'!D6630</f>
        <v>7.4985200000000002E-2</v>
      </c>
      <c r="E412" s="1">
        <f>'All Nodes'!E6630</f>
        <v>0.30000399999999999</v>
      </c>
      <c r="F412" s="1">
        <f>'All Nodes'!F6630</f>
        <v>0.49486999999999998</v>
      </c>
      <c r="G412">
        <f>'All Nodes'!G6630</f>
        <v>100001</v>
      </c>
    </row>
    <row r="413" spans="1:7" x14ac:dyDescent="0.25">
      <c r="A413" t="str">
        <f>'All Nodes'!A6631</f>
        <v>GRID</v>
      </c>
      <c r="B413">
        <f>'All Nodes'!B6631</f>
        <v>110411</v>
      </c>
      <c r="C413">
        <f>'All Nodes'!C6631</f>
        <v>100001</v>
      </c>
      <c r="D413" s="1">
        <f>'All Nodes'!D6631</f>
        <v>0.124999</v>
      </c>
      <c r="E413" s="1">
        <f>'All Nodes'!E6631</f>
        <v>2.50067E-2</v>
      </c>
      <c r="F413" s="1">
        <f>'All Nodes'!F6631</f>
        <v>0.49486999999999998</v>
      </c>
      <c r="G413">
        <f>'All Nodes'!G6631</f>
        <v>100001</v>
      </c>
    </row>
    <row r="414" spans="1:7" x14ac:dyDescent="0.25">
      <c r="A414" t="str">
        <f>'All Nodes'!A6632</f>
        <v>GRID</v>
      </c>
      <c r="B414">
        <f>'All Nodes'!B6632</f>
        <v>110412</v>
      </c>
      <c r="C414">
        <f>'All Nodes'!C6632</f>
        <v>100001</v>
      </c>
      <c r="D414" s="1">
        <f>'All Nodes'!D6632</f>
        <v>9.9984900000000002E-2</v>
      </c>
      <c r="E414" s="1">
        <f>'All Nodes'!E6632</f>
        <v>0.30000599999999999</v>
      </c>
      <c r="F414" s="1">
        <f>'All Nodes'!F6632</f>
        <v>0.49486999999999998</v>
      </c>
      <c r="G414">
        <f>'All Nodes'!G6632</f>
        <v>100001</v>
      </c>
    </row>
    <row r="415" spans="1:7" x14ac:dyDescent="0.25">
      <c r="A415" t="str">
        <f>'All Nodes'!A6633</f>
        <v>GRID</v>
      </c>
      <c r="B415">
        <f>'All Nodes'!B6633</f>
        <v>110413</v>
      </c>
      <c r="C415">
        <f>'All Nodes'!C6633</f>
        <v>100001</v>
      </c>
      <c r="D415" s="1">
        <f>'All Nodes'!D6633</f>
        <v>9.9986500000000006E-2</v>
      </c>
      <c r="E415" s="1">
        <f>'All Nodes'!E6633</f>
        <v>0.27500599999999997</v>
      </c>
      <c r="F415" s="1">
        <f>'All Nodes'!F6633</f>
        <v>0.49486999999999998</v>
      </c>
      <c r="G415">
        <f>'All Nodes'!G6633</f>
        <v>100001</v>
      </c>
    </row>
    <row r="416" spans="1:7" x14ac:dyDescent="0.25">
      <c r="A416" t="str">
        <f>'All Nodes'!A6634</f>
        <v>GRID</v>
      </c>
      <c r="B416">
        <f>'All Nodes'!B6634</f>
        <v>110414</v>
      </c>
      <c r="C416">
        <f>'All Nodes'!C6634</f>
        <v>100001</v>
      </c>
      <c r="D416" s="1">
        <f>'All Nodes'!D6634</f>
        <v>9.9988099999999996E-2</v>
      </c>
      <c r="E416" s="1">
        <f>'All Nodes'!E6634</f>
        <v>0.25000600000000001</v>
      </c>
      <c r="F416" s="1">
        <f>'All Nodes'!F6634</f>
        <v>0.494869</v>
      </c>
      <c r="G416">
        <f>'All Nodes'!G6634</f>
        <v>100001</v>
      </c>
    </row>
    <row r="417" spans="1:7" x14ac:dyDescent="0.25">
      <c r="A417" t="str">
        <f>'All Nodes'!A6635</f>
        <v>GRID</v>
      </c>
      <c r="B417">
        <f>'All Nodes'!B6635</f>
        <v>110415</v>
      </c>
      <c r="C417">
        <f>'All Nodes'!C6635</f>
        <v>100001</v>
      </c>
      <c r="D417" s="1">
        <f>'All Nodes'!D6635</f>
        <v>9.9988800000000003E-2</v>
      </c>
      <c r="E417" s="1">
        <f>'All Nodes'!E6635</f>
        <v>0.22500600000000001</v>
      </c>
      <c r="F417" s="1">
        <f>'All Nodes'!F6635</f>
        <v>0.49486999999999998</v>
      </c>
      <c r="G417">
        <f>'All Nodes'!G6635</f>
        <v>100001</v>
      </c>
    </row>
    <row r="418" spans="1:7" x14ac:dyDescent="0.25">
      <c r="A418" t="str">
        <f>'All Nodes'!A6636</f>
        <v>GRID</v>
      </c>
      <c r="B418">
        <f>'All Nodes'!B6636</f>
        <v>110416</v>
      </c>
      <c r="C418">
        <f>'All Nodes'!C6636</f>
        <v>100001</v>
      </c>
      <c r="D418" s="1">
        <f>'All Nodes'!D6636</f>
        <v>9.9990399999999993E-2</v>
      </c>
      <c r="E418" s="1">
        <f>'All Nodes'!E6636</f>
        <v>0.20000599999999999</v>
      </c>
      <c r="F418" s="1">
        <f>'All Nodes'!F6636</f>
        <v>0.49486999999999998</v>
      </c>
      <c r="G418">
        <f>'All Nodes'!G6636</f>
        <v>100001</v>
      </c>
    </row>
    <row r="419" spans="1:7" x14ac:dyDescent="0.25">
      <c r="A419" t="str">
        <f>'All Nodes'!A6637</f>
        <v>GRID</v>
      </c>
      <c r="B419">
        <f>'All Nodes'!B6637</f>
        <v>110417</v>
      </c>
      <c r="C419">
        <f>'All Nodes'!C6637</f>
        <v>100001</v>
      </c>
      <c r="D419" s="1">
        <f>'All Nodes'!D6637</f>
        <v>9.9990999999999997E-2</v>
      </c>
      <c r="E419" s="1">
        <f>'All Nodes'!E6637</f>
        <v>0.17500599999999999</v>
      </c>
      <c r="F419" s="1">
        <f>'All Nodes'!F6637</f>
        <v>0.49486999999999998</v>
      </c>
      <c r="G419">
        <f>'All Nodes'!G6637</f>
        <v>100001</v>
      </c>
    </row>
    <row r="420" spans="1:7" x14ac:dyDescent="0.25">
      <c r="A420" t="str">
        <f>'All Nodes'!A6638</f>
        <v>GRID</v>
      </c>
      <c r="B420">
        <f>'All Nodes'!B6638</f>
        <v>110418</v>
      </c>
      <c r="C420">
        <f>'All Nodes'!C6638</f>
        <v>100001</v>
      </c>
      <c r="D420" s="1">
        <f>'All Nodes'!D6638</f>
        <v>9.9992600000000001E-2</v>
      </c>
      <c r="E420" s="1">
        <f>'All Nodes'!E6638</f>
        <v>0.150006</v>
      </c>
      <c r="F420" s="1">
        <f>'All Nodes'!F6638</f>
        <v>0.49486999999999998</v>
      </c>
      <c r="G420">
        <f>'All Nodes'!G6638</f>
        <v>100001</v>
      </c>
    </row>
    <row r="421" spans="1:7" x14ac:dyDescent="0.25">
      <c r="A421" t="str">
        <f>'All Nodes'!A6639</f>
        <v>GRID</v>
      </c>
      <c r="B421">
        <f>'All Nodes'!B6639</f>
        <v>110419</v>
      </c>
      <c r="C421">
        <f>'All Nodes'!C6639</f>
        <v>100001</v>
      </c>
      <c r="D421" s="1">
        <f>'All Nodes'!D6639</f>
        <v>9.9994200000000005E-2</v>
      </c>
      <c r="E421" s="1">
        <f>'All Nodes'!E6639</f>
        <v>0.12500600000000001</v>
      </c>
      <c r="F421" s="1">
        <f>'All Nodes'!F6639</f>
        <v>0.49486999999999998</v>
      </c>
      <c r="G421">
        <f>'All Nodes'!G6639</f>
        <v>100001</v>
      </c>
    </row>
    <row r="422" spans="1:7" x14ac:dyDescent="0.25">
      <c r="A422" t="str">
        <f>'All Nodes'!A6640</f>
        <v>GRID</v>
      </c>
      <c r="B422">
        <f>'All Nodes'!B6640</f>
        <v>110420</v>
      </c>
      <c r="C422">
        <f>'All Nodes'!C6640</f>
        <v>100001</v>
      </c>
      <c r="D422" s="1">
        <f>'All Nodes'!D6640</f>
        <v>9.9994799999999995E-2</v>
      </c>
      <c r="E422" s="1">
        <f>'All Nodes'!E6640</f>
        <v>0.100005</v>
      </c>
      <c r="F422" s="1">
        <f>'All Nodes'!F6640</f>
        <v>0.49486999999999998</v>
      </c>
      <c r="G422">
        <f>'All Nodes'!G6640</f>
        <v>100001</v>
      </c>
    </row>
    <row r="423" spans="1:7" x14ac:dyDescent="0.25">
      <c r="A423" t="str">
        <f>'All Nodes'!A6641</f>
        <v>GRID</v>
      </c>
      <c r="B423">
        <f>'All Nodes'!B6641</f>
        <v>110421</v>
      </c>
      <c r="C423">
        <f>'All Nodes'!C6641</f>
        <v>100001</v>
      </c>
      <c r="D423" s="1">
        <f>'All Nodes'!D6641</f>
        <v>9.9996399999999999E-2</v>
      </c>
      <c r="E423" s="1">
        <f>'All Nodes'!E6641</f>
        <v>7.50054E-2</v>
      </c>
      <c r="F423" s="1">
        <f>'All Nodes'!F6641</f>
        <v>0.49486999999999998</v>
      </c>
      <c r="G423">
        <f>'All Nodes'!G6641</f>
        <v>100001</v>
      </c>
    </row>
    <row r="424" spans="1:7" x14ac:dyDescent="0.25">
      <c r="A424" t="str">
        <f>'All Nodes'!A6642</f>
        <v>GRID</v>
      </c>
      <c r="B424">
        <f>'All Nodes'!B6642</f>
        <v>110422</v>
      </c>
      <c r="C424">
        <f>'All Nodes'!C6642</f>
        <v>100001</v>
      </c>
      <c r="D424" s="1">
        <f>'All Nodes'!D6642</f>
        <v>9.9997100000000005E-2</v>
      </c>
      <c r="E424" s="1">
        <f>'All Nodes'!E6642</f>
        <v>5.0005399999999998E-2</v>
      </c>
      <c r="F424" s="1">
        <f>'All Nodes'!F6642</f>
        <v>0.49486999999999998</v>
      </c>
      <c r="G424">
        <f>'All Nodes'!G6642</f>
        <v>100001</v>
      </c>
    </row>
    <row r="425" spans="1:7" x14ac:dyDescent="0.25">
      <c r="A425" t="str">
        <f>'All Nodes'!A6643</f>
        <v>GRID</v>
      </c>
      <c r="B425">
        <f>'All Nodes'!B6643</f>
        <v>110423</v>
      </c>
      <c r="C425">
        <f>'All Nodes'!C6643</f>
        <v>100001</v>
      </c>
      <c r="D425" s="1">
        <f>'All Nodes'!D6643</f>
        <v>0.124997</v>
      </c>
      <c r="E425" s="1">
        <f>'All Nodes'!E6643</f>
        <v>5.0006700000000001E-2</v>
      </c>
      <c r="F425" s="1">
        <f>'All Nodes'!F6643</f>
        <v>0.49486999999999998</v>
      </c>
      <c r="G425">
        <f>'All Nodes'!G6643</f>
        <v>100001</v>
      </c>
    </row>
    <row r="426" spans="1:7" x14ac:dyDescent="0.25">
      <c r="A426" t="str">
        <f>'All Nodes'!A6644</f>
        <v>GRID</v>
      </c>
      <c r="B426">
        <f>'All Nodes'!B6644</f>
        <v>110424</v>
      </c>
      <c r="C426">
        <f>'All Nodes'!C6644</f>
        <v>100001</v>
      </c>
      <c r="D426" s="1">
        <f>'All Nodes'!D6644</f>
        <v>0.15</v>
      </c>
      <c r="E426" s="1">
        <f>'All Nodes'!E6644</f>
        <v>7.8428000000000005E-6</v>
      </c>
      <c r="F426" s="1">
        <f>'All Nodes'!F6644</f>
        <v>0.49486999999999998</v>
      </c>
      <c r="G426">
        <f>'All Nodes'!G6644</f>
        <v>100001</v>
      </c>
    </row>
    <row r="427" spans="1:7" x14ac:dyDescent="0.25">
      <c r="A427" t="str">
        <f>'All Nodes'!A6645</f>
        <v>GRID</v>
      </c>
      <c r="B427">
        <f>'All Nodes'!B6645</f>
        <v>110425</v>
      </c>
      <c r="C427">
        <f>'All Nodes'!C6645</f>
        <v>100001</v>
      </c>
      <c r="D427" s="1">
        <f>'All Nodes'!D6645</f>
        <v>0.14999899999999999</v>
      </c>
      <c r="E427" s="1">
        <f>'All Nodes'!E6645</f>
        <v>2.50079E-2</v>
      </c>
      <c r="F427" s="1">
        <f>'All Nodes'!F6645</f>
        <v>0.49486999999999998</v>
      </c>
      <c r="G427">
        <f>'All Nodes'!G6645</f>
        <v>100001</v>
      </c>
    </row>
    <row r="428" spans="1:7" x14ac:dyDescent="0.25">
      <c r="A428" t="str">
        <f>'All Nodes'!A6646</f>
        <v>GRID</v>
      </c>
      <c r="B428">
        <f>'All Nodes'!B6646</f>
        <v>110426</v>
      </c>
      <c r="C428">
        <f>'All Nodes'!C6646</f>
        <v>100001</v>
      </c>
      <c r="D428" s="1">
        <f>'All Nodes'!D6646</f>
        <v>0.17500099999999999</v>
      </c>
      <c r="E428" s="1">
        <f>'All Nodes'!E6646</f>
        <v>-2.4989999999999998E-2</v>
      </c>
      <c r="F428" s="1">
        <f>'All Nodes'!F6646</f>
        <v>0.49486999999999998</v>
      </c>
      <c r="G428">
        <f>'All Nodes'!G6646</f>
        <v>100001</v>
      </c>
    </row>
    <row r="429" spans="1:7" x14ac:dyDescent="0.25">
      <c r="A429" t="str">
        <f>'All Nodes'!A6647</f>
        <v>GRID</v>
      </c>
      <c r="B429">
        <f>'All Nodes'!B6647</f>
        <v>110427</v>
      </c>
      <c r="C429">
        <f>'All Nodes'!C6647</f>
        <v>100001</v>
      </c>
      <c r="D429" s="1">
        <f>'All Nodes'!D6647</f>
        <v>0.17499999999999999</v>
      </c>
      <c r="E429" s="1">
        <f>'All Nodes'!E6647</f>
        <v>9.0668999999999995E-6</v>
      </c>
      <c r="F429" s="1">
        <f>'All Nodes'!F6647</f>
        <v>0.49486999999999998</v>
      </c>
      <c r="G429">
        <f>'All Nodes'!G6647</f>
        <v>100001</v>
      </c>
    </row>
    <row r="430" spans="1:7" x14ac:dyDescent="0.25">
      <c r="A430" t="str">
        <f>'All Nodes'!A6648</f>
        <v>GRID</v>
      </c>
      <c r="B430">
        <f>'All Nodes'!B6648</f>
        <v>110428</v>
      </c>
      <c r="C430">
        <f>'All Nodes'!C6648</f>
        <v>100001</v>
      </c>
      <c r="D430" s="1">
        <f>'All Nodes'!D6648</f>
        <v>-0.47499799999999998</v>
      </c>
      <c r="E430" s="1">
        <f>'All Nodes'!E6648</f>
        <v>-5.0021999999999997E-2</v>
      </c>
      <c r="F430" s="1">
        <f>'All Nodes'!F6648</f>
        <v>0.49486999999999998</v>
      </c>
      <c r="G430">
        <f>'All Nodes'!G6648</f>
        <v>100001</v>
      </c>
    </row>
    <row r="431" spans="1:7" x14ac:dyDescent="0.25">
      <c r="A431" t="str">
        <f>'All Nodes'!A6649</f>
        <v>GRID</v>
      </c>
      <c r="B431">
        <f>'All Nodes'!B6649</f>
        <v>110429</v>
      </c>
      <c r="C431">
        <f>'All Nodes'!C6649</f>
        <v>100001</v>
      </c>
      <c r="D431" s="1">
        <f>'All Nodes'!D6649</f>
        <v>-0.44999800000000001</v>
      </c>
      <c r="E431" s="1">
        <f>'All Nodes'!E6649</f>
        <v>-5.0020000000000002E-2</v>
      </c>
      <c r="F431" s="1">
        <f>'All Nodes'!F6649</f>
        <v>0.49486999999999998</v>
      </c>
      <c r="G431">
        <f>'All Nodes'!G6649</f>
        <v>100001</v>
      </c>
    </row>
    <row r="432" spans="1:7" x14ac:dyDescent="0.25">
      <c r="A432" t="str">
        <f>'All Nodes'!A6650</f>
        <v>GRID</v>
      </c>
      <c r="B432">
        <f>'All Nodes'!B6650</f>
        <v>110430</v>
      </c>
      <c r="C432">
        <f>'All Nodes'!C6650</f>
        <v>100001</v>
      </c>
      <c r="D432" s="1">
        <f>'All Nodes'!D6650</f>
        <v>-0.42499799999999999</v>
      </c>
      <c r="E432" s="1">
        <f>'All Nodes'!E6650</f>
        <v>-5.0020000000000002E-2</v>
      </c>
      <c r="F432" s="1">
        <f>'All Nodes'!F6650</f>
        <v>0.49487100000000001</v>
      </c>
      <c r="G432">
        <f>'All Nodes'!G6650</f>
        <v>100001</v>
      </c>
    </row>
    <row r="433" spans="1:7" x14ac:dyDescent="0.25">
      <c r="A433" t="str">
        <f>'All Nodes'!A6651</f>
        <v>GRID</v>
      </c>
      <c r="B433">
        <f>'All Nodes'!B6651</f>
        <v>110431</v>
      </c>
      <c r="C433">
        <f>'All Nodes'!C6651</f>
        <v>100001</v>
      </c>
      <c r="D433" s="1">
        <f>'All Nodes'!D6651</f>
        <v>-0.39999800000000002</v>
      </c>
      <c r="E433" s="1">
        <f>'All Nodes'!E6651</f>
        <v>-5.0018E-2</v>
      </c>
      <c r="F433" s="1">
        <f>'All Nodes'!F6651</f>
        <v>0.49486999999999998</v>
      </c>
      <c r="G433">
        <f>'All Nodes'!G6651</f>
        <v>100001</v>
      </c>
    </row>
    <row r="434" spans="1:7" x14ac:dyDescent="0.25">
      <c r="A434" t="str">
        <f>'All Nodes'!A6652</f>
        <v>GRID</v>
      </c>
      <c r="B434">
        <f>'All Nodes'!B6652</f>
        <v>110432</v>
      </c>
      <c r="C434">
        <f>'All Nodes'!C6652</f>
        <v>100001</v>
      </c>
      <c r="D434" s="1">
        <f>'All Nodes'!D6652</f>
        <v>0.17500299999999999</v>
      </c>
      <c r="E434" s="1">
        <f>'All Nodes'!E6652</f>
        <v>-4.999E-2</v>
      </c>
      <c r="F434" s="1">
        <f>'All Nodes'!F6652</f>
        <v>0.49486999999999998</v>
      </c>
      <c r="G434">
        <f>'All Nodes'!G6652</f>
        <v>100001</v>
      </c>
    </row>
    <row r="435" spans="1:7" x14ac:dyDescent="0.25">
      <c r="A435" t="str">
        <f>'All Nodes'!A6653</f>
        <v>GRID</v>
      </c>
      <c r="B435">
        <f>'All Nodes'!B6653</f>
        <v>110433</v>
      </c>
      <c r="C435">
        <f>'All Nodes'!C6653</f>
        <v>100001</v>
      </c>
      <c r="D435" s="1">
        <f>'All Nodes'!D6653</f>
        <v>-0.374998</v>
      </c>
      <c r="E435" s="1">
        <f>'All Nodes'!E6653</f>
        <v>-5.0016999999999999E-2</v>
      </c>
      <c r="F435" s="1">
        <f>'All Nodes'!F6653</f>
        <v>0.49486999999999998</v>
      </c>
      <c r="G435">
        <f>'All Nodes'!G6653</f>
        <v>100001</v>
      </c>
    </row>
    <row r="436" spans="1:7" x14ac:dyDescent="0.25">
      <c r="A436" t="str">
        <f>'All Nodes'!A6654</f>
        <v>GRID</v>
      </c>
      <c r="B436">
        <f>'All Nodes'!B6654</f>
        <v>110434</v>
      </c>
      <c r="C436">
        <f>'All Nodes'!C6654</f>
        <v>100001</v>
      </c>
      <c r="D436" s="1">
        <f>'All Nodes'!D6654</f>
        <v>0.150003</v>
      </c>
      <c r="E436" s="1">
        <f>'All Nodes'!E6654</f>
        <v>-4.9992000000000002E-2</v>
      </c>
      <c r="F436" s="1">
        <f>'All Nodes'!F6654</f>
        <v>0.49487100000000001</v>
      </c>
      <c r="G436">
        <f>'All Nodes'!G6654</f>
        <v>100001</v>
      </c>
    </row>
    <row r="437" spans="1:7" x14ac:dyDescent="0.25">
      <c r="A437" t="str">
        <f>'All Nodes'!A6655</f>
        <v>GRID</v>
      </c>
      <c r="B437">
        <f>'All Nodes'!B6655</f>
        <v>110435</v>
      </c>
      <c r="C437">
        <f>'All Nodes'!C6655</f>
        <v>100001</v>
      </c>
      <c r="D437" s="1">
        <f>'All Nodes'!D6655</f>
        <v>-0.34999799999999998</v>
      </c>
      <c r="E437" s="1">
        <f>'All Nodes'!E6655</f>
        <v>-5.0015999999999998E-2</v>
      </c>
      <c r="F437" s="1">
        <f>'All Nodes'!F6655</f>
        <v>0.49486999999999998</v>
      </c>
      <c r="G437">
        <f>'All Nodes'!G6655</f>
        <v>100001</v>
      </c>
    </row>
    <row r="438" spans="1:7" x14ac:dyDescent="0.25">
      <c r="A438" t="str">
        <f>'All Nodes'!A6656</f>
        <v>GRID</v>
      </c>
      <c r="B438">
        <f>'All Nodes'!B6656</f>
        <v>110436</v>
      </c>
      <c r="C438">
        <f>'All Nodes'!C6656</f>
        <v>100001</v>
      </c>
      <c r="D438" s="1">
        <f>'All Nodes'!D6656</f>
        <v>0.125003</v>
      </c>
      <c r="E438" s="1">
        <f>'All Nodes'!E6656</f>
        <v>-4.9992000000000002E-2</v>
      </c>
      <c r="F438" s="1">
        <f>'All Nodes'!F6656</f>
        <v>0.49486999999999998</v>
      </c>
      <c r="G438">
        <f>'All Nodes'!G6656</f>
        <v>100001</v>
      </c>
    </row>
    <row r="439" spans="1:7" x14ac:dyDescent="0.25">
      <c r="A439" t="str">
        <f>'All Nodes'!A6657</f>
        <v>GRID</v>
      </c>
      <c r="B439">
        <f>'All Nodes'!B6657</f>
        <v>110437</v>
      </c>
      <c r="C439">
        <f>'All Nodes'!C6657</f>
        <v>100001</v>
      </c>
      <c r="D439" s="1">
        <f>'All Nodes'!D6657</f>
        <v>-0.32499800000000001</v>
      </c>
      <c r="E439" s="1">
        <f>'All Nodes'!E6657</f>
        <v>-5.0014000000000003E-2</v>
      </c>
      <c r="F439" s="1">
        <f>'All Nodes'!F6657</f>
        <v>0.49486999999999998</v>
      </c>
      <c r="G439">
        <f>'All Nodes'!G6657</f>
        <v>100001</v>
      </c>
    </row>
    <row r="440" spans="1:7" x14ac:dyDescent="0.25">
      <c r="A440" t="str">
        <f>'All Nodes'!A6658</f>
        <v>GRID</v>
      </c>
      <c r="B440">
        <f>'All Nodes'!B6658</f>
        <v>110438</v>
      </c>
      <c r="C440">
        <f>'All Nodes'!C6658</f>
        <v>100001</v>
      </c>
      <c r="D440" s="1">
        <f>'All Nodes'!D6658</f>
        <v>0.10000299999999999</v>
      </c>
      <c r="E440" s="1">
        <f>'All Nodes'!E6658</f>
        <v>-4.9993999999999997E-2</v>
      </c>
      <c r="F440" s="1">
        <f>'All Nodes'!F6658</f>
        <v>0.49486999999999998</v>
      </c>
      <c r="G440">
        <f>'All Nodes'!G6658</f>
        <v>100001</v>
      </c>
    </row>
    <row r="441" spans="1:7" x14ac:dyDescent="0.25">
      <c r="A441" t="str">
        <f>'All Nodes'!A6659</f>
        <v>GRID</v>
      </c>
      <c r="B441">
        <f>'All Nodes'!B6659</f>
        <v>110439</v>
      </c>
      <c r="C441">
        <f>'All Nodes'!C6659</f>
        <v>100001</v>
      </c>
      <c r="D441" s="1">
        <f>'All Nodes'!D6659</f>
        <v>-0.29999799999999999</v>
      </c>
      <c r="E441" s="1">
        <f>'All Nodes'!E6659</f>
        <v>-5.0014000000000003E-2</v>
      </c>
      <c r="F441" s="1">
        <f>'All Nodes'!F6659</f>
        <v>0.49487100000000001</v>
      </c>
      <c r="G441">
        <f>'All Nodes'!G6659</f>
        <v>100001</v>
      </c>
    </row>
    <row r="442" spans="1:7" x14ac:dyDescent="0.25">
      <c r="A442" t="str">
        <f>'All Nodes'!A6660</f>
        <v>GRID</v>
      </c>
      <c r="B442">
        <f>'All Nodes'!B6660</f>
        <v>110440</v>
      </c>
      <c r="C442">
        <f>'All Nodes'!C6660</f>
        <v>100001</v>
      </c>
      <c r="D442" s="1">
        <f>'All Nodes'!D6660</f>
        <v>7.5002299999999994E-2</v>
      </c>
      <c r="E442" s="1">
        <f>'All Nodes'!E6660</f>
        <v>-4.9993999999999997E-2</v>
      </c>
      <c r="F442" s="1">
        <f>'All Nodes'!F6660</f>
        <v>0.49486999999999998</v>
      </c>
      <c r="G442">
        <f>'All Nodes'!G6660</f>
        <v>100001</v>
      </c>
    </row>
    <row r="443" spans="1:7" x14ac:dyDescent="0.25">
      <c r="A443" t="str">
        <f>'All Nodes'!A6661</f>
        <v>GRID</v>
      </c>
      <c r="B443">
        <f>'All Nodes'!B6661</f>
        <v>110441</v>
      </c>
      <c r="C443">
        <f>'All Nodes'!C6661</f>
        <v>100001</v>
      </c>
      <c r="D443" s="1">
        <f>'All Nodes'!D6661</f>
        <v>-0.27499800000000002</v>
      </c>
      <c r="E443" s="1">
        <f>'All Nodes'!E6661</f>
        <v>-5.0012000000000001E-2</v>
      </c>
      <c r="F443" s="1">
        <f>'All Nodes'!F6661</f>
        <v>0.49486999999999998</v>
      </c>
      <c r="G443">
        <f>'All Nodes'!G6661</f>
        <v>100001</v>
      </c>
    </row>
    <row r="444" spans="1:7" x14ac:dyDescent="0.25">
      <c r="A444" t="str">
        <f>'All Nodes'!A6662</f>
        <v>GRID</v>
      </c>
      <c r="B444">
        <f>'All Nodes'!B6662</f>
        <v>110442</v>
      </c>
      <c r="C444">
        <f>'All Nodes'!C6662</f>
        <v>100001</v>
      </c>
      <c r="D444" s="1">
        <f>'All Nodes'!D6662</f>
        <v>5.00023E-2</v>
      </c>
      <c r="E444" s="1">
        <f>'All Nodes'!E6662</f>
        <v>-4.9995999999999999E-2</v>
      </c>
      <c r="F444" s="1">
        <f>'All Nodes'!F6662</f>
        <v>0.49486999999999998</v>
      </c>
      <c r="G444">
        <f>'All Nodes'!G6662</f>
        <v>100001</v>
      </c>
    </row>
    <row r="445" spans="1:7" x14ac:dyDescent="0.25">
      <c r="A445" t="str">
        <f>'All Nodes'!A6663</f>
        <v>GRID</v>
      </c>
      <c r="B445">
        <f>'All Nodes'!B6663</f>
        <v>110443</v>
      </c>
      <c r="C445">
        <f>'All Nodes'!C6663</f>
        <v>100001</v>
      </c>
      <c r="D445" s="1">
        <f>'All Nodes'!D6663</f>
        <v>-0.249998</v>
      </c>
      <c r="E445" s="1">
        <f>'All Nodes'!E6663</f>
        <v>-5.0009999999999999E-2</v>
      </c>
      <c r="F445" s="1">
        <f>'All Nodes'!F6663</f>
        <v>0.49486999999999998</v>
      </c>
      <c r="G445">
        <f>'All Nodes'!G6663</f>
        <v>100001</v>
      </c>
    </row>
    <row r="446" spans="1:7" x14ac:dyDescent="0.25">
      <c r="A446" t="str">
        <f>'All Nodes'!A6664</f>
        <v>GRID</v>
      </c>
      <c r="B446">
        <f>'All Nodes'!B6664</f>
        <v>110444</v>
      </c>
      <c r="C446">
        <f>'All Nodes'!C6664</f>
        <v>100001</v>
      </c>
      <c r="D446" s="1">
        <f>'All Nodes'!D6664</f>
        <v>2.5002300000000002E-2</v>
      </c>
      <c r="E446" s="1">
        <f>'All Nodes'!E6664</f>
        <v>-4.9998000000000001E-2</v>
      </c>
      <c r="F446" s="1">
        <f>'All Nodes'!F6664</f>
        <v>0.49486999999999998</v>
      </c>
      <c r="G446">
        <f>'All Nodes'!G6664</f>
        <v>100001</v>
      </c>
    </row>
    <row r="447" spans="1:7" x14ac:dyDescent="0.25">
      <c r="A447" t="str">
        <f>'All Nodes'!A6665</f>
        <v>GRID</v>
      </c>
      <c r="B447">
        <f>'All Nodes'!B6665</f>
        <v>110445</v>
      </c>
      <c r="C447">
        <f>'All Nodes'!C6665</f>
        <v>100001</v>
      </c>
      <c r="D447" s="1">
        <f>'All Nodes'!D6665</f>
        <v>-0.224998</v>
      </c>
      <c r="E447" s="1">
        <f>'All Nodes'!E6665</f>
        <v>-5.0009999999999999E-2</v>
      </c>
      <c r="F447" s="1">
        <f>'All Nodes'!F6665</f>
        <v>0.49486999999999998</v>
      </c>
      <c r="G447">
        <f>'All Nodes'!G6665</f>
        <v>100001</v>
      </c>
    </row>
    <row r="448" spans="1:7" x14ac:dyDescent="0.25">
      <c r="A448" t="str">
        <f>'All Nodes'!A6666</f>
        <v>GRID</v>
      </c>
      <c r="B448">
        <f>'All Nodes'!B6666</f>
        <v>110446</v>
      </c>
      <c r="C448">
        <f>'All Nodes'!C6666</f>
        <v>100001</v>
      </c>
      <c r="D448" s="1">
        <f>'All Nodes'!D6666</f>
        <v>2.3014000000000001E-6</v>
      </c>
      <c r="E448" s="1">
        <f>'All Nodes'!E6666</f>
        <v>-4.9998000000000001E-2</v>
      </c>
      <c r="F448" s="1">
        <f>'All Nodes'!F6666</f>
        <v>0.49486999999999998</v>
      </c>
      <c r="G448">
        <f>'All Nodes'!G6666</f>
        <v>100001</v>
      </c>
    </row>
    <row r="449" spans="1:7" x14ac:dyDescent="0.25">
      <c r="A449" t="str">
        <f>'All Nodes'!A6667</f>
        <v>GRID</v>
      </c>
      <c r="B449">
        <f>'All Nodes'!B6667</f>
        <v>110447</v>
      </c>
      <c r="C449">
        <f>'All Nodes'!C6667</f>
        <v>100001</v>
      </c>
      <c r="D449" s="1">
        <f>'All Nodes'!D6667</f>
        <v>-0.19999800000000001</v>
      </c>
      <c r="E449" s="1">
        <f>'All Nodes'!E6667</f>
        <v>-5.0007999999999997E-2</v>
      </c>
      <c r="F449" s="1">
        <f>'All Nodes'!F6667</f>
        <v>0.49486999999999998</v>
      </c>
      <c r="G449">
        <f>'All Nodes'!G6667</f>
        <v>100001</v>
      </c>
    </row>
    <row r="450" spans="1:7" x14ac:dyDescent="0.25">
      <c r="A450" t="str">
        <f>'All Nodes'!A6668</f>
        <v>GRID</v>
      </c>
      <c r="B450">
        <f>'All Nodes'!B6668</f>
        <v>110448</v>
      </c>
      <c r="C450">
        <f>'All Nodes'!C6668</f>
        <v>100001</v>
      </c>
      <c r="D450" s="1">
        <f>'All Nodes'!D6668</f>
        <v>-2.4996999999999998E-2</v>
      </c>
      <c r="E450" s="1">
        <f>'All Nodes'!E6668</f>
        <v>-0.05</v>
      </c>
      <c r="F450" s="1">
        <f>'All Nodes'!F6668</f>
        <v>0.49486999999999998</v>
      </c>
      <c r="G450">
        <f>'All Nodes'!G6668</f>
        <v>100001</v>
      </c>
    </row>
    <row r="451" spans="1:7" x14ac:dyDescent="0.25">
      <c r="A451" t="str">
        <f>'All Nodes'!A6669</f>
        <v>GRID</v>
      </c>
      <c r="B451">
        <f>'All Nodes'!B6669</f>
        <v>110449</v>
      </c>
      <c r="C451">
        <f>'All Nodes'!C6669</f>
        <v>100001</v>
      </c>
      <c r="D451" s="1">
        <f>'All Nodes'!D6669</f>
        <v>-0.17499799999999999</v>
      </c>
      <c r="E451" s="1">
        <f>'All Nodes'!E6669</f>
        <v>-5.0007999999999997E-2</v>
      </c>
      <c r="F451" s="1">
        <f>'All Nodes'!F6669</f>
        <v>0.49487100000000001</v>
      </c>
      <c r="G451">
        <f>'All Nodes'!G6669</f>
        <v>100001</v>
      </c>
    </row>
    <row r="452" spans="1:7" x14ac:dyDescent="0.25">
      <c r="A452" t="str">
        <f>'All Nodes'!A6670</f>
        <v>GRID</v>
      </c>
      <c r="B452">
        <f>'All Nodes'!B6670</f>
        <v>110450</v>
      </c>
      <c r="C452">
        <f>'All Nodes'!C6670</f>
        <v>100001</v>
      </c>
      <c r="D452" s="1">
        <f>'All Nodes'!D6670</f>
        <v>-4.9997E-2</v>
      </c>
      <c r="E452" s="1">
        <f>'All Nodes'!E6670</f>
        <v>-5.0000999999999997E-2</v>
      </c>
      <c r="F452" s="1">
        <f>'All Nodes'!F6670</f>
        <v>0.49487100000000001</v>
      </c>
      <c r="G452">
        <f>'All Nodes'!G6670</f>
        <v>100001</v>
      </c>
    </row>
    <row r="453" spans="1:7" x14ac:dyDescent="0.25">
      <c r="A453" t="str">
        <f>'All Nodes'!A6671</f>
        <v>GRID</v>
      </c>
      <c r="B453">
        <f>'All Nodes'!B6671</f>
        <v>110451</v>
      </c>
      <c r="C453">
        <f>'All Nodes'!C6671</f>
        <v>100001</v>
      </c>
      <c r="D453" s="1">
        <f>'All Nodes'!D6671</f>
        <v>-0.14999799999999999</v>
      </c>
      <c r="E453" s="1">
        <f>'All Nodes'!E6671</f>
        <v>-5.0006000000000002E-2</v>
      </c>
      <c r="F453" s="1">
        <f>'All Nodes'!F6671</f>
        <v>0.49486999999999998</v>
      </c>
      <c r="G453">
        <f>'All Nodes'!G6671</f>
        <v>100001</v>
      </c>
    </row>
    <row r="454" spans="1:7" x14ac:dyDescent="0.25">
      <c r="A454" t="str">
        <f>'All Nodes'!A6672</f>
        <v>GRID</v>
      </c>
      <c r="B454">
        <f>'All Nodes'!B6672</f>
        <v>110452</v>
      </c>
      <c r="C454">
        <f>'All Nodes'!C6672</f>
        <v>100001</v>
      </c>
      <c r="D454" s="1">
        <f>'All Nodes'!D6672</f>
        <v>-7.4996999999999994E-2</v>
      </c>
      <c r="E454" s="1">
        <f>'All Nodes'!E6672</f>
        <v>-5.0001999999999998E-2</v>
      </c>
      <c r="F454" s="1">
        <f>'All Nodes'!F6672</f>
        <v>0.49486999999999998</v>
      </c>
      <c r="G454">
        <f>'All Nodes'!G6672</f>
        <v>100001</v>
      </c>
    </row>
    <row r="455" spans="1:7" x14ac:dyDescent="0.25">
      <c r="A455" t="str">
        <f>'All Nodes'!A6673</f>
        <v>GRID</v>
      </c>
      <c r="B455">
        <f>'All Nodes'!B6673</f>
        <v>110453</v>
      </c>
      <c r="C455">
        <f>'All Nodes'!C6673</f>
        <v>100001</v>
      </c>
      <c r="D455" s="1">
        <f>'All Nodes'!D6673</f>
        <v>-0.124998</v>
      </c>
      <c r="E455" s="1">
        <f>'All Nodes'!E6673</f>
        <v>-5.0004E-2</v>
      </c>
      <c r="F455" s="1">
        <f>'All Nodes'!F6673</f>
        <v>0.49486999999999998</v>
      </c>
      <c r="G455">
        <f>'All Nodes'!G6673</f>
        <v>100001</v>
      </c>
    </row>
    <row r="456" spans="1:7" x14ac:dyDescent="0.25">
      <c r="A456" t="str">
        <f>'All Nodes'!A6674</f>
        <v>GRID</v>
      </c>
      <c r="B456">
        <f>'All Nodes'!B6674</f>
        <v>110454</v>
      </c>
      <c r="C456">
        <f>'All Nodes'!C6674</f>
        <v>100001</v>
      </c>
      <c r="D456" s="1">
        <f>'All Nodes'!D6674</f>
        <v>-9.9997000000000003E-2</v>
      </c>
      <c r="E456" s="1">
        <f>'All Nodes'!E6674</f>
        <v>-5.0004E-2</v>
      </c>
      <c r="F456" s="1">
        <f>'All Nodes'!F6674</f>
        <v>0.49486999999999998</v>
      </c>
      <c r="G456">
        <f>'All Nodes'!G6674</f>
        <v>100001</v>
      </c>
    </row>
    <row r="457" spans="1:7" x14ac:dyDescent="0.25">
      <c r="A457" t="str">
        <f>'All Nodes'!A6675</f>
        <v>GRID</v>
      </c>
      <c r="B457">
        <f>'All Nodes'!B6675</f>
        <v>110455</v>
      </c>
      <c r="C457">
        <f>'All Nodes'!C6675</f>
        <v>100001</v>
      </c>
      <c r="D457" s="1">
        <f>'All Nodes'!D6675</f>
        <v>9.9976599999999999E-2</v>
      </c>
      <c r="E457" s="1">
        <f>'All Nodes'!E6675</f>
        <v>0.47500599999999998</v>
      </c>
      <c r="F457" s="1">
        <f>'All Nodes'!F6675</f>
        <v>0.49486999999999998</v>
      </c>
      <c r="G457">
        <f>'All Nodes'!G6675</f>
        <v>100001</v>
      </c>
    </row>
    <row r="458" spans="1:7" x14ac:dyDescent="0.25">
      <c r="A458" t="str">
        <f>'All Nodes'!A6676</f>
        <v>GRID</v>
      </c>
      <c r="B458">
        <f>'All Nodes'!B6676</f>
        <v>110456</v>
      </c>
      <c r="C458">
        <f>'All Nodes'!C6676</f>
        <v>100001</v>
      </c>
      <c r="D458" s="1">
        <f>'All Nodes'!D6676</f>
        <v>9.9977800000000006E-2</v>
      </c>
      <c r="E458" s="1">
        <f>'All Nodes'!E6676</f>
        <v>0.45000600000000002</v>
      </c>
      <c r="F458" s="1">
        <f>'All Nodes'!F6676</f>
        <v>0.49486999999999998</v>
      </c>
      <c r="G458">
        <f>'All Nodes'!G6676</f>
        <v>100001</v>
      </c>
    </row>
    <row r="459" spans="1:7" x14ac:dyDescent="0.25">
      <c r="A459" t="str">
        <f>'All Nodes'!A6677</f>
        <v>GRID</v>
      </c>
      <c r="B459">
        <f>'All Nodes'!B6677</f>
        <v>110457</v>
      </c>
      <c r="C459">
        <f>'All Nodes'!C6677</f>
        <v>100001</v>
      </c>
      <c r="D459" s="1">
        <f>'All Nodes'!D6677</f>
        <v>9.9978999999999998E-2</v>
      </c>
      <c r="E459" s="1">
        <f>'All Nodes'!E6677</f>
        <v>0.42500599999999999</v>
      </c>
      <c r="F459" s="1">
        <f>'All Nodes'!F6677</f>
        <v>0.49486999999999998</v>
      </c>
      <c r="G459">
        <f>'All Nodes'!G6677</f>
        <v>100001</v>
      </c>
    </row>
    <row r="460" spans="1:7" x14ac:dyDescent="0.25">
      <c r="A460" t="str">
        <f>'All Nodes'!A6678</f>
        <v>GRID</v>
      </c>
      <c r="B460">
        <f>'All Nodes'!B6678</f>
        <v>110458</v>
      </c>
      <c r="C460">
        <f>'All Nodes'!C6678</f>
        <v>100001</v>
      </c>
      <c r="D460" s="1">
        <f>'All Nodes'!D6678</f>
        <v>9.9980299999999994E-2</v>
      </c>
      <c r="E460" s="1">
        <f>'All Nodes'!E6678</f>
        <v>0.40000599999999997</v>
      </c>
      <c r="F460" s="1">
        <f>'All Nodes'!F6678</f>
        <v>0.49486999999999998</v>
      </c>
      <c r="G460">
        <f>'All Nodes'!G6678</f>
        <v>100001</v>
      </c>
    </row>
    <row r="461" spans="1:7" x14ac:dyDescent="0.25">
      <c r="A461" t="str">
        <f>'All Nodes'!A6679</f>
        <v>GRID</v>
      </c>
      <c r="B461">
        <f>'All Nodes'!B6679</f>
        <v>110459</v>
      </c>
      <c r="C461">
        <f>'All Nodes'!C6679</f>
        <v>100001</v>
      </c>
      <c r="D461" s="1">
        <f>'All Nodes'!D6679</f>
        <v>9.9981600000000004E-2</v>
      </c>
      <c r="E461" s="1">
        <f>'All Nodes'!E6679</f>
        <v>0.37500600000000001</v>
      </c>
      <c r="F461" s="1">
        <f>'All Nodes'!F6679</f>
        <v>0.494869</v>
      </c>
      <c r="G461">
        <f>'All Nodes'!G6679</f>
        <v>100001</v>
      </c>
    </row>
    <row r="462" spans="1:7" x14ac:dyDescent="0.25">
      <c r="A462" t="str">
        <f>'All Nodes'!A6680</f>
        <v>GRID</v>
      </c>
      <c r="B462">
        <f>'All Nodes'!B6680</f>
        <v>110460</v>
      </c>
      <c r="C462">
        <f>'All Nodes'!C6680</f>
        <v>100001</v>
      </c>
      <c r="D462" s="1">
        <f>'All Nodes'!D6680</f>
        <v>9.9982799999999997E-2</v>
      </c>
      <c r="E462" s="1">
        <f>'All Nodes'!E6680</f>
        <v>0.35000599999999998</v>
      </c>
      <c r="F462" s="1">
        <f>'All Nodes'!F6680</f>
        <v>0.49486999999999998</v>
      </c>
      <c r="G462">
        <f>'All Nodes'!G6680</f>
        <v>100001</v>
      </c>
    </row>
    <row r="463" spans="1:7" x14ac:dyDescent="0.25">
      <c r="A463" t="str">
        <f>'All Nodes'!A6681</f>
        <v>GRID</v>
      </c>
      <c r="B463">
        <f>'All Nodes'!B6681</f>
        <v>110461</v>
      </c>
      <c r="C463">
        <f>'All Nodes'!C6681</f>
        <v>100001</v>
      </c>
      <c r="D463" s="1">
        <f>'All Nodes'!D6681</f>
        <v>9.9984000000000003E-2</v>
      </c>
      <c r="E463" s="1">
        <f>'All Nodes'!E6681</f>
        <v>0.32500600000000002</v>
      </c>
      <c r="F463" s="1">
        <f>'All Nodes'!F6681</f>
        <v>0.49486999999999998</v>
      </c>
      <c r="G463">
        <f>'All Nodes'!G6681</f>
        <v>100001</v>
      </c>
    </row>
    <row r="464" spans="1:7" x14ac:dyDescent="0.25">
      <c r="A464" t="str">
        <f>'All Nodes'!A6682</f>
        <v>GRID</v>
      </c>
      <c r="B464">
        <f>'All Nodes'!B6682</f>
        <v>110462</v>
      </c>
      <c r="C464">
        <f>'All Nodes'!C6682</f>
        <v>100001</v>
      </c>
      <c r="D464" s="1">
        <f>'All Nodes'!D6682</f>
        <v>0.14999699999999999</v>
      </c>
      <c r="E464" s="1">
        <f>'All Nodes'!E6682</f>
        <v>5.0007900000000001E-2</v>
      </c>
      <c r="F464" s="1">
        <f>'All Nodes'!F6682</f>
        <v>0.49486999999999998</v>
      </c>
      <c r="G464">
        <f>'All Nodes'!G6682</f>
        <v>100001</v>
      </c>
    </row>
    <row r="465" spans="1:7" x14ac:dyDescent="0.25">
      <c r="A465" t="str">
        <f>'All Nodes'!A6683</f>
        <v>GRID</v>
      </c>
      <c r="B465">
        <f>'All Nodes'!B6683</f>
        <v>110463</v>
      </c>
      <c r="C465">
        <f>'All Nodes'!C6683</f>
        <v>100001</v>
      </c>
      <c r="D465" s="1">
        <f>'All Nodes'!D6683</f>
        <v>0.124984</v>
      </c>
      <c r="E465" s="1">
        <f>'All Nodes'!E6683</f>
        <v>0.32500600000000002</v>
      </c>
      <c r="F465" s="1">
        <f>'All Nodes'!F6683</f>
        <v>0.49486999999999998</v>
      </c>
      <c r="G465">
        <f>'All Nodes'!G6683</f>
        <v>100001</v>
      </c>
    </row>
    <row r="466" spans="1:7" x14ac:dyDescent="0.25">
      <c r="A466" t="str">
        <f>'All Nodes'!A6684</f>
        <v>GRID</v>
      </c>
      <c r="B466">
        <f>'All Nodes'!B6684</f>
        <v>110464</v>
      </c>
      <c r="C466">
        <f>'All Nodes'!C6684</f>
        <v>100001</v>
      </c>
      <c r="D466" s="1">
        <f>'All Nodes'!D6684</f>
        <v>0.124985</v>
      </c>
      <c r="E466" s="1">
        <f>'All Nodes'!E6684</f>
        <v>0.30000599999999999</v>
      </c>
      <c r="F466" s="1">
        <f>'All Nodes'!F6684</f>
        <v>0.49486999999999998</v>
      </c>
      <c r="G466">
        <f>'All Nodes'!G6684</f>
        <v>100001</v>
      </c>
    </row>
    <row r="467" spans="1:7" x14ac:dyDescent="0.25">
      <c r="A467" t="str">
        <f>'All Nodes'!A6685</f>
        <v>GRID</v>
      </c>
      <c r="B467">
        <f>'All Nodes'!B6685</f>
        <v>110465</v>
      </c>
      <c r="C467">
        <f>'All Nodes'!C6685</f>
        <v>100001</v>
      </c>
      <c r="D467" s="1">
        <f>'All Nodes'!D6685</f>
        <v>0.124987</v>
      </c>
      <c r="E467" s="1">
        <f>'All Nodes'!E6685</f>
        <v>0.27500599999999997</v>
      </c>
      <c r="F467" s="1">
        <f>'All Nodes'!F6685</f>
        <v>0.49486999999999998</v>
      </c>
      <c r="G467">
        <f>'All Nodes'!G6685</f>
        <v>100001</v>
      </c>
    </row>
    <row r="468" spans="1:7" x14ac:dyDescent="0.25">
      <c r="A468" t="str">
        <f>'All Nodes'!A6686</f>
        <v>GRID</v>
      </c>
      <c r="B468">
        <f>'All Nodes'!B6686</f>
        <v>110466</v>
      </c>
      <c r="C468">
        <f>'All Nodes'!C6686</f>
        <v>100001</v>
      </c>
      <c r="D468" s="1">
        <f>'All Nodes'!D6686</f>
        <v>0.124988</v>
      </c>
      <c r="E468" s="1">
        <f>'All Nodes'!E6686</f>
        <v>0.25000600000000001</v>
      </c>
      <c r="F468" s="1">
        <f>'All Nodes'!F6686</f>
        <v>0.49486999999999998</v>
      </c>
      <c r="G468">
        <f>'All Nodes'!G6686</f>
        <v>100001</v>
      </c>
    </row>
    <row r="469" spans="1:7" x14ac:dyDescent="0.25">
      <c r="A469" t="str">
        <f>'All Nodes'!A6687</f>
        <v>GRID</v>
      </c>
      <c r="B469">
        <f>'All Nodes'!B6687</f>
        <v>110467</v>
      </c>
      <c r="C469">
        <f>'All Nodes'!C6687</f>
        <v>100001</v>
      </c>
      <c r="D469" s="1">
        <f>'All Nodes'!D6687</f>
        <v>0.124989</v>
      </c>
      <c r="E469" s="1">
        <f>'All Nodes'!E6687</f>
        <v>0.22500600000000001</v>
      </c>
      <c r="F469" s="1">
        <f>'All Nodes'!F6687</f>
        <v>0.494869</v>
      </c>
      <c r="G469">
        <f>'All Nodes'!G6687</f>
        <v>100001</v>
      </c>
    </row>
    <row r="470" spans="1:7" x14ac:dyDescent="0.25">
      <c r="A470" t="str">
        <f>'All Nodes'!A6688</f>
        <v>GRID</v>
      </c>
      <c r="B470">
        <f>'All Nodes'!B6688</f>
        <v>110468</v>
      </c>
      <c r="C470">
        <f>'All Nodes'!C6688</f>
        <v>100001</v>
      </c>
      <c r="D470" s="1">
        <f>'All Nodes'!D6688</f>
        <v>0.12499</v>
      </c>
      <c r="E470" s="1">
        <f>'All Nodes'!E6688</f>
        <v>0.20000599999999999</v>
      </c>
      <c r="F470" s="1">
        <f>'All Nodes'!F6688</f>
        <v>0.49486999999999998</v>
      </c>
      <c r="G470">
        <f>'All Nodes'!G6688</f>
        <v>100001</v>
      </c>
    </row>
    <row r="471" spans="1:7" x14ac:dyDescent="0.25">
      <c r="A471" t="str">
        <f>'All Nodes'!A6689</f>
        <v>GRID</v>
      </c>
      <c r="B471">
        <f>'All Nodes'!B6689</f>
        <v>110469</v>
      </c>
      <c r="C471">
        <f>'All Nodes'!C6689</f>
        <v>100001</v>
      </c>
      <c r="D471" s="1">
        <f>'All Nodes'!D6689</f>
        <v>0.124991</v>
      </c>
      <c r="E471" s="1">
        <f>'All Nodes'!E6689</f>
        <v>0.17500599999999999</v>
      </c>
      <c r="F471" s="1">
        <f>'All Nodes'!F6689</f>
        <v>0.49486999999999998</v>
      </c>
      <c r="G471">
        <f>'All Nodes'!G6689</f>
        <v>100001</v>
      </c>
    </row>
    <row r="472" spans="1:7" x14ac:dyDescent="0.25">
      <c r="A472" t="str">
        <f>'All Nodes'!A6690</f>
        <v>GRID</v>
      </c>
      <c r="B472">
        <f>'All Nodes'!B6690</f>
        <v>110470</v>
      </c>
      <c r="C472">
        <f>'All Nodes'!C6690</f>
        <v>100001</v>
      </c>
      <c r="D472" s="1">
        <f>'All Nodes'!D6690</f>
        <v>0.12499300000000001</v>
      </c>
      <c r="E472" s="1">
        <f>'All Nodes'!E6690</f>
        <v>0.150006</v>
      </c>
      <c r="F472" s="1">
        <f>'All Nodes'!F6690</f>
        <v>0.49486999999999998</v>
      </c>
      <c r="G472">
        <f>'All Nodes'!G6690</f>
        <v>100001</v>
      </c>
    </row>
    <row r="473" spans="1:7" x14ac:dyDescent="0.25">
      <c r="A473" t="str">
        <f>'All Nodes'!A6691</f>
        <v>GRID</v>
      </c>
      <c r="B473">
        <f>'All Nodes'!B6691</f>
        <v>110471</v>
      </c>
      <c r="C473">
        <f>'All Nodes'!C6691</f>
        <v>100001</v>
      </c>
      <c r="D473" s="1">
        <f>'All Nodes'!D6691</f>
        <v>0.12499399999999999</v>
      </c>
      <c r="E473" s="1">
        <f>'All Nodes'!E6691</f>
        <v>0.12500600000000001</v>
      </c>
      <c r="F473" s="1">
        <f>'All Nodes'!F6691</f>
        <v>0.49486999999999998</v>
      </c>
      <c r="G473">
        <f>'All Nodes'!G6691</f>
        <v>100001</v>
      </c>
    </row>
    <row r="474" spans="1:7" x14ac:dyDescent="0.25">
      <c r="A474" t="str">
        <f>'All Nodes'!A6692</f>
        <v>GRID</v>
      </c>
      <c r="B474">
        <f>'All Nodes'!B6692</f>
        <v>110472</v>
      </c>
      <c r="C474">
        <f>'All Nodes'!C6692</f>
        <v>100001</v>
      </c>
      <c r="D474" s="1">
        <f>'All Nodes'!D6692</f>
        <v>0.12499499999999999</v>
      </c>
      <c r="E474" s="1">
        <f>'All Nodes'!E6692</f>
        <v>0.100007</v>
      </c>
      <c r="F474" s="1">
        <f>'All Nodes'!F6692</f>
        <v>0.49486999999999998</v>
      </c>
      <c r="G474">
        <f>'All Nodes'!G6692</f>
        <v>100001</v>
      </c>
    </row>
    <row r="475" spans="1:7" x14ac:dyDescent="0.25">
      <c r="A475" t="str">
        <f>'All Nodes'!A6693</f>
        <v>GRID</v>
      </c>
      <c r="B475">
        <f>'All Nodes'!B6693</f>
        <v>110473</v>
      </c>
      <c r="C475">
        <f>'All Nodes'!C6693</f>
        <v>100001</v>
      </c>
      <c r="D475" s="1">
        <f>'All Nodes'!D6693</f>
        <v>0.124996</v>
      </c>
      <c r="E475" s="1">
        <f>'All Nodes'!E6693</f>
        <v>7.5006699999999996E-2</v>
      </c>
      <c r="F475" s="1">
        <f>'All Nodes'!F6693</f>
        <v>0.49486999999999998</v>
      </c>
      <c r="G475">
        <f>'All Nodes'!G6693</f>
        <v>100001</v>
      </c>
    </row>
    <row r="476" spans="1:7" x14ac:dyDescent="0.25">
      <c r="A476" t="str">
        <f>'All Nodes'!A6694</f>
        <v>GRID</v>
      </c>
      <c r="B476">
        <f>'All Nodes'!B6694</f>
        <v>110474</v>
      </c>
      <c r="C476">
        <f>'All Nodes'!C6694</f>
        <v>100001</v>
      </c>
      <c r="D476" s="1">
        <f>'All Nodes'!D6694</f>
        <v>0.14999599999999999</v>
      </c>
      <c r="E476" s="1">
        <f>'All Nodes'!E6694</f>
        <v>7.5007900000000002E-2</v>
      </c>
      <c r="F476" s="1">
        <f>'All Nodes'!F6694</f>
        <v>0.49486999999999998</v>
      </c>
      <c r="G476">
        <f>'All Nodes'!G6694</f>
        <v>100001</v>
      </c>
    </row>
    <row r="477" spans="1:7" x14ac:dyDescent="0.25">
      <c r="A477" t="str">
        <f>'All Nodes'!A6695</f>
        <v>GRID</v>
      </c>
      <c r="B477">
        <f>'All Nodes'!B6695</f>
        <v>110475</v>
      </c>
      <c r="C477">
        <f>'All Nodes'!C6695</f>
        <v>100001</v>
      </c>
      <c r="D477" s="1">
        <f>'All Nodes'!D6695</f>
        <v>0.17499899999999999</v>
      </c>
      <c r="E477" s="1">
        <f>'All Nodes'!E6695</f>
        <v>2.5009099999999999E-2</v>
      </c>
      <c r="F477" s="1">
        <f>'All Nodes'!F6695</f>
        <v>0.49486999999999998</v>
      </c>
      <c r="G477">
        <f>'All Nodes'!G6695</f>
        <v>100001</v>
      </c>
    </row>
    <row r="478" spans="1:7" x14ac:dyDescent="0.25">
      <c r="A478" t="str">
        <f>'All Nodes'!A6696</f>
        <v>GRID</v>
      </c>
      <c r="B478">
        <f>'All Nodes'!B6696</f>
        <v>110476</v>
      </c>
      <c r="C478">
        <f>'All Nodes'!C6696</f>
        <v>100001</v>
      </c>
      <c r="D478" s="1">
        <f>'All Nodes'!D6696</f>
        <v>0.17499700000000001</v>
      </c>
      <c r="E478" s="1">
        <f>'All Nodes'!E6696</f>
        <v>5.0009100000000001E-2</v>
      </c>
      <c r="F478" s="1">
        <f>'All Nodes'!F6696</f>
        <v>0.49487100000000001</v>
      </c>
      <c r="G478">
        <f>'All Nodes'!G6696</f>
        <v>100001</v>
      </c>
    </row>
    <row r="479" spans="1:7" x14ac:dyDescent="0.25">
      <c r="A479" t="str">
        <f>'All Nodes'!A6697</f>
        <v>GRID</v>
      </c>
      <c r="B479">
        <f>'All Nodes'!B6697</f>
        <v>110477</v>
      </c>
      <c r="C479">
        <f>'All Nodes'!C6697</f>
        <v>100001</v>
      </c>
      <c r="D479" s="1">
        <f>'All Nodes'!D6697</f>
        <v>0.20000299999999999</v>
      </c>
      <c r="E479" s="1">
        <f>'All Nodes'!E6697</f>
        <v>-4.9987999999999998E-2</v>
      </c>
      <c r="F479" s="1">
        <f>'All Nodes'!F6697</f>
        <v>0.49486999999999998</v>
      </c>
      <c r="G479">
        <f>'All Nodes'!G6697</f>
        <v>100001</v>
      </c>
    </row>
    <row r="480" spans="1:7" x14ac:dyDescent="0.25">
      <c r="A480" t="str">
        <f>'All Nodes'!A6698</f>
        <v>GRID</v>
      </c>
      <c r="B480">
        <f>'All Nodes'!B6698</f>
        <v>110478</v>
      </c>
      <c r="C480">
        <f>'All Nodes'!C6698</f>
        <v>100001</v>
      </c>
      <c r="D480" s="1">
        <f>'All Nodes'!D6698</f>
        <v>0.20000100000000001</v>
      </c>
      <c r="E480" s="1">
        <f>'All Nodes'!E6698</f>
        <v>-2.4988E-2</v>
      </c>
      <c r="F480" s="1">
        <f>'All Nodes'!F6698</f>
        <v>0.49486999999999998</v>
      </c>
      <c r="G480">
        <f>'All Nodes'!G6698</f>
        <v>100001</v>
      </c>
    </row>
    <row r="481" spans="1:7" x14ac:dyDescent="0.25">
      <c r="A481" t="str">
        <f>'All Nodes'!A6699</f>
        <v>GRID</v>
      </c>
      <c r="B481">
        <f>'All Nodes'!B6699</f>
        <v>110479</v>
      </c>
      <c r="C481">
        <f>'All Nodes'!C6699</f>
        <v>100001</v>
      </c>
      <c r="D481" s="1">
        <f>'All Nodes'!D6699</f>
        <v>0.19999900000000001</v>
      </c>
      <c r="E481" s="1">
        <f>'All Nodes'!E6699</f>
        <v>2.5010299999999999E-2</v>
      </c>
      <c r="F481" s="1">
        <f>'All Nodes'!F6699</f>
        <v>0.49487100000000001</v>
      </c>
      <c r="G481">
        <f>'All Nodes'!G6699</f>
        <v>100001</v>
      </c>
    </row>
    <row r="482" spans="1:7" x14ac:dyDescent="0.25">
      <c r="A482" t="str">
        <f>'All Nodes'!A6700</f>
        <v>GRID</v>
      </c>
      <c r="B482">
        <f>'All Nodes'!B6700</f>
        <v>110480</v>
      </c>
      <c r="C482">
        <f>'All Nodes'!C6700</f>
        <v>100001</v>
      </c>
      <c r="D482" s="1">
        <f>'All Nodes'!D6700</f>
        <v>0.2</v>
      </c>
      <c r="E482" s="1">
        <f>'All Nodes'!E6700</f>
        <v>1.0291E-5</v>
      </c>
      <c r="F482" s="1">
        <f>'All Nodes'!F6700</f>
        <v>0.49486999999999998</v>
      </c>
      <c r="G482">
        <f>'All Nodes'!G6700</f>
        <v>100001</v>
      </c>
    </row>
    <row r="483" spans="1:7" x14ac:dyDescent="0.25">
      <c r="A483" t="str">
        <f>'All Nodes'!A6701</f>
        <v>GRID</v>
      </c>
      <c r="B483">
        <f>'All Nodes'!B6701</f>
        <v>110481</v>
      </c>
      <c r="C483">
        <f>'All Nodes'!C6701</f>
        <v>100001</v>
      </c>
      <c r="D483" s="1">
        <f>'All Nodes'!D6701</f>
        <v>0.22500300000000001</v>
      </c>
      <c r="E483" s="1">
        <f>'All Nodes'!E6701</f>
        <v>-4.9987999999999998E-2</v>
      </c>
      <c r="F483" s="1">
        <f>'All Nodes'!F6701</f>
        <v>0.49486999999999998</v>
      </c>
      <c r="G483">
        <f>'All Nodes'!G6701</f>
        <v>100001</v>
      </c>
    </row>
    <row r="484" spans="1:7" x14ac:dyDescent="0.25">
      <c r="A484" t="str">
        <f>'All Nodes'!A6702</f>
        <v>GRID</v>
      </c>
      <c r="B484">
        <f>'All Nodes'!B6702</f>
        <v>110482</v>
      </c>
      <c r="C484">
        <f>'All Nodes'!C6702</f>
        <v>100001</v>
      </c>
      <c r="D484" s="1">
        <f>'All Nodes'!D6702</f>
        <v>-0.474997</v>
      </c>
      <c r="E484" s="1">
        <f>'All Nodes'!E6702</f>
        <v>-7.5022000000000005E-2</v>
      </c>
      <c r="F484" s="1">
        <f>'All Nodes'!F6702</f>
        <v>0.49487100000000001</v>
      </c>
      <c r="G484">
        <f>'All Nodes'!G6702</f>
        <v>100001</v>
      </c>
    </row>
    <row r="485" spans="1:7" x14ac:dyDescent="0.25">
      <c r="A485" t="str">
        <f>'All Nodes'!A6703</f>
        <v>GRID</v>
      </c>
      <c r="B485">
        <f>'All Nodes'!B6703</f>
        <v>110483</v>
      </c>
      <c r="C485">
        <f>'All Nodes'!C6703</f>
        <v>100001</v>
      </c>
      <c r="D485" s="1">
        <f>'All Nodes'!D6703</f>
        <v>-0.44999699999999998</v>
      </c>
      <c r="E485" s="1">
        <f>'All Nodes'!E6703</f>
        <v>-7.5020000000000003E-2</v>
      </c>
      <c r="F485" s="1">
        <f>'All Nodes'!F6703</f>
        <v>0.49486999999999998</v>
      </c>
      <c r="G485">
        <f>'All Nodes'!G6703</f>
        <v>100001</v>
      </c>
    </row>
    <row r="486" spans="1:7" x14ac:dyDescent="0.25">
      <c r="A486" t="str">
        <f>'All Nodes'!A6704</f>
        <v>GRID</v>
      </c>
      <c r="B486">
        <f>'All Nodes'!B6704</f>
        <v>110484</v>
      </c>
      <c r="C486">
        <f>'All Nodes'!C6704</f>
        <v>100001</v>
      </c>
      <c r="D486" s="1">
        <f>'All Nodes'!D6704</f>
        <v>0.22500300000000001</v>
      </c>
      <c r="E486" s="1">
        <f>'All Nodes'!E6704</f>
        <v>-7.4987999999999999E-2</v>
      </c>
      <c r="F486" s="1">
        <f>'All Nodes'!F6704</f>
        <v>0.49486999999999998</v>
      </c>
      <c r="G486">
        <f>'All Nodes'!G6704</f>
        <v>100001</v>
      </c>
    </row>
    <row r="487" spans="1:7" x14ac:dyDescent="0.25">
      <c r="A487" t="str">
        <f>'All Nodes'!A6705</f>
        <v>GRID</v>
      </c>
      <c r="B487">
        <f>'All Nodes'!B6705</f>
        <v>110485</v>
      </c>
      <c r="C487">
        <f>'All Nodes'!C6705</f>
        <v>100001</v>
      </c>
      <c r="D487" s="1">
        <f>'All Nodes'!D6705</f>
        <v>-0.42499700000000001</v>
      </c>
      <c r="E487" s="1">
        <f>'All Nodes'!E6705</f>
        <v>-7.5020000000000003E-2</v>
      </c>
      <c r="F487" s="1">
        <f>'All Nodes'!F6705</f>
        <v>0.49486999999999998</v>
      </c>
      <c r="G487">
        <f>'All Nodes'!G6705</f>
        <v>100001</v>
      </c>
    </row>
    <row r="488" spans="1:7" x14ac:dyDescent="0.25">
      <c r="A488" t="str">
        <f>'All Nodes'!A6706</f>
        <v>GRID</v>
      </c>
      <c r="B488">
        <f>'All Nodes'!B6706</f>
        <v>110486</v>
      </c>
      <c r="C488">
        <f>'All Nodes'!C6706</f>
        <v>100001</v>
      </c>
      <c r="D488" s="1">
        <f>'All Nodes'!D6706</f>
        <v>0.20000299999999999</v>
      </c>
      <c r="E488" s="1">
        <f>'All Nodes'!E6706</f>
        <v>-7.4987999999999999E-2</v>
      </c>
      <c r="F488" s="1">
        <f>'All Nodes'!F6706</f>
        <v>0.49486999999999998</v>
      </c>
      <c r="G488">
        <f>'All Nodes'!G6706</f>
        <v>100001</v>
      </c>
    </row>
    <row r="489" spans="1:7" x14ac:dyDescent="0.25">
      <c r="A489" t="str">
        <f>'All Nodes'!A6707</f>
        <v>GRID</v>
      </c>
      <c r="B489">
        <f>'All Nodes'!B6707</f>
        <v>110487</v>
      </c>
      <c r="C489">
        <f>'All Nodes'!C6707</f>
        <v>100001</v>
      </c>
      <c r="D489" s="1">
        <f>'All Nodes'!D6707</f>
        <v>-0.39999699999999999</v>
      </c>
      <c r="E489" s="1">
        <f>'All Nodes'!E6707</f>
        <v>-7.5018000000000001E-2</v>
      </c>
      <c r="F489" s="1">
        <f>'All Nodes'!F6707</f>
        <v>0.49487100000000001</v>
      </c>
      <c r="G489">
        <f>'All Nodes'!G6707</f>
        <v>100001</v>
      </c>
    </row>
    <row r="490" spans="1:7" x14ac:dyDescent="0.25">
      <c r="A490" t="str">
        <f>'All Nodes'!A6708</f>
        <v>GRID</v>
      </c>
      <c r="B490">
        <f>'All Nodes'!B6708</f>
        <v>110488</v>
      </c>
      <c r="C490">
        <f>'All Nodes'!C6708</f>
        <v>100001</v>
      </c>
      <c r="D490" s="1">
        <f>'All Nodes'!D6708</f>
        <v>0.17500299999999999</v>
      </c>
      <c r="E490" s="1">
        <f>'All Nodes'!E6708</f>
        <v>-7.4990000000000001E-2</v>
      </c>
      <c r="F490" s="1">
        <f>'All Nodes'!F6708</f>
        <v>0.49487100000000001</v>
      </c>
      <c r="G490">
        <f>'All Nodes'!G6708</f>
        <v>100001</v>
      </c>
    </row>
    <row r="491" spans="1:7" x14ac:dyDescent="0.25">
      <c r="A491" t="str">
        <f>'All Nodes'!A6709</f>
        <v>GRID</v>
      </c>
      <c r="B491">
        <f>'All Nodes'!B6709</f>
        <v>110489</v>
      </c>
      <c r="C491">
        <f>'All Nodes'!C6709</f>
        <v>100001</v>
      </c>
      <c r="D491" s="1">
        <f>'All Nodes'!D6709</f>
        <v>-0.37499700000000002</v>
      </c>
      <c r="E491" s="1">
        <f>'All Nodes'!E6709</f>
        <v>-7.5017E-2</v>
      </c>
      <c r="F491" s="1">
        <f>'All Nodes'!F6709</f>
        <v>0.49486999999999998</v>
      </c>
      <c r="G491">
        <f>'All Nodes'!G6709</f>
        <v>100001</v>
      </c>
    </row>
    <row r="492" spans="1:7" x14ac:dyDescent="0.25">
      <c r="A492" t="str">
        <f>'All Nodes'!A6710</f>
        <v>GRID</v>
      </c>
      <c r="B492">
        <f>'All Nodes'!B6710</f>
        <v>110490</v>
      </c>
      <c r="C492">
        <f>'All Nodes'!C6710</f>
        <v>100001</v>
      </c>
      <c r="D492" s="1">
        <f>'All Nodes'!D6710</f>
        <v>0.150003</v>
      </c>
      <c r="E492" s="1">
        <f>'All Nodes'!E6710</f>
        <v>-7.4992000000000003E-2</v>
      </c>
      <c r="F492" s="1">
        <f>'All Nodes'!F6710</f>
        <v>0.49486999999999998</v>
      </c>
      <c r="G492">
        <f>'All Nodes'!G6710</f>
        <v>100001</v>
      </c>
    </row>
    <row r="493" spans="1:7" x14ac:dyDescent="0.25">
      <c r="A493" t="str">
        <f>'All Nodes'!A6711</f>
        <v>GRID</v>
      </c>
      <c r="B493">
        <f>'All Nodes'!B6711</f>
        <v>110491</v>
      </c>
      <c r="C493">
        <f>'All Nodes'!C6711</f>
        <v>100001</v>
      </c>
      <c r="D493" s="1">
        <f>'All Nodes'!D6711</f>
        <v>-0.349997</v>
      </c>
      <c r="E493" s="1">
        <f>'All Nodes'!E6711</f>
        <v>-7.5015999999999999E-2</v>
      </c>
      <c r="F493" s="1">
        <f>'All Nodes'!F6711</f>
        <v>0.49486999999999998</v>
      </c>
      <c r="G493">
        <f>'All Nodes'!G6711</f>
        <v>100001</v>
      </c>
    </row>
    <row r="494" spans="1:7" x14ac:dyDescent="0.25">
      <c r="A494" t="str">
        <f>'All Nodes'!A6712</f>
        <v>GRID</v>
      </c>
      <c r="B494">
        <f>'All Nodes'!B6712</f>
        <v>110492</v>
      </c>
      <c r="C494">
        <f>'All Nodes'!C6712</f>
        <v>100001</v>
      </c>
      <c r="D494" s="1">
        <f>'All Nodes'!D6712</f>
        <v>0.125003</v>
      </c>
      <c r="E494" s="1">
        <f>'All Nodes'!E6712</f>
        <v>-7.4992000000000003E-2</v>
      </c>
      <c r="F494" s="1">
        <f>'All Nodes'!F6712</f>
        <v>0.49486999999999998</v>
      </c>
      <c r="G494">
        <f>'All Nodes'!G6712</f>
        <v>100001</v>
      </c>
    </row>
    <row r="495" spans="1:7" x14ac:dyDescent="0.25">
      <c r="A495" t="str">
        <f>'All Nodes'!A6713</f>
        <v>GRID</v>
      </c>
      <c r="B495">
        <f>'All Nodes'!B6713</f>
        <v>110493</v>
      </c>
      <c r="C495">
        <f>'All Nodes'!C6713</f>
        <v>100001</v>
      </c>
      <c r="D495" s="1">
        <f>'All Nodes'!D6713</f>
        <v>-0.32499699999999998</v>
      </c>
      <c r="E495" s="1">
        <f>'All Nodes'!E6713</f>
        <v>-7.5013999999999997E-2</v>
      </c>
      <c r="F495" s="1">
        <f>'All Nodes'!F6713</f>
        <v>0.49486999999999998</v>
      </c>
      <c r="G495">
        <f>'All Nodes'!G6713</f>
        <v>100001</v>
      </c>
    </row>
    <row r="496" spans="1:7" x14ac:dyDescent="0.25">
      <c r="A496" t="str">
        <f>'All Nodes'!A6714</f>
        <v>GRID</v>
      </c>
      <c r="B496">
        <f>'All Nodes'!B6714</f>
        <v>110494</v>
      </c>
      <c r="C496">
        <f>'All Nodes'!C6714</f>
        <v>100001</v>
      </c>
      <c r="D496" s="1">
        <f>'All Nodes'!D6714</f>
        <v>0.10000299999999999</v>
      </c>
      <c r="E496" s="1">
        <f>'All Nodes'!E6714</f>
        <v>-7.4994000000000005E-2</v>
      </c>
      <c r="F496" s="1">
        <f>'All Nodes'!F6714</f>
        <v>0.49487100000000001</v>
      </c>
      <c r="G496">
        <f>'All Nodes'!G6714</f>
        <v>100001</v>
      </c>
    </row>
    <row r="497" spans="1:7" x14ac:dyDescent="0.25">
      <c r="A497" t="str">
        <f>'All Nodes'!A6715</f>
        <v>GRID</v>
      </c>
      <c r="B497">
        <f>'All Nodes'!B6715</f>
        <v>110495</v>
      </c>
      <c r="C497">
        <f>'All Nodes'!C6715</f>
        <v>100001</v>
      </c>
      <c r="D497" s="1">
        <f>'All Nodes'!D6715</f>
        <v>-0.29999700000000001</v>
      </c>
      <c r="E497" s="1">
        <f>'All Nodes'!E6715</f>
        <v>-7.5013999999999997E-2</v>
      </c>
      <c r="F497" s="1">
        <f>'All Nodes'!F6715</f>
        <v>0.49486999999999998</v>
      </c>
      <c r="G497">
        <f>'All Nodes'!G6715</f>
        <v>100001</v>
      </c>
    </row>
    <row r="498" spans="1:7" x14ac:dyDescent="0.25">
      <c r="A498" t="str">
        <f>'All Nodes'!A6716</f>
        <v>GRID</v>
      </c>
      <c r="B498">
        <f>'All Nodes'!B6716</f>
        <v>110496</v>
      </c>
      <c r="C498">
        <f>'All Nodes'!C6716</f>
        <v>100001</v>
      </c>
      <c r="D498" s="1">
        <f>'All Nodes'!D6716</f>
        <v>7.5003500000000001E-2</v>
      </c>
      <c r="E498" s="1">
        <f>'All Nodes'!E6716</f>
        <v>-7.4994000000000005E-2</v>
      </c>
      <c r="F498" s="1">
        <f>'All Nodes'!F6716</f>
        <v>0.49486999999999998</v>
      </c>
      <c r="G498">
        <f>'All Nodes'!G6716</f>
        <v>100001</v>
      </c>
    </row>
    <row r="499" spans="1:7" x14ac:dyDescent="0.25">
      <c r="A499" t="str">
        <f>'All Nodes'!A6717</f>
        <v>GRID</v>
      </c>
      <c r="B499">
        <f>'All Nodes'!B6717</f>
        <v>110497</v>
      </c>
      <c r="C499">
        <f>'All Nodes'!C6717</f>
        <v>100001</v>
      </c>
      <c r="D499" s="1">
        <f>'All Nodes'!D6717</f>
        <v>-0.27499699999999999</v>
      </c>
      <c r="E499" s="1">
        <f>'All Nodes'!E6717</f>
        <v>-7.5011999999999995E-2</v>
      </c>
      <c r="F499" s="1">
        <f>'All Nodes'!F6717</f>
        <v>0.49487100000000001</v>
      </c>
      <c r="G499">
        <f>'All Nodes'!G6717</f>
        <v>100001</v>
      </c>
    </row>
    <row r="500" spans="1:7" x14ac:dyDescent="0.25">
      <c r="A500" t="str">
        <f>'All Nodes'!A6718</f>
        <v>GRID</v>
      </c>
      <c r="B500">
        <f>'All Nodes'!B6718</f>
        <v>110498</v>
      </c>
      <c r="C500">
        <f>'All Nodes'!C6718</f>
        <v>100001</v>
      </c>
      <c r="D500" s="1">
        <f>'All Nodes'!D6718</f>
        <v>5.0003499999999999E-2</v>
      </c>
      <c r="E500" s="1">
        <f>'All Nodes'!E6718</f>
        <v>-7.4995999999999993E-2</v>
      </c>
      <c r="F500" s="1">
        <f>'All Nodes'!F6718</f>
        <v>0.49486999999999998</v>
      </c>
      <c r="G500">
        <f>'All Nodes'!G6718</f>
        <v>100001</v>
      </c>
    </row>
    <row r="501" spans="1:7" x14ac:dyDescent="0.25">
      <c r="A501" t="str">
        <f>'All Nodes'!A6719</f>
        <v>GRID</v>
      </c>
      <c r="B501">
        <f>'All Nodes'!B6719</f>
        <v>110499</v>
      </c>
      <c r="C501">
        <f>'All Nodes'!C6719</f>
        <v>100001</v>
      </c>
      <c r="D501" s="1">
        <f>'All Nodes'!D6719</f>
        <v>-0.249997</v>
      </c>
      <c r="E501" s="1">
        <f>'All Nodes'!E6719</f>
        <v>-7.5009999999999993E-2</v>
      </c>
      <c r="F501" s="1">
        <f>'All Nodes'!F6719</f>
        <v>0.49486999999999998</v>
      </c>
      <c r="G501">
        <f>'All Nodes'!G6719</f>
        <v>100001</v>
      </c>
    </row>
    <row r="502" spans="1:7" x14ac:dyDescent="0.25">
      <c r="A502" t="str">
        <f>'All Nodes'!A6720</f>
        <v>GRID</v>
      </c>
      <c r="B502">
        <f>'All Nodes'!B6720</f>
        <v>110500</v>
      </c>
      <c r="C502">
        <f>'All Nodes'!C6720</f>
        <v>100001</v>
      </c>
      <c r="D502" s="1">
        <f>'All Nodes'!D6720</f>
        <v>2.5003500000000001E-2</v>
      </c>
      <c r="E502" s="1">
        <f>'All Nodes'!E6720</f>
        <v>-7.4997999999999995E-2</v>
      </c>
      <c r="F502" s="1">
        <f>'All Nodes'!F6720</f>
        <v>0.49486999999999998</v>
      </c>
      <c r="G502">
        <f>'All Nodes'!G6720</f>
        <v>100001</v>
      </c>
    </row>
    <row r="503" spans="1:7" x14ac:dyDescent="0.25">
      <c r="A503" t="str">
        <f>'All Nodes'!A6721</f>
        <v>GRID</v>
      </c>
      <c r="B503">
        <f>'All Nodes'!B6721</f>
        <v>110501</v>
      </c>
      <c r="C503">
        <f>'All Nodes'!C6721</f>
        <v>100001</v>
      </c>
      <c r="D503" s="1">
        <f>'All Nodes'!D6721</f>
        <v>-0.224997</v>
      </c>
      <c r="E503" s="1">
        <f>'All Nodes'!E6721</f>
        <v>-7.5009999999999993E-2</v>
      </c>
      <c r="F503" s="1">
        <f>'All Nodes'!F6721</f>
        <v>0.49486999999999998</v>
      </c>
      <c r="G503">
        <f>'All Nodes'!G6721</f>
        <v>100001</v>
      </c>
    </row>
    <row r="504" spans="1:7" x14ac:dyDescent="0.25">
      <c r="A504" t="str">
        <f>'All Nodes'!A6722</f>
        <v>GRID</v>
      </c>
      <c r="B504">
        <f>'All Nodes'!B6722</f>
        <v>110502</v>
      </c>
      <c r="C504">
        <f>'All Nodes'!C6722</f>
        <v>100001</v>
      </c>
      <c r="D504" s="1">
        <f>'All Nodes'!D6722</f>
        <v>3.5255E-6</v>
      </c>
      <c r="E504" s="1">
        <f>'All Nodes'!E6722</f>
        <v>-7.4997999999999995E-2</v>
      </c>
      <c r="F504" s="1">
        <f>'All Nodes'!F6722</f>
        <v>0.49486999999999998</v>
      </c>
      <c r="G504">
        <f>'All Nodes'!G6722</f>
        <v>100001</v>
      </c>
    </row>
    <row r="505" spans="1:7" x14ac:dyDescent="0.25">
      <c r="A505" t="str">
        <f>'All Nodes'!A6723</f>
        <v>GRID</v>
      </c>
      <c r="B505">
        <f>'All Nodes'!B6723</f>
        <v>110503</v>
      </c>
      <c r="C505">
        <f>'All Nodes'!C6723</f>
        <v>100001</v>
      </c>
      <c r="D505" s="1">
        <f>'All Nodes'!D6723</f>
        <v>-0.19999700000000001</v>
      </c>
      <c r="E505" s="1">
        <f>'All Nodes'!E6723</f>
        <v>-7.5008000000000005E-2</v>
      </c>
      <c r="F505" s="1">
        <f>'All Nodes'!F6723</f>
        <v>0.49486999999999998</v>
      </c>
      <c r="G505">
        <f>'All Nodes'!G6723</f>
        <v>100001</v>
      </c>
    </row>
    <row r="506" spans="1:7" x14ac:dyDescent="0.25">
      <c r="A506" t="str">
        <f>'All Nodes'!A6724</f>
        <v>GRID</v>
      </c>
      <c r="B506">
        <f>'All Nodes'!B6724</f>
        <v>110504</v>
      </c>
      <c r="C506">
        <f>'All Nodes'!C6724</f>
        <v>100001</v>
      </c>
      <c r="D506" s="1">
        <f>'All Nodes'!D6724</f>
        <v>-2.4995E-2</v>
      </c>
      <c r="E506" s="1">
        <f>'All Nodes'!E6724</f>
        <v>-7.4999999999999997E-2</v>
      </c>
      <c r="F506" s="1">
        <f>'All Nodes'!F6724</f>
        <v>0.49487100000000001</v>
      </c>
      <c r="G506">
        <f>'All Nodes'!G6724</f>
        <v>100001</v>
      </c>
    </row>
    <row r="507" spans="1:7" x14ac:dyDescent="0.25">
      <c r="A507" t="str">
        <f>'All Nodes'!A6725</f>
        <v>GRID</v>
      </c>
      <c r="B507">
        <f>'All Nodes'!B6725</f>
        <v>110505</v>
      </c>
      <c r="C507">
        <f>'All Nodes'!C6725</f>
        <v>100001</v>
      </c>
      <c r="D507" s="1">
        <f>'All Nodes'!D6725</f>
        <v>-0.17499700000000001</v>
      </c>
      <c r="E507" s="1">
        <f>'All Nodes'!E6725</f>
        <v>-7.5008000000000005E-2</v>
      </c>
      <c r="F507" s="1">
        <f>'All Nodes'!F6725</f>
        <v>0.49486999999999998</v>
      </c>
      <c r="G507">
        <f>'All Nodes'!G6725</f>
        <v>100001</v>
      </c>
    </row>
    <row r="508" spans="1:7" x14ac:dyDescent="0.25">
      <c r="A508" t="str">
        <f>'All Nodes'!A6726</f>
        <v>GRID</v>
      </c>
      <c r="B508">
        <f>'All Nodes'!B6726</f>
        <v>110506</v>
      </c>
      <c r="C508">
        <f>'All Nodes'!C6726</f>
        <v>100001</v>
      </c>
      <c r="D508" s="1">
        <f>'All Nodes'!D6726</f>
        <v>-4.9994999999999998E-2</v>
      </c>
      <c r="E508" s="1">
        <f>'All Nodes'!E6726</f>
        <v>-7.5000999999999998E-2</v>
      </c>
      <c r="F508" s="1">
        <f>'All Nodes'!F6726</f>
        <v>0.49486999999999998</v>
      </c>
      <c r="G508">
        <f>'All Nodes'!G6726</f>
        <v>100001</v>
      </c>
    </row>
    <row r="509" spans="1:7" x14ac:dyDescent="0.25">
      <c r="A509" t="str">
        <f>'All Nodes'!A6727</f>
        <v>GRID</v>
      </c>
      <c r="B509">
        <f>'All Nodes'!B6727</f>
        <v>110507</v>
      </c>
      <c r="C509">
        <f>'All Nodes'!C6727</f>
        <v>100001</v>
      </c>
      <c r="D509" s="1">
        <f>'All Nodes'!D6727</f>
        <v>-0.14999699999999999</v>
      </c>
      <c r="E509" s="1">
        <f>'All Nodes'!E6727</f>
        <v>-7.5006000000000003E-2</v>
      </c>
      <c r="F509" s="1">
        <f>'All Nodes'!F6727</f>
        <v>0.49487100000000001</v>
      </c>
      <c r="G509">
        <f>'All Nodes'!G6727</f>
        <v>100001</v>
      </c>
    </row>
    <row r="510" spans="1:7" x14ac:dyDescent="0.25">
      <c r="A510" t="str">
        <f>'All Nodes'!A6728</f>
        <v>GRID</v>
      </c>
      <c r="B510">
        <f>'All Nodes'!B6728</f>
        <v>110508</v>
      </c>
      <c r="C510">
        <f>'All Nodes'!C6728</f>
        <v>100001</v>
      </c>
      <c r="D510" s="1">
        <f>'All Nodes'!D6728</f>
        <v>-7.4995000000000006E-2</v>
      </c>
      <c r="E510" s="1">
        <f>'All Nodes'!E6728</f>
        <v>-7.5001999999999999E-2</v>
      </c>
      <c r="F510" s="1">
        <f>'All Nodes'!F6728</f>
        <v>0.49486999999999998</v>
      </c>
      <c r="G510">
        <f>'All Nodes'!G6728</f>
        <v>100001</v>
      </c>
    </row>
    <row r="511" spans="1:7" x14ac:dyDescent="0.25">
      <c r="A511" t="str">
        <f>'All Nodes'!A6729</f>
        <v>GRID</v>
      </c>
      <c r="B511">
        <f>'All Nodes'!B6729</f>
        <v>110509</v>
      </c>
      <c r="C511">
        <f>'All Nodes'!C6729</f>
        <v>100001</v>
      </c>
      <c r="D511" s="1">
        <f>'All Nodes'!D6729</f>
        <v>-0.124997</v>
      </c>
      <c r="E511" s="1">
        <f>'All Nodes'!E6729</f>
        <v>-7.5004000000000001E-2</v>
      </c>
      <c r="F511" s="1">
        <f>'All Nodes'!F6729</f>
        <v>0.49486999999999998</v>
      </c>
      <c r="G511">
        <f>'All Nodes'!G6729</f>
        <v>100001</v>
      </c>
    </row>
    <row r="512" spans="1:7" x14ac:dyDescent="0.25">
      <c r="A512" t="str">
        <f>'All Nodes'!A6730</f>
        <v>GRID</v>
      </c>
      <c r="B512">
        <f>'All Nodes'!B6730</f>
        <v>110510</v>
      </c>
      <c r="C512">
        <f>'All Nodes'!C6730</f>
        <v>100001</v>
      </c>
      <c r="D512" s="1">
        <f>'All Nodes'!D6730</f>
        <v>-9.9995000000000001E-2</v>
      </c>
      <c r="E512" s="1">
        <f>'All Nodes'!E6730</f>
        <v>-7.5004000000000001E-2</v>
      </c>
      <c r="F512" s="1">
        <f>'All Nodes'!F6730</f>
        <v>0.49486999999999998</v>
      </c>
      <c r="G512">
        <f>'All Nodes'!G6730</f>
        <v>100001</v>
      </c>
    </row>
    <row r="513" spans="1:7" x14ac:dyDescent="0.25">
      <c r="A513" t="str">
        <f>'All Nodes'!A6731</f>
        <v>GRID</v>
      </c>
      <c r="B513">
        <f>'All Nodes'!B6731</f>
        <v>110511</v>
      </c>
      <c r="C513">
        <f>'All Nodes'!C6731</f>
        <v>100001</v>
      </c>
      <c r="D513" s="1">
        <f>'All Nodes'!D6731</f>
        <v>0.124977</v>
      </c>
      <c r="E513" s="1">
        <f>'All Nodes'!E6731</f>
        <v>0.47500599999999998</v>
      </c>
      <c r="F513" s="1">
        <f>'All Nodes'!F6731</f>
        <v>0.494869</v>
      </c>
      <c r="G513">
        <f>'All Nodes'!G6731</f>
        <v>100001</v>
      </c>
    </row>
    <row r="514" spans="1:7" x14ac:dyDescent="0.25">
      <c r="A514" t="str">
        <f>'All Nodes'!A6732</f>
        <v>GRID</v>
      </c>
      <c r="B514">
        <f>'All Nodes'!B6732</f>
        <v>110512</v>
      </c>
      <c r="C514">
        <f>'All Nodes'!C6732</f>
        <v>100001</v>
      </c>
      <c r="D514" s="1">
        <f>'All Nodes'!D6732</f>
        <v>0.12497800000000001</v>
      </c>
      <c r="E514" s="1">
        <f>'All Nodes'!E6732</f>
        <v>0.45000600000000002</v>
      </c>
      <c r="F514" s="1">
        <f>'All Nodes'!F6732</f>
        <v>0.49486999999999998</v>
      </c>
      <c r="G514">
        <f>'All Nodes'!G6732</f>
        <v>100001</v>
      </c>
    </row>
    <row r="515" spans="1:7" x14ac:dyDescent="0.25">
      <c r="A515" t="str">
        <f>'All Nodes'!A6733</f>
        <v>GRID</v>
      </c>
      <c r="B515">
        <f>'All Nodes'!B6733</f>
        <v>110513</v>
      </c>
      <c r="C515">
        <f>'All Nodes'!C6733</f>
        <v>100001</v>
      </c>
      <c r="D515" s="1">
        <f>'All Nodes'!D6733</f>
        <v>0.12497900000000001</v>
      </c>
      <c r="E515" s="1">
        <f>'All Nodes'!E6733</f>
        <v>0.42500599999999999</v>
      </c>
      <c r="F515" s="1">
        <f>'All Nodes'!F6733</f>
        <v>0.49486999999999998</v>
      </c>
      <c r="G515">
        <f>'All Nodes'!G6733</f>
        <v>100001</v>
      </c>
    </row>
    <row r="516" spans="1:7" x14ac:dyDescent="0.25">
      <c r="A516" t="str">
        <f>'All Nodes'!A6734</f>
        <v>GRID</v>
      </c>
      <c r="B516">
        <f>'All Nodes'!B6734</f>
        <v>110514</v>
      </c>
      <c r="C516">
        <f>'All Nodes'!C6734</f>
        <v>100001</v>
      </c>
      <c r="D516" s="1">
        <f>'All Nodes'!D6734</f>
        <v>0.12497999999999999</v>
      </c>
      <c r="E516" s="1">
        <f>'All Nodes'!E6734</f>
        <v>0.40000599999999997</v>
      </c>
      <c r="F516" s="1">
        <f>'All Nodes'!F6734</f>
        <v>0.49486999999999998</v>
      </c>
      <c r="G516">
        <f>'All Nodes'!G6734</f>
        <v>100001</v>
      </c>
    </row>
    <row r="517" spans="1:7" x14ac:dyDescent="0.25">
      <c r="A517" t="str">
        <f>'All Nodes'!A6735</f>
        <v>GRID</v>
      </c>
      <c r="B517">
        <f>'All Nodes'!B6735</f>
        <v>110515</v>
      </c>
      <c r="C517">
        <f>'All Nodes'!C6735</f>
        <v>100001</v>
      </c>
      <c r="D517" s="1">
        <f>'All Nodes'!D6735</f>
        <v>0.124982</v>
      </c>
      <c r="E517" s="1">
        <f>'All Nodes'!E6735</f>
        <v>0.37500600000000001</v>
      </c>
      <c r="F517" s="1">
        <f>'All Nodes'!F6735</f>
        <v>0.49486999999999998</v>
      </c>
      <c r="G517">
        <f>'All Nodes'!G6735</f>
        <v>100001</v>
      </c>
    </row>
    <row r="518" spans="1:7" x14ac:dyDescent="0.25">
      <c r="A518" t="str">
        <f>'All Nodes'!A6736</f>
        <v>GRID</v>
      </c>
      <c r="B518">
        <f>'All Nodes'!B6736</f>
        <v>110516</v>
      </c>
      <c r="C518">
        <f>'All Nodes'!C6736</f>
        <v>100001</v>
      </c>
      <c r="D518" s="1">
        <f>'All Nodes'!D6736</f>
        <v>0.124983</v>
      </c>
      <c r="E518" s="1">
        <f>'All Nodes'!E6736</f>
        <v>0.35000599999999998</v>
      </c>
      <c r="F518" s="1">
        <f>'All Nodes'!F6736</f>
        <v>0.494869</v>
      </c>
      <c r="G518">
        <f>'All Nodes'!G6736</f>
        <v>100001</v>
      </c>
    </row>
    <row r="519" spans="1:7" x14ac:dyDescent="0.25">
      <c r="A519" t="str">
        <f>'All Nodes'!A6737</f>
        <v>GRID</v>
      </c>
      <c r="B519">
        <f>'All Nodes'!B6737</f>
        <v>110517</v>
      </c>
      <c r="C519">
        <f>'All Nodes'!C6737</f>
        <v>100001</v>
      </c>
      <c r="D519" s="1">
        <f>'All Nodes'!D6737</f>
        <v>0.17499600000000001</v>
      </c>
      <c r="E519" s="1">
        <f>'All Nodes'!E6737</f>
        <v>7.5009099999999995E-2</v>
      </c>
      <c r="F519" s="1">
        <f>'All Nodes'!F6737</f>
        <v>0.49486999999999998</v>
      </c>
      <c r="G519">
        <f>'All Nodes'!G6737</f>
        <v>100001</v>
      </c>
    </row>
    <row r="520" spans="1:7" x14ac:dyDescent="0.25">
      <c r="A520" t="str">
        <f>'All Nodes'!A6738</f>
        <v>GRID</v>
      </c>
      <c r="B520">
        <f>'All Nodes'!B6738</f>
        <v>110518</v>
      </c>
      <c r="C520">
        <f>'All Nodes'!C6738</f>
        <v>100001</v>
      </c>
      <c r="D520" s="1">
        <f>'All Nodes'!D6738</f>
        <v>0.14998300000000001</v>
      </c>
      <c r="E520" s="1">
        <f>'All Nodes'!E6738</f>
        <v>0.35000799999999999</v>
      </c>
      <c r="F520" s="1">
        <f>'All Nodes'!F6738</f>
        <v>0.49486999999999998</v>
      </c>
      <c r="G520">
        <f>'All Nodes'!G6738</f>
        <v>100001</v>
      </c>
    </row>
    <row r="521" spans="1:7" x14ac:dyDescent="0.25">
      <c r="A521" t="str">
        <f>'All Nodes'!A6739</f>
        <v>GRID</v>
      </c>
      <c r="B521">
        <f>'All Nodes'!B6739</f>
        <v>110519</v>
      </c>
      <c r="C521">
        <f>'All Nodes'!C6739</f>
        <v>100001</v>
      </c>
      <c r="D521" s="1">
        <f>'All Nodes'!D6739</f>
        <v>0.14998400000000001</v>
      </c>
      <c r="E521" s="1">
        <f>'All Nodes'!E6739</f>
        <v>0.32500800000000002</v>
      </c>
      <c r="F521" s="1">
        <f>'All Nodes'!F6739</f>
        <v>0.494869</v>
      </c>
      <c r="G521">
        <f>'All Nodes'!G6739</f>
        <v>100001</v>
      </c>
    </row>
    <row r="522" spans="1:7" x14ac:dyDescent="0.25">
      <c r="A522" t="str">
        <f>'All Nodes'!A6740</f>
        <v>GRID</v>
      </c>
      <c r="B522">
        <f>'All Nodes'!B6740</f>
        <v>110520</v>
      </c>
      <c r="C522">
        <f>'All Nodes'!C6740</f>
        <v>100001</v>
      </c>
      <c r="D522" s="1">
        <f>'All Nodes'!D6740</f>
        <v>0.14998500000000001</v>
      </c>
      <c r="E522" s="1">
        <f>'All Nodes'!E6740</f>
        <v>0.300008</v>
      </c>
      <c r="F522" s="1">
        <f>'All Nodes'!F6740</f>
        <v>0.49486999999999998</v>
      </c>
      <c r="G522">
        <f>'All Nodes'!G6740</f>
        <v>100001</v>
      </c>
    </row>
    <row r="523" spans="1:7" x14ac:dyDescent="0.25">
      <c r="A523" t="str">
        <f>'All Nodes'!A6741</f>
        <v>GRID</v>
      </c>
      <c r="B523">
        <f>'All Nodes'!B6741</f>
        <v>110521</v>
      </c>
      <c r="C523">
        <f>'All Nodes'!C6741</f>
        <v>100001</v>
      </c>
      <c r="D523" s="1">
        <f>'All Nodes'!D6741</f>
        <v>0.14998700000000001</v>
      </c>
      <c r="E523" s="1">
        <f>'All Nodes'!E6741</f>
        <v>0.27500799999999997</v>
      </c>
      <c r="F523" s="1">
        <f>'All Nodes'!F6741</f>
        <v>0.49486999999999998</v>
      </c>
      <c r="G523">
        <f>'All Nodes'!G6741</f>
        <v>100001</v>
      </c>
    </row>
    <row r="524" spans="1:7" x14ac:dyDescent="0.25">
      <c r="A524" t="str">
        <f>'All Nodes'!A6742</f>
        <v>GRID</v>
      </c>
      <c r="B524">
        <f>'All Nodes'!B6742</f>
        <v>110522</v>
      </c>
      <c r="C524">
        <f>'All Nodes'!C6742</f>
        <v>100001</v>
      </c>
      <c r="D524" s="1">
        <f>'All Nodes'!D6742</f>
        <v>0.14998800000000001</v>
      </c>
      <c r="E524" s="1">
        <f>'All Nodes'!E6742</f>
        <v>0.25000800000000001</v>
      </c>
      <c r="F524" s="1">
        <f>'All Nodes'!F6742</f>
        <v>0.49486999999999998</v>
      </c>
      <c r="G524">
        <f>'All Nodes'!G6742</f>
        <v>100001</v>
      </c>
    </row>
    <row r="525" spans="1:7" x14ac:dyDescent="0.25">
      <c r="A525" t="str">
        <f>'All Nodes'!A6743</f>
        <v>GRID</v>
      </c>
      <c r="B525">
        <f>'All Nodes'!B6743</f>
        <v>110523</v>
      </c>
      <c r="C525">
        <f>'All Nodes'!C6743</f>
        <v>100001</v>
      </c>
      <c r="D525" s="1">
        <f>'All Nodes'!D6743</f>
        <v>0.14998900000000001</v>
      </c>
      <c r="E525" s="1">
        <f>'All Nodes'!E6743</f>
        <v>0.22500800000000001</v>
      </c>
      <c r="F525" s="1">
        <f>'All Nodes'!F6743</f>
        <v>0.49486999999999998</v>
      </c>
      <c r="G525">
        <f>'All Nodes'!G6743</f>
        <v>100001</v>
      </c>
    </row>
    <row r="526" spans="1:7" x14ac:dyDescent="0.25">
      <c r="A526" t="str">
        <f>'All Nodes'!A6744</f>
        <v>GRID</v>
      </c>
      <c r="B526">
        <f>'All Nodes'!B6744</f>
        <v>110524</v>
      </c>
      <c r="C526">
        <f>'All Nodes'!C6744</f>
        <v>100001</v>
      </c>
      <c r="D526" s="1">
        <f>'All Nodes'!D6744</f>
        <v>0.14999000000000001</v>
      </c>
      <c r="E526" s="1">
        <f>'All Nodes'!E6744</f>
        <v>0.20000799999999999</v>
      </c>
      <c r="F526" s="1">
        <f>'All Nodes'!F6744</f>
        <v>0.494869</v>
      </c>
      <c r="G526">
        <f>'All Nodes'!G6744</f>
        <v>100001</v>
      </c>
    </row>
    <row r="527" spans="1:7" x14ac:dyDescent="0.25">
      <c r="A527" t="str">
        <f>'All Nodes'!A6745</f>
        <v>GRID</v>
      </c>
      <c r="B527">
        <f>'All Nodes'!B6745</f>
        <v>110525</v>
      </c>
      <c r="C527">
        <f>'All Nodes'!C6745</f>
        <v>100001</v>
      </c>
      <c r="D527" s="1">
        <f>'All Nodes'!D6745</f>
        <v>0.14999100000000001</v>
      </c>
      <c r="E527" s="1">
        <f>'All Nodes'!E6745</f>
        <v>0.175008</v>
      </c>
      <c r="F527" s="1">
        <f>'All Nodes'!F6745</f>
        <v>0.49486999999999998</v>
      </c>
      <c r="G527">
        <f>'All Nodes'!G6745</f>
        <v>100001</v>
      </c>
    </row>
    <row r="528" spans="1:7" x14ac:dyDescent="0.25">
      <c r="A528" t="str">
        <f>'All Nodes'!A6746</f>
        <v>GRID</v>
      </c>
      <c r="B528">
        <f>'All Nodes'!B6746</f>
        <v>110526</v>
      </c>
      <c r="C528">
        <f>'All Nodes'!C6746</f>
        <v>100001</v>
      </c>
      <c r="D528" s="1">
        <f>'All Nodes'!D6746</f>
        <v>0.14999299999999999</v>
      </c>
      <c r="E528" s="1">
        <f>'All Nodes'!E6746</f>
        <v>0.150008</v>
      </c>
      <c r="F528" s="1">
        <f>'All Nodes'!F6746</f>
        <v>0.49486999999999998</v>
      </c>
      <c r="G528">
        <f>'All Nodes'!G6746</f>
        <v>100001</v>
      </c>
    </row>
    <row r="529" spans="1:7" x14ac:dyDescent="0.25">
      <c r="A529" t="str">
        <f>'All Nodes'!A6747</f>
        <v>GRID</v>
      </c>
      <c r="B529">
        <f>'All Nodes'!B6747</f>
        <v>110527</v>
      </c>
      <c r="C529">
        <f>'All Nodes'!C6747</f>
        <v>100001</v>
      </c>
      <c r="D529" s="1">
        <f>'All Nodes'!D6747</f>
        <v>0.14999399999999999</v>
      </c>
      <c r="E529" s="1">
        <f>'All Nodes'!E6747</f>
        <v>0.12500800000000001</v>
      </c>
      <c r="F529" s="1">
        <f>'All Nodes'!F6747</f>
        <v>0.49486999999999998</v>
      </c>
      <c r="G529">
        <f>'All Nodes'!G6747</f>
        <v>100001</v>
      </c>
    </row>
    <row r="530" spans="1:7" x14ac:dyDescent="0.25">
      <c r="A530" t="str">
        <f>'All Nodes'!A6748</f>
        <v>GRID</v>
      </c>
      <c r="B530">
        <f>'All Nodes'!B6748</f>
        <v>110528</v>
      </c>
      <c r="C530">
        <f>'All Nodes'!C6748</f>
        <v>100001</v>
      </c>
      <c r="D530" s="1">
        <f>'All Nodes'!D6748</f>
        <v>0.14999499999999999</v>
      </c>
      <c r="E530" s="1">
        <f>'All Nodes'!E6748</f>
        <v>0.100008</v>
      </c>
      <c r="F530" s="1">
        <f>'All Nodes'!F6748</f>
        <v>0.49486999999999998</v>
      </c>
      <c r="G530">
        <f>'All Nodes'!G6748</f>
        <v>100001</v>
      </c>
    </row>
    <row r="531" spans="1:7" x14ac:dyDescent="0.25">
      <c r="A531" t="str">
        <f>'All Nodes'!A6749</f>
        <v>GRID</v>
      </c>
      <c r="B531">
        <f>'All Nodes'!B6749</f>
        <v>110529</v>
      </c>
      <c r="C531">
        <f>'All Nodes'!C6749</f>
        <v>100001</v>
      </c>
      <c r="D531" s="1">
        <f>'All Nodes'!D6749</f>
        <v>0.17499500000000001</v>
      </c>
      <c r="E531" s="1">
        <f>'All Nodes'!E6749</f>
        <v>0.100009</v>
      </c>
      <c r="F531" s="1">
        <f>'All Nodes'!F6749</f>
        <v>0.49486999999999998</v>
      </c>
      <c r="G531">
        <f>'All Nodes'!G6749</f>
        <v>100001</v>
      </c>
    </row>
    <row r="532" spans="1:7" x14ac:dyDescent="0.25">
      <c r="A532" t="str">
        <f>'All Nodes'!A6750</f>
        <v>GRID</v>
      </c>
      <c r="B532">
        <f>'All Nodes'!B6750</f>
        <v>110530</v>
      </c>
      <c r="C532">
        <f>'All Nodes'!C6750</f>
        <v>100001</v>
      </c>
      <c r="D532" s="1">
        <f>'All Nodes'!D6750</f>
        <v>0.19999700000000001</v>
      </c>
      <c r="E532" s="1">
        <f>'All Nodes'!E6750</f>
        <v>5.0010300000000001E-2</v>
      </c>
      <c r="F532" s="1">
        <f>'All Nodes'!F6750</f>
        <v>0.49486999999999998</v>
      </c>
      <c r="G532">
        <f>'All Nodes'!G6750</f>
        <v>100001</v>
      </c>
    </row>
    <row r="533" spans="1:7" x14ac:dyDescent="0.25">
      <c r="A533" t="str">
        <f>'All Nodes'!A6751</f>
        <v>GRID</v>
      </c>
      <c r="B533">
        <f>'All Nodes'!B6751</f>
        <v>110531</v>
      </c>
      <c r="C533">
        <f>'All Nodes'!C6751</f>
        <v>100001</v>
      </c>
      <c r="D533" s="1">
        <f>'All Nodes'!D6751</f>
        <v>0.19999600000000001</v>
      </c>
      <c r="E533" s="1">
        <f>'All Nodes'!E6751</f>
        <v>7.5010300000000002E-2</v>
      </c>
      <c r="F533" s="1">
        <f>'All Nodes'!F6751</f>
        <v>0.49486999999999998</v>
      </c>
      <c r="G533">
        <f>'All Nodes'!G6751</f>
        <v>100001</v>
      </c>
    </row>
    <row r="534" spans="1:7" x14ac:dyDescent="0.25">
      <c r="A534" t="str">
        <f>'All Nodes'!A6752</f>
        <v>GRID</v>
      </c>
      <c r="B534">
        <f>'All Nodes'!B6752</f>
        <v>110532</v>
      </c>
      <c r="C534">
        <f>'All Nodes'!C6752</f>
        <v>100001</v>
      </c>
      <c r="D534" s="1">
        <f>'All Nodes'!D6752</f>
        <v>0.22500100000000001</v>
      </c>
      <c r="E534" s="1">
        <f>'All Nodes'!E6752</f>
        <v>-2.4988E-2</v>
      </c>
      <c r="F534" s="1">
        <f>'All Nodes'!F6752</f>
        <v>0.49486999999999998</v>
      </c>
      <c r="G534">
        <f>'All Nodes'!G6752</f>
        <v>100001</v>
      </c>
    </row>
    <row r="535" spans="1:7" x14ac:dyDescent="0.25">
      <c r="A535" t="str">
        <f>'All Nodes'!A6753</f>
        <v>GRID</v>
      </c>
      <c r="B535">
        <f>'All Nodes'!B6753</f>
        <v>110533</v>
      </c>
      <c r="C535">
        <f>'All Nodes'!C6753</f>
        <v>100001</v>
      </c>
      <c r="D535" s="1">
        <f>'All Nodes'!D6753</f>
        <v>0.22500000000000001</v>
      </c>
      <c r="E535" s="1">
        <f>'All Nodes'!E6753</f>
        <v>1.1515000000000001E-5</v>
      </c>
      <c r="F535" s="1">
        <f>'All Nodes'!F6753</f>
        <v>0.49487100000000001</v>
      </c>
      <c r="G535">
        <f>'All Nodes'!G6753</f>
        <v>100001</v>
      </c>
    </row>
    <row r="536" spans="1:7" x14ac:dyDescent="0.25">
      <c r="A536" t="str">
        <f>'All Nodes'!A6754</f>
        <v>GRID</v>
      </c>
      <c r="B536">
        <f>'All Nodes'!B6754</f>
        <v>110534</v>
      </c>
      <c r="C536">
        <f>'All Nodes'!C6754</f>
        <v>100001</v>
      </c>
      <c r="D536" s="1">
        <f>'All Nodes'!D6754</f>
        <v>0.224997</v>
      </c>
      <c r="E536" s="1">
        <f>'All Nodes'!E6754</f>
        <v>5.0011600000000003E-2</v>
      </c>
      <c r="F536" s="1">
        <f>'All Nodes'!F6754</f>
        <v>0.49486999999999998</v>
      </c>
      <c r="G536">
        <f>'All Nodes'!G6754</f>
        <v>100001</v>
      </c>
    </row>
    <row r="537" spans="1:7" x14ac:dyDescent="0.25">
      <c r="A537" t="str">
        <f>'All Nodes'!A6755</f>
        <v>GRID</v>
      </c>
      <c r="B537">
        <f>'All Nodes'!B6755</f>
        <v>110535</v>
      </c>
      <c r="C537">
        <f>'All Nodes'!C6755</f>
        <v>100001</v>
      </c>
      <c r="D537" s="1">
        <f>'All Nodes'!D6755</f>
        <v>0.224999</v>
      </c>
      <c r="E537" s="1">
        <f>'All Nodes'!E6755</f>
        <v>2.5011599999999998E-2</v>
      </c>
      <c r="F537" s="1">
        <f>'All Nodes'!F6755</f>
        <v>0.49486999999999998</v>
      </c>
      <c r="G537">
        <f>'All Nodes'!G6755</f>
        <v>100001</v>
      </c>
    </row>
    <row r="538" spans="1:7" x14ac:dyDescent="0.25">
      <c r="A538" t="str">
        <f>'All Nodes'!A6756</f>
        <v>GRID</v>
      </c>
      <c r="B538">
        <f>'All Nodes'!B6756</f>
        <v>110536</v>
      </c>
      <c r="C538">
        <f>'All Nodes'!C6756</f>
        <v>100001</v>
      </c>
      <c r="D538" s="1">
        <f>'All Nodes'!D6756</f>
        <v>0.25000299999999998</v>
      </c>
      <c r="E538" s="1">
        <f>'All Nodes'!E6756</f>
        <v>-7.4985999999999997E-2</v>
      </c>
      <c r="F538" s="1">
        <f>'All Nodes'!F6756</f>
        <v>0.49486999999999998</v>
      </c>
      <c r="G538">
        <f>'All Nodes'!G6756</f>
        <v>100001</v>
      </c>
    </row>
    <row r="539" spans="1:7" x14ac:dyDescent="0.25">
      <c r="A539" t="str">
        <f>'All Nodes'!A6757</f>
        <v>GRID</v>
      </c>
      <c r="B539">
        <f>'All Nodes'!B6757</f>
        <v>110537</v>
      </c>
      <c r="C539">
        <f>'All Nodes'!C6757</f>
        <v>100001</v>
      </c>
      <c r="D539" s="1">
        <f>'All Nodes'!D6757</f>
        <v>0.275003</v>
      </c>
      <c r="E539" s="1">
        <f>'All Nodes'!E6757</f>
        <v>-7.4985999999999997E-2</v>
      </c>
      <c r="F539" s="1">
        <f>'All Nodes'!F6757</f>
        <v>0.49486999999999998</v>
      </c>
      <c r="G539">
        <f>'All Nodes'!G6757</f>
        <v>100001</v>
      </c>
    </row>
    <row r="540" spans="1:7" x14ac:dyDescent="0.25">
      <c r="A540" t="str">
        <f>'All Nodes'!A6758</f>
        <v>GRID</v>
      </c>
      <c r="B540">
        <f>'All Nodes'!B6758</f>
        <v>110538</v>
      </c>
      <c r="C540">
        <f>'All Nodes'!C6758</f>
        <v>100001</v>
      </c>
      <c r="D540" s="1">
        <f>'All Nodes'!D6758</f>
        <v>0.30000300000000002</v>
      </c>
      <c r="E540" s="1">
        <f>'All Nodes'!E6758</f>
        <v>-7.4983999999999995E-2</v>
      </c>
      <c r="F540" s="1">
        <f>'All Nodes'!F6758</f>
        <v>0.49487100000000001</v>
      </c>
      <c r="G540">
        <f>'All Nodes'!G6758</f>
        <v>100001</v>
      </c>
    </row>
    <row r="541" spans="1:7" x14ac:dyDescent="0.25">
      <c r="A541" t="str">
        <f>'All Nodes'!A6759</f>
        <v>GRID</v>
      </c>
      <c r="B541">
        <f>'All Nodes'!B6759</f>
        <v>110539</v>
      </c>
      <c r="C541">
        <f>'All Nodes'!C6759</f>
        <v>100001</v>
      </c>
      <c r="D541" s="1">
        <f>'All Nodes'!D6759</f>
        <v>0.25000299999999998</v>
      </c>
      <c r="E541" s="1">
        <f>'All Nodes'!E6759</f>
        <v>-4.9986000000000003E-2</v>
      </c>
      <c r="F541" s="1">
        <f>'All Nodes'!F6759</f>
        <v>0.49486999999999998</v>
      </c>
      <c r="G541">
        <f>'All Nodes'!G6759</f>
        <v>100001</v>
      </c>
    </row>
    <row r="542" spans="1:7" x14ac:dyDescent="0.25">
      <c r="A542" t="str">
        <f>'All Nodes'!A6760</f>
        <v>GRID</v>
      </c>
      <c r="B542">
        <f>'All Nodes'!B6760</f>
        <v>110540</v>
      </c>
      <c r="C542">
        <f>'All Nodes'!C6760</f>
        <v>100001</v>
      </c>
      <c r="D542" s="1">
        <f>'All Nodes'!D6760</f>
        <v>0.25000099999999997</v>
      </c>
      <c r="E542" s="1">
        <f>'All Nodes'!E6760</f>
        <v>-2.4986000000000001E-2</v>
      </c>
      <c r="F542" s="1">
        <f>'All Nodes'!F6760</f>
        <v>0.49487100000000001</v>
      </c>
      <c r="G542">
        <f>'All Nodes'!G6760</f>
        <v>100001</v>
      </c>
    </row>
    <row r="543" spans="1:7" x14ac:dyDescent="0.25">
      <c r="A543" t="str">
        <f>'All Nodes'!A6761</f>
        <v>GRID</v>
      </c>
      <c r="B543">
        <f>'All Nodes'!B6761</f>
        <v>110541</v>
      </c>
      <c r="C543">
        <f>'All Nodes'!C6761</f>
        <v>100001</v>
      </c>
      <c r="D543" s="1">
        <f>'All Nodes'!D6761</f>
        <v>0.47500500000000001</v>
      </c>
      <c r="E543" s="1">
        <f>'All Nodes'!E6761</f>
        <v>-9.9975999999999995E-2</v>
      </c>
      <c r="F543" s="1">
        <f>'All Nodes'!F6761</f>
        <v>0.49486999999999998</v>
      </c>
      <c r="G543">
        <f>'All Nodes'!G6761</f>
        <v>100001</v>
      </c>
    </row>
    <row r="544" spans="1:7" x14ac:dyDescent="0.25">
      <c r="A544" t="str">
        <f>'All Nodes'!A6762</f>
        <v>GRID</v>
      </c>
      <c r="B544">
        <f>'All Nodes'!B6762</f>
        <v>110542</v>
      </c>
      <c r="C544">
        <f>'All Nodes'!C6762</f>
        <v>100001</v>
      </c>
      <c r="D544" s="1">
        <f>'All Nodes'!D6762</f>
        <v>0.45000499999999999</v>
      </c>
      <c r="E544" s="1">
        <f>'All Nodes'!E6762</f>
        <v>-9.9976999999999996E-2</v>
      </c>
      <c r="F544" s="1">
        <f>'All Nodes'!F6762</f>
        <v>0.49487100000000001</v>
      </c>
      <c r="G544">
        <f>'All Nodes'!G6762</f>
        <v>100001</v>
      </c>
    </row>
    <row r="545" spans="1:7" x14ac:dyDescent="0.25">
      <c r="A545" t="str">
        <f>'All Nodes'!A6763</f>
        <v>GRID</v>
      </c>
      <c r="B545">
        <f>'All Nodes'!B6763</f>
        <v>110543</v>
      </c>
      <c r="C545">
        <f>'All Nodes'!C6763</f>
        <v>100001</v>
      </c>
      <c r="D545" s="1">
        <f>'All Nodes'!D6763</f>
        <v>0.42500500000000002</v>
      </c>
      <c r="E545" s="1">
        <f>'All Nodes'!E6763</f>
        <v>-9.9977999999999997E-2</v>
      </c>
      <c r="F545" s="1">
        <f>'All Nodes'!F6763</f>
        <v>0.49486999999999998</v>
      </c>
      <c r="G545">
        <f>'All Nodes'!G6763</f>
        <v>100001</v>
      </c>
    </row>
    <row r="546" spans="1:7" x14ac:dyDescent="0.25">
      <c r="A546" t="str">
        <f>'All Nodes'!A6764</f>
        <v>GRID</v>
      </c>
      <c r="B546">
        <f>'All Nodes'!B6764</f>
        <v>110544</v>
      </c>
      <c r="C546">
        <f>'All Nodes'!C6764</f>
        <v>100001</v>
      </c>
      <c r="D546" s="1">
        <f>'All Nodes'!D6764</f>
        <v>0.400005</v>
      </c>
      <c r="E546" s="1">
        <f>'All Nodes'!E6764</f>
        <v>-9.9979999999999999E-2</v>
      </c>
      <c r="F546" s="1">
        <f>'All Nodes'!F6764</f>
        <v>0.49486999999999998</v>
      </c>
      <c r="G546">
        <f>'All Nodes'!G6764</f>
        <v>100001</v>
      </c>
    </row>
    <row r="547" spans="1:7" x14ac:dyDescent="0.25">
      <c r="A547" t="str">
        <f>'All Nodes'!A6765</f>
        <v>GRID</v>
      </c>
      <c r="B547">
        <f>'All Nodes'!B6765</f>
        <v>110545</v>
      </c>
      <c r="C547">
        <f>'All Nodes'!C6765</f>
        <v>100001</v>
      </c>
      <c r="D547" s="1">
        <f>'All Nodes'!D6765</f>
        <v>0.37500499999999998</v>
      </c>
      <c r="E547" s="1">
        <f>'All Nodes'!E6765</f>
        <v>-9.9981E-2</v>
      </c>
      <c r="F547" s="1">
        <f>'All Nodes'!F6765</f>
        <v>0.49486999999999998</v>
      </c>
      <c r="G547">
        <f>'All Nodes'!G6765</f>
        <v>100001</v>
      </c>
    </row>
    <row r="548" spans="1:7" x14ac:dyDescent="0.25">
      <c r="A548" t="str">
        <f>'All Nodes'!A6766</f>
        <v>GRID</v>
      </c>
      <c r="B548">
        <f>'All Nodes'!B6766</f>
        <v>110546</v>
      </c>
      <c r="C548">
        <f>'All Nodes'!C6766</f>
        <v>100001</v>
      </c>
      <c r="D548" s="1">
        <f>'All Nodes'!D6766</f>
        <v>0.35000500000000001</v>
      </c>
      <c r="E548" s="1">
        <f>'All Nodes'!E6766</f>
        <v>-9.9982000000000001E-2</v>
      </c>
      <c r="F548" s="1">
        <f>'All Nodes'!F6766</f>
        <v>0.49486999999999998</v>
      </c>
      <c r="G548">
        <f>'All Nodes'!G6766</f>
        <v>100001</v>
      </c>
    </row>
    <row r="549" spans="1:7" x14ac:dyDescent="0.25">
      <c r="A549" t="str">
        <f>'All Nodes'!A6767</f>
        <v>GRID</v>
      </c>
      <c r="B549">
        <f>'All Nodes'!B6767</f>
        <v>110547</v>
      </c>
      <c r="C549">
        <f>'All Nodes'!C6767</f>
        <v>100001</v>
      </c>
      <c r="D549" s="1">
        <f>'All Nodes'!D6767</f>
        <v>0.32500499999999999</v>
      </c>
      <c r="E549" s="1">
        <f>'All Nodes'!E6767</f>
        <v>-9.9983000000000002E-2</v>
      </c>
      <c r="F549" s="1">
        <f>'All Nodes'!F6767</f>
        <v>0.49487100000000001</v>
      </c>
      <c r="G549">
        <f>'All Nodes'!G6767</f>
        <v>100001</v>
      </c>
    </row>
    <row r="550" spans="1:7" x14ac:dyDescent="0.25">
      <c r="A550" t="str">
        <f>'All Nodes'!A6768</f>
        <v>GRID</v>
      </c>
      <c r="B550">
        <f>'All Nodes'!B6768</f>
        <v>110548</v>
      </c>
      <c r="C550">
        <f>'All Nodes'!C6768</f>
        <v>100001</v>
      </c>
      <c r="D550" s="1">
        <f>'All Nodes'!D6768</f>
        <v>0.30000500000000002</v>
      </c>
      <c r="E550" s="1">
        <f>'All Nodes'!E6768</f>
        <v>-9.9984000000000003E-2</v>
      </c>
      <c r="F550" s="1">
        <f>'All Nodes'!F6768</f>
        <v>0.49486999999999998</v>
      </c>
      <c r="G550">
        <f>'All Nodes'!G6768</f>
        <v>100001</v>
      </c>
    </row>
    <row r="551" spans="1:7" x14ac:dyDescent="0.25">
      <c r="A551" t="str">
        <f>'All Nodes'!A6769</f>
        <v>GRID</v>
      </c>
      <c r="B551">
        <f>'All Nodes'!B6769</f>
        <v>110549</v>
      </c>
      <c r="C551">
        <f>'All Nodes'!C6769</f>
        <v>100001</v>
      </c>
      <c r="D551" s="1">
        <f>'All Nodes'!D6769</f>
        <v>0.275005</v>
      </c>
      <c r="E551" s="1">
        <f>'All Nodes'!E6769</f>
        <v>-9.9986000000000005E-2</v>
      </c>
      <c r="F551" s="1">
        <f>'All Nodes'!F6769</f>
        <v>0.49486999999999998</v>
      </c>
      <c r="G551">
        <f>'All Nodes'!G6769</f>
        <v>100001</v>
      </c>
    </row>
    <row r="552" spans="1:7" x14ac:dyDescent="0.25">
      <c r="A552" t="str">
        <f>'All Nodes'!A6770</f>
        <v>GRID</v>
      </c>
      <c r="B552">
        <f>'All Nodes'!B6770</f>
        <v>110550</v>
      </c>
      <c r="C552">
        <f>'All Nodes'!C6770</f>
        <v>100001</v>
      </c>
      <c r="D552" s="1">
        <f>'All Nodes'!D6770</f>
        <v>-0.474995</v>
      </c>
      <c r="E552" s="1">
        <f>'All Nodes'!E6770</f>
        <v>-0.100023</v>
      </c>
      <c r="F552" s="1">
        <f>'All Nodes'!F6770</f>
        <v>0.49486999999999998</v>
      </c>
      <c r="G552">
        <f>'All Nodes'!G6770</f>
        <v>100001</v>
      </c>
    </row>
    <row r="553" spans="1:7" x14ac:dyDescent="0.25">
      <c r="A553" t="str">
        <f>'All Nodes'!A6771</f>
        <v>GRID</v>
      </c>
      <c r="B553">
        <f>'All Nodes'!B6771</f>
        <v>110551</v>
      </c>
      <c r="C553">
        <f>'All Nodes'!C6771</f>
        <v>100001</v>
      </c>
      <c r="D553" s="1">
        <f>'All Nodes'!D6771</f>
        <v>0.25000499999999998</v>
      </c>
      <c r="E553" s="1">
        <f>'All Nodes'!E6771</f>
        <v>-9.9987000000000006E-2</v>
      </c>
      <c r="F553" s="1">
        <f>'All Nodes'!F6771</f>
        <v>0.49486999999999998</v>
      </c>
      <c r="G553">
        <f>'All Nodes'!G6771</f>
        <v>100001</v>
      </c>
    </row>
    <row r="554" spans="1:7" x14ac:dyDescent="0.25">
      <c r="A554" t="str">
        <f>'All Nodes'!A6772</f>
        <v>GRID</v>
      </c>
      <c r="B554">
        <f>'All Nodes'!B6772</f>
        <v>110552</v>
      </c>
      <c r="C554">
        <f>'All Nodes'!C6772</f>
        <v>100001</v>
      </c>
      <c r="D554" s="1">
        <f>'All Nodes'!D6772</f>
        <v>-0.44999499999999998</v>
      </c>
      <c r="E554" s="1">
        <f>'All Nodes'!E6772</f>
        <v>-0.100022</v>
      </c>
      <c r="F554" s="1">
        <f>'All Nodes'!F6772</f>
        <v>0.49487100000000001</v>
      </c>
      <c r="G554">
        <f>'All Nodes'!G6772</f>
        <v>100001</v>
      </c>
    </row>
    <row r="555" spans="1:7" x14ac:dyDescent="0.25">
      <c r="A555" t="str">
        <f>'All Nodes'!A6773</f>
        <v>GRID</v>
      </c>
      <c r="B555">
        <f>'All Nodes'!B6773</f>
        <v>110553</v>
      </c>
      <c r="C555">
        <f>'All Nodes'!C6773</f>
        <v>100001</v>
      </c>
      <c r="D555" s="1">
        <f>'All Nodes'!D6773</f>
        <v>0.22500500000000001</v>
      </c>
      <c r="E555" s="1">
        <f>'All Nodes'!E6773</f>
        <v>-9.9987999999999994E-2</v>
      </c>
      <c r="F555" s="1">
        <f>'All Nodes'!F6773</f>
        <v>0.49486999999999998</v>
      </c>
      <c r="G555">
        <f>'All Nodes'!G6773</f>
        <v>100001</v>
      </c>
    </row>
    <row r="556" spans="1:7" x14ac:dyDescent="0.25">
      <c r="A556" t="str">
        <f>'All Nodes'!A6774</f>
        <v>GRID</v>
      </c>
      <c r="B556">
        <f>'All Nodes'!B6774</f>
        <v>110554</v>
      </c>
      <c r="C556">
        <f>'All Nodes'!C6774</f>
        <v>100001</v>
      </c>
      <c r="D556" s="1">
        <f>'All Nodes'!D6774</f>
        <v>-0.42499500000000001</v>
      </c>
      <c r="E556" s="1">
        <f>'All Nodes'!E6774</f>
        <v>-0.10002</v>
      </c>
      <c r="F556" s="1">
        <f>'All Nodes'!F6774</f>
        <v>0.49486999999999998</v>
      </c>
      <c r="G556">
        <f>'All Nodes'!G6774</f>
        <v>100001</v>
      </c>
    </row>
    <row r="557" spans="1:7" x14ac:dyDescent="0.25">
      <c r="A557" t="str">
        <f>'All Nodes'!A6775</f>
        <v>GRID</v>
      </c>
      <c r="B557">
        <f>'All Nodes'!B6775</f>
        <v>110555</v>
      </c>
      <c r="C557">
        <f>'All Nodes'!C6775</f>
        <v>100001</v>
      </c>
      <c r="D557" s="1">
        <f>'All Nodes'!D6775</f>
        <v>0.20000499999999999</v>
      </c>
      <c r="E557" s="1">
        <f>'All Nodes'!E6775</f>
        <v>-9.9988999999999995E-2</v>
      </c>
      <c r="F557" s="1">
        <f>'All Nodes'!F6775</f>
        <v>0.49487100000000001</v>
      </c>
      <c r="G557">
        <f>'All Nodes'!G6775</f>
        <v>100001</v>
      </c>
    </row>
    <row r="558" spans="1:7" x14ac:dyDescent="0.25">
      <c r="A558" t="str">
        <f>'All Nodes'!A6776</f>
        <v>GRID</v>
      </c>
      <c r="B558">
        <f>'All Nodes'!B6776</f>
        <v>110556</v>
      </c>
      <c r="C558">
        <f>'All Nodes'!C6776</f>
        <v>100001</v>
      </c>
      <c r="D558" s="1">
        <f>'All Nodes'!D6776</f>
        <v>-0.39999499999999999</v>
      </c>
      <c r="E558" s="1">
        <f>'All Nodes'!E6776</f>
        <v>-0.10002</v>
      </c>
      <c r="F558" s="1">
        <f>'All Nodes'!F6776</f>
        <v>0.49486999999999998</v>
      </c>
      <c r="G558">
        <f>'All Nodes'!G6776</f>
        <v>100001</v>
      </c>
    </row>
    <row r="559" spans="1:7" x14ac:dyDescent="0.25">
      <c r="A559" t="str">
        <f>'All Nodes'!A6777</f>
        <v>GRID</v>
      </c>
      <c r="B559">
        <f>'All Nodes'!B6777</f>
        <v>110557</v>
      </c>
      <c r="C559">
        <f>'All Nodes'!C6777</f>
        <v>100001</v>
      </c>
      <c r="D559" s="1">
        <f>'All Nodes'!D6777</f>
        <v>0.17500499999999999</v>
      </c>
      <c r="E559" s="1">
        <f>'All Nodes'!E6777</f>
        <v>-9.9989999999999996E-2</v>
      </c>
      <c r="F559" s="1">
        <f>'All Nodes'!F6777</f>
        <v>0.49486999999999998</v>
      </c>
      <c r="G559">
        <f>'All Nodes'!G6777</f>
        <v>100001</v>
      </c>
    </row>
    <row r="560" spans="1:7" x14ac:dyDescent="0.25">
      <c r="A560" t="str">
        <f>'All Nodes'!A6778</f>
        <v>GRID</v>
      </c>
      <c r="B560">
        <f>'All Nodes'!B6778</f>
        <v>110558</v>
      </c>
      <c r="C560">
        <f>'All Nodes'!C6778</f>
        <v>100001</v>
      </c>
      <c r="D560" s="1">
        <f>'All Nodes'!D6778</f>
        <v>-0.37499500000000002</v>
      </c>
      <c r="E560" s="1">
        <f>'All Nodes'!E6778</f>
        <v>-0.100018</v>
      </c>
      <c r="F560" s="1">
        <f>'All Nodes'!F6778</f>
        <v>0.49487100000000001</v>
      </c>
      <c r="G560">
        <f>'All Nodes'!G6778</f>
        <v>100001</v>
      </c>
    </row>
    <row r="561" spans="1:7" x14ac:dyDescent="0.25">
      <c r="A561" t="str">
        <f>'All Nodes'!A6779</f>
        <v>GRID</v>
      </c>
      <c r="B561">
        <f>'All Nodes'!B6779</f>
        <v>110559</v>
      </c>
      <c r="C561">
        <f>'All Nodes'!C6779</f>
        <v>100001</v>
      </c>
      <c r="D561" s="1">
        <f>'All Nodes'!D6779</f>
        <v>0.150005</v>
      </c>
      <c r="E561" s="1">
        <f>'All Nodes'!E6779</f>
        <v>-9.9991999999999998E-2</v>
      </c>
      <c r="F561" s="1">
        <f>'All Nodes'!F6779</f>
        <v>0.49486999999999998</v>
      </c>
      <c r="G561">
        <f>'All Nodes'!G6779</f>
        <v>100001</v>
      </c>
    </row>
    <row r="562" spans="1:7" x14ac:dyDescent="0.25">
      <c r="A562" t="str">
        <f>'All Nodes'!A6780</f>
        <v>GRID</v>
      </c>
      <c r="B562">
        <f>'All Nodes'!B6780</f>
        <v>110560</v>
      </c>
      <c r="C562">
        <f>'All Nodes'!C6780</f>
        <v>100001</v>
      </c>
      <c r="D562" s="1">
        <f>'All Nodes'!D6780</f>
        <v>-0.349995</v>
      </c>
      <c r="E562" s="1">
        <f>'All Nodes'!E6780</f>
        <v>-0.10001599999999999</v>
      </c>
      <c r="F562" s="1">
        <f>'All Nodes'!F6780</f>
        <v>0.49486999999999998</v>
      </c>
      <c r="G562">
        <f>'All Nodes'!G6780</f>
        <v>100001</v>
      </c>
    </row>
    <row r="563" spans="1:7" x14ac:dyDescent="0.25">
      <c r="A563" t="str">
        <f>'All Nodes'!A6781</f>
        <v>GRID</v>
      </c>
      <c r="B563">
        <f>'All Nodes'!B6781</f>
        <v>110561</v>
      </c>
      <c r="C563">
        <f>'All Nodes'!C6781</f>
        <v>100001</v>
      </c>
      <c r="D563" s="1">
        <f>'All Nodes'!D6781</f>
        <v>0.12500500000000001</v>
      </c>
      <c r="E563" s="1">
        <f>'All Nodes'!E6781</f>
        <v>-9.9992999999999999E-2</v>
      </c>
      <c r="F563" s="1">
        <f>'All Nodes'!F6781</f>
        <v>0.49487100000000001</v>
      </c>
      <c r="G563">
        <f>'All Nodes'!G6781</f>
        <v>100001</v>
      </c>
    </row>
    <row r="564" spans="1:7" x14ac:dyDescent="0.25">
      <c r="A564" t="str">
        <f>'All Nodes'!A6782</f>
        <v>GRID</v>
      </c>
      <c r="B564">
        <f>'All Nodes'!B6782</f>
        <v>110562</v>
      </c>
      <c r="C564">
        <f>'All Nodes'!C6782</f>
        <v>100001</v>
      </c>
      <c r="D564" s="1">
        <f>'All Nodes'!D6782</f>
        <v>-0.32499499999999998</v>
      </c>
      <c r="E564" s="1">
        <f>'All Nodes'!E6782</f>
        <v>-0.10001599999999999</v>
      </c>
      <c r="F564" s="1">
        <f>'All Nodes'!F6782</f>
        <v>0.49486999999999998</v>
      </c>
      <c r="G564">
        <f>'All Nodes'!G6782</f>
        <v>100001</v>
      </c>
    </row>
    <row r="565" spans="1:7" x14ac:dyDescent="0.25">
      <c r="A565" t="str">
        <f>'All Nodes'!A6783</f>
        <v>GRID</v>
      </c>
      <c r="B565">
        <f>'All Nodes'!B6783</f>
        <v>110563</v>
      </c>
      <c r="C565">
        <f>'All Nodes'!C6783</f>
        <v>100001</v>
      </c>
      <c r="D565" s="1">
        <f>'All Nodes'!D6783</f>
        <v>0.100005</v>
      </c>
      <c r="E565" s="1">
        <f>'All Nodes'!E6783</f>
        <v>-9.9994E-2</v>
      </c>
      <c r="F565" s="1">
        <f>'All Nodes'!F6783</f>
        <v>0.49486999999999998</v>
      </c>
      <c r="G565">
        <f>'All Nodes'!G6783</f>
        <v>100001</v>
      </c>
    </row>
    <row r="566" spans="1:7" x14ac:dyDescent="0.25">
      <c r="A566" t="str">
        <f>'All Nodes'!A6784</f>
        <v>GRID</v>
      </c>
      <c r="B566">
        <f>'All Nodes'!B6784</f>
        <v>110564</v>
      </c>
      <c r="C566">
        <f>'All Nodes'!C6784</f>
        <v>100001</v>
      </c>
      <c r="D566" s="1">
        <f>'All Nodes'!D6784</f>
        <v>-0.29999500000000001</v>
      </c>
      <c r="E566" s="1">
        <f>'All Nodes'!E6784</f>
        <v>-0.10001400000000001</v>
      </c>
      <c r="F566" s="1">
        <f>'All Nodes'!F6784</f>
        <v>0.49486999999999998</v>
      </c>
      <c r="G566">
        <f>'All Nodes'!G6784</f>
        <v>100001</v>
      </c>
    </row>
    <row r="567" spans="1:7" x14ac:dyDescent="0.25">
      <c r="A567" t="str">
        <f>'All Nodes'!A6785</f>
        <v>GRID</v>
      </c>
      <c r="B567">
        <f>'All Nodes'!B6785</f>
        <v>110565</v>
      </c>
      <c r="C567">
        <f>'All Nodes'!C6785</f>
        <v>100001</v>
      </c>
      <c r="D567" s="1">
        <f>'All Nodes'!D6785</f>
        <v>7.5004799999999996E-2</v>
      </c>
      <c r="E567" s="1">
        <f>'All Nodes'!E6785</f>
        <v>-9.9995000000000001E-2</v>
      </c>
      <c r="F567" s="1">
        <f>'All Nodes'!F6785</f>
        <v>0.49487100000000001</v>
      </c>
      <c r="G567">
        <f>'All Nodes'!G6785</f>
        <v>100001</v>
      </c>
    </row>
    <row r="568" spans="1:7" x14ac:dyDescent="0.25">
      <c r="A568" t="str">
        <f>'All Nodes'!A6786</f>
        <v>GRID</v>
      </c>
      <c r="B568">
        <f>'All Nodes'!B6786</f>
        <v>110566</v>
      </c>
      <c r="C568">
        <f>'All Nodes'!C6786</f>
        <v>100001</v>
      </c>
      <c r="D568" s="1">
        <f>'All Nodes'!D6786</f>
        <v>-0.27499499999999999</v>
      </c>
      <c r="E568" s="1">
        <f>'All Nodes'!E6786</f>
        <v>-0.100013</v>
      </c>
      <c r="F568" s="1">
        <f>'All Nodes'!F6786</f>
        <v>0.49486999999999998</v>
      </c>
      <c r="G568">
        <f>'All Nodes'!G6786</f>
        <v>100001</v>
      </c>
    </row>
    <row r="569" spans="1:7" x14ac:dyDescent="0.25">
      <c r="A569" t="str">
        <f>'All Nodes'!A6787</f>
        <v>GRID</v>
      </c>
      <c r="B569">
        <f>'All Nodes'!B6787</f>
        <v>110567</v>
      </c>
      <c r="C569">
        <f>'All Nodes'!C6787</f>
        <v>100001</v>
      </c>
      <c r="D569" s="1">
        <f>'All Nodes'!D6787</f>
        <v>5.0004699999999999E-2</v>
      </c>
      <c r="E569" s="1">
        <f>'All Nodes'!E6787</f>
        <v>-9.9997000000000003E-2</v>
      </c>
      <c r="F569" s="1">
        <f>'All Nodes'!F6787</f>
        <v>0.49486999999999998</v>
      </c>
      <c r="G569">
        <f>'All Nodes'!G6787</f>
        <v>100001</v>
      </c>
    </row>
    <row r="570" spans="1:7" x14ac:dyDescent="0.25">
      <c r="A570" t="str">
        <f>'All Nodes'!A6788</f>
        <v>GRID</v>
      </c>
      <c r="B570">
        <f>'All Nodes'!B6788</f>
        <v>110568</v>
      </c>
      <c r="C570">
        <f>'All Nodes'!C6788</f>
        <v>100001</v>
      </c>
      <c r="D570" s="1">
        <f>'All Nodes'!D6788</f>
        <v>-0.24999499999999999</v>
      </c>
      <c r="E570" s="1">
        <f>'All Nodes'!E6788</f>
        <v>-0.100012</v>
      </c>
      <c r="F570" s="1">
        <f>'All Nodes'!F6788</f>
        <v>0.49487100000000001</v>
      </c>
      <c r="G570">
        <f>'All Nodes'!G6788</f>
        <v>100001</v>
      </c>
    </row>
    <row r="571" spans="1:7" x14ac:dyDescent="0.25">
      <c r="A571" t="str">
        <f>'All Nodes'!A6789</f>
        <v>GRID</v>
      </c>
      <c r="B571">
        <f>'All Nodes'!B6789</f>
        <v>110569</v>
      </c>
      <c r="C571">
        <f>'All Nodes'!C6789</f>
        <v>100001</v>
      </c>
      <c r="D571" s="1">
        <f>'All Nodes'!D6789</f>
        <v>2.5004700000000001E-2</v>
      </c>
      <c r="E571" s="1">
        <f>'All Nodes'!E6789</f>
        <v>-9.9998000000000004E-2</v>
      </c>
      <c r="F571" s="1">
        <f>'All Nodes'!F6789</f>
        <v>0.49486999999999998</v>
      </c>
      <c r="G571">
        <f>'All Nodes'!G6789</f>
        <v>100001</v>
      </c>
    </row>
    <row r="572" spans="1:7" x14ac:dyDescent="0.25">
      <c r="A572" t="str">
        <f>'All Nodes'!A6790</f>
        <v>GRID</v>
      </c>
      <c r="B572">
        <f>'All Nodes'!B6790</f>
        <v>110570</v>
      </c>
      <c r="C572">
        <f>'All Nodes'!C6790</f>
        <v>100001</v>
      </c>
      <c r="D572" s="1">
        <f>'All Nodes'!D6790</f>
        <v>-0.224995</v>
      </c>
      <c r="E572" s="1">
        <f>'All Nodes'!E6790</f>
        <v>-0.10001</v>
      </c>
      <c r="F572" s="1">
        <f>'All Nodes'!F6790</f>
        <v>0.49486999999999998</v>
      </c>
      <c r="G572">
        <f>'All Nodes'!G6790</f>
        <v>100001</v>
      </c>
    </row>
    <row r="573" spans="1:7" x14ac:dyDescent="0.25">
      <c r="A573" t="str">
        <f>'All Nodes'!A6791</f>
        <v>GRID</v>
      </c>
      <c r="B573">
        <f>'All Nodes'!B6791</f>
        <v>110571</v>
      </c>
      <c r="C573">
        <f>'All Nodes'!C6791</f>
        <v>100001</v>
      </c>
      <c r="D573" s="1">
        <f>'All Nodes'!D6791</f>
        <v>4.7496999999999996E-6</v>
      </c>
      <c r="E573" s="1">
        <f>'All Nodes'!E6791</f>
        <v>-9.9999000000000005E-2</v>
      </c>
      <c r="F573" s="1">
        <f>'All Nodes'!F6791</f>
        <v>0.49487100000000001</v>
      </c>
      <c r="G573">
        <f>'All Nodes'!G6791</f>
        <v>100001</v>
      </c>
    </row>
    <row r="574" spans="1:7" x14ac:dyDescent="0.25">
      <c r="A574" t="str">
        <f>'All Nodes'!A6792</f>
        <v>GRID</v>
      </c>
      <c r="B574">
        <f>'All Nodes'!B6792</f>
        <v>110572</v>
      </c>
      <c r="C574">
        <f>'All Nodes'!C6792</f>
        <v>100001</v>
      </c>
      <c r="D574" s="1">
        <f>'All Nodes'!D6792</f>
        <v>-0.19999500000000001</v>
      </c>
      <c r="E574" s="1">
        <f>'All Nodes'!E6792</f>
        <v>-0.10001</v>
      </c>
      <c r="F574" s="1">
        <f>'All Nodes'!F6792</f>
        <v>0.49486999999999998</v>
      </c>
      <c r="G574">
        <f>'All Nodes'!G6792</f>
        <v>100001</v>
      </c>
    </row>
    <row r="575" spans="1:7" x14ac:dyDescent="0.25">
      <c r="A575" t="str">
        <f>'All Nodes'!A6793</f>
        <v>GRID</v>
      </c>
      <c r="B575">
        <f>'All Nodes'!B6793</f>
        <v>110573</v>
      </c>
      <c r="C575">
        <f>'All Nodes'!C6793</f>
        <v>100001</v>
      </c>
      <c r="D575" s="1">
        <f>'All Nodes'!D6793</f>
        <v>-2.4995E-2</v>
      </c>
      <c r="E575" s="1">
        <f>'All Nodes'!E6793</f>
        <v>-0.1</v>
      </c>
      <c r="F575" s="1">
        <f>'All Nodes'!F6793</f>
        <v>0.49486999999999998</v>
      </c>
      <c r="G575">
        <f>'All Nodes'!G6793</f>
        <v>100001</v>
      </c>
    </row>
    <row r="576" spans="1:7" x14ac:dyDescent="0.25">
      <c r="A576" t="str">
        <f>'All Nodes'!A6794</f>
        <v>GRID</v>
      </c>
      <c r="B576">
        <f>'All Nodes'!B6794</f>
        <v>110574</v>
      </c>
      <c r="C576">
        <f>'All Nodes'!C6794</f>
        <v>100001</v>
      </c>
      <c r="D576" s="1">
        <f>'All Nodes'!D6794</f>
        <v>-0.17499500000000001</v>
      </c>
      <c r="E576" s="1">
        <f>'All Nodes'!E6794</f>
        <v>-0.100008</v>
      </c>
      <c r="F576" s="1">
        <f>'All Nodes'!F6794</f>
        <v>0.49486999999999998</v>
      </c>
      <c r="G576">
        <f>'All Nodes'!G6794</f>
        <v>100001</v>
      </c>
    </row>
    <row r="577" spans="1:7" x14ac:dyDescent="0.25">
      <c r="A577" t="str">
        <f>'All Nodes'!A6795</f>
        <v>GRID</v>
      </c>
      <c r="B577">
        <f>'All Nodes'!B6795</f>
        <v>110575</v>
      </c>
      <c r="C577">
        <f>'All Nodes'!C6795</f>
        <v>100001</v>
      </c>
      <c r="D577" s="1">
        <f>'All Nodes'!D6795</f>
        <v>-4.9994999999999998E-2</v>
      </c>
      <c r="E577" s="1">
        <f>'All Nodes'!E6795</f>
        <v>-0.10000199999999999</v>
      </c>
      <c r="F577" s="1">
        <f>'All Nodes'!F6795</f>
        <v>0.49486999999999998</v>
      </c>
      <c r="G577">
        <f>'All Nodes'!G6795</f>
        <v>100001</v>
      </c>
    </row>
    <row r="578" spans="1:7" x14ac:dyDescent="0.25">
      <c r="A578" t="str">
        <f>'All Nodes'!A6796</f>
        <v>GRID</v>
      </c>
      <c r="B578">
        <f>'All Nodes'!B6796</f>
        <v>110576</v>
      </c>
      <c r="C578">
        <f>'All Nodes'!C6796</f>
        <v>100001</v>
      </c>
      <c r="D578" s="1">
        <f>'All Nodes'!D6796</f>
        <v>-0.14999499999999999</v>
      </c>
      <c r="E578" s="1">
        <f>'All Nodes'!E6796</f>
        <v>-0.100007</v>
      </c>
      <c r="F578" s="1">
        <f>'All Nodes'!F6796</f>
        <v>0.49486999999999998</v>
      </c>
      <c r="G578">
        <f>'All Nodes'!G6796</f>
        <v>100001</v>
      </c>
    </row>
    <row r="579" spans="1:7" x14ac:dyDescent="0.25">
      <c r="A579" t="str">
        <f>'All Nodes'!A6797</f>
        <v>GRID</v>
      </c>
      <c r="B579">
        <f>'All Nodes'!B6797</f>
        <v>110577</v>
      </c>
      <c r="C579">
        <f>'All Nodes'!C6797</f>
        <v>100001</v>
      </c>
      <c r="D579" s="1">
        <f>'All Nodes'!D6797</f>
        <v>-7.4995000000000006E-2</v>
      </c>
      <c r="E579" s="1">
        <f>'All Nodes'!E6797</f>
        <v>-0.100004</v>
      </c>
      <c r="F579" s="1">
        <f>'All Nodes'!F6797</f>
        <v>0.49486999999999998</v>
      </c>
      <c r="G579">
        <f>'All Nodes'!G6797</f>
        <v>100001</v>
      </c>
    </row>
    <row r="580" spans="1:7" x14ac:dyDescent="0.25">
      <c r="A580" t="str">
        <f>'All Nodes'!A6798</f>
        <v>GRID</v>
      </c>
      <c r="B580">
        <f>'All Nodes'!B6798</f>
        <v>110578</v>
      </c>
      <c r="C580">
        <f>'All Nodes'!C6798</f>
        <v>100001</v>
      </c>
      <c r="D580" s="1">
        <f>'All Nodes'!D6798</f>
        <v>-0.12499499999999999</v>
      </c>
      <c r="E580" s="1">
        <f>'All Nodes'!E6798</f>
        <v>-0.100006</v>
      </c>
      <c r="F580" s="1">
        <f>'All Nodes'!F6798</f>
        <v>0.49487100000000001</v>
      </c>
      <c r="G580">
        <f>'All Nodes'!G6798</f>
        <v>100001</v>
      </c>
    </row>
    <row r="581" spans="1:7" x14ac:dyDescent="0.25">
      <c r="A581" t="str">
        <f>'All Nodes'!A6799</f>
        <v>GRID</v>
      </c>
      <c r="B581">
        <f>'All Nodes'!B6799</f>
        <v>110579</v>
      </c>
      <c r="C581">
        <f>'All Nodes'!C6799</f>
        <v>100001</v>
      </c>
      <c r="D581" s="1">
        <f>'All Nodes'!D6799</f>
        <v>-9.9995000000000001E-2</v>
      </c>
      <c r="E581" s="1">
        <f>'All Nodes'!E6799</f>
        <v>-0.100004</v>
      </c>
      <c r="F581" s="1">
        <f>'All Nodes'!F6799</f>
        <v>0.49486999999999998</v>
      </c>
      <c r="G581">
        <f>'All Nodes'!G6799</f>
        <v>100001</v>
      </c>
    </row>
    <row r="582" spans="1:7" x14ac:dyDescent="0.25">
      <c r="A582" t="str">
        <f>'All Nodes'!A6800</f>
        <v>GRID</v>
      </c>
      <c r="B582">
        <f>'All Nodes'!B6800</f>
        <v>110580</v>
      </c>
      <c r="C582">
        <f>'All Nodes'!C6800</f>
        <v>100001</v>
      </c>
      <c r="D582" s="1">
        <f>'All Nodes'!D6800</f>
        <v>0.149978</v>
      </c>
      <c r="E582" s="1">
        <f>'All Nodes'!E6800</f>
        <v>0.45000800000000002</v>
      </c>
      <c r="F582" s="1">
        <f>'All Nodes'!F6800</f>
        <v>0.494869</v>
      </c>
      <c r="G582">
        <f>'All Nodes'!G6800</f>
        <v>100001</v>
      </c>
    </row>
    <row r="583" spans="1:7" x14ac:dyDescent="0.25">
      <c r="A583" t="str">
        <f>'All Nodes'!A6801</f>
        <v>GRID</v>
      </c>
      <c r="B583">
        <f>'All Nodes'!B6801</f>
        <v>110581</v>
      </c>
      <c r="C583">
        <f>'All Nodes'!C6801</f>
        <v>100001</v>
      </c>
      <c r="D583" s="1">
        <f>'All Nodes'!D6801</f>
        <v>0.149979</v>
      </c>
      <c r="E583" s="1">
        <f>'All Nodes'!E6801</f>
        <v>0.425008</v>
      </c>
      <c r="F583" s="1">
        <f>'All Nodes'!F6801</f>
        <v>0.49486999999999998</v>
      </c>
      <c r="G583">
        <f>'All Nodes'!G6801</f>
        <v>100001</v>
      </c>
    </row>
    <row r="584" spans="1:7" x14ac:dyDescent="0.25">
      <c r="A584" t="str">
        <f>'All Nodes'!A6802</f>
        <v>GRID</v>
      </c>
      <c r="B584">
        <f>'All Nodes'!B6802</f>
        <v>110582</v>
      </c>
      <c r="C584">
        <f>'All Nodes'!C6802</f>
        <v>100001</v>
      </c>
      <c r="D584" s="1">
        <f>'All Nodes'!D6802</f>
        <v>0.149981</v>
      </c>
      <c r="E584" s="1">
        <f>'All Nodes'!E6802</f>
        <v>0.40000799999999997</v>
      </c>
      <c r="F584" s="1">
        <f>'All Nodes'!F6802</f>
        <v>0.49486999999999998</v>
      </c>
      <c r="G584">
        <f>'All Nodes'!G6802</f>
        <v>100001</v>
      </c>
    </row>
    <row r="585" spans="1:7" x14ac:dyDescent="0.25">
      <c r="A585" t="str">
        <f>'All Nodes'!A6803</f>
        <v>GRID</v>
      </c>
      <c r="B585">
        <f>'All Nodes'!B6803</f>
        <v>110583</v>
      </c>
      <c r="C585">
        <f>'All Nodes'!C6803</f>
        <v>100001</v>
      </c>
      <c r="D585" s="1">
        <f>'All Nodes'!D6803</f>
        <v>0.149982</v>
      </c>
      <c r="E585" s="1">
        <f>'All Nodes'!E6803</f>
        <v>0.37500800000000001</v>
      </c>
      <c r="F585" s="1">
        <f>'All Nodes'!F6803</f>
        <v>0.49486999999999998</v>
      </c>
      <c r="G585">
        <f>'All Nodes'!G6803</f>
        <v>100001</v>
      </c>
    </row>
    <row r="586" spans="1:7" x14ac:dyDescent="0.25">
      <c r="A586" t="str">
        <f>'All Nodes'!A6804</f>
        <v>GRID</v>
      </c>
      <c r="B586">
        <f>'All Nodes'!B6804</f>
        <v>110584</v>
      </c>
      <c r="C586">
        <f>'All Nodes'!C6804</f>
        <v>100001</v>
      </c>
      <c r="D586" s="1">
        <f>'All Nodes'!D6804</f>
        <v>0.19999500000000001</v>
      </c>
      <c r="E586" s="1">
        <f>'All Nodes'!E6804</f>
        <v>0.10001</v>
      </c>
      <c r="F586" s="1">
        <f>'All Nodes'!F6804</f>
        <v>0.49486999999999998</v>
      </c>
      <c r="G586">
        <f>'All Nodes'!G6804</f>
        <v>100001</v>
      </c>
    </row>
    <row r="587" spans="1:7" x14ac:dyDescent="0.25">
      <c r="A587" t="str">
        <f>'All Nodes'!A6805</f>
        <v>GRID</v>
      </c>
      <c r="B587">
        <f>'All Nodes'!B6805</f>
        <v>110585</v>
      </c>
      <c r="C587">
        <f>'All Nodes'!C6805</f>
        <v>100001</v>
      </c>
      <c r="D587" s="1">
        <f>'All Nodes'!D6805</f>
        <v>0.174981</v>
      </c>
      <c r="E587" s="1">
        <f>'All Nodes'!E6805</f>
        <v>0.37501000000000001</v>
      </c>
      <c r="F587" s="1">
        <f>'All Nodes'!F6805</f>
        <v>0.49486999999999998</v>
      </c>
      <c r="G587">
        <f>'All Nodes'!G6805</f>
        <v>100001</v>
      </c>
    </row>
    <row r="588" spans="1:7" x14ac:dyDescent="0.25">
      <c r="A588" t="str">
        <f>'All Nodes'!A6806</f>
        <v>GRID</v>
      </c>
      <c r="B588">
        <f>'All Nodes'!B6806</f>
        <v>110586</v>
      </c>
      <c r="C588">
        <f>'All Nodes'!C6806</f>
        <v>100001</v>
      </c>
      <c r="D588" s="1">
        <f>'All Nodes'!D6806</f>
        <v>0.174983</v>
      </c>
      <c r="E588" s="1">
        <f>'All Nodes'!E6806</f>
        <v>0.35000999999999999</v>
      </c>
      <c r="F588" s="1">
        <f>'All Nodes'!F6806</f>
        <v>0.49486999999999998</v>
      </c>
      <c r="G588">
        <f>'All Nodes'!G6806</f>
        <v>100001</v>
      </c>
    </row>
    <row r="589" spans="1:7" x14ac:dyDescent="0.25">
      <c r="A589" t="str">
        <f>'All Nodes'!A6807</f>
        <v>GRID</v>
      </c>
      <c r="B589">
        <f>'All Nodes'!B6807</f>
        <v>110587</v>
      </c>
      <c r="C589">
        <f>'All Nodes'!C6807</f>
        <v>100001</v>
      </c>
      <c r="D589" s="1">
        <f>'All Nodes'!D6807</f>
        <v>0.174984</v>
      </c>
      <c r="E589" s="1">
        <f>'All Nodes'!E6807</f>
        <v>0.32501000000000002</v>
      </c>
      <c r="F589" s="1">
        <f>'All Nodes'!F6807</f>
        <v>0.49486999999999998</v>
      </c>
      <c r="G589">
        <f>'All Nodes'!G6807</f>
        <v>100001</v>
      </c>
    </row>
    <row r="590" spans="1:7" x14ac:dyDescent="0.25">
      <c r="A590" t="str">
        <f>'All Nodes'!A6808</f>
        <v>GRID</v>
      </c>
      <c r="B590">
        <f>'All Nodes'!B6808</f>
        <v>110588</v>
      </c>
      <c r="C590">
        <f>'All Nodes'!C6808</f>
        <v>100001</v>
      </c>
      <c r="D590" s="1">
        <f>'All Nodes'!D6808</f>
        <v>0.174985</v>
      </c>
      <c r="E590" s="1">
        <f>'All Nodes'!E6808</f>
        <v>0.30001</v>
      </c>
      <c r="F590" s="1">
        <f>'All Nodes'!F6808</f>
        <v>0.494869</v>
      </c>
      <c r="G590">
        <f>'All Nodes'!G6808</f>
        <v>100001</v>
      </c>
    </row>
    <row r="591" spans="1:7" x14ac:dyDescent="0.25">
      <c r="A591" t="str">
        <f>'All Nodes'!A6809</f>
        <v>GRID</v>
      </c>
      <c r="B591">
        <f>'All Nodes'!B6809</f>
        <v>110589</v>
      </c>
      <c r="C591">
        <f>'All Nodes'!C6809</f>
        <v>100001</v>
      </c>
      <c r="D591" s="1">
        <f>'All Nodes'!D6809</f>
        <v>0.174987</v>
      </c>
      <c r="E591" s="1">
        <f>'All Nodes'!E6809</f>
        <v>0.27500999999999998</v>
      </c>
      <c r="F591" s="1">
        <f>'All Nodes'!F6809</f>
        <v>0.49486999999999998</v>
      </c>
      <c r="G591">
        <f>'All Nodes'!G6809</f>
        <v>100001</v>
      </c>
    </row>
    <row r="592" spans="1:7" x14ac:dyDescent="0.25">
      <c r="A592" t="str">
        <f>'All Nodes'!A6810</f>
        <v>GRID</v>
      </c>
      <c r="B592">
        <f>'All Nodes'!B6810</f>
        <v>110590</v>
      </c>
      <c r="C592">
        <f>'All Nodes'!C6810</f>
        <v>100001</v>
      </c>
      <c r="D592" s="1">
        <f>'All Nodes'!D6810</f>
        <v>0.174988</v>
      </c>
      <c r="E592" s="1">
        <f>'All Nodes'!E6810</f>
        <v>0.25001000000000001</v>
      </c>
      <c r="F592" s="1">
        <f>'All Nodes'!F6810</f>
        <v>0.49486999999999998</v>
      </c>
      <c r="G592">
        <f>'All Nodes'!G6810</f>
        <v>100001</v>
      </c>
    </row>
    <row r="593" spans="1:7" x14ac:dyDescent="0.25">
      <c r="A593" t="str">
        <f>'All Nodes'!A6811</f>
        <v>GRID</v>
      </c>
      <c r="B593">
        <f>'All Nodes'!B6811</f>
        <v>110591</v>
      </c>
      <c r="C593">
        <f>'All Nodes'!C6811</f>
        <v>100001</v>
      </c>
      <c r="D593" s="1">
        <f>'All Nodes'!D6811</f>
        <v>0.17498900000000001</v>
      </c>
      <c r="E593" s="1">
        <f>'All Nodes'!E6811</f>
        <v>0.22500999999999999</v>
      </c>
      <c r="F593" s="1">
        <f>'All Nodes'!F6811</f>
        <v>0.49486999999999998</v>
      </c>
      <c r="G593">
        <f>'All Nodes'!G6811</f>
        <v>100001</v>
      </c>
    </row>
    <row r="594" spans="1:7" x14ac:dyDescent="0.25">
      <c r="A594" t="str">
        <f>'All Nodes'!A6812</f>
        <v>GRID</v>
      </c>
      <c r="B594">
        <f>'All Nodes'!B6812</f>
        <v>110592</v>
      </c>
      <c r="C594">
        <f>'All Nodes'!C6812</f>
        <v>100001</v>
      </c>
      <c r="D594" s="1">
        <f>'All Nodes'!D6812</f>
        <v>0.17499000000000001</v>
      </c>
      <c r="E594" s="1">
        <f>'All Nodes'!E6812</f>
        <v>0.20000999999999999</v>
      </c>
      <c r="F594" s="1">
        <f>'All Nodes'!F6812</f>
        <v>0.49486999999999998</v>
      </c>
      <c r="G594">
        <f>'All Nodes'!G6812</f>
        <v>100001</v>
      </c>
    </row>
    <row r="595" spans="1:7" x14ac:dyDescent="0.25">
      <c r="A595" t="str">
        <f>'All Nodes'!A6813</f>
        <v>GRID</v>
      </c>
      <c r="B595">
        <f>'All Nodes'!B6813</f>
        <v>110593</v>
      </c>
      <c r="C595">
        <f>'All Nodes'!C6813</f>
        <v>100001</v>
      </c>
      <c r="D595" s="1">
        <f>'All Nodes'!D6813</f>
        <v>0.17499100000000001</v>
      </c>
      <c r="E595" s="1">
        <f>'All Nodes'!E6813</f>
        <v>0.17501</v>
      </c>
      <c r="F595" s="1">
        <f>'All Nodes'!F6813</f>
        <v>0.494869</v>
      </c>
      <c r="G595">
        <f>'All Nodes'!G6813</f>
        <v>100001</v>
      </c>
    </row>
    <row r="596" spans="1:7" x14ac:dyDescent="0.25">
      <c r="A596" t="str">
        <f>'All Nodes'!A6814</f>
        <v>GRID</v>
      </c>
      <c r="B596">
        <f>'All Nodes'!B6814</f>
        <v>110594</v>
      </c>
      <c r="C596">
        <f>'All Nodes'!C6814</f>
        <v>100001</v>
      </c>
      <c r="D596" s="1">
        <f>'All Nodes'!D6814</f>
        <v>0.17499300000000001</v>
      </c>
      <c r="E596" s="1">
        <f>'All Nodes'!E6814</f>
        <v>0.15001</v>
      </c>
      <c r="F596" s="1">
        <f>'All Nodes'!F6814</f>
        <v>0.49486999999999998</v>
      </c>
      <c r="G596">
        <f>'All Nodes'!G6814</f>
        <v>100001</v>
      </c>
    </row>
    <row r="597" spans="1:7" x14ac:dyDescent="0.25">
      <c r="A597" t="str">
        <f>'All Nodes'!A6815</f>
        <v>GRID</v>
      </c>
      <c r="B597">
        <f>'All Nodes'!B6815</f>
        <v>110595</v>
      </c>
      <c r="C597">
        <f>'All Nodes'!C6815</f>
        <v>100001</v>
      </c>
      <c r="D597" s="1">
        <f>'All Nodes'!D6815</f>
        <v>0.17499400000000001</v>
      </c>
      <c r="E597" s="1">
        <f>'All Nodes'!E6815</f>
        <v>0.12501000000000001</v>
      </c>
      <c r="F597" s="1">
        <f>'All Nodes'!F6815</f>
        <v>0.49486999999999998</v>
      </c>
      <c r="G597">
        <f>'All Nodes'!G6815</f>
        <v>100001</v>
      </c>
    </row>
    <row r="598" spans="1:7" x14ac:dyDescent="0.25">
      <c r="A598" t="str">
        <f>'All Nodes'!A6816</f>
        <v>GRID</v>
      </c>
      <c r="B598">
        <f>'All Nodes'!B6816</f>
        <v>110596</v>
      </c>
      <c r="C598">
        <f>'All Nodes'!C6816</f>
        <v>100001</v>
      </c>
      <c r="D598" s="1">
        <f>'All Nodes'!D6816</f>
        <v>0.19999400000000001</v>
      </c>
      <c r="E598" s="1">
        <f>'All Nodes'!E6816</f>
        <v>0.12501000000000001</v>
      </c>
      <c r="F598" s="1">
        <f>'All Nodes'!F6816</f>
        <v>0.49486999999999998</v>
      </c>
      <c r="G598">
        <f>'All Nodes'!G6816</f>
        <v>100001</v>
      </c>
    </row>
    <row r="599" spans="1:7" x14ac:dyDescent="0.25">
      <c r="A599" t="str">
        <f>'All Nodes'!A6817</f>
        <v>GRID</v>
      </c>
      <c r="B599">
        <f>'All Nodes'!B6817</f>
        <v>110597</v>
      </c>
      <c r="C599">
        <f>'All Nodes'!C6817</f>
        <v>100001</v>
      </c>
      <c r="D599" s="1">
        <f>'All Nodes'!D6817</f>
        <v>0.224996</v>
      </c>
      <c r="E599" s="1">
        <f>'All Nodes'!E6817</f>
        <v>7.5011599999999998E-2</v>
      </c>
      <c r="F599" s="1">
        <f>'All Nodes'!F6817</f>
        <v>0.49486999999999998</v>
      </c>
      <c r="G599">
        <f>'All Nodes'!G6817</f>
        <v>100001</v>
      </c>
    </row>
    <row r="600" spans="1:7" x14ac:dyDescent="0.25">
      <c r="A600" t="str">
        <f>'All Nodes'!A6818</f>
        <v>GRID</v>
      </c>
      <c r="B600">
        <f>'All Nodes'!B6818</f>
        <v>110598</v>
      </c>
      <c r="C600">
        <f>'All Nodes'!C6818</f>
        <v>100001</v>
      </c>
      <c r="D600" s="1">
        <f>'All Nodes'!D6818</f>
        <v>0.224995</v>
      </c>
      <c r="E600" s="1">
        <f>'All Nodes'!E6818</f>
        <v>0.100012</v>
      </c>
      <c r="F600" s="1">
        <f>'All Nodes'!F6818</f>
        <v>0.49486999999999998</v>
      </c>
      <c r="G600">
        <f>'All Nodes'!G6818</f>
        <v>100001</v>
      </c>
    </row>
    <row r="601" spans="1:7" x14ac:dyDescent="0.25">
      <c r="A601" t="str">
        <f>'All Nodes'!A6819</f>
        <v>GRID</v>
      </c>
      <c r="B601">
        <f>'All Nodes'!B6819</f>
        <v>110599</v>
      </c>
      <c r="C601">
        <f>'All Nodes'!C6819</f>
        <v>100001</v>
      </c>
      <c r="D601" s="1">
        <f>'All Nodes'!D6819</f>
        <v>0.249999</v>
      </c>
      <c r="E601" s="1">
        <f>'All Nodes'!E6819</f>
        <v>2.5012800000000002E-2</v>
      </c>
      <c r="F601" s="1">
        <f>'All Nodes'!F6819</f>
        <v>0.49486999999999998</v>
      </c>
      <c r="G601">
        <f>'All Nodes'!G6819</f>
        <v>100001</v>
      </c>
    </row>
    <row r="602" spans="1:7" x14ac:dyDescent="0.25">
      <c r="A602" t="str">
        <f>'All Nodes'!A6820</f>
        <v>GRID</v>
      </c>
      <c r="B602">
        <f>'All Nodes'!B6820</f>
        <v>110600</v>
      </c>
      <c r="C602">
        <f>'All Nodes'!C6820</f>
        <v>100001</v>
      </c>
      <c r="D602" s="1">
        <f>'All Nodes'!D6820</f>
        <v>0.25</v>
      </c>
      <c r="E602" s="1">
        <f>'All Nodes'!E6820</f>
        <v>1.2744E-5</v>
      </c>
      <c r="F602" s="1">
        <f>'All Nodes'!F6820</f>
        <v>0.49486999999999998</v>
      </c>
      <c r="G602">
        <f>'All Nodes'!G6820</f>
        <v>100001</v>
      </c>
    </row>
    <row r="603" spans="1:7" x14ac:dyDescent="0.25">
      <c r="A603" t="str">
        <f>'All Nodes'!A6821</f>
        <v>GRID</v>
      </c>
      <c r="B603">
        <f>'All Nodes'!B6821</f>
        <v>110601</v>
      </c>
      <c r="C603">
        <f>'All Nodes'!C6821</f>
        <v>100001</v>
      </c>
      <c r="D603" s="1">
        <f>'All Nodes'!D6821</f>
        <v>0.249996</v>
      </c>
      <c r="E603" s="1">
        <f>'All Nodes'!E6821</f>
        <v>7.5012800000000004E-2</v>
      </c>
      <c r="F603" s="1">
        <f>'All Nodes'!F6821</f>
        <v>0.49486999999999998</v>
      </c>
      <c r="G603">
        <f>'All Nodes'!G6821</f>
        <v>100001</v>
      </c>
    </row>
    <row r="604" spans="1:7" x14ac:dyDescent="0.25">
      <c r="A604" t="str">
        <f>'All Nodes'!A6822</f>
        <v>GRID</v>
      </c>
      <c r="B604">
        <f>'All Nodes'!B6822</f>
        <v>110602</v>
      </c>
      <c r="C604">
        <f>'All Nodes'!C6822</f>
        <v>100001</v>
      </c>
      <c r="D604" s="1">
        <f>'All Nodes'!D6822</f>
        <v>0.249997</v>
      </c>
      <c r="E604" s="1">
        <f>'All Nodes'!E6822</f>
        <v>5.0012800000000003E-2</v>
      </c>
      <c r="F604" s="1">
        <f>'All Nodes'!F6822</f>
        <v>0.49486999999999998</v>
      </c>
      <c r="G604">
        <f>'All Nodes'!G6822</f>
        <v>100001</v>
      </c>
    </row>
    <row r="605" spans="1:7" x14ac:dyDescent="0.25">
      <c r="A605" t="str">
        <f>'All Nodes'!A6823</f>
        <v>GRID</v>
      </c>
      <c r="B605">
        <f>'All Nodes'!B6823</f>
        <v>110603</v>
      </c>
      <c r="C605">
        <f>'All Nodes'!C6823</f>
        <v>100001</v>
      </c>
      <c r="D605" s="1">
        <f>'All Nodes'!D6823</f>
        <v>0.275003</v>
      </c>
      <c r="E605" s="1">
        <f>'All Nodes'!E6823</f>
        <v>-4.9986000000000003E-2</v>
      </c>
      <c r="F605" s="1">
        <f>'All Nodes'!F6823</f>
        <v>0.49487100000000001</v>
      </c>
      <c r="G605">
        <f>'All Nodes'!G6823</f>
        <v>100001</v>
      </c>
    </row>
    <row r="606" spans="1:7" x14ac:dyDescent="0.25">
      <c r="A606" t="str">
        <f>'All Nodes'!A6824</f>
        <v>GRID</v>
      </c>
      <c r="B606">
        <f>'All Nodes'!B6824</f>
        <v>110604</v>
      </c>
      <c r="C606">
        <f>'All Nodes'!C6824</f>
        <v>100001</v>
      </c>
      <c r="D606" s="1">
        <f>'All Nodes'!D6824</f>
        <v>0.30000300000000002</v>
      </c>
      <c r="E606" s="1">
        <f>'All Nodes'!E6824</f>
        <v>-4.9984000000000001E-2</v>
      </c>
      <c r="F606" s="1">
        <f>'All Nodes'!F6824</f>
        <v>0.49486999999999998</v>
      </c>
      <c r="G606">
        <f>'All Nodes'!G6824</f>
        <v>100001</v>
      </c>
    </row>
    <row r="607" spans="1:7" x14ac:dyDescent="0.25">
      <c r="A607" t="str">
        <f>'All Nodes'!A6825</f>
        <v>GRID</v>
      </c>
      <c r="B607">
        <f>'All Nodes'!B6825</f>
        <v>110605</v>
      </c>
      <c r="C607">
        <f>'All Nodes'!C6825</f>
        <v>100001</v>
      </c>
      <c r="D607" s="1">
        <f>'All Nodes'!D6825</f>
        <v>0.32500299999999999</v>
      </c>
      <c r="E607" s="1">
        <f>'All Nodes'!E6825</f>
        <v>-7.4981999999999993E-2</v>
      </c>
      <c r="F607" s="1">
        <f>'All Nodes'!F6825</f>
        <v>0.49486999999999998</v>
      </c>
      <c r="G607">
        <f>'All Nodes'!G6825</f>
        <v>100001</v>
      </c>
    </row>
    <row r="608" spans="1:7" x14ac:dyDescent="0.25">
      <c r="A608" t="str">
        <f>'All Nodes'!A6826</f>
        <v>GRID</v>
      </c>
      <c r="B608">
        <f>'All Nodes'!B6826</f>
        <v>110606</v>
      </c>
      <c r="C608">
        <f>'All Nodes'!C6826</f>
        <v>100001</v>
      </c>
      <c r="D608" s="1">
        <f>'All Nodes'!D6826</f>
        <v>0.32500299999999999</v>
      </c>
      <c r="E608" s="1">
        <f>'All Nodes'!E6826</f>
        <v>-4.9981999999999999E-2</v>
      </c>
      <c r="F608" s="1">
        <f>'All Nodes'!F6826</f>
        <v>0.49486999999999998</v>
      </c>
      <c r="G608">
        <f>'All Nodes'!G6826</f>
        <v>100001</v>
      </c>
    </row>
    <row r="609" spans="1:7" x14ac:dyDescent="0.25">
      <c r="A609" t="str">
        <f>'All Nodes'!A6827</f>
        <v>GRID</v>
      </c>
      <c r="B609">
        <f>'All Nodes'!B6827</f>
        <v>110607</v>
      </c>
      <c r="C609">
        <f>'All Nodes'!C6827</f>
        <v>100001</v>
      </c>
      <c r="D609" s="1">
        <f>'All Nodes'!D6827</f>
        <v>0.35000300000000001</v>
      </c>
      <c r="E609" s="1">
        <f>'All Nodes'!E6827</f>
        <v>-7.4981999999999993E-2</v>
      </c>
      <c r="F609" s="1">
        <f>'All Nodes'!F6827</f>
        <v>0.49486999999999998</v>
      </c>
      <c r="G609">
        <f>'All Nodes'!G6827</f>
        <v>100001</v>
      </c>
    </row>
    <row r="610" spans="1:7" x14ac:dyDescent="0.25">
      <c r="A610" t="str">
        <f>'All Nodes'!A6828</f>
        <v>GRID</v>
      </c>
      <c r="B610">
        <f>'All Nodes'!B6828</f>
        <v>110608</v>
      </c>
      <c r="C610">
        <f>'All Nodes'!C6828</f>
        <v>100001</v>
      </c>
      <c r="D610" s="1">
        <f>'All Nodes'!D6828</f>
        <v>0.37500299999999998</v>
      </c>
      <c r="E610" s="1">
        <f>'All Nodes'!E6828</f>
        <v>-7.4980000000000005E-2</v>
      </c>
      <c r="F610" s="1">
        <f>'All Nodes'!F6828</f>
        <v>0.49486999999999998</v>
      </c>
      <c r="G610">
        <f>'All Nodes'!G6828</f>
        <v>100001</v>
      </c>
    </row>
    <row r="611" spans="1:7" x14ac:dyDescent="0.25">
      <c r="A611" t="str">
        <f>'All Nodes'!A6829</f>
        <v>GRID</v>
      </c>
      <c r="B611">
        <f>'All Nodes'!B6829</f>
        <v>110609</v>
      </c>
      <c r="C611">
        <f>'All Nodes'!C6829</f>
        <v>100001</v>
      </c>
      <c r="D611" s="1">
        <f>'All Nodes'!D6829</f>
        <v>0.400003</v>
      </c>
      <c r="E611" s="1">
        <f>'All Nodes'!E6829</f>
        <v>-7.4979000000000004E-2</v>
      </c>
      <c r="F611" s="1">
        <f>'All Nodes'!F6829</f>
        <v>0.49486999999999998</v>
      </c>
      <c r="G611">
        <f>'All Nodes'!G6829</f>
        <v>100001</v>
      </c>
    </row>
    <row r="612" spans="1:7" x14ac:dyDescent="0.25">
      <c r="A612" t="str">
        <f>'All Nodes'!A6830</f>
        <v>GRID</v>
      </c>
      <c r="B612">
        <f>'All Nodes'!B6830</f>
        <v>110610</v>
      </c>
      <c r="C612">
        <f>'All Nodes'!C6830</f>
        <v>100001</v>
      </c>
      <c r="D612" s="1">
        <f>'All Nodes'!D6830</f>
        <v>0.42500300000000002</v>
      </c>
      <c r="E612" s="1">
        <f>'All Nodes'!E6830</f>
        <v>-7.4978000000000003E-2</v>
      </c>
      <c r="F612" s="1">
        <f>'All Nodes'!F6830</f>
        <v>0.49487100000000001</v>
      </c>
      <c r="G612">
        <f>'All Nodes'!G6830</f>
        <v>100001</v>
      </c>
    </row>
    <row r="613" spans="1:7" x14ac:dyDescent="0.25">
      <c r="A613" t="str">
        <f>'All Nodes'!A6831</f>
        <v>GRID</v>
      </c>
      <c r="B613">
        <f>'All Nodes'!B6831</f>
        <v>110611</v>
      </c>
      <c r="C613">
        <f>'All Nodes'!C6831</f>
        <v>100001</v>
      </c>
      <c r="D613" s="1">
        <f>'All Nodes'!D6831</f>
        <v>0.45000299999999999</v>
      </c>
      <c r="E613" s="1">
        <f>'All Nodes'!E6831</f>
        <v>-7.4976000000000001E-2</v>
      </c>
      <c r="F613" s="1">
        <f>'All Nodes'!F6831</f>
        <v>0.49486999999999998</v>
      </c>
      <c r="G613">
        <f>'All Nodes'!G6831</f>
        <v>100001</v>
      </c>
    </row>
    <row r="614" spans="1:7" x14ac:dyDescent="0.25">
      <c r="A614" t="str">
        <f>'All Nodes'!A6832</f>
        <v>GRID</v>
      </c>
      <c r="B614">
        <f>'All Nodes'!B6832</f>
        <v>110612</v>
      </c>
      <c r="C614">
        <f>'All Nodes'!C6832</f>
        <v>100001</v>
      </c>
      <c r="D614" s="1">
        <f>'All Nodes'!D6832</f>
        <v>0.47500300000000001</v>
      </c>
      <c r="E614" s="1">
        <f>'All Nodes'!E6832</f>
        <v>-7.4976000000000001E-2</v>
      </c>
      <c r="F614" s="1">
        <f>'All Nodes'!F6832</f>
        <v>0.49486999999999998</v>
      </c>
      <c r="G614">
        <f>'All Nodes'!G6832</f>
        <v>100001</v>
      </c>
    </row>
    <row r="615" spans="1:7" x14ac:dyDescent="0.25">
      <c r="A615" t="str">
        <f>'All Nodes'!A6833</f>
        <v>GRID</v>
      </c>
      <c r="B615">
        <f>'All Nodes'!B6833</f>
        <v>110613</v>
      </c>
      <c r="C615">
        <f>'All Nodes'!C6833</f>
        <v>100001</v>
      </c>
      <c r="D615" s="1">
        <f>'All Nodes'!D6833</f>
        <v>0.275001</v>
      </c>
      <c r="E615" s="1">
        <f>'All Nodes'!E6833</f>
        <v>-2.4986000000000001E-2</v>
      </c>
      <c r="F615" s="1">
        <f>'All Nodes'!F6833</f>
        <v>0.49486999999999998</v>
      </c>
      <c r="G615">
        <f>'All Nodes'!G6833</f>
        <v>100001</v>
      </c>
    </row>
    <row r="616" spans="1:7" x14ac:dyDescent="0.25">
      <c r="A616" t="str">
        <f>'All Nodes'!A6834</f>
        <v>GRID</v>
      </c>
      <c r="B616">
        <f>'All Nodes'!B6834</f>
        <v>110614</v>
      </c>
      <c r="C616">
        <f>'All Nodes'!C6834</f>
        <v>100001</v>
      </c>
      <c r="D616" s="1">
        <f>'All Nodes'!D6834</f>
        <v>0.27500000000000002</v>
      </c>
      <c r="E616" s="1">
        <f>'All Nodes'!E6834</f>
        <v>1.3974999999999999E-5</v>
      </c>
      <c r="F616" s="1">
        <f>'All Nodes'!F6834</f>
        <v>0.49486999999999998</v>
      </c>
      <c r="G616">
        <f>'All Nodes'!G6834</f>
        <v>100001</v>
      </c>
    </row>
    <row r="617" spans="1:7" x14ac:dyDescent="0.25">
      <c r="A617" t="str">
        <f>'All Nodes'!A6835</f>
        <v>GRID</v>
      </c>
      <c r="B617">
        <f>'All Nodes'!B6835</f>
        <v>110615</v>
      </c>
      <c r="C617">
        <f>'All Nodes'!C6835</f>
        <v>100001</v>
      </c>
      <c r="D617" s="1">
        <f>'All Nodes'!D6835</f>
        <v>0.47500599999999998</v>
      </c>
      <c r="E617" s="1">
        <f>'All Nodes'!E6835</f>
        <v>-0.124976</v>
      </c>
      <c r="F617" s="1">
        <f>'All Nodes'!F6835</f>
        <v>0.49487100000000001</v>
      </c>
      <c r="G617">
        <f>'All Nodes'!G6835</f>
        <v>100001</v>
      </c>
    </row>
    <row r="618" spans="1:7" x14ac:dyDescent="0.25">
      <c r="A618" t="str">
        <f>'All Nodes'!A6836</f>
        <v>GRID</v>
      </c>
      <c r="B618">
        <f>'All Nodes'!B6836</f>
        <v>110616</v>
      </c>
      <c r="C618">
        <f>'All Nodes'!C6836</f>
        <v>100001</v>
      </c>
      <c r="D618" s="1">
        <f>'All Nodes'!D6836</f>
        <v>0.45000600000000002</v>
      </c>
      <c r="E618" s="1">
        <f>'All Nodes'!E6836</f>
        <v>-0.12497800000000001</v>
      </c>
      <c r="F618" s="1">
        <f>'All Nodes'!F6836</f>
        <v>0.49486999999999998</v>
      </c>
      <c r="G618">
        <f>'All Nodes'!G6836</f>
        <v>100001</v>
      </c>
    </row>
    <row r="619" spans="1:7" x14ac:dyDescent="0.25">
      <c r="A619" t="str">
        <f>'All Nodes'!A6837</f>
        <v>GRID</v>
      </c>
      <c r="B619">
        <f>'All Nodes'!B6837</f>
        <v>110617</v>
      </c>
      <c r="C619">
        <f>'All Nodes'!C6837</f>
        <v>100001</v>
      </c>
      <c r="D619" s="1">
        <f>'All Nodes'!D6837</f>
        <v>0.42500599999999999</v>
      </c>
      <c r="E619" s="1">
        <f>'All Nodes'!E6837</f>
        <v>-0.12497800000000001</v>
      </c>
      <c r="F619" s="1">
        <f>'All Nodes'!F6837</f>
        <v>0.49486999999999998</v>
      </c>
      <c r="G619">
        <f>'All Nodes'!G6837</f>
        <v>100001</v>
      </c>
    </row>
    <row r="620" spans="1:7" x14ac:dyDescent="0.25">
      <c r="A620" t="str">
        <f>'All Nodes'!A6838</f>
        <v>GRID</v>
      </c>
      <c r="B620">
        <f>'All Nodes'!B6838</f>
        <v>110618</v>
      </c>
      <c r="C620">
        <f>'All Nodes'!C6838</f>
        <v>100001</v>
      </c>
      <c r="D620" s="1">
        <f>'All Nodes'!D6838</f>
        <v>0.40000599999999997</v>
      </c>
      <c r="E620" s="1">
        <f>'All Nodes'!E6838</f>
        <v>-0.12497999999999999</v>
      </c>
      <c r="F620" s="1">
        <f>'All Nodes'!F6838</f>
        <v>0.49486999999999998</v>
      </c>
      <c r="G620">
        <f>'All Nodes'!G6838</f>
        <v>100001</v>
      </c>
    </row>
    <row r="621" spans="1:7" x14ac:dyDescent="0.25">
      <c r="A621" t="str">
        <f>'All Nodes'!A6839</f>
        <v>GRID</v>
      </c>
      <c r="B621">
        <f>'All Nodes'!B6839</f>
        <v>110619</v>
      </c>
      <c r="C621">
        <f>'All Nodes'!C6839</f>
        <v>100001</v>
      </c>
      <c r="D621" s="1">
        <f>'All Nodes'!D6839</f>
        <v>0.37500600000000001</v>
      </c>
      <c r="E621" s="1">
        <f>'All Nodes'!E6839</f>
        <v>-0.124982</v>
      </c>
      <c r="F621" s="1">
        <f>'All Nodes'!F6839</f>
        <v>0.49486999999999998</v>
      </c>
      <c r="G621">
        <f>'All Nodes'!G6839</f>
        <v>100001</v>
      </c>
    </row>
    <row r="622" spans="1:7" x14ac:dyDescent="0.25">
      <c r="A622" t="str">
        <f>'All Nodes'!A6840</f>
        <v>GRID</v>
      </c>
      <c r="B622">
        <f>'All Nodes'!B6840</f>
        <v>110620</v>
      </c>
      <c r="C622">
        <f>'All Nodes'!C6840</f>
        <v>100001</v>
      </c>
      <c r="D622" s="1">
        <f>'All Nodes'!D6840</f>
        <v>0.35000599999999998</v>
      </c>
      <c r="E622" s="1">
        <f>'All Nodes'!E6840</f>
        <v>-0.124982</v>
      </c>
      <c r="F622" s="1">
        <f>'All Nodes'!F6840</f>
        <v>0.49487100000000001</v>
      </c>
      <c r="G622">
        <f>'All Nodes'!G6840</f>
        <v>100001</v>
      </c>
    </row>
    <row r="623" spans="1:7" x14ac:dyDescent="0.25">
      <c r="A623" t="str">
        <f>'All Nodes'!A6841</f>
        <v>GRID</v>
      </c>
      <c r="B623">
        <f>'All Nodes'!B6841</f>
        <v>110621</v>
      </c>
      <c r="C623">
        <f>'All Nodes'!C6841</f>
        <v>100001</v>
      </c>
      <c r="D623" s="1">
        <f>'All Nodes'!D6841</f>
        <v>0.32500600000000002</v>
      </c>
      <c r="E623" s="1">
        <f>'All Nodes'!E6841</f>
        <v>-0.124984</v>
      </c>
      <c r="F623" s="1">
        <f>'All Nodes'!F6841</f>
        <v>0.49486999999999998</v>
      </c>
      <c r="G623">
        <f>'All Nodes'!G6841</f>
        <v>100001</v>
      </c>
    </row>
    <row r="624" spans="1:7" x14ac:dyDescent="0.25">
      <c r="A624" t="str">
        <f>'All Nodes'!A6842</f>
        <v>GRID</v>
      </c>
      <c r="B624">
        <f>'All Nodes'!B6842</f>
        <v>110622</v>
      </c>
      <c r="C624">
        <f>'All Nodes'!C6842</f>
        <v>100001</v>
      </c>
      <c r="D624" s="1">
        <f>'All Nodes'!D6842</f>
        <v>0.30000599999999999</v>
      </c>
      <c r="E624" s="1">
        <f>'All Nodes'!E6842</f>
        <v>-0.124984</v>
      </c>
      <c r="F624" s="1">
        <f>'All Nodes'!F6842</f>
        <v>0.49486999999999998</v>
      </c>
      <c r="G624">
        <f>'All Nodes'!G6842</f>
        <v>100001</v>
      </c>
    </row>
    <row r="625" spans="1:7" x14ac:dyDescent="0.25">
      <c r="A625" t="str">
        <f>'All Nodes'!A6843</f>
        <v>GRID</v>
      </c>
      <c r="B625">
        <f>'All Nodes'!B6843</f>
        <v>110623</v>
      </c>
      <c r="C625">
        <f>'All Nodes'!C6843</f>
        <v>100001</v>
      </c>
      <c r="D625" s="1">
        <f>'All Nodes'!D6843</f>
        <v>0.27500599999999997</v>
      </c>
      <c r="E625" s="1">
        <f>'All Nodes'!E6843</f>
        <v>-0.124986</v>
      </c>
      <c r="F625" s="1">
        <f>'All Nodes'!F6843</f>
        <v>0.49486999999999998</v>
      </c>
      <c r="G625">
        <f>'All Nodes'!G6843</f>
        <v>100001</v>
      </c>
    </row>
    <row r="626" spans="1:7" x14ac:dyDescent="0.25">
      <c r="A626" t="str">
        <f>'All Nodes'!A6844</f>
        <v>GRID</v>
      </c>
      <c r="B626">
        <f>'All Nodes'!B6844</f>
        <v>110624</v>
      </c>
      <c r="C626">
        <f>'All Nodes'!C6844</f>
        <v>100001</v>
      </c>
      <c r="D626" s="1">
        <f>'All Nodes'!D6844</f>
        <v>-0.47499400000000003</v>
      </c>
      <c r="E626" s="1">
        <f>'All Nodes'!E6844</f>
        <v>-0.12502199999999999</v>
      </c>
      <c r="F626" s="1">
        <f>'All Nodes'!F6844</f>
        <v>0.49487100000000001</v>
      </c>
      <c r="G626">
        <f>'All Nodes'!G6844</f>
        <v>100001</v>
      </c>
    </row>
    <row r="627" spans="1:7" x14ac:dyDescent="0.25">
      <c r="A627" t="str">
        <f>'All Nodes'!A6845</f>
        <v>GRID</v>
      </c>
      <c r="B627">
        <f>'All Nodes'!B6845</f>
        <v>110625</v>
      </c>
      <c r="C627">
        <f>'All Nodes'!C6845</f>
        <v>100001</v>
      </c>
      <c r="D627" s="1">
        <f>'All Nodes'!D6845</f>
        <v>0.25000600000000001</v>
      </c>
      <c r="E627" s="1">
        <f>'All Nodes'!E6845</f>
        <v>-0.124988</v>
      </c>
      <c r="F627" s="1">
        <f>'All Nodes'!F6845</f>
        <v>0.49486999999999998</v>
      </c>
      <c r="G627">
        <f>'All Nodes'!G6845</f>
        <v>100001</v>
      </c>
    </row>
    <row r="628" spans="1:7" x14ac:dyDescent="0.25">
      <c r="A628" t="str">
        <f>'All Nodes'!A6846</f>
        <v>GRID</v>
      </c>
      <c r="B628">
        <f>'All Nodes'!B6846</f>
        <v>110626</v>
      </c>
      <c r="C628">
        <f>'All Nodes'!C6846</f>
        <v>100001</v>
      </c>
      <c r="D628" s="1">
        <f>'All Nodes'!D6846</f>
        <v>-0.44999400000000001</v>
      </c>
      <c r="E628" s="1">
        <f>'All Nodes'!E6846</f>
        <v>-0.12502199999999999</v>
      </c>
      <c r="F628" s="1">
        <f>'All Nodes'!F6846</f>
        <v>0.49486999999999998</v>
      </c>
      <c r="G628">
        <f>'All Nodes'!G6846</f>
        <v>100001</v>
      </c>
    </row>
    <row r="629" spans="1:7" x14ac:dyDescent="0.25">
      <c r="A629" t="str">
        <f>'All Nodes'!A6847</f>
        <v>GRID</v>
      </c>
      <c r="B629">
        <f>'All Nodes'!B6847</f>
        <v>110627</v>
      </c>
      <c r="C629">
        <f>'All Nodes'!C6847</f>
        <v>100001</v>
      </c>
      <c r="D629" s="1">
        <f>'All Nodes'!D6847</f>
        <v>0.22500600000000001</v>
      </c>
      <c r="E629" s="1">
        <f>'All Nodes'!E6847</f>
        <v>-0.124988</v>
      </c>
      <c r="F629" s="1">
        <f>'All Nodes'!F6847</f>
        <v>0.49487100000000001</v>
      </c>
      <c r="G629">
        <f>'All Nodes'!G6847</f>
        <v>100001</v>
      </c>
    </row>
    <row r="630" spans="1:7" x14ac:dyDescent="0.25">
      <c r="A630" t="str">
        <f>'All Nodes'!A6848</f>
        <v>GRID</v>
      </c>
      <c r="B630">
        <f>'All Nodes'!B6848</f>
        <v>110628</v>
      </c>
      <c r="C630">
        <f>'All Nodes'!C6848</f>
        <v>100001</v>
      </c>
      <c r="D630" s="1">
        <f>'All Nodes'!D6848</f>
        <v>-0.42499399999999998</v>
      </c>
      <c r="E630" s="1">
        <f>'All Nodes'!E6848</f>
        <v>-0.12501999999999999</v>
      </c>
      <c r="F630" s="1">
        <f>'All Nodes'!F6848</f>
        <v>0.49487100000000001</v>
      </c>
      <c r="G630">
        <f>'All Nodes'!G6848</f>
        <v>100001</v>
      </c>
    </row>
    <row r="631" spans="1:7" x14ac:dyDescent="0.25">
      <c r="A631" t="str">
        <f>'All Nodes'!A6849</f>
        <v>GRID</v>
      </c>
      <c r="B631">
        <f>'All Nodes'!B6849</f>
        <v>110629</v>
      </c>
      <c r="C631">
        <f>'All Nodes'!C6849</f>
        <v>100001</v>
      </c>
      <c r="D631" s="1">
        <f>'All Nodes'!D6849</f>
        <v>0.20000599999999999</v>
      </c>
      <c r="E631" s="1">
        <f>'All Nodes'!E6849</f>
        <v>-0.12499</v>
      </c>
      <c r="F631" s="1">
        <f>'All Nodes'!F6849</f>
        <v>0.49486999999999998</v>
      </c>
      <c r="G631">
        <f>'All Nodes'!G6849</f>
        <v>100001</v>
      </c>
    </row>
    <row r="632" spans="1:7" x14ac:dyDescent="0.25">
      <c r="A632" t="str">
        <f>'All Nodes'!A6850</f>
        <v>GRID</v>
      </c>
      <c r="B632">
        <f>'All Nodes'!B6850</f>
        <v>110630</v>
      </c>
      <c r="C632">
        <f>'All Nodes'!C6850</f>
        <v>100001</v>
      </c>
      <c r="D632" s="1">
        <f>'All Nodes'!D6850</f>
        <v>-0.39999400000000002</v>
      </c>
      <c r="E632" s="1">
        <f>'All Nodes'!E6850</f>
        <v>-0.12501999999999999</v>
      </c>
      <c r="F632" s="1">
        <f>'All Nodes'!F6850</f>
        <v>0.49486999999999998</v>
      </c>
      <c r="G632">
        <f>'All Nodes'!G6850</f>
        <v>100001</v>
      </c>
    </row>
    <row r="633" spans="1:7" x14ac:dyDescent="0.25">
      <c r="A633" t="str">
        <f>'All Nodes'!A6851</f>
        <v>GRID</v>
      </c>
      <c r="B633">
        <f>'All Nodes'!B6851</f>
        <v>110631</v>
      </c>
      <c r="C633">
        <f>'All Nodes'!C6851</f>
        <v>100001</v>
      </c>
      <c r="D633" s="1">
        <f>'All Nodes'!D6851</f>
        <v>0.17500599999999999</v>
      </c>
      <c r="E633" s="1">
        <f>'All Nodes'!E6851</f>
        <v>-0.124991</v>
      </c>
      <c r="F633" s="1">
        <f>'All Nodes'!F6851</f>
        <v>0.49486999999999998</v>
      </c>
      <c r="G633">
        <f>'All Nodes'!G6851</f>
        <v>100001</v>
      </c>
    </row>
    <row r="634" spans="1:7" x14ac:dyDescent="0.25">
      <c r="A634" t="str">
        <f>'All Nodes'!A6852</f>
        <v>GRID</v>
      </c>
      <c r="B634">
        <f>'All Nodes'!B6852</f>
        <v>110632</v>
      </c>
      <c r="C634">
        <f>'All Nodes'!C6852</f>
        <v>100001</v>
      </c>
      <c r="D634" s="1">
        <f>'All Nodes'!D6852</f>
        <v>-0.37499399999999999</v>
      </c>
      <c r="E634" s="1">
        <f>'All Nodes'!E6852</f>
        <v>-0.12501799999999999</v>
      </c>
      <c r="F634" s="1">
        <f>'All Nodes'!F6852</f>
        <v>0.49486999999999998</v>
      </c>
      <c r="G634">
        <f>'All Nodes'!G6852</f>
        <v>100001</v>
      </c>
    </row>
    <row r="635" spans="1:7" x14ac:dyDescent="0.25">
      <c r="A635" t="str">
        <f>'All Nodes'!A6853</f>
        <v>GRID</v>
      </c>
      <c r="B635">
        <f>'All Nodes'!B6853</f>
        <v>110633</v>
      </c>
      <c r="C635">
        <f>'All Nodes'!C6853</f>
        <v>100001</v>
      </c>
      <c r="D635" s="1">
        <f>'All Nodes'!D6853</f>
        <v>0.150006</v>
      </c>
      <c r="E635" s="1">
        <f>'All Nodes'!E6853</f>
        <v>-0.12499200000000001</v>
      </c>
      <c r="F635" s="1">
        <f>'All Nodes'!F6853</f>
        <v>0.49487100000000001</v>
      </c>
      <c r="G635">
        <f>'All Nodes'!G6853</f>
        <v>100001</v>
      </c>
    </row>
    <row r="636" spans="1:7" x14ac:dyDescent="0.25">
      <c r="A636" t="str">
        <f>'All Nodes'!A6854</f>
        <v>GRID</v>
      </c>
      <c r="B636">
        <f>'All Nodes'!B6854</f>
        <v>110634</v>
      </c>
      <c r="C636">
        <f>'All Nodes'!C6854</f>
        <v>100001</v>
      </c>
      <c r="D636" s="1">
        <f>'All Nodes'!D6854</f>
        <v>-0.34999400000000003</v>
      </c>
      <c r="E636" s="1">
        <f>'All Nodes'!E6854</f>
        <v>-0.12501599999999999</v>
      </c>
      <c r="F636" s="1">
        <f>'All Nodes'!F6854</f>
        <v>0.49487100000000001</v>
      </c>
      <c r="G636">
        <f>'All Nodes'!G6854</f>
        <v>100001</v>
      </c>
    </row>
    <row r="637" spans="1:7" x14ac:dyDescent="0.25">
      <c r="A637" t="str">
        <f>'All Nodes'!A6855</f>
        <v>GRID</v>
      </c>
      <c r="B637">
        <f>'All Nodes'!B6855</f>
        <v>110635</v>
      </c>
      <c r="C637">
        <f>'All Nodes'!C6855</f>
        <v>100001</v>
      </c>
      <c r="D637" s="1">
        <f>'All Nodes'!D6855</f>
        <v>0.12500600000000001</v>
      </c>
      <c r="E637" s="1">
        <f>'All Nodes'!E6855</f>
        <v>-0.12499399999999999</v>
      </c>
      <c r="F637" s="1">
        <f>'All Nodes'!F6855</f>
        <v>0.49486999999999998</v>
      </c>
      <c r="G637">
        <f>'All Nodes'!G6855</f>
        <v>100001</v>
      </c>
    </row>
    <row r="638" spans="1:7" x14ac:dyDescent="0.25">
      <c r="A638" t="str">
        <f>'All Nodes'!A6856</f>
        <v>GRID</v>
      </c>
      <c r="B638">
        <f>'All Nodes'!B6856</f>
        <v>110636</v>
      </c>
      <c r="C638">
        <f>'All Nodes'!C6856</f>
        <v>100001</v>
      </c>
      <c r="D638" s="1">
        <f>'All Nodes'!D6856</f>
        <v>-0.32499400000000001</v>
      </c>
      <c r="E638" s="1">
        <f>'All Nodes'!E6856</f>
        <v>-0.12501599999999999</v>
      </c>
      <c r="F638" s="1">
        <f>'All Nodes'!F6856</f>
        <v>0.49486999999999998</v>
      </c>
      <c r="G638">
        <f>'All Nodes'!G6856</f>
        <v>100001</v>
      </c>
    </row>
    <row r="639" spans="1:7" x14ac:dyDescent="0.25">
      <c r="A639" t="str">
        <f>'All Nodes'!A6857</f>
        <v>GRID</v>
      </c>
      <c r="B639">
        <f>'All Nodes'!B6857</f>
        <v>110637</v>
      </c>
      <c r="C639">
        <f>'All Nodes'!C6857</f>
        <v>100001</v>
      </c>
      <c r="D639" s="1">
        <f>'All Nodes'!D6857</f>
        <v>0.100006</v>
      </c>
      <c r="E639" s="1">
        <f>'All Nodes'!E6857</f>
        <v>-0.12499399999999999</v>
      </c>
      <c r="F639" s="1">
        <f>'All Nodes'!F6857</f>
        <v>0.49487100000000001</v>
      </c>
      <c r="G639">
        <f>'All Nodes'!G6857</f>
        <v>100001</v>
      </c>
    </row>
    <row r="640" spans="1:7" x14ac:dyDescent="0.25">
      <c r="A640" t="str">
        <f>'All Nodes'!A6858</f>
        <v>GRID</v>
      </c>
      <c r="B640">
        <f>'All Nodes'!B6858</f>
        <v>110638</v>
      </c>
      <c r="C640">
        <f>'All Nodes'!C6858</f>
        <v>100001</v>
      </c>
      <c r="D640" s="1">
        <f>'All Nodes'!D6858</f>
        <v>-0.29999399999999998</v>
      </c>
      <c r="E640" s="1">
        <f>'All Nodes'!E6858</f>
        <v>-0.12501399999999999</v>
      </c>
      <c r="F640" s="1">
        <f>'All Nodes'!F6858</f>
        <v>0.49486999999999998</v>
      </c>
      <c r="G640">
        <f>'All Nodes'!G6858</f>
        <v>100001</v>
      </c>
    </row>
    <row r="641" spans="1:7" x14ac:dyDescent="0.25">
      <c r="A641" t="str">
        <f>'All Nodes'!A6859</f>
        <v>GRID</v>
      </c>
      <c r="B641">
        <f>'All Nodes'!B6859</f>
        <v>110639</v>
      </c>
      <c r="C641">
        <f>'All Nodes'!C6859</f>
        <v>100001</v>
      </c>
      <c r="D641" s="1">
        <f>'All Nodes'!D6859</f>
        <v>7.5006100000000006E-2</v>
      </c>
      <c r="E641" s="1">
        <f>'All Nodes'!E6859</f>
        <v>-0.124996</v>
      </c>
      <c r="F641" s="1">
        <f>'All Nodes'!F6859</f>
        <v>0.49486999999999998</v>
      </c>
      <c r="G641">
        <f>'All Nodes'!G6859</f>
        <v>100001</v>
      </c>
    </row>
    <row r="642" spans="1:7" x14ac:dyDescent="0.25">
      <c r="A642" t="str">
        <f>'All Nodes'!A6860</f>
        <v>GRID</v>
      </c>
      <c r="B642">
        <f>'All Nodes'!B6860</f>
        <v>110640</v>
      </c>
      <c r="C642">
        <f>'All Nodes'!C6860</f>
        <v>100001</v>
      </c>
      <c r="D642" s="1">
        <f>'All Nodes'!D6860</f>
        <v>-0.27499400000000002</v>
      </c>
      <c r="E642" s="1">
        <f>'All Nodes'!E6860</f>
        <v>-0.12501300000000001</v>
      </c>
      <c r="F642" s="1">
        <f>'All Nodes'!F6860</f>
        <v>0.49486999999999998</v>
      </c>
      <c r="G642">
        <f>'All Nodes'!G6860</f>
        <v>100001</v>
      </c>
    </row>
    <row r="643" spans="1:7" x14ac:dyDescent="0.25">
      <c r="A643" t="str">
        <f>'All Nodes'!A6861</f>
        <v>GRID</v>
      </c>
      <c r="B643">
        <f>'All Nodes'!B6861</f>
        <v>110641</v>
      </c>
      <c r="C643">
        <f>'All Nodes'!C6861</f>
        <v>100001</v>
      </c>
      <c r="D643" s="1">
        <f>'All Nodes'!D6861</f>
        <v>5.0006099999999998E-2</v>
      </c>
      <c r="E643" s="1">
        <f>'All Nodes'!E6861</f>
        <v>-0.124998</v>
      </c>
      <c r="F643" s="1">
        <f>'All Nodes'!F6861</f>
        <v>0.49486999999999998</v>
      </c>
      <c r="G643">
        <f>'All Nodes'!G6861</f>
        <v>100001</v>
      </c>
    </row>
    <row r="644" spans="1:7" x14ac:dyDescent="0.25">
      <c r="A644" t="str">
        <f>'All Nodes'!A6862</f>
        <v>GRID</v>
      </c>
      <c r="B644">
        <f>'All Nodes'!B6862</f>
        <v>110642</v>
      </c>
      <c r="C644">
        <f>'All Nodes'!C6862</f>
        <v>100001</v>
      </c>
      <c r="D644" s="1">
        <f>'All Nodes'!D6862</f>
        <v>-0.24999399999999999</v>
      </c>
      <c r="E644" s="1">
        <f>'All Nodes'!E6862</f>
        <v>-0.12501200000000001</v>
      </c>
      <c r="F644" s="1">
        <f>'All Nodes'!F6862</f>
        <v>0.49486999999999998</v>
      </c>
      <c r="G644">
        <f>'All Nodes'!G6862</f>
        <v>100001</v>
      </c>
    </row>
    <row r="645" spans="1:7" x14ac:dyDescent="0.25">
      <c r="A645" t="str">
        <f>'All Nodes'!A6863</f>
        <v>GRID</v>
      </c>
      <c r="B645">
        <f>'All Nodes'!B6863</f>
        <v>110643</v>
      </c>
      <c r="C645">
        <f>'All Nodes'!C6863</f>
        <v>100001</v>
      </c>
      <c r="D645" s="1">
        <f>'All Nodes'!D6863</f>
        <v>2.50061E-2</v>
      </c>
      <c r="E645" s="1">
        <f>'All Nodes'!E6863</f>
        <v>-0.124998</v>
      </c>
      <c r="F645" s="1">
        <f>'All Nodes'!F6863</f>
        <v>0.49487100000000001</v>
      </c>
      <c r="G645">
        <f>'All Nodes'!G6863</f>
        <v>100001</v>
      </c>
    </row>
    <row r="646" spans="1:7" x14ac:dyDescent="0.25">
      <c r="A646" t="str">
        <f>'All Nodes'!A6864</f>
        <v>GRID</v>
      </c>
      <c r="B646">
        <f>'All Nodes'!B6864</f>
        <v>110644</v>
      </c>
      <c r="C646">
        <f>'All Nodes'!C6864</f>
        <v>100001</v>
      </c>
      <c r="D646" s="1">
        <f>'All Nodes'!D6864</f>
        <v>-0.224994</v>
      </c>
      <c r="E646" s="1">
        <f>'All Nodes'!E6864</f>
        <v>-0.12501000000000001</v>
      </c>
      <c r="F646" s="1">
        <f>'All Nodes'!F6864</f>
        <v>0.49487100000000001</v>
      </c>
      <c r="G646">
        <f>'All Nodes'!G6864</f>
        <v>100001</v>
      </c>
    </row>
    <row r="647" spans="1:7" x14ac:dyDescent="0.25">
      <c r="A647" t="str">
        <f>'All Nodes'!A6865</f>
        <v>GRID</v>
      </c>
      <c r="B647">
        <f>'All Nodes'!B6865</f>
        <v>110645</v>
      </c>
      <c r="C647">
        <f>'All Nodes'!C6865</f>
        <v>100001</v>
      </c>
      <c r="D647" s="1">
        <f>'All Nodes'!D6865</f>
        <v>5.9738999999999997E-6</v>
      </c>
      <c r="E647" s="1">
        <f>'All Nodes'!E6865</f>
        <v>-0.125</v>
      </c>
      <c r="F647" s="1">
        <f>'All Nodes'!F6865</f>
        <v>0.49486999999999998</v>
      </c>
      <c r="G647">
        <f>'All Nodes'!G6865</f>
        <v>100001</v>
      </c>
    </row>
    <row r="648" spans="1:7" x14ac:dyDescent="0.25">
      <c r="A648" t="str">
        <f>'All Nodes'!A6866</f>
        <v>GRID</v>
      </c>
      <c r="B648">
        <f>'All Nodes'!B6866</f>
        <v>110646</v>
      </c>
      <c r="C648">
        <f>'All Nodes'!C6866</f>
        <v>100001</v>
      </c>
      <c r="D648" s="1">
        <f>'All Nodes'!D6866</f>
        <v>-0.19999400000000001</v>
      </c>
      <c r="E648" s="1">
        <f>'All Nodes'!E6866</f>
        <v>-0.12501000000000001</v>
      </c>
      <c r="F648" s="1">
        <f>'All Nodes'!F6866</f>
        <v>0.49486999999999998</v>
      </c>
      <c r="G648">
        <f>'All Nodes'!G6866</f>
        <v>100001</v>
      </c>
    </row>
    <row r="649" spans="1:7" x14ac:dyDescent="0.25">
      <c r="A649" t="str">
        <f>'All Nodes'!A6867</f>
        <v>GRID</v>
      </c>
      <c r="B649">
        <f>'All Nodes'!B6867</f>
        <v>110647</v>
      </c>
      <c r="C649">
        <f>'All Nodes'!C6867</f>
        <v>100001</v>
      </c>
      <c r="D649" s="1">
        <f>'All Nodes'!D6867</f>
        <v>-2.4993000000000001E-2</v>
      </c>
      <c r="E649" s="1">
        <f>'All Nodes'!E6867</f>
        <v>-0.125</v>
      </c>
      <c r="F649" s="1">
        <f>'All Nodes'!F6867</f>
        <v>0.49486999999999998</v>
      </c>
      <c r="G649">
        <f>'All Nodes'!G6867</f>
        <v>100001</v>
      </c>
    </row>
    <row r="650" spans="1:7" x14ac:dyDescent="0.25">
      <c r="A650" t="str">
        <f>'All Nodes'!A6868</f>
        <v>GRID</v>
      </c>
      <c r="B650">
        <f>'All Nodes'!B6868</f>
        <v>110648</v>
      </c>
      <c r="C650">
        <f>'All Nodes'!C6868</f>
        <v>100001</v>
      </c>
      <c r="D650" s="1">
        <f>'All Nodes'!D6868</f>
        <v>-0.17499400000000001</v>
      </c>
      <c r="E650" s="1">
        <f>'All Nodes'!E6868</f>
        <v>-0.12500800000000001</v>
      </c>
      <c r="F650" s="1">
        <f>'All Nodes'!F6868</f>
        <v>0.49486999999999998</v>
      </c>
      <c r="G650">
        <f>'All Nodes'!G6868</f>
        <v>100001</v>
      </c>
    </row>
    <row r="651" spans="1:7" x14ac:dyDescent="0.25">
      <c r="A651" t="str">
        <f>'All Nodes'!A6869</f>
        <v>GRID</v>
      </c>
      <c r="B651">
        <f>'All Nodes'!B6869</f>
        <v>110649</v>
      </c>
      <c r="C651">
        <f>'All Nodes'!C6869</f>
        <v>100001</v>
      </c>
      <c r="D651" s="1">
        <f>'All Nodes'!D6869</f>
        <v>-4.9993000000000003E-2</v>
      </c>
      <c r="E651" s="1">
        <f>'All Nodes'!E6869</f>
        <v>-0.125002</v>
      </c>
      <c r="F651" s="1">
        <f>'All Nodes'!F6869</f>
        <v>0.49486999999999998</v>
      </c>
      <c r="G651">
        <f>'All Nodes'!G6869</f>
        <v>100001</v>
      </c>
    </row>
    <row r="652" spans="1:7" x14ac:dyDescent="0.25">
      <c r="A652" t="str">
        <f>'All Nodes'!A6870</f>
        <v>GRID</v>
      </c>
      <c r="B652">
        <f>'All Nodes'!B6870</f>
        <v>110650</v>
      </c>
      <c r="C652">
        <f>'All Nodes'!C6870</f>
        <v>100001</v>
      </c>
      <c r="D652" s="1">
        <f>'All Nodes'!D6870</f>
        <v>-0.14999399999999999</v>
      </c>
      <c r="E652" s="1">
        <f>'All Nodes'!E6870</f>
        <v>-0.12500700000000001</v>
      </c>
      <c r="F652" s="1">
        <f>'All Nodes'!F6870</f>
        <v>0.49486999999999998</v>
      </c>
      <c r="G652">
        <f>'All Nodes'!G6870</f>
        <v>100001</v>
      </c>
    </row>
    <row r="653" spans="1:7" x14ac:dyDescent="0.25">
      <c r="A653" t="str">
        <f>'All Nodes'!A6871</f>
        <v>GRID</v>
      </c>
      <c r="B653">
        <f>'All Nodes'!B6871</f>
        <v>110651</v>
      </c>
      <c r="C653">
        <f>'All Nodes'!C6871</f>
        <v>100001</v>
      </c>
      <c r="D653" s="1">
        <f>'All Nodes'!D6871</f>
        <v>-7.4993000000000004E-2</v>
      </c>
      <c r="E653" s="1">
        <f>'All Nodes'!E6871</f>
        <v>-0.125004</v>
      </c>
      <c r="F653" s="1">
        <f>'All Nodes'!F6871</f>
        <v>0.49486999999999998</v>
      </c>
      <c r="G653">
        <f>'All Nodes'!G6871</f>
        <v>100001</v>
      </c>
    </row>
    <row r="654" spans="1:7" x14ac:dyDescent="0.25">
      <c r="A654" t="str">
        <f>'All Nodes'!A6872</f>
        <v>GRID</v>
      </c>
      <c r="B654">
        <f>'All Nodes'!B6872</f>
        <v>110652</v>
      </c>
      <c r="C654">
        <f>'All Nodes'!C6872</f>
        <v>100001</v>
      </c>
      <c r="D654" s="1">
        <f>'All Nodes'!D6872</f>
        <v>-0.12499399999999999</v>
      </c>
      <c r="E654" s="1">
        <f>'All Nodes'!E6872</f>
        <v>-0.12500600000000001</v>
      </c>
      <c r="F654" s="1">
        <f>'All Nodes'!F6872</f>
        <v>0.49486999999999998</v>
      </c>
      <c r="G654">
        <f>'All Nodes'!G6872</f>
        <v>100001</v>
      </c>
    </row>
    <row r="655" spans="1:7" x14ac:dyDescent="0.25">
      <c r="A655" t="str">
        <f>'All Nodes'!A6873</f>
        <v>GRID</v>
      </c>
      <c r="B655">
        <f>'All Nodes'!B6873</f>
        <v>110653</v>
      </c>
      <c r="C655">
        <f>'All Nodes'!C6873</f>
        <v>100001</v>
      </c>
      <c r="D655" s="1">
        <f>'All Nodes'!D6873</f>
        <v>-9.9992999999999999E-2</v>
      </c>
      <c r="E655" s="1">
        <f>'All Nodes'!E6873</f>
        <v>-0.125004</v>
      </c>
      <c r="F655" s="1">
        <f>'All Nodes'!F6873</f>
        <v>0.49487100000000001</v>
      </c>
      <c r="G655">
        <f>'All Nodes'!G6873</f>
        <v>100001</v>
      </c>
    </row>
    <row r="656" spans="1:7" x14ac:dyDescent="0.25">
      <c r="A656" t="str">
        <f>'All Nodes'!A6874</f>
        <v>GRID</v>
      </c>
      <c r="B656">
        <f>'All Nodes'!B6874</f>
        <v>110654</v>
      </c>
      <c r="C656">
        <f>'All Nodes'!C6874</f>
        <v>100001</v>
      </c>
      <c r="D656" s="1">
        <f>'All Nodes'!D6874</f>
        <v>0.17497799999999999</v>
      </c>
      <c r="E656" s="1">
        <f>'All Nodes'!E6874</f>
        <v>0.45001000000000002</v>
      </c>
      <c r="F656" s="1">
        <f>'All Nodes'!F6874</f>
        <v>0.49486999999999998</v>
      </c>
      <c r="G656">
        <f>'All Nodes'!G6874</f>
        <v>100001</v>
      </c>
    </row>
    <row r="657" spans="1:7" x14ac:dyDescent="0.25">
      <c r="A657" t="str">
        <f>'All Nodes'!A6875</f>
        <v>GRID</v>
      </c>
      <c r="B657">
        <f>'All Nodes'!B6875</f>
        <v>110655</v>
      </c>
      <c r="C657">
        <f>'All Nodes'!C6875</f>
        <v>100001</v>
      </c>
      <c r="D657" s="1">
        <f>'All Nodes'!D6875</f>
        <v>0.174979</v>
      </c>
      <c r="E657" s="1">
        <f>'All Nodes'!E6875</f>
        <v>0.42501</v>
      </c>
      <c r="F657" s="1">
        <f>'All Nodes'!F6875</f>
        <v>0.494869</v>
      </c>
      <c r="G657">
        <f>'All Nodes'!G6875</f>
        <v>100001</v>
      </c>
    </row>
    <row r="658" spans="1:7" x14ac:dyDescent="0.25">
      <c r="A658" t="str">
        <f>'All Nodes'!A6876</f>
        <v>GRID</v>
      </c>
      <c r="B658">
        <f>'All Nodes'!B6876</f>
        <v>110656</v>
      </c>
      <c r="C658">
        <f>'All Nodes'!C6876</f>
        <v>100001</v>
      </c>
      <c r="D658" s="1">
        <f>'All Nodes'!D6876</f>
        <v>0.17498</v>
      </c>
      <c r="E658" s="1">
        <f>'All Nodes'!E6876</f>
        <v>0.40000999999999998</v>
      </c>
      <c r="F658" s="1">
        <f>'All Nodes'!F6876</f>
        <v>0.49486999999999998</v>
      </c>
      <c r="G658">
        <f>'All Nodes'!G6876</f>
        <v>100001</v>
      </c>
    </row>
    <row r="659" spans="1:7" x14ac:dyDescent="0.25">
      <c r="A659" t="str">
        <f>'All Nodes'!A6877</f>
        <v>GRID</v>
      </c>
      <c r="B659">
        <f>'All Nodes'!B6877</f>
        <v>110657</v>
      </c>
      <c r="C659">
        <f>'All Nodes'!C6877</f>
        <v>100001</v>
      </c>
      <c r="D659" s="1">
        <f>'All Nodes'!D6877</f>
        <v>0.224994</v>
      </c>
      <c r="E659" s="1">
        <f>'All Nodes'!E6877</f>
        <v>0.12501200000000001</v>
      </c>
      <c r="F659" s="1">
        <f>'All Nodes'!F6877</f>
        <v>0.49486999999999998</v>
      </c>
      <c r="G659">
        <f>'All Nodes'!G6877</f>
        <v>100001</v>
      </c>
    </row>
    <row r="660" spans="1:7" x14ac:dyDescent="0.25">
      <c r="A660" t="str">
        <f>'All Nodes'!A6878</f>
        <v>GRID</v>
      </c>
      <c r="B660">
        <f>'All Nodes'!B6878</f>
        <v>110658</v>
      </c>
      <c r="C660">
        <f>'All Nodes'!C6878</f>
        <v>100001</v>
      </c>
      <c r="D660" s="1">
        <f>'All Nodes'!D6878</f>
        <v>0.19998099999999999</v>
      </c>
      <c r="E660" s="1">
        <f>'All Nodes'!E6878</f>
        <v>0.40000999999999998</v>
      </c>
      <c r="F660" s="1">
        <f>'All Nodes'!F6878</f>
        <v>0.494869</v>
      </c>
      <c r="G660">
        <f>'All Nodes'!G6878</f>
        <v>100001</v>
      </c>
    </row>
    <row r="661" spans="1:7" x14ac:dyDescent="0.25">
      <c r="A661" t="str">
        <f>'All Nodes'!A6879</f>
        <v>GRID</v>
      </c>
      <c r="B661">
        <f>'All Nodes'!B6879</f>
        <v>110659</v>
      </c>
      <c r="C661">
        <f>'All Nodes'!C6879</f>
        <v>100001</v>
      </c>
      <c r="D661" s="1">
        <f>'All Nodes'!D6879</f>
        <v>0.19998199999999999</v>
      </c>
      <c r="E661" s="1">
        <f>'All Nodes'!E6879</f>
        <v>0.37501000000000001</v>
      </c>
      <c r="F661" s="1">
        <f>'All Nodes'!F6879</f>
        <v>0.49486999999999998</v>
      </c>
      <c r="G661">
        <f>'All Nodes'!G6879</f>
        <v>100001</v>
      </c>
    </row>
    <row r="662" spans="1:7" x14ac:dyDescent="0.25">
      <c r="A662" t="str">
        <f>'All Nodes'!A6880</f>
        <v>GRID</v>
      </c>
      <c r="B662">
        <f>'All Nodes'!B6880</f>
        <v>110660</v>
      </c>
      <c r="C662">
        <f>'All Nodes'!C6880</f>
        <v>100001</v>
      </c>
      <c r="D662" s="1">
        <f>'All Nodes'!D6880</f>
        <v>0.19998299999999999</v>
      </c>
      <c r="E662" s="1">
        <f>'All Nodes'!E6880</f>
        <v>0.35000999999999999</v>
      </c>
      <c r="F662" s="1">
        <f>'All Nodes'!F6880</f>
        <v>0.49486999999999998</v>
      </c>
      <c r="G662">
        <f>'All Nodes'!G6880</f>
        <v>100001</v>
      </c>
    </row>
    <row r="663" spans="1:7" x14ac:dyDescent="0.25">
      <c r="A663" t="str">
        <f>'All Nodes'!A6881</f>
        <v>GRID</v>
      </c>
      <c r="B663">
        <f>'All Nodes'!B6881</f>
        <v>110661</v>
      </c>
      <c r="C663">
        <f>'All Nodes'!C6881</f>
        <v>100001</v>
      </c>
      <c r="D663" s="1">
        <f>'All Nodes'!D6881</f>
        <v>0.199984</v>
      </c>
      <c r="E663" s="1">
        <f>'All Nodes'!E6881</f>
        <v>0.32501000000000002</v>
      </c>
      <c r="F663" s="1">
        <f>'All Nodes'!F6881</f>
        <v>0.49486999999999998</v>
      </c>
      <c r="G663">
        <f>'All Nodes'!G6881</f>
        <v>100001</v>
      </c>
    </row>
    <row r="664" spans="1:7" x14ac:dyDescent="0.25">
      <c r="A664" t="str">
        <f>'All Nodes'!A6882</f>
        <v>GRID</v>
      </c>
      <c r="B664">
        <f>'All Nodes'!B6882</f>
        <v>110662</v>
      </c>
      <c r="C664">
        <f>'All Nodes'!C6882</f>
        <v>100001</v>
      </c>
      <c r="D664" s="1">
        <f>'All Nodes'!D6882</f>
        <v>0.199985</v>
      </c>
      <c r="E664" s="1">
        <f>'All Nodes'!E6882</f>
        <v>0.30001</v>
      </c>
      <c r="F664" s="1">
        <f>'All Nodes'!F6882</f>
        <v>0.49486999999999998</v>
      </c>
      <c r="G664">
        <f>'All Nodes'!G6882</f>
        <v>100001</v>
      </c>
    </row>
    <row r="665" spans="1:7" x14ac:dyDescent="0.25">
      <c r="A665" t="str">
        <f>'All Nodes'!A6883</f>
        <v>GRID</v>
      </c>
      <c r="B665">
        <f>'All Nodes'!B6883</f>
        <v>110663</v>
      </c>
      <c r="C665">
        <f>'All Nodes'!C6883</f>
        <v>100001</v>
      </c>
      <c r="D665" s="1">
        <f>'All Nodes'!D6883</f>
        <v>0.199987</v>
      </c>
      <c r="E665" s="1">
        <f>'All Nodes'!E6883</f>
        <v>0.27500999999999998</v>
      </c>
      <c r="F665" s="1">
        <f>'All Nodes'!F6883</f>
        <v>0.494869</v>
      </c>
      <c r="G665">
        <f>'All Nodes'!G6883</f>
        <v>100001</v>
      </c>
    </row>
    <row r="666" spans="1:7" x14ac:dyDescent="0.25">
      <c r="A666" t="str">
        <f>'All Nodes'!A6884</f>
        <v>GRID</v>
      </c>
      <c r="B666">
        <f>'All Nodes'!B6884</f>
        <v>110664</v>
      </c>
      <c r="C666">
        <f>'All Nodes'!C6884</f>
        <v>100001</v>
      </c>
      <c r="D666" s="1">
        <f>'All Nodes'!D6884</f>
        <v>0.199988</v>
      </c>
      <c r="E666" s="1">
        <f>'All Nodes'!E6884</f>
        <v>0.25001000000000001</v>
      </c>
      <c r="F666" s="1">
        <f>'All Nodes'!F6884</f>
        <v>0.49486999999999998</v>
      </c>
      <c r="G666">
        <f>'All Nodes'!G6884</f>
        <v>100001</v>
      </c>
    </row>
    <row r="667" spans="1:7" x14ac:dyDescent="0.25">
      <c r="A667" t="str">
        <f>'All Nodes'!A6885</f>
        <v>GRID</v>
      </c>
      <c r="B667">
        <f>'All Nodes'!B6885</f>
        <v>110665</v>
      </c>
      <c r="C667">
        <f>'All Nodes'!C6885</f>
        <v>100001</v>
      </c>
      <c r="D667" s="1">
        <f>'All Nodes'!D6885</f>
        <v>0.199989</v>
      </c>
      <c r="E667" s="1">
        <f>'All Nodes'!E6885</f>
        <v>0.22500999999999999</v>
      </c>
      <c r="F667" s="1">
        <f>'All Nodes'!F6885</f>
        <v>0.49486999999999998</v>
      </c>
      <c r="G667">
        <f>'All Nodes'!G6885</f>
        <v>100001</v>
      </c>
    </row>
    <row r="668" spans="1:7" x14ac:dyDescent="0.25">
      <c r="A668" t="str">
        <f>'All Nodes'!A6886</f>
        <v>GRID</v>
      </c>
      <c r="B668">
        <f>'All Nodes'!B6886</f>
        <v>110666</v>
      </c>
      <c r="C668">
        <f>'All Nodes'!C6886</f>
        <v>100001</v>
      </c>
      <c r="D668" s="1">
        <f>'All Nodes'!D6886</f>
        <v>0.19999</v>
      </c>
      <c r="E668" s="1">
        <f>'All Nodes'!E6886</f>
        <v>0.20000999999999999</v>
      </c>
      <c r="F668" s="1">
        <f>'All Nodes'!F6886</f>
        <v>0.49486999999999998</v>
      </c>
      <c r="G668">
        <f>'All Nodes'!G6886</f>
        <v>100001</v>
      </c>
    </row>
    <row r="669" spans="1:7" x14ac:dyDescent="0.25">
      <c r="A669" t="str">
        <f>'All Nodes'!A6887</f>
        <v>GRID</v>
      </c>
      <c r="B669">
        <f>'All Nodes'!B6887</f>
        <v>110667</v>
      </c>
      <c r="C669">
        <f>'All Nodes'!C6887</f>
        <v>100001</v>
      </c>
      <c r="D669" s="1">
        <f>'All Nodes'!D6887</f>
        <v>0.199991</v>
      </c>
      <c r="E669" s="1">
        <f>'All Nodes'!E6887</f>
        <v>0.17501</v>
      </c>
      <c r="F669" s="1">
        <f>'All Nodes'!F6887</f>
        <v>0.49486999999999998</v>
      </c>
      <c r="G669">
        <f>'All Nodes'!G6887</f>
        <v>100001</v>
      </c>
    </row>
    <row r="670" spans="1:7" x14ac:dyDescent="0.25">
      <c r="A670" t="str">
        <f>'All Nodes'!A6888</f>
        <v>GRID</v>
      </c>
      <c r="B670">
        <f>'All Nodes'!B6888</f>
        <v>110668</v>
      </c>
      <c r="C670">
        <f>'All Nodes'!C6888</f>
        <v>100001</v>
      </c>
      <c r="D670" s="1">
        <f>'All Nodes'!D6888</f>
        <v>0.199993</v>
      </c>
      <c r="E670" s="1">
        <f>'All Nodes'!E6888</f>
        <v>0.15001</v>
      </c>
      <c r="F670" s="1">
        <f>'All Nodes'!F6888</f>
        <v>0.494869</v>
      </c>
      <c r="G670">
        <f>'All Nodes'!G6888</f>
        <v>100001</v>
      </c>
    </row>
    <row r="671" spans="1:7" x14ac:dyDescent="0.25">
      <c r="A671" t="str">
        <f>'All Nodes'!A6889</f>
        <v>GRID</v>
      </c>
      <c r="B671">
        <f>'All Nodes'!B6889</f>
        <v>110669</v>
      </c>
      <c r="C671">
        <f>'All Nodes'!C6889</f>
        <v>100001</v>
      </c>
      <c r="D671" s="1">
        <f>'All Nodes'!D6889</f>
        <v>0.224993</v>
      </c>
      <c r="E671" s="1">
        <f>'All Nodes'!E6889</f>
        <v>0.15001200000000001</v>
      </c>
      <c r="F671" s="1">
        <f>'All Nodes'!F6889</f>
        <v>0.49486999999999998</v>
      </c>
      <c r="G671">
        <f>'All Nodes'!G6889</f>
        <v>100001</v>
      </c>
    </row>
    <row r="672" spans="1:7" x14ac:dyDescent="0.25">
      <c r="A672" t="str">
        <f>'All Nodes'!A6890</f>
        <v>GRID</v>
      </c>
      <c r="B672">
        <f>'All Nodes'!B6890</f>
        <v>110670</v>
      </c>
      <c r="C672">
        <f>'All Nodes'!C6890</f>
        <v>100001</v>
      </c>
      <c r="D672" s="1">
        <f>'All Nodes'!D6890</f>
        <v>0.24999499999999999</v>
      </c>
      <c r="E672" s="1">
        <f>'All Nodes'!E6890</f>
        <v>0.100013</v>
      </c>
      <c r="F672" s="1">
        <f>'All Nodes'!F6890</f>
        <v>0.49487100000000001</v>
      </c>
      <c r="G672">
        <f>'All Nodes'!G6890</f>
        <v>100001</v>
      </c>
    </row>
    <row r="673" spans="1:7" x14ac:dyDescent="0.25">
      <c r="A673" t="str">
        <f>'All Nodes'!A6891</f>
        <v>GRID</v>
      </c>
      <c r="B673">
        <f>'All Nodes'!B6891</f>
        <v>110671</v>
      </c>
      <c r="C673">
        <f>'All Nodes'!C6891</f>
        <v>100001</v>
      </c>
      <c r="D673" s="1">
        <f>'All Nodes'!D6891</f>
        <v>0.24999399999999999</v>
      </c>
      <c r="E673" s="1">
        <f>'All Nodes'!E6891</f>
        <v>0.12501200000000001</v>
      </c>
      <c r="F673" s="1">
        <f>'All Nodes'!F6891</f>
        <v>0.49486999999999998</v>
      </c>
      <c r="G673">
        <f>'All Nodes'!G6891</f>
        <v>100001</v>
      </c>
    </row>
    <row r="674" spans="1:7" x14ac:dyDescent="0.25">
      <c r="A674" t="str">
        <f>'All Nodes'!A6892</f>
        <v>GRID</v>
      </c>
      <c r="B674">
        <f>'All Nodes'!B6892</f>
        <v>110672</v>
      </c>
      <c r="C674">
        <f>'All Nodes'!C6892</f>
        <v>100001</v>
      </c>
      <c r="D674" s="1">
        <f>'All Nodes'!D6892</f>
        <v>0.27499699999999999</v>
      </c>
      <c r="E674" s="1">
        <f>'All Nodes'!E6892</f>
        <v>5.0014000000000003E-2</v>
      </c>
      <c r="F674" s="1">
        <f>'All Nodes'!F6892</f>
        <v>0.49486999999999998</v>
      </c>
      <c r="G674">
        <f>'All Nodes'!G6892</f>
        <v>100001</v>
      </c>
    </row>
    <row r="675" spans="1:7" x14ac:dyDescent="0.25">
      <c r="A675" t="str">
        <f>'All Nodes'!A6893</f>
        <v>GRID</v>
      </c>
      <c r="B675">
        <f>'All Nodes'!B6893</f>
        <v>110673</v>
      </c>
      <c r="C675">
        <f>'All Nodes'!C6893</f>
        <v>100001</v>
      </c>
      <c r="D675" s="1">
        <f>'All Nodes'!D6893</f>
        <v>0.27499899999999999</v>
      </c>
      <c r="E675" s="1">
        <f>'All Nodes'!E6893</f>
        <v>2.5014000000000002E-2</v>
      </c>
      <c r="F675" s="1">
        <f>'All Nodes'!F6893</f>
        <v>0.49486999999999998</v>
      </c>
      <c r="G675">
        <f>'All Nodes'!G6893</f>
        <v>100001</v>
      </c>
    </row>
    <row r="676" spans="1:7" x14ac:dyDescent="0.25">
      <c r="A676" t="str">
        <f>'All Nodes'!A6894</f>
        <v>GRID</v>
      </c>
      <c r="B676">
        <f>'All Nodes'!B6894</f>
        <v>110674</v>
      </c>
      <c r="C676">
        <f>'All Nodes'!C6894</f>
        <v>100001</v>
      </c>
      <c r="D676" s="1">
        <f>'All Nodes'!D6894</f>
        <v>0.27499499999999999</v>
      </c>
      <c r="E676" s="1">
        <f>'All Nodes'!E6894</f>
        <v>0.10001400000000001</v>
      </c>
      <c r="F676" s="1">
        <f>'All Nodes'!F6894</f>
        <v>0.49486999999999998</v>
      </c>
      <c r="G676">
        <f>'All Nodes'!G6894</f>
        <v>100001</v>
      </c>
    </row>
    <row r="677" spans="1:7" x14ac:dyDescent="0.25">
      <c r="A677" t="str">
        <f>'All Nodes'!A6895</f>
        <v>GRID</v>
      </c>
      <c r="B677">
        <f>'All Nodes'!B6895</f>
        <v>110675</v>
      </c>
      <c r="C677">
        <f>'All Nodes'!C6895</f>
        <v>100001</v>
      </c>
      <c r="D677" s="1">
        <f>'All Nodes'!D6895</f>
        <v>0.27499600000000002</v>
      </c>
      <c r="E677" s="1">
        <f>'All Nodes'!E6895</f>
        <v>7.5013999999999997E-2</v>
      </c>
      <c r="F677" s="1">
        <f>'All Nodes'!F6895</f>
        <v>0.49487100000000001</v>
      </c>
      <c r="G677">
        <f>'All Nodes'!G6895</f>
        <v>100001</v>
      </c>
    </row>
    <row r="678" spans="1:7" x14ac:dyDescent="0.25">
      <c r="A678" t="str">
        <f>'All Nodes'!A6896</f>
        <v>GRID</v>
      </c>
      <c r="B678">
        <f>'All Nodes'!B6896</f>
        <v>110676</v>
      </c>
      <c r="C678">
        <f>'All Nodes'!C6896</f>
        <v>100001</v>
      </c>
      <c r="D678" s="1">
        <f>'All Nodes'!D6896</f>
        <v>0.30000100000000002</v>
      </c>
      <c r="E678" s="1">
        <f>'All Nodes'!E6896</f>
        <v>-2.4983999999999999E-2</v>
      </c>
      <c r="F678" s="1">
        <f>'All Nodes'!F6896</f>
        <v>0.49486999999999998</v>
      </c>
      <c r="G678">
        <f>'All Nodes'!G6896</f>
        <v>100001</v>
      </c>
    </row>
    <row r="679" spans="1:7" x14ac:dyDescent="0.25">
      <c r="A679" t="str">
        <f>'All Nodes'!A6897</f>
        <v>GRID</v>
      </c>
      <c r="B679">
        <f>'All Nodes'!B6897</f>
        <v>110677</v>
      </c>
      <c r="C679">
        <f>'All Nodes'!C6897</f>
        <v>100001</v>
      </c>
      <c r="D679" s="1">
        <f>'All Nodes'!D6897</f>
        <v>0.32500099999999998</v>
      </c>
      <c r="E679" s="1">
        <f>'All Nodes'!E6897</f>
        <v>-2.4982000000000001E-2</v>
      </c>
      <c r="F679" s="1">
        <f>'All Nodes'!F6897</f>
        <v>0.49486999999999998</v>
      </c>
      <c r="G679">
        <f>'All Nodes'!G6897</f>
        <v>100001</v>
      </c>
    </row>
    <row r="680" spans="1:7" x14ac:dyDescent="0.25">
      <c r="A680" t="str">
        <f>'All Nodes'!A6898</f>
        <v>GRID</v>
      </c>
      <c r="B680">
        <f>'All Nodes'!B6898</f>
        <v>110678</v>
      </c>
      <c r="C680">
        <f>'All Nodes'!C6898</f>
        <v>100001</v>
      </c>
      <c r="D680" s="1">
        <f>'All Nodes'!D6898</f>
        <v>0.35000300000000001</v>
      </c>
      <c r="E680" s="1">
        <f>'All Nodes'!E6898</f>
        <v>-4.9981999999999999E-2</v>
      </c>
      <c r="F680" s="1">
        <f>'All Nodes'!F6898</f>
        <v>0.49486999999999998</v>
      </c>
      <c r="G680">
        <f>'All Nodes'!G6898</f>
        <v>100001</v>
      </c>
    </row>
    <row r="681" spans="1:7" x14ac:dyDescent="0.25">
      <c r="A681" t="str">
        <f>'All Nodes'!A6899</f>
        <v>GRID</v>
      </c>
      <c r="B681">
        <f>'All Nodes'!B6899</f>
        <v>110679</v>
      </c>
      <c r="C681">
        <f>'All Nodes'!C6899</f>
        <v>100001</v>
      </c>
      <c r="D681" s="1">
        <f>'All Nodes'!D6899</f>
        <v>0.35000100000000001</v>
      </c>
      <c r="E681" s="1">
        <f>'All Nodes'!E6899</f>
        <v>-2.4982000000000001E-2</v>
      </c>
      <c r="F681" s="1">
        <f>'All Nodes'!F6899</f>
        <v>0.49486999999999998</v>
      </c>
      <c r="G681">
        <f>'All Nodes'!G6899</f>
        <v>100001</v>
      </c>
    </row>
    <row r="682" spans="1:7" x14ac:dyDescent="0.25">
      <c r="A682" t="str">
        <f>'All Nodes'!A6900</f>
        <v>GRID</v>
      </c>
      <c r="B682">
        <f>'All Nodes'!B6900</f>
        <v>110680</v>
      </c>
      <c r="C682">
        <f>'All Nodes'!C6900</f>
        <v>100001</v>
      </c>
      <c r="D682" s="1">
        <f>'All Nodes'!D6900</f>
        <v>0.37500299999999998</v>
      </c>
      <c r="E682" s="1">
        <f>'All Nodes'!E6900</f>
        <v>-4.9979999999999997E-2</v>
      </c>
      <c r="F682" s="1">
        <f>'All Nodes'!F6900</f>
        <v>0.49486999999999998</v>
      </c>
      <c r="G682">
        <f>'All Nodes'!G6900</f>
        <v>100001</v>
      </c>
    </row>
    <row r="683" spans="1:7" x14ac:dyDescent="0.25">
      <c r="A683" t="str">
        <f>'All Nodes'!A6901</f>
        <v>GRID</v>
      </c>
      <c r="B683">
        <f>'All Nodes'!B6901</f>
        <v>110681</v>
      </c>
      <c r="C683">
        <f>'All Nodes'!C6901</f>
        <v>100001</v>
      </c>
      <c r="D683" s="1">
        <f>'All Nodes'!D6901</f>
        <v>0.400003</v>
      </c>
      <c r="E683" s="1">
        <f>'All Nodes'!E6901</f>
        <v>-4.9979000000000003E-2</v>
      </c>
      <c r="F683" s="1">
        <f>'All Nodes'!F6901</f>
        <v>0.49487100000000001</v>
      </c>
      <c r="G683">
        <f>'All Nodes'!G6901</f>
        <v>100001</v>
      </c>
    </row>
    <row r="684" spans="1:7" x14ac:dyDescent="0.25">
      <c r="A684" t="str">
        <f>'All Nodes'!A6902</f>
        <v>GRID</v>
      </c>
      <c r="B684">
        <f>'All Nodes'!B6902</f>
        <v>110682</v>
      </c>
      <c r="C684">
        <f>'All Nodes'!C6902</f>
        <v>100001</v>
      </c>
      <c r="D684" s="1">
        <f>'All Nodes'!D6902</f>
        <v>0.42500300000000002</v>
      </c>
      <c r="E684" s="1">
        <f>'All Nodes'!E6902</f>
        <v>-4.9978000000000002E-2</v>
      </c>
      <c r="F684" s="1">
        <f>'All Nodes'!F6902</f>
        <v>0.49486999999999998</v>
      </c>
      <c r="G684">
        <f>'All Nodes'!G6902</f>
        <v>100001</v>
      </c>
    </row>
    <row r="685" spans="1:7" x14ac:dyDescent="0.25">
      <c r="A685" t="str">
        <f>'All Nodes'!A6903</f>
        <v>GRID</v>
      </c>
      <c r="B685">
        <f>'All Nodes'!B6903</f>
        <v>110683</v>
      </c>
      <c r="C685">
        <f>'All Nodes'!C6903</f>
        <v>100001</v>
      </c>
      <c r="D685" s="1">
        <f>'All Nodes'!D6903</f>
        <v>0.45000299999999999</v>
      </c>
      <c r="E685" s="1">
        <f>'All Nodes'!E6903</f>
        <v>-4.9976E-2</v>
      </c>
      <c r="F685" s="1">
        <f>'All Nodes'!F6903</f>
        <v>0.49486999999999998</v>
      </c>
      <c r="G685">
        <f>'All Nodes'!G6903</f>
        <v>100001</v>
      </c>
    </row>
    <row r="686" spans="1:7" x14ac:dyDescent="0.25">
      <c r="A686" t="str">
        <f>'All Nodes'!A6904</f>
        <v>GRID</v>
      </c>
      <c r="B686">
        <f>'All Nodes'!B6904</f>
        <v>110684</v>
      </c>
      <c r="C686">
        <f>'All Nodes'!C6904</f>
        <v>100001</v>
      </c>
      <c r="D686" s="1">
        <f>'All Nodes'!D6904</f>
        <v>0.47500300000000001</v>
      </c>
      <c r="E686" s="1">
        <f>'All Nodes'!E6904</f>
        <v>-4.9976E-2</v>
      </c>
      <c r="F686" s="1">
        <f>'All Nodes'!F6904</f>
        <v>0.49486999999999998</v>
      </c>
      <c r="G686">
        <f>'All Nodes'!G6904</f>
        <v>100001</v>
      </c>
    </row>
    <row r="687" spans="1:7" x14ac:dyDescent="0.25">
      <c r="A687" t="str">
        <f>'All Nodes'!A6905</f>
        <v>GRID</v>
      </c>
      <c r="B687">
        <f>'All Nodes'!B6905</f>
        <v>110685</v>
      </c>
      <c r="C687">
        <f>'All Nodes'!C6905</f>
        <v>100001</v>
      </c>
      <c r="D687" s="1">
        <f>'All Nodes'!D6905</f>
        <v>0.3</v>
      </c>
      <c r="E687" s="1">
        <f>'All Nodes'!E6905</f>
        <v>1.52E-5</v>
      </c>
      <c r="F687" s="1">
        <f>'All Nodes'!F6905</f>
        <v>0.49486999999999998</v>
      </c>
      <c r="G687">
        <f>'All Nodes'!G6905</f>
        <v>100001</v>
      </c>
    </row>
    <row r="688" spans="1:7" x14ac:dyDescent="0.25">
      <c r="A688" t="str">
        <f>'All Nodes'!A6906</f>
        <v>GRID</v>
      </c>
      <c r="B688">
        <f>'All Nodes'!B6906</f>
        <v>110686</v>
      </c>
      <c r="C688">
        <f>'All Nodes'!C6906</f>
        <v>100001</v>
      </c>
      <c r="D688" s="1">
        <f>'All Nodes'!D6906</f>
        <v>0.29999900000000002</v>
      </c>
      <c r="E688" s="1">
        <f>'All Nodes'!E6906</f>
        <v>2.5015200000000001E-2</v>
      </c>
      <c r="F688" s="1">
        <f>'All Nodes'!F6906</f>
        <v>0.49486999999999998</v>
      </c>
      <c r="G688">
        <f>'All Nodes'!G6906</f>
        <v>100001</v>
      </c>
    </row>
    <row r="689" spans="1:7" x14ac:dyDescent="0.25">
      <c r="A689" t="str">
        <f>'All Nodes'!A6907</f>
        <v>GRID</v>
      </c>
      <c r="B689">
        <f>'All Nodes'!B6907</f>
        <v>110687</v>
      </c>
      <c r="C689">
        <f>'All Nodes'!C6907</f>
        <v>100001</v>
      </c>
      <c r="D689" s="1">
        <f>'All Nodes'!D6907</f>
        <v>0.45000699999999999</v>
      </c>
      <c r="E689" s="1">
        <f>'All Nodes'!E6907</f>
        <v>-0.149978</v>
      </c>
      <c r="F689" s="1">
        <f>'All Nodes'!F6907</f>
        <v>0.49486999999999998</v>
      </c>
      <c r="G689">
        <f>'All Nodes'!G6907</f>
        <v>100001</v>
      </c>
    </row>
    <row r="690" spans="1:7" x14ac:dyDescent="0.25">
      <c r="A690" t="str">
        <f>'All Nodes'!A6908</f>
        <v>GRID</v>
      </c>
      <c r="B690">
        <f>'All Nodes'!B6908</f>
        <v>110688</v>
      </c>
      <c r="C690">
        <f>'All Nodes'!C6908</f>
        <v>100001</v>
      </c>
      <c r="D690" s="1">
        <f>'All Nodes'!D6908</f>
        <v>0.42500700000000002</v>
      </c>
      <c r="E690" s="1">
        <f>'All Nodes'!E6908</f>
        <v>-0.149978</v>
      </c>
      <c r="F690" s="1">
        <f>'All Nodes'!F6908</f>
        <v>0.49486999999999998</v>
      </c>
      <c r="G690">
        <f>'All Nodes'!G6908</f>
        <v>100001</v>
      </c>
    </row>
    <row r="691" spans="1:7" x14ac:dyDescent="0.25">
      <c r="A691" t="str">
        <f>'All Nodes'!A6909</f>
        <v>GRID</v>
      </c>
      <c r="B691">
        <f>'All Nodes'!B6909</f>
        <v>110689</v>
      </c>
      <c r="C691">
        <f>'All Nodes'!C6909</f>
        <v>100001</v>
      </c>
      <c r="D691" s="1">
        <f>'All Nodes'!D6909</f>
        <v>0.400007</v>
      </c>
      <c r="E691" s="1">
        <f>'All Nodes'!E6909</f>
        <v>-0.14998</v>
      </c>
      <c r="F691" s="1">
        <f>'All Nodes'!F6909</f>
        <v>0.49486999999999998</v>
      </c>
      <c r="G691">
        <f>'All Nodes'!G6909</f>
        <v>100001</v>
      </c>
    </row>
    <row r="692" spans="1:7" x14ac:dyDescent="0.25">
      <c r="A692" t="str">
        <f>'All Nodes'!A6910</f>
        <v>GRID</v>
      </c>
      <c r="B692">
        <f>'All Nodes'!B6910</f>
        <v>110690</v>
      </c>
      <c r="C692">
        <f>'All Nodes'!C6910</f>
        <v>100001</v>
      </c>
      <c r="D692" s="1">
        <f>'All Nodes'!D6910</f>
        <v>0.37500699999999998</v>
      </c>
      <c r="E692" s="1">
        <f>'All Nodes'!E6910</f>
        <v>-0.149982</v>
      </c>
      <c r="F692" s="1">
        <f>'All Nodes'!F6910</f>
        <v>0.49487100000000001</v>
      </c>
      <c r="G692">
        <f>'All Nodes'!G6910</f>
        <v>100001</v>
      </c>
    </row>
    <row r="693" spans="1:7" x14ac:dyDescent="0.25">
      <c r="A693" t="str">
        <f>'All Nodes'!A6911</f>
        <v>GRID</v>
      </c>
      <c r="B693">
        <f>'All Nodes'!B6911</f>
        <v>110691</v>
      </c>
      <c r="C693">
        <f>'All Nodes'!C6911</f>
        <v>100001</v>
      </c>
      <c r="D693" s="1">
        <f>'All Nodes'!D6911</f>
        <v>0.35000700000000001</v>
      </c>
      <c r="E693" s="1">
        <f>'All Nodes'!E6911</f>
        <v>-0.149982</v>
      </c>
      <c r="F693" s="1">
        <f>'All Nodes'!F6911</f>
        <v>0.49486999999999998</v>
      </c>
      <c r="G693">
        <f>'All Nodes'!G6911</f>
        <v>100001</v>
      </c>
    </row>
    <row r="694" spans="1:7" x14ac:dyDescent="0.25">
      <c r="A694" t="str">
        <f>'All Nodes'!A6912</f>
        <v>GRID</v>
      </c>
      <c r="B694">
        <f>'All Nodes'!B6912</f>
        <v>110692</v>
      </c>
      <c r="C694">
        <f>'All Nodes'!C6912</f>
        <v>100001</v>
      </c>
      <c r="D694" s="1">
        <f>'All Nodes'!D6912</f>
        <v>0.32500699999999999</v>
      </c>
      <c r="E694" s="1">
        <f>'All Nodes'!E6912</f>
        <v>-0.14998400000000001</v>
      </c>
      <c r="F694" s="1">
        <f>'All Nodes'!F6912</f>
        <v>0.49486999999999998</v>
      </c>
      <c r="G694">
        <f>'All Nodes'!G6912</f>
        <v>100001</v>
      </c>
    </row>
    <row r="695" spans="1:7" x14ac:dyDescent="0.25">
      <c r="A695" t="str">
        <f>'All Nodes'!A6913</f>
        <v>GRID</v>
      </c>
      <c r="B695">
        <f>'All Nodes'!B6913</f>
        <v>110693</v>
      </c>
      <c r="C695">
        <f>'All Nodes'!C6913</f>
        <v>100001</v>
      </c>
      <c r="D695" s="1">
        <f>'All Nodes'!D6913</f>
        <v>0.30000700000000002</v>
      </c>
      <c r="E695" s="1">
        <f>'All Nodes'!E6913</f>
        <v>-0.14998400000000001</v>
      </c>
      <c r="F695" s="1">
        <f>'All Nodes'!F6913</f>
        <v>0.49486999999999998</v>
      </c>
      <c r="G695">
        <f>'All Nodes'!G6913</f>
        <v>100001</v>
      </c>
    </row>
    <row r="696" spans="1:7" x14ac:dyDescent="0.25">
      <c r="A696" t="str">
        <f>'All Nodes'!A6914</f>
        <v>GRID</v>
      </c>
      <c r="B696">
        <f>'All Nodes'!B6914</f>
        <v>110694</v>
      </c>
      <c r="C696">
        <f>'All Nodes'!C6914</f>
        <v>100001</v>
      </c>
      <c r="D696" s="1">
        <f>'All Nodes'!D6914</f>
        <v>0.275007</v>
      </c>
      <c r="E696" s="1">
        <f>'All Nodes'!E6914</f>
        <v>-0.14998600000000001</v>
      </c>
      <c r="F696" s="1">
        <f>'All Nodes'!F6914</f>
        <v>0.49486999999999998</v>
      </c>
      <c r="G696">
        <f>'All Nodes'!G6914</f>
        <v>100001</v>
      </c>
    </row>
    <row r="697" spans="1:7" x14ac:dyDescent="0.25">
      <c r="A697" t="str">
        <f>'All Nodes'!A6915</f>
        <v>GRID</v>
      </c>
      <c r="B697">
        <f>'All Nodes'!B6915</f>
        <v>110695</v>
      </c>
      <c r="C697">
        <f>'All Nodes'!C6915</f>
        <v>100001</v>
      </c>
      <c r="D697" s="1">
        <f>'All Nodes'!D6915</f>
        <v>0.25000699999999998</v>
      </c>
      <c r="E697" s="1">
        <f>'All Nodes'!E6915</f>
        <v>-0.14998800000000001</v>
      </c>
      <c r="F697" s="1">
        <f>'All Nodes'!F6915</f>
        <v>0.49487100000000001</v>
      </c>
      <c r="G697">
        <f>'All Nodes'!G6915</f>
        <v>100001</v>
      </c>
    </row>
    <row r="698" spans="1:7" x14ac:dyDescent="0.25">
      <c r="A698" t="str">
        <f>'All Nodes'!A6916</f>
        <v>GRID</v>
      </c>
      <c r="B698">
        <f>'All Nodes'!B6916</f>
        <v>110696</v>
      </c>
      <c r="C698">
        <f>'All Nodes'!C6916</f>
        <v>100001</v>
      </c>
      <c r="D698" s="1">
        <f>'All Nodes'!D6916</f>
        <v>-0.44999299999999998</v>
      </c>
      <c r="E698" s="1">
        <f>'All Nodes'!E6916</f>
        <v>-0.15002199999999999</v>
      </c>
      <c r="F698" s="1">
        <f>'All Nodes'!F6916</f>
        <v>0.49487100000000001</v>
      </c>
      <c r="G698">
        <f>'All Nodes'!G6916</f>
        <v>100001</v>
      </c>
    </row>
    <row r="699" spans="1:7" x14ac:dyDescent="0.25">
      <c r="A699" t="str">
        <f>'All Nodes'!A6917</f>
        <v>GRID</v>
      </c>
      <c r="B699">
        <f>'All Nodes'!B6917</f>
        <v>110697</v>
      </c>
      <c r="C699">
        <f>'All Nodes'!C6917</f>
        <v>100001</v>
      </c>
      <c r="D699" s="1">
        <f>'All Nodes'!D6917</f>
        <v>0.22500700000000001</v>
      </c>
      <c r="E699" s="1">
        <f>'All Nodes'!E6917</f>
        <v>-0.14998800000000001</v>
      </c>
      <c r="F699" s="1">
        <f>'All Nodes'!F6917</f>
        <v>0.49486999999999998</v>
      </c>
      <c r="G699">
        <f>'All Nodes'!G6917</f>
        <v>100001</v>
      </c>
    </row>
    <row r="700" spans="1:7" x14ac:dyDescent="0.25">
      <c r="A700" t="str">
        <f>'All Nodes'!A6918</f>
        <v>GRID</v>
      </c>
      <c r="B700">
        <f>'All Nodes'!B6918</f>
        <v>110698</v>
      </c>
      <c r="C700">
        <f>'All Nodes'!C6918</f>
        <v>100001</v>
      </c>
      <c r="D700" s="1">
        <f>'All Nodes'!D6918</f>
        <v>-0.42499300000000001</v>
      </c>
      <c r="E700" s="1">
        <f>'All Nodes'!E6918</f>
        <v>-0.15001999999999999</v>
      </c>
      <c r="F700" s="1">
        <f>'All Nodes'!F6918</f>
        <v>0.49486999999999998</v>
      </c>
      <c r="G700">
        <f>'All Nodes'!G6918</f>
        <v>100001</v>
      </c>
    </row>
    <row r="701" spans="1:7" x14ac:dyDescent="0.25">
      <c r="A701" t="str">
        <f>'All Nodes'!A6919</f>
        <v>GRID</v>
      </c>
      <c r="B701">
        <f>'All Nodes'!B6919</f>
        <v>110699</v>
      </c>
      <c r="C701">
        <f>'All Nodes'!C6919</f>
        <v>100001</v>
      </c>
      <c r="D701" s="1">
        <f>'All Nodes'!D6919</f>
        <v>0.20000699999999999</v>
      </c>
      <c r="E701" s="1">
        <f>'All Nodes'!E6919</f>
        <v>-0.14999000000000001</v>
      </c>
      <c r="F701" s="1">
        <f>'All Nodes'!F6919</f>
        <v>0.49486999999999998</v>
      </c>
      <c r="G701">
        <f>'All Nodes'!G6919</f>
        <v>100001</v>
      </c>
    </row>
    <row r="702" spans="1:7" x14ac:dyDescent="0.25">
      <c r="A702" t="str">
        <f>'All Nodes'!A6920</f>
        <v>GRID</v>
      </c>
      <c r="B702">
        <f>'All Nodes'!B6920</f>
        <v>110700</v>
      </c>
      <c r="C702">
        <f>'All Nodes'!C6920</f>
        <v>100001</v>
      </c>
      <c r="D702" s="1">
        <f>'All Nodes'!D6920</f>
        <v>-0.39999299999999999</v>
      </c>
      <c r="E702" s="1">
        <f>'All Nodes'!E6920</f>
        <v>-0.15001999999999999</v>
      </c>
      <c r="F702" s="1">
        <f>'All Nodes'!F6920</f>
        <v>0.49487100000000001</v>
      </c>
      <c r="G702">
        <f>'All Nodes'!G6920</f>
        <v>100001</v>
      </c>
    </row>
    <row r="703" spans="1:7" x14ac:dyDescent="0.25">
      <c r="A703" t="str">
        <f>'All Nodes'!A6921</f>
        <v>GRID</v>
      </c>
      <c r="B703">
        <f>'All Nodes'!B6921</f>
        <v>110701</v>
      </c>
      <c r="C703">
        <f>'All Nodes'!C6921</f>
        <v>100001</v>
      </c>
      <c r="D703" s="1">
        <f>'All Nodes'!D6921</f>
        <v>0.175007</v>
      </c>
      <c r="E703" s="1">
        <f>'All Nodes'!E6921</f>
        <v>-0.14999100000000001</v>
      </c>
      <c r="F703" s="1">
        <f>'All Nodes'!F6921</f>
        <v>0.49487100000000001</v>
      </c>
      <c r="G703">
        <f>'All Nodes'!G6921</f>
        <v>100001</v>
      </c>
    </row>
    <row r="704" spans="1:7" x14ac:dyDescent="0.25">
      <c r="A704" t="str">
        <f>'All Nodes'!A6922</f>
        <v>GRID</v>
      </c>
      <c r="B704">
        <f>'All Nodes'!B6922</f>
        <v>110702</v>
      </c>
      <c r="C704">
        <f>'All Nodes'!C6922</f>
        <v>100001</v>
      </c>
      <c r="D704" s="1">
        <f>'All Nodes'!D6922</f>
        <v>-0.37499300000000002</v>
      </c>
      <c r="E704" s="1">
        <f>'All Nodes'!E6922</f>
        <v>-0.15001800000000001</v>
      </c>
      <c r="F704" s="1">
        <f>'All Nodes'!F6922</f>
        <v>0.49486999999999998</v>
      </c>
      <c r="G704">
        <f>'All Nodes'!G6922</f>
        <v>100001</v>
      </c>
    </row>
    <row r="705" spans="1:7" x14ac:dyDescent="0.25">
      <c r="A705" t="str">
        <f>'All Nodes'!A6923</f>
        <v>GRID</v>
      </c>
      <c r="B705">
        <f>'All Nodes'!B6923</f>
        <v>110703</v>
      </c>
      <c r="C705">
        <f>'All Nodes'!C6923</f>
        <v>100001</v>
      </c>
      <c r="D705" s="1">
        <f>'All Nodes'!D6923</f>
        <v>0.150007</v>
      </c>
      <c r="E705" s="1">
        <f>'All Nodes'!E6923</f>
        <v>-0.14999199999999999</v>
      </c>
      <c r="F705" s="1">
        <f>'All Nodes'!F6923</f>
        <v>0.49486999999999998</v>
      </c>
      <c r="G705">
        <f>'All Nodes'!G6923</f>
        <v>100001</v>
      </c>
    </row>
    <row r="706" spans="1:7" x14ac:dyDescent="0.25">
      <c r="A706" t="str">
        <f>'All Nodes'!A6924</f>
        <v>GRID</v>
      </c>
      <c r="B706">
        <f>'All Nodes'!B6924</f>
        <v>110704</v>
      </c>
      <c r="C706">
        <f>'All Nodes'!C6924</f>
        <v>100001</v>
      </c>
      <c r="D706" s="1">
        <f>'All Nodes'!D6924</f>
        <v>-0.349993</v>
      </c>
      <c r="E706" s="1">
        <f>'All Nodes'!E6924</f>
        <v>-0.15001600000000001</v>
      </c>
      <c r="F706" s="1">
        <f>'All Nodes'!F6924</f>
        <v>0.49486999999999998</v>
      </c>
      <c r="G706">
        <f>'All Nodes'!G6924</f>
        <v>100001</v>
      </c>
    </row>
    <row r="707" spans="1:7" x14ac:dyDescent="0.25">
      <c r="A707" t="str">
        <f>'All Nodes'!A6925</f>
        <v>GRID</v>
      </c>
      <c r="B707">
        <f>'All Nodes'!B6925</f>
        <v>110705</v>
      </c>
      <c r="C707">
        <f>'All Nodes'!C6925</f>
        <v>100001</v>
      </c>
      <c r="D707" s="1">
        <f>'All Nodes'!D6925</f>
        <v>0.12500700000000001</v>
      </c>
      <c r="E707" s="1">
        <f>'All Nodes'!E6925</f>
        <v>-0.14999399999999999</v>
      </c>
      <c r="F707" s="1">
        <f>'All Nodes'!F6925</f>
        <v>0.49487100000000001</v>
      </c>
      <c r="G707">
        <f>'All Nodes'!G6925</f>
        <v>100001</v>
      </c>
    </row>
    <row r="708" spans="1:7" x14ac:dyDescent="0.25">
      <c r="A708" t="str">
        <f>'All Nodes'!A6926</f>
        <v>GRID</v>
      </c>
      <c r="B708">
        <f>'All Nodes'!B6926</f>
        <v>110706</v>
      </c>
      <c r="C708">
        <f>'All Nodes'!C6926</f>
        <v>100001</v>
      </c>
      <c r="D708" s="1">
        <f>'All Nodes'!D6926</f>
        <v>-0.32499299999999998</v>
      </c>
      <c r="E708" s="1">
        <f>'All Nodes'!E6926</f>
        <v>-0.15001600000000001</v>
      </c>
      <c r="F708" s="1">
        <f>'All Nodes'!F6926</f>
        <v>0.49487100000000001</v>
      </c>
      <c r="G708">
        <f>'All Nodes'!G6926</f>
        <v>100001</v>
      </c>
    </row>
    <row r="709" spans="1:7" x14ac:dyDescent="0.25">
      <c r="A709" t="str">
        <f>'All Nodes'!A6927</f>
        <v>GRID</v>
      </c>
      <c r="B709">
        <f>'All Nodes'!B6927</f>
        <v>110707</v>
      </c>
      <c r="C709">
        <f>'All Nodes'!C6927</f>
        <v>100001</v>
      </c>
      <c r="D709" s="1">
        <f>'All Nodes'!D6927</f>
        <v>0.100007</v>
      </c>
      <c r="E709" s="1">
        <f>'All Nodes'!E6927</f>
        <v>-0.14999399999999999</v>
      </c>
      <c r="F709" s="1">
        <f>'All Nodes'!F6927</f>
        <v>0.49486999999999998</v>
      </c>
      <c r="G709">
        <f>'All Nodes'!G6927</f>
        <v>100001</v>
      </c>
    </row>
    <row r="710" spans="1:7" x14ac:dyDescent="0.25">
      <c r="A710" t="str">
        <f>'All Nodes'!A6928</f>
        <v>GRID</v>
      </c>
      <c r="B710">
        <f>'All Nodes'!B6928</f>
        <v>110708</v>
      </c>
      <c r="C710">
        <f>'All Nodes'!C6928</f>
        <v>100001</v>
      </c>
      <c r="D710" s="1">
        <f>'All Nodes'!D6928</f>
        <v>-0.29999300000000001</v>
      </c>
      <c r="E710" s="1">
        <f>'All Nodes'!E6928</f>
        <v>-0.15001400000000001</v>
      </c>
      <c r="F710" s="1">
        <f>'All Nodes'!F6928</f>
        <v>0.49486999999999998</v>
      </c>
      <c r="G710">
        <f>'All Nodes'!G6928</f>
        <v>100001</v>
      </c>
    </row>
    <row r="711" spans="1:7" x14ac:dyDescent="0.25">
      <c r="A711" t="str">
        <f>'All Nodes'!A6929</f>
        <v>GRID</v>
      </c>
      <c r="B711">
        <f>'All Nodes'!B6929</f>
        <v>110709</v>
      </c>
      <c r="C711">
        <f>'All Nodes'!C6929</f>
        <v>100001</v>
      </c>
      <c r="D711" s="1">
        <f>'All Nodes'!D6929</f>
        <v>7.5007299999999999E-2</v>
      </c>
      <c r="E711" s="1">
        <f>'All Nodes'!E6929</f>
        <v>-0.14999599999999999</v>
      </c>
      <c r="F711" s="1">
        <f>'All Nodes'!F6929</f>
        <v>0.49486999999999998</v>
      </c>
      <c r="G711">
        <f>'All Nodes'!G6929</f>
        <v>100001</v>
      </c>
    </row>
    <row r="712" spans="1:7" x14ac:dyDescent="0.25">
      <c r="A712" t="str">
        <f>'All Nodes'!A6930</f>
        <v>GRID</v>
      </c>
      <c r="B712">
        <f>'All Nodes'!B6930</f>
        <v>110710</v>
      </c>
      <c r="C712">
        <f>'All Nodes'!C6930</f>
        <v>100001</v>
      </c>
      <c r="D712" s="1">
        <f>'All Nodes'!D6930</f>
        <v>-0.27499299999999999</v>
      </c>
      <c r="E712" s="1">
        <f>'All Nodes'!E6930</f>
        <v>-0.15001300000000001</v>
      </c>
      <c r="F712" s="1">
        <f>'All Nodes'!F6930</f>
        <v>0.49487100000000001</v>
      </c>
      <c r="G712">
        <f>'All Nodes'!G6930</f>
        <v>100001</v>
      </c>
    </row>
    <row r="713" spans="1:7" x14ac:dyDescent="0.25">
      <c r="A713" t="str">
        <f>'All Nodes'!A6931</f>
        <v>GRID</v>
      </c>
      <c r="B713">
        <f>'All Nodes'!B6931</f>
        <v>110711</v>
      </c>
      <c r="C713">
        <f>'All Nodes'!C6931</f>
        <v>100001</v>
      </c>
      <c r="D713" s="1">
        <f>'All Nodes'!D6931</f>
        <v>5.0007299999999998E-2</v>
      </c>
      <c r="E713" s="1">
        <f>'All Nodes'!E6931</f>
        <v>-0.14999799999999999</v>
      </c>
      <c r="F713" s="1">
        <f>'All Nodes'!F6931</f>
        <v>0.49487100000000001</v>
      </c>
      <c r="G713">
        <f>'All Nodes'!G6931</f>
        <v>100001</v>
      </c>
    </row>
    <row r="714" spans="1:7" x14ac:dyDescent="0.25">
      <c r="A714" t="str">
        <f>'All Nodes'!A6932</f>
        <v>GRID</v>
      </c>
      <c r="B714">
        <f>'All Nodes'!B6932</f>
        <v>110712</v>
      </c>
      <c r="C714">
        <f>'All Nodes'!C6932</f>
        <v>100001</v>
      </c>
      <c r="D714" s="1">
        <f>'All Nodes'!D6932</f>
        <v>-0.24999299999999999</v>
      </c>
      <c r="E714" s="1">
        <f>'All Nodes'!E6932</f>
        <v>-0.15001200000000001</v>
      </c>
      <c r="F714" s="1">
        <f>'All Nodes'!F6932</f>
        <v>0.49486999999999998</v>
      </c>
      <c r="G714">
        <f>'All Nodes'!G6932</f>
        <v>100001</v>
      </c>
    </row>
    <row r="715" spans="1:7" x14ac:dyDescent="0.25">
      <c r="A715" t="str">
        <f>'All Nodes'!A6933</f>
        <v>GRID</v>
      </c>
      <c r="B715">
        <f>'All Nodes'!B6933</f>
        <v>110713</v>
      </c>
      <c r="C715">
        <f>'All Nodes'!C6933</f>
        <v>100001</v>
      </c>
      <c r="D715" s="1">
        <f>'All Nodes'!D6933</f>
        <v>2.50073E-2</v>
      </c>
      <c r="E715" s="1">
        <f>'All Nodes'!E6933</f>
        <v>-0.14999799999999999</v>
      </c>
      <c r="F715" s="1">
        <f>'All Nodes'!F6933</f>
        <v>0.49486999999999998</v>
      </c>
      <c r="G715">
        <f>'All Nodes'!G6933</f>
        <v>100001</v>
      </c>
    </row>
    <row r="716" spans="1:7" x14ac:dyDescent="0.25">
      <c r="A716" t="str">
        <f>'All Nodes'!A6934</f>
        <v>GRID</v>
      </c>
      <c r="B716">
        <f>'All Nodes'!B6934</f>
        <v>110714</v>
      </c>
      <c r="C716">
        <f>'All Nodes'!C6934</f>
        <v>100001</v>
      </c>
      <c r="D716" s="1">
        <f>'All Nodes'!D6934</f>
        <v>-0.224993</v>
      </c>
      <c r="E716" s="1">
        <f>'All Nodes'!E6934</f>
        <v>-0.15001</v>
      </c>
      <c r="F716" s="1">
        <f>'All Nodes'!F6934</f>
        <v>0.49486999999999998</v>
      </c>
      <c r="G716">
        <f>'All Nodes'!G6934</f>
        <v>100001</v>
      </c>
    </row>
    <row r="717" spans="1:7" x14ac:dyDescent="0.25">
      <c r="A717" t="str">
        <f>'All Nodes'!A6935</f>
        <v>GRID</v>
      </c>
      <c r="B717">
        <f>'All Nodes'!B6935</f>
        <v>110715</v>
      </c>
      <c r="C717">
        <f>'All Nodes'!C6935</f>
        <v>100001</v>
      </c>
      <c r="D717" s="1">
        <f>'All Nodes'!D6935</f>
        <v>7.1980000000000004E-6</v>
      </c>
      <c r="E717" s="1">
        <f>'All Nodes'!E6935</f>
        <v>-0.15</v>
      </c>
      <c r="F717" s="1">
        <f>'All Nodes'!F6935</f>
        <v>0.49487100000000001</v>
      </c>
      <c r="G717">
        <f>'All Nodes'!G6935</f>
        <v>100001</v>
      </c>
    </row>
    <row r="718" spans="1:7" x14ac:dyDescent="0.25">
      <c r="A718" t="str">
        <f>'All Nodes'!A6936</f>
        <v>GRID</v>
      </c>
      <c r="B718">
        <f>'All Nodes'!B6936</f>
        <v>110716</v>
      </c>
      <c r="C718">
        <f>'All Nodes'!C6936</f>
        <v>100001</v>
      </c>
      <c r="D718" s="1">
        <f>'All Nodes'!D6936</f>
        <v>-0.199993</v>
      </c>
      <c r="E718" s="1">
        <f>'All Nodes'!E6936</f>
        <v>-0.15001</v>
      </c>
      <c r="F718" s="1">
        <f>'All Nodes'!F6936</f>
        <v>0.49487100000000001</v>
      </c>
      <c r="G718">
        <f>'All Nodes'!G6936</f>
        <v>100001</v>
      </c>
    </row>
    <row r="719" spans="1:7" x14ac:dyDescent="0.25">
      <c r="A719" t="str">
        <f>'All Nodes'!A6937</f>
        <v>GRID</v>
      </c>
      <c r="B719">
        <f>'All Nodes'!B6937</f>
        <v>110717</v>
      </c>
      <c r="C719">
        <f>'All Nodes'!C6937</f>
        <v>100001</v>
      </c>
      <c r="D719" s="1">
        <f>'All Nodes'!D6937</f>
        <v>-2.4992E-2</v>
      </c>
      <c r="E719" s="1">
        <f>'All Nodes'!E6937</f>
        <v>-0.15</v>
      </c>
      <c r="F719" s="1">
        <f>'All Nodes'!F6937</f>
        <v>0.49486999999999998</v>
      </c>
      <c r="G719">
        <f>'All Nodes'!G6937</f>
        <v>100001</v>
      </c>
    </row>
    <row r="720" spans="1:7" x14ac:dyDescent="0.25">
      <c r="A720" t="str">
        <f>'All Nodes'!A6938</f>
        <v>GRID</v>
      </c>
      <c r="B720">
        <f>'All Nodes'!B6938</f>
        <v>110718</v>
      </c>
      <c r="C720">
        <f>'All Nodes'!C6938</f>
        <v>100001</v>
      </c>
      <c r="D720" s="1">
        <f>'All Nodes'!D6938</f>
        <v>-0.17499300000000001</v>
      </c>
      <c r="E720" s="1">
        <f>'All Nodes'!E6938</f>
        <v>-0.150008</v>
      </c>
      <c r="F720" s="1">
        <f>'All Nodes'!F6938</f>
        <v>0.49486999999999998</v>
      </c>
      <c r="G720">
        <f>'All Nodes'!G6938</f>
        <v>100001</v>
      </c>
    </row>
    <row r="721" spans="1:7" x14ac:dyDescent="0.25">
      <c r="A721" t="str">
        <f>'All Nodes'!A6939</f>
        <v>GRID</v>
      </c>
      <c r="B721">
        <f>'All Nodes'!B6939</f>
        <v>110719</v>
      </c>
      <c r="C721">
        <f>'All Nodes'!C6939</f>
        <v>100001</v>
      </c>
      <c r="D721" s="1">
        <f>'All Nodes'!D6939</f>
        <v>-4.9992000000000002E-2</v>
      </c>
      <c r="E721" s="1">
        <f>'All Nodes'!E6939</f>
        <v>-0.150002</v>
      </c>
      <c r="F721" s="1">
        <f>'All Nodes'!F6939</f>
        <v>0.49486999999999998</v>
      </c>
      <c r="G721">
        <f>'All Nodes'!G6939</f>
        <v>100001</v>
      </c>
    </row>
    <row r="722" spans="1:7" x14ac:dyDescent="0.25">
      <c r="A722" t="str">
        <f>'All Nodes'!A6940</f>
        <v>GRID</v>
      </c>
      <c r="B722">
        <f>'All Nodes'!B6940</f>
        <v>110720</v>
      </c>
      <c r="C722">
        <f>'All Nodes'!C6940</f>
        <v>100001</v>
      </c>
      <c r="D722" s="1">
        <f>'All Nodes'!D6940</f>
        <v>-0.14999299999999999</v>
      </c>
      <c r="E722" s="1">
        <f>'All Nodes'!E6940</f>
        <v>-0.150007</v>
      </c>
      <c r="F722" s="1">
        <f>'All Nodes'!F6940</f>
        <v>0.49486999999999998</v>
      </c>
      <c r="G722">
        <f>'All Nodes'!G6940</f>
        <v>100001</v>
      </c>
    </row>
    <row r="723" spans="1:7" x14ac:dyDescent="0.25">
      <c r="A723" t="str">
        <f>'All Nodes'!A6941</f>
        <v>GRID</v>
      </c>
      <c r="B723">
        <f>'All Nodes'!B6941</f>
        <v>110721</v>
      </c>
      <c r="C723">
        <f>'All Nodes'!C6941</f>
        <v>100001</v>
      </c>
      <c r="D723" s="1">
        <f>'All Nodes'!D6941</f>
        <v>-7.4992000000000003E-2</v>
      </c>
      <c r="E723" s="1">
        <f>'All Nodes'!E6941</f>
        <v>-0.150004</v>
      </c>
      <c r="F723" s="1">
        <f>'All Nodes'!F6941</f>
        <v>0.49487100000000001</v>
      </c>
      <c r="G723">
        <f>'All Nodes'!G6941</f>
        <v>100001</v>
      </c>
    </row>
    <row r="724" spans="1:7" x14ac:dyDescent="0.25">
      <c r="A724" t="str">
        <f>'All Nodes'!A6942</f>
        <v>GRID</v>
      </c>
      <c r="B724">
        <f>'All Nodes'!B6942</f>
        <v>110722</v>
      </c>
      <c r="C724">
        <f>'All Nodes'!C6942</f>
        <v>100001</v>
      </c>
      <c r="D724" s="1">
        <f>'All Nodes'!D6942</f>
        <v>-0.12499300000000001</v>
      </c>
      <c r="E724" s="1">
        <f>'All Nodes'!E6942</f>
        <v>-0.150006</v>
      </c>
      <c r="F724" s="1">
        <f>'All Nodes'!F6942</f>
        <v>0.49486999999999998</v>
      </c>
      <c r="G724">
        <f>'All Nodes'!G6942</f>
        <v>100001</v>
      </c>
    </row>
    <row r="725" spans="1:7" x14ac:dyDescent="0.25">
      <c r="A725" t="str">
        <f>'All Nodes'!A6943</f>
        <v>GRID</v>
      </c>
      <c r="B725">
        <f>'All Nodes'!B6943</f>
        <v>110723</v>
      </c>
      <c r="C725">
        <f>'All Nodes'!C6943</f>
        <v>100001</v>
      </c>
      <c r="D725" s="1">
        <f>'All Nodes'!D6943</f>
        <v>-9.9991999999999998E-2</v>
      </c>
      <c r="E725" s="1">
        <f>'All Nodes'!E6943</f>
        <v>-0.150004</v>
      </c>
      <c r="F725" s="1">
        <f>'All Nodes'!F6943</f>
        <v>0.49486999999999998</v>
      </c>
      <c r="G725">
        <f>'All Nodes'!G6943</f>
        <v>100001</v>
      </c>
    </row>
    <row r="726" spans="1:7" x14ac:dyDescent="0.25">
      <c r="A726" t="str">
        <f>'All Nodes'!A6944</f>
        <v>GRID</v>
      </c>
      <c r="B726">
        <f>'All Nodes'!B6944</f>
        <v>110724</v>
      </c>
      <c r="C726">
        <f>'All Nodes'!C6944</f>
        <v>100001</v>
      </c>
      <c r="D726" s="1">
        <f>'All Nodes'!D6944</f>
        <v>0.19997899999999999</v>
      </c>
      <c r="E726" s="1">
        <f>'All Nodes'!E6944</f>
        <v>0.42501</v>
      </c>
      <c r="F726" s="1">
        <f>'All Nodes'!F6944</f>
        <v>0.49486999999999998</v>
      </c>
      <c r="G726">
        <f>'All Nodes'!G6944</f>
        <v>100001</v>
      </c>
    </row>
    <row r="727" spans="1:7" x14ac:dyDescent="0.25">
      <c r="A727" t="str">
        <f>'All Nodes'!A6945</f>
        <v>GRID</v>
      </c>
      <c r="B727">
        <f>'All Nodes'!B6945</f>
        <v>110725</v>
      </c>
      <c r="C727">
        <f>'All Nodes'!C6945</f>
        <v>100001</v>
      </c>
      <c r="D727" s="1">
        <f>'All Nodes'!D6945</f>
        <v>0.24999299999999999</v>
      </c>
      <c r="E727" s="1">
        <f>'All Nodes'!E6945</f>
        <v>0.15001200000000001</v>
      </c>
      <c r="F727" s="1">
        <f>'All Nodes'!F6945</f>
        <v>0.49486999999999998</v>
      </c>
      <c r="G727">
        <f>'All Nodes'!G6945</f>
        <v>100001</v>
      </c>
    </row>
    <row r="728" spans="1:7" x14ac:dyDescent="0.25">
      <c r="A728" t="str">
        <f>'All Nodes'!A6946</f>
        <v>GRID</v>
      </c>
      <c r="B728">
        <f>'All Nodes'!B6946</f>
        <v>110726</v>
      </c>
      <c r="C728">
        <f>'All Nodes'!C6946</f>
        <v>100001</v>
      </c>
      <c r="D728" s="1">
        <f>'All Nodes'!D6946</f>
        <v>0.22497900000000001</v>
      </c>
      <c r="E728" s="1">
        <f>'All Nodes'!E6946</f>
        <v>0.425012</v>
      </c>
      <c r="F728" s="1">
        <f>'All Nodes'!F6946</f>
        <v>0.49486999999999998</v>
      </c>
      <c r="G728">
        <f>'All Nodes'!G6946</f>
        <v>100001</v>
      </c>
    </row>
    <row r="729" spans="1:7" x14ac:dyDescent="0.25">
      <c r="A729" t="str">
        <f>'All Nodes'!A6947</f>
        <v>GRID</v>
      </c>
      <c r="B729">
        <f>'All Nodes'!B6947</f>
        <v>110727</v>
      </c>
      <c r="C729">
        <f>'All Nodes'!C6947</f>
        <v>100001</v>
      </c>
      <c r="D729" s="1">
        <f>'All Nodes'!D6947</f>
        <v>0.22498000000000001</v>
      </c>
      <c r="E729" s="1">
        <f>'All Nodes'!E6947</f>
        <v>0.40001199999999998</v>
      </c>
      <c r="F729" s="1">
        <f>'All Nodes'!F6947</f>
        <v>0.49486999999999998</v>
      </c>
      <c r="G729">
        <f>'All Nodes'!G6947</f>
        <v>100001</v>
      </c>
    </row>
    <row r="730" spans="1:7" x14ac:dyDescent="0.25">
      <c r="A730" t="str">
        <f>'All Nodes'!A6948</f>
        <v>GRID</v>
      </c>
      <c r="B730">
        <f>'All Nodes'!B6948</f>
        <v>110728</v>
      </c>
      <c r="C730">
        <f>'All Nodes'!C6948</f>
        <v>100001</v>
      </c>
      <c r="D730" s="1">
        <f>'All Nodes'!D6948</f>
        <v>0.22498099999999999</v>
      </c>
      <c r="E730" s="1">
        <f>'All Nodes'!E6948</f>
        <v>0.37501200000000001</v>
      </c>
      <c r="F730" s="1">
        <f>'All Nodes'!F6948</f>
        <v>0.494869</v>
      </c>
      <c r="G730">
        <f>'All Nodes'!G6948</f>
        <v>100001</v>
      </c>
    </row>
    <row r="731" spans="1:7" x14ac:dyDescent="0.25">
      <c r="A731" t="str">
        <f>'All Nodes'!A6949</f>
        <v>GRID</v>
      </c>
      <c r="B731">
        <f>'All Nodes'!B6949</f>
        <v>110729</v>
      </c>
      <c r="C731">
        <f>'All Nodes'!C6949</f>
        <v>100001</v>
      </c>
      <c r="D731" s="1">
        <f>'All Nodes'!D6949</f>
        <v>0.22498299999999999</v>
      </c>
      <c r="E731" s="1">
        <f>'All Nodes'!E6949</f>
        <v>0.35001199999999999</v>
      </c>
      <c r="F731" s="1">
        <f>'All Nodes'!F6949</f>
        <v>0.49486999999999998</v>
      </c>
      <c r="G731">
        <f>'All Nodes'!G6949</f>
        <v>100001</v>
      </c>
    </row>
    <row r="732" spans="1:7" x14ac:dyDescent="0.25">
      <c r="A732" t="str">
        <f>'All Nodes'!A6950</f>
        <v>GRID</v>
      </c>
      <c r="B732">
        <f>'All Nodes'!B6950</f>
        <v>110730</v>
      </c>
      <c r="C732">
        <f>'All Nodes'!C6950</f>
        <v>100001</v>
      </c>
      <c r="D732" s="1">
        <f>'All Nodes'!D6950</f>
        <v>0.22498399999999999</v>
      </c>
      <c r="E732" s="1">
        <f>'All Nodes'!E6950</f>
        <v>0.32501200000000002</v>
      </c>
      <c r="F732" s="1">
        <f>'All Nodes'!F6950</f>
        <v>0.49486999999999998</v>
      </c>
      <c r="G732">
        <f>'All Nodes'!G6950</f>
        <v>100001</v>
      </c>
    </row>
    <row r="733" spans="1:7" x14ac:dyDescent="0.25">
      <c r="A733" t="str">
        <f>'All Nodes'!A6951</f>
        <v>GRID</v>
      </c>
      <c r="B733">
        <f>'All Nodes'!B6951</f>
        <v>110731</v>
      </c>
      <c r="C733">
        <f>'All Nodes'!C6951</f>
        <v>100001</v>
      </c>
      <c r="D733" s="1">
        <f>'All Nodes'!D6951</f>
        <v>0.22498499999999999</v>
      </c>
      <c r="E733" s="1">
        <f>'All Nodes'!E6951</f>
        <v>0.300012</v>
      </c>
      <c r="F733" s="1">
        <f>'All Nodes'!F6951</f>
        <v>0.49486999999999998</v>
      </c>
      <c r="G733">
        <f>'All Nodes'!G6951</f>
        <v>100001</v>
      </c>
    </row>
    <row r="734" spans="1:7" x14ac:dyDescent="0.25">
      <c r="A734" t="str">
        <f>'All Nodes'!A6952</f>
        <v>GRID</v>
      </c>
      <c r="B734">
        <f>'All Nodes'!B6952</f>
        <v>110732</v>
      </c>
      <c r="C734">
        <f>'All Nodes'!C6952</f>
        <v>100001</v>
      </c>
      <c r="D734" s="1">
        <f>'All Nodes'!D6952</f>
        <v>0.22498699999999999</v>
      </c>
      <c r="E734" s="1">
        <f>'All Nodes'!E6952</f>
        <v>0.27501199999999998</v>
      </c>
      <c r="F734" s="1">
        <f>'All Nodes'!F6952</f>
        <v>0.49486999999999998</v>
      </c>
      <c r="G734">
        <f>'All Nodes'!G6952</f>
        <v>100001</v>
      </c>
    </row>
    <row r="735" spans="1:7" x14ac:dyDescent="0.25">
      <c r="A735" t="str">
        <f>'All Nodes'!A6953</f>
        <v>GRID</v>
      </c>
      <c r="B735">
        <f>'All Nodes'!B6953</f>
        <v>110733</v>
      </c>
      <c r="C735">
        <f>'All Nodes'!C6953</f>
        <v>100001</v>
      </c>
      <c r="D735" s="1">
        <f>'All Nodes'!D6953</f>
        <v>0.22498799999999999</v>
      </c>
      <c r="E735" s="1">
        <f>'All Nodes'!E6953</f>
        <v>0.25001200000000001</v>
      </c>
      <c r="F735" s="1">
        <f>'All Nodes'!F6953</f>
        <v>0.494869</v>
      </c>
      <c r="G735">
        <f>'All Nodes'!G6953</f>
        <v>100001</v>
      </c>
    </row>
    <row r="736" spans="1:7" x14ac:dyDescent="0.25">
      <c r="A736" t="str">
        <f>'All Nodes'!A6954</f>
        <v>GRID</v>
      </c>
      <c r="B736">
        <f>'All Nodes'!B6954</f>
        <v>110734</v>
      </c>
      <c r="C736">
        <f>'All Nodes'!C6954</f>
        <v>100001</v>
      </c>
      <c r="D736" s="1">
        <f>'All Nodes'!D6954</f>
        <v>0.22498899999999999</v>
      </c>
      <c r="E736" s="1">
        <f>'All Nodes'!E6954</f>
        <v>0.22501199999999999</v>
      </c>
      <c r="F736" s="1">
        <f>'All Nodes'!F6954</f>
        <v>0.49486999999999998</v>
      </c>
      <c r="G736">
        <f>'All Nodes'!G6954</f>
        <v>100001</v>
      </c>
    </row>
    <row r="737" spans="1:7" x14ac:dyDescent="0.25">
      <c r="A737" t="str">
        <f>'All Nodes'!A6955</f>
        <v>GRID</v>
      </c>
      <c r="B737">
        <f>'All Nodes'!B6955</f>
        <v>110735</v>
      </c>
      <c r="C737">
        <f>'All Nodes'!C6955</f>
        <v>100001</v>
      </c>
      <c r="D737" s="1">
        <f>'All Nodes'!D6955</f>
        <v>0.22499</v>
      </c>
      <c r="E737" s="1">
        <f>'All Nodes'!E6955</f>
        <v>0.200012</v>
      </c>
      <c r="F737" s="1">
        <f>'All Nodes'!F6955</f>
        <v>0.49486999999999998</v>
      </c>
      <c r="G737">
        <f>'All Nodes'!G6955</f>
        <v>100001</v>
      </c>
    </row>
    <row r="738" spans="1:7" x14ac:dyDescent="0.25">
      <c r="A738" t="str">
        <f>'All Nodes'!A6956</f>
        <v>GRID</v>
      </c>
      <c r="B738">
        <f>'All Nodes'!B6956</f>
        <v>110736</v>
      </c>
      <c r="C738">
        <f>'All Nodes'!C6956</f>
        <v>100001</v>
      </c>
      <c r="D738" s="1">
        <f>'All Nodes'!D6956</f>
        <v>0.224991</v>
      </c>
      <c r="E738" s="1">
        <f>'All Nodes'!E6956</f>
        <v>0.175012</v>
      </c>
      <c r="F738" s="1">
        <f>'All Nodes'!F6956</f>
        <v>0.49486999999999998</v>
      </c>
      <c r="G738">
        <f>'All Nodes'!G6956</f>
        <v>100001</v>
      </c>
    </row>
    <row r="739" spans="1:7" x14ac:dyDescent="0.25">
      <c r="A739" t="str">
        <f>'All Nodes'!A6957</f>
        <v>GRID</v>
      </c>
      <c r="B739">
        <f>'All Nodes'!B6957</f>
        <v>110737</v>
      </c>
      <c r="C739">
        <f>'All Nodes'!C6957</f>
        <v>100001</v>
      </c>
      <c r="D739" s="1">
        <f>'All Nodes'!D6957</f>
        <v>0.24999099999999999</v>
      </c>
      <c r="E739" s="1">
        <f>'All Nodes'!E6957</f>
        <v>0.175012</v>
      </c>
      <c r="F739" s="1">
        <f>'All Nodes'!F6957</f>
        <v>0.49486999999999998</v>
      </c>
      <c r="G739">
        <f>'All Nodes'!G6957</f>
        <v>100001</v>
      </c>
    </row>
    <row r="740" spans="1:7" x14ac:dyDescent="0.25">
      <c r="A740" t="str">
        <f>'All Nodes'!A6958</f>
        <v>GRID</v>
      </c>
      <c r="B740">
        <f>'All Nodes'!B6958</f>
        <v>110738</v>
      </c>
      <c r="C740">
        <f>'All Nodes'!C6958</f>
        <v>100001</v>
      </c>
      <c r="D740" s="1">
        <f>'All Nodes'!D6958</f>
        <v>0.27499400000000002</v>
      </c>
      <c r="E740" s="1">
        <f>'All Nodes'!E6958</f>
        <v>0.12501399999999999</v>
      </c>
      <c r="F740" s="1">
        <f>'All Nodes'!F6958</f>
        <v>0.49486999999999998</v>
      </c>
      <c r="G740">
        <f>'All Nodes'!G6958</f>
        <v>100001</v>
      </c>
    </row>
    <row r="741" spans="1:7" x14ac:dyDescent="0.25">
      <c r="A741" t="str">
        <f>'All Nodes'!A6959</f>
        <v>GRID</v>
      </c>
      <c r="B741">
        <f>'All Nodes'!B6959</f>
        <v>110739</v>
      </c>
      <c r="C741">
        <f>'All Nodes'!C6959</f>
        <v>100001</v>
      </c>
      <c r="D741" s="1">
        <f>'All Nodes'!D6959</f>
        <v>0.27499299999999999</v>
      </c>
      <c r="E741" s="1">
        <f>'All Nodes'!E6959</f>
        <v>0.15001400000000001</v>
      </c>
      <c r="F741" s="1">
        <f>'All Nodes'!F6959</f>
        <v>0.49486999999999998</v>
      </c>
      <c r="G741">
        <f>'All Nodes'!G6959</f>
        <v>100001</v>
      </c>
    </row>
    <row r="742" spans="1:7" x14ac:dyDescent="0.25">
      <c r="A742" t="str">
        <f>'All Nodes'!A6960</f>
        <v>GRID</v>
      </c>
      <c r="B742">
        <f>'All Nodes'!B6960</f>
        <v>110740</v>
      </c>
      <c r="C742">
        <f>'All Nodes'!C6960</f>
        <v>100001</v>
      </c>
      <c r="D742" s="1">
        <f>'All Nodes'!D6960</f>
        <v>0.29999599999999998</v>
      </c>
      <c r="E742" s="1">
        <f>'All Nodes'!E6960</f>
        <v>7.5015200000000004E-2</v>
      </c>
      <c r="F742" s="1">
        <f>'All Nodes'!F6960</f>
        <v>0.49486999999999998</v>
      </c>
      <c r="G742">
        <f>'All Nodes'!G6960</f>
        <v>100001</v>
      </c>
    </row>
    <row r="743" spans="1:7" x14ac:dyDescent="0.25">
      <c r="A743" t="str">
        <f>'All Nodes'!A6961</f>
        <v>GRID</v>
      </c>
      <c r="B743">
        <f>'All Nodes'!B6961</f>
        <v>110741</v>
      </c>
      <c r="C743">
        <f>'All Nodes'!C6961</f>
        <v>100001</v>
      </c>
      <c r="D743" s="1">
        <f>'All Nodes'!D6961</f>
        <v>0.29999700000000001</v>
      </c>
      <c r="E743" s="1">
        <f>'All Nodes'!E6961</f>
        <v>5.0015200000000003E-2</v>
      </c>
      <c r="F743" s="1">
        <f>'All Nodes'!F6961</f>
        <v>0.49487100000000001</v>
      </c>
      <c r="G743">
        <f>'All Nodes'!G6961</f>
        <v>100001</v>
      </c>
    </row>
    <row r="744" spans="1:7" x14ac:dyDescent="0.25">
      <c r="A744" t="str">
        <f>'All Nodes'!A6962</f>
        <v>GRID</v>
      </c>
      <c r="B744">
        <f>'All Nodes'!B6962</f>
        <v>110742</v>
      </c>
      <c r="C744">
        <f>'All Nodes'!C6962</f>
        <v>100001</v>
      </c>
      <c r="D744" s="1">
        <f>'All Nodes'!D6962</f>
        <v>0.29999399999999998</v>
      </c>
      <c r="E744" s="1">
        <f>'All Nodes'!E6962</f>
        <v>0.12501599999999999</v>
      </c>
      <c r="F744" s="1">
        <f>'All Nodes'!F6962</f>
        <v>0.49486999999999998</v>
      </c>
      <c r="G744">
        <f>'All Nodes'!G6962</f>
        <v>100001</v>
      </c>
    </row>
    <row r="745" spans="1:7" x14ac:dyDescent="0.25">
      <c r="A745" t="str">
        <f>'All Nodes'!A6963</f>
        <v>GRID</v>
      </c>
      <c r="B745">
        <f>'All Nodes'!B6963</f>
        <v>110743</v>
      </c>
      <c r="C745">
        <f>'All Nodes'!C6963</f>
        <v>100001</v>
      </c>
      <c r="D745" s="1">
        <f>'All Nodes'!D6963</f>
        <v>0.29999500000000001</v>
      </c>
      <c r="E745" s="1">
        <f>'All Nodes'!E6963</f>
        <v>0.10001500000000001</v>
      </c>
      <c r="F745" s="1">
        <f>'All Nodes'!F6963</f>
        <v>0.49486999999999998</v>
      </c>
      <c r="G745">
        <f>'All Nodes'!G6963</f>
        <v>100001</v>
      </c>
    </row>
    <row r="746" spans="1:7" x14ac:dyDescent="0.25">
      <c r="A746" t="str">
        <f>'All Nodes'!A6964</f>
        <v>GRID</v>
      </c>
      <c r="B746">
        <f>'All Nodes'!B6964</f>
        <v>110744</v>
      </c>
      <c r="C746">
        <f>'All Nodes'!C6964</f>
        <v>100001</v>
      </c>
      <c r="D746" s="1">
        <f>'All Nodes'!D6964</f>
        <v>0.32500000000000001</v>
      </c>
      <c r="E746" s="1">
        <f>'All Nodes'!E6964</f>
        <v>1.6422999999999998E-5</v>
      </c>
      <c r="F746" s="1">
        <f>'All Nodes'!F6964</f>
        <v>0.49486999999999998</v>
      </c>
      <c r="G746">
        <f>'All Nodes'!G6964</f>
        <v>100001</v>
      </c>
    </row>
    <row r="747" spans="1:7" x14ac:dyDescent="0.25">
      <c r="A747" t="str">
        <f>'All Nodes'!A6965</f>
        <v>GRID</v>
      </c>
      <c r="B747">
        <f>'All Nodes'!B6965</f>
        <v>110745</v>
      </c>
      <c r="C747">
        <f>'All Nodes'!C6965</f>
        <v>100001</v>
      </c>
      <c r="D747" s="1">
        <f>'All Nodes'!D6965</f>
        <v>0.35</v>
      </c>
      <c r="E747" s="1">
        <f>'All Nodes'!E6965</f>
        <v>1.7646999999999999E-5</v>
      </c>
      <c r="F747" s="1">
        <f>'All Nodes'!F6965</f>
        <v>0.49487100000000001</v>
      </c>
      <c r="G747">
        <f>'All Nodes'!G6965</f>
        <v>100001</v>
      </c>
    </row>
    <row r="748" spans="1:7" x14ac:dyDescent="0.25">
      <c r="A748" t="str">
        <f>'All Nodes'!A6966</f>
        <v>GRID</v>
      </c>
      <c r="B748">
        <f>'All Nodes'!B6966</f>
        <v>110746</v>
      </c>
      <c r="C748">
        <f>'All Nodes'!C6966</f>
        <v>100001</v>
      </c>
      <c r="D748" s="1">
        <f>'All Nodes'!D6966</f>
        <v>0.37500099999999997</v>
      </c>
      <c r="E748" s="1">
        <f>'All Nodes'!E6966</f>
        <v>-2.4979999999999999E-2</v>
      </c>
      <c r="F748" s="1">
        <f>'All Nodes'!F6966</f>
        <v>0.49487100000000001</v>
      </c>
      <c r="G748">
        <f>'All Nodes'!G6966</f>
        <v>100001</v>
      </c>
    </row>
    <row r="749" spans="1:7" x14ac:dyDescent="0.25">
      <c r="A749" t="str">
        <f>'All Nodes'!A6967</f>
        <v>GRID</v>
      </c>
      <c r="B749">
        <f>'All Nodes'!B6967</f>
        <v>110747</v>
      </c>
      <c r="C749">
        <f>'All Nodes'!C6967</f>
        <v>100001</v>
      </c>
      <c r="D749" s="1">
        <f>'All Nodes'!D6967</f>
        <v>0.375</v>
      </c>
      <c r="E749" s="1">
        <f>'All Nodes'!E6967</f>
        <v>1.8870999999999999E-5</v>
      </c>
      <c r="F749" s="1">
        <f>'All Nodes'!F6967</f>
        <v>0.49486999999999998</v>
      </c>
      <c r="G749">
        <f>'All Nodes'!G6967</f>
        <v>100001</v>
      </c>
    </row>
    <row r="750" spans="1:7" x14ac:dyDescent="0.25">
      <c r="A750" t="str">
        <f>'All Nodes'!A6968</f>
        <v>GRID</v>
      </c>
      <c r="B750">
        <f>'All Nodes'!B6968</f>
        <v>110748</v>
      </c>
      <c r="C750">
        <f>'All Nodes'!C6968</f>
        <v>100001</v>
      </c>
      <c r="D750" s="1">
        <f>'All Nodes'!D6968</f>
        <v>0.400001</v>
      </c>
      <c r="E750" s="1">
        <f>'All Nodes'!E6968</f>
        <v>-2.4979000000000001E-2</v>
      </c>
      <c r="F750" s="1">
        <f>'All Nodes'!F6968</f>
        <v>0.49486999999999998</v>
      </c>
      <c r="G750">
        <f>'All Nodes'!G6968</f>
        <v>100001</v>
      </c>
    </row>
    <row r="751" spans="1:7" x14ac:dyDescent="0.25">
      <c r="A751" t="str">
        <f>'All Nodes'!A6969</f>
        <v>GRID</v>
      </c>
      <c r="B751">
        <f>'All Nodes'!B6969</f>
        <v>110749</v>
      </c>
      <c r="C751">
        <f>'All Nodes'!C6969</f>
        <v>100001</v>
      </c>
      <c r="D751" s="1">
        <f>'All Nodes'!D6969</f>
        <v>0.42500100000000002</v>
      </c>
      <c r="E751" s="1">
        <f>'All Nodes'!E6969</f>
        <v>-2.4978E-2</v>
      </c>
      <c r="F751" s="1">
        <f>'All Nodes'!F6969</f>
        <v>0.49486999999999998</v>
      </c>
      <c r="G751">
        <f>'All Nodes'!G6969</f>
        <v>100001</v>
      </c>
    </row>
    <row r="752" spans="1:7" x14ac:dyDescent="0.25">
      <c r="A752" t="str">
        <f>'All Nodes'!A6970</f>
        <v>GRID</v>
      </c>
      <c r="B752">
        <f>'All Nodes'!B6970</f>
        <v>110750</v>
      </c>
      <c r="C752">
        <f>'All Nodes'!C6970</f>
        <v>100001</v>
      </c>
      <c r="D752" s="1">
        <f>'All Nodes'!D6970</f>
        <v>0.45000099999999998</v>
      </c>
      <c r="E752" s="1">
        <f>'All Nodes'!E6970</f>
        <v>-2.4976000000000002E-2</v>
      </c>
      <c r="F752" s="1">
        <f>'All Nodes'!F6970</f>
        <v>0.49486999999999998</v>
      </c>
      <c r="G752">
        <f>'All Nodes'!G6970</f>
        <v>100001</v>
      </c>
    </row>
    <row r="753" spans="1:7" x14ac:dyDescent="0.25">
      <c r="A753" t="str">
        <f>'All Nodes'!A6971</f>
        <v>GRID</v>
      </c>
      <c r="B753">
        <f>'All Nodes'!B6971</f>
        <v>110751</v>
      </c>
      <c r="C753">
        <f>'All Nodes'!C6971</f>
        <v>100001</v>
      </c>
      <c r="D753" s="1">
        <f>'All Nodes'!D6971</f>
        <v>0.47500100000000001</v>
      </c>
      <c r="E753" s="1">
        <f>'All Nodes'!E6971</f>
        <v>-2.4976000000000002E-2</v>
      </c>
      <c r="F753" s="1">
        <f>'All Nodes'!F6971</f>
        <v>0.49486999999999998</v>
      </c>
      <c r="G753">
        <f>'All Nodes'!G6971</f>
        <v>100001</v>
      </c>
    </row>
    <row r="754" spans="1:7" x14ac:dyDescent="0.25">
      <c r="A754" t="str">
        <f>'All Nodes'!A6972</f>
        <v>GRID</v>
      </c>
      <c r="B754">
        <f>'All Nodes'!B6972</f>
        <v>110752</v>
      </c>
      <c r="C754">
        <f>'All Nodes'!C6972</f>
        <v>100001</v>
      </c>
      <c r="D754" s="1">
        <f>'All Nodes'!D6972</f>
        <v>0.32499899999999998</v>
      </c>
      <c r="E754" s="1">
        <f>'All Nodes'!E6972</f>
        <v>2.5016400000000001E-2</v>
      </c>
      <c r="F754" s="1">
        <f>'All Nodes'!F6972</f>
        <v>0.49487100000000001</v>
      </c>
      <c r="G754">
        <f>'All Nodes'!G6972</f>
        <v>100001</v>
      </c>
    </row>
    <row r="755" spans="1:7" x14ac:dyDescent="0.25">
      <c r="A755" t="str">
        <f>'All Nodes'!A6973</f>
        <v>GRID</v>
      </c>
      <c r="B755">
        <f>'All Nodes'!B6973</f>
        <v>110753</v>
      </c>
      <c r="C755">
        <f>'All Nodes'!C6973</f>
        <v>100001</v>
      </c>
      <c r="D755" s="1">
        <f>'All Nodes'!D6973</f>
        <v>0.32499699999999998</v>
      </c>
      <c r="E755" s="1">
        <f>'All Nodes'!E6973</f>
        <v>5.0016400000000003E-2</v>
      </c>
      <c r="F755" s="1">
        <f>'All Nodes'!F6973</f>
        <v>0.49486999999999998</v>
      </c>
      <c r="G755">
        <f>'All Nodes'!G6973</f>
        <v>100001</v>
      </c>
    </row>
    <row r="756" spans="1:7" x14ac:dyDescent="0.25">
      <c r="A756" t="str">
        <f>'All Nodes'!A6974</f>
        <v>GRID</v>
      </c>
      <c r="B756">
        <f>'All Nodes'!B6974</f>
        <v>110754</v>
      </c>
      <c r="C756">
        <f>'All Nodes'!C6974</f>
        <v>100001</v>
      </c>
      <c r="D756" s="1">
        <f>'All Nodes'!D6974</f>
        <v>0.45000899999999999</v>
      </c>
      <c r="E756" s="1">
        <f>'All Nodes'!E6974</f>
        <v>-0.17497799999999999</v>
      </c>
      <c r="F756" s="1">
        <f>'All Nodes'!F6974</f>
        <v>0.49486999999999998</v>
      </c>
      <c r="G756">
        <f>'All Nodes'!G6974</f>
        <v>100001</v>
      </c>
    </row>
    <row r="757" spans="1:7" x14ac:dyDescent="0.25">
      <c r="A757" t="str">
        <f>'All Nodes'!A6975</f>
        <v>GRID</v>
      </c>
      <c r="B757">
        <f>'All Nodes'!B6975</f>
        <v>110755</v>
      </c>
      <c r="C757">
        <f>'All Nodes'!C6975</f>
        <v>100001</v>
      </c>
      <c r="D757" s="1">
        <f>'All Nodes'!D6975</f>
        <v>0.42500900000000003</v>
      </c>
      <c r="E757" s="1">
        <f>'All Nodes'!E6975</f>
        <v>-0.17497799999999999</v>
      </c>
      <c r="F757" s="1">
        <f>'All Nodes'!F6975</f>
        <v>0.49486999999999998</v>
      </c>
      <c r="G757">
        <f>'All Nodes'!G6975</f>
        <v>100001</v>
      </c>
    </row>
    <row r="758" spans="1:7" x14ac:dyDescent="0.25">
      <c r="A758" t="str">
        <f>'All Nodes'!A6976</f>
        <v>GRID</v>
      </c>
      <c r="B758">
        <f>'All Nodes'!B6976</f>
        <v>110756</v>
      </c>
      <c r="C758">
        <f>'All Nodes'!C6976</f>
        <v>100001</v>
      </c>
      <c r="D758" s="1">
        <f>'All Nodes'!D6976</f>
        <v>0.400009</v>
      </c>
      <c r="E758" s="1">
        <f>'All Nodes'!E6976</f>
        <v>-0.17498</v>
      </c>
      <c r="F758" s="1">
        <f>'All Nodes'!F6976</f>
        <v>0.49487100000000001</v>
      </c>
      <c r="G758">
        <f>'All Nodes'!G6976</f>
        <v>100001</v>
      </c>
    </row>
    <row r="759" spans="1:7" x14ac:dyDescent="0.25">
      <c r="A759" t="str">
        <f>'All Nodes'!A6977</f>
        <v>GRID</v>
      </c>
      <c r="B759">
        <f>'All Nodes'!B6977</f>
        <v>110757</v>
      </c>
      <c r="C759">
        <f>'All Nodes'!C6977</f>
        <v>100001</v>
      </c>
      <c r="D759" s="1">
        <f>'All Nodes'!D6977</f>
        <v>0.37500899999999998</v>
      </c>
      <c r="E759" s="1">
        <f>'All Nodes'!E6977</f>
        <v>-0.174982</v>
      </c>
      <c r="F759" s="1">
        <f>'All Nodes'!F6977</f>
        <v>0.49486999999999998</v>
      </c>
      <c r="G759">
        <f>'All Nodes'!G6977</f>
        <v>100001</v>
      </c>
    </row>
    <row r="760" spans="1:7" x14ac:dyDescent="0.25">
      <c r="A760" t="str">
        <f>'All Nodes'!A6978</f>
        <v>GRID</v>
      </c>
      <c r="B760">
        <f>'All Nodes'!B6978</f>
        <v>110758</v>
      </c>
      <c r="C760">
        <f>'All Nodes'!C6978</f>
        <v>100001</v>
      </c>
      <c r="D760" s="1">
        <f>'All Nodes'!D6978</f>
        <v>0.35000900000000001</v>
      </c>
      <c r="E760" s="1">
        <f>'All Nodes'!E6978</f>
        <v>-0.174982</v>
      </c>
      <c r="F760" s="1">
        <f>'All Nodes'!F6978</f>
        <v>0.49486999999999998</v>
      </c>
      <c r="G760">
        <f>'All Nodes'!G6978</f>
        <v>100001</v>
      </c>
    </row>
    <row r="761" spans="1:7" x14ac:dyDescent="0.25">
      <c r="A761" t="str">
        <f>'All Nodes'!A6979</f>
        <v>GRID</v>
      </c>
      <c r="B761">
        <f>'All Nodes'!B6979</f>
        <v>110759</v>
      </c>
      <c r="C761">
        <f>'All Nodes'!C6979</f>
        <v>100001</v>
      </c>
      <c r="D761" s="1">
        <f>'All Nodes'!D6979</f>
        <v>0.32500899999999999</v>
      </c>
      <c r="E761" s="1">
        <f>'All Nodes'!E6979</f>
        <v>-0.174984</v>
      </c>
      <c r="F761" s="1">
        <f>'All Nodes'!F6979</f>
        <v>0.49486999999999998</v>
      </c>
      <c r="G761">
        <f>'All Nodes'!G6979</f>
        <v>100001</v>
      </c>
    </row>
    <row r="762" spans="1:7" x14ac:dyDescent="0.25">
      <c r="A762" t="str">
        <f>'All Nodes'!A6980</f>
        <v>GRID</v>
      </c>
      <c r="B762">
        <f>'All Nodes'!B6980</f>
        <v>110760</v>
      </c>
      <c r="C762">
        <f>'All Nodes'!C6980</f>
        <v>100001</v>
      </c>
      <c r="D762" s="1">
        <f>'All Nodes'!D6980</f>
        <v>0.30000900000000003</v>
      </c>
      <c r="E762" s="1">
        <f>'All Nodes'!E6980</f>
        <v>-0.174984</v>
      </c>
      <c r="F762" s="1">
        <f>'All Nodes'!F6980</f>
        <v>0.49486999999999998</v>
      </c>
      <c r="G762">
        <f>'All Nodes'!G6980</f>
        <v>100001</v>
      </c>
    </row>
    <row r="763" spans="1:7" x14ac:dyDescent="0.25">
      <c r="A763" t="str">
        <f>'All Nodes'!A6981</f>
        <v>GRID</v>
      </c>
      <c r="B763">
        <f>'All Nodes'!B6981</f>
        <v>110761</v>
      </c>
      <c r="C763">
        <f>'All Nodes'!C6981</f>
        <v>100001</v>
      </c>
      <c r="D763" s="1">
        <f>'All Nodes'!D6981</f>
        <v>-0.44999099999999997</v>
      </c>
      <c r="E763" s="1">
        <f>'All Nodes'!E6981</f>
        <v>-0.17502200000000001</v>
      </c>
      <c r="F763" s="1">
        <f>'All Nodes'!F6981</f>
        <v>0.49486999999999998</v>
      </c>
      <c r="G763">
        <f>'All Nodes'!G6981</f>
        <v>100001</v>
      </c>
    </row>
    <row r="764" spans="1:7" x14ac:dyDescent="0.25">
      <c r="A764" t="str">
        <f>'All Nodes'!A6982</f>
        <v>GRID</v>
      </c>
      <c r="B764">
        <f>'All Nodes'!B6982</f>
        <v>110762</v>
      </c>
      <c r="C764">
        <f>'All Nodes'!C6982</f>
        <v>100001</v>
      </c>
      <c r="D764" s="1">
        <f>'All Nodes'!D6982</f>
        <v>0.275009</v>
      </c>
      <c r="E764" s="1">
        <f>'All Nodes'!E6982</f>
        <v>-0.174986</v>
      </c>
      <c r="F764" s="1">
        <f>'All Nodes'!F6982</f>
        <v>0.49487100000000001</v>
      </c>
      <c r="G764">
        <f>'All Nodes'!G6982</f>
        <v>100001</v>
      </c>
    </row>
    <row r="765" spans="1:7" x14ac:dyDescent="0.25">
      <c r="A765" t="str">
        <f>'All Nodes'!A6983</f>
        <v>GRID</v>
      </c>
      <c r="B765">
        <f>'All Nodes'!B6983</f>
        <v>110763</v>
      </c>
      <c r="C765">
        <f>'All Nodes'!C6983</f>
        <v>100001</v>
      </c>
      <c r="D765" s="1">
        <f>'All Nodes'!D6983</f>
        <v>0.25000899999999998</v>
      </c>
      <c r="E765" s="1">
        <f>'All Nodes'!E6983</f>
        <v>-0.174988</v>
      </c>
      <c r="F765" s="1">
        <f>'All Nodes'!F6983</f>
        <v>0.49486999999999998</v>
      </c>
      <c r="G765">
        <f>'All Nodes'!G6983</f>
        <v>100001</v>
      </c>
    </row>
    <row r="766" spans="1:7" x14ac:dyDescent="0.25">
      <c r="A766" t="str">
        <f>'All Nodes'!A6984</f>
        <v>GRID</v>
      </c>
      <c r="B766">
        <f>'All Nodes'!B6984</f>
        <v>110764</v>
      </c>
      <c r="C766">
        <f>'All Nodes'!C6984</f>
        <v>100001</v>
      </c>
      <c r="D766" s="1">
        <f>'All Nodes'!D6984</f>
        <v>0.22500899999999999</v>
      </c>
      <c r="E766" s="1">
        <f>'All Nodes'!E6984</f>
        <v>-0.174988</v>
      </c>
      <c r="F766" s="1">
        <f>'All Nodes'!F6984</f>
        <v>0.49486999999999998</v>
      </c>
      <c r="G766">
        <f>'All Nodes'!G6984</f>
        <v>100001</v>
      </c>
    </row>
    <row r="767" spans="1:7" x14ac:dyDescent="0.25">
      <c r="A767" t="str">
        <f>'All Nodes'!A6985</f>
        <v>GRID</v>
      </c>
      <c r="B767">
        <f>'All Nodes'!B6985</f>
        <v>110765</v>
      </c>
      <c r="C767">
        <f>'All Nodes'!C6985</f>
        <v>100001</v>
      </c>
      <c r="D767" s="1">
        <f>'All Nodes'!D6985</f>
        <v>-0.42499100000000001</v>
      </c>
      <c r="E767" s="1">
        <f>'All Nodes'!E6985</f>
        <v>-0.17502000000000001</v>
      </c>
      <c r="F767" s="1">
        <f>'All Nodes'!F6985</f>
        <v>0.49487100000000001</v>
      </c>
      <c r="G767">
        <f>'All Nodes'!G6985</f>
        <v>100001</v>
      </c>
    </row>
    <row r="768" spans="1:7" x14ac:dyDescent="0.25">
      <c r="A768" t="str">
        <f>'All Nodes'!A6986</f>
        <v>GRID</v>
      </c>
      <c r="B768">
        <f>'All Nodes'!B6986</f>
        <v>110766</v>
      </c>
      <c r="C768">
        <f>'All Nodes'!C6986</f>
        <v>100001</v>
      </c>
      <c r="D768" s="1">
        <f>'All Nodes'!D6986</f>
        <v>0.20000899999999999</v>
      </c>
      <c r="E768" s="1">
        <f>'All Nodes'!E6986</f>
        <v>-0.17499000000000001</v>
      </c>
      <c r="F768" s="1">
        <f>'All Nodes'!F6986</f>
        <v>0.49487100000000001</v>
      </c>
      <c r="G768">
        <f>'All Nodes'!G6986</f>
        <v>100001</v>
      </c>
    </row>
    <row r="769" spans="1:7" x14ac:dyDescent="0.25">
      <c r="A769" t="str">
        <f>'All Nodes'!A6987</f>
        <v>GRID</v>
      </c>
      <c r="B769">
        <f>'All Nodes'!B6987</f>
        <v>110767</v>
      </c>
      <c r="C769">
        <f>'All Nodes'!C6987</f>
        <v>100001</v>
      </c>
      <c r="D769" s="1">
        <f>'All Nodes'!D6987</f>
        <v>-0.39999099999999999</v>
      </c>
      <c r="E769" s="1">
        <f>'All Nodes'!E6987</f>
        <v>-0.17502000000000001</v>
      </c>
      <c r="F769" s="1">
        <f>'All Nodes'!F6987</f>
        <v>0.49486999999999998</v>
      </c>
      <c r="G769">
        <f>'All Nodes'!G6987</f>
        <v>100001</v>
      </c>
    </row>
    <row r="770" spans="1:7" x14ac:dyDescent="0.25">
      <c r="A770" t="str">
        <f>'All Nodes'!A6988</f>
        <v>GRID</v>
      </c>
      <c r="B770">
        <f>'All Nodes'!B6988</f>
        <v>110768</v>
      </c>
      <c r="C770">
        <f>'All Nodes'!C6988</f>
        <v>100001</v>
      </c>
      <c r="D770" s="1">
        <f>'All Nodes'!D6988</f>
        <v>0.175009</v>
      </c>
      <c r="E770" s="1">
        <f>'All Nodes'!E6988</f>
        <v>-0.17499100000000001</v>
      </c>
      <c r="F770" s="1">
        <f>'All Nodes'!F6988</f>
        <v>0.49486999999999998</v>
      </c>
      <c r="G770">
        <f>'All Nodes'!G6988</f>
        <v>100001</v>
      </c>
    </row>
    <row r="771" spans="1:7" x14ac:dyDescent="0.25">
      <c r="A771" t="str">
        <f>'All Nodes'!A6989</f>
        <v>GRID</v>
      </c>
      <c r="B771">
        <f>'All Nodes'!B6989</f>
        <v>110769</v>
      </c>
      <c r="C771">
        <f>'All Nodes'!C6989</f>
        <v>100001</v>
      </c>
      <c r="D771" s="1">
        <f>'All Nodes'!D6989</f>
        <v>-0.37499100000000002</v>
      </c>
      <c r="E771" s="1">
        <f>'All Nodes'!E6989</f>
        <v>-0.17501800000000001</v>
      </c>
      <c r="F771" s="1">
        <f>'All Nodes'!F6989</f>
        <v>0.49487100000000001</v>
      </c>
      <c r="G771">
        <f>'All Nodes'!G6989</f>
        <v>100001</v>
      </c>
    </row>
    <row r="772" spans="1:7" x14ac:dyDescent="0.25">
      <c r="A772" t="str">
        <f>'All Nodes'!A6990</f>
        <v>GRID</v>
      </c>
      <c r="B772">
        <f>'All Nodes'!B6990</f>
        <v>110770</v>
      </c>
      <c r="C772">
        <f>'All Nodes'!C6990</f>
        <v>100001</v>
      </c>
      <c r="D772" s="1">
        <f>'All Nodes'!D6990</f>
        <v>0.150009</v>
      </c>
      <c r="E772" s="1">
        <f>'All Nodes'!E6990</f>
        <v>-0.17499200000000001</v>
      </c>
      <c r="F772" s="1">
        <f>'All Nodes'!F6990</f>
        <v>0.49487100000000001</v>
      </c>
      <c r="G772">
        <f>'All Nodes'!G6990</f>
        <v>100001</v>
      </c>
    </row>
    <row r="773" spans="1:7" x14ac:dyDescent="0.25">
      <c r="A773" t="str">
        <f>'All Nodes'!A6991</f>
        <v>GRID</v>
      </c>
      <c r="B773">
        <f>'All Nodes'!B6991</f>
        <v>110771</v>
      </c>
      <c r="C773">
        <f>'All Nodes'!C6991</f>
        <v>100001</v>
      </c>
      <c r="D773" s="1">
        <f>'All Nodes'!D6991</f>
        <v>-0.349991</v>
      </c>
      <c r="E773" s="1">
        <f>'All Nodes'!E6991</f>
        <v>-0.175016</v>
      </c>
      <c r="F773" s="1">
        <f>'All Nodes'!F6991</f>
        <v>0.49486999999999998</v>
      </c>
      <c r="G773">
        <f>'All Nodes'!G6991</f>
        <v>100001</v>
      </c>
    </row>
    <row r="774" spans="1:7" x14ac:dyDescent="0.25">
      <c r="A774" t="str">
        <f>'All Nodes'!A6992</f>
        <v>GRID</v>
      </c>
      <c r="B774">
        <f>'All Nodes'!B6992</f>
        <v>110772</v>
      </c>
      <c r="C774">
        <f>'All Nodes'!C6992</f>
        <v>100001</v>
      </c>
      <c r="D774" s="1">
        <f>'All Nodes'!D6992</f>
        <v>0.12500900000000001</v>
      </c>
      <c r="E774" s="1">
        <f>'All Nodes'!E6992</f>
        <v>-0.17499400000000001</v>
      </c>
      <c r="F774" s="1">
        <f>'All Nodes'!F6992</f>
        <v>0.49486999999999998</v>
      </c>
      <c r="G774">
        <f>'All Nodes'!G6992</f>
        <v>100001</v>
      </c>
    </row>
    <row r="775" spans="1:7" x14ac:dyDescent="0.25">
      <c r="A775" t="str">
        <f>'All Nodes'!A6993</f>
        <v>GRID</v>
      </c>
      <c r="B775">
        <f>'All Nodes'!B6993</f>
        <v>110773</v>
      </c>
      <c r="C775">
        <f>'All Nodes'!C6993</f>
        <v>100001</v>
      </c>
      <c r="D775" s="1">
        <f>'All Nodes'!D6993</f>
        <v>-0.32499099999999997</v>
      </c>
      <c r="E775" s="1">
        <f>'All Nodes'!E6993</f>
        <v>-0.175016</v>
      </c>
      <c r="F775" s="1">
        <f>'All Nodes'!F6993</f>
        <v>0.49486999999999998</v>
      </c>
      <c r="G775">
        <f>'All Nodes'!G6993</f>
        <v>100001</v>
      </c>
    </row>
    <row r="776" spans="1:7" x14ac:dyDescent="0.25">
      <c r="A776" t="str">
        <f>'All Nodes'!A6994</f>
        <v>GRID</v>
      </c>
      <c r="B776">
        <f>'All Nodes'!B6994</f>
        <v>110774</v>
      </c>
      <c r="C776">
        <f>'All Nodes'!C6994</f>
        <v>100001</v>
      </c>
      <c r="D776" s="1">
        <f>'All Nodes'!D6994</f>
        <v>0.100009</v>
      </c>
      <c r="E776" s="1">
        <f>'All Nodes'!E6994</f>
        <v>-0.17499400000000001</v>
      </c>
      <c r="F776" s="1">
        <f>'All Nodes'!F6994</f>
        <v>0.49486999999999998</v>
      </c>
      <c r="G776">
        <f>'All Nodes'!G6994</f>
        <v>100001</v>
      </c>
    </row>
    <row r="777" spans="1:7" x14ac:dyDescent="0.25">
      <c r="A777" t="str">
        <f>'All Nodes'!A6995</f>
        <v>GRID</v>
      </c>
      <c r="B777">
        <f>'All Nodes'!B6995</f>
        <v>110775</v>
      </c>
      <c r="C777">
        <f>'All Nodes'!C6995</f>
        <v>100001</v>
      </c>
      <c r="D777" s="1">
        <f>'All Nodes'!D6995</f>
        <v>-0.29999100000000001</v>
      </c>
      <c r="E777" s="1">
        <f>'All Nodes'!E6995</f>
        <v>-0.175014</v>
      </c>
      <c r="F777" s="1">
        <f>'All Nodes'!F6995</f>
        <v>0.49487100000000001</v>
      </c>
      <c r="G777">
        <f>'All Nodes'!G6995</f>
        <v>100001</v>
      </c>
    </row>
    <row r="778" spans="1:7" x14ac:dyDescent="0.25">
      <c r="A778" t="str">
        <f>'All Nodes'!A6996</f>
        <v>GRID</v>
      </c>
      <c r="B778">
        <f>'All Nodes'!B6996</f>
        <v>110776</v>
      </c>
      <c r="C778">
        <f>'All Nodes'!C6996</f>
        <v>100001</v>
      </c>
      <c r="D778" s="1">
        <f>'All Nodes'!D6996</f>
        <v>7.5008500000000006E-2</v>
      </c>
      <c r="E778" s="1">
        <f>'All Nodes'!E6996</f>
        <v>-0.17499600000000001</v>
      </c>
      <c r="F778" s="1">
        <f>'All Nodes'!F6996</f>
        <v>0.49487100000000001</v>
      </c>
      <c r="G778">
        <f>'All Nodes'!G6996</f>
        <v>100001</v>
      </c>
    </row>
    <row r="779" spans="1:7" x14ac:dyDescent="0.25">
      <c r="A779" t="str">
        <f>'All Nodes'!A6997</f>
        <v>GRID</v>
      </c>
      <c r="B779">
        <f>'All Nodes'!B6997</f>
        <v>110777</v>
      </c>
      <c r="C779">
        <f>'All Nodes'!C6997</f>
        <v>100001</v>
      </c>
      <c r="D779" s="1">
        <f>'All Nodes'!D6997</f>
        <v>-0.27499099999999999</v>
      </c>
      <c r="E779" s="1">
        <f>'All Nodes'!E6997</f>
        <v>-0.175013</v>
      </c>
      <c r="F779" s="1">
        <f>'All Nodes'!F6997</f>
        <v>0.49486999999999998</v>
      </c>
      <c r="G779">
        <f>'All Nodes'!G6997</f>
        <v>100001</v>
      </c>
    </row>
    <row r="780" spans="1:7" x14ac:dyDescent="0.25">
      <c r="A780" t="str">
        <f>'All Nodes'!A6998</f>
        <v>GRID</v>
      </c>
      <c r="B780">
        <f>'All Nodes'!B6998</f>
        <v>110778</v>
      </c>
      <c r="C780">
        <f>'All Nodes'!C6998</f>
        <v>100001</v>
      </c>
      <c r="D780" s="1">
        <f>'All Nodes'!D6998</f>
        <v>5.0008499999999997E-2</v>
      </c>
      <c r="E780" s="1">
        <f>'All Nodes'!E6998</f>
        <v>-0.17499799999999999</v>
      </c>
      <c r="F780" s="1">
        <f>'All Nodes'!F6998</f>
        <v>0.49486999999999998</v>
      </c>
      <c r="G780">
        <f>'All Nodes'!G6998</f>
        <v>100001</v>
      </c>
    </row>
    <row r="781" spans="1:7" x14ac:dyDescent="0.25">
      <c r="A781" t="str">
        <f>'All Nodes'!A6999</f>
        <v>GRID</v>
      </c>
      <c r="B781">
        <f>'All Nodes'!B6999</f>
        <v>110779</v>
      </c>
      <c r="C781">
        <f>'All Nodes'!C6999</f>
        <v>100001</v>
      </c>
      <c r="D781" s="1">
        <f>'All Nodes'!D6999</f>
        <v>-0.24999099999999999</v>
      </c>
      <c r="E781" s="1">
        <f>'All Nodes'!E6999</f>
        <v>-0.175012</v>
      </c>
      <c r="F781" s="1">
        <f>'All Nodes'!F6999</f>
        <v>0.49487100000000001</v>
      </c>
      <c r="G781">
        <f>'All Nodes'!G6999</f>
        <v>100001</v>
      </c>
    </row>
    <row r="782" spans="1:7" x14ac:dyDescent="0.25">
      <c r="A782" t="str">
        <f>'All Nodes'!A7000</f>
        <v>GRID</v>
      </c>
      <c r="B782">
        <f>'All Nodes'!B7000</f>
        <v>110780</v>
      </c>
      <c r="C782">
        <f>'All Nodes'!C7000</f>
        <v>100001</v>
      </c>
      <c r="D782" s="1">
        <f>'All Nodes'!D7000</f>
        <v>2.5008499999999999E-2</v>
      </c>
      <c r="E782" s="1">
        <f>'All Nodes'!E7000</f>
        <v>-0.17499799999999999</v>
      </c>
      <c r="F782" s="1">
        <f>'All Nodes'!F7000</f>
        <v>0.49487100000000001</v>
      </c>
      <c r="G782">
        <f>'All Nodes'!G7000</f>
        <v>100001</v>
      </c>
    </row>
    <row r="783" spans="1:7" x14ac:dyDescent="0.25">
      <c r="A783" t="str">
        <f>'All Nodes'!A7001</f>
        <v>GRID</v>
      </c>
      <c r="B783">
        <f>'All Nodes'!B7001</f>
        <v>110781</v>
      </c>
      <c r="C783">
        <f>'All Nodes'!C7001</f>
        <v>100001</v>
      </c>
      <c r="D783" s="1">
        <f>'All Nodes'!D7001</f>
        <v>-0.224991</v>
      </c>
      <c r="E783" s="1">
        <f>'All Nodes'!E7001</f>
        <v>-0.17501</v>
      </c>
      <c r="F783" s="1">
        <f>'All Nodes'!F7001</f>
        <v>0.49486999999999998</v>
      </c>
      <c r="G783">
        <f>'All Nodes'!G7001</f>
        <v>100001</v>
      </c>
    </row>
    <row r="784" spans="1:7" x14ac:dyDescent="0.25">
      <c r="A784" t="str">
        <f>'All Nodes'!A7002</f>
        <v>GRID</v>
      </c>
      <c r="B784">
        <f>'All Nodes'!B7002</f>
        <v>110782</v>
      </c>
      <c r="C784">
        <f>'All Nodes'!C7002</f>
        <v>100001</v>
      </c>
      <c r="D784" s="1">
        <f>'All Nodes'!D7002</f>
        <v>8.4210999999999997E-6</v>
      </c>
      <c r="E784" s="1">
        <f>'All Nodes'!E7002</f>
        <v>-0.17499999999999999</v>
      </c>
      <c r="F784" s="1">
        <f>'All Nodes'!F7002</f>
        <v>0.49486999999999998</v>
      </c>
      <c r="G784">
        <f>'All Nodes'!G7002</f>
        <v>100001</v>
      </c>
    </row>
    <row r="785" spans="1:7" x14ac:dyDescent="0.25">
      <c r="A785" t="str">
        <f>'All Nodes'!A7003</f>
        <v>GRID</v>
      </c>
      <c r="B785">
        <f>'All Nodes'!B7003</f>
        <v>110783</v>
      </c>
      <c r="C785">
        <f>'All Nodes'!C7003</f>
        <v>100001</v>
      </c>
      <c r="D785" s="1">
        <f>'All Nodes'!D7003</f>
        <v>-0.199991</v>
      </c>
      <c r="E785" s="1">
        <f>'All Nodes'!E7003</f>
        <v>-0.17501</v>
      </c>
      <c r="F785" s="1">
        <f>'All Nodes'!F7003</f>
        <v>0.49486999999999998</v>
      </c>
      <c r="G785">
        <f>'All Nodes'!G7003</f>
        <v>100001</v>
      </c>
    </row>
    <row r="786" spans="1:7" x14ac:dyDescent="0.25">
      <c r="A786" t="str">
        <f>'All Nodes'!A7004</f>
        <v>GRID</v>
      </c>
      <c r="B786">
        <f>'All Nodes'!B7004</f>
        <v>110784</v>
      </c>
      <c r="C786">
        <f>'All Nodes'!C7004</f>
        <v>100001</v>
      </c>
      <c r="D786" s="1">
        <f>'All Nodes'!D7004</f>
        <v>-2.4990999999999999E-2</v>
      </c>
      <c r="E786" s="1">
        <f>'All Nodes'!E7004</f>
        <v>-0.17499999999999999</v>
      </c>
      <c r="F786" s="1">
        <f>'All Nodes'!F7004</f>
        <v>0.49486999999999998</v>
      </c>
      <c r="G786">
        <f>'All Nodes'!G7004</f>
        <v>100001</v>
      </c>
    </row>
    <row r="787" spans="1:7" x14ac:dyDescent="0.25">
      <c r="A787" t="str">
        <f>'All Nodes'!A7005</f>
        <v>GRID</v>
      </c>
      <c r="B787">
        <f>'All Nodes'!B7005</f>
        <v>110785</v>
      </c>
      <c r="C787">
        <f>'All Nodes'!C7005</f>
        <v>100001</v>
      </c>
      <c r="D787" s="1">
        <f>'All Nodes'!D7005</f>
        <v>-0.17499100000000001</v>
      </c>
      <c r="E787" s="1">
        <f>'All Nodes'!E7005</f>
        <v>-0.175008</v>
      </c>
      <c r="F787" s="1">
        <f>'All Nodes'!F7005</f>
        <v>0.49487100000000001</v>
      </c>
      <c r="G787">
        <f>'All Nodes'!G7005</f>
        <v>100001</v>
      </c>
    </row>
    <row r="788" spans="1:7" x14ac:dyDescent="0.25">
      <c r="A788" t="str">
        <f>'All Nodes'!A7006</f>
        <v>GRID</v>
      </c>
      <c r="B788">
        <f>'All Nodes'!B7006</f>
        <v>110786</v>
      </c>
      <c r="C788">
        <f>'All Nodes'!C7006</f>
        <v>100001</v>
      </c>
      <c r="D788" s="1">
        <f>'All Nodes'!D7006</f>
        <v>-4.9991000000000001E-2</v>
      </c>
      <c r="E788" s="1">
        <f>'All Nodes'!E7006</f>
        <v>-0.17500199999999999</v>
      </c>
      <c r="F788" s="1">
        <f>'All Nodes'!F7006</f>
        <v>0.49487100000000001</v>
      </c>
      <c r="G788">
        <f>'All Nodes'!G7006</f>
        <v>100001</v>
      </c>
    </row>
    <row r="789" spans="1:7" x14ac:dyDescent="0.25">
      <c r="A789" t="str">
        <f>'All Nodes'!A7007</f>
        <v>GRID</v>
      </c>
      <c r="B789">
        <f>'All Nodes'!B7007</f>
        <v>110787</v>
      </c>
      <c r="C789">
        <f>'All Nodes'!C7007</f>
        <v>100001</v>
      </c>
      <c r="D789" s="1">
        <f>'All Nodes'!D7007</f>
        <v>-0.14999100000000001</v>
      </c>
      <c r="E789" s="1">
        <f>'All Nodes'!E7007</f>
        <v>-0.175007</v>
      </c>
      <c r="F789" s="1">
        <f>'All Nodes'!F7007</f>
        <v>0.49486999999999998</v>
      </c>
      <c r="G789">
        <f>'All Nodes'!G7007</f>
        <v>100001</v>
      </c>
    </row>
    <row r="790" spans="1:7" x14ac:dyDescent="0.25">
      <c r="A790" t="str">
        <f>'All Nodes'!A7008</f>
        <v>GRID</v>
      </c>
      <c r="B790">
        <f>'All Nodes'!B7008</f>
        <v>110788</v>
      </c>
      <c r="C790">
        <f>'All Nodes'!C7008</f>
        <v>100001</v>
      </c>
      <c r="D790" s="1">
        <f>'All Nodes'!D7008</f>
        <v>-7.4991000000000002E-2</v>
      </c>
      <c r="E790" s="1">
        <f>'All Nodes'!E7008</f>
        <v>-0.17500399999999999</v>
      </c>
      <c r="F790" s="1">
        <f>'All Nodes'!F7008</f>
        <v>0.49486999999999998</v>
      </c>
      <c r="G790">
        <f>'All Nodes'!G7008</f>
        <v>100001</v>
      </c>
    </row>
    <row r="791" spans="1:7" x14ac:dyDescent="0.25">
      <c r="A791" t="str">
        <f>'All Nodes'!A7009</f>
        <v>GRID</v>
      </c>
      <c r="B791">
        <f>'All Nodes'!B7009</f>
        <v>110789</v>
      </c>
      <c r="C791">
        <f>'All Nodes'!C7009</f>
        <v>100001</v>
      </c>
      <c r="D791" s="1">
        <f>'All Nodes'!D7009</f>
        <v>-0.124991</v>
      </c>
      <c r="E791" s="1">
        <f>'All Nodes'!E7009</f>
        <v>-0.17500599999999999</v>
      </c>
      <c r="F791" s="1">
        <f>'All Nodes'!F7009</f>
        <v>0.49486999999999998</v>
      </c>
      <c r="G791">
        <f>'All Nodes'!G7009</f>
        <v>100001</v>
      </c>
    </row>
    <row r="792" spans="1:7" x14ac:dyDescent="0.25">
      <c r="A792" t="str">
        <f>'All Nodes'!A7010</f>
        <v>GRID</v>
      </c>
      <c r="B792">
        <f>'All Nodes'!B7010</f>
        <v>110790</v>
      </c>
      <c r="C792">
        <f>'All Nodes'!C7010</f>
        <v>100001</v>
      </c>
      <c r="D792" s="1">
        <f>'All Nodes'!D7010</f>
        <v>-9.9990999999999997E-2</v>
      </c>
      <c r="E792" s="1">
        <f>'All Nodes'!E7010</f>
        <v>-0.17500399999999999</v>
      </c>
      <c r="F792" s="1">
        <f>'All Nodes'!F7010</f>
        <v>0.49486999999999998</v>
      </c>
      <c r="G792">
        <f>'All Nodes'!G7010</f>
        <v>100001</v>
      </c>
    </row>
    <row r="793" spans="1:7" x14ac:dyDescent="0.25">
      <c r="A793" t="str">
        <f>'All Nodes'!A7011</f>
        <v>GRID</v>
      </c>
      <c r="B793">
        <f>'All Nodes'!B7011</f>
        <v>110791</v>
      </c>
      <c r="C793">
        <f>'All Nodes'!C7011</f>
        <v>100001</v>
      </c>
      <c r="D793" s="1">
        <f>'All Nodes'!D7011</f>
        <v>0.27499099999999999</v>
      </c>
      <c r="E793" s="1">
        <f>'All Nodes'!E7011</f>
        <v>0.175014</v>
      </c>
      <c r="F793" s="1">
        <f>'All Nodes'!F7011</f>
        <v>0.49486999999999998</v>
      </c>
      <c r="G793">
        <f>'All Nodes'!G7011</f>
        <v>100001</v>
      </c>
    </row>
    <row r="794" spans="1:7" x14ac:dyDescent="0.25">
      <c r="A794" t="str">
        <f>'All Nodes'!A7012</f>
        <v>GRID</v>
      </c>
      <c r="B794">
        <f>'All Nodes'!B7012</f>
        <v>110792</v>
      </c>
      <c r="C794">
        <f>'All Nodes'!C7012</f>
        <v>100001</v>
      </c>
      <c r="D794" s="1">
        <f>'All Nodes'!D7012</f>
        <v>0.24998000000000001</v>
      </c>
      <c r="E794" s="1">
        <f>'All Nodes'!E7012</f>
        <v>0.40001199999999998</v>
      </c>
      <c r="F794" s="1">
        <f>'All Nodes'!F7012</f>
        <v>0.49486999999999998</v>
      </c>
      <c r="G794">
        <f>'All Nodes'!G7012</f>
        <v>100001</v>
      </c>
    </row>
    <row r="795" spans="1:7" x14ac:dyDescent="0.25">
      <c r="A795" t="str">
        <f>'All Nodes'!A7013</f>
        <v>GRID</v>
      </c>
      <c r="B795">
        <f>'All Nodes'!B7013</f>
        <v>110793</v>
      </c>
      <c r="C795">
        <f>'All Nodes'!C7013</f>
        <v>100001</v>
      </c>
      <c r="D795" s="1">
        <f>'All Nodes'!D7013</f>
        <v>0.24998200000000001</v>
      </c>
      <c r="E795" s="1">
        <f>'All Nodes'!E7013</f>
        <v>0.37501200000000001</v>
      </c>
      <c r="F795" s="1">
        <f>'All Nodes'!F7013</f>
        <v>0.49486999999999998</v>
      </c>
      <c r="G795">
        <f>'All Nodes'!G7013</f>
        <v>100001</v>
      </c>
    </row>
    <row r="796" spans="1:7" x14ac:dyDescent="0.25">
      <c r="A796" t="str">
        <f>'All Nodes'!A7014</f>
        <v>GRID</v>
      </c>
      <c r="B796">
        <f>'All Nodes'!B7014</f>
        <v>110794</v>
      </c>
      <c r="C796">
        <f>'All Nodes'!C7014</f>
        <v>100001</v>
      </c>
      <c r="D796" s="1">
        <f>'All Nodes'!D7014</f>
        <v>0.24998300000000001</v>
      </c>
      <c r="E796" s="1">
        <f>'All Nodes'!E7014</f>
        <v>0.35001199999999999</v>
      </c>
      <c r="F796" s="1">
        <f>'All Nodes'!F7014</f>
        <v>0.494869</v>
      </c>
      <c r="G796">
        <f>'All Nodes'!G7014</f>
        <v>100001</v>
      </c>
    </row>
    <row r="797" spans="1:7" x14ac:dyDescent="0.25">
      <c r="A797" t="str">
        <f>'All Nodes'!A7015</f>
        <v>GRID</v>
      </c>
      <c r="B797">
        <f>'All Nodes'!B7015</f>
        <v>110795</v>
      </c>
      <c r="C797">
        <f>'All Nodes'!C7015</f>
        <v>100001</v>
      </c>
      <c r="D797" s="1">
        <f>'All Nodes'!D7015</f>
        <v>0.24998400000000001</v>
      </c>
      <c r="E797" s="1">
        <f>'All Nodes'!E7015</f>
        <v>0.32501200000000002</v>
      </c>
      <c r="F797" s="1">
        <f>'All Nodes'!F7015</f>
        <v>0.49486999999999998</v>
      </c>
      <c r="G797">
        <f>'All Nodes'!G7015</f>
        <v>100001</v>
      </c>
    </row>
    <row r="798" spans="1:7" x14ac:dyDescent="0.25">
      <c r="A798" t="str">
        <f>'All Nodes'!A7016</f>
        <v>GRID</v>
      </c>
      <c r="B798">
        <f>'All Nodes'!B7016</f>
        <v>110796</v>
      </c>
      <c r="C798">
        <f>'All Nodes'!C7016</f>
        <v>100001</v>
      </c>
      <c r="D798" s="1">
        <f>'All Nodes'!D7016</f>
        <v>0.24998500000000001</v>
      </c>
      <c r="E798" s="1">
        <f>'All Nodes'!E7016</f>
        <v>0.300012</v>
      </c>
      <c r="F798" s="1">
        <f>'All Nodes'!F7016</f>
        <v>0.49486999999999998</v>
      </c>
      <c r="G798">
        <f>'All Nodes'!G7016</f>
        <v>100001</v>
      </c>
    </row>
    <row r="799" spans="1:7" x14ac:dyDescent="0.25">
      <c r="A799" t="str">
        <f>'All Nodes'!A7017</f>
        <v>GRID</v>
      </c>
      <c r="B799">
        <f>'All Nodes'!B7017</f>
        <v>110797</v>
      </c>
      <c r="C799">
        <f>'All Nodes'!C7017</f>
        <v>100001</v>
      </c>
      <c r="D799" s="1">
        <f>'All Nodes'!D7017</f>
        <v>0.24998699999999999</v>
      </c>
      <c r="E799" s="1">
        <f>'All Nodes'!E7017</f>
        <v>0.27501199999999998</v>
      </c>
      <c r="F799" s="1">
        <f>'All Nodes'!F7017</f>
        <v>0.49486999999999998</v>
      </c>
      <c r="G799">
        <f>'All Nodes'!G7017</f>
        <v>100001</v>
      </c>
    </row>
    <row r="800" spans="1:7" x14ac:dyDescent="0.25">
      <c r="A800" t="str">
        <f>'All Nodes'!A7018</f>
        <v>GRID</v>
      </c>
      <c r="B800">
        <f>'All Nodes'!B7018</f>
        <v>110798</v>
      </c>
      <c r="C800">
        <f>'All Nodes'!C7018</f>
        <v>100001</v>
      </c>
      <c r="D800" s="1">
        <f>'All Nodes'!D7018</f>
        <v>0.24998799999999999</v>
      </c>
      <c r="E800" s="1">
        <f>'All Nodes'!E7018</f>
        <v>0.25001200000000001</v>
      </c>
      <c r="F800" s="1">
        <f>'All Nodes'!F7018</f>
        <v>0.49486999999999998</v>
      </c>
      <c r="G800">
        <f>'All Nodes'!G7018</f>
        <v>100001</v>
      </c>
    </row>
    <row r="801" spans="1:7" x14ac:dyDescent="0.25">
      <c r="A801" t="str">
        <f>'All Nodes'!A7019</f>
        <v>GRID</v>
      </c>
      <c r="B801">
        <f>'All Nodes'!B7019</f>
        <v>110799</v>
      </c>
      <c r="C801">
        <f>'All Nodes'!C7019</f>
        <v>100001</v>
      </c>
      <c r="D801" s="1">
        <f>'All Nodes'!D7019</f>
        <v>0.24998899999999999</v>
      </c>
      <c r="E801" s="1">
        <f>'All Nodes'!E7019</f>
        <v>0.22501199999999999</v>
      </c>
      <c r="F801" s="1">
        <f>'All Nodes'!F7019</f>
        <v>0.494869</v>
      </c>
      <c r="G801">
        <f>'All Nodes'!G7019</f>
        <v>100001</v>
      </c>
    </row>
    <row r="802" spans="1:7" x14ac:dyDescent="0.25">
      <c r="A802" t="str">
        <f>'All Nodes'!A7020</f>
        <v>GRID</v>
      </c>
      <c r="B802">
        <f>'All Nodes'!B7020</f>
        <v>110800</v>
      </c>
      <c r="C802">
        <f>'All Nodes'!C7020</f>
        <v>100001</v>
      </c>
      <c r="D802" s="1">
        <f>'All Nodes'!D7020</f>
        <v>0.24998999999999999</v>
      </c>
      <c r="E802" s="1">
        <f>'All Nodes'!E7020</f>
        <v>0.200012</v>
      </c>
      <c r="F802" s="1">
        <f>'All Nodes'!F7020</f>
        <v>0.49486999999999998</v>
      </c>
      <c r="G802">
        <f>'All Nodes'!G7020</f>
        <v>100001</v>
      </c>
    </row>
    <row r="803" spans="1:7" x14ac:dyDescent="0.25">
      <c r="A803" t="str">
        <f>'All Nodes'!A7021</f>
        <v>GRID</v>
      </c>
      <c r="B803">
        <f>'All Nodes'!B7021</f>
        <v>110801</v>
      </c>
      <c r="C803">
        <f>'All Nodes'!C7021</f>
        <v>100001</v>
      </c>
      <c r="D803" s="1">
        <f>'All Nodes'!D7021</f>
        <v>0.27499000000000001</v>
      </c>
      <c r="E803" s="1">
        <f>'All Nodes'!E7021</f>
        <v>0.200014</v>
      </c>
      <c r="F803" s="1">
        <f>'All Nodes'!F7021</f>
        <v>0.49486999999999998</v>
      </c>
      <c r="G803">
        <f>'All Nodes'!G7021</f>
        <v>100001</v>
      </c>
    </row>
    <row r="804" spans="1:7" x14ac:dyDescent="0.25">
      <c r="A804" t="str">
        <f>'All Nodes'!A7022</f>
        <v>GRID</v>
      </c>
      <c r="B804">
        <f>'All Nodes'!B7022</f>
        <v>110802</v>
      </c>
      <c r="C804">
        <f>'All Nodes'!C7022</f>
        <v>100001</v>
      </c>
      <c r="D804" s="1">
        <f>'All Nodes'!D7022</f>
        <v>0.29999300000000001</v>
      </c>
      <c r="E804" s="1">
        <f>'All Nodes'!E7022</f>
        <v>0.15001600000000001</v>
      </c>
      <c r="F804" s="1">
        <f>'All Nodes'!F7022</f>
        <v>0.49486999999999998</v>
      </c>
      <c r="G804">
        <f>'All Nodes'!G7022</f>
        <v>100001</v>
      </c>
    </row>
    <row r="805" spans="1:7" x14ac:dyDescent="0.25">
      <c r="A805" t="str">
        <f>'All Nodes'!A7023</f>
        <v>GRID</v>
      </c>
      <c r="B805">
        <f>'All Nodes'!B7023</f>
        <v>110803</v>
      </c>
      <c r="C805">
        <f>'All Nodes'!C7023</f>
        <v>100001</v>
      </c>
      <c r="D805" s="1">
        <f>'All Nodes'!D7023</f>
        <v>0.29999100000000001</v>
      </c>
      <c r="E805" s="1">
        <f>'All Nodes'!E7023</f>
        <v>0.175016</v>
      </c>
      <c r="F805" s="1">
        <f>'All Nodes'!F7023</f>
        <v>0.49486999999999998</v>
      </c>
      <c r="G805">
        <f>'All Nodes'!G7023</f>
        <v>100001</v>
      </c>
    </row>
    <row r="806" spans="1:7" x14ac:dyDescent="0.25">
      <c r="A806" t="str">
        <f>'All Nodes'!A7024</f>
        <v>GRID</v>
      </c>
      <c r="B806">
        <f>'All Nodes'!B7024</f>
        <v>110804</v>
      </c>
      <c r="C806">
        <f>'All Nodes'!C7024</f>
        <v>100001</v>
      </c>
      <c r="D806" s="1">
        <f>'All Nodes'!D7024</f>
        <v>0.32499499999999998</v>
      </c>
      <c r="E806" s="1">
        <f>'All Nodes'!E7024</f>
        <v>0.10001599999999999</v>
      </c>
      <c r="F806" s="1">
        <f>'All Nodes'!F7024</f>
        <v>0.49486999999999998</v>
      </c>
      <c r="G806">
        <f>'All Nodes'!G7024</f>
        <v>100001</v>
      </c>
    </row>
    <row r="807" spans="1:7" x14ac:dyDescent="0.25">
      <c r="A807" t="str">
        <f>'All Nodes'!A7025</f>
        <v>GRID</v>
      </c>
      <c r="B807">
        <f>'All Nodes'!B7025</f>
        <v>110805</v>
      </c>
      <c r="C807">
        <f>'All Nodes'!C7025</f>
        <v>100001</v>
      </c>
      <c r="D807" s="1">
        <f>'All Nodes'!D7025</f>
        <v>0.32499600000000001</v>
      </c>
      <c r="E807" s="1">
        <f>'All Nodes'!E7025</f>
        <v>7.5016399999999997E-2</v>
      </c>
      <c r="F807" s="1">
        <f>'All Nodes'!F7025</f>
        <v>0.49486999999999998</v>
      </c>
      <c r="G807">
        <f>'All Nodes'!G7025</f>
        <v>100001</v>
      </c>
    </row>
    <row r="808" spans="1:7" x14ac:dyDescent="0.25">
      <c r="A808" t="str">
        <f>'All Nodes'!A7026</f>
        <v>GRID</v>
      </c>
      <c r="B808">
        <f>'All Nodes'!B7026</f>
        <v>110806</v>
      </c>
      <c r="C808">
        <f>'All Nodes'!C7026</f>
        <v>100001</v>
      </c>
      <c r="D808" s="1">
        <f>'All Nodes'!D7026</f>
        <v>0.32499299999999998</v>
      </c>
      <c r="E808" s="1">
        <f>'All Nodes'!E7026</f>
        <v>0.15001600000000001</v>
      </c>
      <c r="F808" s="1">
        <f>'All Nodes'!F7026</f>
        <v>0.49486999999999998</v>
      </c>
      <c r="G808">
        <f>'All Nodes'!G7026</f>
        <v>100001</v>
      </c>
    </row>
    <row r="809" spans="1:7" x14ac:dyDescent="0.25">
      <c r="A809" t="str">
        <f>'All Nodes'!A7027</f>
        <v>GRID</v>
      </c>
      <c r="B809">
        <f>'All Nodes'!B7027</f>
        <v>110807</v>
      </c>
      <c r="C809">
        <f>'All Nodes'!C7027</f>
        <v>100001</v>
      </c>
      <c r="D809" s="1">
        <f>'All Nodes'!D7027</f>
        <v>0.32499400000000001</v>
      </c>
      <c r="E809" s="1">
        <f>'All Nodes'!E7027</f>
        <v>0.12501599999999999</v>
      </c>
      <c r="F809" s="1">
        <f>'All Nodes'!F7027</f>
        <v>0.49486999999999998</v>
      </c>
      <c r="G809">
        <f>'All Nodes'!G7027</f>
        <v>100001</v>
      </c>
    </row>
    <row r="810" spans="1:7" x14ac:dyDescent="0.25">
      <c r="A810" t="str">
        <f>'All Nodes'!A7028</f>
        <v>GRID</v>
      </c>
      <c r="B810">
        <f>'All Nodes'!B7028</f>
        <v>110808</v>
      </c>
      <c r="C810">
        <f>'All Nodes'!C7028</f>
        <v>100001</v>
      </c>
      <c r="D810" s="1">
        <f>'All Nodes'!D7028</f>
        <v>0.349999</v>
      </c>
      <c r="E810" s="1">
        <f>'All Nodes'!E7028</f>
        <v>2.5017600000000001E-2</v>
      </c>
      <c r="F810" s="1">
        <f>'All Nodes'!F7028</f>
        <v>0.49486999999999998</v>
      </c>
      <c r="G810">
        <f>'All Nodes'!G7028</f>
        <v>100001</v>
      </c>
    </row>
    <row r="811" spans="1:7" x14ac:dyDescent="0.25">
      <c r="A811" t="str">
        <f>'All Nodes'!A7029</f>
        <v>GRID</v>
      </c>
      <c r="B811">
        <f>'All Nodes'!B7029</f>
        <v>110809</v>
      </c>
      <c r="C811">
        <f>'All Nodes'!C7029</f>
        <v>100001</v>
      </c>
      <c r="D811" s="1">
        <f>'All Nodes'!D7029</f>
        <v>0.37499900000000003</v>
      </c>
      <c r="E811" s="1">
        <f>'All Nodes'!E7029</f>
        <v>2.50189E-2</v>
      </c>
      <c r="F811" s="1">
        <f>'All Nodes'!F7029</f>
        <v>0.49486999999999998</v>
      </c>
      <c r="G811">
        <f>'All Nodes'!G7029</f>
        <v>100001</v>
      </c>
    </row>
    <row r="812" spans="1:7" x14ac:dyDescent="0.25">
      <c r="A812" t="str">
        <f>'All Nodes'!A7030</f>
        <v>GRID</v>
      </c>
      <c r="B812">
        <f>'All Nodes'!B7030</f>
        <v>110810</v>
      </c>
      <c r="C812">
        <f>'All Nodes'!C7030</f>
        <v>100001</v>
      </c>
      <c r="D812" s="1">
        <f>'All Nodes'!D7030</f>
        <v>0.4</v>
      </c>
      <c r="E812" s="1">
        <f>'All Nodes'!E7030</f>
        <v>2.0089999999999999E-5</v>
      </c>
      <c r="F812" s="1">
        <f>'All Nodes'!F7030</f>
        <v>0.49486999999999998</v>
      </c>
      <c r="G812">
        <f>'All Nodes'!G7030</f>
        <v>100001</v>
      </c>
    </row>
    <row r="813" spans="1:7" x14ac:dyDescent="0.25">
      <c r="A813" t="str">
        <f>'All Nodes'!A7031</f>
        <v>GRID</v>
      </c>
      <c r="B813">
        <f>'All Nodes'!B7031</f>
        <v>110811</v>
      </c>
      <c r="C813">
        <f>'All Nodes'!C7031</f>
        <v>100001</v>
      </c>
      <c r="D813" s="1">
        <f>'All Nodes'!D7031</f>
        <v>0.39999899999999999</v>
      </c>
      <c r="E813" s="1">
        <f>'All Nodes'!E7031</f>
        <v>2.5020199999999999E-2</v>
      </c>
      <c r="F813" s="1">
        <f>'All Nodes'!F7031</f>
        <v>0.49486999999999998</v>
      </c>
      <c r="G813">
        <f>'All Nodes'!G7031</f>
        <v>100001</v>
      </c>
    </row>
    <row r="814" spans="1:7" x14ac:dyDescent="0.25">
      <c r="A814" t="str">
        <f>'All Nodes'!A7032</f>
        <v>GRID</v>
      </c>
      <c r="B814">
        <f>'All Nodes'!B7032</f>
        <v>110812</v>
      </c>
      <c r="C814">
        <f>'All Nodes'!C7032</f>
        <v>100001</v>
      </c>
      <c r="D814" s="1">
        <f>'All Nodes'!D7032</f>
        <v>0.42499999999999999</v>
      </c>
      <c r="E814" s="1">
        <f>'All Nodes'!E7032</f>
        <v>2.1311E-5</v>
      </c>
      <c r="F814" s="1">
        <f>'All Nodes'!F7032</f>
        <v>0.49486999999999998</v>
      </c>
      <c r="G814">
        <f>'All Nodes'!G7032</f>
        <v>100001</v>
      </c>
    </row>
    <row r="815" spans="1:7" x14ac:dyDescent="0.25">
      <c r="A815" t="str">
        <f>'All Nodes'!A7033</f>
        <v>GRID</v>
      </c>
      <c r="B815">
        <f>'All Nodes'!B7033</f>
        <v>110813</v>
      </c>
      <c r="C815">
        <f>'All Nodes'!C7033</f>
        <v>100001</v>
      </c>
      <c r="D815" s="1">
        <f>'All Nodes'!D7033</f>
        <v>0.45</v>
      </c>
      <c r="E815" s="1">
        <f>'All Nodes'!E7033</f>
        <v>2.2546999999999999E-5</v>
      </c>
      <c r="F815" s="1">
        <f>'All Nodes'!F7033</f>
        <v>0.49486999999999998</v>
      </c>
      <c r="G815">
        <f>'All Nodes'!G7033</f>
        <v>100001</v>
      </c>
    </row>
    <row r="816" spans="1:7" x14ac:dyDescent="0.25">
      <c r="A816" t="str">
        <f>'All Nodes'!A7034</f>
        <v>GRID</v>
      </c>
      <c r="B816">
        <f>'All Nodes'!B7034</f>
        <v>110814</v>
      </c>
      <c r="C816">
        <f>'All Nodes'!C7034</f>
        <v>100001</v>
      </c>
      <c r="D816" s="1">
        <f>'All Nodes'!D7034</f>
        <v>0.47499999999999998</v>
      </c>
      <c r="E816" s="1">
        <f>'All Nodes'!E7034</f>
        <v>2.3782999999999999E-5</v>
      </c>
      <c r="F816" s="1">
        <f>'All Nodes'!F7034</f>
        <v>0.49487100000000001</v>
      </c>
      <c r="G816">
        <f>'All Nodes'!G7034</f>
        <v>100001</v>
      </c>
    </row>
    <row r="817" spans="1:7" x14ac:dyDescent="0.25">
      <c r="A817" t="str">
        <f>'All Nodes'!A7035</f>
        <v>GRID</v>
      </c>
      <c r="B817">
        <f>'All Nodes'!B7035</f>
        <v>110815</v>
      </c>
      <c r="C817">
        <f>'All Nodes'!C7035</f>
        <v>100001</v>
      </c>
      <c r="D817" s="1">
        <f>'All Nodes'!D7035</f>
        <v>0.349997</v>
      </c>
      <c r="E817" s="1">
        <f>'All Nodes'!E7035</f>
        <v>5.0017600000000002E-2</v>
      </c>
      <c r="F817" s="1">
        <f>'All Nodes'!F7035</f>
        <v>0.49486999999999998</v>
      </c>
      <c r="G817">
        <f>'All Nodes'!G7035</f>
        <v>100001</v>
      </c>
    </row>
    <row r="818" spans="1:7" x14ac:dyDescent="0.25">
      <c r="A818" t="str">
        <f>'All Nodes'!A7036</f>
        <v>GRID</v>
      </c>
      <c r="B818">
        <f>'All Nodes'!B7036</f>
        <v>110816</v>
      </c>
      <c r="C818">
        <f>'All Nodes'!C7036</f>
        <v>100001</v>
      </c>
      <c r="D818" s="1">
        <f>'All Nodes'!D7036</f>
        <v>0.34999599999999997</v>
      </c>
      <c r="E818" s="1">
        <f>'All Nodes'!E7036</f>
        <v>7.5017600000000004E-2</v>
      </c>
      <c r="F818" s="1">
        <f>'All Nodes'!F7036</f>
        <v>0.49486999999999998</v>
      </c>
      <c r="G818">
        <f>'All Nodes'!G7036</f>
        <v>100001</v>
      </c>
    </row>
    <row r="819" spans="1:7" x14ac:dyDescent="0.25">
      <c r="A819" t="str">
        <f>'All Nodes'!A7037</f>
        <v>GRID</v>
      </c>
      <c r="B819">
        <f>'All Nodes'!B7037</f>
        <v>110817</v>
      </c>
      <c r="C819">
        <f>'All Nodes'!C7037</f>
        <v>100001</v>
      </c>
      <c r="D819" s="1">
        <f>'All Nodes'!D7037</f>
        <v>0.42501</v>
      </c>
      <c r="E819" s="1">
        <f>'All Nodes'!E7037</f>
        <v>-0.19997799999999999</v>
      </c>
      <c r="F819" s="1">
        <f>'All Nodes'!F7037</f>
        <v>0.49487100000000001</v>
      </c>
      <c r="G819">
        <f>'All Nodes'!G7037</f>
        <v>100001</v>
      </c>
    </row>
    <row r="820" spans="1:7" x14ac:dyDescent="0.25">
      <c r="A820" t="str">
        <f>'All Nodes'!A7038</f>
        <v>GRID</v>
      </c>
      <c r="B820">
        <f>'All Nodes'!B7038</f>
        <v>110818</v>
      </c>
      <c r="C820">
        <f>'All Nodes'!C7038</f>
        <v>100001</v>
      </c>
      <c r="D820" s="1">
        <f>'All Nodes'!D7038</f>
        <v>0.40000999999999998</v>
      </c>
      <c r="E820" s="1">
        <f>'All Nodes'!E7038</f>
        <v>-0.19997999999999999</v>
      </c>
      <c r="F820" s="1">
        <f>'All Nodes'!F7038</f>
        <v>0.49486999999999998</v>
      </c>
      <c r="G820">
        <f>'All Nodes'!G7038</f>
        <v>100001</v>
      </c>
    </row>
    <row r="821" spans="1:7" x14ac:dyDescent="0.25">
      <c r="A821" t="str">
        <f>'All Nodes'!A7039</f>
        <v>GRID</v>
      </c>
      <c r="B821">
        <f>'All Nodes'!B7039</f>
        <v>110819</v>
      </c>
      <c r="C821">
        <f>'All Nodes'!C7039</f>
        <v>100001</v>
      </c>
      <c r="D821" s="1">
        <f>'All Nodes'!D7039</f>
        <v>0.37501000000000001</v>
      </c>
      <c r="E821" s="1">
        <f>'All Nodes'!E7039</f>
        <v>-0.19998199999999999</v>
      </c>
      <c r="F821" s="1">
        <f>'All Nodes'!F7039</f>
        <v>0.49486999999999998</v>
      </c>
      <c r="G821">
        <f>'All Nodes'!G7039</f>
        <v>100001</v>
      </c>
    </row>
    <row r="822" spans="1:7" x14ac:dyDescent="0.25">
      <c r="A822" t="str">
        <f>'All Nodes'!A7040</f>
        <v>GRID</v>
      </c>
      <c r="B822">
        <f>'All Nodes'!B7040</f>
        <v>110820</v>
      </c>
      <c r="C822">
        <f>'All Nodes'!C7040</f>
        <v>100001</v>
      </c>
      <c r="D822" s="1">
        <f>'All Nodes'!D7040</f>
        <v>0.35000999999999999</v>
      </c>
      <c r="E822" s="1">
        <f>'All Nodes'!E7040</f>
        <v>-0.19998199999999999</v>
      </c>
      <c r="F822" s="1">
        <f>'All Nodes'!F7040</f>
        <v>0.49486999999999998</v>
      </c>
      <c r="G822">
        <f>'All Nodes'!G7040</f>
        <v>100001</v>
      </c>
    </row>
    <row r="823" spans="1:7" x14ac:dyDescent="0.25">
      <c r="A823" t="str">
        <f>'All Nodes'!A7041</f>
        <v>GRID</v>
      </c>
      <c r="B823">
        <f>'All Nodes'!B7041</f>
        <v>110821</v>
      </c>
      <c r="C823">
        <f>'All Nodes'!C7041</f>
        <v>100001</v>
      </c>
      <c r="D823" s="1">
        <f>'All Nodes'!D7041</f>
        <v>0.32501000000000002</v>
      </c>
      <c r="E823" s="1">
        <f>'All Nodes'!E7041</f>
        <v>-0.199984</v>
      </c>
      <c r="F823" s="1">
        <f>'All Nodes'!F7041</f>
        <v>0.49486999999999998</v>
      </c>
      <c r="G823">
        <f>'All Nodes'!G7041</f>
        <v>100001</v>
      </c>
    </row>
    <row r="824" spans="1:7" x14ac:dyDescent="0.25">
      <c r="A824" t="str">
        <f>'All Nodes'!A7042</f>
        <v>GRID</v>
      </c>
      <c r="B824">
        <f>'All Nodes'!B7042</f>
        <v>110822</v>
      </c>
      <c r="C824">
        <f>'All Nodes'!C7042</f>
        <v>100001</v>
      </c>
      <c r="D824" s="1">
        <f>'All Nodes'!D7042</f>
        <v>0.42501100000000003</v>
      </c>
      <c r="E824" s="1">
        <f>'All Nodes'!E7042</f>
        <v>-0.22497800000000001</v>
      </c>
      <c r="F824" s="1">
        <f>'All Nodes'!F7042</f>
        <v>0.49486999999999998</v>
      </c>
      <c r="G824">
        <f>'All Nodes'!G7042</f>
        <v>100001</v>
      </c>
    </row>
    <row r="825" spans="1:7" x14ac:dyDescent="0.25">
      <c r="A825" t="str">
        <f>'All Nodes'!A7043</f>
        <v>GRID</v>
      </c>
      <c r="B825">
        <f>'All Nodes'!B7043</f>
        <v>110823</v>
      </c>
      <c r="C825">
        <f>'All Nodes'!C7043</f>
        <v>100001</v>
      </c>
      <c r="D825" s="1">
        <f>'All Nodes'!D7043</f>
        <v>0.30001</v>
      </c>
      <c r="E825" s="1">
        <f>'All Nodes'!E7043</f>
        <v>-0.199984</v>
      </c>
      <c r="F825" s="1">
        <f>'All Nodes'!F7043</f>
        <v>0.49487100000000001</v>
      </c>
      <c r="G825">
        <f>'All Nodes'!G7043</f>
        <v>100001</v>
      </c>
    </row>
    <row r="826" spans="1:7" x14ac:dyDescent="0.25">
      <c r="A826" t="str">
        <f>'All Nodes'!A7044</f>
        <v>GRID</v>
      </c>
      <c r="B826">
        <f>'All Nodes'!B7044</f>
        <v>110824</v>
      </c>
      <c r="C826">
        <f>'All Nodes'!C7044</f>
        <v>100001</v>
      </c>
      <c r="D826" s="1">
        <f>'All Nodes'!D7044</f>
        <v>0.27500999999999998</v>
      </c>
      <c r="E826" s="1">
        <f>'All Nodes'!E7044</f>
        <v>-0.199986</v>
      </c>
      <c r="F826" s="1">
        <f>'All Nodes'!F7044</f>
        <v>0.49486999999999998</v>
      </c>
      <c r="G826">
        <f>'All Nodes'!G7044</f>
        <v>100001</v>
      </c>
    </row>
    <row r="827" spans="1:7" x14ac:dyDescent="0.25">
      <c r="A827" t="str">
        <f>'All Nodes'!A7045</f>
        <v>GRID</v>
      </c>
      <c r="B827">
        <f>'All Nodes'!B7045</f>
        <v>110825</v>
      </c>
      <c r="C827">
        <f>'All Nodes'!C7045</f>
        <v>100001</v>
      </c>
      <c r="D827" s="1">
        <f>'All Nodes'!D7045</f>
        <v>-0.42499100000000001</v>
      </c>
      <c r="E827" s="1">
        <f>'All Nodes'!E7045</f>
        <v>-0.20002</v>
      </c>
      <c r="F827" s="1">
        <f>'All Nodes'!F7045</f>
        <v>0.49486999999999998</v>
      </c>
      <c r="G827">
        <f>'All Nodes'!G7045</f>
        <v>100001</v>
      </c>
    </row>
    <row r="828" spans="1:7" x14ac:dyDescent="0.25">
      <c r="A828" t="str">
        <f>'All Nodes'!A7046</f>
        <v>GRID</v>
      </c>
      <c r="B828">
        <f>'All Nodes'!B7046</f>
        <v>110826</v>
      </c>
      <c r="C828">
        <f>'All Nodes'!C7046</f>
        <v>100001</v>
      </c>
      <c r="D828" s="1">
        <f>'All Nodes'!D7046</f>
        <v>0.25001000000000001</v>
      </c>
      <c r="E828" s="1">
        <f>'All Nodes'!E7046</f>
        <v>-0.199988</v>
      </c>
      <c r="F828" s="1">
        <f>'All Nodes'!F7046</f>
        <v>0.49486999999999998</v>
      </c>
      <c r="G828">
        <f>'All Nodes'!G7046</f>
        <v>100001</v>
      </c>
    </row>
    <row r="829" spans="1:7" x14ac:dyDescent="0.25">
      <c r="A829" t="str">
        <f>'All Nodes'!A7047</f>
        <v>GRID</v>
      </c>
      <c r="B829">
        <f>'All Nodes'!B7047</f>
        <v>110827</v>
      </c>
      <c r="C829">
        <f>'All Nodes'!C7047</f>
        <v>100001</v>
      </c>
      <c r="D829" s="1">
        <f>'All Nodes'!D7047</f>
        <v>0.22500999999999999</v>
      </c>
      <c r="E829" s="1">
        <f>'All Nodes'!E7047</f>
        <v>-0.199988</v>
      </c>
      <c r="F829" s="1">
        <f>'All Nodes'!F7047</f>
        <v>0.49487100000000001</v>
      </c>
      <c r="G829">
        <f>'All Nodes'!G7047</f>
        <v>100001</v>
      </c>
    </row>
    <row r="830" spans="1:7" x14ac:dyDescent="0.25">
      <c r="A830" t="str">
        <f>'All Nodes'!A7048</f>
        <v>GRID</v>
      </c>
      <c r="B830">
        <f>'All Nodes'!B7048</f>
        <v>110828</v>
      </c>
      <c r="C830">
        <f>'All Nodes'!C7048</f>
        <v>100001</v>
      </c>
      <c r="D830" s="1">
        <f>'All Nodes'!D7048</f>
        <v>0.20000999999999999</v>
      </c>
      <c r="E830" s="1">
        <f>'All Nodes'!E7048</f>
        <v>-0.19999</v>
      </c>
      <c r="F830" s="1">
        <f>'All Nodes'!F7048</f>
        <v>0.49486999999999998</v>
      </c>
      <c r="G830">
        <f>'All Nodes'!G7048</f>
        <v>100001</v>
      </c>
    </row>
    <row r="831" spans="1:7" x14ac:dyDescent="0.25">
      <c r="A831" t="str">
        <f>'All Nodes'!A7049</f>
        <v>GRID</v>
      </c>
      <c r="B831">
        <f>'All Nodes'!B7049</f>
        <v>110829</v>
      </c>
      <c r="C831">
        <f>'All Nodes'!C7049</f>
        <v>100001</v>
      </c>
      <c r="D831" s="1">
        <f>'All Nodes'!D7049</f>
        <v>-0.39999099999999999</v>
      </c>
      <c r="E831" s="1">
        <f>'All Nodes'!E7049</f>
        <v>-0.20002</v>
      </c>
      <c r="F831" s="1">
        <f>'All Nodes'!F7049</f>
        <v>0.49487100000000001</v>
      </c>
      <c r="G831">
        <f>'All Nodes'!G7049</f>
        <v>100001</v>
      </c>
    </row>
    <row r="832" spans="1:7" x14ac:dyDescent="0.25">
      <c r="A832" t="str">
        <f>'All Nodes'!A7050</f>
        <v>GRID</v>
      </c>
      <c r="B832">
        <f>'All Nodes'!B7050</f>
        <v>110830</v>
      </c>
      <c r="C832">
        <f>'All Nodes'!C7050</f>
        <v>100001</v>
      </c>
      <c r="D832" s="1">
        <f>'All Nodes'!D7050</f>
        <v>0.17501</v>
      </c>
      <c r="E832" s="1">
        <f>'All Nodes'!E7050</f>
        <v>-0.199991</v>
      </c>
      <c r="F832" s="1">
        <f>'All Nodes'!F7050</f>
        <v>0.49487100000000001</v>
      </c>
      <c r="G832">
        <f>'All Nodes'!G7050</f>
        <v>100001</v>
      </c>
    </row>
    <row r="833" spans="1:7" x14ac:dyDescent="0.25">
      <c r="A833" t="str">
        <f>'All Nodes'!A7051</f>
        <v>GRID</v>
      </c>
      <c r="B833">
        <f>'All Nodes'!B7051</f>
        <v>110831</v>
      </c>
      <c r="C833">
        <f>'All Nodes'!C7051</f>
        <v>100001</v>
      </c>
      <c r="D833" s="1">
        <f>'All Nodes'!D7051</f>
        <v>-0.37499100000000002</v>
      </c>
      <c r="E833" s="1">
        <f>'All Nodes'!E7051</f>
        <v>-0.200018</v>
      </c>
      <c r="F833" s="1">
        <f>'All Nodes'!F7051</f>
        <v>0.49486999999999998</v>
      </c>
      <c r="G833">
        <f>'All Nodes'!G7051</f>
        <v>100001</v>
      </c>
    </row>
    <row r="834" spans="1:7" x14ac:dyDescent="0.25">
      <c r="A834" t="str">
        <f>'All Nodes'!A7052</f>
        <v>GRID</v>
      </c>
      <c r="B834">
        <f>'All Nodes'!B7052</f>
        <v>110832</v>
      </c>
      <c r="C834">
        <f>'All Nodes'!C7052</f>
        <v>100001</v>
      </c>
      <c r="D834" s="1">
        <f>'All Nodes'!D7052</f>
        <v>0.15001</v>
      </c>
      <c r="E834" s="1">
        <f>'All Nodes'!E7052</f>
        <v>-0.199992</v>
      </c>
      <c r="F834" s="1">
        <f>'All Nodes'!F7052</f>
        <v>0.49486999999999998</v>
      </c>
      <c r="G834">
        <f>'All Nodes'!G7052</f>
        <v>100001</v>
      </c>
    </row>
    <row r="835" spans="1:7" x14ac:dyDescent="0.25">
      <c r="A835" t="str">
        <f>'All Nodes'!A7053</f>
        <v>GRID</v>
      </c>
      <c r="B835">
        <f>'All Nodes'!B7053</f>
        <v>110833</v>
      </c>
      <c r="C835">
        <f>'All Nodes'!C7053</f>
        <v>100001</v>
      </c>
      <c r="D835" s="1">
        <f>'All Nodes'!D7053</f>
        <v>-0.349991</v>
      </c>
      <c r="E835" s="1">
        <f>'All Nodes'!E7053</f>
        <v>-0.200016</v>
      </c>
      <c r="F835" s="1">
        <f>'All Nodes'!F7053</f>
        <v>0.49487100000000001</v>
      </c>
      <c r="G835">
        <f>'All Nodes'!G7053</f>
        <v>100001</v>
      </c>
    </row>
    <row r="836" spans="1:7" x14ac:dyDescent="0.25">
      <c r="A836" t="str">
        <f>'All Nodes'!A7054</f>
        <v>GRID</v>
      </c>
      <c r="B836">
        <f>'All Nodes'!B7054</f>
        <v>110834</v>
      </c>
      <c r="C836">
        <f>'All Nodes'!C7054</f>
        <v>100001</v>
      </c>
      <c r="D836" s="1">
        <f>'All Nodes'!D7054</f>
        <v>0.12501000000000001</v>
      </c>
      <c r="E836" s="1">
        <f>'All Nodes'!E7054</f>
        <v>-0.19999400000000001</v>
      </c>
      <c r="F836" s="1">
        <f>'All Nodes'!F7054</f>
        <v>0.49486999999999998</v>
      </c>
      <c r="G836">
        <f>'All Nodes'!G7054</f>
        <v>100001</v>
      </c>
    </row>
    <row r="837" spans="1:7" x14ac:dyDescent="0.25">
      <c r="A837" t="str">
        <f>'All Nodes'!A7055</f>
        <v>GRID</v>
      </c>
      <c r="B837">
        <f>'All Nodes'!B7055</f>
        <v>110835</v>
      </c>
      <c r="C837">
        <f>'All Nodes'!C7055</f>
        <v>100001</v>
      </c>
      <c r="D837" s="1">
        <f>'All Nodes'!D7055</f>
        <v>-0.32499099999999997</v>
      </c>
      <c r="E837" s="1">
        <f>'All Nodes'!E7055</f>
        <v>-0.200016</v>
      </c>
      <c r="F837" s="1">
        <f>'All Nodes'!F7055</f>
        <v>0.49486999999999998</v>
      </c>
      <c r="G837">
        <f>'All Nodes'!G7055</f>
        <v>100001</v>
      </c>
    </row>
    <row r="838" spans="1:7" x14ac:dyDescent="0.25">
      <c r="A838" t="str">
        <f>'All Nodes'!A7056</f>
        <v>GRID</v>
      </c>
      <c r="B838">
        <f>'All Nodes'!B7056</f>
        <v>110836</v>
      </c>
      <c r="C838">
        <f>'All Nodes'!C7056</f>
        <v>100001</v>
      </c>
      <c r="D838" s="1">
        <f>'All Nodes'!D7056</f>
        <v>0.10001</v>
      </c>
      <c r="E838" s="1">
        <f>'All Nodes'!E7056</f>
        <v>-0.19999400000000001</v>
      </c>
      <c r="F838" s="1">
        <f>'All Nodes'!F7056</f>
        <v>0.49487100000000001</v>
      </c>
      <c r="G838">
        <f>'All Nodes'!G7056</f>
        <v>100001</v>
      </c>
    </row>
    <row r="839" spans="1:7" x14ac:dyDescent="0.25">
      <c r="A839" t="str">
        <f>'All Nodes'!A7057</f>
        <v>GRID</v>
      </c>
      <c r="B839">
        <f>'All Nodes'!B7057</f>
        <v>110837</v>
      </c>
      <c r="C839">
        <f>'All Nodes'!C7057</f>
        <v>100001</v>
      </c>
      <c r="D839" s="1">
        <f>'All Nodes'!D7057</f>
        <v>-0.29999100000000001</v>
      </c>
      <c r="E839" s="1">
        <f>'All Nodes'!E7057</f>
        <v>-0.200014</v>
      </c>
      <c r="F839" s="1">
        <f>'All Nodes'!F7057</f>
        <v>0.49486999999999998</v>
      </c>
      <c r="G839">
        <f>'All Nodes'!G7057</f>
        <v>100001</v>
      </c>
    </row>
    <row r="840" spans="1:7" x14ac:dyDescent="0.25">
      <c r="A840" t="str">
        <f>'All Nodes'!A7058</f>
        <v>GRID</v>
      </c>
      <c r="B840">
        <f>'All Nodes'!B7058</f>
        <v>110838</v>
      </c>
      <c r="C840">
        <f>'All Nodes'!C7058</f>
        <v>100001</v>
      </c>
      <c r="D840" s="1">
        <f>'All Nodes'!D7058</f>
        <v>7.5009699999999999E-2</v>
      </c>
      <c r="E840" s="1">
        <f>'All Nodes'!E7058</f>
        <v>-0.19999600000000001</v>
      </c>
      <c r="F840" s="1">
        <f>'All Nodes'!F7058</f>
        <v>0.49486999999999998</v>
      </c>
      <c r="G840">
        <f>'All Nodes'!G7058</f>
        <v>100001</v>
      </c>
    </row>
    <row r="841" spans="1:7" x14ac:dyDescent="0.25">
      <c r="A841" t="str">
        <f>'All Nodes'!A7059</f>
        <v>GRID</v>
      </c>
      <c r="B841">
        <f>'All Nodes'!B7059</f>
        <v>110839</v>
      </c>
      <c r="C841">
        <f>'All Nodes'!C7059</f>
        <v>100001</v>
      </c>
      <c r="D841" s="1">
        <f>'All Nodes'!D7059</f>
        <v>-0.27499099999999999</v>
      </c>
      <c r="E841" s="1">
        <f>'All Nodes'!E7059</f>
        <v>-0.200013</v>
      </c>
      <c r="F841" s="1">
        <f>'All Nodes'!F7059</f>
        <v>0.49487100000000001</v>
      </c>
      <c r="G841">
        <f>'All Nodes'!G7059</f>
        <v>100001</v>
      </c>
    </row>
    <row r="842" spans="1:7" x14ac:dyDescent="0.25">
      <c r="A842" t="str">
        <f>'All Nodes'!A7060</f>
        <v>GRID</v>
      </c>
      <c r="B842">
        <f>'All Nodes'!B7060</f>
        <v>110840</v>
      </c>
      <c r="C842">
        <f>'All Nodes'!C7060</f>
        <v>100001</v>
      </c>
      <c r="D842" s="1">
        <f>'All Nodes'!D7060</f>
        <v>5.0009699999999997E-2</v>
      </c>
      <c r="E842" s="1">
        <f>'All Nodes'!E7060</f>
        <v>-0.19999800000000001</v>
      </c>
      <c r="F842" s="1">
        <f>'All Nodes'!F7060</f>
        <v>0.49487100000000001</v>
      </c>
      <c r="G842">
        <f>'All Nodes'!G7060</f>
        <v>100001</v>
      </c>
    </row>
    <row r="843" spans="1:7" x14ac:dyDescent="0.25">
      <c r="A843" t="str">
        <f>'All Nodes'!A7061</f>
        <v>GRID</v>
      </c>
      <c r="B843">
        <f>'All Nodes'!B7061</f>
        <v>110841</v>
      </c>
      <c r="C843">
        <f>'All Nodes'!C7061</f>
        <v>100001</v>
      </c>
      <c r="D843" s="1">
        <f>'All Nodes'!D7061</f>
        <v>-0.24999099999999999</v>
      </c>
      <c r="E843" s="1">
        <f>'All Nodes'!E7061</f>
        <v>-0.200012</v>
      </c>
      <c r="F843" s="1">
        <f>'All Nodes'!F7061</f>
        <v>0.49486999999999998</v>
      </c>
      <c r="G843">
        <f>'All Nodes'!G7061</f>
        <v>100001</v>
      </c>
    </row>
    <row r="844" spans="1:7" x14ac:dyDescent="0.25">
      <c r="A844" t="str">
        <f>'All Nodes'!A7062</f>
        <v>GRID</v>
      </c>
      <c r="B844">
        <f>'All Nodes'!B7062</f>
        <v>110842</v>
      </c>
      <c r="C844">
        <f>'All Nodes'!C7062</f>
        <v>100001</v>
      </c>
      <c r="D844" s="1">
        <f>'All Nodes'!D7062</f>
        <v>2.5009699999999999E-2</v>
      </c>
      <c r="E844" s="1">
        <f>'All Nodes'!E7062</f>
        <v>-0.19999800000000001</v>
      </c>
      <c r="F844" s="1">
        <f>'All Nodes'!F7062</f>
        <v>0.49486999999999998</v>
      </c>
      <c r="G844">
        <f>'All Nodes'!G7062</f>
        <v>100001</v>
      </c>
    </row>
    <row r="845" spans="1:7" x14ac:dyDescent="0.25">
      <c r="A845" t="str">
        <f>'All Nodes'!A7063</f>
        <v>GRID</v>
      </c>
      <c r="B845">
        <f>'All Nodes'!B7063</f>
        <v>110843</v>
      </c>
      <c r="C845">
        <f>'All Nodes'!C7063</f>
        <v>100001</v>
      </c>
      <c r="D845" s="1">
        <f>'All Nodes'!D7063</f>
        <v>-0.224991</v>
      </c>
      <c r="E845" s="1">
        <f>'All Nodes'!E7063</f>
        <v>-0.20000999999999999</v>
      </c>
      <c r="F845" s="1">
        <f>'All Nodes'!F7063</f>
        <v>0.49487100000000001</v>
      </c>
      <c r="G845">
        <f>'All Nodes'!G7063</f>
        <v>100001</v>
      </c>
    </row>
    <row r="846" spans="1:7" x14ac:dyDescent="0.25">
      <c r="A846" t="str">
        <f>'All Nodes'!A7064</f>
        <v>GRID</v>
      </c>
      <c r="B846">
        <f>'All Nodes'!B7064</f>
        <v>110844</v>
      </c>
      <c r="C846">
        <f>'All Nodes'!C7064</f>
        <v>100001</v>
      </c>
      <c r="D846" s="1">
        <f>'All Nodes'!D7064</f>
        <v>9.6453000000000006E-6</v>
      </c>
      <c r="E846" s="1">
        <f>'All Nodes'!E7064</f>
        <v>-0.2</v>
      </c>
      <c r="F846" s="1">
        <f>'All Nodes'!F7064</f>
        <v>0.49486999999999998</v>
      </c>
      <c r="G846">
        <f>'All Nodes'!G7064</f>
        <v>100001</v>
      </c>
    </row>
    <row r="847" spans="1:7" x14ac:dyDescent="0.25">
      <c r="A847" t="str">
        <f>'All Nodes'!A7065</f>
        <v>GRID</v>
      </c>
      <c r="B847">
        <f>'All Nodes'!B7065</f>
        <v>110845</v>
      </c>
      <c r="C847">
        <f>'All Nodes'!C7065</f>
        <v>100001</v>
      </c>
      <c r="D847" s="1">
        <f>'All Nodes'!D7065</f>
        <v>-0.199991</v>
      </c>
      <c r="E847" s="1">
        <f>'All Nodes'!E7065</f>
        <v>-0.20000999999999999</v>
      </c>
      <c r="F847" s="1">
        <f>'All Nodes'!F7065</f>
        <v>0.49486999999999998</v>
      </c>
      <c r="G847">
        <f>'All Nodes'!G7065</f>
        <v>100001</v>
      </c>
    </row>
    <row r="848" spans="1:7" x14ac:dyDescent="0.25">
      <c r="A848" t="str">
        <f>'All Nodes'!A7066</f>
        <v>GRID</v>
      </c>
      <c r="B848">
        <f>'All Nodes'!B7066</f>
        <v>110846</v>
      </c>
      <c r="C848">
        <f>'All Nodes'!C7066</f>
        <v>100001</v>
      </c>
      <c r="D848" s="1">
        <f>'All Nodes'!D7066</f>
        <v>-2.4989000000000001E-2</v>
      </c>
      <c r="E848" s="1">
        <f>'All Nodes'!E7066</f>
        <v>-0.2</v>
      </c>
      <c r="F848" s="1">
        <f>'All Nodes'!F7066</f>
        <v>0.49487100000000001</v>
      </c>
      <c r="G848">
        <f>'All Nodes'!G7066</f>
        <v>100001</v>
      </c>
    </row>
    <row r="849" spans="1:7" x14ac:dyDescent="0.25">
      <c r="A849" t="str">
        <f>'All Nodes'!A7067</f>
        <v>GRID</v>
      </c>
      <c r="B849">
        <f>'All Nodes'!B7067</f>
        <v>110847</v>
      </c>
      <c r="C849">
        <f>'All Nodes'!C7067</f>
        <v>100001</v>
      </c>
      <c r="D849" s="1">
        <f>'All Nodes'!D7067</f>
        <v>-0.17499100000000001</v>
      </c>
      <c r="E849" s="1">
        <f>'All Nodes'!E7067</f>
        <v>-0.20000799999999999</v>
      </c>
      <c r="F849" s="1">
        <f>'All Nodes'!F7067</f>
        <v>0.49486999999999998</v>
      </c>
      <c r="G849">
        <f>'All Nodes'!G7067</f>
        <v>100001</v>
      </c>
    </row>
    <row r="850" spans="1:7" x14ac:dyDescent="0.25">
      <c r="A850" t="str">
        <f>'All Nodes'!A7068</f>
        <v>GRID</v>
      </c>
      <c r="B850">
        <f>'All Nodes'!B7068</f>
        <v>110848</v>
      </c>
      <c r="C850">
        <f>'All Nodes'!C7068</f>
        <v>100001</v>
      </c>
      <c r="D850" s="1">
        <f>'All Nodes'!D7068</f>
        <v>-4.9988999999999999E-2</v>
      </c>
      <c r="E850" s="1">
        <f>'All Nodes'!E7068</f>
        <v>-0.20000200000000001</v>
      </c>
      <c r="F850" s="1">
        <f>'All Nodes'!F7068</f>
        <v>0.49486999999999998</v>
      </c>
      <c r="G850">
        <f>'All Nodes'!G7068</f>
        <v>100001</v>
      </c>
    </row>
    <row r="851" spans="1:7" x14ac:dyDescent="0.25">
      <c r="A851" t="str">
        <f>'All Nodes'!A7069</f>
        <v>GRID</v>
      </c>
      <c r="B851">
        <f>'All Nodes'!B7069</f>
        <v>110849</v>
      </c>
      <c r="C851">
        <f>'All Nodes'!C7069</f>
        <v>100001</v>
      </c>
      <c r="D851" s="1">
        <f>'All Nodes'!D7069</f>
        <v>-0.14999100000000001</v>
      </c>
      <c r="E851" s="1">
        <f>'All Nodes'!E7069</f>
        <v>-0.20000699999999999</v>
      </c>
      <c r="F851" s="1">
        <f>'All Nodes'!F7069</f>
        <v>0.49487100000000001</v>
      </c>
      <c r="G851">
        <f>'All Nodes'!G7069</f>
        <v>100001</v>
      </c>
    </row>
    <row r="852" spans="1:7" x14ac:dyDescent="0.25">
      <c r="A852" t="str">
        <f>'All Nodes'!A7070</f>
        <v>GRID</v>
      </c>
      <c r="B852">
        <f>'All Nodes'!B7070</f>
        <v>110850</v>
      </c>
      <c r="C852">
        <f>'All Nodes'!C7070</f>
        <v>100001</v>
      </c>
      <c r="D852" s="1">
        <f>'All Nodes'!D7070</f>
        <v>-7.4989E-2</v>
      </c>
      <c r="E852" s="1">
        <f>'All Nodes'!E7070</f>
        <v>-0.20000399999999999</v>
      </c>
      <c r="F852" s="1">
        <f>'All Nodes'!F7070</f>
        <v>0.49487100000000001</v>
      </c>
      <c r="G852">
        <f>'All Nodes'!G7070</f>
        <v>100001</v>
      </c>
    </row>
    <row r="853" spans="1:7" x14ac:dyDescent="0.25">
      <c r="A853" t="str">
        <f>'All Nodes'!A7071</f>
        <v>GRID</v>
      </c>
      <c r="B853">
        <f>'All Nodes'!B7071</f>
        <v>110851</v>
      </c>
      <c r="C853">
        <f>'All Nodes'!C7071</f>
        <v>100001</v>
      </c>
      <c r="D853" s="1">
        <f>'All Nodes'!D7071</f>
        <v>-0.124991</v>
      </c>
      <c r="E853" s="1">
        <f>'All Nodes'!E7071</f>
        <v>-0.20000599999999999</v>
      </c>
      <c r="F853" s="1">
        <f>'All Nodes'!F7071</f>
        <v>0.49486999999999998</v>
      </c>
      <c r="G853">
        <f>'All Nodes'!G7071</f>
        <v>100001</v>
      </c>
    </row>
    <row r="854" spans="1:7" x14ac:dyDescent="0.25">
      <c r="A854" t="str">
        <f>'All Nodes'!A7072</f>
        <v>GRID</v>
      </c>
      <c r="B854">
        <f>'All Nodes'!B7072</f>
        <v>110852</v>
      </c>
      <c r="C854">
        <f>'All Nodes'!C7072</f>
        <v>100001</v>
      </c>
      <c r="D854" s="1">
        <f>'All Nodes'!D7072</f>
        <v>-9.9988999999999995E-2</v>
      </c>
      <c r="E854" s="1">
        <f>'All Nodes'!E7072</f>
        <v>-0.20000399999999999</v>
      </c>
      <c r="F854" s="1">
        <f>'All Nodes'!F7072</f>
        <v>0.49486999999999998</v>
      </c>
      <c r="G854">
        <f>'All Nodes'!G7072</f>
        <v>100001</v>
      </c>
    </row>
    <row r="855" spans="1:7" x14ac:dyDescent="0.25">
      <c r="A855" t="str">
        <f>'All Nodes'!A7073</f>
        <v>GRID</v>
      </c>
      <c r="B855">
        <f>'All Nodes'!B7073</f>
        <v>110853</v>
      </c>
      <c r="C855">
        <f>'All Nodes'!C7073</f>
        <v>100001</v>
      </c>
      <c r="D855" s="1">
        <f>'All Nodes'!D7073</f>
        <v>-0.42498900000000001</v>
      </c>
      <c r="E855" s="1">
        <f>'All Nodes'!E7073</f>
        <v>-0.22502</v>
      </c>
      <c r="F855" s="1">
        <f>'All Nodes'!F7073</f>
        <v>0.49486999999999998</v>
      </c>
      <c r="G855">
        <f>'All Nodes'!G7073</f>
        <v>100001</v>
      </c>
    </row>
    <row r="856" spans="1:7" x14ac:dyDescent="0.25">
      <c r="A856" t="str">
        <f>'All Nodes'!A7074</f>
        <v>GRID</v>
      </c>
      <c r="B856">
        <f>'All Nodes'!B7074</f>
        <v>110854</v>
      </c>
      <c r="C856">
        <f>'All Nodes'!C7074</f>
        <v>100001</v>
      </c>
      <c r="D856" s="1">
        <f>'All Nodes'!D7074</f>
        <v>0.29998999999999998</v>
      </c>
      <c r="E856" s="1">
        <f>'All Nodes'!E7074</f>
        <v>0.200016</v>
      </c>
      <c r="F856" s="1">
        <f>'All Nodes'!F7074</f>
        <v>0.49486999999999998</v>
      </c>
      <c r="G856">
        <f>'All Nodes'!G7074</f>
        <v>100001</v>
      </c>
    </row>
    <row r="857" spans="1:7" x14ac:dyDescent="0.25">
      <c r="A857" t="str">
        <f>'All Nodes'!A7075</f>
        <v>GRID</v>
      </c>
      <c r="B857">
        <f>'All Nodes'!B7075</f>
        <v>110855</v>
      </c>
      <c r="C857">
        <f>'All Nodes'!C7075</f>
        <v>100001</v>
      </c>
      <c r="D857" s="1">
        <f>'All Nodes'!D7075</f>
        <v>0.27498099999999998</v>
      </c>
      <c r="E857" s="1">
        <f>'All Nodes'!E7075</f>
        <v>0.40001399999999998</v>
      </c>
      <c r="F857" s="1">
        <f>'All Nodes'!F7075</f>
        <v>0.494869</v>
      </c>
      <c r="G857">
        <f>'All Nodes'!G7075</f>
        <v>100001</v>
      </c>
    </row>
    <row r="858" spans="1:7" x14ac:dyDescent="0.25">
      <c r="A858" t="str">
        <f>'All Nodes'!A7076</f>
        <v>GRID</v>
      </c>
      <c r="B858">
        <f>'All Nodes'!B7076</f>
        <v>110856</v>
      </c>
      <c r="C858">
        <f>'All Nodes'!C7076</f>
        <v>100001</v>
      </c>
      <c r="D858" s="1">
        <f>'All Nodes'!D7076</f>
        <v>0.274982</v>
      </c>
      <c r="E858" s="1">
        <f>'All Nodes'!E7076</f>
        <v>0.37501400000000001</v>
      </c>
      <c r="F858" s="1">
        <f>'All Nodes'!F7076</f>
        <v>0.49486999999999998</v>
      </c>
      <c r="G858">
        <f>'All Nodes'!G7076</f>
        <v>100001</v>
      </c>
    </row>
    <row r="859" spans="1:7" x14ac:dyDescent="0.25">
      <c r="A859" t="str">
        <f>'All Nodes'!A7077</f>
        <v>GRID</v>
      </c>
      <c r="B859">
        <f>'All Nodes'!B7077</f>
        <v>110857</v>
      </c>
      <c r="C859">
        <f>'All Nodes'!C7077</f>
        <v>100001</v>
      </c>
      <c r="D859" s="1">
        <f>'All Nodes'!D7077</f>
        <v>0.27498299999999998</v>
      </c>
      <c r="E859" s="1">
        <f>'All Nodes'!E7077</f>
        <v>0.35001399999999999</v>
      </c>
      <c r="F859" s="1">
        <f>'All Nodes'!F7077</f>
        <v>0.49486999999999998</v>
      </c>
      <c r="G859">
        <f>'All Nodes'!G7077</f>
        <v>100001</v>
      </c>
    </row>
    <row r="860" spans="1:7" x14ac:dyDescent="0.25">
      <c r="A860" t="str">
        <f>'All Nodes'!A7078</f>
        <v>GRID</v>
      </c>
      <c r="B860">
        <f>'All Nodes'!B7078</f>
        <v>110858</v>
      </c>
      <c r="C860">
        <f>'All Nodes'!C7078</f>
        <v>100001</v>
      </c>
      <c r="D860" s="1">
        <f>'All Nodes'!D7078</f>
        <v>0.27498400000000001</v>
      </c>
      <c r="E860" s="1">
        <f>'All Nodes'!E7078</f>
        <v>0.32501400000000003</v>
      </c>
      <c r="F860" s="1">
        <f>'All Nodes'!F7078</f>
        <v>0.494869</v>
      </c>
      <c r="G860">
        <f>'All Nodes'!G7078</f>
        <v>100001</v>
      </c>
    </row>
    <row r="861" spans="1:7" x14ac:dyDescent="0.25">
      <c r="A861" t="str">
        <f>'All Nodes'!A7079</f>
        <v>GRID</v>
      </c>
      <c r="B861">
        <f>'All Nodes'!B7079</f>
        <v>110859</v>
      </c>
      <c r="C861">
        <f>'All Nodes'!C7079</f>
        <v>100001</v>
      </c>
      <c r="D861" s="1">
        <f>'All Nodes'!D7079</f>
        <v>0.27498499999999998</v>
      </c>
      <c r="E861" s="1">
        <f>'All Nodes'!E7079</f>
        <v>0.300014</v>
      </c>
      <c r="F861" s="1">
        <f>'All Nodes'!F7079</f>
        <v>0.49486999999999998</v>
      </c>
      <c r="G861">
        <f>'All Nodes'!G7079</f>
        <v>100001</v>
      </c>
    </row>
    <row r="862" spans="1:7" x14ac:dyDescent="0.25">
      <c r="A862" t="str">
        <f>'All Nodes'!A7080</f>
        <v>GRID</v>
      </c>
      <c r="B862">
        <f>'All Nodes'!B7080</f>
        <v>110860</v>
      </c>
      <c r="C862">
        <f>'All Nodes'!C7080</f>
        <v>100001</v>
      </c>
      <c r="D862" s="1">
        <f>'All Nodes'!D7080</f>
        <v>0.27498699999999998</v>
      </c>
      <c r="E862" s="1">
        <f>'All Nodes'!E7080</f>
        <v>0.27501399999999998</v>
      </c>
      <c r="F862" s="1">
        <f>'All Nodes'!F7080</f>
        <v>0.49486999999999998</v>
      </c>
      <c r="G862">
        <f>'All Nodes'!G7080</f>
        <v>100001</v>
      </c>
    </row>
    <row r="863" spans="1:7" x14ac:dyDescent="0.25">
      <c r="A863" t="str">
        <f>'All Nodes'!A7081</f>
        <v>GRID</v>
      </c>
      <c r="B863">
        <f>'All Nodes'!B7081</f>
        <v>110861</v>
      </c>
      <c r="C863">
        <f>'All Nodes'!C7081</f>
        <v>100001</v>
      </c>
      <c r="D863" s="1">
        <f>'All Nodes'!D7081</f>
        <v>0.27498800000000001</v>
      </c>
      <c r="E863" s="1">
        <f>'All Nodes'!E7081</f>
        <v>0.25001400000000001</v>
      </c>
      <c r="F863" s="1">
        <f>'All Nodes'!F7081</f>
        <v>0.49486999999999998</v>
      </c>
      <c r="G863">
        <f>'All Nodes'!G7081</f>
        <v>100001</v>
      </c>
    </row>
    <row r="864" spans="1:7" x14ac:dyDescent="0.25">
      <c r="A864" t="str">
        <f>'All Nodes'!A7082</f>
        <v>GRID</v>
      </c>
      <c r="B864">
        <f>'All Nodes'!B7082</f>
        <v>110862</v>
      </c>
      <c r="C864">
        <f>'All Nodes'!C7082</f>
        <v>100001</v>
      </c>
      <c r="D864" s="1">
        <f>'All Nodes'!D7082</f>
        <v>0.27498899999999998</v>
      </c>
      <c r="E864" s="1">
        <f>'All Nodes'!E7082</f>
        <v>0.22501399999999999</v>
      </c>
      <c r="F864" s="1">
        <f>'All Nodes'!F7082</f>
        <v>0.49486999999999998</v>
      </c>
      <c r="G864">
        <f>'All Nodes'!G7082</f>
        <v>100001</v>
      </c>
    </row>
    <row r="865" spans="1:7" x14ac:dyDescent="0.25">
      <c r="A865" t="str">
        <f>'All Nodes'!A7083</f>
        <v>GRID</v>
      </c>
      <c r="B865">
        <f>'All Nodes'!B7083</f>
        <v>110863</v>
      </c>
      <c r="C865">
        <f>'All Nodes'!C7083</f>
        <v>100001</v>
      </c>
      <c r="D865" s="1">
        <f>'All Nodes'!D7083</f>
        <v>0.29998900000000001</v>
      </c>
      <c r="E865" s="1">
        <f>'All Nodes'!E7083</f>
        <v>0.22501599999999999</v>
      </c>
      <c r="F865" s="1">
        <f>'All Nodes'!F7083</f>
        <v>0.49486999999999998</v>
      </c>
      <c r="G865">
        <f>'All Nodes'!G7083</f>
        <v>100001</v>
      </c>
    </row>
    <row r="866" spans="1:7" x14ac:dyDescent="0.25">
      <c r="A866" t="str">
        <f>'All Nodes'!A7084</f>
        <v>GRID</v>
      </c>
      <c r="B866">
        <f>'All Nodes'!B7084</f>
        <v>110864</v>
      </c>
      <c r="C866">
        <f>'All Nodes'!C7084</f>
        <v>100001</v>
      </c>
      <c r="D866" s="1">
        <f>'All Nodes'!D7084</f>
        <v>0.32499099999999997</v>
      </c>
      <c r="E866" s="1">
        <f>'All Nodes'!E7084</f>
        <v>0.175016</v>
      </c>
      <c r="F866" s="1">
        <f>'All Nodes'!F7084</f>
        <v>0.49486999999999998</v>
      </c>
      <c r="G866">
        <f>'All Nodes'!G7084</f>
        <v>100001</v>
      </c>
    </row>
    <row r="867" spans="1:7" x14ac:dyDescent="0.25">
      <c r="A867" t="str">
        <f>'All Nodes'!A7085</f>
        <v>GRID</v>
      </c>
      <c r="B867">
        <f>'All Nodes'!B7085</f>
        <v>110865</v>
      </c>
      <c r="C867">
        <f>'All Nodes'!C7085</f>
        <v>100001</v>
      </c>
      <c r="D867" s="1">
        <f>'All Nodes'!D7085</f>
        <v>0.32499</v>
      </c>
      <c r="E867" s="1">
        <f>'All Nodes'!E7085</f>
        <v>0.200016</v>
      </c>
      <c r="F867" s="1">
        <f>'All Nodes'!F7085</f>
        <v>0.49486999999999998</v>
      </c>
      <c r="G867">
        <f>'All Nodes'!G7085</f>
        <v>100001</v>
      </c>
    </row>
    <row r="868" spans="1:7" x14ac:dyDescent="0.25">
      <c r="A868" t="str">
        <f>'All Nodes'!A7086</f>
        <v>GRID</v>
      </c>
      <c r="B868">
        <f>'All Nodes'!B7086</f>
        <v>110866</v>
      </c>
      <c r="C868">
        <f>'All Nodes'!C7086</f>
        <v>100001</v>
      </c>
      <c r="D868" s="1">
        <f>'All Nodes'!D7086</f>
        <v>0.34999400000000003</v>
      </c>
      <c r="E868" s="1">
        <f>'All Nodes'!E7086</f>
        <v>0.12501799999999999</v>
      </c>
      <c r="F868" s="1">
        <f>'All Nodes'!F7086</f>
        <v>0.49486999999999998</v>
      </c>
      <c r="G868">
        <f>'All Nodes'!G7086</f>
        <v>100001</v>
      </c>
    </row>
    <row r="869" spans="1:7" x14ac:dyDescent="0.25">
      <c r="A869" t="str">
        <f>'All Nodes'!A7087</f>
        <v>GRID</v>
      </c>
      <c r="B869">
        <f>'All Nodes'!B7087</f>
        <v>110867</v>
      </c>
      <c r="C869">
        <f>'All Nodes'!C7087</f>
        <v>100001</v>
      </c>
      <c r="D869" s="1">
        <f>'All Nodes'!D7087</f>
        <v>0.349995</v>
      </c>
      <c r="E869" s="1">
        <f>'All Nodes'!E7087</f>
        <v>0.100018</v>
      </c>
      <c r="F869" s="1">
        <f>'All Nodes'!F7087</f>
        <v>0.49486999999999998</v>
      </c>
      <c r="G869">
        <f>'All Nodes'!G7087</f>
        <v>100001</v>
      </c>
    </row>
    <row r="870" spans="1:7" x14ac:dyDescent="0.25">
      <c r="A870" t="str">
        <f>'All Nodes'!A7088</f>
        <v>GRID</v>
      </c>
      <c r="B870">
        <f>'All Nodes'!B7088</f>
        <v>110868</v>
      </c>
      <c r="C870">
        <f>'All Nodes'!C7088</f>
        <v>100001</v>
      </c>
      <c r="D870" s="1">
        <f>'All Nodes'!D7088</f>
        <v>0.349991</v>
      </c>
      <c r="E870" s="1">
        <f>'All Nodes'!E7088</f>
        <v>0.17501800000000001</v>
      </c>
      <c r="F870" s="1">
        <f>'All Nodes'!F7088</f>
        <v>0.49486999999999998</v>
      </c>
      <c r="G870">
        <f>'All Nodes'!G7088</f>
        <v>100001</v>
      </c>
    </row>
    <row r="871" spans="1:7" x14ac:dyDescent="0.25">
      <c r="A871" t="str">
        <f>'All Nodes'!A7089</f>
        <v>GRID</v>
      </c>
      <c r="B871">
        <f>'All Nodes'!B7089</f>
        <v>110869</v>
      </c>
      <c r="C871">
        <f>'All Nodes'!C7089</f>
        <v>100001</v>
      </c>
      <c r="D871" s="1">
        <f>'All Nodes'!D7089</f>
        <v>0.349993</v>
      </c>
      <c r="E871" s="1">
        <f>'All Nodes'!E7089</f>
        <v>0.15001800000000001</v>
      </c>
      <c r="F871" s="1">
        <f>'All Nodes'!F7089</f>
        <v>0.49486999999999998</v>
      </c>
      <c r="G871">
        <f>'All Nodes'!G7089</f>
        <v>100001</v>
      </c>
    </row>
    <row r="872" spans="1:7" x14ac:dyDescent="0.25">
      <c r="A872" t="str">
        <f>'All Nodes'!A7090</f>
        <v>GRID</v>
      </c>
      <c r="B872">
        <f>'All Nodes'!B7090</f>
        <v>110870</v>
      </c>
      <c r="C872">
        <f>'All Nodes'!C7090</f>
        <v>100001</v>
      </c>
      <c r="D872" s="1">
        <f>'All Nodes'!D7090</f>
        <v>0.37499700000000002</v>
      </c>
      <c r="E872" s="1">
        <f>'All Nodes'!E7090</f>
        <v>5.0018899999999998E-2</v>
      </c>
      <c r="F872" s="1">
        <f>'All Nodes'!F7090</f>
        <v>0.49486999999999998</v>
      </c>
      <c r="G872">
        <f>'All Nodes'!G7090</f>
        <v>100001</v>
      </c>
    </row>
    <row r="873" spans="1:7" x14ac:dyDescent="0.25">
      <c r="A873" t="str">
        <f>'All Nodes'!A7091</f>
        <v>GRID</v>
      </c>
      <c r="B873">
        <f>'All Nodes'!B7091</f>
        <v>110871</v>
      </c>
      <c r="C873">
        <f>'All Nodes'!C7091</f>
        <v>100001</v>
      </c>
      <c r="D873" s="1">
        <f>'All Nodes'!D7091</f>
        <v>0.39999699999999999</v>
      </c>
      <c r="E873" s="1">
        <f>'All Nodes'!E7091</f>
        <v>5.0020200000000001E-2</v>
      </c>
      <c r="F873" s="1">
        <f>'All Nodes'!F7091</f>
        <v>0.49486999999999998</v>
      </c>
      <c r="G873">
        <f>'All Nodes'!G7091</f>
        <v>100001</v>
      </c>
    </row>
    <row r="874" spans="1:7" x14ac:dyDescent="0.25">
      <c r="A874" t="str">
        <f>'All Nodes'!A7092</f>
        <v>GRID</v>
      </c>
      <c r="B874">
        <f>'All Nodes'!B7092</f>
        <v>110872</v>
      </c>
      <c r="C874">
        <f>'All Nodes'!C7092</f>
        <v>100001</v>
      </c>
      <c r="D874" s="1">
        <f>'All Nodes'!D7092</f>
        <v>0.42499900000000002</v>
      </c>
      <c r="E874" s="1">
        <f>'All Nodes'!E7092</f>
        <v>2.5021399999999999E-2</v>
      </c>
      <c r="F874" s="1">
        <f>'All Nodes'!F7092</f>
        <v>0.49486999999999998</v>
      </c>
      <c r="G874">
        <f>'All Nodes'!G7092</f>
        <v>100001</v>
      </c>
    </row>
    <row r="875" spans="1:7" x14ac:dyDescent="0.25">
      <c r="A875" t="str">
        <f>'All Nodes'!A7093</f>
        <v>GRID</v>
      </c>
      <c r="B875">
        <f>'All Nodes'!B7093</f>
        <v>110873</v>
      </c>
      <c r="C875">
        <f>'All Nodes'!C7093</f>
        <v>100001</v>
      </c>
      <c r="D875" s="1">
        <f>'All Nodes'!D7093</f>
        <v>0.42499700000000001</v>
      </c>
      <c r="E875" s="1">
        <f>'All Nodes'!E7093</f>
        <v>5.0021400000000001E-2</v>
      </c>
      <c r="F875" s="1">
        <f>'All Nodes'!F7093</f>
        <v>0.49486999999999998</v>
      </c>
      <c r="G875">
        <f>'All Nodes'!G7093</f>
        <v>100001</v>
      </c>
    </row>
    <row r="876" spans="1:7" x14ac:dyDescent="0.25">
      <c r="A876" t="str">
        <f>'All Nodes'!A7094</f>
        <v>GRID</v>
      </c>
      <c r="B876">
        <f>'All Nodes'!B7094</f>
        <v>110874</v>
      </c>
      <c r="C876">
        <f>'All Nodes'!C7094</f>
        <v>100001</v>
      </c>
      <c r="D876" s="1">
        <f>'All Nodes'!D7094</f>
        <v>0.44999899999999998</v>
      </c>
      <c r="E876" s="1">
        <f>'All Nodes'!E7094</f>
        <v>2.5022599999999999E-2</v>
      </c>
      <c r="F876" s="1">
        <f>'All Nodes'!F7094</f>
        <v>0.49486999999999998</v>
      </c>
      <c r="G876">
        <f>'All Nodes'!G7094</f>
        <v>100001</v>
      </c>
    </row>
    <row r="877" spans="1:7" x14ac:dyDescent="0.25">
      <c r="A877" t="str">
        <f>'All Nodes'!A7095</f>
        <v>GRID</v>
      </c>
      <c r="B877">
        <f>'All Nodes'!B7095</f>
        <v>110875</v>
      </c>
      <c r="C877">
        <f>'All Nodes'!C7095</f>
        <v>100001</v>
      </c>
      <c r="D877" s="1">
        <f>'All Nodes'!D7095</f>
        <v>0.474999</v>
      </c>
      <c r="E877" s="1">
        <f>'All Nodes'!E7095</f>
        <v>2.5023799999999999E-2</v>
      </c>
      <c r="F877" s="1">
        <f>'All Nodes'!F7095</f>
        <v>0.49486999999999998</v>
      </c>
      <c r="G877">
        <f>'All Nodes'!G7095</f>
        <v>100001</v>
      </c>
    </row>
    <row r="878" spans="1:7" x14ac:dyDescent="0.25">
      <c r="A878" t="str">
        <f>'All Nodes'!A7096</f>
        <v>GRID</v>
      </c>
      <c r="B878">
        <f>'All Nodes'!B7096</f>
        <v>110876</v>
      </c>
      <c r="C878">
        <f>'All Nodes'!C7096</f>
        <v>100001</v>
      </c>
      <c r="D878" s="1">
        <f>'All Nodes'!D7096</f>
        <v>0.374996</v>
      </c>
      <c r="E878" s="1">
        <f>'All Nodes'!E7096</f>
        <v>7.5018899999999999E-2</v>
      </c>
      <c r="F878" s="1">
        <f>'All Nodes'!F7096</f>
        <v>0.49486999999999998</v>
      </c>
      <c r="G878">
        <f>'All Nodes'!G7096</f>
        <v>100001</v>
      </c>
    </row>
    <row r="879" spans="1:7" x14ac:dyDescent="0.25">
      <c r="A879" t="str">
        <f>'All Nodes'!A7097</f>
        <v>GRID</v>
      </c>
      <c r="B879">
        <f>'All Nodes'!B7097</f>
        <v>110877</v>
      </c>
      <c r="C879">
        <f>'All Nodes'!C7097</f>
        <v>100001</v>
      </c>
      <c r="D879" s="1">
        <f>'All Nodes'!D7097</f>
        <v>0.37499500000000002</v>
      </c>
      <c r="E879" s="1">
        <f>'All Nodes'!E7097</f>
        <v>0.100019</v>
      </c>
      <c r="F879" s="1">
        <f>'All Nodes'!F7097</f>
        <v>0.49486999999999998</v>
      </c>
      <c r="G879">
        <f>'All Nodes'!G7097</f>
        <v>100001</v>
      </c>
    </row>
    <row r="880" spans="1:7" x14ac:dyDescent="0.25">
      <c r="A880" t="str">
        <f>'All Nodes'!A7098</f>
        <v>GRID</v>
      </c>
      <c r="B880">
        <f>'All Nodes'!B7098</f>
        <v>110878</v>
      </c>
      <c r="C880">
        <f>'All Nodes'!C7098</f>
        <v>100001</v>
      </c>
      <c r="D880" s="1">
        <f>'All Nodes'!D7098</f>
        <v>0.40001100000000001</v>
      </c>
      <c r="E880" s="1">
        <f>'All Nodes'!E7098</f>
        <v>-0.22498000000000001</v>
      </c>
      <c r="F880" s="1">
        <f>'All Nodes'!F7098</f>
        <v>0.49486999999999998</v>
      </c>
      <c r="G880">
        <f>'All Nodes'!G7098</f>
        <v>100001</v>
      </c>
    </row>
    <row r="881" spans="1:7" x14ac:dyDescent="0.25">
      <c r="A881" t="str">
        <f>'All Nodes'!A7099</f>
        <v>GRID</v>
      </c>
      <c r="B881">
        <f>'All Nodes'!B7099</f>
        <v>110879</v>
      </c>
      <c r="C881">
        <f>'All Nodes'!C7099</f>
        <v>100001</v>
      </c>
      <c r="D881" s="1">
        <f>'All Nodes'!D7099</f>
        <v>0.37501099999999998</v>
      </c>
      <c r="E881" s="1">
        <f>'All Nodes'!E7099</f>
        <v>-0.22498199999999999</v>
      </c>
      <c r="F881" s="1">
        <f>'All Nodes'!F7099</f>
        <v>0.49486999999999998</v>
      </c>
      <c r="G881">
        <f>'All Nodes'!G7099</f>
        <v>100001</v>
      </c>
    </row>
    <row r="882" spans="1:7" x14ac:dyDescent="0.25">
      <c r="A882" t="str">
        <f>'All Nodes'!A7100</f>
        <v>GRID</v>
      </c>
      <c r="B882">
        <f>'All Nodes'!B7100</f>
        <v>110880</v>
      </c>
      <c r="C882">
        <f>'All Nodes'!C7100</f>
        <v>100001</v>
      </c>
      <c r="D882" s="1">
        <f>'All Nodes'!D7100</f>
        <v>0.35001100000000002</v>
      </c>
      <c r="E882" s="1">
        <f>'All Nodes'!E7100</f>
        <v>-0.22498199999999999</v>
      </c>
      <c r="F882" s="1">
        <f>'All Nodes'!F7100</f>
        <v>0.49486999999999998</v>
      </c>
      <c r="G882">
        <f>'All Nodes'!G7100</f>
        <v>100001</v>
      </c>
    </row>
    <row r="883" spans="1:7" x14ac:dyDescent="0.25">
      <c r="A883" t="str">
        <f>'All Nodes'!A7101</f>
        <v>GRID</v>
      </c>
      <c r="B883">
        <f>'All Nodes'!B7101</f>
        <v>110881</v>
      </c>
      <c r="C883">
        <f>'All Nodes'!C7101</f>
        <v>100001</v>
      </c>
      <c r="D883" s="1">
        <f>'All Nodes'!D7101</f>
        <v>0.32501099999999999</v>
      </c>
      <c r="E883" s="1">
        <f>'All Nodes'!E7101</f>
        <v>-0.22498399999999999</v>
      </c>
      <c r="F883" s="1">
        <f>'All Nodes'!F7101</f>
        <v>0.49487100000000001</v>
      </c>
      <c r="G883">
        <f>'All Nodes'!G7101</f>
        <v>100001</v>
      </c>
    </row>
    <row r="884" spans="1:7" x14ac:dyDescent="0.25">
      <c r="A884" t="str">
        <f>'All Nodes'!A7102</f>
        <v>GRID</v>
      </c>
      <c r="B884">
        <f>'All Nodes'!B7102</f>
        <v>110882</v>
      </c>
      <c r="C884">
        <f>'All Nodes'!C7102</f>
        <v>100001</v>
      </c>
      <c r="D884" s="1">
        <f>'All Nodes'!D7102</f>
        <v>0.30001100000000003</v>
      </c>
      <c r="E884" s="1">
        <f>'All Nodes'!E7102</f>
        <v>-0.22498399999999999</v>
      </c>
      <c r="F884" s="1">
        <f>'All Nodes'!F7102</f>
        <v>0.49486999999999998</v>
      </c>
      <c r="G884">
        <f>'All Nodes'!G7102</f>
        <v>100001</v>
      </c>
    </row>
    <row r="885" spans="1:7" x14ac:dyDescent="0.25">
      <c r="A885" t="str">
        <f>'All Nodes'!A7103</f>
        <v>GRID</v>
      </c>
      <c r="B885">
        <f>'All Nodes'!B7103</f>
        <v>110883</v>
      </c>
      <c r="C885">
        <f>'All Nodes'!C7103</f>
        <v>100001</v>
      </c>
      <c r="D885" s="1">
        <f>'All Nodes'!D7103</f>
        <v>0.40001199999999998</v>
      </c>
      <c r="E885" s="1">
        <f>'All Nodes'!E7103</f>
        <v>-0.24998000000000001</v>
      </c>
      <c r="F885" s="1">
        <f>'All Nodes'!F7103</f>
        <v>0.49487100000000001</v>
      </c>
      <c r="G885">
        <f>'All Nodes'!G7103</f>
        <v>100001</v>
      </c>
    </row>
    <row r="886" spans="1:7" x14ac:dyDescent="0.25">
      <c r="A886" t="str">
        <f>'All Nodes'!A7104</f>
        <v>GRID</v>
      </c>
      <c r="B886">
        <f>'All Nodes'!B7104</f>
        <v>110884</v>
      </c>
      <c r="C886">
        <f>'All Nodes'!C7104</f>
        <v>100001</v>
      </c>
      <c r="D886" s="1">
        <f>'All Nodes'!D7104</f>
        <v>0.27501100000000001</v>
      </c>
      <c r="E886" s="1">
        <f>'All Nodes'!E7104</f>
        <v>-0.22498599999999999</v>
      </c>
      <c r="F886" s="1">
        <f>'All Nodes'!F7104</f>
        <v>0.49486999999999998</v>
      </c>
      <c r="G886">
        <f>'All Nodes'!G7104</f>
        <v>100001</v>
      </c>
    </row>
    <row r="887" spans="1:7" x14ac:dyDescent="0.25">
      <c r="A887" t="str">
        <f>'All Nodes'!A7105</f>
        <v>GRID</v>
      </c>
      <c r="B887">
        <f>'All Nodes'!B7105</f>
        <v>110885</v>
      </c>
      <c r="C887">
        <f>'All Nodes'!C7105</f>
        <v>100001</v>
      </c>
      <c r="D887" s="1">
        <f>'All Nodes'!D7105</f>
        <v>0.25001099999999998</v>
      </c>
      <c r="E887" s="1">
        <f>'All Nodes'!E7105</f>
        <v>-0.22498799999999999</v>
      </c>
      <c r="F887" s="1">
        <f>'All Nodes'!F7105</f>
        <v>0.49487100000000001</v>
      </c>
      <c r="G887">
        <f>'All Nodes'!G7105</f>
        <v>100001</v>
      </c>
    </row>
    <row r="888" spans="1:7" x14ac:dyDescent="0.25">
      <c r="A888" t="str">
        <f>'All Nodes'!A7106</f>
        <v>GRID</v>
      </c>
      <c r="B888">
        <f>'All Nodes'!B7106</f>
        <v>110886</v>
      </c>
      <c r="C888">
        <f>'All Nodes'!C7106</f>
        <v>100001</v>
      </c>
      <c r="D888" s="1">
        <f>'All Nodes'!D7106</f>
        <v>-0.39998899999999998</v>
      </c>
      <c r="E888" s="1">
        <f>'All Nodes'!E7106</f>
        <v>-0.22502</v>
      </c>
      <c r="F888" s="1">
        <f>'All Nodes'!F7106</f>
        <v>0.49486999999999998</v>
      </c>
      <c r="G888">
        <f>'All Nodes'!G7106</f>
        <v>100001</v>
      </c>
    </row>
    <row r="889" spans="1:7" x14ac:dyDescent="0.25">
      <c r="A889" t="str">
        <f>'All Nodes'!A7107</f>
        <v>GRID</v>
      </c>
      <c r="B889">
        <f>'All Nodes'!B7107</f>
        <v>110887</v>
      </c>
      <c r="C889">
        <f>'All Nodes'!C7107</f>
        <v>100001</v>
      </c>
      <c r="D889" s="1">
        <f>'All Nodes'!D7107</f>
        <v>0.22501099999999999</v>
      </c>
      <c r="E889" s="1">
        <f>'All Nodes'!E7107</f>
        <v>-0.22498799999999999</v>
      </c>
      <c r="F889" s="1">
        <f>'All Nodes'!F7107</f>
        <v>0.49486999999999998</v>
      </c>
      <c r="G889">
        <f>'All Nodes'!G7107</f>
        <v>100001</v>
      </c>
    </row>
    <row r="890" spans="1:7" x14ac:dyDescent="0.25">
      <c r="A890" t="str">
        <f>'All Nodes'!A7108</f>
        <v>GRID</v>
      </c>
      <c r="B890">
        <f>'All Nodes'!B7108</f>
        <v>110888</v>
      </c>
      <c r="C890">
        <f>'All Nodes'!C7108</f>
        <v>100001</v>
      </c>
      <c r="D890" s="1">
        <f>'All Nodes'!D7108</f>
        <v>0.20001099999999999</v>
      </c>
      <c r="E890" s="1">
        <f>'All Nodes'!E7108</f>
        <v>-0.22499</v>
      </c>
      <c r="F890" s="1">
        <f>'All Nodes'!F7108</f>
        <v>0.49487100000000001</v>
      </c>
      <c r="G890">
        <f>'All Nodes'!G7108</f>
        <v>100001</v>
      </c>
    </row>
    <row r="891" spans="1:7" x14ac:dyDescent="0.25">
      <c r="A891" t="str">
        <f>'All Nodes'!A7109</f>
        <v>GRID</v>
      </c>
      <c r="B891">
        <f>'All Nodes'!B7109</f>
        <v>110889</v>
      </c>
      <c r="C891">
        <f>'All Nodes'!C7109</f>
        <v>100001</v>
      </c>
      <c r="D891" s="1">
        <f>'All Nodes'!D7109</f>
        <v>0.175011</v>
      </c>
      <c r="E891" s="1">
        <f>'All Nodes'!E7109</f>
        <v>-0.224991</v>
      </c>
      <c r="F891" s="1">
        <f>'All Nodes'!F7109</f>
        <v>0.49486999999999998</v>
      </c>
      <c r="G891">
        <f>'All Nodes'!G7109</f>
        <v>100001</v>
      </c>
    </row>
    <row r="892" spans="1:7" x14ac:dyDescent="0.25">
      <c r="A892" t="str">
        <f>'All Nodes'!A7110</f>
        <v>GRID</v>
      </c>
      <c r="B892">
        <f>'All Nodes'!B7110</f>
        <v>110890</v>
      </c>
      <c r="C892">
        <f>'All Nodes'!C7110</f>
        <v>100001</v>
      </c>
      <c r="D892" s="1">
        <f>'All Nodes'!D7110</f>
        <v>-0.37498900000000002</v>
      </c>
      <c r="E892" s="1">
        <f>'All Nodes'!E7110</f>
        <v>-0.225018</v>
      </c>
      <c r="F892" s="1">
        <f>'All Nodes'!F7110</f>
        <v>0.49487100000000001</v>
      </c>
      <c r="G892">
        <f>'All Nodes'!G7110</f>
        <v>100001</v>
      </c>
    </row>
    <row r="893" spans="1:7" x14ac:dyDescent="0.25">
      <c r="A893" t="str">
        <f>'All Nodes'!A7111</f>
        <v>GRID</v>
      </c>
      <c r="B893">
        <f>'All Nodes'!B7111</f>
        <v>110891</v>
      </c>
      <c r="C893">
        <f>'All Nodes'!C7111</f>
        <v>100001</v>
      </c>
      <c r="D893" s="1">
        <f>'All Nodes'!D7111</f>
        <v>0.15001100000000001</v>
      </c>
      <c r="E893" s="1">
        <f>'All Nodes'!E7111</f>
        <v>-0.224992</v>
      </c>
      <c r="F893" s="1">
        <f>'All Nodes'!F7111</f>
        <v>0.49486999999999998</v>
      </c>
      <c r="G893">
        <f>'All Nodes'!G7111</f>
        <v>100001</v>
      </c>
    </row>
    <row r="894" spans="1:7" x14ac:dyDescent="0.25">
      <c r="A894" t="str">
        <f>'All Nodes'!A7112</f>
        <v>GRID</v>
      </c>
      <c r="B894">
        <f>'All Nodes'!B7112</f>
        <v>110892</v>
      </c>
      <c r="C894">
        <f>'All Nodes'!C7112</f>
        <v>100001</v>
      </c>
      <c r="D894" s="1">
        <f>'All Nodes'!D7112</f>
        <v>-0.34998899999999999</v>
      </c>
      <c r="E894" s="1">
        <f>'All Nodes'!E7112</f>
        <v>-0.22501599999999999</v>
      </c>
      <c r="F894" s="1">
        <f>'All Nodes'!F7112</f>
        <v>0.49486999999999998</v>
      </c>
      <c r="G894">
        <f>'All Nodes'!G7112</f>
        <v>100001</v>
      </c>
    </row>
    <row r="895" spans="1:7" x14ac:dyDescent="0.25">
      <c r="A895" t="str">
        <f>'All Nodes'!A7113</f>
        <v>GRID</v>
      </c>
      <c r="B895">
        <f>'All Nodes'!B7113</f>
        <v>110893</v>
      </c>
      <c r="C895">
        <f>'All Nodes'!C7113</f>
        <v>100001</v>
      </c>
      <c r="D895" s="1">
        <f>'All Nodes'!D7113</f>
        <v>0.12501100000000001</v>
      </c>
      <c r="E895" s="1">
        <f>'All Nodes'!E7113</f>
        <v>-0.224994</v>
      </c>
      <c r="F895" s="1">
        <f>'All Nodes'!F7113</f>
        <v>0.49487100000000001</v>
      </c>
      <c r="G895">
        <f>'All Nodes'!G7113</f>
        <v>100001</v>
      </c>
    </row>
    <row r="896" spans="1:7" x14ac:dyDescent="0.25">
      <c r="A896" t="str">
        <f>'All Nodes'!A7114</f>
        <v>GRID</v>
      </c>
      <c r="B896">
        <f>'All Nodes'!B7114</f>
        <v>110894</v>
      </c>
      <c r="C896">
        <f>'All Nodes'!C7114</f>
        <v>100001</v>
      </c>
      <c r="D896" s="1">
        <f>'All Nodes'!D7114</f>
        <v>-0.32498899999999997</v>
      </c>
      <c r="E896" s="1">
        <f>'All Nodes'!E7114</f>
        <v>-0.22501599999999999</v>
      </c>
      <c r="F896" s="1">
        <f>'All Nodes'!F7114</f>
        <v>0.49487100000000001</v>
      </c>
      <c r="G896">
        <f>'All Nodes'!G7114</f>
        <v>100001</v>
      </c>
    </row>
    <row r="897" spans="1:7" x14ac:dyDescent="0.25">
      <c r="A897" t="str">
        <f>'All Nodes'!A7115</f>
        <v>GRID</v>
      </c>
      <c r="B897">
        <f>'All Nodes'!B7115</f>
        <v>110895</v>
      </c>
      <c r="C897">
        <f>'All Nodes'!C7115</f>
        <v>100001</v>
      </c>
      <c r="D897" s="1">
        <f>'All Nodes'!D7115</f>
        <v>0.100011</v>
      </c>
      <c r="E897" s="1">
        <f>'All Nodes'!E7115</f>
        <v>-0.224994</v>
      </c>
      <c r="F897" s="1">
        <f>'All Nodes'!F7115</f>
        <v>0.49486999999999998</v>
      </c>
      <c r="G897">
        <f>'All Nodes'!G7115</f>
        <v>100001</v>
      </c>
    </row>
    <row r="898" spans="1:7" x14ac:dyDescent="0.25">
      <c r="A898" t="str">
        <f>'All Nodes'!A7116</f>
        <v>GRID</v>
      </c>
      <c r="B898">
        <f>'All Nodes'!B7116</f>
        <v>110896</v>
      </c>
      <c r="C898">
        <f>'All Nodes'!C7116</f>
        <v>100001</v>
      </c>
      <c r="D898" s="1">
        <f>'All Nodes'!D7116</f>
        <v>-0.29998900000000001</v>
      </c>
      <c r="E898" s="1">
        <f>'All Nodes'!E7116</f>
        <v>-0.22501399999999999</v>
      </c>
      <c r="F898" s="1">
        <f>'All Nodes'!F7116</f>
        <v>0.49486999999999998</v>
      </c>
      <c r="G898">
        <f>'All Nodes'!G7116</f>
        <v>100001</v>
      </c>
    </row>
    <row r="899" spans="1:7" x14ac:dyDescent="0.25">
      <c r="A899" t="str">
        <f>'All Nodes'!A7117</f>
        <v>GRID</v>
      </c>
      <c r="B899">
        <f>'All Nodes'!B7117</f>
        <v>110897</v>
      </c>
      <c r="C899">
        <f>'All Nodes'!C7117</f>
        <v>100001</v>
      </c>
      <c r="D899" s="1">
        <f>'All Nodes'!D7117</f>
        <v>7.5010900000000005E-2</v>
      </c>
      <c r="E899" s="1">
        <f>'All Nodes'!E7117</f>
        <v>-0.224996</v>
      </c>
      <c r="F899" s="1">
        <f>'All Nodes'!F7117</f>
        <v>0.49487100000000001</v>
      </c>
      <c r="G899">
        <f>'All Nodes'!G7117</f>
        <v>100001</v>
      </c>
    </row>
    <row r="900" spans="1:7" x14ac:dyDescent="0.25">
      <c r="A900" t="str">
        <f>'All Nodes'!A7118</f>
        <v>GRID</v>
      </c>
      <c r="B900">
        <f>'All Nodes'!B7118</f>
        <v>110898</v>
      </c>
      <c r="C900">
        <f>'All Nodes'!C7118</f>
        <v>100001</v>
      </c>
      <c r="D900" s="1">
        <f>'All Nodes'!D7118</f>
        <v>-0.27498899999999998</v>
      </c>
      <c r="E900" s="1">
        <f>'All Nodes'!E7118</f>
        <v>-0.22501299999999999</v>
      </c>
      <c r="F900" s="1">
        <f>'All Nodes'!F7118</f>
        <v>0.49486999999999998</v>
      </c>
      <c r="G900">
        <f>'All Nodes'!G7118</f>
        <v>100001</v>
      </c>
    </row>
    <row r="901" spans="1:7" x14ac:dyDescent="0.25">
      <c r="A901" t="str">
        <f>'All Nodes'!A7119</f>
        <v>GRID</v>
      </c>
      <c r="B901">
        <f>'All Nodes'!B7119</f>
        <v>110899</v>
      </c>
      <c r="C901">
        <f>'All Nodes'!C7119</f>
        <v>100001</v>
      </c>
      <c r="D901" s="1">
        <f>'All Nodes'!D7119</f>
        <v>5.0010899999999997E-2</v>
      </c>
      <c r="E901" s="1">
        <f>'All Nodes'!E7119</f>
        <v>-0.224998</v>
      </c>
      <c r="F901" s="1">
        <f>'All Nodes'!F7119</f>
        <v>0.49486999999999998</v>
      </c>
      <c r="G901">
        <f>'All Nodes'!G7119</f>
        <v>100001</v>
      </c>
    </row>
    <row r="902" spans="1:7" x14ac:dyDescent="0.25">
      <c r="A902" t="str">
        <f>'All Nodes'!A7120</f>
        <v>GRID</v>
      </c>
      <c r="B902">
        <f>'All Nodes'!B7120</f>
        <v>110900</v>
      </c>
      <c r="C902">
        <f>'All Nodes'!C7120</f>
        <v>100001</v>
      </c>
      <c r="D902" s="1">
        <f>'All Nodes'!D7120</f>
        <v>-0.24998899999999999</v>
      </c>
      <c r="E902" s="1">
        <f>'All Nodes'!E7120</f>
        <v>-0.22501199999999999</v>
      </c>
      <c r="F902" s="1">
        <f>'All Nodes'!F7120</f>
        <v>0.49487100000000001</v>
      </c>
      <c r="G902">
        <f>'All Nodes'!G7120</f>
        <v>100001</v>
      </c>
    </row>
    <row r="903" spans="1:7" x14ac:dyDescent="0.25">
      <c r="A903" t="str">
        <f>'All Nodes'!A7121</f>
        <v>GRID</v>
      </c>
      <c r="B903">
        <f>'All Nodes'!B7121</f>
        <v>110901</v>
      </c>
      <c r="C903">
        <f>'All Nodes'!C7121</f>
        <v>100001</v>
      </c>
      <c r="D903" s="1">
        <f>'All Nodes'!D7121</f>
        <v>2.5010899999999999E-2</v>
      </c>
      <c r="E903" s="1">
        <f>'All Nodes'!E7121</f>
        <v>-0.224998</v>
      </c>
      <c r="F903" s="1">
        <f>'All Nodes'!F7121</f>
        <v>0.49486999999999998</v>
      </c>
      <c r="G903">
        <f>'All Nodes'!G7121</f>
        <v>100001</v>
      </c>
    </row>
    <row r="904" spans="1:7" x14ac:dyDescent="0.25">
      <c r="A904" t="str">
        <f>'All Nodes'!A7122</f>
        <v>GRID</v>
      </c>
      <c r="B904">
        <f>'All Nodes'!B7122</f>
        <v>110902</v>
      </c>
      <c r="C904">
        <f>'All Nodes'!C7122</f>
        <v>100001</v>
      </c>
      <c r="D904" s="1">
        <f>'All Nodes'!D7122</f>
        <v>-0.22498899999999999</v>
      </c>
      <c r="E904" s="1">
        <f>'All Nodes'!E7122</f>
        <v>-0.22500999999999999</v>
      </c>
      <c r="F904" s="1">
        <f>'All Nodes'!F7122</f>
        <v>0.49486999999999998</v>
      </c>
      <c r="G904">
        <f>'All Nodes'!G7122</f>
        <v>100001</v>
      </c>
    </row>
    <row r="905" spans="1:7" x14ac:dyDescent="0.25">
      <c r="A905" t="str">
        <f>'All Nodes'!A7123</f>
        <v>GRID</v>
      </c>
      <c r="B905">
        <f>'All Nodes'!B7123</f>
        <v>110903</v>
      </c>
      <c r="C905">
        <f>'All Nodes'!C7123</f>
        <v>100001</v>
      </c>
      <c r="D905" s="1">
        <f>'All Nodes'!D7123</f>
        <v>1.0869E-5</v>
      </c>
      <c r="E905" s="1">
        <f>'All Nodes'!E7123</f>
        <v>-0.22500000000000001</v>
      </c>
      <c r="F905" s="1">
        <f>'All Nodes'!F7123</f>
        <v>0.49487100000000001</v>
      </c>
      <c r="G905">
        <f>'All Nodes'!G7123</f>
        <v>100001</v>
      </c>
    </row>
    <row r="906" spans="1:7" x14ac:dyDescent="0.25">
      <c r="A906" t="str">
        <f>'All Nodes'!A7124</f>
        <v>GRID</v>
      </c>
      <c r="B906">
        <f>'All Nodes'!B7124</f>
        <v>110904</v>
      </c>
      <c r="C906">
        <f>'All Nodes'!C7124</f>
        <v>100001</v>
      </c>
      <c r="D906" s="1">
        <f>'All Nodes'!D7124</f>
        <v>-0.199989</v>
      </c>
      <c r="E906" s="1">
        <f>'All Nodes'!E7124</f>
        <v>-0.22500999999999999</v>
      </c>
      <c r="F906" s="1">
        <f>'All Nodes'!F7124</f>
        <v>0.49487100000000001</v>
      </c>
      <c r="G906">
        <f>'All Nodes'!G7124</f>
        <v>100001</v>
      </c>
    </row>
    <row r="907" spans="1:7" x14ac:dyDescent="0.25">
      <c r="A907" t="str">
        <f>'All Nodes'!A7125</f>
        <v>GRID</v>
      </c>
      <c r="B907">
        <f>'All Nodes'!B7125</f>
        <v>110905</v>
      </c>
      <c r="C907">
        <f>'All Nodes'!C7125</f>
        <v>100001</v>
      </c>
      <c r="D907" s="1">
        <f>'All Nodes'!D7125</f>
        <v>-2.4988E-2</v>
      </c>
      <c r="E907" s="1">
        <f>'All Nodes'!E7125</f>
        <v>-0.22500000000000001</v>
      </c>
      <c r="F907" s="1">
        <f>'All Nodes'!F7125</f>
        <v>0.49486999999999998</v>
      </c>
      <c r="G907">
        <f>'All Nodes'!G7125</f>
        <v>100001</v>
      </c>
    </row>
    <row r="908" spans="1:7" x14ac:dyDescent="0.25">
      <c r="A908" t="str">
        <f>'All Nodes'!A7126</f>
        <v>GRID</v>
      </c>
      <c r="B908">
        <f>'All Nodes'!B7126</f>
        <v>110906</v>
      </c>
      <c r="C908">
        <f>'All Nodes'!C7126</f>
        <v>100001</v>
      </c>
      <c r="D908" s="1">
        <f>'All Nodes'!D7126</f>
        <v>-0.17498900000000001</v>
      </c>
      <c r="E908" s="1">
        <f>'All Nodes'!E7126</f>
        <v>-0.22500800000000001</v>
      </c>
      <c r="F908" s="1">
        <f>'All Nodes'!F7126</f>
        <v>0.49486999999999998</v>
      </c>
      <c r="G908">
        <f>'All Nodes'!G7126</f>
        <v>100001</v>
      </c>
    </row>
    <row r="909" spans="1:7" x14ac:dyDescent="0.25">
      <c r="A909" t="str">
        <f>'All Nodes'!A7127</f>
        <v>GRID</v>
      </c>
      <c r="B909">
        <f>'All Nodes'!B7127</f>
        <v>110907</v>
      </c>
      <c r="C909">
        <f>'All Nodes'!C7127</f>
        <v>100001</v>
      </c>
      <c r="D909" s="1">
        <f>'All Nodes'!D7127</f>
        <v>-4.9987999999999998E-2</v>
      </c>
      <c r="E909" s="1">
        <f>'All Nodes'!E7127</f>
        <v>-0.22500200000000001</v>
      </c>
      <c r="F909" s="1">
        <f>'All Nodes'!F7127</f>
        <v>0.49487100000000001</v>
      </c>
      <c r="G909">
        <f>'All Nodes'!G7127</f>
        <v>100001</v>
      </c>
    </row>
    <row r="910" spans="1:7" x14ac:dyDescent="0.25">
      <c r="A910" t="str">
        <f>'All Nodes'!A7128</f>
        <v>GRID</v>
      </c>
      <c r="B910">
        <f>'All Nodes'!B7128</f>
        <v>110908</v>
      </c>
      <c r="C910">
        <f>'All Nodes'!C7128</f>
        <v>100001</v>
      </c>
      <c r="D910" s="1">
        <f>'All Nodes'!D7128</f>
        <v>-0.14998900000000001</v>
      </c>
      <c r="E910" s="1">
        <f>'All Nodes'!E7128</f>
        <v>-0.22500700000000001</v>
      </c>
      <c r="F910" s="1">
        <f>'All Nodes'!F7128</f>
        <v>0.49486999999999998</v>
      </c>
      <c r="G910">
        <f>'All Nodes'!G7128</f>
        <v>100001</v>
      </c>
    </row>
    <row r="911" spans="1:7" x14ac:dyDescent="0.25">
      <c r="A911" t="str">
        <f>'All Nodes'!A7129</f>
        <v>GRID</v>
      </c>
      <c r="B911">
        <f>'All Nodes'!B7129</f>
        <v>110909</v>
      </c>
      <c r="C911">
        <f>'All Nodes'!C7129</f>
        <v>100001</v>
      </c>
      <c r="D911" s="1">
        <f>'All Nodes'!D7129</f>
        <v>-7.4987999999999999E-2</v>
      </c>
      <c r="E911" s="1">
        <f>'All Nodes'!E7129</f>
        <v>-0.22500400000000001</v>
      </c>
      <c r="F911" s="1">
        <f>'All Nodes'!F7129</f>
        <v>0.49486999999999998</v>
      </c>
      <c r="G911">
        <f>'All Nodes'!G7129</f>
        <v>100001</v>
      </c>
    </row>
    <row r="912" spans="1:7" x14ac:dyDescent="0.25">
      <c r="A912" t="str">
        <f>'All Nodes'!A7130</f>
        <v>GRID</v>
      </c>
      <c r="B912">
        <f>'All Nodes'!B7130</f>
        <v>110910</v>
      </c>
      <c r="C912">
        <f>'All Nodes'!C7130</f>
        <v>100001</v>
      </c>
      <c r="D912" s="1">
        <f>'All Nodes'!D7130</f>
        <v>-0.124989</v>
      </c>
      <c r="E912" s="1">
        <f>'All Nodes'!E7130</f>
        <v>-0.22500600000000001</v>
      </c>
      <c r="F912" s="1">
        <f>'All Nodes'!F7130</f>
        <v>0.49487100000000001</v>
      </c>
      <c r="G912">
        <f>'All Nodes'!G7130</f>
        <v>100001</v>
      </c>
    </row>
    <row r="913" spans="1:7" x14ac:dyDescent="0.25">
      <c r="A913" t="str">
        <f>'All Nodes'!A7131</f>
        <v>GRID</v>
      </c>
      <c r="B913">
        <f>'All Nodes'!B7131</f>
        <v>110911</v>
      </c>
      <c r="C913">
        <f>'All Nodes'!C7131</f>
        <v>100001</v>
      </c>
      <c r="D913" s="1">
        <f>'All Nodes'!D7131</f>
        <v>-9.9987999999999994E-2</v>
      </c>
      <c r="E913" s="1">
        <f>'All Nodes'!E7131</f>
        <v>-0.22500400000000001</v>
      </c>
      <c r="F913" s="1">
        <f>'All Nodes'!F7131</f>
        <v>0.49486999999999998</v>
      </c>
      <c r="G913">
        <f>'All Nodes'!G7131</f>
        <v>100001</v>
      </c>
    </row>
    <row r="914" spans="1:7" x14ac:dyDescent="0.25">
      <c r="A914" t="str">
        <f>'All Nodes'!A7132</f>
        <v>GRID</v>
      </c>
      <c r="B914">
        <f>'All Nodes'!B7132</f>
        <v>110912</v>
      </c>
      <c r="C914">
        <f>'All Nodes'!C7132</f>
        <v>100001</v>
      </c>
      <c r="D914" s="1">
        <f>'All Nodes'!D7132</f>
        <v>-0.39998800000000001</v>
      </c>
      <c r="E914" s="1">
        <f>'All Nodes'!E7132</f>
        <v>-0.25002000000000002</v>
      </c>
      <c r="F914" s="1">
        <f>'All Nodes'!F7132</f>
        <v>0.49486999999999998</v>
      </c>
      <c r="G914">
        <f>'All Nodes'!G7132</f>
        <v>100001</v>
      </c>
    </row>
    <row r="915" spans="1:7" x14ac:dyDescent="0.25">
      <c r="A915" t="str">
        <f>'All Nodes'!A7133</f>
        <v>GRID</v>
      </c>
      <c r="B915">
        <f>'All Nodes'!B7133</f>
        <v>110913</v>
      </c>
      <c r="C915">
        <f>'All Nodes'!C7133</f>
        <v>100001</v>
      </c>
      <c r="D915" s="1">
        <f>'All Nodes'!D7133</f>
        <v>-0.39998699999999998</v>
      </c>
      <c r="E915" s="1">
        <f>'All Nodes'!E7133</f>
        <v>-0.27501999999999999</v>
      </c>
      <c r="F915" s="1">
        <f>'All Nodes'!F7133</f>
        <v>0.49487100000000001</v>
      </c>
      <c r="G915">
        <f>'All Nodes'!G7133</f>
        <v>100001</v>
      </c>
    </row>
    <row r="916" spans="1:7" x14ac:dyDescent="0.25">
      <c r="A916" t="str">
        <f>'All Nodes'!A7134</f>
        <v>GRID</v>
      </c>
      <c r="B916">
        <f>'All Nodes'!B7134</f>
        <v>110914</v>
      </c>
      <c r="C916">
        <f>'All Nodes'!C7134</f>
        <v>100001</v>
      </c>
      <c r="D916" s="1">
        <f>'All Nodes'!D7134</f>
        <v>0.32498899999999997</v>
      </c>
      <c r="E916" s="1">
        <f>'All Nodes'!E7134</f>
        <v>0.22501599999999999</v>
      </c>
      <c r="F916" s="1">
        <f>'All Nodes'!F7134</f>
        <v>0.49486999999999998</v>
      </c>
      <c r="G916">
        <f>'All Nodes'!G7134</f>
        <v>100001</v>
      </c>
    </row>
    <row r="917" spans="1:7" x14ac:dyDescent="0.25">
      <c r="A917" t="str">
        <f>'All Nodes'!A7135</f>
        <v>GRID</v>
      </c>
      <c r="B917">
        <f>'All Nodes'!B7135</f>
        <v>110915</v>
      </c>
      <c r="C917">
        <f>'All Nodes'!C7135</f>
        <v>100001</v>
      </c>
      <c r="D917" s="1">
        <f>'All Nodes'!D7135</f>
        <v>0.29998200000000003</v>
      </c>
      <c r="E917" s="1">
        <f>'All Nodes'!E7135</f>
        <v>0.37501600000000002</v>
      </c>
      <c r="F917" s="1">
        <f>'All Nodes'!F7135</f>
        <v>0.494869</v>
      </c>
      <c r="G917">
        <f>'All Nodes'!G7135</f>
        <v>100001</v>
      </c>
    </row>
    <row r="918" spans="1:7" x14ac:dyDescent="0.25">
      <c r="A918" t="str">
        <f>'All Nodes'!A7136</f>
        <v>GRID</v>
      </c>
      <c r="B918">
        <f>'All Nodes'!B7136</f>
        <v>110916</v>
      </c>
      <c r="C918">
        <f>'All Nodes'!C7136</f>
        <v>100001</v>
      </c>
      <c r="D918" s="1">
        <f>'All Nodes'!D7136</f>
        <v>0.299983</v>
      </c>
      <c r="E918" s="1">
        <f>'All Nodes'!E7136</f>
        <v>0.35001599999999999</v>
      </c>
      <c r="F918" s="1">
        <f>'All Nodes'!F7136</f>
        <v>0.49486999999999998</v>
      </c>
      <c r="G918">
        <f>'All Nodes'!G7136</f>
        <v>100001</v>
      </c>
    </row>
    <row r="919" spans="1:7" x14ac:dyDescent="0.25">
      <c r="A919" t="str">
        <f>'All Nodes'!A7137</f>
        <v>GRID</v>
      </c>
      <c r="B919">
        <f>'All Nodes'!B7137</f>
        <v>110917</v>
      </c>
      <c r="C919">
        <f>'All Nodes'!C7137</f>
        <v>100001</v>
      </c>
      <c r="D919" s="1">
        <f>'All Nodes'!D7137</f>
        <v>0.29998399999999997</v>
      </c>
      <c r="E919" s="1">
        <f>'All Nodes'!E7137</f>
        <v>0.32501600000000003</v>
      </c>
      <c r="F919" s="1">
        <f>'All Nodes'!F7137</f>
        <v>0.49486999999999998</v>
      </c>
      <c r="G919">
        <f>'All Nodes'!G7137</f>
        <v>100001</v>
      </c>
    </row>
    <row r="920" spans="1:7" x14ac:dyDescent="0.25">
      <c r="A920" t="str">
        <f>'All Nodes'!A7138</f>
        <v>GRID</v>
      </c>
      <c r="B920">
        <f>'All Nodes'!B7138</f>
        <v>110918</v>
      </c>
      <c r="C920">
        <f>'All Nodes'!C7138</f>
        <v>100001</v>
      </c>
      <c r="D920" s="1">
        <f>'All Nodes'!D7138</f>
        <v>0.299985</v>
      </c>
      <c r="E920" s="1">
        <f>'All Nodes'!E7138</f>
        <v>0.300016</v>
      </c>
      <c r="F920" s="1">
        <f>'All Nodes'!F7138</f>
        <v>0.494869</v>
      </c>
      <c r="G920">
        <f>'All Nodes'!G7138</f>
        <v>100001</v>
      </c>
    </row>
    <row r="921" spans="1:7" x14ac:dyDescent="0.25">
      <c r="A921" t="str">
        <f>'All Nodes'!A7139</f>
        <v>GRID</v>
      </c>
      <c r="B921">
        <f>'All Nodes'!B7139</f>
        <v>110919</v>
      </c>
      <c r="C921">
        <f>'All Nodes'!C7139</f>
        <v>100001</v>
      </c>
      <c r="D921" s="1">
        <f>'All Nodes'!D7139</f>
        <v>0.299987</v>
      </c>
      <c r="E921" s="1">
        <f>'All Nodes'!E7139</f>
        <v>0.27501599999999998</v>
      </c>
      <c r="F921" s="1">
        <f>'All Nodes'!F7139</f>
        <v>0.49486999999999998</v>
      </c>
      <c r="G921">
        <f>'All Nodes'!G7139</f>
        <v>100001</v>
      </c>
    </row>
    <row r="922" spans="1:7" x14ac:dyDescent="0.25">
      <c r="A922" t="str">
        <f>'All Nodes'!A7140</f>
        <v>GRID</v>
      </c>
      <c r="B922">
        <f>'All Nodes'!B7140</f>
        <v>110920</v>
      </c>
      <c r="C922">
        <f>'All Nodes'!C7140</f>
        <v>100001</v>
      </c>
      <c r="D922" s="1">
        <f>'All Nodes'!D7140</f>
        <v>0.29998799999999998</v>
      </c>
      <c r="E922" s="1">
        <f>'All Nodes'!E7140</f>
        <v>0.25001600000000002</v>
      </c>
      <c r="F922" s="1">
        <f>'All Nodes'!F7140</f>
        <v>0.49486999999999998</v>
      </c>
      <c r="G922">
        <f>'All Nodes'!G7140</f>
        <v>100001</v>
      </c>
    </row>
    <row r="923" spans="1:7" x14ac:dyDescent="0.25">
      <c r="A923" t="str">
        <f>'All Nodes'!A7141</f>
        <v>GRID</v>
      </c>
      <c r="B923">
        <f>'All Nodes'!B7141</f>
        <v>110921</v>
      </c>
      <c r="C923">
        <f>'All Nodes'!C7141</f>
        <v>100001</v>
      </c>
      <c r="D923" s="1">
        <f>'All Nodes'!D7141</f>
        <v>0.324988</v>
      </c>
      <c r="E923" s="1">
        <f>'All Nodes'!E7141</f>
        <v>0.25001600000000002</v>
      </c>
      <c r="F923" s="1">
        <f>'All Nodes'!F7141</f>
        <v>0.49486999999999998</v>
      </c>
      <c r="G923">
        <f>'All Nodes'!G7141</f>
        <v>100001</v>
      </c>
    </row>
    <row r="924" spans="1:7" x14ac:dyDescent="0.25">
      <c r="A924" t="str">
        <f>'All Nodes'!A7142</f>
        <v>GRID</v>
      </c>
      <c r="B924">
        <f>'All Nodes'!B7142</f>
        <v>110922</v>
      </c>
      <c r="C924">
        <f>'All Nodes'!C7142</f>
        <v>100001</v>
      </c>
      <c r="D924" s="1">
        <f>'All Nodes'!D7142</f>
        <v>0.34999000000000002</v>
      </c>
      <c r="E924" s="1">
        <f>'All Nodes'!E7142</f>
        <v>0.200018</v>
      </c>
      <c r="F924" s="1">
        <f>'All Nodes'!F7142</f>
        <v>0.49486999999999998</v>
      </c>
      <c r="G924">
        <f>'All Nodes'!G7142</f>
        <v>100001</v>
      </c>
    </row>
    <row r="925" spans="1:7" x14ac:dyDescent="0.25">
      <c r="A925" t="str">
        <f>'All Nodes'!A7143</f>
        <v>GRID</v>
      </c>
      <c r="B925">
        <f>'All Nodes'!B7143</f>
        <v>110923</v>
      </c>
      <c r="C925">
        <f>'All Nodes'!C7143</f>
        <v>100001</v>
      </c>
      <c r="D925" s="1">
        <f>'All Nodes'!D7143</f>
        <v>0.34998899999999999</v>
      </c>
      <c r="E925" s="1">
        <f>'All Nodes'!E7143</f>
        <v>0.225018</v>
      </c>
      <c r="F925" s="1">
        <f>'All Nodes'!F7143</f>
        <v>0.49486999999999998</v>
      </c>
      <c r="G925">
        <f>'All Nodes'!G7143</f>
        <v>100001</v>
      </c>
    </row>
    <row r="926" spans="1:7" x14ac:dyDescent="0.25">
      <c r="A926" t="str">
        <f>'All Nodes'!A7144</f>
        <v>GRID</v>
      </c>
      <c r="B926">
        <f>'All Nodes'!B7144</f>
        <v>110924</v>
      </c>
      <c r="C926">
        <f>'All Nodes'!C7144</f>
        <v>100001</v>
      </c>
      <c r="D926" s="1">
        <f>'All Nodes'!D7144</f>
        <v>0.37499300000000002</v>
      </c>
      <c r="E926" s="1">
        <f>'All Nodes'!E7144</f>
        <v>0.15001900000000001</v>
      </c>
      <c r="F926" s="1">
        <f>'All Nodes'!F7144</f>
        <v>0.49486999999999998</v>
      </c>
      <c r="G926">
        <f>'All Nodes'!G7144</f>
        <v>100001</v>
      </c>
    </row>
    <row r="927" spans="1:7" x14ac:dyDescent="0.25">
      <c r="A927" t="str">
        <f>'All Nodes'!A7145</f>
        <v>GRID</v>
      </c>
      <c r="B927">
        <f>'All Nodes'!B7145</f>
        <v>110925</v>
      </c>
      <c r="C927">
        <f>'All Nodes'!C7145</f>
        <v>100001</v>
      </c>
      <c r="D927" s="1">
        <f>'All Nodes'!D7145</f>
        <v>0.37499399999999999</v>
      </c>
      <c r="E927" s="1">
        <f>'All Nodes'!E7145</f>
        <v>0.12501899999999999</v>
      </c>
      <c r="F927" s="1">
        <f>'All Nodes'!F7145</f>
        <v>0.49486999999999998</v>
      </c>
      <c r="G927">
        <f>'All Nodes'!G7145</f>
        <v>100001</v>
      </c>
    </row>
    <row r="928" spans="1:7" x14ac:dyDescent="0.25">
      <c r="A928" t="str">
        <f>'All Nodes'!A7146</f>
        <v>GRID</v>
      </c>
      <c r="B928">
        <f>'All Nodes'!B7146</f>
        <v>110926</v>
      </c>
      <c r="C928">
        <f>'All Nodes'!C7146</f>
        <v>100001</v>
      </c>
      <c r="D928" s="1">
        <f>'All Nodes'!D7146</f>
        <v>0.37498999999999999</v>
      </c>
      <c r="E928" s="1">
        <f>'All Nodes'!E7146</f>
        <v>0.200019</v>
      </c>
      <c r="F928" s="1">
        <f>'All Nodes'!F7146</f>
        <v>0.49486999999999998</v>
      </c>
      <c r="G928">
        <f>'All Nodes'!G7146</f>
        <v>100001</v>
      </c>
    </row>
    <row r="929" spans="1:7" x14ac:dyDescent="0.25">
      <c r="A929" t="str">
        <f>'All Nodes'!A7147</f>
        <v>GRID</v>
      </c>
      <c r="B929">
        <f>'All Nodes'!B7147</f>
        <v>110927</v>
      </c>
      <c r="C929">
        <f>'All Nodes'!C7147</f>
        <v>100001</v>
      </c>
      <c r="D929" s="1">
        <f>'All Nodes'!D7147</f>
        <v>0.37499100000000002</v>
      </c>
      <c r="E929" s="1">
        <f>'All Nodes'!E7147</f>
        <v>0.17501800000000001</v>
      </c>
      <c r="F929" s="1">
        <f>'All Nodes'!F7147</f>
        <v>0.49486999999999998</v>
      </c>
      <c r="G929">
        <f>'All Nodes'!G7147</f>
        <v>100001</v>
      </c>
    </row>
    <row r="930" spans="1:7" x14ac:dyDescent="0.25">
      <c r="A930" t="str">
        <f>'All Nodes'!A7148</f>
        <v>GRID</v>
      </c>
      <c r="B930">
        <f>'All Nodes'!B7148</f>
        <v>110928</v>
      </c>
      <c r="C930">
        <f>'All Nodes'!C7148</f>
        <v>100001</v>
      </c>
      <c r="D930" s="1">
        <f>'All Nodes'!D7148</f>
        <v>0.39999600000000002</v>
      </c>
      <c r="E930" s="1">
        <f>'All Nodes'!E7148</f>
        <v>7.5020199999999995E-2</v>
      </c>
      <c r="F930" s="1">
        <f>'All Nodes'!F7148</f>
        <v>0.49486999999999998</v>
      </c>
      <c r="G930">
        <f>'All Nodes'!G7148</f>
        <v>100001</v>
      </c>
    </row>
    <row r="931" spans="1:7" x14ac:dyDescent="0.25">
      <c r="A931" t="str">
        <f>'All Nodes'!A7149</f>
        <v>GRID</v>
      </c>
      <c r="B931">
        <f>'All Nodes'!B7149</f>
        <v>110929</v>
      </c>
      <c r="C931">
        <f>'All Nodes'!C7149</f>
        <v>100001</v>
      </c>
      <c r="D931" s="1">
        <f>'All Nodes'!D7149</f>
        <v>0.42499599999999998</v>
      </c>
      <c r="E931" s="1">
        <f>'All Nodes'!E7149</f>
        <v>7.5021400000000002E-2</v>
      </c>
      <c r="F931" s="1">
        <f>'All Nodes'!F7149</f>
        <v>0.49486999999999998</v>
      </c>
      <c r="G931">
        <f>'All Nodes'!G7149</f>
        <v>100001</v>
      </c>
    </row>
    <row r="932" spans="1:7" x14ac:dyDescent="0.25">
      <c r="A932" t="str">
        <f>'All Nodes'!A7150</f>
        <v>GRID</v>
      </c>
      <c r="B932">
        <f>'All Nodes'!B7150</f>
        <v>110930</v>
      </c>
      <c r="C932">
        <f>'All Nodes'!C7150</f>
        <v>100001</v>
      </c>
      <c r="D932" s="1">
        <f>'All Nodes'!D7150</f>
        <v>0.44999699999999998</v>
      </c>
      <c r="E932" s="1">
        <f>'All Nodes'!E7150</f>
        <v>5.00226E-2</v>
      </c>
      <c r="F932" s="1">
        <f>'All Nodes'!F7150</f>
        <v>0.49486999999999998</v>
      </c>
      <c r="G932">
        <f>'All Nodes'!G7150</f>
        <v>100001</v>
      </c>
    </row>
    <row r="933" spans="1:7" x14ac:dyDescent="0.25">
      <c r="A933" t="str">
        <f>'All Nodes'!A7151</f>
        <v>GRID</v>
      </c>
      <c r="B933">
        <f>'All Nodes'!B7151</f>
        <v>110931</v>
      </c>
      <c r="C933">
        <f>'All Nodes'!C7151</f>
        <v>100001</v>
      </c>
      <c r="D933" s="1">
        <f>'All Nodes'!D7151</f>
        <v>0.44999600000000001</v>
      </c>
      <c r="E933" s="1">
        <f>'All Nodes'!E7151</f>
        <v>7.5022599999999995E-2</v>
      </c>
      <c r="F933" s="1">
        <f>'All Nodes'!F7151</f>
        <v>0.49486999999999998</v>
      </c>
      <c r="G933">
        <f>'All Nodes'!G7151</f>
        <v>100001</v>
      </c>
    </row>
    <row r="934" spans="1:7" x14ac:dyDescent="0.25">
      <c r="A934" t="str">
        <f>'All Nodes'!A7152</f>
        <v>GRID</v>
      </c>
      <c r="B934">
        <f>'All Nodes'!B7152</f>
        <v>110932</v>
      </c>
      <c r="C934">
        <f>'All Nodes'!C7152</f>
        <v>100001</v>
      </c>
      <c r="D934" s="1">
        <f>'All Nodes'!D7152</f>
        <v>0.474997</v>
      </c>
      <c r="E934" s="1">
        <f>'All Nodes'!E7152</f>
        <v>5.00238E-2</v>
      </c>
      <c r="F934" s="1">
        <f>'All Nodes'!F7152</f>
        <v>0.49486999999999998</v>
      </c>
      <c r="G934">
        <f>'All Nodes'!G7152</f>
        <v>100001</v>
      </c>
    </row>
    <row r="935" spans="1:7" x14ac:dyDescent="0.25">
      <c r="A935" t="str">
        <f>'All Nodes'!A7153</f>
        <v>GRID</v>
      </c>
      <c r="B935">
        <f>'All Nodes'!B7153</f>
        <v>110933</v>
      </c>
      <c r="C935">
        <f>'All Nodes'!C7153</f>
        <v>100001</v>
      </c>
      <c r="D935" s="1">
        <f>'All Nodes'!D7153</f>
        <v>0.39999499999999999</v>
      </c>
      <c r="E935" s="1">
        <f>'All Nodes'!E7153</f>
        <v>0.10002</v>
      </c>
      <c r="F935" s="1">
        <f>'All Nodes'!F7153</f>
        <v>0.49486999999999998</v>
      </c>
      <c r="G935">
        <f>'All Nodes'!G7153</f>
        <v>100001</v>
      </c>
    </row>
    <row r="936" spans="1:7" x14ac:dyDescent="0.25">
      <c r="A936" t="str">
        <f>'All Nodes'!A7154</f>
        <v>GRID</v>
      </c>
      <c r="B936">
        <f>'All Nodes'!B7154</f>
        <v>110934</v>
      </c>
      <c r="C936">
        <f>'All Nodes'!C7154</f>
        <v>100001</v>
      </c>
      <c r="D936" s="1">
        <f>'All Nodes'!D7154</f>
        <v>0.39999400000000002</v>
      </c>
      <c r="E936" s="1">
        <f>'All Nodes'!E7154</f>
        <v>0.12501999999999999</v>
      </c>
      <c r="F936" s="1">
        <f>'All Nodes'!F7154</f>
        <v>0.49486999999999998</v>
      </c>
      <c r="G936">
        <f>'All Nodes'!G7154</f>
        <v>100001</v>
      </c>
    </row>
    <row r="937" spans="1:7" x14ac:dyDescent="0.25">
      <c r="A937" t="str">
        <f>'All Nodes'!A7155</f>
        <v>GRID</v>
      </c>
      <c r="B937">
        <f>'All Nodes'!B7155</f>
        <v>110935</v>
      </c>
      <c r="C937">
        <f>'All Nodes'!C7155</f>
        <v>100001</v>
      </c>
      <c r="D937" s="1">
        <f>'All Nodes'!D7155</f>
        <v>0.37501200000000001</v>
      </c>
      <c r="E937" s="1">
        <f>'All Nodes'!E7155</f>
        <v>-0.24998200000000001</v>
      </c>
      <c r="F937" s="1">
        <f>'All Nodes'!F7155</f>
        <v>0.49486999999999998</v>
      </c>
      <c r="G937">
        <f>'All Nodes'!G7155</f>
        <v>100001</v>
      </c>
    </row>
    <row r="938" spans="1:7" x14ac:dyDescent="0.25">
      <c r="A938" t="str">
        <f>'All Nodes'!A7156</f>
        <v>GRID</v>
      </c>
      <c r="B938">
        <f>'All Nodes'!B7156</f>
        <v>110936</v>
      </c>
      <c r="C938">
        <f>'All Nodes'!C7156</f>
        <v>100001</v>
      </c>
      <c r="D938" s="1">
        <f>'All Nodes'!D7156</f>
        <v>0.35001199999999999</v>
      </c>
      <c r="E938" s="1">
        <f>'All Nodes'!E7156</f>
        <v>-0.24998200000000001</v>
      </c>
      <c r="F938" s="1">
        <f>'All Nodes'!F7156</f>
        <v>0.49487100000000001</v>
      </c>
      <c r="G938">
        <f>'All Nodes'!G7156</f>
        <v>100001</v>
      </c>
    </row>
    <row r="939" spans="1:7" x14ac:dyDescent="0.25">
      <c r="A939" t="str">
        <f>'All Nodes'!A7157</f>
        <v>GRID</v>
      </c>
      <c r="B939">
        <f>'All Nodes'!B7157</f>
        <v>110937</v>
      </c>
      <c r="C939">
        <f>'All Nodes'!C7157</f>
        <v>100001</v>
      </c>
      <c r="D939" s="1">
        <f>'All Nodes'!D7157</f>
        <v>0.32501200000000002</v>
      </c>
      <c r="E939" s="1">
        <f>'All Nodes'!E7157</f>
        <v>-0.24998400000000001</v>
      </c>
      <c r="F939" s="1">
        <f>'All Nodes'!F7157</f>
        <v>0.49486999999999998</v>
      </c>
      <c r="G939">
        <f>'All Nodes'!G7157</f>
        <v>100001</v>
      </c>
    </row>
    <row r="940" spans="1:7" x14ac:dyDescent="0.25">
      <c r="A940" t="str">
        <f>'All Nodes'!A7158</f>
        <v>GRID</v>
      </c>
      <c r="B940">
        <f>'All Nodes'!B7158</f>
        <v>110938</v>
      </c>
      <c r="C940">
        <f>'All Nodes'!C7158</f>
        <v>100001</v>
      </c>
      <c r="D940" s="1">
        <f>'All Nodes'!D7158</f>
        <v>0.300012</v>
      </c>
      <c r="E940" s="1">
        <f>'All Nodes'!E7158</f>
        <v>-0.24998400000000001</v>
      </c>
      <c r="F940" s="1">
        <f>'All Nodes'!F7158</f>
        <v>0.49486999999999998</v>
      </c>
      <c r="G940">
        <f>'All Nodes'!G7158</f>
        <v>100001</v>
      </c>
    </row>
    <row r="941" spans="1:7" x14ac:dyDescent="0.25">
      <c r="A941" t="str">
        <f>'All Nodes'!A7159</f>
        <v>GRID</v>
      </c>
      <c r="B941">
        <f>'All Nodes'!B7159</f>
        <v>110939</v>
      </c>
      <c r="C941">
        <f>'All Nodes'!C7159</f>
        <v>100001</v>
      </c>
      <c r="D941" s="1">
        <f>'All Nodes'!D7159</f>
        <v>0.27501199999999998</v>
      </c>
      <c r="E941" s="1">
        <f>'All Nodes'!E7159</f>
        <v>-0.24998600000000001</v>
      </c>
      <c r="F941" s="1">
        <f>'All Nodes'!F7159</f>
        <v>0.49487100000000001</v>
      </c>
      <c r="G941">
        <f>'All Nodes'!G7159</f>
        <v>100001</v>
      </c>
    </row>
    <row r="942" spans="1:7" x14ac:dyDescent="0.25">
      <c r="A942" t="str">
        <f>'All Nodes'!A7160</f>
        <v>GRID</v>
      </c>
      <c r="B942">
        <f>'All Nodes'!B7160</f>
        <v>110940</v>
      </c>
      <c r="C942">
        <f>'All Nodes'!C7160</f>
        <v>100001</v>
      </c>
      <c r="D942" s="1">
        <f>'All Nodes'!D7160</f>
        <v>0.40001300000000001</v>
      </c>
      <c r="E942" s="1">
        <f>'All Nodes'!E7160</f>
        <v>-0.27498</v>
      </c>
      <c r="F942" s="1">
        <f>'All Nodes'!F7160</f>
        <v>0.49486999999999998</v>
      </c>
      <c r="G942">
        <f>'All Nodes'!G7160</f>
        <v>100001</v>
      </c>
    </row>
    <row r="943" spans="1:7" x14ac:dyDescent="0.25">
      <c r="A943" t="str">
        <f>'All Nodes'!A7161</f>
        <v>GRID</v>
      </c>
      <c r="B943">
        <f>'All Nodes'!B7161</f>
        <v>110941</v>
      </c>
      <c r="C943">
        <f>'All Nodes'!C7161</f>
        <v>100001</v>
      </c>
      <c r="D943" s="1">
        <f>'All Nodes'!D7161</f>
        <v>0.37501299999999999</v>
      </c>
      <c r="E943" s="1">
        <f>'All Nodes'!E7161</f>
        <v>-0.274982</v>
      </c>
      <c r="F943" s="1">
        <f>'All Nodes'!F7161</f>
        <v>0.49487100000000001</v>
      </c>
      <c r="G943">
        <f>'All Nodes'!G7161</f>
        <v>100001</v>
      </c>
    </row>
    <row r="944" spans="1:7" x14ac:dyDescent="0.25">
      <c r="A944" t="str">
        <f>'All Nodes'!A7162</f>
        <v>GRID</v>
      </c>
      <c r="B944">
        <f>'All Nodes'!B7162</f>
        <v>110942</v>
      </c>
      <c r="C944">
        <f>'All Nodes'!C7162</f>
        <v>100001</v>
      </c>
      <c r="D944" s="1">
        <f>'All Nodes'!D7162</f>
        <v>0.25001200000000001</v>
      </c>
      <c r="E944" s="1">
        <f>'All Nodes'!E7162</f>
        <v>-0.24998799999999999</v>
      </c>
      <c r="F944" s="1">
        <f>'All Nodes'!F7162</f>
        <v>0.49486999999999998</v>
      </c>
      <c r="G944">
        <f>'All Nodes'!G7162</f>
        <v>100001</v>
      </c>
    </row>
    <row r="945" spans="1:7" x14ac:dyDescent="0.25">
      <c r="A945" t="str">
        <f>'All Nodes'!A7163</f>
        <v>GRID</v>
      </c>
      <c r="B945">
        <f>'All Nodes'!B7163</f>
        <v>110943</v>
      </c>
      <c r="C945">
        <f>'All Nodes'!C7163</f>
        <v>100001</v>
      </c>
      <c r="D945" s="1">
        <f>'All Nodes'!D7163</f>
        <v>0.22501199999999999</v>
      </c>
      <c r="E945" s="1">
        <f>'All Nodes'!E7163</f>
        <v>-0.24998799999999999</v>
      </c>
      <c r="F945" s="1">
        <f>'All Nodes'!F7163</f>
        <v>0.49487100000000001</v>
      </c>
      <c r="G945">
        <f>'All Nodes'!G7163</f>
        <v>100001</v>
      </c>
    </row>
    <row r="946" spans="1:7" x14ac:dyDescent="0.25">
      <c r="A946" t="str">
        <f>'All Nodes'!A7164</f>
        <v>GRID</v>
      </c>
      <c r="B946">
        <f>'All Nodes'!B7164</f>
        <v>110944</v>
      </c>
      <c r="C946">
        <f>'All Nodes'!C7164</f>
        <v>100001</v>
      </c>
      <c r="D946" s="1">
        <f>'All Nodes'!D7164</f>
        <v>-0.37498799999999999</v>
      </c>
      <c r="E946" s="1">
        <f>'All Nodes'!E7164</f>
        <v>-0.25001800000000002</v>
      </c>
      <c r="F946" s="1">
        <f>'All Nodes'!F7164</f>
        <v>0.49486999999999998</v>
      </c>
      <c r="G946">
        <f>'All Nodes'!G7164</f>
        <v>100001</v>
      </c>
    </row>
    <row r="947" spans="1:7" x14ac:dyDescent="0.25">
      <c r="A947" t="str">
        <f>'All Nodes'!A7165</f>
        <v>GRID</v>
      </c>
      <c r="B947">
        <f>'All Nodes'!B7165</f>
        <v>110945</v>
      </c>
      <c r="C947">
        <f>'All Nodes'!C7165</f>
        <v>100001</v>
      </c>
      <c r="D947" s="1">
        <f>'All Nodes'!D7165</f>
        <v>0.200012</v>
      </c>
      <c r="E947" s="1">
        <f>'All Nodes'!E7165</f>
        <v>-0.24998999999999999</v>
      </c>
      <c r="F947" s="1">
        <f>'All Nodes'!F7165</f>
        <v>0.49486999999999998</v>
      </c>
      <c r="G947">
        <f>'All Nodes'!G7165</f>
        <v>100001</v>
      </c>
    </row>
    <row r="948" spans="1:7" x14ac:dyDescent="0.25">
      <c r="A948" t="str">
        <f>'All Nodes'!A7166</f>
        <v>GRID</v>
      </c>
      <c r="B948">
        <f>'All Nodes'!B7166</f>
        <v>110946</v>
      </c>
      <c r="C948">
        <f>'All Nodes'!C7166</f>
        <v>100001</v>
      </c>
      <c r="D948" s="1">
        <f>'All Nodes'!D7166</f>
        <v>0.175012</v>
      </c>
      <c r="E948" s="1">
        <f>'All Nodes'!E7166</f>
        <v>-0.24999099999999999</v>
      </c>
      <c r="F948" s="1">
        <f>'All Nodes'!F7166</f>
        <v>0.49486999999999998</v>
      </c>
      <c r="G948">
        <f>'All Nodes'!G7166</f>
        <v>100001</v>
      </c>
    </row>
    <row r="949" spans="1:7" x14ac:dyDescent="0.25">
      <c r="A949" t="str">
        <f>'All Nodes'!A7167</f>
        <v>GRID</v>
      </c>
      <c r="B949">
        <f>'All Nodes'!B7167</f>
        <v>110947</v>
      </c>
      <c r="C949">
        <f>'All Nodes'!C7167</f>
        <v>100001</v>
      </c>
      <c r="D949" s="1">
        <f>'All Nodes'!D7167</f>
        <v>0.15001200000000001</v>
      </c>
      <c r="E949" s="1">
        <f>'All Nodes'!E7167</f>
        <v>-0.24999199999999999</v>
      </c>
      <c r="F949" s="1">
        <f>'All Nodes'!F7167</f>
        <v>0.49487100000000001</v>
      </c>
      <c r="G949">
        <f>'All Nodes'!G7167</f>
        <v>100001</v>
      </c>
    </row>
    <row r="950" spans="1:7" x14ac:dyDescent="0.25">
      <c r="A950" t="str">
        <f>'All Nodes'!A7168</f>
        <v>GRID</v>
      </c>
      <c r="B950">
        <f>'All Nodes'!B7168</f>
        <v>110948</v>
      </c>
      <c r="C950">
        <f>'All Nodes'!C7168</f>
        <v>100001</v>
      </c>
      <c r="D950" s="1">
        <f>'All Nodes'!D7168</f>
        <v>-0.34998800000000002</v>
      </c>
      <c r="E950" s="1">
        <f>'All Nodes'!E7168</f>
        <v>-0.25001600000000002</v>
      </c>
      <c r="F950" s="1">
        <f>'All Nodes'!F7168</f>
        <v>0.49487100000000001</v>
      </c>
      <c r="G950">
        <f>'All Nodes'!G7168</f>
        <v>100001</v>
      </c>
    </row>
    <row r="951" spans="1:7" x14ac:dyDescent="0.25">
      <c r="A951" t="str">
        <f>'All Nodes'!A7169</f>
        <v>GRID</v>
      </c>
      <c r="B951">
        <f>'All Nodes'!B7169</f>
        <v>110949</v>
      </c>
      <c r="C951">
        <f>'All Nodes'!C7169</f>
        <v>100001</v>
      </c>
      <c r="D951" s="1">
        <f>'All Nodes'!D7169</f>
        <v>0.12501200000000001</v>
      </c>
      <c r="E951" s="1">
        <f>'All Nodes'!E7169</f>
        <v>-0.24999399999999999</v>
      </c>
      <c r="F951" s="1">
        <f>'All Nodes'!F7169</f>
        <v>0.49486999999999998</v>
      </c>
      <c r="G951">
        <f>'All Nodes'!G7169</f>
        <v>100001</v>
      </c>
    </row>
    <row r="952" spans="1:7" x14ac:dyDescent="0.25">
      <c r="A952" t="str">
        <f>'All Nodes'!A7170</f>
        <v>GRID</v>
      </c>
      <c r="B952">
        <f>'All Nodes'!B7170</f>
        <v>110950</v>
      </c>
      <c r="C952">
        <f>'All Nodes'!C7170</f>
        <v>100001</v>
      </c>
      <c r="D952" s="1">
        <f>'All Nodes'!D7170</f>
        <v>-0.324988</v>
      </c>
      <c r="E952" s="1">
        <f>'All Nodes'!E7170</f>
        <v>-0.25001600000000002</v>
      </c>
      <c r="F952" s="1">
        <f>'All Nodes'!F7170</f>
        <v>0.49486999999999998</v>
      </c>
      <c r="G952">
        <f>'All Nodes'!G7170</f>
        <v>100001</v>
      </c>
    </row>
    <row r="953" spans="1:7" x14ac:dyDescent="0.25">
      <c r="A953" t="str">
        <f>'All Nodes'!A7171</f>
        <v>GRID</v>
      </c>
      <c r="B953">
        <f>'All Nodes'!B7171</f>
        <v>110951</v>
      </c>
      <c r="C953">
        <f>'All Nodes'!C7171</f>
        <v>100001</v>
      </c>
      <c r="D953" s="1">
        <f>'All Nodes'!D7171</f>
        <v>0.100012</v>
      </c>
      <c r="E953" s="1">
        <f>'All Nodes'!E7171</f>
        <v>-0.24999399999999999</v>
      </c>
      <c r="F953" s="1">
        <f>'All Nodes'!F7171</f>
        <v>0.49487100000000001</v>
      </c>
      <c r="G953">
        <f>'All Nodes'!G7171</f>
        <v>100001</v>
      </c>
    </row>
    <row r="954" spans="1:7" x14ac:dyDescent="0.25">
      <c r="A954" t="str">
        <f>'All Nodes'!A7172</f>
        <v>GRID</v>
      </c>
      <c r="B954">
        <f>'All Nodes'!B7172</f>
        <v>110952</v>
      </c>
      <c r="C954">
        <f>'All Nodes'!C7172</f>
        <v>100001</v>
      </c>
      <c r="D954" s="1">
        <f>'All Nodes'!D7172</f>
        <v>-0.29998799999999998</v>
      </c>
      <c r="E954" s="1">
        <f>'All Nodes'!E7172</f>
        <v>-0.25001400000000001</v>
      </c>
      <c r="F954" s="1">
        <f>'All Nodes'!F7172</f>
        <v>0.49487100000000001</v>
      </c>
      <c r="G954">
        <f>'All Nodes'!G7172</f>
        <v>100001</v>
      </c>
    </row>
    <row r="955" spans="1:7" x14ac:dyDescent="0.25">
      <c r="A955" t="str">
        <f>'All Nodes'!A7173</f>
        <v>GRID</v>
      </c>
      <c r="B955">
        <f>'All Nodes'!B7173</f>
        <v>110953</v>
      </c>
      <c r="C955">
        <f>'All Nodes'!C7173</f>
        <v>100001</v>
      </c>
      <c r="D955" s="1">
        <f>'All Nodes'!D7173</f>
        <v>7.5012099999999998E-2</v>
      </c>
      <c r="E955" s="1">
        <f>'All Nodes'!E7173</f>
        <v>-0.249996</v>
      </c>
      <c r="F955" s="1">
        <f>'All Nodes'!F7173</f>
        <v>0.49486999999999998</v>
      </c>
      <c r="G955">
        <f>'All Nodes'!G7173</f>
        <v>100001</v>
      </c>
    </row>
    <row r="956" spans="1:7" x14ac:dyDescent="0.25">
      <c r="A956" t="str">
        <f>'All Nodes'!A7174</f>
        <v>GRID</v>
      </c>
      <c r="B956">
        <f>'All Nodes'!B7174</f>
        <v>110954</v>
      </c>
      <c r="C956">
        <f>'All Nodes'!C7174</f>
        <v>100001</v>
      </c>
      <c r="D956" s="1">
        <f>'All Nodes'!D7174</f>
        <v>-0.27498800000000001</v>
      </c>
      <c r="E956" s="1">
        <f>'All Nodes'!E7174</f>
        <v>-0.25001299999999999</v>
      </c>
      <c r="F956" s="1">
        <f>'All Nodes'!F7174</f>
        <v>0.49486999999999998</v>
      </c>
      <c r="G956">
        <f>'All Nodes'!G7174</f>
        <v>100001</v>
      </c>
    </row>
    <row r="957" spans="1:7" x14ac:dyDescent="0.25">
      <c r="A957" t="str">
        <f>'All Nodes'!A7175</f>
        <v>GRID</v>
      </c>
      <c r="B957">
        <f>'All Nodes'!B7175</f>
        <v>110955</v>
      </c>
      <c r="C957">
        <f>'All Nodes'!C7175</f>
        <v>100001</v>
      </c>
      <c r="D957" s="1">
        <f>'All Nodes'!D7175</f>
        <v>5.0012099999999997E-2</v>
      </c>
      <c r="E957" s="1">
        <f>'All Nodes'!E7175</f>
        <v>-0.249998</v>
      </c>
      <c r="F957" s="1">
        <f>'All Nodes'!F7175</f>
        <v>0.49486999999999998</v>
      </c>
      <c r="G957">
        <f>'All Nodes'!G7175</f>
        <v>100001</v>
      </c>
    </row>
    <row r="958" spans="1:7" x14ac:dyDescent="0.25">
      <c r="A958" t="str">
        <f>'All Nodes'!A7176</f>
        <v>GRID</v>
      </c>
      <c r="B958">
        <f>'All Nodes'!B7176</f>
        <v>110956</v>
      </c>
      <c r="C958">
        <f>'All Nodes'!C7176</f>
        <v>100001</v>
      </c>
      <c r="D958" s="1">
        <f>'All Nodes'!D7176</f>
        <v>-0.24998799999999999</v>
      </c>
      <c r="E958" s="1">
        <f>'All Nodes'!E7176</f>
        <v>-0.25001200000000001</v>
      </c>
      <c r="F958" s="1">
        <f>'All Nodes'!F7176</f>
        <v>0.49486999999999998</v>
      </c>
      <c r="G958">
        <f>'All Nodes'!G7176</f>
        <v>100001</v>
      </c>
    </row>
    <row r="959" spans="1:7" x14ac:dyDescent="0.25">
      <c r="A959" t="str">
        <f>'All Nodes'!A7177</f>
        <v>GRID</v>
      </c>
      <c r="B959">
        <f>'All Nodes'!B7177</f>
        <v>110957</v>
      </c>
      <c r="C959">
        <f>'All Nodes'!C7177</f>
        <v>100001</v>
      </c>
      <c r="D959" s="1">
        <f>'All Nodes'!D7177</f>
        <v>2.5012099999999999E-2</v>
      </c>
      <c r="E959" s="1">
        <f>'All Nodes'!E7177</f>
        <v>-0.249998</v>
      </c>
      <c r="F959" s="1">
        <f>'All Nodes'!F7177</f>
        <v>0.49487100000000001</v>
      </c>
      <c r="G959">
        <f>'All Nodes'!G7177</f>
        <v>100001</v>
      </c>
    </row>
    <row r="960" spans="1:7" x14ac:dyDescent="0.25">
      <c r="A960" t="str">
        <f>'All Nodes'!A7178</f>
        <v>GRID</v>
      </c>
      <c r="B960">
        <f>'All Nodes'!B7178</f>
        <v>110958</v>
      </c>
      <c r="C960">
        <f>'All Nodes'!C7178</f>
        <v>100001</v>
      </c>
      <c r="D960" s="1">
        <f>'All Nodes'!D7178</f>
        <v>-0.22498799999999999</v>
      </c>
      <c r="E960" s="1">
        <f>'All Nodes'!E7178</f>
        <v>-0.25001000000000001</v>
      </c>
      <c r="F960" s="1">
        <f>'All Nodes'!F7178</f>
        <v>0.49487100000000001</v>
      </c>
      <c r="G960">
        <f>'All Nodes'!G7178</f>
        <v>100001</v>
      </c>
    </row>
    <row r="961" spans="1:7" x14ac:dyDescent="0.25">
      <c r="A961" t="str">
        <f>'All Nodes'!A7179</f>
        <v>GRID</v>
      </c>
      <c r="B961">
        <f>'All Nodes'!B7179</f>
        <v>110959</v>
      </c>
      <c r="C961">
        <f>'All Nodes'!C7179</f>
        <v>100001</v>
      </c>
      <c r="D961" s="1">
        <f>'All Nodes'!D7179</f>
        <v>1.2099999999999999E-5</v>
      </c>
      <c r="E961" s="1">
        <f>'All Nodes'!E7179</f>
        <v>-0.25</v>
      </c>
      <c r="F961" s="1">
        <f>'All Nodes'!F7179</f>
        <v>0.49486999999999998</v>
      </c>
      <c r="G961">
        <f>'All Nodes'!G7179</f>
        <v>100001</v>
      </c>
    </row>
    <row r="962" spans="1:7" x14ac:dyDescent="0.25">
      <c r="A962" t="str">
        <f>'All Nodes'!A7180</f>
        <v>GRID</v>
      </c>
      <c r="B962">
        <f>'All Nodes'!B7180</f>
        <v>110960</v>
      </c>
      <c r="C962">
        <f>'All Nodes'!C7180</f>
        <v>100001</v>
      </c>
      <c r="D962" s="1">
        <f>'All Nodes'!D7180</f>
        <v>-0.199988</v>
      </c>
      <c r="E962" s="1">
        <f>'All Nodes'!E7180</f>
        <v>-0.25001000000000001</v>
      </c>
      <c r="F962" s="1">
        <f>'All Nodes'!F7180</f>
        <v>0.49486999999999998</v>
      </c>
      <c r="G962">
        <f>'All Nodes'!G7180</f>
        <v>100001</v>
      </c>
    </row>
    <row r="963" spans="1:7" x14ac:dyDescent="0.25">
      <c r="A963" t="str">
        <f>'All Nodes'!A7181</f>
        <v>GRID</v>
      </c>
      <c r="B963">
        <f>'All Nodes'!B7181</f>
        <v>110961</v>
      </c>
      <c r="C963">
        <f>'All Nodes'!C7181</f>
        <v>100001</v>
      </c>
      <c r="D963" s="1">
        <f>'All Nodes'!D7181</f>
        <v>-2.4986999999999999E-2</v>
      </c>
      <c r="E963" s="1">
        <f>'All Nodes'!E7181</f>
        <v>-0.25</v>
      </c>
      <c r="F963" s="1">
        <f>'All Nodes'!F7181</f>
        <v>0.49487100000000001</v>
      </c>
      <c r="G963">
        <f>'All Nodes'!G7181</f>
        <v>100001</v>
      </c>
    </row>
    <row r="964" spans="1:7" x14ac:dyDescent="0.25">
      <c r="A964" t="str">
        <f>'All Nodes'!A7182</f>
        <v>GRID</v>
      </c>
      <c r="B964">
        <f>'All Nodes'!B7182</f>
        <v>110962</v>
      </c>
      <c r="C964">
        <f>'All Nodes'!C7182</f>
        <v>100001</v>
      </c>
      <c r="D964" s="1">
        <f>'All Nodes'!D7182</f>
        <v>-0.174988</v>
      </c>
      <c r="E964" s="1">
        <f>'All Nodes'!E7182</f>
        <v>-0.25000800000000001</v>
      </c>
      <c r="F964" s="1">
        <f>'All Nodes'!F7182</f>
        <v>0.49487100000000001</v>
      </c>
      <c r="G964">
        <f>'All Nodes'!G7182</f>
        <v>100001</v>
      </c>
    </row>
    <row r="965" spans="1:7" x14ac:dyDescent="0.25">
      <c r="A965" t="str">
        <f>'All Nodes'!A7183</f>
        <v>GRID</v>
      </c>
      <c r="B965">
        <f>'All Nodes'!B7183</f>
        <v>110963</v>
      </c>
      <c r="C965">
        <f>'All Nodes'!C7183</f>
        <v>100001</v>
      </c>
      <c r="D965" s="1">
        <f>'All Nodes'!D7183</f>
        <v>-4.9986999999999997E-2</v>
      </c>
      <c r="E965" s="1">
        <f>'All Nodes'!E7183</f>
        <v>-0.250002</v>
      </c>
      <c r="F965" s="1">
        <f>'All Nodes'!F7183</f>
        <v>0.49486999999999998</v>
      </c>
      <c r="G965">
        <f>'All Nodes'!G7183</f>
        <v>100001</v>
      </c>
    </row>
    <row r="966" spans="1:7" x14ac:dyDescent="0.25">
      <c r="A966" t="str">
        <f>'All Nodes'!A7184</f>
        <v>GRID</v>
      </c>
      <c r="B966">
        <f>'All Nodes'!B7184</f>
        <v>110964</v>
      </c>
      <c r="C966">
        <f>'All Nodes'!C7184</f>
        <v>100001</v>
      </c>
      <c r="D966" s="1">
        <f>'All Nodes'!D7184</f>
        <v>-0.14998800000000001</v>
      </c>
      <c r="E966" s="1">
        <f>'All Nodes'!E7184</f>
        <v>-0.25000699999999998</v>
      </c>
      <c r="F966" s="1">
        <f>'All Nodes'!F7184</f>
        <v>0.49486999999999998</v>
      </c>
      <c r="G966">
        <f>'All Nodes'!G7184</f>
        <v>100001</v>
      </c>
    </row>
    <row r="967" spans="1:7" x14ac:dyDescent="0.25">
      <c r="A967" t="str">
        <f>'All Nodes'!A7185</f>
        <v>GRID</v>
      </c>
      <c r="B967">
        <f>'All Nodes'!B7185</f>
        <v>110965</v>
      </c>
      <c r="C967">
        <f>'All Nodes'!C7185</f>
        <v>100001</v>
      </c>
      <c r="D967" s="1">
        <f>'All Nodes'!D7185</f>
        <v>-7.4986999999999998E-2</v>
      </c>
      <c r="E967" s="1">
        <f>'All Nodes'!E7185</f>
        <v>-0.250004</v>
      </c>
      <c r="F967" s="1">
        <f>'All Nodes'!F7185</f>
        <v>0.49486999999999998</v>
      </c>
      <c r="G967">
        <f>'All Nodes'!G7185</f>
        <v>100001</v>
      </c>
    </row>
    <row r="968" spans="1:7" x14ac:dyDescent="0.25">
      <c r="A968" t="str">
        <f>'All Nodes'!A7186</f>
        <v>GRID</v>
      </c>
      <c r="B968">
        <f>'All Nodes'!B7186</f>
        <v>110966</v>
      </c>
      <c r="C968">
        <f>'All Nodes'!C7186</f>
        <v>100001</v>
      </c>
      <c r="D968" s="1">
        <f>'All Nodes'!D7186</f>
        <v>-0.124988</v>
      </c>
      <c r="E968" s="1">
        <f>'All Nodes'!E7186</f>
        <v>-0.25000600000000001</v>
      </c>
      <c r="F968" s="1">
        <f>'All Nodes'!F7186</f>
        <v>0.49486999999999998</v>
      </c>
      <c r="G968">
        <f>'All Nodes'!G7186</f>
        <v>100001</v>
      </c>
    </row>
    <row r="969" spans="1:7" x14ac:dyDescent="0.25">
      <c r="A969" t="str">
        <f>'All Nodes'!A7187</f>
        <v>GRID</v>
      </c>
      <c r="B969">
        <f>'All Nodes'!B7187</f>
        <v>110967</v>
      </c>
      <c r="C969">
        <f>'All Nodes'!C7187</f>
        <v>100001</v>
      </c>
      <c r="D969" s="1">
        <f>'All Nodes'!D7187</f>
        <v>-9.9987000000000006E-2</v>
      </c>
      <c r="E969" s="1">
        <f>'All Nodes'!E7187</f>
        <v>-0.250004</v>
      </c>
      <c r="F969" s="1">
        <f>'All Nodes'!F7187</f>
        <v>0.49487100000000001</v>
      </c>
      <c r="G969">
        <f>'All Nodes'!G7187</f>
        <v>100001</v>
      </c>
    </row>
    <row r="970" spans="1:7" x14ac:dyDescent="0.25">
      <c r="A970" t="str">
        <f>'All Nodes'!A7188</f>
        <v>GRID</v>
      </c>
      <c r="B970">
        <f>'All Nodes'!B7188</f>
        <v>110968</v>
      </c>
      <c r="C970">
        <f>'All Nodes'!C7188</f>
        <v>100001</v>
      </c>
      <c r="D970" s="1">
        <f>'All Nodes'!D7188</f>
        <v>-0.37498700000000001</v>
      </c>
      <c r="E970" s="1">
        <f>'All Nodes'!E7188</f>
        <v>-0.27501799999999998</v>
      </c>
      <c r="F970" s="1">
        <f>'All Nodes'!F7188</f>
        <v>0.49486999999999998</v>
      </c>
      <c r="G970">
        <f>'All Nodes'!G7188</f>
        <v>100001</v>
      </c>
    </row>
    <row r="971" spans="1:7" x14ac:dyDescent="0.25">
      <c r="A971" t="str">
        <f>'All Nodes'!A7189</f>
        <v>GRID</v>
      </c>
      <c r="B971">
        <f>'All Nodes'!B7189</f>
        <v>110969</v>
      </c>
      <c r="C971">
        <f>'All Nodes'!C7189</f>
        <v>100001</v>
      </c>
      <c r="D971" s="1">
        <f>'All Nodes'!D7189</f>
        <v>-0.37498500000000001</v>
      </c>
      <c r="E971" s="1">
        <f>'All Nodes'!E7189</f>
        <v>-0.30001800000000001</v>
      </c>
      <c r="F971" s="1">
        <f>'All Nodes'!F7189</f>
        <v>0.49487100000000001</v>
      </c>
      <c r="G971">
        <f>'All Nodes'!G7189</f>
        <v>100001</v>
      </c>
    </row>
    <row r="972" spans="1:7" x14ac:dyDescent="0.25">
      <c r="A972" t="str">
        <f>'All Nodes'!A7190</f>
        <v>GRID</v>
      </c>
      <c r="B972">
        <f>'All Nodes'!B7190</f>
        <v>110970</v>
      </c>
      <c r="C972">
        <f>'All Nodes'!C7190</f>
        <v>100001</v>
      </c>
      <c r="D972" s="1">
        <f>'All Nodes'!D7190</f>
        <v>0.34998800000000002</v>
      </c>
      <c r="E972" s="1">
        <f>'All Nodes'!E7190</f>
        <v>0.25001800000000002</v>
      </c>
      <c r="F972" s="1">
        <f>'All Nodes'!F7190</f>
        <v>0.49486999999999998</v>
      </c>
      <c r="G972">
        <f>'All Nodes'!G7190</f>
        <v>100001</v>
      </c>
    </row>
    <row r="973" spans="1:7" x14ac:dyDescent="0.25">
      <c r="A973" t="str">
        <f>'All Nodes'!A7191</f>
        <v>GRID</v>
      </c>
      <c r="B973">
        <f>'All Nodes'!B7191</f>
        <v>110971</v>
      </c>
      <c r="C973">
        <f>'All Nodes'!C7191</f>
        <v>100001</v>
      </c>
      <c r="D973" s="1">
        <f>'All Nodes'!D7191</f>
        <v>0.32498300000000002</v>
      </c>
      <c r="E973" s="1">
        <f>'All Nodes'!E7191</f>
        <v>0.35001599999999999</v>
      </c>
      <c r="F973" s="1">
        <f>'All Nodes'!F7191</f>
        <v>0.49486999999999998</v>
      </c>
      <c r="G973">
        <f>'All Nodes'!G7191</f>
        <v>100001</v>
      </c>
    </row>
    <row r="974" spans="1:7" x14ac:dyDescent="0.25">
      <c r="A974" t="str">
        <f>'All Nodes'!A7192</f>
        <v>GRID</v>
      </c>
      <c r="B974">
        <f>'All Nodes'!B7192</f>
        <v>110972</v>
      </c>
      <c r="C974">
        <f>'All Nodes'!C7192</f>
        <v>100001</v>
      </c>
      <c r="D974" s="1">
        <f>'All Nodes'!D7192</f>
        <v>0.324984</v>
      </c>
      <c r="E974" s="1">
        <f>'All Nodes'!E7192</f>
        <v>0.32501600000000003</v>
      </c>
      <c r="F974" s="1">
        <f>'All Nodes'!F7192</f>
        <v>0.49486999999999998</v>
      </c>
      <c r="G974">
        <f>'All Nodes'!G7192</f>
        <v>100001</v>
      </c>
    </row>
    <row r="975" spans="1:7" x14ac:dyDescent="0.25">
      <c r="A975" t="str">
        <f>'All Nodes'!A7193</f>
        <v>GRID</v>
      </c>
      <c r="B975">
        <f>'All Nodes'!B7193</f>
        <v>110973</v>
      </c>
      <c r="C975">
        <f>'All Nodes'!C7193</f>
        <v>100001</v>
      </c>
      <c r="D975" s="1">
        <f>'All Nodes'!D7193</f>
        <v>0.32498500000000002</v>
      </c>
      <c r="E975" s="1">
        <f>'All Nodes'!E7193</f>
        <v>0.300016</v>
      </c>
      <c r="F975" s="1">
        <f>'All Nodes'!F7193</f>
        <v>0.49486999999999998</v>
      </c>
      <c r="G975">
        <f>'All Nodes'!G7193</f>
        <v>100001</v>
      </c>
    </row>
    <row r="976" spans="1:7" x14ac:dyDescent="0.25">
      <c r="A976" t="str">
        <f>'All Nodes'!A7194</f>
        <v>GRID</v>
      </c>
      <c r="B976">
        <f>'All Nodes'!B7194</f>
        <v>110974</v>
      </c>
      <c r="C976">
        <f>'All Nodes'!C7194</f>
        <v>100001</v>
      </c>
      <c r="D976" s="1">
        <f>'All Nodes'!D7194</f>
        <v>0.32498700000000003</v>
      </c>
      <c r="E976" s="1">
        <f>'All Nodes'!E7194</f>
        <v>0.27501599999999998</v>
      </c>
      <c r="F976" s="1">
        <f>'All Nodes'!F7194</f>
        <v>0.494869</v>
      </c>
      <c r="G976">
        <f>'All Nodes'!G7194</f>
        <v>100001</v>
      </c>
    </row>
    <row r="977" spans="1:7" x14ac:dyDescent="0.25">
      <c r="A977" t="str">
        <f>'All Nodes'!A7195</f>
        <v>GRID</v>
      </c>
      <c r="B977">
        <f>'All Nodes'!B7195</f>
        <v>110975</v>
      </c>
      <c r="C977">
        <f>'All Nodes'!C7195</f>
        <v>100001</v>
      </c>
      <c r="D977" s="1">
        <f>'All Nodes'!D7195</f>
        <v>0.34998699999999999</v>
      </c>
      <c r="E977" s="1">
        <f>'All Nodes'!E7195</f>
        <v>0.27501799999999998</v>
      </c>
      <c r="F977" s="1">
        <f>'All Nodes'!F7195</f>
        <v>0.49486999999999998</v>
      </c>
      <c r="G977">
        <f>'All Nodes'!G7195</f>
        <v>100001</v>
      </c>
    </row>
    <row r="978" spans="1:7" x14ac:dyDescent="0.25">
      <c r="A978" t="str">
        <f>'All Nodes'!A7196</f>
        <v>GRID</v>
      </c>
      <c r="B978">
        <f>'All Nodes'!B7196</f>
        <v>110976</v>
      </c>
      <c r="C978">
        <f>'All Nodes'!C7196</f>
        <v>100001</v>
      </c>
      <c r="D978" s="1">
        <f>'All Nodes'!D7196</f>
        <v>0.37498900000000002</v>
      </c>
      <c r="E978" s="1">
        <f>'All Nodes'!E7196</f>
        <v>0.225018</v>
      </c>
      <c r="F978" s="1">
        <f>'All Nodes'!F7196</f>
        <v>0.49486999999999998</v>
      </c>
      <c r="G978">
        <f>'All Nodes'!G7196</f>
        <v>100001</v>
      </c>
    </row>
    <row r="979" spans="1:7" x14ac:dyDescent="0.25">
      <c r="A979" t="str">
        <f>'All Nodes'!A7197</f>
        <v>GRID</v>
      </c>
      <c r="B979">
        <f>'All Nodes'!B7197</f>
        <v>110977</v>
      </c>
      <c r="C979">
        <f>'All Nodes'!C7197</f>
        <v>100001</v>
      </c>
      <c r="D979" s="1">
        <f>'All Nodes'!D7197</f>
        <v>0.37498799999999999</v>
      </c>
      <c r="E979" s="1">
        <f>'All Nodes'!E7197</f>
        <v>0.25001899999999999</v>
      </c>
      <c r="F979" s="1">
        <f>'All Nodes'!F7197</f>
        <v>0.49486999999999998</v>
      </c>
      <c r="G979">
        <f>'All Nodes'!G7197</f>
        <v>100001</v>
      </c>
    </row>
    <row r="980" spans="1:7" x14ac:dyDescent="0.25">
      <c r="A980" t="str">
        <f>'All Nodes'!A7198</f>
        <v>GRID</v>
      </c>
      <c r="B980">
        <f>'All Nodes'!B7198</f>
        <v>110978</v>
      </c>
      <c r="C980">
        <f>'All Nodes'!C7198</f>
        <v>100001</v>
      </c>
      <c r="D980" s="1">
        <f>'All Nodes'!D7198</f>
        <v>0.39999099999999999</v>
      </c>
      <c r="E980" s="1">
        <f>'All Nodes'!E7198</f>
        <v>0.17502000000000001</v>
      </c>
      <c r="F980" s="1">
        <f>'All Nodes'!F7198</f>
        <v>0.49486999999999998</v>
      </c>
      <c r="G980">
        <f>'All Nodes'!G7198</f>
        <v>100001</v>
      </c>
    </row>
    <row r="981" spans="1:7" x14ac:dyDescent="0.25">
      <c r="A981" t="str">
        <f>'All Nodes'!A7199</f>
        <v>GRID</v>
      </c>
      <c r="B981">
        <f>'All Nodes'!B7199</f>
        <v>110979</v>
      </c>
      <c r="C981">
        <f>'All Nodes'!C7199</f>
        <v>100001</v>
      </c>
      <c r="D981" s="1">
        <f>'All Nodes'!D7199</f>
        <v>0.39999299999999999</v>
      </c>
      <c r="E981" s="1">
        <f>'All Nodes'!E7199</f>
        <v>0.15001999999999999</v>
      </c>
      <c r="F981" s="1">
        <f>'All Nodes'!F7199</f>
        <v>0.49486999999999998</v>
      </c>
      <c r="G981">
        <f>'All Nodes'!G7199</f>
        <v>100001</v>
      </c>
    </row>
    <row r="982" spans="1:7" x14ac:dyDescent="0.25">
      <c r="A982" t="str">
        <f>'All Nodes'!A7200</f>
        <v>GRID</v>
      </c>
      <c r="B982">
        <f>'All Nodes'!B7200</f>
        <v>110980</v>
      </c>
      <c r="C982">
        <f>'All Nodes'!C7200</f>
        <v>100001</v>
      </c>
      <c r="D982" s="1">
        <f>'All Nodes'!D7200</f>
        <v>0.39998899999999998</v>
      </c>
      <c r="E982" s="1">
        <f>'All Nodes'!E7200</f>
        <v>0.22502</v>
      </c>
      <c r="F982" s="1">
        <f>'All Nodes'!F7200</f>
        <v>0.49486999999999998</v>
      </c>
      <c r="G982">
        <f>'All Nodes'!G7200</f>
        <v>100001</v>
      </c>
    </row>
    <row r="983" spans="1:7" x14ac:dyDescent="0.25">
      <c r="A983" t="str">
        <f>'All Nodes'!A7201</f>
        <v>GRID</v>
      </c>
      <c r="B983">
        <f>'All Nodes'!B7201</f>
        <v>110981</v>
      </c>
      <c r="C983">
        <f>'All Nodes'!C7201</f>
        <v>100001</v>
      </c>
      <c r="D983" s="1">
        <f>'All Nodes'!D7201</f>
        <v>0.39999000000000001</v>
      </c>
      <c r="E983" s="1">
        <f>'All Nodes'!E7201</f>
        <v>0.20002</v>
      </c>
      <c r="F983" s="1">
        <f>'All Nodes'!F7201</f>
        <v>0.49486999999999998</v>
      </c>
      <c r="G983">
        <f>'All Nodes'!G7201</f>
        <v>100001</v>
      </c>
    </row>
    <row r="984" spans="1:7" x14ac:dyDescent="0.25">
      <c r="A984" t="str">
        <f>'All Nodes'!A7202</f>
        <v>GRID</v>
      </c>
      <c r="B984">
        <f>'All Nodes'!B7202</f>
        <v>110982</v>
      </c>
      <c r="C984">
        <f>'All Nodes'!C7202</f>
        <v>100001</v>
      </c>
      <c r="D984" s="1">
        <f>'All Nodes'!D7202</f>
        <v>0.42499500000000001</v>
      </c>
      <c r="E984" s="1">
        <f>'All Nodes'!E7202</f>
        <v>0.100021</v>
      </c>
      <c r="F984" s="1">
        <f>'All Nodes'!F7202</f>
        <v>0.49486999999999998</v>
      </c>
      <c r="G984">
        <f>'All Nodes'!G7202</f>
        <v>100001</v>
      </c>
    </row>
    <row r="985" spans="1:7" x14ac:dyDescent="0.25">
      <c r="A985" t="str">
        <f>'All Nodes'!A7203</f>
        <v>GRID</v>
      </c>
      <c r="B985">
        <f>'All Nodes'!B7203</f>
        <v>110983</v>
      </c>
      <c r="C985">
        <f>'All Nodes'!C7203</f>
        <v>100001</v>
      </c>
      <c r="D985" s="1">
        <f>'All Nodes'!D7203</f>
        <v>0.44999499999999998</v>
      </c>
      <c r="E985" s="1">
        <f>'All Nodes'!E7203</f>
        <v>0.100023</v>
      </c>
      <c r="F985" s="1">
        <f>'All Nodes'!F7203</f>
        <v>0.49486999999999998</v>
      </c>
      <c r="G985">
        <f>'All Nodes'!G7203</f>
        <v>100001</v>
      </c>
    </row>
    <row r="986" spans="1:7" x14ac:dyDescent="0.25">
      <c r="A986" t="str">
        <f>'All Nodes'!A7204</f>
        <v>GRID</v>
      </c>
      <c r="B986">
        <f>'All Nodes'!B7204</f>
        <v>110984</v>
      </c>
      <c r="C986">
        <f>'All Nodes'!C7204</f>
        <v>100001</v>
      </c>
      <c r="D986" s="1">
        <f>'All Nodes'!D7204</f>
        <v>0.47499599999999997</v>
      </c>
      <c r="E986" s="1">
        <f>'All Nodes'!E7204</f>
        <v>7.5023800000000002E-2</v>
      </c>
      <c r="F986" s="1">
        <f>'All Nodes'!F7204</f>
        <v>0.49486999999999998</v>
      </c>
      <c r="G986">
        <f>'All Nodes'!G7204</f>
        <v>100001</v>
      </c>
    </row>
    <row r="987" spans="1:7" x14ac:dyDescent="0.25">
      <c r="A987" t="str">
        <f>'All Nodes'!A7205</f>
        <v>GRID</v>
      </c>
      <c r="B987">
        <f>'All Nodes'!B7205</f>
        <v>110985</v>
      </c>
      <c r="C987">
        <f>'All Nodes'!C7205</f>
        <v>100001</v>
      </c>
      <c r="D987" s="1">
        <f>'All Nodes'!D7205</f>
        <v>0.474995</v>
      </c>
      <c r="E987" s="1">
        <f>'All Nodes'!E7205</f>
        <v>0.100024</v>
      </c>
      <c r="F987" s="1">
        <f>'All Nodes'!F7205</f>
        <v>0.49486999999999998</v>
      </c>
      <c r="G987">
        <f>'All Nodes'!G7205</f>
        <v>100001</v>
      </c>
    </row>
    <row r="988" spans="1:7" x14ac:dyDescent="0.25">
      <c r="A988" t="str">
        <f>'All Nodes'!A7206</f>
        <v>GRID</v>
      </c>
      <c r="B988">
        <f>'All Nodes'!B7206</f>
        <v>110986</v>
      </c>
      <c r="C988">
        <f>'All Nodes'!C7206</f>
        <v>100001</v>
      </c>
      <c r="D988" s="1">
        <f>'All Nodes'!D7206</f>
        <v>0.42499399999999998</v>
      </c>
      <c r="E988" s="1">
        <f>'All Nodes'!E7206</f>
        <v>0.12502199999999999</v>
      </c>
      <c r="F988" s="1">
        <f>'All Nodes'!F7206</f>
        <v>0.49486999999999998</v>
      </c>
      <c r="G988">
        <f>'All Nodes'!G7206</f>
        <v>100001</v>
      </c>
    </row>
    <row r="989" spans="1:7" x14ac:dyDescent="0.25">
      <c r="A989" t="str">
        <f>'All Nodes'!A7207</f>
        <v>GRID</v>
      </c>
      <c r="B989">
        <f>'All Nodes'!B7207</f>
        <v>110987</v>
      </c>
      <c r="C989">
        <f>'All Nodes'!C7207</f>
        <v>100001</v>
      </c>
      <c r="D989" s="1">
        <f>'All Nodes'!D7207</f>
        <v>0.42499300000000001</v>
      </c>
      <c r="E989" s="1">
        <f>'All Nodes'!E7207</f>
        <v>0.15002199999999999</v>
      </c>
      <c r="F989" s="1">
        <f>'All Nodes'!F7207</f>
        <v>0.49486999999999998</v>
      </c>
      <c r="G989">
        <f>'All Nodes'!G7207</f>
        <v>100001</v>
      </c>
    </row>
    <row r="990" spans="1:7" x14ac:dyDescent="0.25">
      <c r="A990" t="str">
        <f>'All Nodes'!A7208</f>
        <v>GRID</v>
      </c>
      <c r="B990">
        <f>'All Nodes'!B7208</f>
        <v>110988</v>
      </c>
      <c r="C990">
        <f>'All Nodes'!C7208</f>
        <v>100001</v>
      </c>
      <c r="D990" s="1">
        <f>'All Nodes'!D7208</f>
        <v>0.35001300000000002</v>
      </c>
      <c r="E990" s="1">
        <f>'All Nodes'!E7208</f>
        <v>-0.274982</v>
      </c>
      <c r="F990" s="1">
        <f>'All Nodes'!F7208</f>
        <v>0.49486999999999998</v>
      </c>
      <c r="G990">
        <f>'All Nodes'!G7208</f>
        <v>100001</v>
      </c>
    </row>
    <row r="991" spans="1:7" x14ac:dyDescent="0.25">
      <c r="A991" t="str">
        <f>'All Nodes'!A7209</f>
        <v>GRID</v>
      </c>
      <c r="B991">
        <f>'All Nodes'!B7209</f>
        <v>110989</v>
      </c>
      <c r="C991">
        <f>'All Nodes'!C7209</f>
        <v>100001</v>
      </c>
      <c r="D991" s="1">
        <f>'All Nodes'!D7209</f>
        <v>0.325013</v>
      </c>
      <c r="E991" s="1">
        <f>'All Nodes'!E7209</f>
        <v>-0.27498400000000001</v>
      </c>
      <c r="F991" s="1">
        <f>'All Nodes'!F7209</f>
        <v>0.49486999999999998</v>
      </c>
      <c r="G991">
        <f>'All Nodes'!G7209</f>
        <v>100001</v>
      </c>
    </row>
    <row r="992" spans="1:7" x14ac:dyDescent="0.25">
      <c r="A992" t="str">
        <f>'All Nodes'!A7210</f>
        <v>GRID</v>
      </c>
      <c r="B992">
        <f>'All Nodes'!B7210</f>
        <v>110990</v>
      </c>
      <c r="C992">
        <f>'All Nodes'!C7210</f>
        <v>100001</v>
      </c>
      <c r="D992" s="1">
        <f>'All Nodes'!D7210</f>
        <v>0.30001299999999997</v>
      </c>
      <c r="E992" s="1">
        <f>'All Nodes'!E7210</f>
        <v>-0.27498400000000001</v>
      </c>
      <c r="F992" s="1">
        <f>'All Nodes'!F7210</f>
        <v>0.49487100000000001</v>
      </c>
      <c r="G992">
        <f>'All Nodes'!G7210</f>
        <v>100001</v>
      </c>
    </row>
    <row r="993" spans="1:7" x14ac:dyDescent="0.25">
      <c r="A993" t="str">
        <f>'All Nodes'!A7211</f>
        <v>GRID</v>
      </c>
      <c r="B993">
        <f>'All Nodes'!B7211</f>
        <v>110991</v>
      </c>
      <c r="C993">
        <f>'All Nodes'!C7211</f>
        <v>100001</v>
      </c>
      <c r="D993" s="1">
        <f>'All Nodes'!D7211</f>
        <v>0.27501300000000001</v>
      </c>
      <c r="E993" s="1">
        <f>'All Nodes'!E7211</f>
        <v>-0.27498600000000001</v>
      </c>
      <c r="F993" s="1">
        <f>'All Nodes'!F7211</f>
        <v>0.49486999999999998</v>
      </c>
      <c r="G993">
        <f>'All Nodes'!G7211</f>
        <v>100001</v>
      </c>
    </row>
    <row r="994" spans="1:7" x14ac:dyDescent="0.25">
      <c r="A994" t="str">
        <f>'All Nodes'!A7212</f>
        <v>GRID</v>
      </c>
      <c r="B994">
        <f>'All Nodes'!B7212</f>
        <v>110992</v>
      </c>
      <c r="C994">
        <f>'All Nodes'!C7212</f>
        <v>100001</v>
      </c>
      <c r="D994" s="1">
        <f>'All Nodes'!D7212</f>
        <v>0.25001299999999999</v>
      </c>
      <c r="E994" s="1">
        <f>'All Nodes'!E7212</f>
        <v>-0.27498800000000001</v>
      </c>
      <c r="F994" s="1">
        <f>'All Nodes'!F7212</f>
        <v>0.49487100000000001</v>
      </c>
      <c r="G994">
        <f>'All Nodes'!G7212</f>
        <v>100001</v>
      </c>
    </row>
    <row r="995" spans="1:7" x14ac:dyDescent="0.25">
      <c r="A995" t="str">
        <f>'All Nodes'!A7213</f>
        <v>GRID</v>
      </c>
      <c r="B995">
        <f>'All Nodes'!B7213</f>
        <v>110993</v>
      </c>
      <c r="C995">
        <f>'All Nodes'!C7213</f>
        <v>100001</v>
      </c>
      <c r="D995" s="1">
        <f>'All Nodes'!D7213</f>
        <v>0.37501499999999999</v>
      </c>
      <c r="E995" s="1">
        <f>'All Nodes'!E7213</f>
        <v>-0.29998200000000003</v>
      </c>
      <c r="F995" s="1">
        <f>'All Nodes'!F7213</f>
        <v>0.49486999999999998</v>
      </c>
      <c r="G995">
        <f>'All Nodes'!G7213</f>
        <v>100001</v>
      </c>
    </row>
    <row r="996" spans="1:7" x14ac:dyDescent="0.25">
      <c r="A996" t="str">
        <f>'All Nodes'!A7214</f>
        <v>GRID</v>
      </c>
      <c r="B996">
        <f>'All Nodes'!B7214</f>
        <v>110994</v>
      </c>
      <c r="C996">
        <f>'All Nodes'!C7214</f>
        <v>100001</v>
      </c>
      <c r="D996" s="1">
        <f>'All Nodes'!D7214</f>
        <v>0.35001500000000002</v>
      </c>
      <c r="E996" s="1">
        <f>'All Nodes'!E7214</f>
        <v>-0.29998200000000003</v>
      </c>
      <c r="F996" s="1">
        <f>'All Nodes'!F7214</f>
        <v>0.49487100000000001</v>
      </c>
      <c r="G996">
        <f>'All Nodes'!G7214</f>
        <v>100001</v>
      </c>
    </row>
    <row r="997" spans="1:7" x14ac:dyDescent="0.25">
      <c r="A997" t="str">
        <f>'All Nodes'!A7215</f>
        <v>GRID</v>
      </c>
      <c r="B997">
        <f>'All Nodes'!B7215</f>
        <v>110995</v>
      </c>
      <c r="C997">
        <f>'All Nodes'!C7215</f>
        <v>100001</v>
      </c>
      <c r="D997" s="1">
        <f>'All Nodes'!D7215</f>
        <v>0.22501299999999999</v>
      </c>
      <c r="E997" s="1">
        <f>'All Nodes'!E7215</f>
        <v>-0.27498800000000001</v>
      </c>
      <c r="F997" s="1">
        <f>'All Nodes'!F7215</f>
        <v>0.49486999999999998</v>
      </c>
      <c r="G997">
        <f>'All Nodes'!G7215</f>
        <v>100001</v>
      </c>
    </row>
    <row r="998" spans="1:7" x14ac:dyDescent="0.25">
      <c r="A998" t="str">
        <f>'All Nodes'!A7216</f>
        <v>GRID</v>
      </c>
      <c r="B998">
        <f>'All Nodes'!B7216</f>
        <v>110996</v>
      </c>
      <c r="C998">
        <f>'All Nodes'!C7216</f>
        <v>100001</v>
      </c>
      <c r="D998" s="1">
        <f>'All Nodes'!D7216</f>
        <v>0.200013</v>
      </c>
      <c r="E998" s="1">
        <f>'All Nodes'!E7216</f>
        <v>-0.27499000000000001</v>
      </c>
      <c r="F998" s="1">
        <f>'All Nodes'!F7216</f>
        <v>0.49486999999999998</v>
      </c>
      <c r="G998">
        <f>'All Nodes'!G7216</f>
        <v>100001</v>
      </c>
    </row>
    <row r="999" spans="1:7" x14ac:dyDescent="0.25">
      <c r="A999" t="str">
        <f>'All Nodes'!A7217</f>
        <v>GRID</v>
      </c>
      <c r="B999">
        <f>'All Nodes'!B7217</f>
        <v>110997</v>
      </c>
      <c r="C999">
        <f>'All Nodes'!C7217</f>
        <v>100001</v>
      </c>
      <c r="D999" s="1">
        <f>'All Nodes'!D7217</f>
        <v>-0.34998699999999999</v>
      </c>
      <c r="E999" s="1">
        <f>'All Nodes'!E7217</f>
        <v>-0.27501599999999998</v>
      </c>
      <c r="F999" s="1">
        <f>'All Nodes'!F7217</f>
        <v>0.49486999999999998</v>
      </c>
      <c r="G999">
        <f>'All Nodes'!G7217</f>
        <v>100001</v>
      </c>
    </row>
    <row r="1000" spans="1:7" x14ac:dyDescent="0.25">
      <c r="A1000" t="str">
        <f>'All Nodes'!A7218</f>
        <v>GRID</v>
      </c>
      <c r="B1000">
        <f>'All Nodes'!B7218</f>
        <v>110998</v>
      </c>
      <c r="C1000">
        <f>'All Nodes'!C7218</f>
        <v>100001</v>
      </c>
      <c r="D1000" s="1">
        <f>'All Nodes'!D7218</f>
        <v>0.175013</v>
      </c>
      <c r="E1000" s="1">
        <f>'All Nodes'!E7218</f>
        <v>-0.27499099999999999</v>
      </c>
      <c r="F1000" s="1">
        <f>'All Nodes'!F7218</f>
        <v>0.49487100000000001</v>
      </c>
      <c r="G1000">
        <f>'All Nodes'!G7218</f>
        <v>100001</v>
      </c>
    </row>
    <row r="1001" spans="1:7" x14ac:dyDescent="0.25">
      <c r="A1001" t="str">
        <f>'All Nodes'!A7219</f>
        <v>GRID</v>
      </c>
      <c r="B1001">
        <f>'All Nodes'!B7219</f>
        <v>110999</v>
      </c>
      <c r="C1001">
        <f>'All Nodes'!C7219</f>
        <v>100001</v>
      </c>
      <c r="D1001" s="1">
        <f>'All Nodes'!D7219</f>
        <v>0.15001300000000001</v>
      </c>
      <c r="E1001" s="1">
        <f>'All Nodes'!E7219</f>
        <v>-0.27499200000000001</v>
      </c>
      <c r="F1001" s="1">
        <f>'All Nodes'!F7219</f>
        <v>0.49486999999999998</v>
      </c>
      <c r="G1001">
        <f>'All Nodes'!G7219</f>
        <v>100001</v>
      </c>
    </row>
    <row r="1002" spans="1:7" x14ac:dyDescent="0.25">
      <c r="A1002" t="str">
        <f>'All Nodes'!A7220</f>
        <v>GRID</v>
      </c>
      <c r="B1002">
        <f>'All Nodes'!B7220</f>
        <v>111000</v>
      </c>
      <c r="C1002">
        <f>'All Nodes'!C7220</f>
        <v>100001</v>
      </c>
      <c r="D1002" s="1">
        <f>'All Nodes'!D7220</f>
        <v>0.12501300000000001</v>
      </c>
      <c r="E1002" s="1">
        <f>'All Nodes'!E7220</f>
        <v>-0.27499400000000002</v>
      </c>
      <c r="F1002" s="1">
        <f>'All Nodes'!F7220</f>
        <v>0.49487100000000001</v>
      </c>
      <c r="G1002">
        <f>'All Nodes'!G7220</f>
        <v>100001</v>
      </c>
    </row>
    <row r="1003" spans="1:7" x14ac:dyDescent="0.25">
      <c r="A1003" t="str">
        <f>'All Nodes'!A7221</f>
        <v>GRID</v>
      </c>
      <c r="B1003">
        <f>'All Nodes'!B7221</f>
        <v>111001</v>
      </c>
      <c r="C1003">
        <f>'All Nodes'!C7221</f>
        <v>100001</v>
      </c>
      <c r="D1003" s="1">
        <f>'All Nodes'!D7221</f>
        <v>-0.32498700000000003</v>
      </c>
      <c r="E1003" s="1">
        <f>'All Nodes'!E7221</f>
        <v>-0.27501599999999998</v>
      </c>
      <c r="F1003" s="1">
        <f>'All Nodes'!F7221</f>
        <v>0.49487100000000001</v>
      </c>
      <c r="G1003">
        <f>'All Nodes'!G7221</f>
        <v>100001</v>
      </c>
    </row>
    <row r="1004" spans="1:7" x14ac:dyDescent="0.25">
      <c r="A1004" t="str">
        <f>'All Nodes'!A7222</f>
        <v>GRID</v>
      </c>
      <c r="B1004">
        <f>'All Nodes'!B7222</f>
        <v>111002</v>
      </c>
      <c r="C1004">
        <f>'All Nodes'!C7222</f>
        <v>100001</v>
      </c>
      <c r="D1004" s="1">
        <f>'All Nodes'!D7222</f>
        <v>0.100013</v>
      </c>
      <c r="E1004" s="1">
        <f>'All Nodes'!E7222</f>
        <v>-0.27499400000000002</v>
      </c>
      <c r="F1004" s="1">
        <f>'All Nodes'!F7222</f>
        <v>0.49486999999999998</v>
      </c>
      <c r="G1004">
        <f>'All Nodes'!G7222</f>
        <v>100001</v>
      </c>
    </row>
    <row r="1005" spans="1:7" x14ac:dyDescent="0.25">
      <c r="A1005" t="str">
        <f>'All Nodes'!A7223</f>
        <v>GRID</v>
      </c>
      <c r="B1005">
        <f>'All Nodes'!B7223</f>
        <v>111003</v>
      </c>
      <c r="C1005">
        <f>'All Nodes'!C7223</f>
        <v>100001</v>
      </c>
      <c r="D1005" s="1">
        <f>'All Nodes'!D7223</f>
        <v>-0.299987</v>
      </c>
      <c r="E1005" s="1">
        <f>'All Nodes'!E7223</f>
        <v>-0.27501399999999998</v>
      </c>
      <c r="F1005" s="1">
        <f>'All Nodes'!F7223</f>
        <v>0.49486999999999998</v>
      </c>
      <c r="G1005">
        <f>'All Nodes'!G7223</f>
        <v>100001</v>
      </c>
    </row>
    <row r="1006" spans="1:7" x14ac:dyDescent="0.25">
      <c r="A1006" t="str">
        <f>'All Nodes'!A7224</f>
        <v>GRID</v>
      </c>
      <c r="B1006">
        <f>'All Nodes'!B7224</f>
        <v>111004</v>
      </c>
      <c r="C1006">
        <f>'All Nodes'!C7224</f>
        <v>100001</v>
      </c>
      <c r="D1006" s="1">
        <f>'All Nodes'!D7224</f>
        <v>7.5013300000000005E-2</v>
      </c>
      <c r="E1006" s="1">
        <f>'All Nodes'!E7224</f>
        <v>-0.27499600000000002</v>
      </c>
      <c r="F1006" s="1">
        <f>'All Nodes'!F7224</f>
        <v>0.49486999999999998</v>
      </c>
      <c r="G1006">
        <f>'All Nodes'!G7224</f>
        <v>100001</v>
      </c>
    </row>
    <row r="1007" spans="1:7" x14ac:dyDescent="0.25">
      <c r="A1007" t="str">
        <f>'All Nodes'!A7225</f>
        <v>GRID</v>
      </c>
      <c r="B1007">
        <f>'All Nodes'!B7225</f>
        <v>111005</v>
      </c>
      <c r="C1007">
        <f>'All Nodes'!C7225</f>
        <v>100001</v>
      </c>
      <c r="D1007" s="1">
        <f>'All Nodes'!D7225</f>
        <v>-0.27498699999999998</v>
      </c>
      <c r="E1007" s="1">
        <f>'All Nodes'!E7225</f>
        <v>-0.27501300000000001</v>
      </c>
      <c r="F1007" s="1">
        <f>'All Nodes'!F7225</f>
        <v>0.49487100000000001</v>
      </c>
      <c r="G1007">
        <f>'All Nodes'!G7225</f>
        <v>100001</v>
      </c>
    </row>
    <row r="1008" spans="1:7" x14ac:dyDescent="0.25">
      <c r="A1008" t="str">
        <f>'All Nodes'!A7226</f>
        <v>GRID</v>
      </c>
      <c r="B1008">
        <f>'All Nodes'!B7226</f>
        <v>111006</v>
      </c>
      <c r="C1008">
        <f>'All Nodes'!C7226</f>
        <v>100001</v>
      </c>
      <c r="D1008" s="1">
        <f>'All Nodes'!D7226</f>
        <v>5.0013299999999997E-2</v>
      </c>
      <c r="E1008" s="1">
        <f>'All Nodes'!E7226</f>
        <v>-0.27499800000000002</v>
      </c>
      <c r="F1008" s="1">
        <f>'All Nodes'!F7226</f>
        <v>0.49487100000000001</v>
      </c>
      <c r="G1008">
        <f>'All Nodes'!G7226</f>
        <v>100001</v>
      </c>
    </row>
    <row r="1009" spans="1:7" x14ac:dyDescent="0.25">
      <c r="A1009" t="str">
        <f>'All Nodes'!A7227</f>
        <v>GRID</v>
      </c>
      <c r="B1009">
        <f>'All Nodes'!B7227</f>
        <v>111007</v>
      </c>
      <c r="C1009">
        <f>'All Nodes'!C7227</f>
        <v>100001</v>
      </c>
      <c r="D1009" s="1">
        <f>'All Nodes'!D7227</f>
        <v>-0.24998699999999999</v>
      </c>
      <c r="E1009" s="1">
        <f>'All Nodes'!E7227</f>
        <v>-0.27501199999999998</v>
      </c>
      <c r="F1009" s="1">
        <f>'All Nodes'!F7227</f>
        <v>0.49486999999999998</v>
      </c>
      <c r="G1009">
        <f>'All Nodes'!G7227</f>
        <v>100001</v>
      </c>
    </row>
    <row r="1010" spans="1:7" x14ac:dyDescent="0.25">
      <c r="A1010" t="str">
        <f>'All Nodes'!A7228</f>
        <v>GRID</v>
      </c>
      <c r="B1010">
        <f>'All Nodes'!B7228</f>
        <v>111008</v>
      </c>
      <c r="C1010">
        <f>'All Nodes'!C7228</f>
        <v>100001</v>
      </c>
      <c r="D1010" s="1">
        <f>'All Nodes'!D7228</f>
        <v>2.5013299999999999E-2</v>
      </c>
      <c r="E1010" s="1">
        <f>'All Nodes'!E7228</f>
        <v>-0.27499800000000002</v>
      </c>
      <c r="F1010" s="1">
        <f>'All Nodes'!F7228</f>
        <v>0.49486999999999998</v>
      </c>
      <c r="G1010">
        <f>'All Nodes'!G7228</f>
        <v>100001</v>
      </c>
    </row>
    <row r="1011" spans="1:7" x14ac:dyDescent="0.25">
      <c r="A1011" t="str">
        <f>'All Nodes'!A7229</f>
        <v>GRID</v>
      </c>
      <c r="B1011">
        <f>'All Nodes'!B7229</f>
        <v>111009</v>
      </c>
      <c r="C1011">
        <f>'All Nodes'!C7229</f>
        <v>100001</v>
      </c>
      <c r="D1011" s="1">
        <f>'All Nodes'!D7229</f>
        <v>-0.22498699999999999</v>
      </c>
      <c r="E1011" s="1">
        <f>'All Nodes'!E7229</f>
        <v>-0.27500999999999998</v>
      </c>
      <c r="F1011" s="1">
        <f>'All Nodes'!F7229</f>
        <v>0.49486999999999998</v>
      </c>
      <c r="G1011">
        <f>'All Nodes'!G7229</f>
        <v>100001</v>
      </c>
    </row>
    <row r="1012" spans="1:7" x14ac:dyDescent="0.25">
      <c r="A1012" t="str">
        <f>'All Nodes'!A7230</f>
        <v>GRID</v>
      </c>
      <c r="B1012">
        <f>'All Nodes'!B7230</f>
        <v>111010</v>
      </c>
      <c r="C1012">
        <f>'All Nodes'!C7230</f>
        <v>100001</v>
      </c>
      <c r="D1012" s="1">
        <f>'All Nodes'!D7230</f>
        <v>1.3329999999999999E-5</v>
      </c>
      <c r="E1012" s="1">
        <f>'All Nodes'!E7230</f>
        <v>-0.27500000000000002</v>
      </c>
      <c r="F1012" s="1">
        <f>'All Nodes'!F7230</f>
        <v>0.49487100000000001</v>
      </c>
      <c r="G1012">
        <f>'All Nodes'!G7230</f>
        <v>100001</v>
      </c>
    </row>
    <row r="1013" spans="1:7" x14ac:dyDescent="0.25">
      <c r="A1013" t="str">
        <f>'All Nodes'!A7231</f>
        <v>GRID</v>
      </c>
      <c r="B1013">
        <f>'All Nodes'!B7231</f>
        <v>111011</v>
      </c>
      <c r="C1013">
        <f>'All Nodes'!C7231</f>
        <v>100001</v>
      </c>
      <c r="D1013" s="1">
        <f>'All Nodes'!D7231</f>
        <v>-0.199987</v>
      </c>
      <c r="E1013" s="1">
        <f>'All Nodes'!E7231</f>
        <v>-0.27500999999999998</v>
      </c>
      <c r="F1013" s="1">
        <f>'All Nodes'!F7231</f>
        <v>0.49487100000000001</v>
      </c>
      <c r="G1013">
        <f>'All Nodes'!G7231</f>
        <v>100001</v>
      </c>
    </row>
    <row r="1014" spans="1:7" x14ac:dyDescent="0.25">
      <c r="A1014" t="str">
        <f>'All Nodes'!A7232</f>
        <v>GRID</v>
      </c>
      <c r="B1014">
        <f>'All Nodes'!B7232</f>
        <v>111012</v>
      </c>
      <c r="C1014">
        <f>'All Nodes'!C7232</f>
        <v>100001</v>
      </c>
      <c r="D1014" s="1">
        <f>'All Nodes'!D7232</f>
        <v>-2.4986000000000001E-2</v>
      </c>
      <c r="E1014" s="1">
        <f>'All Nodes'!E7232</f>
        <v>-0.27500000000000002</v>
      </c>
      <c r="F1014" s="1">
        <f>'All Nodes'!F7232</f>
        <v>0.49486999999999998</v>
      </c>
      <c r="G1014">
        <f>'All Nodes'!G7232</f>
        <v>100001</v>
      </c>
    </row>
    <row r="1015" spans="1:7" x14ac:dyDescent="0.25">
      <c r="A1015" t="str">
        <f>'All Nodes'!A7233</f>
        <v>GRID</v>
      </c>
      <c r="B1015">
        <f>'All Nodes'!B7233</f>
        <v>111013</v>
      </c>
      <c r="C1015">
        <f>'All Nodes'!C7233</f>
        <v>100001</v>
      </c>
      <c r="D1015" s="1">
        <f>'All Nodes'!D7233</f>
        <v>-0.174987</v>
      </c>
      <c r="E1015" s="1">
        <f>'All Nodes'!E7233</f>
        <v>-0.27500799999999997</v>
      </c>
      <c r="F1015" s="1">
        <f>'All Nodes'!F7233</f>
        <v>0.49486999999999998</v>
      </c>
      <c r="G1015">
        <f>'All Nodes'!G7233</f>
        <v>100001</v>
      </c>
    </row>
    <row r="1016" spans="1:7" x14ac:dyDescent="0.25">
      <c r="A1016" t="str">
        <f>'All Nodes'!A7234</f>
        <v>GRID</v>
      </c>
      <c r="B1016">
        <f>'All Nodes'!B7234</f>
        <v>111014</v>
      </c>
      <c r="C1016">
        <f>'All Nodes'!C7234</f>
        <v>100001</v>
      </c>
      <c r="D1016" s="1">
        <f>'All Nodes'!D7234</f>
        <v>-4.9986000000000003E-2</v>
      </c>
      <c r="E1016" s="1">
        <f>'All Nodes'!E7234</f>
        <v>-0.27500200000000002</v>
      </c>
      <c r="F1016" s="1">
        <f>'All Nodes'!F7234</f>
        <v>0.49486999999999998</v>
      </c>
      <c r="G1016">
        <f>'All Nodes'!G7234</f>
        <v>100001</v>
      </c>
    </row>
    <row r="1017" spans="1:7" x14ac:dyDescent="0.25">
      <c r="A1017" t="str">
        <f>'All Nodes'!A7235</f>
        <v>GRID</v>
      </c>
      <c r="B1017">
        <f>'All Nodes'!B7235</f>
        <v>111015</v>
      </c>
      <c r="C1017">
        <f>'All Nodes'!C7235</f>
        <v>100001</v>
      </c>
      <c r="D1017" s="1">
        <f>'All Nodes'!D7235</f>
        <v>-0.14998700000000001</v>
      </c>
      <c r="E1017" s="1">
        <f>'All Nodes'!E7235</f>
        <v>-0.275007</v>
      </c>
      <c r="F1017" s="1">
        <f>'All Nodes'!F7235</f>
        <v>0.49487100000000001</v>
      </c>
      <c r="G1017">
        <f>'All Nodes'!G7235</f>
        <v>100001</v>
      </c>
    </row>
    <row r="1018" spans="1:7" x14ac:dyDescent="0.25">
      <c r="A1018" t="str">
        <f>'All Nodes'!A7236</f>
        <v>GRID</v>
      </c>
      <c r="B1018">
        <f>'All Nodes'!B7236</f>
        <v>111016</v>
      </c>
      <c r="C1018">
        <f>'All Nodes'!C7236</f>
        <v>100001</v>
      </c>
      <c r="D1018" s="1">
        <f>'All Nodes'!D7236</f>
        <v>-7.4985999999999997E-2</v>
      </c>
      <c r="E1018" s="1">
        <f>'All Nodes'!E7236</f>
        <v>-0.27500400000000003</v>
      </c>
      <c r="F1018" s="1">
        <f>'All Nodes'!F7236</f>
        <v>0.49487100000000001</v>
      </c>
      <c r="G1018">
        <f>'All Nodes'!G7236</f>
        <v>100001</v>
      </c>
    </row>
    <row r="1019" spans="1:7" x14ac:dyDescent="0.25">
      <c r="A1019" t="str">
        <f>'All Nodes'!A7237</f>
        <v>GRID</v>
      </c>
      <c r="B1019">
        <f>'All Nodes'!B7237</f>
        <v>111017</v>
      </c>
      <c r="C1019">
        <f>'All Nodes'!C7237</f>
        <v>100001</v>
      </c>
      <c r="D1019" s="1">
        <f>'All Nodes'!D7237</f>
        <v>-0.124987</v>
      </c>
      <c r="E1019" s="1">
        <f>'All Nodes'!E7237</f>
        <v>-0.27500599999999997</v>
      </c>
      <c r="F1019" s="1">
        <f>'All Nodes'!F7237</f>
        <v>0.49486999999999998</v>
      </c>
      <c r="G1019">
        <f>'All Nodes'!G7237</f>
        <v>100001</v>
      </c>
    </row>
    <row r="1020" spans="1:7" x14ac:dyDescent="0.25">
      <c r="A1020" t="str">
        <f>'All Nodes'!A7238</f>
        <v>GRID</v>
      </c>
      <c r="B1020">
        <f>'All Nodes'!B7238</f>
        <v>111018</v>
      </c>
      <c r="C1020">
        <f>'All Nodes'!C7238</f>
        <v>100001</v>
      </c>
      <c r="D1020" s="1">
        <f>'All Nodes'!D7238</f>
        <v>-9.9986000000000005E-2</v>
      </c>
      <c r="E1020" s="1">
        <f>'All Nodes'!E7238</f>
        <v>-0.27500400000000003</v>
      </c>
      <c r="F1020" s="1">
        <f>'All Nodes'!F7238</f>
        <v>0.49486999999999998</v>
      </c>
      <c r="G1020">
        <f>'All Nodes'!G7238</f>
        <v>100001</v>
      </c>
    </row>
    <row r="1021" spans="1:7" x14ac:dyDescent="0.25">
      <c r="A1021" t="str">
        <f>'All Nodes'!A7239</f>
        <v>GRID</v>
      </c>
      <c r="B1021">
        <f>'All Nodes'!B7239</f>
        <v>111019</v>
      </c>
      <c r="C1021">
        <f>'All Nodes'!C7239</f>
        <v>100001</v>
      </c>
      <c r="D1021" s="1">
        <f>'All Nodes'!D7239</f>
        <v>-0.34998499999999999</v>
      </c>
      <c r="E1021" s="1">
        <f>'All Nodes'!E7239</f>
        <v>-0.300016</v>
      </c>
      <c r="F1021" s="1">
        <f>'All Nodes'!F7239</f>
        <v>0.49486999999999998</v>
      </c>
      <c r="G1021">
        <f>'All Nodes'!G7239</f>
        <v>100001</v>
      </c>
    </row>
    <row r="1022" spans="1:7" x14ac:dyDescent="0.25">
      <c r="A1022" t="str">
        <f>'All Nodes'!A7240</f>
        <v>GRID</v>
      </c>
      <c r="B1022">
        <f>'All Nodes'!B7240</f>
        <v>111020</v>
      </c>
      <c r="C1022">
        <f>'All Nodes'!C7240</f>
        <v>100001</v>
      </c>
      <c r="D1022" s="1">
        <f>'All Nodes'!D7240</f>
        <v>-0.34998499999999999</v>
      </c>
      <c r="E1022" s="1">
        <f>'All Nodes'!E7240</f>
        <v>-0.32501600000000003</v>
      </c>
      <c r="F1022" s="1">
        <f>'All Nodes'!F7240</f>
        <v>0.49487100000000001</v>
      </c>
      <c r="G1022">
        <f>'All Nodes'!G7240</f>
        <v>100001</v>
      </c>
    </row>
    <row r="1023" spans="1:7" x14ac:dyDescent="0.25">
      <c r="A1023" t="str">
        <f>'All Nodes'!A7241</f>
        <v>GRID</v>
      </c>
      <c r="B1023">
        <f>'All Nodes'!B7241</f>
        <v>111021</v>
      </c>
      <c r="C1023">
        <f>'All Nodes'!C7241</f>
        <v>100001</v>
      </c>
      <c r="D1023" s="1">
        <f>'All Nodes'!D7241</f>
        <v>0.37498700000000001</v>
      </c>
      <c r="E1023" s="1">
        <f>'All Nodes'!E7241</f>
        <v>0.27501799999999998</v>
      </c>
      <c r="F1023" s="1">
        <f>'All Nodes'!F7241</f>
        <v>0.49486999999999998</v>
      </c>
      <c r="G1023">
        <f>'All Nodes'!G7241</f>
        <v>100001</v>
      </c>
    </row>
    <row r="1024" spans="1:7" x14ac:dyDescent="0.25">
      <c r="A1024" t="str">
        <f>'All Nodes'!A7242</f>
        <v>GRID</v>
      </c>
      <c r="B1024">
        <f>'All Nodes'!B7242</f>
        <v>111022</v>
      </c>
      <c r="C1024">
        <f>'All Nodes'!C7242</f>
        <v>100001</v>
      </c>
      <c r="D1024" s="1">
        <f>'All Nodes'!D7242</f>
        <v>0.34998400000000002</v>
      </c>
      <c r="E1024" s="1">
        <f>'All Nodes'!E7242</f>
        <v>0.32501799999999997</v>
      </c>
      <c r="F1024" s="1">
        <f>'All Nodes'!F7242</f>
        <v>0.49486999999999998</v>
      </c>
      <c r="G1024">
        <f>'All Nodes'!G7242</f>
        <v>100001</v>
      </c>
    </row>
    <row r="1025" spans="1:7" x14ac:dyDescent="0.25">
      <c r="A1025" t="str">
        <f>'All Nodes'!A7243</f>
        <v>GRID</v>
      </c>
      <c r="B1025">
        <f>'All Nodes'!B7243</f>
        <v>111023</v>
      </c>
      <c r="C1025">
        <f>'All Nodes'!C7243</f>
        <v>100001</v>
      </c>
      <c r="D1025" s="1">
        <f>'All Nodes'!D7243</f>
        <v>0.34998499999999999</v>
      </c>
      <c r="E1025" s="1">
        <f>'All Nodes'!E7243</f>
        <v>0.30001800000000001</v>
      </c>
      <c r="F1025" s="1">
        <f>'All Nodes'!F7243</f>
        <v>0.49486999999999998</v>
      </c>
      <c r="G1025">
        <f>'All Nodes'!G7243</f>
        <v>100001</v>
      </c>
    </row>
    <row r="1026" spans="1:7" x14ac:dyDescent="0.25">
      <c r="A1026" t="str">
        <f>'All Nodes'!A7244</f>
        <v>GRID</v>
      </c>
      <c r="B1026">
        <f>'All Nodes'!B7244</f>
        <v>111024</v>
      </c>
      <c r="C1026">
        <f>'All Nodes'!C7244</f>
        <v>100001</v>
      </c>
      <c r="D1026" s="1">
        <f>'All Nodes'!D7244</f>
        <v>0.37498500000000001</v>
      </c>
      <c r="E1026" s="1">
        <f>'All Nodes'!E7244</f>
        <v>0.30001800000000001</v>
      </c>
      <c r="F1026" s="1">
        <f>'All Nodes'!F7244</f>
        <v>0.49486999999999998</v>
      </c>
      <c r="G1026">
        <f>'All Nodes'!G7244</f>
        <v>100001</v>
      </c>
    </row>
    <row r="1027" spans="1:7" x14ac:dyDescent="0.25">
      <c r="A1027" t="str">
        <f>'All Nodes'!A7245</f>
        <v>GRID</v>
      </c>
      <c r="B1027">
        <f>'All Nodes'!B7245</f>
        <v>111025</v>
      </c>
      <c r="C1027">
        <f>'All Nodes'!C7245</f>
        <v>100001</v>
      </c>
      <c r="D1027" s="1">
        <f>'All Nodes'!D7245</f>
        <v>0.39998800000000001</v>
      </c>
      <c r="E1027" s="1">
        <f>'All Nodes'!E7245</f>
        <v>0.25002000000000002</v>
      </c>
      <c r="F1027" s="1">
        <f>'All Nodes'!F7245</f>
        <v>0.49486999999999998</v>
      </c>
      <c r="G1027">
        <f>'All Nodes'!G7245</f>
        <v>100001</v>
      </c>
    </row>
    <row r="1028" spans="1:7" x14ac:dyDescent="0.25">
      <c r="A1028" t="str">
        <f>'All Nodes'!A7246</f>
        <v>GRID</v>
      </c>
      <c r="B1028">
        <f>'All Nodes'!B7246</f>
        <v>111026</v>
      </c>
      <c r="C1028">
        <f>'All Nodes'!C7246</f>
        <v>100001</v>
      </c>
      <c r="D1028" s="1">
        <f>'All Nodes'!D7246</f>
        <v>0.39998699999999998</v>
      </c>
      <c r="E1028" s="1">
        <f>'All Nodes'!E7246</f>
        <v>0.27501999999999999</v>
      </c>
      <c r="F1028" s="1">
        <f>'All Nodes'!F7246</f>
        <v>0.49486999999999998</v>
      </c>
      <c r="G1028">
        <f>'All Nodes'!G7246</f>
        <v>100001</v>
      </c>
    </row>
    <row r="1029" spans="1:7" x14ac:dyDescent="0.25">
      <c r="A1029" t="str">
        <f>'All Nodes'!A7247</f>
        <v>GRID</v>
      </c>
      <c r="B1029">
        <f>'All Nodes'!B7247</f>
        <v>111027</v>
      </c>
      <c r="C1029">
        <f>'All Nodes'!C7247</f>
        <v>100001</v>
      </c>
      <c r="D1029" s="1">
        <f>'All Nodes'!D7247</f>
        <v>0.42498999999999998</v>
      </c>
      <c r="E1029" s="1">
        <f>'All Nodes'!E7247</f>
        <v>0.20002200000000001</v>
      </c>
      <c r="F1029" s="1">
        <f>'All Nodes'!F7247</f>
        <v>0.49486999999999998</v>
      </c>
      <c r="G1029">
        <f>'All Nodes'!G7247</f>
        <v>100001</v>
      </c>
    </row>
    <row r="1030" spans="1:7" x14ac:dyDescent="0.25">
      <c r="A1030" t="str">
        <f>'All Nodes'!A7248</f>
        <v>GRID</v>
      </c>
      <c r="B1030">
        <f>'All Nodes'!B7248</f>
        <v>111028</v>
      </c>
      <c r="C1030">
        <f>'All Nodes'!C7248</f>
        <v>100001</v>
      </c>
      <c r="D1030" s="1">
        <f>'All Nodes'!D7248</f>
        <v>0.42499100000000001</v>
      </c>
      <c r="E1030" s="1">
        <f>'All Nodes'!E7248</f>
        <v>0.17502200000000001</v>
      </c>
      <c r="F1030" s="1">
        <f>'All Nodes'!F7248</f>
        <v>0.49486999999999998</v>
      </c>
      <c r="G1030">
        <f>'All Nodes'!G7248</f>
        <v>100001</v>
      </c>
    </row>
    <row r="1031" spans="1:7" x14ac:dyDescent="0.25">
      <c r="A1031" t="str">
        <f>'All Nodes'!A7249</f>
        <v>GRID</v>
      </c>
      <c r="B1031">
        <f>'All Nodes'!B7249</f>
        <v>111029</v>
      </c>
      <c r="C1031">
        <f>'All Nodes'!C7249</f>
        <v>100001</v>
      </c>
      <c r="D1031" s="1">
        <f>'All Nodes'!D7249</f>
        <v>0.42498900000000001</v>
      </c>
      <c r="E1031" s="1">
        <f>'All Nodes'!E7249</f>
        <v>0.225022</v>
      </c>
      <c r="F1031" s="1">
        <f>'All Nodes'!F7249</f>
        <v>0.49486999999999998</v>
      </c>
      <c r="G1031">
        <f>'All Nodes'!G7249</f>
        <v>100001</v>
      </c>
    </row>
    <row r="1032" spans="1:7" x14ac:dyDescent="0.25">
      <c r="A1032" t="str">
        <f>'All Nodes'!A7250</f>
        <v>GRID</v>
      </c>
      <c r="B1032">
        <f>'All Nodes'!B7250</f>
        <v>111030</v>
      </c>
      <c r="C1032">
        <f>'All Nodes'!C7250</f>
        <v>100001</v>
      </c>
      <c r="D1032" s="1">
        <f>'All Nodes'!D7250</f>
        <v>0.44999400000000001</v>
      </c>
      <c r="E1032" s="1">
        <f>'All Nodes'!E7250</f>
        <v>0.12502199999999999</v>
      </c>
      <c r="F1032" s="1">
        <f>'All Nodes'!F7250</f>
        <v>0.49486999999999998</v>
      </c>
      <c r="G1032">
        <f>'All Nodes'!G7250</f>
        <v>100001</v>
      </c>
    </row>
    <row r="1033" spans="1:7" x14ac:dyDescent="0.25">
      <c r="A1033" t="str">
        <f>'All Nodes'!A7251</f>
        <v>GRID</v>
      </c>
      <c r="B1033">
        <f>'All Nodes'!B7251</f>
        <v>111031</v>
      </c>
      <c r="C1033">
        <f>'All Nodes'!C7251</f>
        <v>100001</v>
      </c>
      <c r="D1033" s="1">
        <f>'All Nodes'!D7251</f>
        <v>0.47499400000000003</v>
      </c>
      <c r="E1033" s="1">
        <f>'All Nodes'!E7251</f>
        <v>0.125024</v>
      </c>
      <c r="F1033" s="1">
        <f>'All Nodes'!F7251</f>
        <v>0.49486999999999998</v>
      </c>
      <c r="G1033">
        <f>'All Nodes'!G7251</f>
        <v>100001</v>
      </c>
    </row>
    <row r="1034" spans="1:7" x14ac:dyDescent="0.25">
      <c r="A1034" t="str">
        <f>'All Nodes'!A7252</f>
        <v>GRID</v>
      </c>
      <c r="B1034">
        <f>'All Nodes'!B7252</f>
        <v>111032</v>
      </c>
      <c r="C1034">
        <f>'All Nodes'!C7252</f>
        <v>100001</v>
      </c>
      <c r="D1034" s="1">
        <f>'All Nodes'!D7252</f>
        <v>0.44999299999999998</v>
      </c>
      <c r="E1034" s="1">
        <f>'All Nodes'!E7252</f>
        <v>0.15002199999999999</v>
      </c>
      <c r="F1034" s="1">
        <f>'All Nodes'!F7252</f>
        <v>0.49486999999999998</v>
      </c>
      <c r="G1034">
        <f>'All Nodes'!G7252</f>
        <v>100001</v>
      </c>
    </row>
    <row r="1035" spans="1:7" x14ac:dyDescent="0.25">
      <c r="A1035" t="str">
        <f>'All Nodes'!A7253</f>
        <v>GRID</v>
      </c>
      <c r="B1035">
        <f>'All Nodes'!B7253</f>
        <v>111033</v>
      </c>
      <c r="C1035">
        <f>'All Nodes'!C7253</f>
        <v>100001</v>
      </c>
      <c r="D1035" s="1">
        <f>'All Nodes'!D7253</f>
        <v>0.44999099999999997</v>
      </c>
      <c r="E1035" s="1">
        <f>'All Nodes'!E7253</f>
        <v>0.17502200000000001</v>
      </c>
      <c r="F1035" s="1">
        <f>'All Nodes'!F7253</f>
        <v>0.49486999999999998</v>
      </c>
      <c r="G1035">
        <f>'All Nodes'!G7253</f>
        <v>100001</v>
      </c>
    </row>
    <row r="1036" spans="1:7" x14ac:dyDescent="0.25">
      <c r="A1036" t="str">
        <f>'All Nodes'!A7254</f>
        <v>GRID</v>
      </c>
      <c r="B1036">
        <f>'All Nodes'!B7254</f>
        <v>111034</v>
      </c>
      <c r="C1036">
        <f>'All Nodes'!C7254</f>
        <v>100001</v>
      </c>
      <c r="D1036" s="1">
        <f>'All Nodes'!D7254</f>
        <v>0.325015</v>
      </c>
      <c r="E1036" s="1">
        <f>'All Nodes'!E7254</f>
        <v>-0.29998399999999997</v>
      </c>
      <c r="F1036" s="1">
        <f>'All Nodes'!F7254</f>
        <v>0.49487100000000001</v>
      </c>
      <c r="G1036">
        <f>'All Nodes'!G7254</f>
        <v>100001</v>
      </c>
    </row>
    <row r="1037" spans="1:7" x14ac:dyDescent="0.25">
      <c r="A1037" t="str">
        <f>'All Nodes'!A7255</f>
        <v>GRID</v>
      </c>
      <c r="B1037">
        <f>'All Nodes'!B7255</f>
        <v>111035</v>
      </c>
      <c r="C1037">
        <f>'All Nodes'!C7255</f>
        <v>100001</v>
      </c>
      <c r="D1037" s="1">
        <f>'All Nodes'!D7255</f>
        <v>0.30001499999999998</v>
      </c>
      <c r="E1037" s="1">
        <f>'All Nodes'!E7255</f>
        <v>-0.29998399999999997</v>
      </c>
      <c r="F1037" s="1">
        <f>'All Nodes'!F7255</f>
        <v>0.49486999999999998</v>
      </c>
      <c r="G1037">
        <f>'All Nodes'!G7255</f>
        <v>100001</v>
      </c>
    </row>
    <row r="1038" spans="1:7" x14ac:dyDescent="0.25">
      <c r="A1038" t="str">
        <f>'All Nodes'!A7256</f>
        <v>GRID</v>
      </c>
      <c r="B1038">
        <f>'All Nodes'!B7256</f>
        <v>111036</v>
      </c>
      <c r="C1038">
        <f>'All Nodes'!C7256</f>
        <v>100001</v>
      </c>
      <c r="D1038" s="1">
        <f>'All Nodes'!D7256</f>
        <v>0.27501500000000001</v>
      </c>
      <c r="E1038" s="1">
        <f>'All Nodes'!E7256</f>
        <v>-0.29998599999999997</v>
      </c>
      <c r="F1038" s="1">
        <f>'All Nodes'!F7256</f>
        <v>0.49487100000000001</v>
      </c>
      <c r="G1038">
        <f>'All Nodes'!G7256</f>
        <v>100001</v>
      </c>
    </row>
    <row r="1039" spans="1:7" x14ac:dyDescent="0.25">
      <c r="A1039" t="str">
        <f>'All Nodes'!A7257</f>
        <v>GRID</v>
      </c>
      <c r="B1039">
        <f>'All Nodes'!B7257</f>
        <v>111037</v>
      </c>
      <c r="C1039">
        <f>'All Nodes'!C7257</f>
        <v>100001</v>
      </c>
      <c r="D1039" s="1">
        <f>'All Nodes'!D7257</f>
        <v>0.25001499999999999</v>
      </c>
      <c r="E1039" s="1">
        <f>'All Nodes'!E7257</f>
        <v>-0.29998799999999998</v>
      </c>
      <c r="F1039" s="1">
        <f>'All Nodes'!F7257</f>
        <v>0.49486999999999998</v>
      </c>
      <c r="G1039">
        <f>'All Nodes'!G7257</f>
        <v>100001</v>
      </c>
    </row>
    <row r="1040" spans="1:7" x14ac:dyDescent="0.25">
      <c r="A1040" t="str">
        <f>'All Nodes'!A7258</f>
        <v>GRID</v>
      </c>
      <c r="B1040">
        <f>'All Nodes'!B7258</f>
        <v>111038</v>
      </c>
      <c r="C1040">
        <f>'All Nodes'!C7258</f>
        <v>100001</v>
      </c>
      <c r="D1040" s="1">
        <f>'All Nodes'!D7258</f>
        <v>0.22501499999999999</v>
      </c>
      <c r="E1040" s="1">
        <f>'All Nodes'!E7258</f>
        <v>-0.29998799999999998</v>
      </c>
      <c r="F1040" s="1">
        <f>'All Nodes'!F7258</f>
        <v>0.49486999999999998</v>
      </c>
      <c r="G1040">
        <f>'All Nodes'!G7258</f>
        <v>100001</v>
      </c>
    </row>
    <row r="1041" spans="1:7" x14ac:dyDescent="0.25">
      <c r="A1041" t="str">
        <f>'All Nodes'!A7259</f>
        <v>GRID</v>
      </c>
      <c r="B1041">
        <f>'All Nodes'!B7259</f>
        <v>111039</v>
      </c>
      <c r="C1041">
        <f>'All Nodes'!C7259</f>
        <v>100001</v>
      </c>
      <c r="D1041" s="1">
        <f>'All Nodes'!D7259</f>
        <v>0.35001599999999999</v>
      </c>
      <c r="E1041" s="1">
        <f>'All Nodes'!E7259</f>
        <v>-0.32498199999999999</v>
      </c>
      <c r="F1041" s="1">
        <f>'All Nodes'!F7259</f>
        <v>0.49487100000000001</v>
      </c>
      <c r="G1041">
        <f>'All Nodes'!G7259</f>
        <v>100001</v>
      </c>
    </row>
    <row r="1042" spans="1:7" x14ac:dyDescent="0.25">
      <c r="A1042" t="str">
        <f>'All Nodes'!A7260</f>
        <v>GRID</v>
      </c>
      <c r="B1042">
        <f>'All Nodes'!B7260</f>
        <v>111040</v>
      </c>
      <c r="C1042">
        <f>'All Nodes'!C7260</f>
        <v>100001</v>
      </c>
      <c r="D1042" s="1">
        <f>'All Nodes'!D7260</f>
        <v>0.32501600000000003</v>
      </c>
      <c r="E1042" s="1">
        <f>'All Nodes'!E7260</f>
        <v>-0.324984</v>
      </c>
      <c r="F1042" s="1">
        <f>'All Nodes'!F7260</f>
        <v>0.49486999999999998</v>
      </c>
      <c r="G1042">
        <f>'All Nodes'!G7260</f>
        <v>100001</v>
      </c>
    </row>
    <row r="1043" spans="1:7" x14ac:dyDescent="0.25">
      <c r="A1043" t="str">
        <f>'All Nodes'!A7261</f>
        <v>GRID</v>
      </c>
      <c r="B1043">
        <f>'All Nodes'!B7261</f>
        <v>111041</v>
      </c>
      <c r="C1043">
        <f>'All Nodes'!C7261</f>
        <v>100001</v>
      </c>
      <c r="D1043" s="1">
        <f>'All Nodes'!D7261</f>
        <v>0.200015</v>
      </c>
      <c r="E1043" s="1">
        <f>'All Nodes'!E7261</f>
        <v>-0.29998999999999998</v>
      </c>
      <c r="F1043" s="1">
        <f>'All Nodes'!F7261</f>
        <v>0.49487100000000001</v>
      </c>
      <c r="G1043">
        <f>'All Nodes'!G7261</f>
        <v>100001</v>
      </c>
    </row>
    <row r="1044" spans="1:7" x14ac:dyDescent="0.25">
      <c r="A1044" t="str">
        <f>'All Nodes'!A7262</f>
        <v>GRID</v>
      </c>
      <c r="B1044">
        <f>'All Nodes'!B7262</f>
        <v>111042</v>
      </c>
      <c r="C1044">
        <f>'All Nodes'!C7262</f>
        <v>100001</v>
      </c>
      <c r="D1044" s="1">
        <f>'All Nodes'!D7262</f>
        <v>0.175015</v>
      </c>
      <c r="E1044" s="1">
        <f>'All Nodes'!E7262</f>
        <v>-0.29999100000000001</v>
      </c>
      <c r="F1044" s="1">
        <f>'All Nodes'!F7262</f>
        <v>0.49486999999999998</v>
      </c>
      <c r="G1044">
        <f>'All Nodes'!G7262</f>
        <v>100001</v>
      </c>
    </row>
    <row r="1045" spans="1:7" x14ac:dyDescent="0.25">
      <c r="A1045" t="str">
        <f>'All Nodes'!A7263</f>
        <v>GRID</v>
      </c>
      <c r="B1045">
        <f>'All Nodes'!B7263</f>
        <v>111043</v>
      </c>
      <c r="C1045">
        <f>'All Nodes'!C7263</f>
        <v>100001</v>
      </c>
      <c r="D1045" s="1">
        <f>'All Nodes'!D7263</f>
        <v>-0.32498500000000002</v>
      </c>
      <c r="E1045" s="1">
        <f>'All Nodes'!E7263</f>
        <v>-0.300016</v>
      </c>
      <c r="F1045" s="1">
        <f>'All Nodes'!F7263</f>
        <v>0.49486999999999998</v>
      </c>
      <c r="G1045">
        <f>'All Nodes'!G7263</f>
        <v>100001</v>
      </c>
    </row>
    <row r="1046" spans="1:7" x14ac:dyDescent="0.25">
      <c r="A1046" t="str">
        <f>'All Nodes'!A7264</f>
        <v>GRID</v>
      </c>
      <c r="B1046">
        <f>'All Nodes'!B7264</f>
        <v>111044</v>
      </c>
      <c r="C1046">
        <f>'All Nodes'!C7264</f>
        <v>100001</v>
      </c>
      <c r="D1046" s="1">
        <f>'All Nodes'!D7264</f>
        <v>0.15001500000000001</v>
      </c>
      <c r="E1046" s="1">
        <f>'All Nodes'!E7264</f>
        <v>-0.29999199999999998</v>
      </c>
      <c r="F1046" s="1">
        <f>'All Nodes'!F7264</f>
        <v>0.49487100000000001</v>
      </c>
      <c r="G1046">
        <f>'All Nodes'!G7264</f>
        <v>100001</v>
      </c>
    </row>
    <row r="1047" spans="1:7" x14ac:dyDescent="0.25">
      <c r="A1047" t="str">
        <f>'All Nodes'!A7265</f>
        <v>GRID</v>
      </c>
      <c r="B1047">
        <f>'All Nodes'!B7265</f>
        <v>111045</v>
      </c>
      <c r="C1047">
        <f>'All Nodes'!C7265</f>
        <v>100001</v>
      </c>
      <c r="D1047" s="1">
        <f>'All Nodes'!D7265</f>
        <v>0.12501499999999999</v>
      </c>
      <c r="E1047" s="1">
        <f>'All Nodes'!E7265</f>
        <v>-0.29999399999999998</v>
      </c>
      <c r="F1047" s="1">
        <f>'All Nodes'!F7265</f>
        <v>0.49486999999999998</v>
      </c>
      <c r="G1047">
        <f>'All Nodes'!G7265</f>
        <v>100001</v>
      </c>
    </row>
    <row r="1048" spans="1:7" x14ac:dyDescent="0.25">
      <c r="A1048" t="str">
        <f>'All Nodes'!A7266</f>
        <v>GRID</v>
      </c>
      <c r="B1048">
        <f>'All Nodes'!B7266</f>
        <v>111046</v>
      </c>
      <c r="C1048">
        <f>'All Nodes'!C7266</f>
        <v>100001</v>
      </c>
      <c r="D1048" s="1">
        <f>'All Nodes'!D7266</f>
        <v>0.10001500000000001</v>
      </c>
      <c r="E1048" s="1">
        <f>'All Nodes'!E7266</f>
        <v>-0.29999399999999998</v>
      </c>
      <c r="F1048" s="1">
        <f>'All Nodes'!F7266</f>
        <v>0.49486999999999998</v>
      </c>
      <c r="G1048">
        <f>'All Nodes'!G7266</f>
        <v>100001</v>
      </c>
    </row>
    <row r="1049" spans="1:7" x14ac:dyDescent="0.25">
      <c r="A1049" t="str">
        <f>'All Nodes'!A7267</f>
        <v>GRID</v>
      </c>
      <c r="B1049">
        <f>'All Nodes'!B7267</f>
        <v>111047</v>
      </c>
      <c r="C1049">
        <f>'All Nodes'!C7267</f>
        <v>100001</v>
      </c>
      <c r="D1049" s="1">
        <f>'All Nodes'!D7267</f>
        <v>-0.299985</v>
      </c>
      <c r="E1049" s="1">
        <f>'All Nodes'!E7267</f>
        <v>-0.300014</v>
      </c>
      <c r="F1049" s="1">
        <f>'All Nodes'!F7267</f>
        <v>0.49487100000000001</v>
      </c>
      <c r="G1049">
        <f>'All Nodes'!G7267</f>
        <v>100001</v>
      </c>
    </row>
    <row r="1050" spans="1:7" x14ac:dyDescent="0.25">
      <c r="A1050" t="str">
        <f>'All Nodes'!A7268</f>
        <v>GRID</v>
      </c>
      <c r="B1050">
        <f>'All Nodes'!B7268</f>
        <v>111048</v>
      </c>
      <c r="C1050">
        <f>'All Nodes'!C7268</f>
        <v>100001</v>
      </c>
      <c r="D1050" s="1">
        <f>'All Nodes'!D7268</f>
        <v>7.5014600000000001E-2</v>
      </c>
      <c r="E1050" s="1">
        <f>'All Nodes'!E7268</f>
        <v>-0.29999599999999998</v>
      </c>
      <c r="F1050" s="1">
        <f>'All Nodes'!F7268</f>
        <v>0.49487100000000001</v>
      </c>
      <c r="G1050">
        <f>'All Nodes'!G7268</f>
        <v>100001</v>
      </c>
    </row>
    <row r="1051" spans="1:7" x14ac:dyDescent="0.25">
      <c r="A1051" t="str">
        <f>'All Nodes'!A7269</f>
        <v>GRID</v>
      </c>
      <c r="B1051">
        <f>'All Nodes'!B7269</f>
        <v>111049</v>
      </c>
      <c r="C1051">
        <f>'All Nodes'!C7269</f>
        <v>100001</v>
      </c>
      <c r="D1051" s="1">
        <f>'All Nodes'!D7269</f>
        <v>-0.27498499999999998</v>
      </c>
      <c r="E1051" s="1">
        <f>'All Nodes'!E7269</f>
        <v>-0.30001299999999997</v>
      </c>
      <c r="F1051" s="1">
        <f>'All Nodes'!F7269</f>
        <v>0.49486999999999998</v>
      </c>
      <c r="G1051">
        <f>'All Nodes'!G7269</f>
        <v>100001</v>
      </c>
    </row>
    <row r="1052" spans="1:7" x14ac:dyDescent="0.25">
      <c r="A1052" t="str">
        <f>'All Nodes'!A7270</f>
        <v>GRID</v>
      </c>
      <c r="B1052">
        <f>'All Nodes'!B7270</f>
        <v>111050</v>
      </c>
      <c r="C1052">
        <f>'All Nodes'!C7270</f>
        <v>100001</v>
      </c>
      <c r="D1052" s="1">
        <f>'All Nodes'!D7270</f>
        <v>5.0014500000000003E-2</v>
      </c>
      <c r="E1052" s="1">
        <f>'All Nodes'!E7270</f>
        <v>-0.29999799999999999</v>
      </c>
      <c r="F1052" s="1">
        <f>'All Nodes'!F7270</f>
        <v>0.49486999999999998</v>
      </c>
      <c r="G1052">
        <f>'All Nodes'!G7270</f>
        <v>100001</v>
      </c>
    </row>
    <row r="1053" spans="1:7" x14ac:dyDescent="0.25">
      <c r="A1053" t="str">
        <f>'All Nodes'!A7271</f>
        <v>GRID</v>
      </c>
      <c r="B1053">
        <f>'All Nodes'!B7271</f>
        <v>111051</v>
      </c>
      <c r="C1053">
        <f>'All Nodes'!C7271</f>
        <v>100001</v>
      </c>
      <c r="D1053" s="1">
        <f>'All Nodes'!D7271</f>
        <v>-0.24998500000000001</v>
      </c>
      <c r="E1053" s="1">
        <f>'All Nodes'!E7271</f>
        <v>-0.300012</v>
      </c>
      <c r="F1053" s="1">
        <f>'All Nodes'!F7271</f>
        <v>0.49487100000000001</v>
      </c>
      <c r="G1053">
        <f>'All Nodes'!G7271</f>
        <v>100001</v>
      </c>
    </row>
    <row r="1054" spans="1:7" x14ac:dyDescent="0.25">
      <c r="A1054" t="str">
        <f>'All Nodes'!A7272</f>
        <v>GRID</v>
      </c>
      <c r="B1054">
        <f>'All Nodes'!B7272</f>
        <v>111052</v>
      </c>
      <c r="C1054">
        <f>'All Nodes'!C7272</f>
        <v>100001</v>
      </c>
      <c r="D1054" s="1">
        <f>'All Nodes'!D7272</f>
        <v>2.5014600000000001E-2</v>
      </c>
      <c r="E1054" s="1">
        <f>'All Nodes'!E7272</f>
        <v>-0.29999799999999999</v>
      </c>
      <c r="F1054" s="1">
        <f>'All Nodes'!F7272</f>
        <v>0.49487100000000001</v>
      </c>
      <c r="G1054">
        <f>'All Nodes'!G7272</f>
        <v>100001</v>
      </c>
    </row>
    <row r="1055" spans="1:7" x14ac:dyDescent="0.25">
      <c r="A1055" t="str">
        <f>'All Nodes'!A7273</f>
        <v>GRID</v>
      </c>
      <c r="B1055">
        <f>'All Nodes'!B7273</f>
        <v>111053</v>
      </c>
      <c r="C1055">
        <f>'All Nodes'!C7273</f>
        <v>100001</v>
      </c>
      <c r="D1055" s="1">
        <f>'All Nodes'!D7273</f>
        <v>-0.22498499999999999</v>
      </c>
      <c r="E1055" s="1">
        <f>'All Nodes'!E7273</f>
        <v>-0.30001</v>
      </c>
      <c r="F1055" s="1">
        <f>'All Nodes'!F7273</f>
        <v>0.49486999999999998</v>
      </c>
      <c r="G1055">
        <f>'All Nodes'!G7273</f>
        <v>100001</v>
      </c>
    </row>
    <row r="1056" spans="1:7" x14ac:dyDescent="0.25">
      <c r="A1056" t="str">
        <f>'All Nodes'!A7274</f>
        <v>GRID</v>
      </c>
      <c r="B1056">
        <f>'All Nodes'!B7274</f>
        <v>111054</v>
      </c>
      <c r="C1056">
        <f>'All Nodes'!C7274</f>
        <v>100001</v>
      </c>
      <c r="D1056" s="1">
        <f>'All Nodes'!D7274</f>
        <v>1.4554E-5</v>
      </c>
      <c r="E1056" s="1">
        <f>'All Nodes'!E7274</f>
        <v>-0.3</v>
      </c>
      <c r="F1056" s="1">
        <f>'All Nodes'!F7274</f>
        <v>0.49486999999999998</v>
      </c>
      <c r="G1056">
        <f>'All Nodes'!G7274</f>
        <v>100001</v>
      </c>
    </row>
    <row r="1057" spans="1:7" x14ac:dyDescent="0.25">
      <c r="A1057" t="str">
        <f>'All Nodes'!A7275</f>
        <v>GRID</v>
      </c>
      <c r="B1057">
        <f>'All Nodes'!B7275</f>
        <v>111055</v>
      </c>
      <c r="C1057">
        <f>'All Nodes'!C7275</f>
        <v>100001</v>
      </c>
      <c r="D1057" s="1">
        <f>'All Nodes'!D7275</f>
        <v>-0.199985</v>
      </c>
      <c r="E1057" s="1">
        <f>'All Nodes'!E7275</f>
        <v>-0.30001</v>
      </c>
      <c r="F1057" s="1">
        <f>'All Nodes'!F7275</f>
        <v>0.49486999999999998</v>
      </c>
      <c r="G1057">
        <f>'All Nodes'!G7275</f>
        <v>100001</v>
      </c>
    </row>
    <row r="1058" spans="1:7" x14ac:dyDescent="0.25">
      <c r="A1058" t="str">
        <f>'All Nodes'!A7276</f>
        <v>GRID</v>
      </c>
      <c r="B1058">
        <f>'All Nodes'!B7276</f>
        <v>111056</v>
      </c>
      <c r="C1058">
        <f>'All Nodes'!C7276</f>
        <v>100001</v>
      </c>
      <c r="D1058" s="1">
        <f>'All Nodes'!D7276</f>
        <v>-2.4985E-2</v>
      </c>
      <c r="E1058" s="1">
        <f>'All Nodes'!E7276</f>
        <v>-0.3</v>
      </c>
      <c r="F1058" s="1">
        <f>'All Nodes'!F7276</f>
        <v>0.49486999999999998</v>
      </c>
      <c r="G1058">
        <f>'All Nodes'!G7276</f>
        <v>100001</v>
      </c>
    </row>
    <row r="1059" spans="1:7" x14ac:dyDescent="0.25">
      <c r="A1059" t="str">
        <f>'All Nodes'!A7277</f>
        <v>GRID</v>
      </c>
      <c r="B1059">
        <f>'All Nodes'!B7277</f>
        <v>111057</v>
      </c>
      <c r="C1059">
        <f>'All Nodes'!C7277</f>
        <v>100001</v>
      </c>
      <c r="D1059" s="1">
        <f>'All Nodes'!D7277</f>
        <v>-0.174985</v>
      </c>
      <c r="E1059" s="1">
        <f>'All Nodes'!E7277</f>
        <v>-0.300008</v>
      </c>
      <c r="F1059" s="1">
        <f>'All Nodes'!F7277</f>
        <v>0.49487100000000001</v>
      </c>
      <c r="G1059">
        <f>'All Nodes'!G7277</f>
        <v>100001</v>
      </c>
    </row>
    <row r="1060" spans="1:7" x14ac:dyDescent="0.25">
      <c r="A1060" t="str">
        <f>'All Nodes'!A7278</f>
        <v>GRID</v>
      </c>
      <c r="B1060">
        <f>'All Nodes'!B7278</f>
        <v>111058</v>
      </c>
      <c r="C1060">
        <f>'All Nodes'!C7278</f>
        <v>100001</v>
      </c>
      <c r="D1060" s="1">
        <f>'All Nodes'!D7278</f>
        <v>-4.9985000000000002E-2</v>
      </c>
      <c r="E1060" s="1">
        <f>'All Nodes'!E7278</f>
        <v>-0.30000199999999999</v>
      </c>
      <c r="F1060" s="1">
        <f>'All Nodes'!F7278</f>
        <v>0.49487100000000001</v>
      </c>
      <c r="G1060">
        <f>'All Nodes'!G7278</f>
        <v>100001</v>
      </c>
    </row>
    <row r="1061" spans="1:7" x14ac:dyDescent="0.25">
      <c r="A1061" t="str">
        <f>'All Nodes'!A7279</f>
        <v>GRID</v>
      </c>
      <c r="B1061">
        <f>'All Nodes'!B7279</f>
        <v>111059</v>
      </c>
      <c r="C1061">
        <f>'All Nodes'!C7279</f>
        <v>100001</v>
      </c>
      <c r="D1061" s="1">
        <f>'All Nodes'!D7279</f>
        <v>-0.14998500000000001</v>
      </c>
      <c r="E1061" s="1">
        <f>'All Nodes'!E7279</f>
        <v>-0.30000599999999999</v>
      </c>
      <c r="F1061" s="1">
        <f>'All Nodes'!F7279</f>
        <v>0.49486999999999998</v>
      </c>
      <c r="G1061">
        <f>'All Nodes'!G7279</f>
        <v>100001</v>
      </c>
    </row>
    <row r="1062" spans="1:7" x14ac:dyDescent="0.25">
      <c r="A1062" t="str">
        <f>'All Nodes'!A7280</f>
        <v>GRID</v>
      </c>
      <c r="B1062">
        <f>'All Nodes'!B7280</f>
        <v>111060</v>
      </c>
      <c r="C1062">
        <f>'All Nodes'!C7280</f>
        <v>100001</v>
      </c>
      <c r="D1062" s="1">
        <f>'All Nodes'!D7280</f>
        <v>-7.4984999999999996E-2</v>
      </c>
      <c r="E1062" s="1">
        <f>'All Nodes'!E7280</f>
        <v>-0.30000399999999999</v>
      </c>
      <c r="F1062" s="1">
        <f>'All Nodes'!F7280</f>
        <v>0.49486999999999998</v>
      </c>
      <c r="G1062">
        <f>'All Nodes'!G7280</f>
        <v>100001</v>
      </c>
    </row>
    <row r="1063" spans="1:7" x14ac:dyDescent="0.25">
      <c r="A1063" t="str">
        <f>'All Nodes'!A7281</f>
        <v>GRID</v>
      </c>
      <c r="B1063">
        <f>'All Nodes'!B7281</f>
        <v>111061</v>
      </c>
      <c r="C1063">
        <f>'All Nodes'!C7281</f>
        <v>100001</v>
      </c>
      <c r="D1063" s="1">
        <f>'All Nodes'!D7281</f>
        <v>-0.124985</v>
      </c>
      <c r="E1063" s="1">
        <f>'All Nodes'!E7281</f>
        <v>-0.30000599999999999</v>
      </c>
      <c r="F1063" s="1">
        <f>'All Nodes'!F7281</f>
        <v>0.49487100000000001</v>
      </c>
      <c r="G1063">
        <f>'All Nodes'!G7281</f>
        <v>100001</v>
      </c>
    </row>
    <row r="1064" spans="1:7" x14ac:dyDescent="0.25">
      <c r="A1064" t="str">
        <f>'All Nodes'!A7282</f>
        <v>GRID</v>
      </c>
      <c r="B1064">
        <f>'All Nodes'!B7282</f>
        <v>111062</v>
      </c>
      <c r="C1064">
        <f>'All Nodes'!C7282</f>
        <v>100001</v>
      </c>
      <c r="D1064" s="1">
        <f>'All Nodes'!D7282</f>
        <v>-9.9985000000000004E-2</v>
      </c>
      <c r="E1064" s="1">
        <f>'All Nodes'!E7282</f>
        <v>-0.30000399999999999</v>
      </c>
      <c r="F1064" s="1">
        <f>'All Nodes'!F7282</f>
        <v>0.49487100000000001</v>
      </c>
      <c r="G1064">
        <f>'All Nodes'!G7282</f>
        <v>100001</v>
      </c>
    </row>
    <row r="1065" spans="1:7" x14ac:dyDescent="0.25">
      <c r="A1065" t="str">
        <f>'All Nodes'!A7283</f>
        <v>GRID</v>
      </c>
      <c r="B1065">
        <f>'All Nodes'!B7283</f>
        <v>111063</v>
      </c>
      <c r="C1065">
        <f>'All Nodes'!C7283</f>
        <v>100001</v>
      </c>
      <c r="D1065" s="1">
        <f>'All Nodes'!D7283</f>
        <v>-0.32498500000000002</v>
      </c>
      <c r="E1065" s="1">
        <f>'All Nodes'!E7283</f>
        <v>-0.32501600000000003</v>
      </c>
      <c r="F1065" s="1">
        <f>'All Nodes'!F7283</f>
        <v>0.49486999999999998</v>
      </c>
      <c r="G1065">
        <f>'All Nodes'!G7283</f>
        <v>100001</v>
      </c>
    </row>
    <row r="1066" spans="1:7" x14ac:dyDescent="0.25">
      <c r="A1066" t="str">
        <f>'All Nodes'!A7284</f>
        <v>GRID</v>
      </c>
      <c r="B1066">
        <f>'All Nodes'!B7284</f>
        <v>111064</v>
      </c>
      <c r="C1066">
        <f>'All Nodes'!C7284</f>
        <v>100001</v>
      </c>
      <c r="D1066" s="1">
        <f>'All Nodes'!D7284</f>
        <v>-0.32498300000000002</v>
      </c>
      <c r="E1066" s="1">
        <f>'All Nodes'!E7284</f>
        <v>-0.35001599999999999</v>
      </c>
      <c r="F1066" s="1">
        <f>'All Nodes'!F7284</f>
        <v>0.49487100000000001</v>
      </c>
      <c r="G1066">
        <f>'All Nodes'!G7284</f>
        <v>100001</v>
      </c>
    </row>
    <row r="1067" spans="1:7" x14ac:dyDescent="0.25">
      <c r="A1067" t="str">
        <f>'All Nodes'!A7285</f>
        <v>GRID</v>
      </c>
      <c r="B1067">
        <f>'All Nodes'!B7285</f>
        <v>111065</v>
      </c>
      <c r="C1067">
        <f>'All Nodes'!C7285</f>
        <v>100001</v>
      </c>
      <c r="D1067" s="1">
        <f>'All Nodes'!D7285</f>
        <v>0.300016</v>
      </c>
      <c r="E1067" s="1">
        <f>'All Nodes'!E7285</f>
        <v>-0.324984</v>
      </c>
      <c r="F1067" s="1">
        <f>'All Nodes'!F7285</f>
        <v>0.49487100000000001</v>
      </c>
      <c r="G1067">
        <f>'All Nodes'!G7285</f>
        <v>100001</v>
      </c>
    </row>
    <row r="1068" spans="1:7" x14ac:dyDescent="0.25">
      <c r="A1068" t="str">
        <f>'All Nodes'!A7286</f>
        <v>GRID</v>
      </c>
      <c r="B1068">
        <f>'All Nodes'!B7286</f>
        <v>111066</v>
      </c>
      <c r="C1068">
        <f>'All Nodes'!C7286</f>
        <v>100001</v>
      </c>
      <c r="D1068" s="1">
        <f>'All Nodes'!D7286</f>
        <v>0.27501599999999998</v>
      </c>
      <c r="E1068" s="1">
        <f>'All Nodes'!E7286</f>
        <v>-0.324986</v>
      </c>
      <c r="F1068" s="1">
        <f>'All Nodes'!F7286</f>
        <v>0.49486999999999998</v>
      </c>
      <c r="G1068">
        <f>'All Nodes'!G7286</f>
        <v>100001</v>
      </c>
    </row>
    <row r="1069" spans="1:7" x14ac:dyDescent="0.25">
      <c r="A1069" t="str">
        <f>'All Nodes'!A7287</f>
        <v>GRID</v>
      </c>
      <c r="B1069">
        <f>'All Nodes'!B7287</f>
        <v>111067</v>
      </c>
      <c r="C1069">
        <f>'All Nodes'!C7287</f>
        <v>100001</v>
      </c>
      <c r="D1069" s="1">
        <f>'All Nodes'!D7287</f>
        <v>0.25001600000000002</v>
      </c>
      <c r="E1069" s="1">
        <f>'All Nodes'!E7287</f>
        <v>-0.324988</v>
      </c>
      <c r="F1069" s="1">
        <f>'All Nodes'!F7287</f>
        <v>0.49486999999999998</v>
      </c>
      <c r="G1069">
        <f>'All Nodes'!G7287</f>
        <v>100001</v>
      </c>
    </row>
    <row r="1070" spans="1:7" x14ac:dyDescent="0.25">
      <c r="A1070" t="str">
        <f>'All Nodes'!A7288</f>
        <v>GRID</v>
      </c>
      <c r="B1070">
        <f>'All Nodes'!B7288</f>
        <v>111068</v>
      </c>
      <c r="C1070">
        <f>'All Nodes'!C7288</f>
        <v>100001</v>
      </c>
      <c r="D1070" s="1">
        <f>'All Nodes'!D7288</f>
        <v>0.22501599999999999</v>
      </c>
      <c r="E1070" s="1">
        <f>'All Nodes'!E7288</f>
        <v>-0.324988</v>
      </c>
      <c r="F1070" s="1">
        <f>'All Nodes'!F7288</f>
        <v>0.49487100000000001</v>
      </c>
      <c r="G1070">
        <f>'All Nodes'!G7288</f>
        <v>100001</v>
      </c>
    </row>
    <row r="1071" spans="1:7" x14ac:dyDescent="0.25">
      <c r="A1071" t="str">
        <f>'All Nodes'!A7289</f>
        <v>GRID</v>
      </c>
      <c r="B1071">
        <f>'All Nodes'!B7289</f>
        <v>111069</v>
      </c>
      <c r="C1071">
        <f>'All Nodes'!C7289</f>
        <v>100001</v>
      </c>
      <c r="D1071" s="1">
        <f>'All Nodes'!D7289</f>
        <v>0.200016</v>
      </c>
      <c r="E1071" s="1">
        <f>'All Nodes'!E7289</f>
        <v>-0.32499</v>
      </c>
      <c r="F1071" s="1">
        <f>'All Nodes'!F7289</f>
        <v>0.49486999999999998</v>
      </c>
      <c r="G1071">
        <f>'All Nodes'!G7289</f>
        <v>100001</v>
      </c>
    </row>
    <row r="1072" spans="1:7" x14ac:dyDescent="0.25">
      <c r="A1072" t="str">
        <f>'All Nodes'!A7290</f>
        <v>GRID</v>
      </c>
      <c r="B1072">
        <f>'All Nodes'!B7290</f>
        <v>111070</v>
      </c>
      <c r="C1072">
        <f>'All Nodes'!C7290</f>
        <v>100001</v>
      </c>
      <c r="D1072" s="1">
        <f>'All Nodes'!D7290</f>
        <v>0.325017</v>
      </c>
      <c r="E1072" s="1">
        <f>'All Nodes'!E7290</f>
        <v>-0.34998400000000002</v>
      </c>
      <c r="F1072" s="1">
        <f>'All Nodes'!F7290</f>
        <v>0.49487100000000001</v>
      </c>
      <c r="G1072">
        <f>'All Nodes'!G7290</f>
        <v>100001</v>
      </c>
    </row>
    <row r="1073" spans="1:7" x14ac:dyDescent="0.25">
      <c r="A1073" t="str">
        <f>'All Nodes'!A7291</f>
        <v>GRID</v>
      </c>
      <c r="B1073">
        <f>'All Nodes'!B7291</f>
        <v>111071</v>
      </c>
      <c r="C1073">
        <f>'All Nodes'!C7291</f>
        <v>100001</v>
      </c>
      <c r="D1073" s="1">
        <f>'All Nodes'!D7291</f>
        <v>0.30001699999999998</v>
      </c>
      <c r="E1073" s="1">
        <f>'All Nodes'!E7291</f>
        <v>-0.34998400000000002</v>
      </c>
      <c r="F1073" s="1">
        <f>'All Nodes'!F7291</f>
        <v>0.49486999999999998</v>
      </c>
      <c r="G1073">
        <f>'All Nodes'!G7291</f>
        <v>100001</v>
      </c>
    </row>
    <row r="1074" spans="1:7" x14ac:dyDescent="0.25">
      <c r="A1074" t="str">
        <f>'All Nodes'!A7292</f>
        <v>GRID</v>
      </c>
      <c r="B1074">
        <f>'All Nodes'!B7292</f>
        <v>111072</v>
      </c>
      <c r="C1074">
        <f>'All Nodes'!C7292</f>
        <v>100001</v>
      </c>
      <c r="D1074" s="1">
        <f>'All Nodes'!D7292</f>
        <v>0.175016</v>
      </c>
      <c r="E1074" s="1">
        <f>'All Nodes'!E7292</f>
        <v>-0.32499099999999997</v>
      </c>
      <c r="F1074" s="1">
        <f>'All Nodes'!F7292</f>
        <v>0.49487100000000001</v>
      </c>
      <c r="G1074">
        <f>'All Nodes'!G7292</f>
        <v>100001</v>
      </c>
    </row>
    <row r="1075" spans="1:7" x14ac:dyDescent="0.25">
      <c r="A1075" t="str">
        <f>'All Nodes'!A7293</f>
        <v>GRID</v>
      </c>
      <c r="B1075">
        <f>'All Nodes'!B7293</f>
        <v>111073</v>
      </c>
      <c r="C1075">
        <f>'All Nodes'!C7293</f>
        <v>100001</v>
      </c>
      <c r="D1075" s="1">
        <f>'All Nodes'!D7293</f>
        <v>0.15001600000000001</v>
      </c>
      <c r="E1075" s="1">
        <f>'All Nodes'!E7293</f>
        <v>-0.324992</v>
      </c>
      <c r="F1075" s="1">
        <f>'All Nodes'!F7293</f>
        <v>0.49486999999999998</v>
      </c>
      <c r="G1075">
        <f>'All Nodes'!G7293</f>
        <v>100001</v>
      </c>
    </row>
    <row r="1076" spans="1:7" x14ac:dyDescent="0.25">
      <c r="A1076" t="str">
        <f>'All Nodes'!A7294</f>
        <v>GRID</v>
      </c>
      <c r="B1076">
        <f>'All Nodes'!B7294</f>
        <v>111074</v>
      </c>
      <c r="C1076">
        <f>'All Nodes'!C7294</f>
        <v>100001</v>
      </c>
      <c r="D1076" s="1">
        <f>'All Nodes'!D7294</f>
        <v>-0.299985</v>
      </c>
      <c r="E1076" s="1">
        <f>'All Nodes'!E7294</f>
        <v>-0.32501400000000003</v>
      </c>
      <c r="F1076" s="1">
        <f>'All Nodes'!F7294</f>
        <v>0.49486999999999998</v>
      </c>
      <c r="G1076">
        <f>'All Nodes'!G7294</f>
        <v>100001</v>
      </c>
    </row>
    <row r="1077" spans="1:7" x14ac:dyDescent="0.25">
      <c r="A1077" t="str">
        <f>'All Nodes'!A7295</f>
        <v>GRID</v>
      </c>
      <c r="B1077">
        <f>'All Nodes'!B7295</f>
        <v>111075</v>
      </c>
      <c r="C1077">
        <f>'All Nodes'!C7295</f>
        <v>100001</v>
      </c>
      <c r="D1077" s="1">
        <f>'All Nodes'!D7295</f>
        <v>0.12501599999999999</v>
      </c>
      <c r="E1077" s="1">
        <f>'All Nodes'!E7295</f>
        <v>-0.32499400000000001</v>
      </c>
      <c r="F1077" s="1">
        <f>'All Nodes'!F7295</f>
        <v>0.49486999999999998</v>
      </c>
      <c r="G1077">
        <f>'All Nodes'!G7295</f>
        <v>100001</v>
      </c>
    </row>
    <row r="1078" spans="1:7" x14ac:dyDescent="0.25">
      <c r="A1078" t="str">
        <f>'All Nodes'!A7296</f>
        <v>GRID</v>
      </c>
      <c r="B1078">
        <f>'All Nodes'!B7296</f>
        <v>111076</v>
      </c>
      <c r="C1078">
        <f>'All Nodes'!C7296</f>
        <v>100001</v>
      </c>
      <c r="D1078" s="1">
        <f>'All Nodes'!D7296</f>
        <v>0.10001599999999999</v>
      </c>
      <c r="E1078" s="1">
        <f>'All Nodes'!E7296</f>
        <v>-0.32499400000000001</v>
      </c>
      <c r="F1078" s="1">
        <f>'All Nodes'!F7296</f>
        <v>0.49487100000000001</v>
      </c>
      <c r="G1078">
        <f>'All Nodes'!G7296</f>
        <v>100001</v>
      </c>
    </row>
    <row r="1079" spans="1:7" x14ac:dyDescent="0.25">
      <c r="A1079" t="str">
        <f>'All Nodes'!A7297</f>
        <v>GRID</v>
      </c>
      <c r="B1079">
        <f>'All Nodes'!B7297</f>
        <v>111077</v>
      </c>
      <c r="C1079">
        <f>'All Nodes'!C7297</f>
        <v>100001</v>
      </c>
      <c r="D1079" s="1">
        <f>'All Nodes'!D7297</f>
        <v>7.5015799999999994E-2</v>
      </c>
      <c r="E1079" s="1">
        <f>'All Nodes'!E7297</f>
        <v>-0.32499600000000001</v>
      </c>
      <c r="F1079" s="1">
        <f>'All Nodes'!F7297</f>
        <v>0.49486999999999998</v>
      </c>
      <c r="G1079">
        <f>'All Nodes'!G7297</f>
        <v>100001</v>
      </c>
    </row>
    <row r="1080" spans="1:7" x14ac:dyDescent="0.25">
      <c r="A1080" t="str">
        <f>'All Nodes'!A7298</f>
        <v>GRID</v>
      </c>
      <c r="B1080">
        <f>'All Nodes'!B7298</f>
        <v>111078</v>
      </c>
      <c r="C1080">
        <f>'All Nodes'!C7298</f>
        <v>100001</v>
      </c>
      <c r="D1080" s="1">
        <f>'All Nodes'!D7298</f>
        <v>-0.27498499999999998</v>
      </c>
      <c r="E1080" s="1">
        <f>'All Nodes'!E7298</f>
        <v>-0.325013</v>
      </c>
      <c r="F1080" s="1">
        <f>'All Nodes'!F7298</f>
        <v>0.49487100000000001</v>
      </c>
      <c r="G1080">
        <f>'All Nodes'!G7298</f>
        <v>100001</v>
      </c>
    </row>
    <row r="1081" spans="1:7" x14ac:dyDescent="0.25">
      <c r="A1081" t="str">
        <f>'All Nodes'!A7299</f>
        <v>GRID</v>
      </c>
      <c r="B1081">
        <f>'All Nodes'!B7299</f>
        <v>111079</v>
      </c>
      <c r="C1081">
        <f>'All Nodes'!C7299</f>
        <v>100001</v>
      </c>
      <c r="D1081" s="1">
        <f>'All Nodes'!D7299</f>
        <v>5.0015799999999999E-2</v>
      </c>
      <c r="E1081" s="1">
        <f>'All Nodes'!E7299</f>
        <v>-0.32499800000000001</v>
      </c>
      <c r="F1081" s="1">
        <f>'All Nodes'!F7299</f>
        <v>0.49487100000000001</v>
      </c>
      <c r="G1081">
        <f>'All Nodes'!G7299</f>
        <v>100001</v>
      </c>
    </row>
    <row r="1082" spans="1:7" x14ac:dyDescent="0.25">
      <c r="A1082" t="str">
        <f>'All Nodes'!A7300</f>
        <v>GRID</v>
      </c>
      <c r="B1082">
        <f>'All Nodes'!B7300</f>
        <v>111080</v>
      </c>
      <c r="C1082">
        <f>'All Nodes'!C7300</f>
        <v>100001</v>
      </c>
      <c r="D1082" s="1">
        <f>'All Nodes'!D7300</f>
        <v>-0.24998500000000001</v>
      </c>
      <c r="E1082" s="1">
        <f>'All Nodes'!E7300</f>
        <v>-0.32501200000000002</v>
      </c>
      <c r="F1082" s="1">
        <f>'All Nodes'!F7300</f>
        <v>0.49486999999999998</v>
      </c>
      <c r="G1082">
        <f>'All Nodes'!G7300</f>
        <v>100001</v>
      </c>
    </row>
    <row r="1083" spans="1:7" x14ac:dyDescent="0.25">
      <c r="A1083" t="str">
        <f>'All Nodes'!A7301</f>
        <v>GRID</v>
      </c>
      <c r="B1083">
        <f>'All Nodes'!B7301</f>
        <v>111081</v>
      </c>
      <c r="C1083">
        <f>'All Nodes'!C7301</f>
        <v>100001</v>
      </c>
      <c r="D1083" s="1">
        <f>'All Nodes'!D7301</f>
        <v>2.5015800000000001E-2</v>
      </c>
      <c r="E1083" s="1">
        <f>'All Nodes'!E7301</f>
        <v>-0.32499800000000001</v>
      </c>
      <c r="F1083" s="1">
        <f>'All Nodes'!F7301</f>
        <v>0.49487100000000001</v>
      </c>
      <c r="G1083">
        <f>'All Nodes'!G7301</f>
        <v>100001</v>
      </c>
    </row>
    <row r="1084" spans="1:7" x14ac:dyDescent="0.25">
      <c r="A1084" t="str">
        <f>'All Nodes'!A7302</f>
        <v>GRID</v>
      </c>
      <c r="B1084">
        <f>'All Nodes'!B7302</f>
        <v>111082</v>
      </c>
      <c r="C1084">
        <f>'All Nodes'!C7302</f>
        <v>100001</v>
      </c>
      <c r="D1084" s="1">
        <f>'All Nodes'!D7302</f>
        <v>-0.22498499999999999</v>
      </c>
      <c r="E1084" s="1">
        <f>'All Nodes'!E7302</f>
        <v>-0.32501000000000002</v>
      </c>
      <c r="F1084" s="1">
        <f>'All Nodes'!F7302</f>
        <v>0.49487100000000001</v>
      </c>
      <c r="G1084">
        <f>'All Nodes'!G7302</f>
        <v>100001</v>
      </c>
    </row>
    <row r="1085" spans="1:7" x14ac:dyDescent="0.25">
      <c r="A1085" t="str">
        <f>'All Nodes'!A7303</f>
        <v>GRID</v>
      </c>
      <c r="B1085">
        <f>'All Nodes'!B7303</f>
        <v>111083</v>
      </c>
      <c r="C1085">
        <f>'All Nodes'!C7303</f>
        <v>100001</v>
      </c>
      <c r="D1085" s="1">
        <f>'All Nodes'!D7303</f>
        <v>1.5778E-5</v>
      </c>
      <c r="E1085" s="1">
        <f>'All Nodes'!E7303</f>
        <v>-0.32500000000000001</v>
      </c>
      <c r="F1085" s="1">
        <f>'All Nodes'!F7303</f>
        <v>0.49486999999999998</v>
      </c>
      <c r="G1085">
        <f>'All Nodes'!G7303</f>
        <v>100001</v>
      </c>
    </row>
    <row r="1086" spans="1:7" x14ac:dyDescent="0.25">
      <c r="A1086" t="str">
        <f>'All Nodes'!A7304</f>
        <v>GRID</v>
      </c>
      <c r="B1086">
        <f>'All Nodes'!B7304</f>
        <v>111084</v>
      </c>
      <c r="C1086">
        <f>'All Nodes'!C7304</f>
        <v>100001</v>
      </c>
      <c r="D1086" s="1">
        <f>'All Nodes'!D7304</f>
        <v>-0.199985</v>
      </c>
      <c r="E1086" s="1">
        <f>'All Nodes'!E7304</f>
        <v>-0.32501000000000002</v>
      </c>
      <c r="F1086" s="1">
        <f>'All Nodes'!F7304</f>
        <v>0.49486999999999998</v>
      </c>
      <c r="G1086">
        <f>'All Nodes'!G7304</f>
        <v>100001</v>
      </c>
    </row>
    <row r="1087" spans="1:7" x14ac:dyDescent="0.25">
      <c r="A1087" t="str">
        <f>'All Nodes'!A7305</f>
        <v>GRID</v>
      </c>
      <c r="B1087">
        <f>'All Nodes'!B7305</f>
        <v>111085</v>
      </c>
      <c r="C1087">
        <f>'All Nodes'!C7305</f>
        <v>100001</v>
      </c>
      <c r="D1087" s="1">
        <f>'All Nodes'!D7305</f>
        <v>-2.4983000000000002E-2</v>
      </c>
      <c r="E1087" s="1">
        <f>'All Nodes'!E7305</f>
        <v>-0.32500000000000001</v>
      </c>
      <c r="F1087" s="1">
        <f>'All Nodes'!F7305</f>
        <v>0.49487100000000001</v>
      </c>
      <c r="G1087">
        <f>'All Nodes'!G7305</f>
        <v>100001</v>
      </c>
    </row>
    <row r="1088" spans="1:7" x14ac:dyDescent="0.25">
      <c r="A1088" t="str">
        <f>'All Nodes'!A7306</f>
        <v>GRID</v>
      </c>
      <c r="B1088">
        <f>'All Nodes'!B7306</f>
        <v>111086</v>
      </c>
      <c r="C1088">
        <f>'All Nodes'!C7306</f>
        <v>100001</v>
      </c>
      <c r="D1088" s="1">
        <f>'All Nodes'!D7306</f>
        <v>-0.174985</v>
      </c>
      <c r="E1088" s="1">
        <f>'All Nodes'!E7306</f>
        <v>-0.32500800000000002</v>
      </c>
      <c r="F1088" s="1">
        <f>'All Nodes'!F7306</f>
        <v>0.49486999999999998</v>
      </c>
      <c r="G1088">
        <f>'All Nodes'!G7306</f>
        <v>100001</v>
      </c>
    </row>
    <row r="1089" spans="1:7" x14ac:dyDescent="0.25">
      <c r="A1089" t="str">
        <f>'All Nodes'!A7307</f>
        <v>GRID</v>
      </c>
      <c r="B1089">
        <f>'All Nodes'!B7307</f>
        <v>111087</v>
      </c>
      <c r="C1089">
        <f>'All Nodes'!C7307</f>
        <v>100001</v>
      </c>
      <c r="D1089" s="1">
        <f>'All Nodes'!D7307</f>
        <v>-4.9983E-2</v>
      </c>
      <c r="E1089" s="1">
        <f>'All Nodes'!E7307</f>
        <v>-0.32500200000000001</v>
      </c>
      <c r="F1089" s="1">
        <f>'All Nodes'!F7307</f>
        <v>0.49486999999999998</v>
      </c>
      <c r="G1089">
        <f>'All Nodes'!G7307</f>
        <v>100001</v>
      </c>
    </row>
    <row r="1090" spans="1:7" x14ac:dyDescent="0.25">
      <c r="A1090" t="str">
        <f>'All Nodes'!A7308</f>
        <v>GRID</v>
      </c>
      <c r="B1090">
        <f>'All Nodes'!B7308</f>
        <v>111088</v>
      </c>
      <c r="C1090">
        <f>'All Nodes'!C7308</f>
        <v>100001</v>
      </c>
      <c r="D1090" s="1">
        <f>'All Nodes'!D7308</f>
        <v>-0.14998500000000001</v>
      </c>
      <c r="E1090" s="1">
        <f>'All Nodes'!E7308</f>
        <v>-0.32500699999999999</v>
      </c>
      <c r="F1090" s="1">
        <f>'All Nodes'!F7308</f>
        <v>0.49487100000000001</v>
      </c>
      <c r="G1090">
        <f>'All Nodes'!G7308</f>
        <v>100001</v>
      </c>
    </row>
    <row r="1091" spans="1:7" x14ac:dyDescent="0.25">
      <c r="A1091" t="str">
        <f>'All Nodes'!A7309</f>
        <v>GRID</v>
      </c>
      <c r="B1091">
        <f>'All Nodes'!B7309</f>
        <v>111089</v>
      </c>
      <c r="C1091">
        <f>'All Nodes'!C7309</f>
        <v>100001</v>
      </c>
      <c r="D1091" s="1">
        <f>'All Nodes'!D7309</f>
        <v>-7.4982999999999994E-2</v>
      </c>
      <c r="E1091" s="1">
        <f>'All Nodes'!E7309</f>
        <v>-0.32500400000000002</v>
      </c>
      <c r="F1091" s="1">
        <f>'All Nodes'!F7309</f>
        <v>0.49487100000000001</v>
      </c>
      <c r="G1091">
        <f>'All Nodes'!G7309</f>
        <v>100001</v>
      </c>
    </row>
    <row r="1092" spans="1:7" x14ac:dyDescent="0.25">
      <c r="A1092" t="str">
        <f>'All Nodes'!A7310</f>
        <v>GRID</v>
      </c>
      <c r="B1092">
        <f>'All Nodes'!B7310</f>
        <v>111090</v>
      </c>
      <c r="C1092">
        <f>'All Nodes'!C7310</f>
        <v>100001</v>
      </c>
      <c r="D1092" s="1">
        <f>'All Nodes'!D7310</f>
        <v>-0.124985</v>
      </c>
      <c r="E1092" s="1">
        <f>'All Nodes'!E7310</f>
        <v>-0.32500600000000002</v>
      </c>
      <c r="F1092" s="1">
        <f>'All Nodes'!F7310</f>
        <v>0.49486999999999998</v>
      </c>
      <c r="G1092">
        <f>'All Nodes'!G7310</f>
        <v>100001</v>
      </c>
    </row>
    <row r="1093" spans="1:7" x14ac:dyDescent="0.25">
      <c r="A1093" t="str">
        <f>'All Nodes'!A7311</f>
        <v>GRID</v>
      </c>
      <c r="B1093">
        <f>'All Nodes'!B7311</f>
        <v>111091</v>
      </c>
      <c r="C1093">
        <f>'All Nodes'!C7311</f>
        <v>100001</v>
      </c>
      <c r="D1093" s="1">
        <f>'All Nodes'!D7311</f>
        <v>-9.9983000000000002E-2</v>
      </c>
      <c r="E1093" s="1">
        <f>'All Nodes'!E7311</f>
        <v>-0.32500400000000002</v>
      </c>
      <c r="F1093" s="1">
        <f>'All Nodes'!F7311</f>
        <v>0.49487100000000001</v>
      </c>
      <c r="G1093">
        <f>'All Nodes'!G7311</f>
        <v>100001</v>
      </c>
    </row>
    <row r="1094" spans="1:7" x14ac:dyDescent="0.25">
      <c r="A1094" t="str">
        <f>'All Nodes'!A7312</f>
        <v>GRID</v>
      </c>
      <c r="B1094">
        <f>'All Nodes'!B7312</f>
        <v>111092</v>
      </c>
      <c r="C1094">
        <f>'All Nodes'!C7312</f>
        <v>100001</v>
      </c>
      <c r="D1094" s="1">
        <f>'All Nodes'!D7312</f>
        <v>-0.299983</v>
      </c>
      <c r="E1094" s="1">
        <f>'All Nodes'!E7312</f>
        <v>-0.35001399999999999</v>
      </c>
      <c r="F1094" s="1">
        <f>'All Nodes'!F7312</f>
        <v>0.49486999999999998</v>
      </c>
      <c r="G1094">
        <f>'All Nodes'!G7312</f>
        <v>100001</v>
      </c>
    </row>
    <row r="1095" spans="1:7" x14ac:dyDescent="0.25">
      <c r="A1095" t="str">
        <f>'All Nodes'!A7313</f>
        <v>GRID</v>
      </c>
      <c r="B1095">
        <f>'All Nodes'!B7313</f>
        <v>111093</v>
      </c>
      <c r="C1095">
        <f>'All Nodes'!C7313</f>
        <v>100001</v>
      </c>
      <c r="D1095" s="1">
        <f>'All Nodes'!D7313</f>
        <v>-0.29998200000000003</v>
      </c>
      <c r="E1095" s="1">
        <f>'All Nodes'!E7313</f>
        <v>-0.37501400000000001</v>
      </c>
      <c r="F1095" s="1">
        <f>'All Nodes'!F7313</f>
        <v>0.49487100000000001</v>
      </c>
      <c r="G1095">
        <f>'All Nodes'!G7313</f>
        <v>100001</v>
      </c>
    </row>
    <row r="1096" spans="1:7" x14ac:dyDescent="0.25">
      <c r="A1096" t="str">
        <f>'All Nodes'!A7314</f>
        <v>GRID</v>
      </c>
      <c r="B1096">
        <f>'All Nodes'!B7314</f>
        <v>111094</v>
      </c>
      <c r="C1096">
        <f>'All Nodes'!C7314</f>
        <v>100001</v>
      </c>
      <c r="D1096" s="1">
        <f>'All Nodes'!D7314</f>
        <v>0.27501700000000001</v>
      </c>
      <c r="E1096" s="1">
        <f>'All Nodes'!E7314</f>
        <v>-0.34998600000000002</v>
      </c>
      <c r="F1096" s="1">
        <f>'All Nodes'!F7314</f>
        <v>0.49486999999999998</v>
      </c>
      <c r="G1096">
        <f>'All Nodes'!G7314</f>
        <v>100001</v>
      </c>
    </row>
    <row r="1097" spans="1:7" x14ac:dyDescent="0.25">
      <c r="A1097" t="str">
        <f>'All Nodes'!A7315</f>
        <v>GRID</v>
      </c>
      <c r="B1097">
        <f>'All Nodes'!B7315</f>
        <v>111095</v>
      </c>
      <c r="C1097">
        <f>'All Nodes'!C7315</f>
        <v>100001</v>
      </c>
      <c r="D1097" s="1">
        <f>'All Nodes'!D7315</f>
        <v>0.25001699999999999</v>
      </c>
      <c r="E1097" s="1">
        <f>'All Nodes'!E7315</f>
        <v>-0.34998800000000002</v>
      </c>
      <c r="F1097" s="1">
        <f>'All Nodes'!F7315</f>
        <v>0.49487100000000001</v>
      </c>
      <c r="G1097">
        <f>'All Nodes'!G7315</f>
        <v>100001</v>
      </c>
    </row>
    <row r="1098" spans="1:7" x14ac:dyDescent="0.25">
      <c r="A1098" t="str">
        <f>'All Nodes'!A7316</f>
        <v>GRID</v>
      </c>
      <c r="B1098">
        <f>'All Nodes'!B7316</f>
        <v>111096</v>
      </c>
      <c r="C1098">
        <f>'All Nodes'!C7316</f>
        <v>100001</v>
      </c>
      <c r="D1098" s="1">
        <f>'All Nodes'!D7316</f>
        <v>0.22501699999999999</v>
      </c>
      <c r="E1098" s="1">
        <f>'All Nodes'!E7316</f>
        <v>-0.34998800000000002</v>
      </c>
      <c r="F1098" s="1">
        <f>'All Nodes'!F7316</f>
        <v>0.49486999999999998</v>
      </c>
      <c r="G1098">
        <f>'All Nodes'!G7316</f>
        <v>100001</v>
      </c>
    </row>
    <row r="1099" spans="1:7" x14ac:dyDescent="0.25">
      <c r="A1099" t="str">
        <f>'All Nodes'!A7317</f>
        <v>GRID</v>
      </c>
      <c r="B1099">
        <f>'All Nodes'!B7317</f>
        <v>111097</v>
      </c>
      <c r="C1099">
        <f>'All Nodes'!C7317</f>
        <v>100001</v>
      </c>
      <c r="D1099" s="1">
        <f>'All Nodes'!D7317</f>
        <v>0.200017</v>
      </c>
      <c r="E1099" s="1">
        <f>'All Nodes'!E7317</f>
        <v>-0.34999000000000002</v>
      </c>
      <c r="F1099" s="1">
        <f>'All Nodes'!F7317</f>
        <v>0.49487100000000001</v>
      </c>
      <c r="G1099">
        <f>'All Nodes'!G7317</f>
        <v>100001</v>
      </c>
    </row>
    <row r="1100" spans="1:7" x14ac:dyDescent="0.25">
      <c r="A1100" t="str">
        <f>'All Nodes'!A7318</f>
        <v>GRID</v>
      </c>
      <c r="B1100">
        <f>'All Nodes'!B7318</f>
        <v>111098</v>
      </c>
      <c r="C1100">
        <f>'All Nodes'!C7318</f>
        <v>100001</v>
      </c>
      <c r="D1100" s="1">
        <f>'All Nodes'!D7318</f>
        <v>0.17501700000000001</v>
      </c>
      <c r="E1100" s="1">
        <f>'All Nodes'!E7318</f>
        <v>-0.349991</v>
      </c>
      <c r="F1100" s="1">
        <f>'All Nodes'!F7318</f>
        <v>0.49486999999999998</v>
      </c>
      <c r="G1100">
        <f>'All Nodes'!G7318</f>
        <v>100001</v>
      </c>
    </row>
    <row r="1101" spans="1:7" x14ac:dyDescent="0.25">
      <c r="A1101" t="str">
        <f>'All Nodes'!A7319</f>
        <v>GRID</v>
      </c>
      <c r="B1101">
        <f>'All Nodes'!B7319</f>
        <v>111099</v>
      </c>
      <c r="C1101">
        <f>'All Nodes'!C7319</f>
        <v>100001</v>
      </c>
      <c r="D1101" s="1">
        <f>'All Nodes'!D7319</f>
        <v>0.30001899999999998</v>
      </c>
      <c r="E1101" s="1">
        <f>'All Nodes'!E7319</f>
        <v>-0.37498399999999998</v>
      </c>
      <c r="F1101" s="1">
        <f>'All Nodes'!F7319</f>
        <v>0.49486999999999998</v>
      </c>
      <c r="G1101">
        <f>'All Nodes'!G7319</f>
        <v>100001</v>
      </c>
    </row>
    <row r="1102" spans="1:7" x14ac:dyDescent="0.25">
      <c r="A1102" t="str">
        <f>'All Nodes'!A7320</f>
        <v>GRID</v>
      </c>
      <c r="B1102">
        <f>'All Nodes'!B7320</f>
        <v>111100</v>
      </c>
      <c r="C1102">
        <f>'All Nodes'!C7320</f>
        <v>100001</v>
      </c>
      <c r="D1102" s="1">
        <f>'All Nodes'!D7320</f>
        <v>0.27501900000000001</v>
      </c>
      <c r="E1102" s="1">
        <f>'All Nodes'!E7320</f>
        <v>-0.37498599999999999</v>
      </c>
      <c r="F1102" s="1">
        <f>'All Nodes'!F7320</f>
        <v>0.49487100000000001</v>
      </c>
      <c r="G1102">
        <f>'All Nodes'!G7320</f>
        <v>100001</v>
      </c>
    </row>
    <row r="1103" spans="1:7" x14ac:dyDescent="0.25">
      <c r="A1103" t="str">
        <f>'All Nodes'!A7321</f>
        <v>GRID</v>
      </c>
      <c r="B1103">
        <f>'All Nodes'!B7321</f>
        <v>111101</v>
      </c>
      <c r="C1103">
        <f>'All Nodes'!C7321</f>
        <v>100001</v>
      </c>
      <c r="D1103" s="1">
        <f>'All Nodes'!D7321</f>
        <v>0.15001700000000001</v>
      </c>
      <c r="E1103" s="1">
        <f>'All Nodes'!E7321</f>
        <v>-0.34999200000000003</v>
      </c>
      <c r="F1103" s="1">
        <f>'All Nodes'!F7321</f>
        <v>0.49486999999999998</v>
      </c>
      <c r="G1103">
        <f>'All Nodes'!G7321</f>
        <v>100001</v>
      </c>
    </row>
    <row r="1104" spans="1:7" x14ac:dyDescent="0.25">
      <c r="A1104" t="str">
        <f>'All Nodes'!A7322</f>
        <v>GRID</v>
      </c>
      <c r="B1104">
        <f>'All Nodes'!B7322</f>
        <v>111102</v>
      </c>
      <c r="C1104">
        <f>'All Nodes'!C7322</f>
        <v>100001</v>
      </c>
      <c r="D1104" s="1">
        <f>'All Nodes'!D7322</f>
        <v>0.12501699999999999</v>
      </c>
      <c r="E1104" s="1">
        <f>'All Nodes'!E7322</f>
        <v>-0.34999400000000003</v>
      </c>
      <c r="F1104" s="1">
        <f>'All Nodes'!F7322</f>
        <v>0.49487100000000001</v>
      </c>
      <c r="G1104">
        <f>'All Nodes'!G7322</f>
        <v>100001</v>
      </c>
    </row>
    <row r="1105" spans="1:7" x14ac:dyDescent="0.25">
      <c r="A1105" t="str">
        <f>'All Nodes'!A7323</f>
        <v>GRID</v>
      </c>
      <c r="B1105">
        <f>'All Nodes'!B7323</f>
        <v>111103</v>
      </c>
      <c r="C1105">
        <f>'All Nodes'!C7323</f>
        <v>100001</v>
      </c>
      <c r="D1105" s="1">
        <f>'All Nodes'!D7323</f>
        <v>-0.27498299999999998</v>
      </c>
      <c r="E1105" s="1">
        <f>'All Nodes'!E7323</f>
        <v>-0.35001300000000002</v>
      </c>
      <c r="F1105" s="1">
        <f>'All Nodes'!F7323</f>
        <v>0.49486999999999998</v>
      </c>
      <c r="G1105">
        <f>'All Nodes'!G7323</f>
        <v>100001</v>
      </c>
    </row>
    <row r="1106" spans="1:7" x14ac:dyDescent="0.25">
      <c r="A1106" t="str">
        <f>'All Nodes'!A7324</f>
        <v>GRID</v>
      </c>
      <c r="B1106">
        <f>'All Nodes'!B7324</f>
        <v>111104</v>
      </c>
      <c r="C1106">
        <f>'All Nodes'!C7324</f>
        <v>100001</v>
      </c>
      <c r="D1106" s="1">
        <f>'All Nodes'!D7324</f>
        <v>0.10001699999999999</v>
      </c>
      <c r="E1106" s="1">
        <f>'All Nodes'!E7324</f>
        <v>-0.34999400000000003</v>
      </c>
      <c r="F1106" s="1">
        <f>'All Nodes'!F7324</f>
        <v>0.49486999999999998</v>
      </c>
      <c r="G1106">
        <f>'All Nodes'!G7324</f>
        <v>100001</v>
      </c>
    </row>
    <row r="1107" spans="1:7" x14ac:dyDescent="0.25">
      <c r="A1107" t="str">
        <f>'All Nodes'!A7325</f>
        <v>GRID</v>
      </c>
      <c r="B1107">
        <f>'All Nodes'!B7325</f>
        <v>111105</v>
      </c>
      <c r="C1107">
        <f>'All Nodes'!C7325</f>
        <v>100001</v>
      </c>
      <c r="D1107" s="1">
        <f>'All Nodes'!D7325</f>
        <v>7.5017E-2</v>
      </c>
      <c r="E1107" s="1">
        <f>'All Nodes'!E7325</f>
        <v>-0.34999599999999997</v>
      </c>
      <c r="F1107" s="1">
        <f>'All Nodes'!F7325</f>
        <v>0.49487100000000001</v>
      </c>
      <c r="G1107">
        <f>'All Nodes'!G7325</f>
        <v>100001</v>
      </c>
    </row>
    <row r="1108" spans="1:7" x14ac:dyDescent="0.25">
      <c r="A1108" t="str">
        <f>'All Nodes'!A7326</f>
        <v>GRID</v>
      </c>
      <c r="B1108">
        <f>'All Nodes'!B7326</f>
        <v>111106</v>
      </c>
      <c r="C1108">
        <f>'All Nodes'!C7326</f>
        <v>100001</v>
      </c>
      <c r="D1108" s="1">
        <f>'All Nodes'!D7326</f>
        <v>5.0016999999999999E-2</v>
      </c>
      <c r="E1108" s="1">
        <f>'All Nodes'!E7326</f>
        <v>-0.34999799999999998</v>
      </c>
      <c r="F1108" s="1">
        <f>'All Nodes'!F7326</f>
        <v>0.49487100000000001</v>
      </c>
      <c r="G1108">
        <f>'All Nodes'!G7326</f>
        <v>100001</v>
      </c>
    </row>
    <row r="1109" spans="1:7" x14ac:dyDescent="0.25">
      <c r="A1109" t="str">
        <f>'All Nodes'!A7327</f>
        <v>GRID</v>
      </c>
      <c r="B1109">
        <f>'All Nodes'!B7327</f>
        <v>111107</v>
      </c>
      <c r="C1109">
        <f>'All Nodes'!C7327</f>
        <v>100001</v>
      </c>
      <c r="D1109" s="1">
        <f>'All Nodes'!D7327</f>
        <v>-0.24998300000000001</v>
      </c>
      <c r="E1109" s="1">
        <f>'All Nodes'!E7327</f>
        <v>-0.35001199999999999</v>
      </c>
      <c r="F1109" s="1">
        <f>'All Nodes'!F7327</f>
        <v>0.49487100000000001</v>
      </c>
      <c r="G1109">
        <f>'All Nodes'!G7327</f>
        <v>100001</v>
      </c>
    </row>
    <row r="1110" spans="1:7" x14ac:dyDescent="0.25">
      <c r="A1110" t="str">
        <f>'All Nodes'!A7328</f>
        <v>GRID</v>
      </c>
      <c r="B1110">
        <f>'All Nodes'!B7328</f>
        <v>111108</v>
      </c>
      <c r="C1110">
        <f>'All Nodes'!C7328</f>
        <v>100001</v>
      </c>
      <c r="D1110" s="1">
        <f>'All Nodes'!D7328</f>
        <v>2.5017000000000001E-2</v>
      </c>
      <c r="E1110" s="1">
        <f>'All Nodes'!E7328</f>
        <v>-0.34999799999999998</v>
      </c>
      <c r="F1110" s="1">
        <f>'All Nodes'!F7328</f>
        <v>0.49486999999999998</v>
      </c>
      <c r="G1110">
        <f>'All Nodes'!G7328</f>
        <v>100001</v>
      </c>
    </row>
    <row r="1111" spans="1:7" x14ac:dyDescent="0.25">
      <c r="A1111" t="str">
        <f>'All Nodes'!A7329</f>
        <v>GRID</v>
      </c>
      <c r="B1111">
        <f>'All Nodes'!B7329</f>
        <v>111109</v>
      </c>
      <c r="C1111">
        <f>'All Nodes'!C7329</f>
        <v>100001</v>
      </c>
      <c r="D1111" s="1">
        <f>'All Nodes'!D7329</f>
        <v>-0.22498299999999999</v>
      </c>
      <c r="E1111" s="1">
        <f>'All Nodes'!E7329</f>
        <v>-0.35000999999999999</v>
      </c>
      <c r="F1111" s="1">
        <f>'All Nodes'!F7329</f>
        <v>0.49486999999999998</v>
      </c>
      <c r="G1111">
        <f>'All Nodes'!G7329</f>
        <v>100001</v>
      </c>
    </row>
    <row r="1112" spans="1:7" x14ac:dyDescent="0.25">
      <c r="A1112" t="str">
        <f>'All Nodes'!A7330</f>
        <v>GRID</v>
      </c>
      <c r="B1112">
        <f>'All Nodes'!B7330</f>
        <v>111110</v>
      </c>
      <c r="C1112">
        <f>'All Nodes'!C7330</f>
        <v>100001</v>
      </c>
      <c r="D1112" s="1">
        <f>'All Nodes'!D7330</f>
        <v>1.7002000000000001E-5</v>
      </c>
      <c r="E1112" s="1">
        <f>'All Nodes'!E7330</f>
        <v>-0.35</v>
      </c>
      <c r="F1112" s="1">
        <f>'All Nodes'!F7330</f>
        <v>0.49487100000000001</v>
      </c>
      <c r="G1112">
        <f>'All Nodes'!G7330</f>
        <v>100001</v>
      </c>
    </row>
    <row r="1113" spans="1:7" x14ac:dyDescent="0.25">
      <c r="A1113" t="str">
        <f>'All Nodes'!A7331</f>
        <v>GRID</v>
      </c>
      <c r="B1113">
        <f>'All Nodes'!B7331</f>
        <v>111111</v>
      </c>
      <c r="C1113">
        <f>'All Nodes'!C7331</f>
        <v>100001</v>
      </c>
      <c r="D1113" s="1">
        <f>'All Nodes'!D7331</f>
        <v>-0.19998299999999999</v>
      </c>
      <c r="E1113" s="1">
        <f>'All Nodes'!E7331</f>
        <v>-0.35000999999999999</v>
      </c>
      <c r="F1113" s="1">
        <f>'All Nodes'!F7331</f>
        <v>0.49487100000000001</v>
      </c>
      <c r="G1113">
        <f>'All Nodes'!G7331</f>
        <v>100001</v>
      </c>
    </row>
    <row r="1114" spans="1:7" x14ac:dyDescent="0.25">
      <c r="A1114" t="str">
        <f>'All Nodes'!A7332</f>
        <v>GRID</v>
      </c>
      <c r="B1114">
        <f>'All Nodes'!B7332</f>
        <v>111112</v>
      </c>
      <c r="C1114">
        <f>'All Nodes'!C7332</f>
        <v>100001</v>
      </c>
      <c r="D1114" s="1">
        <f>'All Nodes'!D7332</f>
        <v>-2.4982000000000001E-2</v>
      </c>
      <c r="E1114" s="1">
        <f>'All Nodes'!E7332</f>
        <v>-0.35</v>
      </c>
      <c r="F1114" s="1">
        <f>'All Nodes'!F7332</f>
        <v>0.49486999999999998</v>
      </c>
      <c r="G1114">
        <f>'All Nodes'!G7332</f>
        <v>100001</v>
      </c>
    </row>
    <row r="1115" spans="1:7" x14ac:dyDescent="0.25">
      <c r="A1115" t="str">
        <f>'All Nodes'!A7333</f>
        <v>GRID</v>
      </c>
      <c r="B1115">
        <f>'All Nodes'!B7333</f>
        <v>111113</v>
      </c>
      <c r="C1115">
        <f>'All Nodes'!C7333</f>
        <v>100001</v>
      </c>
      <c r="D1115" s="1">
        <f>'All Nodes'!D7333</f>
        <v>-0.174983</v>
      </c>
      <c r="E1115" s="1">
        <f>'All Nodes'!E7333</f>
        <v>-0.35000799999999999</v>
      </c>
      <c r="F1115" s="1">
        <f>'All Nodes'!F7333</f>
        <v>0.49487100000000001</v>
      </c>
      <c r="G1115">
        <f>'All Nodes'!G7333</f>
        <v>100001</v>
      </c>
    </row>
    <row r="1116" spans="1:7" x14ac:dyDescent="0.25">
      <c r="A1116" t="str">
        <f>'All Nodes'!A7334</f>
        <v>GRID</v>
      </c>
      <c r="B1116">
        <f>'All Nodes'!B7334</f>
        <v>111114</v>
      </c>
      <c r="C1116">
        <f>'All Nodes'!C7334</f>
        <v>100001</v>
      </c>
      <c r="D1116" s="1">
        <f>'All Nodes'!D7334</f>
        <v>-4.9981999999999999E-2</v>
      </c>
      <c r="E1116" s="1">
        <f>'All Nodes'!E7334</f>
        <v>-0.35000199999999998</v>
      </c>
      <c r="F1116" s="1">
        <f>'All Nodes'!F7334</f>
        <v>0.49487100000000001</v>
      </c>
      <c r="G1116">
        <f>'All Nodes'!G7334</f>
        <v>100001</v>
      </c>
    </row>
    <row r="1117" spans="1:7" x14ac:dyDescent="0.25">
      <c r="A1117" t="str">
        <f>'All Nodes'!A7335</f>
        <v>GRID</v>
      </c>
      <c r="B1117">
        <f>'All Nodes'!B7335</f>
        <v>111115</v>
      </c>
      <c r="C1117">
        <f>'All Nodes'!C7335</f>
        <v>100001</v>
      </c>
      <c r="D1117" s="1">
        <f>'All Nodes'!D7335</f>
        <v>-0.14998300000000001</v>
      </c>
      <c r="E1117" s="1">
        <f>'All Nodes'!E7335</f>
        <v>-0.35000700000000001</v>
      </c>
      <c r="F1117" s="1">
        <f>'All Nodes'!F7335</f>
        <v>0.49486999999999998</v>
      </c>
      <c r="G1117">
        <f>'All Nodes'!G7335</f>
        <v>100001</v>
      </c>
    </row>
    <row r="1118" spans="1:7" x14ac:dyDescent="0.25">
      <c r="A1118" t="str">
        <f>'All Nodes'!A7336</f>
        <v>GRID</v>
      </c>
      <c r="B1118">
        <f>'All Nodes'!B7336</f>
        <v>111116</v>
      </c>
      <c r="C1118">
        <f>'All Nodes'!C7336</f>
        <v>100001</v>
      </c>
      <c r="D1118" s="1">
        <f>'All Nodes'!D7336</f>
        <v>-7.4981999999999993E-2</v>
      </c>
      <c r="E1118" s="1">
        <f>'All Nodes'!E7336</f>
        <v>-0.35000399999999998</v>
      </c>
      <c r="F1118" s="1">
        <f>'All Nodes'!F7336</f>
        <v>0.49487100000000001</v>
      </c>
      <c r="G1118">
        <f>'All Nodes'!G7336</f>
        <v>100001</v>
      </c>
    </row>
    <row r="1119" spans="1:7" x14ac:dyDescent="0.25">
      <c r="A1119" t="str">
        <f>'All Nodes'!A7337</f>
        <v>GRID</v>
      </c>
      <c r="B1119">
        <f>'All Nodes'!B7337</f>
        <v>111117</v>
      </c>
      <c r="C1119">
        <f>'All Nodes'!C7337</f>
        <v>100001</v>
      </c>
      <c r="D1119" s="1">
        <f>'All Nodes'!D7337</f>
        <v>-0.124983</v>
      </c>
      <c r="E1119" s="1">
        <f>'All Nodes'!E7337</f>
        <v>-0.35000599999999998</v>
      </c>
      <c r="F1119" s="1">
        <f>'All Nodes'!F7337</f>
        <v>0.49487100000000001</v>
      </c>
      <c r="G1119">
        <f>'All Nodes'!G7337</f>
        <v>100001</v>
      </c>
    </row>
    <row r="1120" spans="1:7" x14ac:dyDescent="0.25">
      <c r="A1120" t="str">
        <f>'All Nodes'!A7338</f>
        <v>GRID</v>
      </c>
      <c r="B1120">
        <f>'All Nodes'!B7338</f>
        <v>111118</v>
      </c>
      <c r="C1120">
        <f>'All Nodes'!C7338</f>
        <v>100001</v>
      </c>
      <c r="D1120" s="1">
        <f>'All Nodes'!D7338</f>
        <v>-9.9982000000000001E-2</v>
      </c>
      <c r="E1120" s="1">
        <f>'All Nodes'!E7338</f>
        <v>-0.35000399999999998</v>
      </c>
      <c r="F1120" s="1">
        <f>'All Nodes'!F7338</f>
        <v>0.49486999999999998</v>
      </c>
      <c r="G1120">
        <f>'All Nodes'!G7338</f>
        <v>100001</v>
      </c>
    </row>
    <row r="1121" spans="1:7" x14ac:dyDescent="0.25">
      <c r="A1121" t="str">
        <f>'All Nodes'!A7339</f>
        <v>GRID</v>
      </c>
      <c r="B1121">
        <f>'All Nodes'!B7339</f>
        <v>111119</v>
      </c>
      <c r="C1121">
        <f>'All Nodes'!C7339</f>
        <v>100001</v>
      </c>
      <c r="D1121" s="1">
        <f>'All Nodes'!D7339</f>
        <v>-0.274982</v>
      </c>
      <c r="E1121" s="1">
        <f>'All Nodes'!E7339</f>
        <v>-0.37501299999999999</v>
      </c>
      <c r="F1121" s="1">
        <f>'All Nodes'!F7339</f>
        <v>0.49486999999999998</v>
      </c>
      <c r="G1121">
        <f>'All Nodes'!G7339</f>
        <v>100001</v>
      </c>
    </row>
    <row r="1122" spans="1:7" x14ac:dyDescent="0.25">
      <c r="A1122" t="str">
        <f>'All Nodes'!A7340</f>
        <v>GRID</v>
      </c>
      <c r="B1122">
        <f>'All Nodes'!B7340</f>
        <v>111120</v>
      </c>
      <c r="C1122">
        <f>'All Nodes'!C7340</f>
        <v>100001</v>
      </c>
      <c r="D1122" s="1">
        <f>'All Nodes'!D7340</f>
        <v>-0.27498099999999998</v>
      </c>
      <c r="E1122" s="1">
        <f>'All Nodes'!E7340</f>
        <v>-0.40001300000000001</v>
      </c>
      <c r="F1122" s="1">
        <f>'All Nodes'!F7340</f>
        <v>0.49487100000000001</v>
      </c>
      <c r="G1122">
        <f>'All Nodes'!G7340</f>
        <v>100001</v>
      </c>
    </row>
    <row r="1123" spans="1:7" x14ac:dyDescent="0.25">
      <c r="A1123" t="str">
        <f>'All Nodes'!A7341</f>
        <v>GRID</v>
      </c>
      <c r="B1123">
        <f>'All Nodes'!B7341</f>
        <v>111121</v>
      </c>
      <c r="C1123">
        <f>'All Nodes'!C7341</f>
        <v>100001</v>
      </c>
      <c r="D1123" s="1">
        <f>'All Nodes'!D7341</f>
        <v>0.25001899999999999</v>
      </c>
      <c r="E1123" s="1">
        <f>'All Nodes'!E7341</f>
        <v>-0.37498799999999999</v>
      </c>
      <c r="F1123" s="1">
        <f>'All Nodes'!F7341</f>
        <v>0.49486999999999998</v>
      </c>
      <c r="G1123">
        <f>'All Nodes'!G7341</f>
        <v>100001</v>
      </c>
    </row>
    <row r="1124" spans="1:7" x14ac:dyDescent="0.25">
      <c r="A1124" t="str">
        <f>'All Nodes'!A7342</f>
        <v>GRID</v>
      </c>
      <c r="B1124">
        <f>'All Nodes'!B7342</f>
        <v>111122</v>
      </c>
      <c r="C1124">
        <f>'All Nodes'!C7342</f>
        <v>100001</v>
      </c>
      <c r="D1124" s="1">
        <f>'All Nodes'!D7342</f>
        <v>0.225019</v>
      </c>
      <c r="E1124" s="1">
        <f>'All Nodes'!E7342</f>
        <v>-0.37498799999999999</v>
      </c>
      <c r="F1124" s="1">
        <f>'All Nodes'!F7342</f>
        <v>0.49487100000000001</v>
      </c>
      <c r="G1124">
        <f>'All Nodes'!G7342</f>
        <v>100001</v>
      </c>
    </row>
    <row r="1125" spans="1:7" x14ac:dyDescent="0.25">
      <c r="A1125" t="str">
        <f>'All Nodes'!A7343</f>
        <v>GRID</v>
      </c>
      <c r="B1125">
        <f>'All Nodes'!B7343</f>
        <v>111123</v>
      </c>
      <c r="C1125">
        <f>'All Nodes'!C7343</f>
        <v>100001</v>
      </c>
      <c r="D1125" s="1">
        <f>'All Nodes'!D7343</f>
        <v>0.200019</v>
      </c>
      <c r="E1125" s="1">
        <f>'All Nodes'!E7343</f>
        <v>-0.37498999999999999</v>
      </c>
      <c r="F1125" s="1">
        <f>'All Nodes'!F7343</f>
        <v>0.49486999999999998</v>
      </c>
      <c r="G1125">
        <f>'All Nodes'!G7343</f>
        <v>100001</v>
      </c>
    </row>
    <row r="1126" spans="1:7" x14ac:dyDescent="0.25">
      <c r="A1126" t="str">
        <f>'All Nodes'!A7344</f>
        <v>GRID</v>
      </c>
      <c r="B1126">
        <f>'All Nodes'!B7344</f>
        <v>111124</v>
      </c>
      <c r="C1126">
        <f>'All Nodes'!C7344</f>
        <v>100001</v>
      </c>
      <c r="D1126" s="1">
        <f>'All Nodes'!D7344</f>
        <v>0.17501900000000001</v>
      </c>
      <c r="E1126" s="1">
        <f>'All Nodes'!E7344</f>
        <v>-0.37499100000000002</v>
      </c>
      <c r="F1126" s="1">
        <f>'All Nodes'!F7344</f>
        <v>0.49486999999999998</v>
      </c>
      <c r="G1126">
        <f>'All Nodes'!G7344</f>
        <v>100001</v>
      </c>
    </row>
    <row r="1127" spans="1:7" x14ac:dyDescent="0.25">
      <c r="A1127" t="str">
        <f>'All Nodes'!A7345</f>
        <v>GRID</v>
      </c>
      <c r="B1127">
        <f>'All Nodes'!B7345</f>
        <v>111125</v>
      </c>
      <c r="C1127">
        <f>'All Nodes'!C7345</f>
        <v>100001</v>
      </c>
      <c r="D1127" s="1">
        <f>'All Nodes'!D7345</f>
        <v>0.15001900000000001</v>
      </c>
      <c r="E1127" s="1">
        <f>'All Nodes'!E7345</f>
        <v>-0.37499199999999999</v>
      </c>
      <c r="F1127" s="1">
        <f>'All Nodes'!F7345</f>
        <v>0.49487100000000001</v>
      </c>
      <c r="G1127">
        <f>'All Nodes'!G7345</f>
        <v>100001</v>
      </c>
    </row>
    <row r="1128" spans="1:7" x14ac:dyDescent="0.25">
      <c r="A1128" t="str">
        <f>'All Nodes'!A7346</f>
        <v>GRID</v>
      </c>
      <c r="B1128">
        <f>'All Nodes'!B7346</f>
        <v>111126</v>
      </c>
      <c r="C1128">
        <f>'All Nodes'!C7346</f>
        <v>100001</v>
      </c>
      <c r="D1128" s="1">
        <f>'All Nodes'!D7346</f>
        <v>0.27501900000000001</v>
      </c>
      <c r="E1128" s="1">
        <f>'All Nodes'!E7346</f>
        <v>-0.39998600000000001</v>
      </c>
      <c r="F1128" s="1">
        <f>'All Nodes'!F7346</f>
        <v>0.49486999999999998</v>
      </c>
      <c r="G1128">
        <f>'All Nodes'!G7346</f>
        <v>100001</v>
      </c>
    </row>
    <row r="1129" spans="1:7" x14ac:dyDescent="0.25">
      <c r="A1129" t="str">
        <f>'All Nodes'!A7347</f>
        <v>GRID</v>
      </c>
      <c r="B1129">
        <f>'All Nodes'!B7347</f>
        <v>111127</v>
      </c>
      <c r="C1129">
        <f>'All Nodes'!C7347</f>
        <v>100001</v>
      </c>
      <c r="D1129" s="1">
        <f>'All Nodes'!D7347</f>
        <v>0.25001899999999999</v>
      </c>
      <c r="E1129" s="1">
        <f>'All Nodes'!E7347</f>
        <v>-0.39998800000000001</v>
      </c>
      <c r="F1129" s="1">
        <f>'All Nodes'!F7347</f>
        <v>0.49487100000000001</v>
      </c>
      <c r="G1129">
        <f>'All Nodes'!G7347</f>
        <v>100001</v>
      </c>
    </row>
    <row r="1130" spans="1:7" x14ac:dyDescent="0.25">
      <c r="A1130" t="str">
        <f>'All Nodes'!A7348</f>
        <v>GRID</v>
      </c>
      <c r="B1130">
        <f>'All Nodes'!B7348</f>
        <v>111128</v>
      </c>
      <c r="C1130">
        <f>'All Nodes'!C7348</f>
        <v>100001</v>
      </c>
      <c r="D1130" s="1">
        <f>'All Nodes'!D7348</f>
        <v>0.12501899999999999</v>
      </c>
      <c r="E1130" s="1">
        <f>'All Nodes'!E7348</f>
        <v>-0.37499399999999999</v>
      </c>
      <c r="F1130" s="1">
        <f>'All Nodes'!F7348</f>
        <v>0.49486999999999998</v>
      </c>
      <c r="G1130">
        <f>'All Nodes'!G7348</f>
        <v>100001</v>
      </c>
    </row>
    <row r="1131" spans="1:7" x14ac:dyDescent="0.25">
      <c r="A1131" t="str">
        <f>'All Nodes'!A7349</f>
        <v>GRID</v>
      </c>
      <c r="B1131">
        <f>'All Nodes'!B7349</f>
        <v>111129</v>
      </c>
      <c r="C1131">
        <f>'All Nodes'!C7349</f>
        <v>100001</v>
      </c>
      <c r="D1131" s="1">
        <f>'All Nodes'!D7349</f>
        <v>0.100019</v>
      </c>
      <c r="E1131" s="1">
        <f>'All Nodes'!E7349</f>
        <v>-0.37499399999999999</v>
      </c>
      <c r="F1131" s="1">
        <f>'All Nodes'!F7349</f>
        <v>0.49487100000000001</v>
      </c>
      <c r="G1131">
        <f>'All Nodes'!G7349</f>
        <v>100001</v>
      </c>
    </row>
    <row r="1132" spans="1:7" x14ac:dyDescent="0.25">
      <c r="A1132" t="str">
        <f>'All Nodes'!A7350</f>
        <v>GRID</v>
      </c>
      <c r="B1132">
        <f>'All Nodes'!B7350</f>
        <v>111130</v>
      </c>
      <c r="C1132">
        <f>'All Nodes'!C7350</f>
        <v>100001</v>
      </c>
      <c r="D1132" s="1">
        <f>'All Nodes'!D7350</f>
        <v>-0.24998200000000001</v>
      </c>
      <c r="E1132" s="1">
        <f>'All Nodes'!E7350</f>
        <v>-0.37501200000000001</v>
      </c>
      <c r="F1132" s="1">
        <f>'All Nodes'!F7350</f>
        <v>0.49486999999999998</v>
      </c>
      <c r="G1132">
        <f>'All Nodes'!G7350</f>
        <v>100001</v>
      </c>
    </row>
    <row r="1133" spans="1:7" x14ac:dyDescent="0.25">
      <c r="A1133" t="str">
        <f>'All Nodes'!A7351</f>
        <v>GRID</v>
      </c>
      <c r="B1133">
        <f>'All Nodes'!B7351</f>
        <v>111131</v>
      </c>
      <c r="C1133">
        <f>'All Nodes'!C7351</f>
        <v>100001</v>
      </c>
      <c r="D1133" s="1">
        <f>'All Nodes'!D7351</f>
        <v>7.5018299999999996E-2</v>
      </c>
      <c r="E1133" s="1">
        <f>'All Nodes'!E7351</f>
        <v>-0.374996</v>
      </c>
      <c r="F1133" s="1">
        <f>'All Nodes'!F7351</f>
        <v>0.49487100000000001</v>
      </c>
      <c r="G1133">
        <f>'All Nodes'!G7351</f>
        <v>100001</v>
      </c>
    </row>
    <row r="1134" spans="1:7" x14ac:dyDescent="0.25">
      <c r="A1134" t="str">
        <f>'All Nodes'!A7352</f>
        <v>GRID</v>
      </c>
      <c r="B1134">
        <f>'All Nodes'!B7352</f>
        <v>111132</v>
      </c>
      <c r="C1134">
        <f>'All Nodes'!C7352</f>
        <v>100001</v>
      </c>
      <c r="D1134" s="1">
        <f>'All Nodes'!D7352</f>
        <v>5.0018300000000002E-2</v>
      </c>
      <c r="E1134" s="1">
        <f>'All Nodes'!E7352</f>
        <v>-0.374998</v>
      </c>
      <c r="F1134" s="1">
        <f>'All Nodes'!F7352</f>
        <v>0.49486999999999998</v>
      </c>
      <c r="G1134">
        <f>'All Nodes'!G7352</f>
        <v>100001</v>
      </c>
    </row>
    <row r="1135" spans="1:7" x14ac:dyDescent="0.25">
      <c r="A1135" t="str">
        <f>'All Nodes'!A7353</f>
        <v>GRID</v>
      </c>
      <c r="B1135">
        <f>'All Nodes'!B7353</f>
        <v>111133</v>
      </c>
      <c r="C1135">
        <f>'All Nodes'!C7353</f>
        <v>100001</v>
      </c>
      <c r="D1135" s="1">
        <f>'All Nodes'!D7353</f>
        <v>2.50183E-2</v>
      </c>
      <c r="E1135" s="1">
        <f>'All Nodes'!E7353</f>
        <v>-0.374998</v>
      </c>
      <c r="F1135" s="1">
        <f>'All Nodes'!F7353</f>
        <v>0.49487100000000001</v>
      </c>
      <c r="G1135">
        <f>'All Nodes'!G7353</f>
        <v>100001</v>
      </c>
    </row>
    <row r="1136" spans="1:7" x14ac:dyDescent="0.25">
      <c r="A1136" t="str">
        <f>'All Nodes'!A7354</f>
        <v>GRID</v>
      </c>
      <c r="B1136">
        <f>'All Nodes'!B7354</f>
        <v>111134</v>
      </c>
      <c r="C1136">
        <f>'All Nodes'!C7354</f>
        <v>100001</v>
      </c>
      <c r="D1136" s="1">
        <f>'All Nodes'!D7354</f>
        <v>-0.22498199999999999</v>
      </c>
      <c r="E1136" s="1">
        <f>'All Nodes'!E7354</f>
        <v>-0.37501000000000001</v>
      </c>
      <c r="F1136" s="1">
        <f>'All Nodes'!F7354</f>
        <v>0.49487100000000001</v>
      </c>
      <c r="G1136">
        <f>'All Nodes'!G7354</f>
        <v>100001</v>
      </c>
    </row>
    <row r="1137" spans="1:7" x14ac:dyDescent="0.25">
      <c r="A1137" t="str">
        <f>'All Nodes'!A7355</f>
        <v>GRID</v>
      </c>
      <c r="B1137">
        <f>'All Nodes'!B7355</f>
        <v>111135</v>
      </c>
      <c r="C1137">
        <f>'All Nodes'!C7355</f>
        <v>100001</v>
      </c>
      <c r="D1137" s="1">
        <f>'All Nodes'!D7355</f>
        <v>1.8226000000000001E-5</v>
      </c>
      <c r="E1137" s="1">
        <f>'All Nodes'!E7355</f>
        <v>-0.375</v>
      </c>
      <c r="F1137" s="1">
        <f>'All Nodes'!F7355</f>
        <v>0.49486999999999998</v>
      </c>
      <c r="G1137">
        <f>'All Nodes'!G7355</f>
        <v>100001</v>
      </c>
    </row>
    <row r="1138" spans="1:7" x14ac:dyDescent="0.25">
      <c r="A1138" t="str">
        <f>'All Nodes'!A7356</f>
        <v>GRID</v>
      </c>
      <c r="B1138">
        <f>'All Nodes'!B7356</f>
        <v>111136</v>
      </c>
      <c r="C1138">
        <f>'All Nodes'!C7356</f>
        <v>100001</v>
      </c>
      <c r="D1138" s="1">
        <f>'All Nodes'!D7356</f>
        <v>-0.19998199999999999</v>
      </c>
      <c r="E1138" s="1">
        <f>'All Nodes'!E7356</f>
        <v>-0.37501000000000001</v>
      </c>
      <c r="F1138" s="1">
        <f>'All Nodes'!F7356</f>
        <v>0.49486999999999998</v>
      </c>
      <c r="G1138">
        <f>'All Nodes'!G7356</f>
        <v>100001</v>
      </c>
    </row>
    <row r="1139" spans="1:7" x14ac:dyDescent="0.25">
      <c r="A1139" t="str">
        <f>'All Nodes'!A7357</f>
        <v>GRID</v>
      </c>
      <c r="B1139">
        <f>'All Nodes'!B7357</f>
        <v>111137</v>
      </c>
      <c r="C1139">
        <f>'All Nodes'!C7357</f>
        <v>100001</v>
      </c>
      <c r="D1139" s="1">
        <f>'All Nodes'!D7357</f>
        <v>-2.4981E-2</v>
      </c>
      <c r="E1139" s="1">
        <f>'All Nodes'!E7357</f>
        <v>-0.375</v>
      </c>
      <c r="F1139" s="1">
        <f>'All Nodes'!F7357</f>
        <v>0.49487100000000001</v>
      </c>
      <c r="G1139">
        <f>'All Nodes'!G7357</f>
        <v>100001</v>
      </c>
    </row>
    <row r="1140" spans="1:7" x14ac:dyDescent="0.25">
      <c r="A1140" t="str">
        <f>'All Nodes'!A7358</f>
        <v>GRID</v>
      </c>
      <c r="B1140">
        <f>'All Nodes'!B7358</f>
        <v>111138</v>
      </c>
      <c r="C1140">
        <f>'All Nodes'!C7358</f>
        <v>100001</v>
      </c>
      <c r="D1140" s="1">
        <f>'All Nodes'!D7358</f>
        <v>-0.174982</v>
      </c>
      <c r="E1140" s="1">
        <f>'All Nodes'!E7358</f>
        <v>-0.37500800000000001</v>
      </c>
      <c r="F1140" s="1">
        <f>'All Nodes'!F7358</f>
        <v>0.49487100000000001</v>
      </c>
      <c r="G1140">
        <f>'All Nodes'!G7358</f>
        <v>100001</v>
      </c>
    </row>
    <row r="1141" spans="1:7" x14ac:dyDescent="0.25">
      <c r="A1141" t="str">
        <f>'All Nodes'!A7359</f>
        <v>GRID</v>
      </c>
      <c r="B1141">
        <f>'All Nodes'!B7359</f>
        <v>111139</v>
      </c>
      <c r="C1141">
        <f>'All Nodes'!C7359</f>
        <v>100001</v>
      </c>
      <c r="D1141" s="1">
        <f>'All Nodes'!D7359</f>
        <v>-4.9980999999999998E-2</v>
      </c>
      <c r="E1141" s="1">
        <f>'All Nodes'!E7359</f>
        <v>-0.375002</v>
      </c>
      <c r="F1141" s="1">
        <f>'All Nodes'!F7359</f>
        <v>0.49487100000000001</v>
      </c>
      <c r="G1141">
        <f>'All Nodes'!G7359</f>
        <v>100001</v>
      </c>
    </row>
    <row r="1142" spans="1:7" x14ac:dyDescent="0.25">
      <c r="A1142" t="str">
        <f>'All Nodes'!A7360</f>
        <v>GRID</v>
      </c>
      <c r="B1142">
        <f>'All Nodes'!B7360</f>
        <v>111140</v>
      </c>
      <c r="C1142">
        <f>'All Nodes'!C7360</f>
        <v>100001</v>
      </c>
      <c r="D1142" s="1">
        <f>'All Nodes'!D7360</f>
        <v>-0.149982</v>
      </c>
      <c r="E1142" s="1">
        <f>'All Nodes'!E7360</f>
        <v>-0.37500699999999998</v>
      </c>
      <c r="F1142" s="1">
        <f>'All Nodes'!F7360</f>
        <v>0.49487100000000001</v>
      </c>
      <c r="G1142">
        <f>'All Nodes'!G7360</f>
        <v>100001</v>
      </c>
    </row>
    <row r="1143" spans="1:7" x14ac:dyDescent="0.25">
      <c r="A1143" t="str">
        <f>'All Nodes'!A7361</f>
        <v>GRID</v>
      </c>
      <c r="B1143">
        <f>'All Nodes'!B7361</f>
        <v>111141</v>
      </c>
      <c r="C1143">
        <f>'All Nodes'!C7361</f>
        <v>100001</v>
      </c>
      <c r="D1143" s="1">
        <f>'All Nodes'!D7361</f>
        <v>-7.4981000000000006E-2</v>
      </c>
      <c r="E1143" s="1">
        <f>'All Nodes'!E7361</f>
        <v>-0.375004</v>
      </c>
      <c r="F1143" s="1">
        <f>'All Nodes'!F7361</f>
        <v>0.49486999999999998</v>
      </c>
      <c r="G1143">
        <f>'All Nodes'!G7361</f>
        <v>100001</v>
      </c>
    </row>
    <row r="1144" spans="1:7" x14ac:dyDescent="0.25">
      <c r="A1144" t="str">
        <f>'All Nodes'!A7362</f>
        <v>GRID</v>
      </c>
      <c r="B1144">
        <f>'All Nodes'!B7362</f>
        <v>111142</v>
      </c>
      <c r="C1144">
        <f>'All Nodes'!C7362</f>
        <v>100001</v>
      </c>
      <c r="D1144" s="1">
        <f>'All Nodes'!D7362</f>
        <v>-0.124982</v>
      </c>
      <c r="E1144" s="1">
        <f>'All Nodes'!E7362</f>
        <v>-0.37500600000000001</v>
      </c>
      <c r="F1144" s="1">
        <f>'All Nodes'!F7362</f>
        <v>0.49486999999999998</v>
      </c>
      <c r="G1144">
        <f>'All Nodes'!G7362</f>
        <v>100001</v>
      </c>
    </row>
    <row r="1145" spans="1:7" x14ac:dyDescent="0.25">
      <c r="A1145" t="str">
        <f>'All Nodes'!A7363</f>
        <v>GRID</v>
      </c>
      <c r="B1145">
        <f>'All Nodes'!B7363</f>
        <v>111143</v>
      </c>
      <c r="C1145">
        <f>'All Nodes'!C7363</f>
        <v>100001</v>
      </c>
      <c r="D1145" s="1">
        <f>'All Nodes'!D7363</f>
        <v>-9.9981E-2</v>
      </c>
      <c r="E1145" s="1">
        <f>'All Nodes'!E7363</f>
        <v>-0.375004</v>
      </c>
      <c r="F1145" s="1">
        <f>'All Nodes'!F7363</f>
        <v>0.49487100000000001</v>
      </c>
      <c r="G1145">
        <f>'All Nodes'!G7363</f>
        <v>100001</v>
      </c>
    </row>
    <row r="1146" spans="1:7" x14ac:dyDescent="0.25">
      <c r="A1146" t="str">
        <f>'All Nodes'!A7364</f>
        <v>GRID</v>
      </c>
      <c r="B1146">
        <f>'All Nodes'!B7364</f>
        <v>111144</v>
      </c>
      <c r="C1146">
        <f>'All Nodes'!C7364</f>
        <v>100001</v>
      </c>
      <c r="D1146" s="1">
        <f>'All Nodes'!D7364</f>
        <v>-0.24998100000000001</v>
      </c>
      <c r="E1146" s="1">
        <f>'All Nodes'!E7364</f>
        <v>-0.40001199999999998</v>
      </c>
      <c r="F1146" s="1">
        <f>'All Nodes'!F7364</f>
        <v>0.49487100000000001</v>
      </c>
      <c r="G1146">
        <f>'All Nodes'!G7364</f>
        <v>100001</v>
      </c>
    </row>
    <row r="1147" spans="1:7" x14ac:dyDescent="0.25">
      <c r="A1147" t="str">
        <f>'All Nodes'!A7365</f>
        <v>GRID</v>
      </c>
      <c r="B1147">
        <f>'All Nodes'!B7365</f>
        <v>111145</v>
      </c>
      <c r="C1147">
        <f>'All Nodes'!C7365</f>
        <v>100001</v>
      </c>
      <c r="D1147" s="1">
        <f>'All Nodes'!D7365</f>
        <v>0.225019</v>
      </c>
      <c r="E1147" s="1">
        <f>'All Nodes'!E7365</f>
        <v>-0.39998800000000001</v>
      </c>
      <c r="F1147" s="1">
        <f>'All Nodes'!F7365</f>
        <v>0.49486999999999998</v>
      </c>
      <c r="G1147">
        <f>'All Nodes'!G7365</f>
        <v>100001</v>
      </c>
    </row>
    <row r="1148" spans="1:7" x14ac:dyDescent="0.25">
      <c r="A1148" t="str">
        <f>'All Nodes'!A7366</f>
        <v>GRID</v>
      </c>
      <c r="B1148">
        <f>'All Nodes'!B7366</f>
        <v>111146</v>
      </c>
      <c r="C1148">
        <f>'All Nodes'!C7366</f>
        <v>100001</v>
      </c>
      <c r="D1148" s="1">
        <f>'All Nodes'!D7366</f>
        <v>0.200019</v>
      </c>
      <c r="E1148" s="1">
        <f>'All Nodes'!E7366</f>
        <v>-0.39999000000000001</v>
      </c>
      <c r="F1148" s="1">
        <f>'All Nodes'!F7366</f>
        <v>0.49486999999999998</v>
      </c>
      <c r="G1148">
        <f>'All Nodes'!G7366</f>
        <v>100001</v>
      </c>
    </row>
    <row r="1149" spans="1:7" x14ac:dyDescent="0.25">
      <c r="A1149" t="str">
        <f>'All Nodes'!A7367</f>
        <v>GRID</v>
      </c>
      <c r="B1149">
        <f>'All Nodes'!B7367</f>
        <v>111147</v>
      </c>
      <c r="C1149">
        <f>'All Nodes'!C7367</f>
        <v>100001</v>
      </c>
      <c r="D1149" s="1">
        <f>'All Nodes'!D7367</f>
        <v>0.17501900000000001</v>
      </c>
      <c r="E1149" s="1">
        <f>'All Nodes'!E7367</f>
        <v>-0.39999099999999999</v>
      </c>
      <c r="F1149" s="1">
        <f>'All Nodes'!F7367</f>
        <v>0.49487100000000001</v>
      </c>
      <c r="G1149">
        <f>'All Nodes'!G7367</f>
        <v>100001</v>
      </c>
    </row>
    <row r="1150" spans="1:7" x14ac:dyDescent="0.25">
      <c r="A1150" t="str">
        <f>'All Nodes'!A7368</f>
        <v>GRID</v>
      </c>
      <c r="B1150">
        <f>'All Nodes'!B7368</f>
        <v>111148</v>
      </c>
      <c r="C1150">
        <f>'All Nodes'!C7368</f>
        <v>100001</v>
      </c>
      <c r="D1150" s="1">
        <f>'All Nodes'!D7368</f>
        <v>0.15001900000000001</v>
      </c>
      <c r="E1150" s="1">
        <f>'All Nodes'!E7368</f>
        <v>-0.39999200000000001</v>
      </c>
      <c r="F1150" s="1">
        <f>'All Nodes'!F7368</f>
        <v>0.49486999999999998</v>
      </c>
      <c r="G1150">
        <f>'All Nodes'!G7368</f>
        <v>100001</v>
      </c>
    </row>
    <row r="1151" spans="1:7" x14ac:dyDescent="0.25">
      <c r="A1151" t="str">
        <f>'All Nodes'!A7369</f>
        <v>GRID</v>
      </c>
      <c r="B1151">
        <f>'All Nodes'!B7369</f>
        <v>111149</v>
      </c>
      <c r="C1151">
        <f>'All Nodes'!C7369</f>
        <v>100001</v>
      </c>
      <c r="D1151" s="1">
        <f>'All Nodes'!D7369</f>
        <v>0.12501899999999999</v>
      </c>
      <c r="E1151" s="1">
        <f>'All Nodes'!E7369</f>
        <v>-0.39999400000000002</v>
      </c>
      <c r="F1151" s="1">
        <f>'All Nodes'!F7369</f>
        <v>0.49487100000000001</v>
      </c>
      <c r="G1151">
        <f>'All Nodes'!G7369</f>
        <v>100001</v>
      </c>
    </row>
    <row r="1152" spans="1:7" x14ac:dyDescent="0.25">
      <c r="A1152" t="str">
        <f>'All Nodes'!A7370</f>
        <v>GRID</v>
      </c>
      <c r="B1152">
        <f>'All Nodes'!B7370</f>
        <v>111150</v>
      </c>
      <c r="C1152">
        <f>'All Nodes'!C7370</f>
        <v>100001</v>
      </c>
      <c r="D1152" s="1">
        <f>'All Nodes'!D7370</f>
        <v>0.225021</v>
      </c>
      <c r="E1152" s="1">
        <f>'All Nodes'!E7370</f>
        <v>-0.42498799999999998</v>
      </c>
      <c r="F1152" s="1">
        <f>'All Nodes'!F7370</f>
        <v>0.49486999999999998</v>
      </c>
      <c r="G1152">
        <f>'All Nodes'!G7370</f>
        <v>100001</v>
      </c>
    </row>
    <row r="1153" spans="1:7" x14ac:dyDescent="0.25">
      <c r="A1153" t="str">
        <f>'All Nodes'!A7371</f>
        <v>GRID</v>
      </c>
      <c r="B1153">
        <f>'All Nodes'!B7371</f>
        <v>111151</v>
      </c>
      <c r="C1153">
        <f>'All Nodes'!C7371</f>
        <v>100001</v>
      </c>
      <c r="D1153" s="1">
        <f>'All Nodes'!D7371</f>
        <v>0.100019</v>
      </c>
      <c r="E1153" s="1">
        <f>'All Nodes'!E7371</f>
        <v>-0.39999400000000002</v>
      </c>
      <c r="F1153" s="1">
        <f>'All Nodes'!F7371</f>
        <v>0.49487100000000001</v>
      </c>
      <c r="G1153">
        <f>'All Nodes'!G7371</f>
        <v>100001</v>
      </c>
    </row>
    <row r="1154" spans="1:7" x14ac:dyDescent="0.25">
      <c r="A1154" t="str">
        <f>'All Nodes'!A7372</f>
        <v>GRID</v>
      </c>
      <c r="B1154">
        <f>'All Nodes'!B7372</f>
        <v>111152</v>
      </c>
      <c r="C1154">
        <f>'All Nodes'!C7372</f>
        <v>100001</v>
      </c>
      <c r="D1154" s="1">
        <f>'All Nodes'!D7372</f>
        <v>7.5019500000000003E-2</v>
      </c>
      <c r="E1154" s="1">
        <f>'All Nodes'!E7372</f>
        <v>-0.39999600000000002</v>
      </c>
      <c r="F1154" s="1">
        <f>'All Nodes'!F7372</f>
        <v>0.49486999999999998</v>
      </c>
      <c r="G1154">
        <f>'All Nodes'!G7372</f>
        <v>100001</v>
      </c>
    </row>
    <row r="1155" spans="1:7" x14ac:dyDescent="0.25">
      <c r="A1155" t="str">
        <f>'All Nodes'!A7373</f>
        <v>GRID</v>
      </c>
      <c r="B1155">
        <f>'All Nodes'!B7373</f>
        <v>111153</v>
      </c>
      <c r="C1155">
        <f>'All Nodes'!C7373</f>
        <v>100001</v>
      </c>
      <c r="D1155" s="1">
        <f>'All Nodes'!D7373</f>
        <v>-0.22498099999999999</v>
      </c>
      <c r="E1155" s="1">
        <f>'All Nodes'!E7373</f>
        <v>-0.40000999999999998</v>
      </c>
      <c r="F1155" s="1">
        <f>'All Nodes'!F7373</f>
        <v>0.49486999999999998</v>
      </c>
      <c r="G1155">
        <f>'All Nodes'!G7373</f>
        <v>100001</v>
      </c>
    </row>
    <row r="1156" spans="1:7" x14ac:dyDescent="0.25">
      <c r="A1156" t="str">
        <f>'All Nodes'!A7374</f>
        <v>GRID</v>
      </c>
      <c r="B1156">
        <f>'All Nodes'!B7374</f>
        <v>111154</v>
      </c>
      <c r="C1156">
        <f>'All Nodes'!C7374</f>
        <v>100001</v>
      </c>
      <c r="D1156" s="1">
        <f>'All Nodes'!D7374</f>
        <v>5.0019500000000001E-2</v>
      </c>
      <c r="E1156" s="1">
        <f>'All Nodes'!E7374</f>
        <v>-0.39999800000000002</v>
      </c>
      <c r="F1156" s="1">
        <f>'All Nodes'!F7374</f>
        <v>0.49487100000000001</v>
      </c>
      <c r="G1156">
        <f>'All Nodes'!G7374</f>
        <v>100001</v>
      </c>
    </row>
    <row r="1157" spans="1:7" x14ac:dyDescent="0.25">
      <c r="A1157" t="str">
        <f>'All Nodes'!A7375</f>
        <v>GRID</v>
      </c>
      <c r="B1157">
        <f>'All Nodes'!B7375</f>
        <v>111155</v>
      </c>
      <c r="C1157">
        <f>'All Nodes'!C7375</f>
        <v>100001</v>
      </c>
      <c r="D1157" s="1">
        <f>'All Nodes'!D7375</f>
        <v>2.50195E-2</v>
      </c>
      <c r="E1157" s="1">
        <f>'All Nodes'!E7375</f>
        <v>-0.39999800000000002</v>
      </c>
      <c r="F1157" s="1">
        <f>'All Nodes'!F7375</f>
        <v>0.49486999999999998</v>
      </c>
      <c r="G1157">
        <f>'All Nodes'!G7375</f>
        <v>100001</v>
      </c>
    </row>
    <row r="1158" spans="1:7" x14ac:dyDescent="0.25">
      <c r="A1158" t="str">
        <f>'All Nodes'!A7376</f>
        <v>GRID</v>
      </c>
      <c r="B1158">
        <f>'All Nodes'!B7376</f>
        <v>111156</v>
      </c>
      <c r="C1158">
        <f>'All Nodes'!C7376</f>
        <v>100001</v>
      </c>
      <c r="D1158" s="1">
        <f>'All Nodes'!D7376</f>
        <v>1.9445000000000001E-5</v>
      </c>
      <c r="E1158" s="1">
        <f>'All Nodes'!E7376</f>
        <v>-0.4</v>
      </c>
      <c r="F1158" s="1">
        <f>'All Nodes'!F7376</f>
        <v>0.49487100000000001</v>
      </c>
      <c r="G1158">
        <f>'All Nodes'!G7376</f>
        <v>100001</v>
      </c>
    </row>
    <row r="1159" spans="1:7" x14ac:dyDescent="0.25">
      <c r="A1159" t="str">
        <f>'All Nodes'!A7377</f>
        <v>GRID</v>
      </c>
      <c r="B1159">
        <f>'All Nodes'!B7377</f>
        <v>111157</v>
      </c>
      <c r="C1159">
        <f>'All Nodes'!C7377</f>
        <v>100001</v>
      </c>
      <c r="D1159" s="1">
        <f>'All Nodes'!D7377</f>
        <v>-0.19998099999999999</v>
      </c>
      <c r="E1159" s="1">
        <f>'All Nodes'!E7377</f>
        <v>-0.40000999999999998</v>
      </c>
      <c r="F1159" s="1">
        <f>'All Nodes'!F7377</f>
        <v>0.49487100000000001</v>
      </c>
      <c r="G1159">
        <f>'All Nodes'!G7377</f>
        <v>100001</v>
      </c>
    </row>
    <row r="1160" spans="1:7" x14ac:dyDescent="0.25">
      <c r="A1160" t="str">
        <f>'All Nodes'!A7378</f>
        <v>GRID</v>
      </c>
      <c r="B1160">
        <f>'All Nodes'!B7378</f>
        <v>111158</v>
      </c>
      <c r="C1160">
        <f>'All Nodes'!C7378</f>
        <v>100001</v>
      </c>
      <c r="D1160" s="1">
        <f>'All Nodes'!D7378</f>
        <v>-2.4979000000000001E-2</v>
      </c>
      <c r="E1160" s="1">
        <f>'All Nodes'!E7378</f>
        <v>-0.4</v>
      </c>
      <c r="F1160" s="1">
        <f>'All Nodes'!F7378</f>
        <v>0.49487100000000001</v>
      </c>
      <c r="G1160">
        <f>'All Nodes'!G7378</f>
        <v>100001</v>
      </c>
    </row>
    <row r="1161" spans="1:7" x14ac:dyDescent="0.25">
      <c r="A1161" t="str">
        <f>'All Nodes'!A7379</f>
        <v>GRID</v>
      </c>
      <c r="B1161">
        <f>'All Nodes'!B7379</f>
        <v>111159</v>
      </c>
      <c r="C1161">
        <f>'All Nodes'!C7379</f>
        <v>100001</v>
      </c>
      <c r="D1161" s="1">
        <f>'All Nodes'!D7379</f>
        <v>-0.174981</v>
      </c>
      <c r="E1161" s="1">
        <f>'All Nodes'!E7379</f>
        <v>-0.40000799999999997</v>
      </c>
      <c r="F1161" s="1">
        <f>'All Nodes'!F7379</f>
        <v>0.49486999999999998</v>
      </c>
      <c r="G1161">
        <f>'All Nodes'!G7379</f>
        <v>100001</v>
      </c>
    </row>
    <row r="1162" spans="1:7" x14ac:dyDescent="0.25">
      <c r="A1162" t="str">
        <f>'All Nodes'!A7380</f>
        <v>GRID</v>
      </c>
      <c r="B1162">
        <f>'All Nodes'!B7380</f>
        <v>111160</v>
      </c>
      <c r="C1162">
        <f>'All Nodes'!C7380</f>
        <v>100001</v>
      </c>
      <c r="D1162" s="1">
        <f>'All Nodes'!D7380</f>
        <v>-4.9979000000000003E-2</v>
      </c>
      <c r="E1162" s="1">
        <f>'All Nodes'!E7380</f>
        <v>-0.40000200000000002</v>
      </c>
      <c r="F1162" s="1">
        <f>'All Nodes'!F7380</f>
        <v>0.49486999999999998</v>
      </c>
      <c r="G1162">
        <f>'All Nodes'!G7380</f>
        <v>100001</v>
      </c>
    </row>
    <row r="1163" spans="1:7" x14ac:dyDescent="0.25">
      <c r="A1163" t="str">
        <f>'All Nodes'!A7381</f>
        <v>GRID</v>
      </c>
      <c r="B1163">
        <f>'All Nodes'!B7381</f>
        <v>111161</v>
      </c>
      <c r="C1163">
        <f>'All Nodes'!C7381</f>
        <v>100001</v>
      </c>
      <c r="D1163" s="1">
        <f>'All Nodes'!D7381</f>
        <v>-0.149981</v>
      </c>
      <c r="E1163" s="1">
        <f>'All Nodes'!E7381</f>
        <v>-0.400007</v>
      </c>
      <c r="F1163" s="1">
        <f>'All Nodes'!F7381</f>
        <v>0.49487100000000001</v>
      </c>
      <c r="G1163">
        <f>'All Nodes'!G7381</f>
        <v>100001</v>
      </c>
    </row>
    <row r="1164" spans="1:7" x14ac:dyDescent="0.25">
      <c r="A1164" t="str">
        <f>'All Nodes'!A7382</f>
        <v>GRID</v>
      </c>
      <c r="B1164">
        <f>'All Nodes'!B7382</f>
        <v>111162</v>
      </c>
      <c r="C1164">
        <f>'All Nodes'!C7382</f>
        <v>100001</v>
      </c>
      <c r="D1164" s="1">
        <f>'All Nodes'!D7382</f>
        <v>-7.4979000000000004E-2</v>
      </c>
      <c r="E1164" s="1">
        <f>'All Nodes'!E7382</f>
        <v>-0.40000400000000003</v>
      </c>
      <c r="F1164" s="1">
        <f>'All Nodes'!F7382</f>
        <v>0.49487100000000001</v>
      </c>
      <c r="G1164">
        <f>'All Nodes'!G7382</f>
        <v>100001</v>
      </c>
    </row>
    <row r="1165" spans="1:7" x14ac:dyDescent="0.25">
      <c r="A1165" t="str">
        <f>'All Nodes'!A7383</f>
        <v>GRID</v>
      </c>
      <c r="B1165">
        <f>'All Nodes'!B7383</f>
        <v>111163</v>
      </c>
      <c r="C1165">
        <f>'All Nodes'!C7383</f>
        <v>100001</v>
      </c>
      <c r="D1165" s="1">
        <f>'All Nodes'!D7383</f>
        <v>-0.12498099999999999</v>
      </c>
      <c r="E1165" s="1">
        <f>'All Nodes'!E7383</f>
        <v>-0.40000599999999997</v>
      </c>
      <c r="F1165" s="1">
        <f>'All Nodes'!F7383</f>
        <v>0.49487100000000001</v>
      </c>
      <c r="G1165">
        <f>'All Nodes'!G7383</f>
        <v>100001</v>
      </c>
    </row>
    <row r="1166" spans="1:7" x14ac:dyDescent="0.25">
      <c r="A1166" t="str">
        <f>'All Nodes'!A7384</f>
        <v>GRID</v>
      </c>
      <c r="B1166">
        <f>'All Nodes'!B7384</f>
        <v>111164</v>
      </c>
      <c r="C1166">
        <f>'All Nodes'!C7384</f>
        <v>100001</v>
      </c>
      <c r="D1166" s="1">
        <f>'All Nodes'!D7384</f>
        <v>-9.9978999999999998E-2</v>
      </c>
      <c r="E1166" s="1">
        <f>'All Nodes'!E7384</f>
        <v>-0.40000400000000003</v>
      </c>
      <c r="F1166" s="1">
        <f>'All Nodes'!F7384</f>
        <v>0.49486999999999998</v>
      </c>
      <c r="G1166">
        <f>'All Nodes'!G7384</f>
        <v>100001</v>
      </c>
    </row>
    <row r="1167" spans="1:7" x14ac:dyDescent="0.25">
      <c r="A1167" t="str">
        <f>'All Nodes'!A7385</f>
        <v>GRID</v>
      </c>
      <c r="B1167">
        <f>'All Nodes'!B7385</f>
        <v>111165</v>
      </c>
      <c r="C1167">
        <f>'All Nodes'!C7385</f>
        <v>100001</v>
      </c>
      <c r="D1167" s="1">
        <f>'All Nodes'!D7385</f>
        <v>-0.22497900000000001</v>
      </c>
      <c r="E1167" s="1">
        <f>'All Nodes'!E7385</f>
        <v>-0.42501</v>
      </c>
      <c r="F1167" s="1">
        <f>'All Nodes'!F7385</f>
        <v>0.49487100000000001</v>
      </c>
      <c r="G1167">
        <f>'All Nodes'!G7385</f>
        <v>100001</v>
      </c>
    </row>
    <row r="1168" spans="1:7" x14ac:dyDescent="0.25">
      <c r="A1168" t="str">
        <f>'All Nodes'!A7386</f>
        <v>GRID</v>
      </c>
      <c r="B1168">
        <f>'All Nodes'!B7386</f>
        <v>111166</v>
      </c>
      <c r="C1168">
        <f>'All Nodes'!C7386</f>
        <v>100001</v>
      </c>
      <c r="D1168" s="1">
        <f>'All Nodes'!D7386</f>
        <v>0.200021</v>
      </c>
      <c r="E1168" s="1">
        <f>'All Nodes'!E7386</f>
        <v>-0.42498999999999998</v>
      </c>
      <c r="F1168" s="1">
        <f>'All Nodes'!F7386</f>
        <v>0.49487100000000001</v>
      </c>
      <c r="G1168">
        <f>'All Nodes'!G7386</f>
        <v>100001</v>
      </c>
    </row>
    <row r="1169" spans="1:7" x14ac:dyDescent="0.25">
      <c r="A1169" t="str">
        <f>'All Nodes'!A7387</f>
        <v>GRID</v>
      </c>
      <c r="B1169">
        <f>'All Nodes'!B7387</f>
        <v>111167</v>
      </c>
      <c r="C1169">
        <f>'All Nodes'!C7387</f>
        <v>100001</v>
      </c>
      <c r="D1169" s="1">
        <f>'All Nodes'!D7387</f>
        <v>0.17502100000000001</v>
      </c>
      <c r="E1169" s="1">
        <f>'All Nodes'!E7387</f>
        <v>-0.42499100000000001</v>
      </c>
      <c r="F1169" s="1">
        <f>'All Nodes'!F7387</f>
        <v>0.49486999999999998</v>
      </c>
      <c r="G1169">
        <f>'All Nodes'!G7387</f>
        <v>100001</v>
      </c>
    </row>
    <row r="1170" spans="1:7" x14ac:dyDescent="0.25">
      <c r="A1170" t="str">
        <f>'All Nodes'!A7388</f>
        <v>GRID</v>
      </c>
      <c r="B1170">
        <f>'All Nodes'!B7388</f>
        <v>111168</v>
      </c>
      <c r="C1170">
        <f>'All Nodes'!C7388</f>
        <v>100001</v>
      </c>
      <c r="D1170" s="1">
        <f>'All Nodes'!D7388</f>
        <v>0.15002099999999999</v>
      </c>
      <c r="E1170" s="1">
        <f>'All Nodes'!E7388</f>
        <v>-0.42499199999999998</v>
      </c>
      <c r="F1170" s="1">
        <f>'All Nodes'!F7388</f>
        <v>0.49487100000000001</v>
      </c>
      <c r="G1170">
        <f>'All Nodes'!G7388</f>
        <v>100001</v>
      </c>
    </row>
    <row r="1171" spans="1:7" x14ac:dyDescent="0.25">
      <c r="A1171" t="str">
        <f>'All Nodes'!A7389</f>
        <v>GRID</v>
      </c>
      <c r="B1171">
        <f>'All Nodes'!B7389</f>
        <v>111169</v>
      </c>
      <c r="C1171">
        <f>'All Nodes'!C7389</f>
        <v>100001</v>
      </c>
      <c r="D1171" s="1">
        <f>'All Nodes'!D7389</f>
        <v>0.12502099999999999</v>
      </c>
      <c r="E1171" s="1">
        <f>'All Nodes'!E7389</f>
        <v>-0.42499399999999998</v>
      </c>
      <c r="F1171" s="1">
        <f>'All Nodes'!F7389</f>
        <v>0.49487100000000001</v>
      </c>
      <c r="G1171">
        <f>'All Nodes'!G7389</f>
        <v>100001</v>
      </c>
    </row>
    <row r="1172" spans="1:7" x14ac:dyDescent="0.25">
      <c r="A1172" t="str">
        <f>'All Nodes'!A7390</f>
        <v>GRID</v>
      </c>
      <c r="B1172">
        <f>'All Nodes'!B7390</f>
        <v>111170</v>
      </c>
      <c r="C1172">
        <f>'All Nodes'!C7390</f>
        <v>100001</v>
      </c>
      <c r="D1172" s="1">
        <f>'All Nodes'!D7390</f>
        <v>0.100021</v>
      </c>
      <c r="E1172" s="1">
        <f>'All Nodes'!E7390</f>
        <v>-0.42499399999999998</v>
      </c>
      <c r="F1172" s="1">
        <f>'All Nodes'!F7390</f>
        <v>0.49486999999999998</v>
      </c>
      <c r="G1172">
        <f>'All Nodes'!G7390</f>
        <v>100001</v>
      </c>
    </row>
    <row r="1173" spans="1:7" x14ac:dyDescent="0.25">
      <c r="A1173" t="str">
        <f>'All Nodes'!A7391</f>
        <v>GRID</v>
      </c>
      <c r="B1173">
        <f>'All Nodes'!B7391</f>
        <v>111171</v>
      </c>
      <c r="C1173">
        <f>'All Nodes'!C7391</f>
        <v>100001</v>
      </c>
      <c r="D1173" s="1">
        <f>'All Nodes'!D7391</f>
        <v>7.5020699999999996E-2</v>
      </c>
      <c r="E1173" s="1">
        <f>'All Nodes'!E7391</f>
        <v>-0.42499599999999998</v>
      </c>
      <c r="F1173" s="1">
        <f>'All Nodes'!F7391</f>
        <v>0.49487100000000001</v>
      </c>
      <c r="G1173">
        <f>'All Nodes'!G7391</f>
        <v>100001</v>
      </c>
    </row>
    <row r="1174" spans="1:7" x14ac:dyDescent="0.25">
      <c r="A1174" t="str">
        <f>'All Nodes'!A7392</f>
        <v>GRID</v>
      </c>
      <c r="B1174">
        <f>'All Nodes'!B7392</f>
        <v>111172</v>
      </c>
      <c r="C1174">
        <f>'All Nodes'!C7392</f>
        <v>100001</v>
      </c>
      <c r="D1174" s="1">
        <f>'All Nodes'!D7392</f>
        <v>5.0020700000000001E-2</v>
      </c>
      <c r="E1174" s="1">
        <f>'All Nodes'!E7392</f>
        <v>-0.42499799999999999</v>
      </c>
      <c r="F1174" s="1">
        <f>'All Nodes'!F7392</f>
        <v>0.49486999999999998</v>
      </c>
      <c r="G1174">
        <f>'All Nodes'!G7392</f>
        <v>100001</v>
      </c>
    </row>
    <row r="1175" spans="1:7" x14ac:dyDescent="0.25">
      <c r="A1175" t="str">
        <f>'All Nodes'!A7393</f>
        <v>GRID</v>
      </c>
      <c r="B1175">
        <f>'All Nodes'!B7393</f>
        <v>111173</v>
      </c>
      <c r="C1175">
        <f>'All Nodes'!C7393</f>
        <v>100001</v>
      </c>
      <c r="D1175" s="1">
        <f>'All Nodes'!D7393</f>
        <v>-0.19997899999999999</v>
      </c>
      <c r="E1175" s="1">
        <f>'All Nodes'!E7393</f>
        <v>-0.42501</v>
      </c>
      <c r="F1175" s="1">
        <f>'All Nodes'!F7393</f>
        <v>0.49486999999999998</v>
      </c>
      <c r="G1175">
        <f>'All Nodes'!G7393</f>
        <v>100001</v>
      </c>
    </row>
    <row r="1176" spans="1:7" x14ac:dyDescent="0.25">
      <c r="A1176" t="str">
        <f>'All Nodes'!A7394</f>
        <v>GRID</v>
      </c>
      <c r="B1176">
        <f>'All Nodes'!B7394</f>
        <v>111174</v>
      </c>
      <c r="C1176">
        <f>'All Nodes'!C7394</f>
        <v>100001</v>
      </c>
      <c r="D1176" s="1">
        <f>'All Nodes'!D7394</f>
        <v>2.50207E-2</v>
      </c>
      <c r="E1176" s="1">
        <f>'All Nodes'!E7394</f>
        <v>-0.42499799999999999</v>
      </c>
      <c r="F1176" s="1">
        <f>'All Nodes'!F7394</f>
        <v>0.49487100000000001</v>
      </c>
      <c r="G1176">
        <f>'All Nodes'!G7394</f>
        <v>100001</v>
      </c>
    </row>
    <row r="1177" spans="1:7" x14ac:dyDescent="0.25">
      <c r="A1177" t="str">
        <f>'All Nodes'!A7395</f>
        <v>GRID</v>
      </c>
      <c r="B1177">
        <f>'All Nodes'!B7395</f>
        <v>111175</v>
      </c>
      <c r="C1177">
        <f>'All Nodes'!C7395</f>
        <v>100001</v>
      </c>
      <c r="D1177" s="1">
        <f>'All Nodes'!D7395</f>
        <v>2.0665999999999998E-5</v>
      </c>
      <c r="E1177" s="1">
        <f>'All Nodes'!E7395</f>
        <v>-0.42499999999999999</v>
      </c>
      <c r="F1177" s="1">
        <f>'All Nodes'!F7395</f>
        <v>0.49487100000000001</v>
      </c>
      <c r="G1177">
        <f>'All Nodes'!G7395</f>
        <v>100001</v>
      </c>
    </row>
    <row r="1178" spans="1:7" x14ac:dyDescent="0.25">
      <c r="A1178" t="str">
        <f>'All Nodes'!A7396</f>
        <v>GRID</v>
      </c>
      <c r="B1178">
        <f>'All Nodes'!B7396</f>
        <v>111176</v>
      </c>
      <c r="C1178">
        <f>'All Nodes'!C7396</f>
        <v>100001</v>
      </c>
      <c r="D1178" s="1">
        <f>'All Nodes'!D7396</f>
        <v>-2.4979000000000001E-2</v>
      </c>
      <c r="E1178" s="1">
        <f>'All Nodes'!E7396</f>
        <v>-0.42499999999999999</v>
      </c>
      <c r="F1178" s="1">
        <f>'All Nodes'!F7396</f>
        <v>0.49486999999999998</v>
      </c>
      <c r="G1178">
        <f>'All Nodes'!G7396</f>
        <v>100001</v>
      </c>
    </row>
    <row r="1179" spans="1:7" x14ac:dyDescent="0.25">
      <c r="A1179" t="str">
        <f>'All Nodes'!A7397</f>
        <v>GRID</v>
      </c>
      <c r="B1179">
        <f>'All Nodes'!B7397</f>
        <v>111177</v>
      </c>
      <c r="C1179">
        <f>'All Nodes'!C7397</f>
        <v>100001</v>
      </c>
      <c r="D1179" s="1">
        <f>'All Nodes'!D7397</f>
        <v>-0.174979</v>
      </c>
      <c r="E1179" s="1">
        <f>'All Nodes'!E7397</f>
        <v>-0.425008</v>
      </c>
      <c r="F1179" s="1">
        <f>'All Nodes'!F7397</f>
        <v>0.49487100000000001</v>
      </c>
      <c r="G1179">
        <f>'All Nodes'!G7397</f>
        <v>100001</v>
      </c>
    </row>
    <row r="1180" spans="1:7" x14ac:dyDescent="0.25">
      <c r="A1180" t="str">
        <f>'All Nodes'!A7398</f>
        <v>GRID</v>
      </c>
      <c r="B1180">
        <f>'All Nodes'!B7398</f>
        <v>111178</v>
      </c>
      <c r="C1180">
        <f>'All Nodes'!C7398</f>
        <v>100001</v>
      </c>
      <c r="D1180" s="1">
        <f>'All Nodes'!D7398</f>
        <v>-4.9979000000000003E-2</v>
      </c>
      <c r="E1180" s="1">
        <f>'All Nodes'!E7398</f>
        <v>-0.42500199999999999</v>
      </c>
      <c r="F1180" s="1">
        <f>'All Nodes'!F7398</f>
        <v>0.49487100000000001</v>
      </c>
      <c r="G1180">
        <f>'All Nodes'!G7398</f>
        <v>100001</v>
      </c>
    </row>
    <row r="1181" spans="1:7" x14ac:dyDescent="0.25">
      <c r="A1181" t="str">
        <f>'All Nodes'!A7399</f>
        <v>GRID</v>
      </c>
      <c r="B1181">
        <f>'All Nodes'!B7399</f>
        <v>111179</v>
      </c>
      <c r="C1181">
        <f>'All Nodes'!C7399</f>
        <v>100001</v>
      </c>
      <c r="D1181" s="1">
        <f>'All Nodes'!D7399</f>
        <v>-0.149979</v>
      </c>
      <c r="E1181" s="1">
        <f>'All Nodes'!E7399</f>
        <v>-0.42500599999999999</v>
      </c>
      <c r="F1181" s="1">
        <f>'All Nodes'!F7399</f>
        <v>0.49486999999999998</v>
      </c>
      <c r="G1181">
        <f>'All Nodes'!G7399</f>
        <v>100001</v>
      </c>
    </row>
    <row r="1182" spans="1:7" x14ac:dyDescent="0.25">
      <c r="A1182" t="str">
        <f>'All Nodes'!A7400</f>
        <v>GRID</v>
      </c>
      <c r="B1182">
        <f>'All Nodes'!B7400</f>
        <v>111180</v>
      </c>
      <c r="C1182">
        <f>'All Nodes'!C7400</f>
        <v>100001</v>
      </c>
      <c r="D1182" s="1">
        <f>'All Nodes'!D7400</f>
        <v>-7.4979000000000004E-2</v>
      </c>
      <c r="E1182" s="1">
        <f>'All Nodes'!E7400</f>
        <v>-0.42500399999999999</v>
      </c>
      <c r="F1182" s="1">
        <f>'All Nodes'!F7400</f>
        <v>0.49486999999999998</v>
      </c>
      <c r="G1182">
        <f>'All Nodes'!G7400</f>
        <v>100001</v>
      </c>
    </row>
    <row r="1183" spans="1:7" x14ac:dyDescent="0.25">
      <c r="A1183" t="str">
        <f>'All Nodes'!A7401</f>
        <v>GRID</v>
      </c>
      <c r="B1183">
        <f>'All Nodes'!B7401</f>
        <v>111181</v>
      </c>
      <c r="C1183">
        <f>'All Nodes'!C7401</f>
        <v>100001</v>
      </c>
      <c r="D1183" s="1">
        <f>'All Nodes'!D7401</f>
        <v>-0.12497900000000001</v>
      </c>
      <c r="E1183" s="1">
        <f>'All Nodes'!E7401</f>
        <v>-0.42500599999999999</v>
      </c>
      <c r="F1183" s="1">
        <f>'All Nodes'!F7401</f>
        <v>0.49487100000000001</v>
      </c>
      <c r="G1183">
        <f>'All Nodes'!G7401</f>
        <v>100001</v>
      </c>
    </row>
    <row r="1184" spans="1:7" x14ac:dyDescent="0.25">
      <c r="A1184" t="str">
        <f>'All Nodes'!A7402</f>
        <v>GRID</v>
      </c>
      <c r="B1184">
        <f>'All Nodes'!B7402</f>
        <v>111182</v>
      </c>
      <c r="C1184">
        <f>'All Nodes'!C7402</f>
        <v>100001</v>
      </c>
      <c r="D1184" s="1">
        <f>'All Nodes'!D7402</f>
        <v>-9.9978999999999998E-2</v>
      </c>
      <c r="E1184" s="1">
        <f>'All Nodes'!E7402</f>
        <v>-0.42500399999999999</v>
      </c>
      <c r="F1184" s="1">
        <f>'All Nodes'!F7402</f>
        <v>0.49487100000000001</v>
      </c>
      <c r="G1184">
        <f>'All Nodes'!G7402</f>
        <v>100001</v>
      </c>
    </row>
    <row r="1185" spans="1:7" x14ac:dyDescent="0.25">
      <c r="A1185" t="str">
        <f>'All Nodes'!A7403</f>
        <v>GRID</v>
      </c>
      <c r="B1185">
        <f>'All Nodes'!B7403</f>
        <v>111183</v>
      </c>
      <c r="C1185">
        <f>'All Nodes'!C7403</f>
        <v>100001</v>
      </c>
      <c r="D1185" s="1">
        <f>'All Nodes'!D7403</f>
        <v>0.17502200000000001</v>
      </c>
      <c r="E1185" s="1">
        <f>'All Nodes'!E7403</f>
        <v>-0.44999099999999997</v>
      </c>
      <c r="F1185" s="1">
        <f>'All Nodes'!F7403</f>
        <v>0.49487100000000001</v>
      </c>
      <c r="G1185">
        <f>'All Nodes'!G7403</f>
        <v>100001</v>
      </c>
    </row>
    <row r="1186" spans="1:7" x14ac:dyDescent="0.25">
      <c r="A1186" t="str">
        <f>'All Nodes'!A7404</f>
        <v>GRID</v>
      </c>
      <c r="B1186">
        <f>'All Nodes'!B7404</f>
        <v>111184</v>
      </c>
      <c r="C1186">
        <f>'All Nodes'!C7404</f>
        <v>100001</v>
      </c>
      <c r="D1186" s="1">
        <f>'All Nodes'!D7404</f>
        <v>0.15002199999999999</v>
      </c>
      <c r="E1186" s="1">
        <f>'All Nodes'!E7404</f>
        <v>-0.449992</v>
      </c>
      <c r="F1186" s="1">
        <f>'All Nodes'!F7404</f>
        <v>0.49487100000000001</v>
      </c>
      <c r="G1186">
        <f>'All Nodes'!G7404</f>
        <v>100001</v>
      </c>
    </row>
    <row r="1187" spans="1:7" x14ac:dyDescent="0.25">
      <c r="A1187" t="str">
        <f>'All Nodes'!A7405</f>
        <v>GRID</v>
      </c>
      <c r="B1187">
        <f>'All Nodes'!B7405</f>
        <v>111185</v>
      </c>
      <c r="C1187">
        <f>'All Nodes'!C7405</f>
        <v>100001</v>
      </c>
      <c r="D1187" s="1">
        <f>'All Nodes'!D7405</f>
        <v>0.12502199999999999</v>
      </c>
      <c r="E1187" s="1">
        <f>'All Nodes'!E7405</f>
        <v>-0.44999400000000001</v>
      </c>
      <c r="F1187" s="1">
        <f>'All Nodes'!F7405</f>
        <v>0.49486999999999998</v>
      </c>
      <c r="G1187">
        <f>'All Nodes'!G7405</f>
        <v>100001</v>
      </c>
    </row>
    <row r="1188" spans="1:7" x14ac:dyDescent="0.25">
      <c r="A1188" t="str">
        <f>'All Nodes'!A7406</f>
        <v>GRID</v>
      </c>
      <c r="B1188">
        <f>'All Nodes'!B7406</f>
        <v>111186</v>
      </c>
      <c r="C1188">
        <f>'All Nodes'!C7406</f>
        <v>100001</v>
      </c>
      <c r="D1188" s="1">
        <f>'All Nodes'!D7406</f>
        <v>0.100022</v>
      </c>
      <c r="E1188" s="1">
        <f>'All Nodes'!E7406</f>
        <v>-0.44999400000000001</v>
      </c>
      <c r="F1188" s="1">
        <f>'All Nodes'!F7406</f>
        <v>0.49487100000000001</v>
      </c>
      <c r="G1188">
        <f>'All Nodes'!G7406</f>
        <v>100001</v>
      </c>
    </row>
    <row r="1189" spans="1:7" x14ac:dyDescent="0.25">
      <c r="A1189" t="str">
        <f>'All Nodes'!A7407</f>
        <v>GRID</v>
      </c>
      <c r="B1189">
        <f>'All Nodes'!B7407</f>
        <v>111187</v>
      </c>
      <c r="C1189">
        <f>'All Nodes'!C7407</f>
        <v>100001</v>
      </c>
      <c r="D1189" s="1">
        <f>'All Nodes'!D7407</f>
        <v>7.5021900000000002E-2</v>
      </c>
      <c r="E1189" s="1">
        <f>'All Nodes'!E7407</f>
        <v>-0.44999600000000001</v>
      </c>
      <c r="F1189" s="1">
        <f>'All Nodes'!F7407</f>
        <v>0.49486999999999998</v>
      </c>
      <c r="G1189">
        <f>'All Nodes'!G7407</f>
        <v>100001</v>
      </c>
    </row>
    <row r="1190" spans="1:7" x14ac:dyDescent="0.25">
      <c r="A1190" t="str">
        <f>'All Nodes'!A7408</f>
        <v>GRID</v>
      </c>
      <c r="B1190">
        <f>'All Nodes'!B7408</f>
        <v>111188</v>
      </c>
      <c r="C1190">
        <f>'All Nodes'!C7408</f>
        <v>100001</v>
      </c>
      <c r="D1190" s="1">
        <f>'All Nodes'!D7408</f>
        <v>5.0021900000000001E-2</v>
      </c>
      <c r="E1190" s="1">
        <f>'All Nodes'!E7408</f>
        <v>-0.44999800000000001</v>
      </c>
      <c r="F1190" s="1">
        <f>'All Nodes'!F7408</f>
        <v>0.49487100000000001</v>
      </c>
      <c r="G1190">
        <f>'All Nodes'!G7408</f>
        <v>100001</v>
      </c>
    </row>
    <row r="1191" spans="1:7" x14ac:dyDescent="0.25">
      <c r="A1191" t="str">
        <f>'All Nodes'!A7409</f>
        <v>GRID</v>
      </c>
      <c r="B1191">
        <f>'All Nodes'!B7409</f>
        <v>111189</v>
      </c>
      <c r="C1191">
        <f>'All Nodes'!C7409</f>
        <v>100001</v>
      </c>
      <c r="D1191" s="1">
        <f>'All Nodes'!D7409</f>
        <v>2.50219E-2</v>
      </c>
      <c r="E1191" s="1">
        <f>'All Nodes'!E7409</f>
        <v>-0.44999800000000001</v>
      </c>
      <c r="F1191" s="1">
        <f>'All Nodes'!F7409</f>
        <v>0.49487100000000001</v>
      </c>
      <c r="G1191">
        <f>'All Nodes'!G7409</f>
        <v>100001</v>
      </c>
    </row>
    <row r="1192" spans="1:7" x14ac:dyDescent="0.25">
      <c r="A1192" t="str">
        <f>'All Nodes'!A7410</f>
        <v>GRID</v>
      </c>
      <c r="B1192">
        <f>'All Nodes'!B7410</f>
        <v>111190</v>
      </c>
      <c r="C1192">
        <f>'All Nodes'!C7410</f>
        <v>100001</v>
      </c>
      <c r="D1192" s="1">
        <f>'All Nodes'!D7410</f>
        <v>-0.17497799999999999</v>
      </c>
      <c r="E1192" s="1">
        <f>'All Nodes'!E7410</f>
        <v>-0.45000800000000002</v>
      </c>
      <c r="F1192" s="1">
        <f>'All Nodes'!F7410</f>
        <v>0.49486999999999998</v>
      </c>
      <c r="G1192">
        <f>'All Nodes'!G7410</f>
        <v>100001</v>
      </c>
    </row>
    <row r="1193" spans="1:7" x14ac:dyDescent="0.25">
      <c r="A1193" t="str">
        <f>'All Nodes'!A7411</f>
        <v>GRID</v>
      </c>
      <c r="B1193">
        <f>'All Nodes'!B7411</f>
        <v>111191</v>
      </c>
      <c r="C1193">
        <f>'All Nodes'!C7411</f>
        <v>100001</v>
      </c>
      <c r="D1193" s="1">
        <f>'All Nodes'!D7411</f>
        <v>2.1902000000000001E-5</v>
      </c>
      <c r="E1193" s="1">
        <f>'All Nodes'!E7411</f>
        <v>-0.45</v>
      </c>
      <c r="F1193" s="1">
        <f>'All Nodes'!F7411</f>
        <v>0.49486999999999998</v>
      </c>
      <c r="G1193">
        <f>'All Nodes'!G7411</f>
        <v>100001</v>
      </c>
    </row>
    <row r="1194" spans="1:7" x14ac:dyDescent="0.25">
      <c r="A1194" t="str">
        <f>'All Nodes'!A7412</f>
        <v>GRID</v>
      </c>
      <c r="B1194">
        <f>'All Nodes'!B7412</f>
        <v>111192</v>
      </c>
      <c r="C1194">
        <f>'All Nodes'!C7412</f>
        <v>100001</v>
      </c>
      <c r="D1194" s="1">
        <f>'All Nodes'!D7412</f>
        <v>-2.4976999999999999E-2</v>
      </c>
      <c r="E1194" s="1">
        <f>'All Nodes'!E7412</f>
        <v>-0.45</v>
      </c>
      <c r="F1194" s="1">
        <f>'All Nodes'!F7412</f>
        <v>0.49487100000000001</v>
      </c>
      <c r="G1194">
        <f>'All Nodes'!G7412</f>
        <v>100001</v>
      </c>
    </row>
    <row r="1195" spans="1:7" x14ac:dyDescent="0.25">
      <c r="A1195" t="str">
        <f>'All Nodes'!A7413</f>
        <v>GRID</v>
      </c>
      <c r="B1195">
        <f>'All Nodes'!B7413</f>
        <v>111193</v>
      </c>
      <c r="C1195">
        <f>'All Nodes'!C7413</f>
        <v>100001</v>
      </c>
      <c r="D1195" s="1">
        <f>'All Nodes'!D7413</f>
        <v>-4.9977000000000001E-2</v>
      </c>
      <c r="E1195" s="1">
        <f>'All Nodes'!E7413</f>
        <v>-0.45000200000000001</v>
      </c>
      <c r="F1195" s="1">
        <f>'All Nodes'!F7413</f>
        <v>0.49486999999999998</v>
      </c>
      <c r="G1195">
        <f>'All Nodes'!G7413</f>
        <v>100001</v>
      </c>
    </row>
    <row r="1196" spans="1:7" x14ac:dyDescent="0.25">
      <c r="A1196" t="str">
        <f>'All Nodes'!A7414</f>
        <v>GRID</v>
      </c>
      <c r="B1196">
        <f>'All Nodes'!B7414</f>
        <v>111194</v>
      </c>
      <c r="C1196">
        <f>'All Nodes'!C7414</f>
        <v>100001</v>
      </c>
      <c r="D1196" s="1">
        <f>'All Nodes'!D7414</f>
        <v>-0.149978</v>
      </c>
      <c r="E1196" s="1">
        <f>'All Nodes'!E7414</f>
        <v>-0.45000699999999999</v>
      </c>
      <c r="F1196" s="1">
        <f>'All Nodes'!F7414</f>
        <v>0.49487100000000001</v>
      </c>
      <c r="G1196">
        <f>'All Nodes'!G7414</f>
        <v>100001</v>
      </c>
    </row>
    <row r="1197" spans="1:7" x14ac:dyDescent="0.25">
      <c r="A1197" t="str">
        <f>'All Nodes'!A7415</f>
        <v>GRID</v>
      </c>
      <c r="B1197">
        <f>'All Nodes'!B7415</f>
        <v>111195</v>
      </c>
      <c r="C1197">
        <f>'All Nodes'!C7415</f>
        <v>100001</v>
      </c>
      <c r="D1197" s="1">
        <f>'All Nodes'!D7415</f>
        <v>-7.4977000000000002E-2</v>
      </c>
      <c r="E1197" s="1">
        <f>'All Nodes'!E7415</f>
        <v>-0.45000400000000002</v>
      </c>
      <c r="F1197" s="1">
        <f>'All Nodes'!F7415</f>
        <v>0.49487100000000001</v>
      </c>
      <c r="G1197">
        <f>'All Nodes'!G7415</f>
        <v>100001</v>
      </c>
    </row>
    <row r="1198" spans="1:7" x14ac:dyDescent="0.25">
      <c r="A1198" t="str">
        <f>'All Nodes'!A7416</f>
        <v>GRID</v>
      </c>
      <c r="B1198">
        <f>'All Nodes'!B7416</f>
        <v>111196</v>
      </c>
      <c r="C1198">
        <f>'All Nodes'!C7416</f>
        <v>100001</v>
      </c>
      <c r="D1198" s="1">
        <f>'All Nodes'!D7416</f>
        <v>-0.12497800000000001</v>
      </c>
      <c r="E1198" s="1">
        <f>'All Nodes'!E7416</f>
        <v>-0.45000600000000002</v>
      </c>
      <c r="F1198" s="1">
        <f>'All Nodes'!F7416</f>
        <v>0.49486999999999998</v>
      </c>
      <c r="G1198">
        <f>'All Nodes'!G7416</f>
        <v>100001</v>
      </c>
    </row>
    <row r="1199" spans="1:7" x14ac:dyDescent="0.25">
      <c r="A1199" t="str">
        <f>'All Nodes'!A7417</f>
        <v>GRID</v>
      </c>
      <c r="B1199">
        <f>'All Nodes'!B7417</f>
        <v>111197</v>
      </c>
      <c r="C1199">
        <f>'All Nodes'!C7417</f>
        <v>100001</v>
      </c>
      <c r="D1199" s="1">
        <f>'All Nodes'!D7417</f>
        <v>-9.9976999999999996E-2</v>
      </c>
      <c r="E1199" s="1">
        <f>'All Nodes'!E7417</f>
        <v>-0.45000400000000002</v>
      </c>
      <c r="F1199" s="1">
        <f>'All Nodes'!F7417</f>
        <v>0.49487100000000001</v>
      </c>
      <c r="G1199">
        <f>'All Nodes'!G7417</f>
        <v>100001</v>
      </c>
    </row>
    <row r="1200" spans="1:7" x14ac:dyDescent="0.25">
      <c r="A1200" t="str">
        <f>'All Nodes'!A7418</f>
        <v>GRID</v>
      </c>
      <c r="B1200">
        <f>'All Nodes'!B7418</f>
        <v>111198</v>
      </c>
      <c r="C1200">
        <f>'All Nodes'!C7418</f>
        <v>100001</v>
      </c>
      <c r="D1200" s="1">
        <f>'All Nodes'!D7418</f>
        <v>0.125023</v>
      </c>
      <c r="E1200" s="1">
        <f>'All Nodes'!E7418</f>
        <v>-0.47499400000000003</v>
      </c>
      <c r="F1200" s="1">
        <f>'All Nodes'!F7418</f>
        <v>0.49487100000000001</v>
      </c>
      <c r="G1200">
        <f>'All Nodes'!G7418</f>
        <v>100001</v>
      </c>
    </row>
    <row r="1201" spans="1:7" x14ac:dyDescent="0.25">
      <c r="A1201" t="str">
        <f>'All Nodes'!A7419</f>
        <v>GRID</v>
      </c>
      <c r="B1201">
        <f>'All Nodes'!B7419</f>
        <v>111199</v>
      </c>
      <c r="C1201">
        <f>'All Nodes'!C7419</f>
        <v>100001</v>
      </c>
      <c r="D1201" s="1">
        <f>'All Nodes'!D7419</f>
        <v>0.100023</v>
      </c>
      <c r="E1201" s="1">
        <f>'All Nodes'!E7419</f>
        <v>-0.47499400000000003</v>
      </c>
      <c r="F1201" s="1">
        <f>'All Nodes'!F7419</f>
        <v>0.49486999999999998</v>
      </c>
      <c r="G1201">
        <f>'All Nodes'!G7419</f>
        <v>100001</v>
      </c>
    </row>
    <row r="1202" spans="1:7" x14ac:dyDescent="0.25">
      <c r="A1202" t="str">
        <f>'All Nodes'!A7420</f>
        <v>GRID</v>
      </c>
      <c r="B1202">
        <f>'All Nodes'!B7420</f>
        <v>111200</v>
      </c>
      <c r="C1202">
        <f>'All Nodes'!C7420</f>
        <v>100001</v>
      </c>
      <c r="D1202" s="1">
        <f>'All Nodes'!D7420</f>
        <v>7.5023099999999995E-2</v>
      </c>
      <c r="E1202" s="1">
        <f>'All Nodes'!E7420</f>
        <v>-0.47499599999999997</v>
      </c>
      <c r="F1202" s="1">
        <f>'All Nodes'!F7420</f>
        <v>0.49487100000000001</v>
      </c>
      <c r="G1202">
        <f>'All Nodes'!G7420</f>
        <v>100001</v>
      </c>
    </row>
    <row r="1203" spans="1:7" x14ac:dyDescent="0.25">
      <c r="A1203" t="str">
        <f>'All Nodes'!A7421</f>
        <v>GRID</v>
      </c>
      <c r="B1203">
        <f>'All Nodes'!B7421</f>
        <v>111201</v>
      </c>
      <c r="C1203">
        <f>'All Nodes'!C7421</f>
        <v>100001</v>
      </c>
      <c r="D1203" s="1">
        <f>'All Nodes'!D7421</f>
        <v>5.0023199999999997E-2</v>
      </c>
      <c r="E1203" s="1">
        <f>'All Nodes'!E7421</f>
        <v>-0.47499799999999998</v>
      </c>
      <c r="F1203" s="1">
        <f>'All Nodes'!F7421</f>
        <v>0.49487100000000001</v>
      </c>
      <c r="G1203">
        <f>'All Nodes'!G7421</f>
        <v>100001</v>
      </c>
    </row>
    <row r="1204" spans="1:7" x14ac:dyDescent="0.25">
      <c r="A1204" t="str">
        <f>'All Nodes'!A7422</f>
        <v>GRID</v>
      </c>
      <c r="B1204">
        <f>'All Nodes'!B7422</f>
        <v>111202</v>
      </c>
      <c r="C1204">
        <f>'All Nodes'!C7422</f>
        <v>100001</v>
      </c>
      <c r="D1204" s="1">
        <f>'All Nodes'!D7422</f>
        <v>2.5023199999999999E-2</v>
      </c>
      <c r="E1204" s="1">
        <f>'All Nodes'!E7422</f>
        <v>-0.47499799999999998</v>
      </c>
      <c r="F1204" s="1">
        <f>'All Nodes'!F7422</f>
        <v>0.49486999999999998</v>
      </c>
      <c r="G1204">
        <f>'All Nodes'!G7422</f>
        <v>100001</v>
      </c>
    </row>
    <row r="1205" spans="1:7" x14ac:dyDescent="0.25">
      <c r="A1205" t="str">
        <f>'All Nodes'!A7423</f>
        <v>GRID</v>
      </c>
      <c r="B1205">
        <f>'All Nodes'!B7423</f>
        <v>111203</v>
      </c>
      <c r="C1205">
        <f>'All Nodes'!C7423</f>
        <v>100001</v>
      </c>
      <c r="D1205" s="1">
        <f>'All Nodes'!D7423</f>
        <v>2.3138000000000001E-5</v>
      </c>
      <c r="E1205" s="1">
        <f>'All Nodes'!E7423</f>
        <v>-0.47499999999999998</v>
      </c>
      <c r="F1205" s="1">
        <f>'All Nodes'!F7423</f>
        <v>0.49487100000000001</v>
      </c>
      <c r="G1205">
        <f>'All Nodes'!G7423</f>
        <v>100001</v>
      </c>
    </row>
    <row r="1206" spans="1:7" x14ac:dyDescent="0.25">
      <c r="A1206" t="str">
        <f>'All Nodes'!A7424</f>
        <v>GRID</v>
      </c>
      <c r="B1206">
        <f>'All Nodes'!B7424</f>
        <v>111204</v>
      </c>
      <c r="C1206">
        <f>'All Nodes'!C7424</f>
        <v>100001</v>
      </c>
      <c r="D1206" s="1">
        <f>'All Nodes'!D7424</f>
        <v>-2.4976000000000002E-2</v>
      </c>
      <c r="E1206" s="1">
        <f>'All Nodes'!E7424</f>
        <v>-0.47499999999999998</v>
      </c>
      <c r="F1206" s="1">
        <f>'All Nodes'!F7424</f>
        <v>0.49486999999999998</v>
      </c>
      <c r="G1206">
        <f>'All Nodes'!G7424</f>
        <v>100001</v>
      </c>
    </row>
    <row r="1207" spans="1:7" x14ac:dyDescent="0.25">
      <c r="A1207" t="str">
        <f>'All Nodes'!A7425</f>
        <v>GRID</v>
      </c>
      <c r="B1207">
        <f>'All Nodes'!B7425</f>
        <v>111205</v>
      </c>
      <c r="C1207">
        <f>'All Nodes'!C7425</f>
        <v>100001</v>
      </c>
      <c r="D1207" s="1">
        <f>'All Nodes'!D7425</f>
        <v>-4.9976E-2</v>
      </c>
      <c r="E1207" s="1">
        <f>'All Nodes'!E7425</f>
        <v>-0.47500199999999998</v>
      </c>
      <c r="F1207" s="1">
        <f>'All Nodes'!F7425</f>
        <v>0.49487100000000001</v>
      </c>
      <c r="G1207">
        <f>'All Nodes'!G7425</f>
        <v>100001</v>
      </c>
    </row>
    <row r="1208" spans="1:7" x14ac:dyDescent="0.25">
      <c r="A1208" t="str">
        <f>'All Nodes'!A7426</f>
        <v>GRID</v>
      </c>
      <c r="B1208">
        <f>'All Nodes'!B7426</f>
        <v>111206</v>
      </c>
      <c r="C1208">
        <f>'All Nodes'!C7426</f>
        <v>100001</v>
      </c>
      <c r="D1208" s="1">
        <f>'All Nodes'!D7426</f>
        <v>-7.4976000000000001E-2</v>
      </c>
      <c r="E1208" s="1">
        <f>'All Nodes'!E7426</f>
        <v>-0.47500399999999998</v>
      </c>
      <c r="F1208" s="1">
        <f>'All Nodes'!F7426</f>
        <v>0.49487100000000001</v>
      </c>
      <c r="G1208">
        <f>'All Nodes'!G7426</f>
        <v>100001</v>
      </c>
    </row>
    <row r="1209" spans="1:7" x14ac:dyDescent="0.25">
      <c r="A1209" t="str">
        <f>'All Nodes'!A7427</f>
        <v>GRID</v>
      </c>
      <c r="B1209">
        <f>'All Nodes'!B7427</f>
        <v>111207</v>
      </c>
      <c r="C1209">
        <f>'All Nodes'!C7427</f>
        <v>100001</v>
      </c>
      <c r="D1209" s="1">
        <f>'All Nodes'!D7427</f>
        <v>-0.124977</v>
      </c>
      <c r="E1209" s="1">
        <f>'All Nodes'!E7427</f>
        <v>-0.47500599999999998</v>
      </c>
      <c r="F1209" s="1">
        <f>'All Nodes'!F7427</f>
        <v>0.49487100000000001</v>
      </c>
      <c r="G1209">
        <f>'All Nodes'!G7427</f>
        <v>100001</v>
      </c>
    </row>
    <row r="1210" spans="1:7" x14ac:dyDescent="0.25">
      <c r="A1210" t="str">
        <f>'All Nodes'!A7428</f>
        <v>GRID</v>
      </c>
      <c r="B1210">
        <f>'All Nodes'!B7428</f>
        <v>111208</v>
      </c>
      <c r="C1210">
        <f>'All Nodes'!C7428</f>
        <v>100001</v>
      </c>
      <c r="D1210" s="1">
        <f>'All Nodes'!D7428</f>
        <v>-9.9975999999999995E-2</v>
      </c>
      <c r="E1210" s="1">
        <f>'All Nodes'!E7428</f>
        <v>-0.47500399999999998</v>
      </c>
      <c r="F1210" s="1">
        <f>'All Nodes'!F7428</f>
        <v>0.49486999999999998</v>
      </c>
      <c r="G1210">
        <f>'All Nodes'!G7428</f>
        <v>100001</v>
      </c>
    </row>
    <row r="1211" spans="1:7" x14ac:dyDescent="0.25">
      <c r="A1211" t="str">
        <f>'All Nodes'!A7429</f>
        <v>GRID</v>
      </c>
      <c r="B1211">
        <f>'All Nodes'!B7429</f>
        <v>111209</v>
      </c>
      <c r="C1211">
        <f>'All Nodes'!C7429</f>
        <v>100001</v>
      </c>
      <c r="D1211" s="1">
        <f>'All Nodes'!D7429</f>
        <v>-0.35001700000000002</v>
      </c>
      <c r="E1211" s="1">
        <f>'All Nodes'!E7429</f>
        <v>0.34998400000000002</v>
      </c>
      <c r="F1211" s="1">
        <f>'All Nodes'!F7429</f>
        <v>0.49486999999999998</v>
      </c>
      <c r="G1211">
        <f>'All Nodes'!G7429</f>
        <v>100001</v>
      </c>
    </row>
    <row r="1212" spans="1:7" x14ac:dyDescent="0.25">
      <c r="A1212" t="str">
        <f>'All Nodes'!A7430</f>
        <v>GRID</v>
      </c>
      <c r="B1212">
        <f>'All Nodes'!B7430</f>
        <v>111210</v>
      </c>
      <c r="C1212">
        <f>'All Nodes'!C7430</f>
        <v>100001</v>
      </c>
      <c r="D1212" s="1">
        <f>'All Nodes'!D7430</f>
        <v>-0.35001900000000002</v>
      </c>
      <c r="E1212" s="1">
        <f>'All Nodes'!E7430</f>
        <v>0.37498399999999998</v>
      </c>
      <c r="F1212" s="1">
        <f>'All Nodes'!F7430</f>
        <v>0.494869</v>
      </c>
      <c r="G1212">
        <f>'All Nodes'!G7430</f>
        <v>100001</v>
      </c>
    </row>
    <row r="1213" spans="1:7" x14ac:dyDescent="0.25">
      <c r="A1213" t="str">
        <f>'All Nodes'!A7431</f>
        <v>GRID</v>
      </c>
      <c r="B1213">
        <f>'All Nodes'!B7431</f>
        <v>111211</v>
      </c>
      <c r="C1213">
        <f>'All Nodes'!C7431</f>
        <v>100001</v>
      </c>
      <c r="D1213" s="1">
        <f>'All Nodes'!D7431</f>
        <v>-0.325019</v>
      </c>
      <c r="E1213" s="1">
        <f>'All Nodes'!E7431</f>
        <v>0.37498399999999998</v>
      </c>
      <c r="F1213" s="1">
        <f>'All Nodes'!F7431</f>
        <v>0.49486999999999998</v>
      </c>
      <c r="G1213">
        <f>'All Nodes'!G7431</f>
        <v>100001</v>
      </c>
    </row>
    <row r="1214" spans="1:7" x14ac:dyDescent="0.25">
      <c r="A1214" t="str">
        <f>'All Nodes'!A7432</f>
        <v>GRID</v>
      </c>
      <c r="B1214">
        <f>'All Nodes'!B7432</f>
        <v>111212</v>
      </c>
      <c r="C1214">
        <f>'All Nodes'!C7432</f>
        <v>100001</v>
      </c>
      <c r="D1214" s="1">
        <f>'All Nodes'!D7432</f>
        <v>-0.32501999999999998</v>
      </c>
      <c r="E1214" s="1">
        <f>'All Nodes'!E7432</f>
        <v>0.39998400000000001</v>
      </c>
      <c r="F1214" s="1">
        <f>'All Nodes'!F7432</f>
        <v>0.49486999999999998</v>
      </c>
      <c r="G1214">
        <f>'All Nodes'!G7432</f>
        <v>100001</v>
      </c>
    </row>
    <row r="1215" spans="1:7" x14ac:dyDescent="0.25">
      <c r="A1215" t="str">
        <f>'All Nodes'!A7433</f>
        <v>GRID</v>
      </c>
      <c r="B1215">
        <f>'All Nodes'!B7433</f>
        <v>111213</v>
      </c>
      <c r="C1215">
        <f>'All Nodes'!C7433</f>
        <v>100001</v>
      </c>
      <c r="D1215" s="1">
        <f>'All Nodes'!D7433</f>
        <v>-0.37501600000000002</v>
      </c>
      <c r="E1215" s="1">
        <f>'All Nodes'!E7433</f>
        <v>0.32498199999999999</v>
      </c>
      <c r="F1215" s="1">
        <f>'All Nodes'!F7433</f>
        <v>0.49486999999999998</v>
      </c>
      <c r="G1215">
        <f>'All Nodes'!G7433</f>
        <v>100001</v>
      </c>
    </row>
    <row r="1216" spans="1:7" x14ac:dyDescent="0.25">
      <c r="A1216" t="str">
        <f>'All Nodes'!A7434</f>
        <v>GRID</v>
      </c>
      <c r="B1216">
        <f>'All Nodes'!B7434</f>
        <v>111214</v>
      </c>
      <c r="C1216">
        <f>'All Nodes'!C7434</f>
        <v>100001</v>
      </c>
      <c r="D1216" s="1">
        <f>'All Nodes'!D7434</f>
        <v>-0.37501699999999999</v>
      </c>
      <c r="E1216" s="1">
        <f>'All Nodes'!E7434</f>
        <v>0.34998200000000002</v>
      </c>
      <c r="F1216" s="1">
        <f>'All Nodes'!F7434</f>
        <v>0.49486999999999998</v>
      </c>
      <c r="G1216">
        <f>'All Nodes'!G7434</f>
        <v>100001</v>
      </c>
    </row>
    <row r="1217" spans="1:7" x14ac:dyDescent="0.25">
      <c r="A1217" t="str">
        <f>'All Nodes'!A7435</f>
        <v>GRID</v>
      </c>
      <c r="B1217">
        <f>'All Nodes'!B7435</f>
        <v>111215</v>
      </c>
      <c r="C1217">
        <f>'All Nodes'!C7435</f>
        <v>100001</v>
      </c>
      <c r="D1217" s="1">
        <f>'All Nodes'!D7435</f>
        <v>-0.30002000000000001</v>
      </c>
      <c r="E1217" s="1">
        <f>'All Nodes'!E7435</f>
        <v>0.39998600000000001</v>
      </c>
      <c r="F1217" s="1">
        <f>'All Nodes'!F7435</f>
        <v>0.49486999999999998</v>
      </c>
      <c r="G1217">
        <f>'All Nodes'!G7435</f>
        <v>100001</v>
      </c>
    </row>
    <row r="1218" spans="1:7" x14ac:dyDescent="0.25">
      <c r="A1218" t="str">
        <f>'All Nodes'!A7436</f>
        <v>GRID</v>
      </c>
      <c r="B1218">
        <f>'All Nodes'!B7436</f>
        <v>111216</v>
      </c>
      <c r="C1218">
        <f>'All Nodes'!C7436</f>
        <v>100001</v>
      </c>
      <c r="D1218" s="1">
        <f>'All Nodes'!D7436</f>
        <v>-0.30002099999999998</v>
      </c>
      <c r="E1218" s="1">
        <f>'All Nodes'!E7436</f>
        <v>0.42498599999999997</v>
      </c>
      <c r="F1218" s="1">
        <f>'All Nodes'!F7436</f>
        <v>0.49486999999999998</v>
      </c>
      <c r="G1218">
        <f>'All Nodes'!G7436</f>
        <v>100001</v>
      </c>
    </row>
    <row r="1219" spans="1:7" x14ac:dyDescent="0.25">
      <c r="A1219" t="str">
        <f>'All Nodes'!A7437</f>
        <v>GRID</v>
      </c>
      <c r="B1219">
        <f>'All Nodes'!B7437</f>
        <v>111217</v>
      </c>
      <c r="C1219">
        <f>'All Nodes'!C7437</f>
        <v>100001</v>
      </c>
      <c r="D1219" s="1">
        <f>'All Nodes'!D7437</f>
        <v>-0.40001599999999998</v>
      </c>
      <c r="E1219" s="1">
        <f>'All Nodes'!E7437</f>
        <v>0.32498100000000002</v>
      </c>
      <c r="F1219" s="1">
        <f>'All Nodes'!F7437</f>
        <v>0.49486999999999998</v>
      </c>
      <c r="G1219">
        <f>'All Nodes'!G7437</f>
        <v>100001</v>
      </c>
    </row>
    <row r="1220" spans="1:7" x14ac:dyDescent="0.25">
      <c r="A1220" t="str">
        <f>'All Nodes'!A7438</f>
        <v>GRID</v>
      </c>
      <c r="B1220">
        <f>'All Nodes'!B7438</f>
        <v>111218</v>
      </c>
      <c r="C1220">
        <f>'All Nodes'!C7438</f>
        <v>100001</v>
      </c>
      <c r="D1220" s="1">
        <f>'All Nodes'!D7438</f>
        <v>-0.40001500000000001</v>
      </c>
      <c r="E1220" s="1">
        <f>'All Nodes'!E7438</f>
        <v>0.299981</v>
      </c>
      <c r="F1220" s="1">
        <f>'All Nodes'!F7438</f>
        <v>0.494869</v>
      </c>
      <c r="G1220">
        <f>'All Nodes'!G7438</f>
        <v>100001</v>
      </c>
    </row>
    <row r="1221" spans="1:7" x14ac:dyDescent="0.25">
      <c r="A1221" t="str">
        <f>'All Nodes'!A7439</f>
        <v>GRID</v>
      </c>
      <c r="B1221">
        <f>'All Nodes'!B7439</f>
        <v>111219</v>
      </c>
      <c r="C1221">
        <f>'All Nodes'!C7439</f>
        <v>100001</v>
      </c>
      <c r="D1221" s="1">
        <f>'All Nodes'!D7439</f>
        <v>-0.27502100000000002</v>
      </c>
      <c r="E1221" s="1">
        <f>'All Nodes'!E7439</f>
        <v>0.42498799999999998</v>
      </c>
      <c r="F1221" s="1">
        <f>'All Nodes'!F7439</f>
        <v>0.494869</v>
      </c>
      <c r="G1221">
        <f>'All Nodes'!G7439</f>
        <v>100001</v>
      </c>
    </row>
    <row r="1222" spans="1:7" x14ac:dyDescent="0.25">
      <c r="A1222" t="str">
        <f>'All Nodes'!A7440</f>
        <v>GRID</v>
      </c>
      <c r="B1222">
        <f>'All Nodes'!B7440</f>
        <v>111220</v>
      </c>
      <c r="C1222">
        <f>'All Nodes'!C7440</f>
        <v>100001</v>
      </c>
      <c r="D1222" s="1">
        <f>'All Nodes'!D7440</f>
        <v>-0.42501499999999998</v>
      </c>
      <c r="E1222" s="1">
        <f>'All Nodes'!E7440</f>
        <v>0.29998000000000002</v>
      </c>
      <c r="F1222" s="1">
        <f>'All Nodes'!F7440</f>
        <v>0.49486999999999998</v>
      </c>
      <c r="G1222">
        <f>'All Nodes'!G7440</f>
        <v>100001</v>
      </c>
    </row>
    <row r="1223" spans="1:7" x14ac:dyDescent="0.25">
      <c r="A1223" t="str">
        <f>'All Nodes'!A7441</f>
        <v>GRID</v>
      </c>
      <c r="B1223">
        <f>'All Nodes'!B7441</f>
        <v>111221</v>
      </c>
      <c r="C1223">
        <f>'All Nodes'!C7441</f>
        <v>100001</v>
      </c>
      <c r="D1223" s="1">
        <f>'All Nodes'!D7441</f>
        <v>-0.425014</v>
      </c>
      <c r="E1223" s="1">
        <f>'All Nodes'!E7441</f>
        <v>0.27498</v>
      </c>
      <c r="F1223" s="1">
        <f>'All Nodes'!F7441</f>
        <v>0.49486999999999998</v>
      </c>
      <c r="G1223">
        <f>'All Nodes'!G7441</f>
        <v>100001</v>
      </c>
    </row>
    <row r="1224" spans="1:7" x14ac:dyDescent="0.25">
      <c r="A1224" t="str">
        <f>'All Nodes'!A7442</f>
        <v>GRID</v>
      </c>
      <c r="B1224">
        <f>'All Nodes'!B7442</f>
        <v>111222</v>
      </c>
      <c r="C1224">
        <f>'All Nodes'!C7442</f>
        <v>100001</v>
      </c>
      <c r="D1224" s="1">
        <f>'All Nodes'!D7442</f>
        <v>-0.25002099999999999</v>
      </c>
      <c r="E1224" s="1">
        <f>'All Nodes'!E7442</f>
        <v>0.42498799999999998</v>
      </c>
      <c r="F1224" s="1">
        <f>'All Nodes'!F7442</f>
        <v>0.49486999999999998</v>
      </c>
      <c r="G1224">
        <f>'All Nodes'!G7442</f>
        <v>100001</v>
      </c>
    </row>
    <row r="1225" spans="1:7" x14ac:dyDescent="0.25">
      <c r="A1225" t="str">
        <f>'All Nodes'!A7443</f>
        <v>GRID</v>
      </c>
      <c r="B1225">
        <f>'All Nodes'!B7443</f>
        <v>111223</v>
      </c>
      <c r="C1225">
        <f>'All Nodes'!C7443</f>
        <v>100001</v>
      </c>
      <c r="D1225" s="1">
        <f>'All Nodes'!D7443</f>
        <v>-0.25002200000000002</v>
      </c>
      <c r="E1225" s="1">
        <f>'All Nodes'!E7443</f>
        <v>0.449988</v>
      </c>
      <c r="F1225" s="1">
        <f>'All Nodes'!F7443</f>
        <v>0.49486999999999998</v>
      </c>
      <c r="G1225">
        <f>'All Nodes'!G7443</f>
        <v>100001</v>
      </c>
    </row>
    <row r="1226" spans="1:7" x14ac:dyDescent="0.25">
      <c r="A1226" t="str">
        <f>'All Nodes'!A7444</f>
        <v>GRID</v>
      </c>
      <c r="B1226">
        <f>'All Nodes'!B7444</f>
        <v>111224</v>
      </c>
      <c r="C1226">
        <f>'All Nodes'!C7444</f>
        <v>100001</v>
      </c>
      <c r="D1226" s="1">
        <f>'All Nodes'!D7444</f>
        <v>-0.450013</v>
      </c>
      <c r="E1226" s="1">
        <f>'All Nodes'!E7444</f>
        <v>0.24997800000000001</v>
      </c>
      <c r="F1226" s="1">
        <f>'All Nodes'!F7444</f>
        <v>0.49486999999999998</v>
      </c>
      <c r="G1226">
        <f>'All Nodes'!G7444</f>
        <v>100001</v>
      </c>
    </row>
    <row r="1227" spans="1:7" x14ac:dyDescent="0.25">
      <c r="A1227" t="str">
        <f>'All Nodes'!A7445</f>
        <v>GRID</v>
      </c>
      <c r="B1227">
        <f>'All Nodes'!B7445</f>
        <v>111225</v>
      </c>
      <c r="C1227">
        <f>'All Nodes'!C7445</f>
        <v>100001</v>
      </c>
      <c r="D1227" s="1">
        <f>'All Nodes'!D7445</f>
        <v>-0.42501299999999997</v>
      </c>
      <c r="E1227" s="1">
        <f>'All Nodes'!E7445</f>
        <v>0.24998000000000001</v>
      </c>
      <c r="F1227" s="1">
        <f>'All Nodes'!F7445</f>
        <v>0.49486999999999998</v>
      </c>
      <c r="G1227">
        <f>'All Nodes'!G7445</f>
        <v>100001</v>
      </c>
    </row>
    <row r="1228" spans="1:7" x14ac:dyDescent="0.25">
      <c r="A1228" t="str">
        <f>'All Nodes'!A7446</f>
        <v>GRID</v>
      </c>
      <c r="B1228">
        <f>'All Nodes'!B7446</f>
        <v>111226</v>
      </c>
      <c r="C1228">
        <f>'All Nodes'!C7446</f>
        <v>100001</v>
      </c>
      <c r="D1228" s="1">
        <f>'All Nodes'!D7446</f>
        <v>-0.225022</v>
      </c>
      <c r="E1228" s="1">
        <f>'All Nodes'!E7446</f>
        <v>0.44999</v>
      </c>
      <c r="F1228" s="1">
        <f>'All Nodes'!F7446</f>
        <v>0.494869</v>
      </c>
      <c r="G1228">
        <f>'All Nodes'!G7446</f>
        <v>100001</v>
      </c>
    </row>
    <row r="1229" spans="1:7" x14ac:dyDescent="0.25">
      <c r="A1229" t="str">
        <f>'All Nodes'!A7447</f>
        <v>GRID</v>
      </c>
      <c r="B1229">
        <f>'All Nodes'!B7447</f>
        <v>111227</v>
      </c>
      <c r="C1229">
        <f>'All Nodes'!C7447</f>
        <v>100001</v>
      </c>
      <c r="D1229" s="1">
        <f>'All Nodes'!D7447</f>
        <v>-0.20002200000000001</v>
      </c>
      <c r="E1229" s="1">
        <f>'All Nodes'!E7447</f>
        <v>0.44999</v>
      </c>
      <c r="F1229" s="1">
        <f>'All Nodes'!F7447</f>
        <v>0.49486999999999998</v>
      </c>
      <c r="G1229">
        <f>'All Nodes'!G7447</f>
        <v>100001</v>
      </c>
    </row>
    <row r="1230" spans="1:7" x14ac:dyDescent="0.25">
      <c r="A1230" t="str">
        <f>'All Nodes'!A7448</f>
        <v>GRID</v>
      </c>
      <c r="B1230">
        <f>'All Nodes'!B7448</f>
        <v>111228</v>
      </c>
      <c r="C1230">
        <f>'All Nodes'!C7448</f>
        <v>100001</v>
      </c>
      <c r="D1230" s="1">
        <f>'All Nodes'!D7448</f>
        <v>-0.45001099999999999</v>
      </c>
      <c r="E1230" s="1">
        <f>'All Nodes'!E7448</f>
        <v>0.22497800000000001</v>
      </c>
      <c r="F1230" s="1">
        <f>'All Nodes'!F7448</f>
        <v>0.494869</v>
      </c>
      <c r="G1230">
        <f>'All Nodes'!G7448</f>
        <v>100001</v>
      </c>
    </row>
    <row r="1231" spans="1:7" x14ac:dyDescent="0.25">
      <c r="A1231" t="str">
        <f>'All Nodes'!A7449</f>
        <v>GRID</v>
      </c>
      <c r="B1231">
        <f>'All Nodes'!B7449</f>
        <v>111229</v>
      </c>
      <c r="C1231">
        <f>'All Nodes'!C7449</f>
        <v>100001</v>
      </c>
      <c r="D1231" s="1">
        <f>'All Nodes'!D7449</f>
        <v>-0.20002300000000001</v>
      </c>
      <c r="E1231" s="1">
        <f>'All Nodes'!E7449</f>
        <v>0.47499000000000002</v>
      </c>
      <c r="F1231" s="1">
        <f>'All Nodes'!F7449</f>
        <v>0.494869</v>
      </c>
      <c r="G1231">
        <f>'All Nodes'!G7449</f>
        <v>100001</v>
      </c>
    </row>
    <row r="1232" spans="1:7" x14ac:dyDescent="0.25">
      <c r="A1232" t="str">
        <f>'All Nodes'!A7450</f>
        <v>GRID</v>
      </c>
      <c r="B1232">
        <f>'All Nodes'!B7450</f>
        <v>111230</v>
      </c>
      <c r="C1232">
        <f>'All Nodes'!C7450</f>
        <v>100001</v>
      </c>
      <c r="D1232" s="1">
        <f>'All Nodes'!D7450</f>
        <v>-0.17502300000000001</v>
      </c>
      <c r="E1232" s="1">
        <f>'All Nodes'!E7450</f>
        <v>0.47499200000000003</v>
      </c>
      <c r="F1232" s="1">
        <f>'All Nodes'!F7450</f>
        <v>0.49486999999999998</v>
      </c>
      <c r="G1232">
        <f>'All Nodes'!G7450</f>
        <v>100001</v>
      </c>
    </row>
    <row r="1233" spans="1:7" x14ac:dyDescent="0.25">
      <c r="A1233" t="str">
        <f>'All Nodes'!A7451</f>
        <v>GRID</v>
      </c>
      <c r="B1233">
        <f>'All Nodes'!B7451</f>
        <v>111231</v>
      </c>
      <c r="C1233">
        <f>'All Nodes'!C7451</f>
        <v>100001</v>
      </c>
      <c r="D1233" s="1">
        <f>'All Nodes'!D7451</f>
        <v>-0.47500999999999999</v>
      </c>
      <c r="E1233" s="1">
        <f>'All Nodes'!E7451</f>
        <v>0.19997799999999999</v>
      </c>
      <c r="F1233" s="1">
        <f>'All Nodes'!F7451</f>
        <v>0.49486999999999998</v>
      </c>
      <c r="G1233">
        <f>'All Nodes'!G7451</f>
        <v>100001</v>
      </c>
    </row>
    <row r="1234" spans="1:7" x14ac:dyDescent="0.25">
      <c r="A1234" t="str">
        <f>'All Nodes'!A7452</f>
        <v>GRID</v>
      </c>
      <c r="B1234">
        <f>'All Nodes'!B7452</f>
        <v>111232</v>
      </c>
      <c r="C1234">
        <f>'All Nodes'!C7452</f>
        <v>100001</v>
      </c>
      <c r="D1234" s="1">
        <f>'All Nodes'!D7452</f>
        <v>-0.45001000000000002</v>
      </c>
      <c r="E1234" s="1">
        <f>'All Nodes'!E7452</f>
        <v>0.19997799999999999</v>
      </c>
      <c r="F1234" s="1">
        <f>'All Nodes'!F7452</f>
        <v>0.49486999999999998</v>
      </c>
      <c r="G1234">
        <f>'All Nodes'!G7452</f>
        <v>100001</v>
      </c>
    </row>
    <row r="1235" spans="1:7" x14ac:dyDescent="0.25">
      <c r="A1235" t="str">
        <f>'All Nodes'!A7453</f>
        <v>GRID</v>
      </c>
      <c r="B1235">
        <f>'All Nodes'!B7453</f>
        <v>111233</v>
      </c>
      <c r="C1235">
        <f>'All Nodes'!C7453</f>
        <v>100001</v>
      </c>
      <c r="D1235" s="1">
        <f>'All Nodes'!D7453</f>
        <v>-0.15002499999999999</v>
      </c>
      <c r="E1235" s="1">
        <f>'All Nodes'!E7453</f>
        <v>0.49999399999999999</v>
      </c>
      <c r="F1235" s="1">
        <f>'All Nodes'!F7453</f>
        <v>0.494869</v>
      </c>
      <c r="G1235">
        <f>'All Nodes'!G7453</f>
        <v>100001</v>
      </c>
    </row>
    <row r="1236" spans="1:7" x14ac:dyDescent="0.25">
      <c r="A1236" t="str">
        <f>'All Nodes'!A7454</f>
        <v>GRID</v>
      </c>
      <c r="B1236">
        <f>'All Nodes'!B7454</f>
        <v>111234</v>
      </c>
      <c r="C1236">
        <f>'All Nodes'!C7454</f>
        <v>100001</v>
      </c>
      <c r="D1236" s="1">
        <f>'All Nodes'!D7454</f>
        <v>-0.15002299999999999</v>
      </c>
      <c r="E1236" s="1">
        <f>'All Nodes'!E7454</f>
        <v>0.47499400000000003</v>
      </c>
      <c r="F1236" s="1">
        <f>'All Nodes'!F7454</f>
        <v>0.49486999999999998</v>
      </c>
      <c r="G1236">
        <f>'All Nodes'!G7454</f>
        <v>100001</v>
      </c>
    </row>
    <row r="1237" spans="1:7" x14ac:dyDescent="0.25">
      <c r="A1237" t="str">
        <f>'All Nodes'!A7455</f>
        <v>GRID</v>
      </c>
      <c r="B1237">
        <f>'All Nodes'!B7455</f>
        <v>111235</v>
      </c>
      <c r="C1237">
        <f>'All Nodes'!C7455</f>
        <v>100001</v>
      </c>
      <c r="D1237" s="1">
        <f>'All Nodes'!D7455</f>
        <v>-0.47500900000000001</v>
      </c>
      <c r="E1237" s="1">
        <f>'All Nodes'!E7455</f>
        <v>0.17497799999999999</v>
      </c>
      <c r="F1237" s="1">
        <f>'All Nodes'!F7455</f>
        <v>0.49486999999999998</v>
      </c>
      <c r="G1237">
        <f>'All Nodes'!G7455</f>
        <v>100001</v>
      </c>
    </row>
    <row r="1238" spans="1:7" x14ac:dyDescent="0.25">
      <c r="A1238" t="str">
        <f>'All Nodes'!A7456</f>
        <v>GRID</v>
      </c>
      <c r="B1238">
        <f>'All Nodes'!B7456</f>
        <v>111236</v>
      </c>
      <c r="C1238">
        <f>'All Nodes'!C7456</f>
        <v>100001</v>
      </c>
      <c r="D1238" s="1">
        <f>'All Nodes'!D7456</f>
        <v>-0.125025</v>
      </c>
      <c r="E1238" s="1">
        <f>'All Nodes'!E7456</f>
        <v>0.49999399999999999</v>
      </c>
      <c r="F1238" s="1">
        <f>'All Nodes'!F7456</f>
        <v>0.49486999999999998</v>
      </c>
      <c r="G1238">
        <f>'All Nodes'!G7456</f>
        <v>100001</v>
      </c>
    </row>
    <row r="1239" spans="1:7" x14ac:dyDescent="0.25">
      <c r="A1239" t="str">
        <f>'All Nodes'!A7457</f>
        <v>GRID</v>
      </c>
      <c r="B1239">
        <f>'All Nodes'!B7457</f>
        <v>111237</v>
      </c>
      <c r="C1239">
        <f>'All Nodes'!C7457</f>
        <v>100001</v>
      </c>
      <c r="D1239" s="1">
        <f>'All Nodes'!D7457</f>
        <v>-0.50000699999999998</v>
      </c>
      <c r="E1239" s="1">
        <f>'All Nodes'!E7457</f>
        <v>0.149976</v>
      </c>
      <c r="F1239" s="1">
        <f>'All Nodes'!F7457</f>
        <v>0.49486999999999998</v>
      </c>
      <c r="G1239">
        <f>'All Nodes'!G7457</f>
        <v>100001</v>
      </c>
    </row>
    <row r="1240" spans="1:7" x14ac:dyDescent="0.25">
      <c r="A1240" t="str">
        <f>'All Nodes'!A7458</f>
        <v>GRID</v>
      </c>
      <c r="B1240">
        <f>'All Nodes'!B7458</f>
        <v>111238</v>
      </c>
      <c r="C1240">
        <f>'All Nodes'!C7458</f>
        <v>100001</v>
      </c>
      <c r="D1240" s="1">
        <f>'All Nodes'!D7458</f>
        <v>-0.47500700000000001</v>
      </c>
      <c r="E1240" s="1">
        <f>'All Nodes'!E7458</f>
        <v>0.149978</v>
      </c>
      <c r="F1240" s="1">
        <f>'All Nodes'!F7458</f>
        <v>0.49486999999999998</v>
      </c>
      <c r="G1240">
        <f>'All Nodes'!G7458</f>
        <v>100001</v>
      </c>
    </row>
    <row r="1241" spans="1:7" x14ac:dyDescent="0.25">
      <c r="A1241" t="str">
        <f>'All Nodes'!A7459</f>
        <v>GRID</v>
      </c>
      <c r="B1241">
        <f>'All Nodes'!B7459</f>
        <v>111239</v>
      </c>
      <c r="C1241">
        <f>'All Nodes'!C7459</f>
        <v>100001</v>
      </c>
      <c r="D1241" s="1">
        <f>'All Nodes'!D7459</f>
        <v>-0.100025</v>
      </c>
      <c r="E1241" s="1">
        <f>'All Nodes'!E7459</f>
        <v>0.499996</v>
      </c>
      <c r="F1241" s="1">
        <f>'All Nodes'!F7459</f>
        <v>0.494869</v>
      </c>
      <c r="G1241">
        <f>'All Nodes'!G7459</f>
        <v>100001</v>
      </c>
    </row>
    <row r="1242" spans="1:7" x14ac:dyDescent="0.25">
      <c r="A1242" t="str">
        <f>'All Nodes'!A7460</f>
        <v>GRID</v>
      </c>
      <c r="B1242">
        <f>'All Nodes'!B7460</f>
        <v>111240</v>
      </c>
      <c r="C1242">
        <f>'All Nodes'!C7460</f>
        <v>100001</v>
      </c>
      <c r="D1242" s="1">
        <f>'All Nodes'!D7460</f>
        <v>-0.50000599999999995</v>
      </c>
      <c r="E1242" s="1">
        <f>'All Nodes'!E7460</f>
        <v>0.124976</v>
      </c>
      <c r="F1242" s="1">
        <f>'All Nodes'!F7460</f>
        <v>0.49486999999999998</v>
      </c>
      <c r="G1242">
        <f>'All Nodes'!G7460</f>
        <v>100001</v>
      </c>
    </row>
    <row r="1243" spans="1:7" x14ac:dyDescent="0.25">
      <c r="A1243" t="str">
        <f>'All Nodes'!A7461</f>
        <v>GRID</v>
      </c>
      <c r="B1243">
        <f>'All Nodes'!B7461</f>
        <v>111241</v>
      </c>
      <c r="C1243">
        <f>'All Nodes'!C7461</f>
        <v>100001</v>
      </c>
      <c r="D1243" s="1">
        <f>'All Nodes'!D7461</f>
        <v>-7.5023999999999993E-2</v>
      </c>
      <c r="E1243" s="1">
        <f>'All Nodes'!E7461</f>
        <v>0.49999700000000002</v>
      </c>
      <c r="F1243" s="1">
        <f>'All Nodes'!F7461</f>
        <v>0.49486999999999998</v>
      </c>
      <c r="G1243">
        <f>'All Nodes'!G7461</f>
        <v>100001</v>
      </c>
    </row>
    <row r="1244" spans="1:7" x14ac:dyDescent="0.25">
      <c r="A1244" t="str">
        <f>'All Nodes'!A7462</f>
        <v>GRID</v>
      </c>
      <c r="B1244">
        <f>'All Nodes'!B7462</f>
        <v>111242</v>
      </c>
      <c r="C1244">
        <f>'All Nodes'!C7462</f>
        <v>100001</v>
      </c>
      <c r="D1244" s="1">
        <f>'All Nodes'!D7462</f>
        <v>-0.50000500000000003</v>
      </c>
      <c r="E1244" s="1">
        <f>'All Nodes'!E7462</f>
        <v>9.9975999999999995E-2</v>
      </c>
      <c r="F1244" s="1">
        <f>'All Nodes'!F7462</f>
        <v>0.49486999999999998</v>
      </c>
      <c r="G1244">
        <f>'All Nodes'!G7462</f>
        <v>100001</v>
      </c>
    </row>
    <row r="1245" spans="1:7" x14ac:dyDescent="0.25">
      <c r="A1245" t="str">
        <f>'All Nodes'!A7463</f>
        <v>GRID</v>
      </c>
      <c r="B1245">
        <f>'All Nodes'!B7463</f>
        <v>111243</v>
      </c>
      <c r="C1245">
        <f>'All Nodes'!C7463</f>
        <v>100001</v>
      </c>
      <c r="D1245" s="1">
        <f>'All Nodes'!D7463</f>
        <v>-5.0023999999999999E-2</v>
      </c>
      <c r="E1245" s="1">
        <f>'All Nodes'!E7463</f>
        <v>0.499998</v>
      </c>
      <c r="F1245" s="1">
        <f>'All Nodes'!F7463</f>
        <v>0.49486999999999998</v>
      </c>
      <c r="G1245">
        <f>'All Nodes'!G7463</f>
        <v>100001</v>
      </c>
    </row>
    <row r="1246" spans="1:7" x14ac:dyDescent="0.25">
      <c r="A1246" t="str">
        <f>'All Nodes'!A7464</f>
        <v>GRID</v>
      </c>
      <c r="B1246">
        <f>'All Nodes'!B7464</f>
        <v>111244</v>
      </c>
      <c r="C1246">
        <f>'All Nodes'!C7464</f>
        <v>100001</v>
      </c>
      <c r="D1246" s="1">
        <f>'All Nodes'!D7464</f>
        <v>-0.500004</v>
      </c>
      <c r="E1246" s="1">
        <f>'All Nodes'!E7464</f>
        <v>7.4976000000000001E-2</v>
      </c>
      <c r="F1246" s="1">
        <f>'All Nodes'!F7464</f>
        <v>0.49486999999999998</v>
      </c>
      <c r="G1246">
        <f>'All Nodes'!G7464</f>
        <v>100001</v>
      </c>
    </row>
    <row r="1247" spans="1:7" x14ac:dyDescent="0.25">
      <c r="A1247" t="str">
        <f>'All Nodes'!A7465</f>
        <v>GRID</v>
      </c>
      <c r="B1247">
        <f>'All Nodes'!B7465</f>
        <v>111245</v>
      </c>
      <c r="C1247">
        <f>'All Nodes'!C7465</f>
        <v>100001</v>
      </c>
      <c r="D1247" s="1">
        <f>'All Nodes'!D7465</f>
        <v>-2.5024000000000001E-2</v>
      </c>
      <c r="E1247" s="1">
        <f>'All Nodes'!E7465</f>
        <v>0.5</v>
      </c>
      <c r="F1247" s="1">
        <f>'All Nodes'!F7465</f>
        <v>0.494869</v>
      </c>
      <c r="G1247">
        <f>'All Nodes'!G7465</f>
        <v>100001</v>
      </c>
    </row>
    <row r="1248" spans="1:7" x14ac:dyDescent="0.25">
      <c r="A1248" t="str">
        <f>'All Nodes'!A7466</f>
        <v>GRID</v>
      </c>
      <c r="B1248">
        <f>'All Nodes'!B7466</f>
        <v>111246</v>
      </c>
      <c r="C1248">
        <f>'All Nodes'!C7466</f>
        <v>100001</v>
      </c>
      <c r="D1248" s="1">
        <f>'All Nodes'!D7466</f>
        <v>-0.50000299999999998</v>
      </c>
      <c r="E1248" s="1">
        <f>'All Nodes'!E7466</f>
        <v>4.9976E-2</v>
      </c>
      <c r="F1248" s="1">
        <f>'All Nodes'!F7466</f>
        <v>0.49486999999999998</v>
      </c>
      <c r="G1248">
        <f>'All Nodes'!G7466</f>
        <v>100001</v>
      </c>
    </row>
    <row r="1249" spans="1:7" x14ac:dyDescent="0.25">
      <c r="A1249" t="str">
        <f>'All Nodes'!A7467</f>
        <v>GRID</v>
      </c>
      <c r="B1249">
        <f>'All Nodes'!B7467</f>
        <v>111247</v>
      </c>
      <c r="C1249">
        <f>'All Nodes'!C7467</f>
        <v>100001</v>
      </c>
      <c r="D1249" s="1">
        <f>'All Nodes'!D7467</f>
        <v>-2.461E-5</v>
      </c>
      <c r="E1249" s="1">
        <f>'All Nodes'!E7467</f>
        <v>0.5</v>
      </c>
      <c r="F1249" s="1">
        <f>'All Nodes'!F7467</f>
        <v>0.49486999999999998</v>
      </c>
      <c r="G1249">
        <f>'All Nodes'!G7467</f>
        <v>100001</v>
      </c>
    </row>
    <row r="1250" spans="1:7" x14ac:dyDescent="0.25">
      <c r="A1250" t="str">
        <f>'All Nodes'!A7468</f>
        <v>GRID</v>
      </c>
      <c r="B1250">
        <f>'All Nodes'!B7468</f>
        <v>111248</v>
      </c>
      <c r="C1250">
        <f>'All Nodes'!C7468</f>
        <v>100001</v>
      </c>
      <c r="D1250" s="1">
        <f>'All Nodes'!D7468</f>
        <v>-0.50000100000000003</v>
      </c>
      <c r="E1250" s="1">
        <f>'All Nodes'!E7468</f>
        <v>2.4976000000000002E-2</v>
      </c>
      <c r="F1250" s="1">
        <f>'All Nodes'!F7468</f>
        <v>0.49486999999999998</v>
      </c>
      <c r="G1250">
        <f>'All Nodes'!G7468</f>
        <v>100001</v>
      </c>
    </row>
    <row r="1251" spans="1:7" x14ac:dyDescent="0.25">
      <c r="A1251" t="str">
        <f>'All Nodes'!A7469</f>
        <v>GRID</v>
      </c>
      <c r="B1251">
        <f>'All Nodes'!B7469</f>
        <v>111249</v>
      </c>
      <c r="C1251">
        <f>'All Nodes'!C7469</f>
        <v>100001</v>
      </c>
      <c r="D1251" s="1">
        <f>'All Nodes'!D7469</f>
        <v>2.4975399999999998E-2</v>
      </c>
      <c r="E1251" s="1">
        <f>'All Nodes'!E7469</f>
        <v>0.50000199999999995</v>
      </c>
      <c r="F1251" s="1">
        <f>'All Nodes'!F7469</f>
        <v>0.49486999999999998</v>
      </c>
      <c r="G1251">
        <f>'All Nodes'!G7469</f>
        <v>100001</v>
      </c>
    </row>
    <row r="1252" spans="1:7" x14ac:dyDescent="0.25">
      <c r="A1252" t="str">
        <f>'All Nodes'!A7470</f>
        <v>GRID</v>
      </c>
      <c r="B1252">
        <f>'All Nodes'!B7470</f>
        <v>111250</v>
      </c>
      <c r="C1252">
        <f>'All Nodes'!C7470</f>
        <v>100001</v>
      </c>
      <c r="D1252" s="1">
        <f>'All Nodes'!D7470</f>
        <v>-0.5</v>
      </c>
      <c r="E1252" s="1">
        <f>'All Nodes'!E7470</f>
        <v>-2.3960000000000001E-5</v>
      </c>
      <c r="F1252" s="1">
        <f>'All Nodes'!F7470</f>
        <v>0.49486999999999998</v>
      </c>
      <c r="G1252">
        <f>'All Nodes'!G7470</f>
        <v>100001</v>
      </c>
    </row>
    <row r="1253" spans="1:7" x14ac:dyDescent="0.25">
      <c r="A1253" t="str">
        <f>'All Nodes'!A7471</f>
        <v>GRID</v>
      </c>
      <c r="B1253">
        <f>'All Nodes'!B7471</f>
        <v>111251</v>
      </c>
      <c r="C1253">
        <f>'All Nodes'!C7471</f>
        <v>100001</v>
      </c>
      <c r="D1253" s="1">
        <f>'All Nodes'!D7471</f>
        <v>4.9975400000000003E-2</v>
      </c>
      <c r="E1253" s="1">
        <f>'All Nodes'!E7471</f>
        <v>0.500004</v>
      </c>
      <c r="F1253" s="1">
        <f>'All Nodes'!F7471</f>
        <v>0.49486999999999998</v>
      </c>
      <c r="G1253">
        <f>'All Nodes'!G7471</f>
        <v>100001</v>
      </c>
    </row>
    <row r="1254" spans="1:7" x14ac:dyDescent="0.25">
      <c r="A1254" t="str">
        <f>'All Nodes'!A7472</f>
        <v>GRID</v>
      </c>
      <c r="B1254">
        <f>'All Nodes'!B7472</f>
        <v>111252</v>
      </c>
      <c r="C1254">
        <f>'All Nodes'!C7472</f>
        <v>100001</v>
      </c>
      <c r="D1254" s="1">
        <f>'All Nodes'!D7472</f>
        <v>-0.49999900000000003</v>
      </c>
      <c r="E1254" s="1">
        <f>'All Nodes'!E7472</f>
        <v>-2.5023E-2</v>
      </c>
      <c r="F1254" s="1">
        <f>'All Nodes'!F7472</f>
        <v>0.49486999999999998</v>
      </c>
      <c r="G1254">
        <f>'All Nodes'!G7472</f>
        <v>100001</v>
      </c>
    </row>
    <row r="1255" spans="1:7" x14ac:dyDescent="0.25">
      <c r="A1255" t="str">
        <f>'All Nodes'!A7473</f>
        <v>GRID</v>
      </c>
      <c r="B1255">
        <f>'All Nodes'!B7473</f>
        <v>111253</v>
      </c>
      <c r="C1255">
        <f>'All Nodes'!C7473</f>
        <v>100001</v>
      </c>
      <c r="D1255" s="1">
        <f>'All Nodes'!D7473</f>
        <v>7.4975399999999998E-2</v>
      </c>
      <c r="E1255" s="1">
        <f>'All Nodes'!E7473</f>
        <v>0.500004</v>
      </c>
      <c r="F1255" s="1">
        <f>'All Nodes'!F7473</f>
        <v>0.49486999999999998</v>
      </c>
      <c r="G1255">
        <f>'All Nodes'!G7473</f>
        <v>100001</v>
      </c>
    </row>
    <row r="1256" spans="1:7" x14ac:dyDescent="0.25">
      <c r="A1256" t="str">
        <f>'All Nodes'!A7474</f>
        <v>GRID</v>
      </c>
      <c r="B1256">
        <f>'All Nodes'!B7474</f>
        <v>111254</v>
      </c>
      <c r="C1256">
        <f>'All Nodes'!C7474</f>
        <v>100001</v>
      </c>
      <c r="D1256" s="1">
        <f>'All Nodes'!D7474</f>
        <v>-0.499998</v>
      </c>
      <c r="E1256" s="1">
        <f>'All Nodes'!E7474</f>
        <v>-5.0022999999999998E-2</v>
      </c>
      <c r="F1256" s="1">
        <f>'All Nodes'!F7474</f>
        <v>0.49487100000000001</v>
      </c>
      <c r="G1256">
        <f>'All Nodes'!G7474</f>
        <v>100001</v>
      </c>
    </row>
    <row r="1257" spans="1:7" x14ac:dyDescent="0.25">
      <c r="A1257" t="str">
        <f>'All Nodes'!A7475</f>
        <v>GRID</v>
      </c>
      <c r="B1257">
        <f>'All Nodes'!B7475</f>
        <v>111255</v>
      </c>
      <c r="C1257">
        <f>'All Nodes'!C7475</f>
        <v>100001</v>
      </c>
      <c r="D1257" s="1">
        <f>'All Nodes'!D7475</f>
        <v>9.9975400000000006E-2</v>
      </c>
      <c r="E1257" s="1">
        <f>'All Nodes'!E7475</f>
        <v>0.50000599999999995</v>
      </c>
      <c r="F1257" s="1">
        <f>'All Nodes'!F7475</f>
        <v>0.494869</v>
      </c>
      <c r="G1257">
        <f>'All Nodes'!G7475</f>
        <v>100001</v>
      </c>
    </row>
    <row r="1258" spans="1:7" x14ac:dyDescent="0.25">
      <c r="A1258" t="str">
        <f>'All Nodes'!A7476</f>
        <v>GRID</v>
      </c>
      <c r="B1258">
        <f>'All Nodes'!B7476</f>
        <v>111256</v>
      </c>
      <c r="C1258">
        <f>'All Nodes'!C7476</f>
        <v>100001</v>
      </c>
      <c r="D1258" s="1">
        <f>'All Nodes'!D7476</f>
        <v>-0.49999700000000002</v>
      </c>
      <c r="E1258" s="1">
        <f>'All Nodes'!E7476</f>
        <v>-7.5023000000000006E-2</v>
      </c>
      <c r="F1258" s="1">
        <f>'All Nodes'!F7476</f>
        <v>0.49486999999999998</v>
      </c>
      <c r="G1258">
        <f>'All Nodes'!G7476</f>
        <v>100001</v>
      </c>
    </row>
    <row r="1259" spans="1:7" x14ac:dyDescent="0.25">
      <c r="A1259" t="str">
        <f>'All Nodes'!A7477</f>
        <v>GRID</v>
      </c>
      <c r="B1259">
        <f>'All Nodes'!B7477</f>
        <v>111257</v>
      </c>
      <c r="C1259">
        <f>'All Nodes'!C7477</f>
        <v>100001</v>
      </c>
      <c r="D1259" s="1">
        <f>'All Nodes'!D7477</f>
        <v>0.124975</v>
      </c>
      <c r="E1259" s="1">
        <f>'All Nodes'!E7477</f>
        <v>0.50000599999999995</v>
      </c>
      <c r="F1259" s="1">
        <f>'All Nodes'!F7477</f>
        <v>0.49486999999999998</v>
      </c>
      <c r="G1259">
        <f>'All Nodes'!G7477</f>
        <v>100001</v>
      </c>
    </row>
    <row r="1260" spans="1:7" x14ac:dyDescent="0.25">
      <c r="A1260" t="str">
        <f>'All Nodes'!A7478</f>
        <v>GRID</v>
      </c>
      <c r="B1260">
        <f>'All Nodes'!B7478</f>
        <v>111258</v>
      </c>
      <c r="C1260">
        <f>'All Nodes'!C7478</f>
        <v>100001</v>
      </c>
      <c r="D1260" s="1">
        <f>'All Nodes'!D7478</f>
        <v>0.149975</v>
      </c>
      <c r="E1260" s="1">
        <f>'All Nodes'!E7478</f>
        <v>0.50000800000000001</v>
      </c>
      <c r="F1260" s="1">
        <f>'All Nodes'!F7478</f>
        <v>0.49486999999999998</v>
      </c>
      <c r="G1260">
        <f>'All Nodes'!G7478</f>
        <v>100001</v>
      </c>
    </row>
    <row r="1261" spans="1:7" x14ac:dyDescent="0.25">
      <c r="A1261" t="str">
        <f>'All Nodes'!A7479</f>
        <v>GRID</v>
      </c>
      <c r="B1261">
        <f>'All Nodes'!B7479</f>
        <v>111259</v>
      </c>
      <c r="C1261">
        <f>'All Nodes'!C7479</f>
        <v>100001</v>
      </c>
      <c r="D1261" s="1">
        <f>'All Nodes'!D7479</f>
        <v>0.50000500000000003</v>
      </c>
      <c r="E1261" s="1">
        <f>'All Nodes'!E7479</f>
        <v>-9.9973999999999993E-2</v>
      </c>
      <c r="F1261" s="1">
        <f>'All Nodes'!F7479</f>
        <v>0.49486999999999998</v>
      </c>
      <c r="G1261">
        <f>'All Nodes'!G7479</f>
        <v>100001</v>
      </c>
    </row>
    <row r="1262" spans="1:7" x14ac:dyDescent="0.25">
      <c r="A1262" t="str">
        <f>'All Nodes'!A7480</f>
        <v>GRID</v>
      </c>
      <c r="B1262">
        <f>'All Nodes'!B7480</f>
        <v>111260</v>
      </c>
      <c r="C1262">
        <f>'All Nodes'!C7480</f>
        <v>100001</v>
      </c>
      <c r="D1262" s="1">
        <f>'All Nodes'!D7480</f>
        <v>-0.49999500000000002</v>
      </c>
      <c r="E1262" s="1">
        <f>'All Nodes'!E7480</f>
        <v>-0.100024</v>
      </c>
      <c r="F1262" s="1">
        <f>'All Nodes'!F7480</f>
        <v>0.49487100000000001</v>
      </c>
      <c r="G1262">
        <f>'All Nodes'!G7480</f>
        <v>100001</v>
      </c>
    </row>
    <row r="1263" spans="1:7" x14ac:dyDescent="0.25">
      <c r="A1263" t="str">
        <f>'All Nodes'!A7481</f>
        <v>GRID</v>
      </c>
      <c r="B1263">
        <f>'All Nodes'!B7481</f>
        <v>111261</v>
      </c>
      <c r="C1263">
        <f>'All Nodes'!C7481</f>
        <v>100001</v>
      </c>
      <c r="D1263" s="1">
        <f>'All Nodes'!D7481</f>
        <v>0.149977</v>
      </c>
      <c r="E1263" s="1">
        <f>'All Nodes'!E7481</f>
        <v>0.47500799999999999</v>
      </c>
      <c r="F1263" s="1">
        <f>'All Nodes'!F7481</f>
        <v>0.49486999999999998</v>
      </c>
      <c r="G1263">
        <f>'All Nodes'!G7481</f>
        <v>100001</v>
      </c>
    </row>
    <row r="1264" spans="1:7" x14ac:dyDescent="0.25">
      <c r="A1264" t="str">
        <f>'All Nodes'!A7482</f>
        <v>GRID</v>
      </c>
      <c r="B1264">
        <f>'All Nodes'!B7482</f>
        <v>111262</v>
      </c>
      <c r="C1264">
        <f>'All Nodes'!C7482</f>
        <v>100001</v>
      </c>
      <c r="D1264" s="1">
        <f>'All Nodes'!D7482</f>
        <v>0.50000299999999998</v>
      </c>
      <c r="E1264" s="1">
        <f>'All Nodes'!E7482</f>
        <v>-7.4973999999999999E-2</v>
      </c>
      <c r="F1264" s="1">
        <f>'All Nodes'!F7482</f>
        <v>0.49486999999999998</v>
      </c>
      <c r="G1264">
        <f>'All Nodes'!G7482</f>
        <v>100001</v>
      </c>
    </row>
    <row r="1265" spans="1:7" x14ac:dyDescent="0.25">
      <c r="A1265" t="str">
        <f>'All Nodes'!A7483</f>
        <v>GRID</v>
      </c>
      <c r="B1265">
        <f>'All Nodes'!B7483</f>
        <v>111263</v>
      </c>
      <c r="C1265">
        <f>'All Nodes'!C7483</f>
        <v>100001</v>
      </c>
      <c r="D1265" s="1">
        <f>'All Nodes'!D7483</f>
        <v>0.50000599999999995</v>
      </c>
      <c r="E1265" s="1">
        <f>'All Nodes'!E7483</f>
        <v>-0.124976</v>
      </c>
      <c r="F1265" s="1">
        <f>'All Nodes'!F7483</f>
        <v>0.49486999999999998</v>
      </c>
      <c r="G1265">
        <f>'All Nodes'!G7483</f>
        <v>100001</v>
      </c>
    </row>
    <row r="1266" spans="1:7" x14ac:dyDescent="0.25">
      <c r="A1266" t="str">
        <f>'All Nodes'!A7484</f>
        <v>GRID</v>
      </c>
      <c r="B1266">
        <f>'All Nodes'!B7484</f>
        <v>111264</v>
      </c>
      <c r="C1266">
        <f>'All Nodes'!C7484</f>
        <v>100001</v>
      </c>
      <c r="D1266" s="1">
        <f>'All Nodes'!D7484</f>
        <v>0.50000699999999998</v>
      </c>
      <c r="E1266" s="1">
        <f>'All Nodes'!E7484</f>
        <v>-0.149976</v>
      </c>
      <c r="F1266" s="1">
        <f>'All Nodes'!F7484</f>
        <v>0.49487100000000001</v>
      </c>
      <c r="G1266">
        <f>'All Nodes'!G7484</f>
        <v>100001</v>
      </c>
    </row>
    <row r="1267" spans="1:7" x14ac:dyDescent="0.25">
      <c r="A1267" t="str">
        <f>'All Nodes'!A7485</f>
        <v>GRID</v>
      </c>
      <c r="B1267">
        <f>'All Nodes'!B7485</f>
        <v>111265</v>
      </c>
      <c r="C1267">
        <f>'All Nodes'!C7485</f>
        <v>100001</v>
      </c>
      <c r="D1267" s="1">
        <f>'All Nodes'!D7485</f>
        <v>-0.49999399999999999</v>
      </c>
      <c r="E1267" s="1">
        <f>'All Nodes'!E7485</f>
        <v>-0.125024</v>
      </c>
      <c r="F1267" s="1">
        <f>'All Nodes'!F7485</f>
        <v>0.49486999999999998</v>
      </c>
      <c r="G1267">
        <f>'All Nodes'!G7485</f>
        <v>100001</v>
      </c>
    </row>
    <row r="1268" spans="1:7" x14ac:dyDescent="0.25">
      <c r="A1268" t="str">
        <f>'All Nodes'!A7486</f>
        <v>GRID</v>
      </c>
      <c r="B1268">
        <f>'All Nodes'!B7486</f>
        <v>111266</v>
      </c>
      <c r="C1268">
        <f>'All Nodes'!C7486</f>
        <v>100001</v>
      </c>
      <c r="D1268" s="1">
        <f>'All Nodes'!D7486</f>
        <v>-0.49999300000000002</v>
      </c>
      <c r="E1268" s="1">
        <f>'All Nodes'!E7486</f>
        <v>-0.15002399999999999</v>
      </c>
      <c r="F1268" s="1">
        <f>'All Nodes'!F7486</f>
        <v>0.49486999999999998</v>
      </c>
      <c r="G1268">
        <f>'All Nodes'!G7486</f>
        <v>100001</v>
      </c>
    </row>
    <row r="1269" spans="1:7" x14ac:dyDescent="0.25">
      <c r="A1269" t="str">
        <f>'All Nodes'!A7487</f>
        <v>GRID</v>
      </c>
      <c r="B1269">
        <f>'All Nodes'!B7487</f>
        <v>111267</v>
      </c>
      <c r="C1269">
        <f>'All Nodes'!C7487</f>
        <v>100001</v>
      </c>
      <c r="D1269" s="1">
        <f>'All Nodes'!D7487</f>
        <v>0.17497699999999999</v>
      </c>
      <c r="E1269" s="1">
        <f>'All Nodes'!E7487</f>
        <v>0.47500999999999999</v>
      </c>
      <c r="F1269" s="1">
        <f>'All Nodes'!F7487</f>
        <v>0.49486999999999998</v>
      </c>
      <c r="G1269">
        <f>'All Nodes'!G7487</f>
        <v>100001</v>
      </c>
    </row>
    <row r="1270" spans="1:7" x14ac:dyDescent="0.25">
      <c r="A1270" t="str">
        <f>'All Nodes'!A7488</f>
        <v>GRID</v>
      </c>
      <c r="B1270">
        <f>'All Nodes'!B7488</f>
        <v>111268</v>
      </c>
      <c r="C1270">
        <f>'All Nodes'!C7488</f>
        <v>100001</v>
      </c>
      <c r="D1270" s="1">
        <f>'All Nodes'!D7488</f>
        <v>0.19997699999999999</v>
      </c>
      <c r="E1270" s="1">
        <f>'All Nodes'!E7488</f>
        <v>0.47500999999999999</v>
      </c>
      <c r="F1270" s="1">
        <f>'All Nodes'!F7488</f>
        <v>0.494869</v>
      </c>
      <c r="G1270">
        <f>'All Nodes'!G7488</f>
        <v>100001</v>
      </c>
    </row>
    <row r="1271" spans="1:7" x14ac:dyDescent="0.25">
      <c r="A1271" t="str">
        <f>'All Nodes'!A7489</f>
        <v>GRID</v>
      </c>
      <c r="B1271">
        <f>'All Nodes'!B7489</f>
        <v>111269</v>
      </c>
      <c r="C1271">
        <f>'All Nodes'!C7489</f>
        <v>100001</v>
      </c>
      <c r="D1271" s="1">
        <f>'All Nodes'!D7489</f>
        <v>0.50000299999999998</v>
      </c>
      <c r="E1271" s="1">
        <f>'All Nodes'!E7489</f>
        <v>-4.9973999999999998E-2</v>
      </c>
      <c r="F1271" s="1">
        <f>'All Nodes'!F7489</f>
        <v>0.49486999999999998</v>
      </c>
      <c r="G1271">
        <f>'All Nodes'!G7489</f>
        <v>100001</v>
      </c>
    </row>
    <row r="1272" spans="1:7" x14ac:dyDescent="0.25">
      <c r="A1272" t="str">
        <f>'All Nodes'!A7490</f>
        <v>GRID</v>
      </c>
      <c r="B1272">
        <f>'All Nodes'!B7490</f>
        <v>111270</v>
      </c>
      <c r="C1272">
        <f>'All Nodes'!C7490</f>
        <v>100001</v>
      </c>
      <c r="D1272" s="1">
        <f>'All Nodes'!D7490</f>
        <v>0.47500700000000001</v>
      </c>
      <c r="E1272" s="1">
        <f>'All Nodes'!E7490</f>
        <v>-0.149976</v>
      </c>
      <c r="F1272" s="1">
        <f>'All Nodes'!F7490</f>
        <v>0.49486999999999998</v>
      </c>
      <c r="G1272">
        <f>'All Nodes'!G7490</f>
        <v>100001</v>
      </c>
    </row>
    <row r="1273" spans="1:7" x14ac:dyDescent="0.25">
      <c r="A1273" t="str">
        <f>'All Nodes'!A7491</f>
        <v>GRID</v>
      </c>
      <c r="B1273">
        <f>'All Nodes'!B7491</f>
        <v>111271</v>
      </c>
      <c r="C1273">
        <f>'All Nodes'!C7491</f>
        <v>100001</v>
      </c>
      <c r="D1273" s="1">
        <f>'All Nodes'!D7491</f>
        <v>0.47500900000000001</v>
      </c>
      <c r="E1273" s="1">
        <f>'All Nodes'!E7491</f>
        <v>-0.17497599999999999</v>
      </c>
      <c r="F1273" s="1">
        <f>'All Nodes'!F7491</f>
        <v>0.49486999999999998</v>
      </c>
      <c r="G1273">
        <f>'All Nodes'!G7491</f>
        <v>100001</v>
      </c>
    </row>
    <row r="1274" spans="1:7" x14ac:dyDescent="0.25">
      <c r="A1274" t="str">
        <f>'All Nodes'!A7492</f>
        <v>GRID</v>
      </c>
      <c r="B1274">
        <f>'All Nodes'!B7492</f>
        <v>111272</v>
      </c>
      <c r="C1274">
        <f>'All Nodes'!C7492</f>
        <v>100001</v>
      </c>
      <c r="D1274" s="1">
        <f>'All Nodes'!D7492</f>
        <v>0.47500999999999999</v>
      </c>
      <c r="E1274" s="1">
        <f>'All Nodes'!E7492</f>
        <v>-0.19997599999999999</v>
      </c>
      <c r="F1274" s="1">
        <f>'All Nodes'!F7492</f>
        <v>0.49486999999999998</v>
      </c>
      <c r="G1274">
        <f>'All Nodes'!G7492</f>
        <v>100001</v>
      </c>
    </row>
    <row r="1275" spans="1:7" x14ac:dyDescent="0.25">
      <c r="A1275" t="str">
        <f>'All Nodes'!A7493</f>
        <v>GRID</v>
      </c>
      <c r="B1275">
        <f>'All Nodes'!B7493</f>
        <v>111273</v>
      </c>
      <c r="C1275">
        <f>'All Nodes'!C7493</f>
        <v>100001</v>
      </c>
      <c r="D1275" s="1">
        <f>'All Nodes'!D7493</f>
        <v>-0.474993</v>
      </c>
      <c r="E1275" s="1">
        <f>'All Nodes'!E7493</f>
        <v>-0.15002199999999999</v>
      </c>
      <c r="F1275" s="1">
        <f>'All Nodes'!F7493</f>
        <v>0.49486999999999998</v>
      </c>
      <c r="G1275">
        <f>'All Nodes'!G7493</f>
        <v>100001</v>
      </c>
    </row>
    <row r="1276" spans="1:7" x14ac:dyDescent="0.25">
      <c r="A1276" t="str">
        <f>'All Nodes'!A7494</f>
        <v>GRID</v>
      </c>
      <c r="B1276">
        <f>'All Nodes'!B7494</f>
        <v>111274</v>
      </c>
      <c r="C1276">
        <f>'All Nodes'!C7494</f>
        <v>100001</v>
      </c>
      <c r="D1276" s="1">
        <f>'All Nodes'!D7494</f>
        <v>-0.474991</v>
      </c>
      <c r="E1276" s="1">
        <f>'All Nodes'!E7494</f>
        <v>-0.17502300000000001</v>
      </c>
      <c r="F1276" s="1">
        <f>'All Nodes'!F7494</f>
        <v>0.49486999999999998</v>
      </c>
      <c r="G1276">
        <f>'All Nodes'!G7494</f>
        <v>100001</v>
      </c>
    </row>
    <row r="1277" spans="1:7" x14ac:dyDescent="0.25">
      <c r="A1277" t="str">
        <f>'All Nodes'!A7495</f>
        <v>GRID</v>
      </c>
      <c r="B1277">
        <f>'All Nodes'!B7495</f>
        <v>111275</v>
      </c>
      <c r="C1277">
        <f>'All Nodes'!C7495</f>
        <v>100001</v>
      </c>
      <c r="D1277" s="1">
        <f>'All Nodes'!D7495</f>
        <v>-0.474991</v>
      </c>
      <c r="E1277" s="1">
        <f>'All Nodes'!E7495</f>
        <v>-0.20002200000000001</v>
      </c>
      <c r="F1277" s="1">
        <f>'All Nodes'!F7495</f>
        <v>0.49487100000000001</v>
      </c>
      <c r="G1277">
        <f>'All Nodes'!G7495</f>
        <v>100001</v>
      </c>
    </row>
    <row r="1278" spans="1:7" x14ac:dyDescent="0.25">
      <c r="A1278" t="str">
        <f>'All Nodes'!A7496</f>
        <v>GRID</v>
      </c>
      <c r="B1278">
        <f>'All Nodes'!B7496</f>
        <v>111276</v>
      </c>
      <c r="C1278">
        <f>'All Nodes'!C7496</f>
        <v>100001</v>
      </c>
      <c r="D1278" s="1">
        <f>'All Nodes'!D7496</f>
        <v>0.19997799999999999</v>
      </c>
      <c r="E1278" s="1">
        <f>'All Nodes'!E7496</f>
        <v>0.45001000000000002</v>
      </c>
      <c r="F1278" s="1">
        <f>'All Nodes'!F7496</f>
        <v>0.49486999999999998</v>
      </c>
      <c r="G1278">
        <f>'All Nodes'!G7496</f>
        <v>100001</v>
      </c>
    </row>
    <row r="1279" spans="1:7" x14ac:dyDescent="0.25">
      <c r="A1279" t="str">
        <f>'All Nodes'!A7497</f>
        <v>GRID</v>
      </c>
      <c r="B1279">
        <f>'All Nodes'!B7497</f>
        <v>111277</v>
      </c>
      <c r="C1279">
        <f>'All Nodes'!C7497</f>
        <v>100001</v>
      </c>
      <c r="D1279" s="1">
        <f>'All Nodes'!D7497</f>
        <v>0.50000100000000003</v>
      </c>
      <c r="E1279" s="1">
        <f>'All Nodes'!E7497</f>
        <v>-2.4974E-2</v>
      </c>
      <c r="F1279" s="1">
        <f>'All Nodes'!F7497</f>
        <v>0.49487100000000001</v>
      </c>
      <c r="G1279">
        <f>'All Nodes'!G7497</f>
        <v>100001</v>
      </c>
    </row>
    <row r="1280" spans="1:7" x14ac:dyDescent="0.25">
      <c r="A1280" t="str">
        <f>'All Nodes'!A7498</f>
        <v>GRID</v>
      </c>
      <c r="B1280">
        <f>'All Nodes'!B7498</f>
        <v>111278</v>
      </c>
      <c r="C1280">
        <f>'All Nodes'!C7498</f>
        <v>100001</v>
      </c>
      <c r="D1280" s="1">
        <f>'All Nodes'!D7498</f>
        <v>0.45001000000000002</v>
      </c>
      <c r="E1280" s="1">
        <f>'All Nodes'!E7498</f>
        <v>-0.19997799999999999</v>
      </c>
      <c r="F1280" s="1">
        <f>'All Nodes'!F7498</f>
        <v>0.49486999999999998</v>
      </c>
      <c r="G1280">
        <f>'All Nodes'!G7498</f>
        <v>100001</v>
      </c>
    </row>
    <row r="1281" spans="1:7" x14ac:dyDescent="0.25">
      <c r="A1281" t="str">
        <f>'All Nodes'!A7499</f>
        <v>GRID</v>
      </c>
      <c r="B1281">
        <f>'All Nodes'!B7499</f>
        <v>111279</v>
      </c>
      <c r="C1281">
        <f>'All Nodes'!C7499</f>
        <v>100001</v>
      </c>
      <c r="D1281" s="1">
        <f>'All Nodes'!D7499</f>
        <v>-0.44999099999999997</v>
      </c>
      <c r="E1281" s="1">
        <f>'All Nodes'!E7499</f>
        <v>-0.20002200000000001</v>
      </c>
      <c r="F1281" s="1">
        <f>'All Nodes'!F7499</f>
        <v>0.49486999999999998</v>
      </c>
      <c r="G1281">
        <f>'All Nodes'!G7499</f>
        <v>100001</v>
      </c>
    </row>
    <row r="1282" spans="1:7" x14ac:dyDescent="0.25">
      <c r="A1282" t="str">
        <f>'All Nodes'!A7500</f>
        <v>GRID</v>
      </c>
      <c r="B1282">
        <f>'All Nodes'!B7500</f>
        <v>111280</v>
      </c>
      <c r="C1282">
        <f>'All Nodes'!C7500</f>
        <v>100001</v>
      </c>
      <c r="D1282" s="1">
        <f>'All Nodes'!D7500</f>
        <v>-0.44998899999999997</v>
      </c>
      <c r="E1282" s="1">
        <f>'All Nodes'!E7500</f>
        <v>-0.225022</v>
      </c>
      <c r="F1282" s="1">
        <f>'All Nodes'!F7500</f>
        <v>0.49487100000000001</v>
      </c>
      <c r="G1282">
        <f>'All Nodes'!G7500</f>
        <v>100001</v>
      </c>
    </row>
    <row r="1283" spans="1:7" x14ac:dyDescent="0.25">
      <c r="A1283" t="str">
        <f>'All Nodes'!A7501</f>
        <v>GRID</v>
      </c>
      <c r="B1283">
        <f>'All Nodes'!B7501</f>
        <v>111281</v>
      </c>
      <c r="C1283">
        <f>'All Nodes'!C7501</f>
        <v>100001</v>
      </c>
      <c r="D1283" s="1">
        <f>'All Nodes'!D7501</f>
        <v>-0.449988</v>
      </c>
      <c r="E1283" s="1">
        <f>'All Nodes'!E7501</f>
        <v>-0.25002200000000002</v>
      </c>
      <c r="F1283" s="1">
        <f>'All Nodes'!F7501</f>
        <v>0.49486999999999998</v>
      </c>
      <c r="G1283">
        <f>'All Nodes'!G7501</f>
        <v>100001</v>
      </c>
    </row>
    <row r="1284" spans="1:7" x14ac:dyDescent="0.25">
      <c r="A1284" t="str">
        <f>'All Nodes'!A7502</f>
        <v>GRID</v>
      </c>
      <c r="B1284">
        <f>'All Nodes'!B7502</f>
        <v>111282</v>
      </c>
      <c r="C1284">
        <f>'All Nodes'!C7502</f>
        <v>100001</v>
      </c>
      <c r="D1284" s="1">
        <f>'All Nodes'!D7502</f>
        <v>0.22497800000000001</v>
      </c>
      <c r="E1284" s="1">
        <f>'All Nodes'!E7502</f>
        <v>0.45001200000000002</v>
      </c>
      <c r="F1284" s="1">
        <f>'All Nodes'!F7502</f>
        <v>0.494869</v>
      </c>
      <c r="G1284">
        <f>'All Nodes'!G7502</f>
        <v>100001</v>
      </c>
    </row>
    <row r="1285" spans="1:7" x14ac:dyDescent="0.25">
      <c r="A1285" t="str">
        <f>'All Nodes'!A7503</f>
        <v>GRID</v>
      </c>
      <c r="B1285">
        <f>'All Nodes'!B7503</f>
        <v>111283</v>
      </c>
      <c r="C1285">
        <f>'All Nodes'!C7503</f>
        <v>100001</v>
      </c>
      <c r="D1285" s="1">
        <f>'All Nodes'!D7503</f>
        <v>0.24997800000000001</v>
      </c>
      <c r="E1285" s="1">
        <f>'All Nodes'!E7503</f>
        <v>0.45001200000000002</v>
      </c>
      <c r="F1285" s="1">
        <f>'All Nodes'!F7503</f>
        <v>0.49486999999999998</v>
      </c>
      <c r="G1285">
        <f>'All Nodes'!G7503</f>
        <v>100001</v>
      </c>
    </row>
    <row r="1286" spans="1:7" x14ac:dyDescent="0.25">
      <c r="A1286" t="str">
        <f>'All Nodes'!A7504</f>
        <v>GRID</v>
      </c>
      <c r="B1286">
        <f>'All Nodes'!B7504</f>
        <v>111284</v>
      </c>
      <c r="C1286">
        <f>'All Nodes'!C7504</f>
        <v>100001</v>
      </c>
      <c r="D1286" s="1">
        <f>'All Nodes'!D7504</f>
        <v>0.24997900000000001</v>
      </c>
      <c r="E1286" s="1">
        <f>'All Nodes'!E7504</f>
        <v>0.425012</v>
      </c>
      <c r="F1286" s="1">
        <f>'All Nodes'!F7504</f>
        <v>0.494869</v>
      </c>
      <c r="G1286">
        <f>'All Nodes'!G7504</f>
        <v>100001</v>
      </c>
    </row>
    <row r="1287" spans="1:7" x14ac:dyDescent="0.25">
      <c r="A1287" t="str">
        <f>'All Nodes'!A7505</f>
        <v>GRID</v>
      </c>
      <c r="B1287">
        <f>'All Nodes'!B7505</f>
        <v>111285</v>
      </c>
      <c r="C1287">
        <f>'All Nodes'!C7505</f>
        <v>100001</v>
      </c>
      <c r="D1287" s="1">
        <f>'All Nodes'!D7505</f>
        <v>0.5</v>
      </c>
      <c r="E1287" s="1">
        <f>'All Nodes'!E7505</f>
        <v>2.5009000000000001E-5</v>
      </c>
      <c r="F1287" s="1">
        <f>'All Nodes'!F7505</f>
        <v>0.49486999999999998</v>
      </c>
      <c r="G1287">
        <f>'All Nodes'!G7505</f>
        <v>100001</v>
      </c>
    </row>
    <row r="1288" spans="1:7" x14ac:dyDescent="0.25">
      <c r="A1288" t="str">
        <f>'All Nodes'!A7506</f>
        <v>GRID</v>
      </c>
      <c r="B1288">
        <f>'All Nodes'!B7506</f>
        <v>111286</v>
      </c>
      <c r="C1288">
        <f>'All Nodes'!C7506</f>
        <v>100001</v>
      </c>
      <c r="D1288" s="1">
        <f>'All Nodes'!D7506</f>
        <v>0.45001099999999999</v>
      </c>
      <c r="E1288" s="1">
        <f>'All Nodes'!E7506</f>
        <v>-0.22497800000000001</v>
      </c>
      <c r="F1288" s="1">
        <f>'All Nodes'!F7506</f>
        <v>0.49487100000000001</v>
      </c>
      <c r="G1288">
        <f>'All Nodes'!G7506</f>
        <v>100001</v>
      </c>
    </row>
    <row r="1289" spans="1:7" x14ac:dyDescent="0.25">
      <c r="A1289" t="str">
        <f>'All Nodes'!A7507</f>
        <v>GRID</v>
      </c>
      <c r="B1289">
        <f>'All Nodes'!B7507</f>
        <v>111287</v>
      </c>
      <c r="C1289">
        <f>'All Nodes'!C7507</f>
        <v>100001</v>
      </c>
      <c r="D1289" s="1">
        <f>'All Nodes'!D7507</f>
        <v>0.45001200000000002</v>
      </c>
      <c r="E1289" s="1">
        <f>'All Nodes'!E7507</f>
        <v>-0.24997800000000001</v>
      </c>
      <c r="F1289" s="1">
        <f>'All Nodes'!F7507</f>
        <v>0.49486999999999998</v>
      </c>
      <c r="G1289">
        <f>'All Nodes'!G7507</f>
        <v>100001</v>
      </c>
    </row>
    <row r="1290" spans="1:7" x14ac:dyDescent="0.25">
      <c r="A1290" t="str">
        <f>'All Nodes'!A7508</f>
        <v>GRID</v>
      </c>
      <c r="B1290">
        <f>'All Nodes'!B7508</f>
        <v>111288</v>
      </c>
      <c r="C1290">
        <f>'All Nodes'!C7508</f>
        <v>100001</v>
      </c>
      <c r="D1290" s="1">
        <f>'All Nodes'!D7508</f>
        <v>-0.42498799999999998</v>
      </c>
      <c r="E1290" s="1">
        <f>'All Nodes'!E7508</f>
        <v>-0.25002000000000002</v>
      </c>
      <c r="F1290" s="1">
        <f>'All Nodes'!F7508</f>
        <v>0.49487100000000001</v>
      </c>
      <c r="G1290">
        <f>'All Nodes'!G7508</f>
        <v>100001</v>
      </c>
    </row>
    <row r="1291" spans="1:7" x14ac:dyDescent="0.25">
      <c r="A1291" t="str">
        <f>'All Nodes'!A7509</f>
        <v>GRID</v>
      </c>
      <c r="B1291">
        <f>'All Nodes'!B7509</f>
        <v>111289</v>
      </c>
      <c r="C1291">
        <f>'All Nodes'!C7509</f>
        <v>100001</v>
      </c>
      <c r="D1291" s="1">
        <f>'All Nodes'!D7509</f>
        <v>-0.424987</v>
      </c>
      <c r="E1291" s="1">
        <f>'All Nodes'!E7509</f>
        <v>-0.27501999999999999</v>
      </c>
      <c r="F1291" s="1">
        <f>'All Nodes'!F7509</f>
        <v>0.49486999999999998</v>
      </c>
      <c r="G1291">
        <f>'All Nodes'!G7509</f>
        <v>100001</v>
      </c>
    </row>
    <row r="1292" spans="1:7" x14ac:dyDescent="0.25">
      <c r="A1292" t="str">
        <f>'All Nodes'!A7510</f>
        <v>GRID</v>
      </c>
      <c r="B1292">
        <f>'All Nodes'!B7510</f>
        <v>111290</v>
      </c>
      <c r="C1292">
        <f>'All Nodes'!C7510</f>
        <v>100001</v>
      </c>
      <c r="D1292" s="1">
        <f>'All Nodes'!D7510</f>
        <v>-0.424985</v>
      </c>
      <c r="E1292" s="1">
        <f>'All Nodes'!E7510</f>
        <v>-0.30002000000000001</v>
      </c>
      <c r="F1292" s="1">
        <f>'All Nodes'!F7510</f>
        <v>0.49487100000000001</v>
      </c>
      <c r="G1292">
        <f>'All Nodes'!G7510</f>
        <v>100001</v>
      </c>
    </row>
    <row r="1293" spans="1:7" x14ac:dyDescent="0.25">
      <c r="A1293" t="str">
        <f>'All Nodes'!A7511</f>
        <v>GRID</v>
      </c>
      <c r="B1293">
        <f>'All Nodes'!B7511</f>
        <v>111291</v>
      </c>
      <c r="C1293">
        <f>'All Nodes'!C7511</f>
        <v>100001</v>
      </c>
      <c r="D1293" s="1">
        <f>'All Nodes'!D7511</f>
        <v>0.27497899999999997</v>
      </c>
      <c r="E1293" s="1">
        <f>'All Nodes'!E7511</f>
        <v>0.425014</v>
      </c>
      <c r="F1293" s="1">
        <f>'All Nodes'!F7511</f>
        <v>0.49486999999999998</v>
      </c>
      <c r="G1293">
        <f>'All Nodes'!G7511</f>
        <v>100001</v>
      </c>
    </row>
    <row r="1294" spans="1:7" x14ac:dyDescent="0.25">
      <c r="A1294" t="str">
        <f>'All Nodes'!A7512</f>
        <v>GRID</v>
      </c>
      <c r="B1294">
        <f>'All Nodes'!B7512</f>
        <v>111292</v>
      </c>
      <c r="C1294">
        <f>'All Nodes'!C7512</f>
        <v>100001</v>
      </c>
      <c r="D1294" s="1">
        <f>'All Nodes'!D7512</f>
        <v>0.49999900000000003</v>
      </c>
      <c r="E1294" s="1">
        <f>'All Nodes'!E7512</f>
        <v>2.5024999999999999E-2</v>
      </c>
      <c r="F1294" s="1">
        <f>'All Nodes'!F7512</f>
        <v>0.49486999999999998</v>
      </c>
      <c r="G1294">
        <f>'All Nodes'!G7512</f>
        <v>100001</v>
      </c>
    </row>
    <row r="1295" spans="1:7" x14ac:dyDescent="0.25">
      <c r="A1295" t="str">
        <f>'All Nodes'!A7513</f>
        <v>GRID</v>
      </c>
      <c r="B1295">
        <f>'All Nodes'!B7513</f>
        <v>111293</v>
      </c>
      <c r="C1295">
        <f>'All Nodes'!C7513</f>
        <v>100001</v>
      </c>
      <c r="D1295" s="1">
        <f>'All Nodes'!D7513</f>
        <v>0.425012</v>
      </c>
      <c r="E1295" s="1">
        <f>'All Nodes'!E7513</f>
        <v>-0.24997800000000001</v>
      </c>
      <c r="F1295" s="1">
        <f>'All Nodes'!F7513</f>
        <v>0.49487100000000001</v>
      </c>
      <c r="G1295">
        <f>'All Nodes'!G7513</f>
        <v>100001</v>
      </c>
    </row>
    <row r="1296" spans="1:7" x14ac:dyDescent="0.25">
      <c r="A1296" t="str">
        <f>'All Nodes'!A7514</f>
        <v>GRID</v>
      </c>
      <c r="B1296">
        <f>'All Nodes'!B7514</f>
        <v>111294</v>
      </c>
      <c r="C1296">
        <f>'All Nodes'!C7514</f>
        <v>100001</v>
      </c>
      <c r="D1296" s="1">
        <f>'All Nodes'!D7514</f>
        <v>0.42501299999999997</v>
      </c>
      <c r="E1296" s="1">
        <f>'All Nodes'!E7514</f>
        <v>-0.274978</v>
      </c>
      <c r="F1296" s="1">
        <f>'All Nodes'!F7514</f>
        <v>0.49487100000000001</v>
      </c>
      <c r="G1296">
        <f>'All Nodes'!G7514</f>
        <v>100001</v>
      </c>
    </row>
    <row r="1297" spans="1:7" x14ac:dyDescent="0.25">
      <c r="A1297" t="str">
        <f>'All Nodes'!A7515</f>
        <v>GRID</v>
      </c>
      <c r="B1297">
        <f>'All Nodes'!B7515</f>
        <v>111295</v>
      </c>
      <c r="C1297">
        <f>'All Nodes'!C7515</f>
        <v>100001</v>
      </c>
      <c r="D1297" s="1">
        <f>'All Nodes'!D7515</f>
        <v>0.42501499999999998</v>
      </c>
      <c r="E1297" s="1">
        <f>'All Nodes'!E7515</f>
        <v>-0.29997800000000002</v>
      </c>
      <c r="F1297" s="1">
        <f>'All Nodes'!F7515</f>
        <v>0.49486999999999998</v>
      </c>
      <c r="G1297">
        <f>'All Nodes'!G7515</f>
        <v>100001</v>
      </c>
    </row>
    <row r="1298" spans="1:7" x14ac:dyDescent="0.25">
      <c r="A1298" t="str">
        <f>'All Nodes'!A7516</f>
        <v>GRID</v>
      </c>
      <c r="B1298">
        <f>'All Nodes'!B7516</f>
        <v>111296</v>
      </c>
      <c r="C1298">
        <f>'All Nodes'!C7516</f>
        <v>100001</v>
      </c>
      <c r="D1298" s="1">
        <f>'All Nodes'!D7516</f>
        <v>-0.39998499999999998</v>
      </c>
      <c r="E1298" s="1">
        <f>'All Nodes'!E7516</f>
        <v>-0.30002000000000001</v>
      </c>
      <c r="F1298" s="1">
        <f>'All Nodes'!F7516</f>
        <v>0.49486999999999998</v>
      </c>
      <c r="G1298">
        <f>'All Nodes'!G7516</f>
        <v>100001</v>
      </c>
    </row>
    <row r="1299" spans="1:7" x14ac:dyDescent="0.25">
      <c r="A1299" t="str">
        <f>'All Nodes'!A7517</f>
        <v>GRID</v>
      </c>
      <c r="B1299">
        <f>'All Nodes'!B7517</f>
        <v>111297</v>
      </c>
      <c r="C1299">
        <f>'All Nodes'!C7517</f>
        <v>100001</v>
      </c>
      <c r="D1299" s="1">
        <f>'All Nodes'!D7517</f>
        <v>-0.39998499999999998</v>
      </c>
      <c r="E1299" s="1">
        <f>'All Nodes'!E7517</f>
        <v>-0.325019</v>
      </c>
      <c r="F1299" s="1">
        <f>'All Nodes'!F7517</f>
        <v>0.49487100000000001</v>
      </c>
      <c r="G1299">
        <f>'All Nodes'!G7517</f>
        <v>100001</v>
      </c>
    </row>
    <row r="1300" spans="1:7" x14ac:dyDescent="0.25">
      <c r="A1300" t="str">
        <f>'All Nodes'!A7518</f>
        <v>GRID</v>
      </c>
      <c r="B1300">
        <f>'All Nodes'!B7518</f>
        <v>111298</v>
      </c>
      <c r="C1300">
        <f>'All Nodes'!C7518</f>
        <v>100001</v>
      </c>
      <c r="D1300" s="1">
        <f>'All Nodes'!D7518</f>
        <v>0.299979</v>
      </c>
      <c r="E1300" s="1">
        <f>'All Nodes'!E7518</f>
        <v>0.425016</v>
      </c>
      <c r="F1300" s="1">
        <f>'All Nodes'!F7518</f>
        <v>0.494869</v>
      </c>
      <c r="G1300">
        <f>'All Nodes'!G7518</f>
        <v>100001</v>
      </c>
    </row>
    <row r="1301" spans="1:7" x14ac:dyDescent="0.25">
      <c r="A1301" t="str">
        <f>'All Nodes'!A7519</f>
        <v>GRID</v>
      </c>
      <c r="B1301">
        <f>'All Nodes'!B7519</f>
        <v>111299</v>
      </c>
      <c r="C1301">
        <f>'All Nodes'!C7519</f>
        <v>100001</v>
      </c>
      <c r="D1301" s="1">
        <f>'All Nodes'!D7519</f>
        <v>0.299981</v>
      </c>
      <c r="E1301" s="1">
        <f>'All Nodes'!E7519</f>
        <v>0.40001599999999998</v>
      </c>
      <c r="F1301" s="1">
        <f>'All Nodes'!F7519</f>
        <v>0.49486999999999998</v>
      </c>
      <c r="G1301">
        <f>'All Nodes'!G7519</f>
        <v>100001</v>
      </c>
    </row>
    <row r="1302" spans="1:7" x14ac:dyDescent="0.25">
      <c r="A1302" t="str">
        <f>'All Nodes'!A7520</f>
        <v>GRID</v>
      </c>
      <c r="B1302">
        <f>'All Nodes'!B7520</f>
        <v>111300</v>
      </c>
      <c r="C1302">
        <f>'All Nodes'!C7520</f>
        <v>100001</v>
      </c>
      <c r="D1302" s="1">
        <f>'All Nodes'!D7520</f>
        <v>0.49999700000000002</v>
      </c>
      <c r="E1302" s="1">
        <f>'All Nodes'!E7520</f>
        <v>5.0025E-2</v>
      </c>
      <c r="F1302" s="1">
        <f>'All Nodes'!F7520</f>
        <v>0.49486999999999998</v>
      </c>
      <c r="G1302">
        <f>'All Nodes'!G7520</f>
        <v>100001</v>
      </c>
    </row>
    <row r="1303" spans="1:7" x14ac:dyDescent="0.25">
      <c r="A1303" t="str">
        <f>'All Nodes'!A7521</f>
        <v>GRID</v>
      </c>
      <c r="B1303">
        <f>'All Nodes'!B7521</f>
        <v>111301</v>
      </c>
      <c r="C1303">
        <f>'All Nodes'!C7521</f>
        <v>100001</v>
      </c>
      <c r="D1303" s="1">
        <f>'All Nodes'!D7521</f>
        <v>0.40001500000000001</v>
      </c>
      <c r="E1303" s="1">
        <f>'All Nodes'!E7521</f>
        <v>-0.29998000000000002</v>
      </c>
      <c r="F1303" s="1">
        <f>'All Nodes'!F7521</f>
        <v>0.49487100000000001</v>
      </c>
      <c r="G1303">
        <f>'All Nodes'!G7521</f>
        <v>100001</v>
      </c>
    </row>
    <row r="1304" spans="1:7" x14ac:dyDescent="0.25">
      <c r="A1304" t="str">
        <f>'All Nodes'!A7522</f>
        <v>GRID</v>
      </c>
      <c r="B1304">
        <f>'All Nodes'!B7522</f>
        <v>111302</v>
      </c>
      <c r="C1304">
        <f>'All Nodes'!C7522</f>
        <v>100001</v>
      </c>
      <c r="D1304" s="1">
        <f>'All Nodes'!D7522</f>
        <v>0.40001599999999998</v>
      </c>
      <c r="E1304" s="1">
        <f>'All Nodes'!E7522</f>
        <v>-0.32497999999999999</v>
      </c>
      <c r="F1304" s="1">
        <f>'All Nodes'!F7522</f>
        <v>0.49486999999999998</v>
      </c>
      <c r="G1304">
        <f>'All Nodes'!G7522</f>
        <v>100001</v>
      </c>
    </row>
    <row r="1305" spans="1:7" x14ac:dyDescent="0.25">
      <c r="A1305" t="str">
        <f>'All Nodes'!A7523</f>
        <v>GRID</v>
      </c>
      <c r="B1305">
        <f>'All Nodes'!B7523</f>
        <v>111303</v>
      </c>
      <c r="C1305">
        <f>'All Nodes'!C7523</f>
        <v>100001</v>
      </c>
      <c r="D1305" s="1">
        <f>'All Nodes'!D7523</f>
        <v>-0.37498500000000001</v>
      </c>
      <c r="E1305" s="1">
        <f>'All Nodes'!E7523</f>
        <v>-0.32501799999999997</v>
      </c>
      <c r="F1305" s="1">
        <f>'All Nodes'!F7523</f>
        <v>0.49486999999999998</v>
      </c>
      <c r="G1305">
        <f>'All Nodes'!G7523</f>
        <v>100001</v>
      </c>
    </row>
    <row r="1306" spans="1:7" x14ac:dyDescent="0.25">
      <c r="A1306" t="str">
        <f>'All Nodes'!A7524</f>
        <v>GRID</v>
      </c>
      <c r="B1306">
        <f>'All Nodes'!B7524</f>
        <v>111304</v>
      </c>
      <c r="C1306">
        <f>'All Nodes'!C7524</f>
        <v>100001</v>
      </c>
      <c r="D1306" s="1">
        <f>'All Nodes'!D7524</f>
        <v>0.32497999999999999</v>
      </c>
      <c r="E1306" s="1">
        <f>'All Nodes'!E7524</f>
        <v>0.40001599999999998</v>
      </c>
      <c r="F1306" s="1">
        <f>'All Nodes'!F7524</f>
        <v>0.494869</v>
      </c>
      <c r="G1306">
        <f>'All Nodes'!G7524</f>
        <v>100001</v>
      </c>
    </row>
    <row r="1307" spans="1:7" x14ac:dyDescent="0.25">
      <c r="A1307" t="str">
        <f>'All Nodes'!A7525</f>
        <v>GRID</v>
      </c>
      <c r="B1307">
        <f>'All Nodes'!B7525</f>
        <v>111305</v>
      </c>
      <c r="C1307">
        <f>'All Nodes'!C7525</f>
        <v>100001</v>
      </c>
      <c r="D1307" s="1">
        <f>'All Nodes'!D7525</f>
        <v>0.32498100000000002</v>
      </c>
      <c r="E1307" s="1">
        <f>'All Nodes'!E7525</f>
        <v>0.37501600000000002</v>
      </c>
      <c r="F1307" s="1">
        <f>'All Nodes'!F7525</f>
        <v>0.49486999999999998</v>
      </c>
      <c r="G1307">
        <f>'All Nodes'!G7525</f>
        <v>100001</v>
      </c>
    </row>
    <row r="1308" spans="1:7" x14ac:dyDescent="0.25">
      <c r="A1308" t="str">
        <f>'All Nodes'!A7526</f>
        <v>GRID</v>
      </c>
      <c r="B1308">
        <f>'All Nodes'!B7526</f>
        <v>111306</v>
      </c>
      <c r="C1308">
        <f>'All Nodes'!C7526</f>
        <v>100001</v>
      </c>
      <c r="D1308" s="1">
        <f>'All Nodes'!D7526</f>
        <v>0.499996</v>
      </c>
      <c r="E1308" s="1">
        <f>'All Nodes'!E7526</f>
        <v>7.5024999999999994E-2</v>
      </c>
      <c r="F1308" s="1">
        <f>'All Nodes'!F7526</f>
        <v>0.49486999999999998</v>
      </c>
      <c r="G1308">
        <f>'All Nodes'!G7526</f>
        <v>100001</v>
      </c>
    </row>
    <row r="1309" spans="1:7" x14ac:dyDescent="0.25">
      <c r="A1309" t="str">
        <f>'All Nodes'!A7527</f>
        <v>GRID</v>
      </c>
      <c r="B1309">
        <f>'All Nodes'!B7527</f>
        <v>111307</v>
      </c>
      <c r="C1309">
        <f>'All Nodes'!C7527</f>
        <v>100001</v>
      </c>
      <c r="D1309" s="1">
        <f>'All Nodes'!D7527</f>
        <v>0.37501600000000002</v>
      </c>
      <c r="E1309" s="1">
        <f>'All Nodes'!E7527</f>
        <v>-0.32498199999999999</v>
      </c>
      <c r="F1309" s="1">
        <f>'All Nodes'!F7527</f>
        <v>0.49487100000000001</v>
      </c>
      <c r="G1309">
        <f>'All Nodes'!G7527</f>
        <v>100001</v>
      </c>
    </row>
    <row r="1310" spans="1:7" x14ac:dyDescent="0.25">
      <c r="A1310" t="str">
        <f>'All Nodes'!A7528</f>
        <v>GRID</v>
      </c>
      <c r="B1310">
        <f>'All Nodes'!B7528</f>
        <v>111308</v>
      </c>
      <c r="C1310">
        <f>'All Nodes'!C7528</f>
        <v>100001</v>
      </c>
      <c r="D1310" s="1">
        <f>'All Nodes'!D7528</f>
        <v>0.37501699999999999</v>
      </c>
      <c r="E1310" s="1">
        <f>'All Nodes'!E7528</f>
        <v>-0.34998200000000002</v>
      </c>
      <c r="F1310" s="1">
        <f>'All Nodes'!F7528</f>
        <v>0.49487100000000001</v>
      </c>
      <c r="G1310">
        <f>'All Nodes'!G7528</f>
        <v>100001</v>
      </c>
    </row>
    <row r="1311" spans="1:7" x14ac:dyDescent="0.25">
      <c r="A1311" t="str">
        <f>'All Nodes'!A7529</f>
        <v>GRID</v>
      </c>
      <c r="B1311">
        <f>'All Nodes'!B7529</f>
        <v>111309</v>
      </c>
      <c r="C1311">
        <f>'All Nodes'!C7529</f>
        <v>100001</v>
      </c>
      <c r="D1311" s="1">
        <f>'All Nodes'!D7529</f>
        <v>-0.37498300000000001</v>
      </c>
      <c r="E1311" s="1">
        <f>'All Nodes'!E7529</f>
        <v>-0.350018</v>
      </c>
      <c r="F1311" s="1">
        <f>'All Nodes'!F7529</f>
        <v>0.49487100000000001</v>
      </c>
      <c r="G1311">
        <f>'All Nodes'!G7529</f>
        <v>100001</v>
      </c>
    </row>
    <row r="1312" spans="1:7" x14ac:dyDescent="0.25">
      <c r="A1312" t="str">
        <f>'All Nodes'!A7530</f>
        <v>GRID</v>
      </c>
      <c r="B1312">
        <f>'All Nodes'!B7530</f>
        <v>111310</v>
      </c>
      <c r="C1312">
        <f>'All Nodes'!C7530</f>
        <v>100001</v>
      </c>
      <c r="D1312" s="1">
        <f>'All Nodes'!D7530</f>
        <v>-0.34998299999999999</v>
      </c>
      <c r="E1312" s="1">
        <f>'All Nodes'!E7530</f>
        <v>-0.35001599999999999</v>
      </c>
      <c r="F1312" s="1">
        <f>'All Nodes'!F7530</f>
        <v>0.49486999999999998</v>
      </c>
      <c r="G1312">
        <f>'All Nodes'!G7530</f>
        <v>100001</v>
      </c>
    </row>
    <row r="1313" spans="1:7" x14ac:dyDescent="0.25">
      <c r="A1313" t="str">
        <f>'All Nodes'!A7531</f>
        <v>GRID</v>
      </c>
      <c r="B1313">
        <f>'All Nodes'!B7531</f>
        <v>111311</v>
      </c>
      <c r="C1313">
        <f>'All Nodes'!C7531</f>
        <v>100001</v>
      </c>
      <c r="D1313" s="1">
        <f>'All Nodes'!D7531</f>
        <v>0.34998099999999999</v>
      </c>
      <c r="E1313" s="1">
        <f>'All Nodes'!E7531</f>
        <v>0.37501800000000002</v>
      </c>
      <c r="F1313" s="1">
        <f>'All Nodes'!F7531</f>
        <v>0.494869</v>
      </c>
      <c r="G1313">
        <f>'All Nodes'!G7531</f>
        <v>100001</v>
      </c>
    </row>
    <row r="1314" spans="1:7" x14ac:dyDescent="0.25">
      <c r="A1314" t="str">
        <f>'All Nodes'!A7532</f>
        <v>GRID</v>
      </c>
      <c r="B1314">
        <f>'All Nodes'!B7532</f>
        <v>111312</v>
      </c>
      <c r="C1314">
        <f>'All Nodes'!C7532</f>
        <v>100001</v>
      </c>
      <c r="D1314" s="1">
        <f>'All Nodes'!D7532</f>
        <v>0.34998299999999999</v>
      </c>
      <c r="E1314" s="1">
        <f>'All Nodes'!E7532</f>
        <v>0.350018</v>
      </c>
      <c r="F1314" s="1">
        <f>'All Nodes'!F7532</f>
        <v>0.49486999999999998</v>
      </c>
      <c r="G1314">
        <f>'All Nodes'!G7532</f>
        <v>100001</v>
      </c>
    </row>
    <row r="1315" spans="1:7" x14ac:dyDescent="0.25">
      <c r="A1315" t="str">
        <f>'All Nodes'!A7533</f>
        <v>GRID</v>
      </c>
      <c r="B1315">
        <f>'All Nodes'!B7533</f>
        <v>111313</v>
      </c>
      <c r="C1315">
        <f>'All Nodes'!C7533</f>
        <v>100001</v>
      </c>
      <c r="D1315" s="1">
        <f>'All Nodes'!D7533</f>
        <v>0.42498799999999998</v>
      </c>
      <c r="E1315" s="1">
        <f>'All Nodes'!E7533</f>
        <v>0.25002200000000002</v>
      </c>
      <c r="F1315" s="1">
        <f>'All Nodes'!F7533</f>
        <v>0.49486999999999998</v>
      </c>
      <c r="G1315">
        <f>'All Nodes'!G7533</f>
        <v>100001</v>
      </c>
    </row>
    <row r="1316" spans="1:7" x14ac:dyDescent="0.25">
      <c r="A1316" t="str">
        <f>'All Nodes'!A7534</f>
        <v>GRID</v>
      </c>
      <c r="B1316">
        <f>'All Nodes'!B7534</f>
        <v>111314</v>
      </c>
      <c r="C1316">
        <f>'All Nodes'!C7534</f>
        <v>100001</v>
      </c>
      <c r="D1316" s="1">
        <f>'All Nodes'!D7534</f>
        <v>0.49999500000000002</v>
      </c>
      <c r="E1316" s="1">
        <f>'All Nodes'!E7534</f>
        <v>0.100026</v>
      </c>
      <c r="F1316" s="1">
        <f>'All Nodes'!F7534</f>
        <v>0.49486999999999998</v>
      </c>
      <c r="G1316">
        <f>'All Nodes'!G7534</f>
        <v>100001</v>
      </c>
    </row>
    <row r="1317" spans="1:7" x14ac:dyDescent="0.25">
      <c r="A1317" t="str">
        <f>'All Nodes'!A7535</f>
        <v>GRID</v>
      </c>
      <c r="B1317">
        <f>'All Nodes'!B7535</f>
        <v>111315</v>
      </c>
      <c r="C1317">
        <f>'All Nodes'!C7535</f>
        <v>100001</v>
      </c>
      <c r="D1317" s="1">
        <f>'All Nodes'!D7535</f>
        <v>0.49999399999999999</v>
      </c>
      <c r="E1317" s="1">
        <f>'All Nodes'!E7535</f>
        <v>0.125026</v>
      </c>
      <c r="F1317" s="1">
        <f>'All Nodes'!F7535</f>
        <v>0.49486999999999998</v>
      </c>
      <c r="G1317">
        <f>'All Nodes'!G7535</f>
        <v>100001</v>
      </c>
    </row>
    <row r="1318" spans="1:7" x14ac:dyDescent="0.25">
      <c r="A1318" t="str">
        <f>'All Nodes'!A7536</f>
        <v>GRID</v>
      </c>
      <c r="B1318">
        <f>'All Nodes'!B7536</f>
        <v>111316</v>
      </c>
      <c r="C1318">
        <f>'All Nodes'!C7536</f>
        <v>100001</v>
      </c>
      <c r="D1318" s="1">
        <f>'All Nodes'!D7536</f>
        <v>0.35001700000000002</v>
      </c>
      <c r="E1318" s="1">
        <f>'All Nodes'!E7536</f>
        <v>-0.34998200000000002</v>
      </c>
      <c r="F1318" s="1">
        <f>'All Nodes'!F7536</f>
        <v>0.49486999999999998</v>
      </c>
      <c r="G1318">
        <f>'All Nodes'!G7536</f>
        <v>100001</v>
      </c>
    </row>
    <row r="1319" spans="1:7" x14ac:dyDescent="0.25">
      <c r="A1319" t="str">
        <f>'All Nodes'!A7537</f>
        <v>GRID</v>
      </c>
      <c r="B1319">
        <f>'All Nodes'!B7537</f>
        <v>111317</v>
      </c>
      <c r="C1319">
        <f>'All Nodes'!C7537</f>
        <v>100001</v>
      </c>
      <c r="D1319" s="1">
        <f>'All Nodes'!D7537</f>
        <v>0.35001900000000002</v>
      </c>
      <c r="E1319" s="1">
        <f>'All Nodes'!E7537</f>
        <v>-0.37498199999999998</v>
      </c>
      <c r="F1319" s="1">
        <f>'All Nodes'!F7537</f>
        <v>0.49487100000000001</v>
      </c>
      <c r="G1319">
        <f>'All Nodes'!G7537</f>
        <v>100001</v>
      </c>
    </row>
    <row r="1320" spans="1:7" x14ac:dyDescent="0.25">
      <c r="A1320" t="str">
        <f>'All Nodes'!A7538</f>
        <v>GRID</v>
      </c>
      <c r="B1320">
        <f>'All Nodes'!B7538</f>
        <v>111318</v>
      </c>
      <c r="C1320">
        <f>'All Nodes'!C7538</f>
        <v>100001</v>
      </c>
      <c r="D1320" s="1">
        <f>'All Nodes'!D7538</f>
        <v>-0.34998200000000002</v>
      </c>
      <c r="E1320" s="1">
        <f>'All Nodes'!E7538</f>
        <v>-0.37501600000000002</v>
      </c>
      <c r="F1320" s="1">
        <f>'All Nodes'!F7538</f>
        <v>0.49487100000000001</v>
      </c>
      <c r="G1320">
        <f>'All Nodes'!G7538</f>
        <v>100001</v>
      </c>
    </row>
    <row r="1321" spans="1:7" x14ac:dyDescent="0.25">
      <c r="A1321" t="str">
        <f>'All Nodes'!A7539</f>
        <v>GRID</v>
      </c>
      <c r="B1321">
        <f>'All Nodes'!B7539</f>
        <v>111319</v>
      </c>
      <c r="C1321">
        <f>'All Nodes'!C7539</f>
        <v>100001</v>
      </c>
      <c r="D1321" s="1">
        <f>'All Nodes'!D7539</f>
        <v>-0.32498199999999999</v>
      </c>
      <c r="E1321" s="1">
        <f>'All Nodes'!E7539</f>
        <v>-0.37501600000000002</v>
      </c>
      <c r="F1321" s="1">
        <f>'All Nodes'!F7539</f>
        <v>0.49486999999999998</v>
      </c>
      <c r="G1321">
        <f>'All Nodes'!G7539</f>
        <v>100001</v>
      </c>
    </row>
    <row r="1322" spans="1:7" x14ac:dyDescent="0.25">
      <c r="A1322" t="str">
        <f>'All Nodes'!A7540</f>
        <v>GRID</v>
      </c>
      <c r="B1322">
        <f>'All Nodes'!B7540</f>
        <v>111320</v>
      </c>
      <c r="C1322">
        <f>'All Nodes'!C7540</f>
        <v>100001</v>
      </c>
      <c r="D1322" s="1">
        <f>'All Nodes'!D7540</f>
        <v>0.37498300000000001</v>
      </c>
      <c r="E1322" s="1">
        <f>'All Nodes'!E7540</f>
        <v>0.350018</v>
      </c>
      <c r="F1322" s="1">
        <f>'All Nodes'!F7540</f>
        <v>0.494869</v>
      </c>
      <c r="G1322">
        <f>'All Nodes'!G7540</f>
        <v>100001</v>
      </c>
    </row>
    <row r="1323" spans="1:7" x14ac:dyDescent="0.25">
      <c r="A1323" t="str">
        <f>'All Nodes'!A7541</f>
        <v>GRID</v>
      </c>
      <c r="B1323">
        <f>'All Nodes'!B7541</f>
        <v>111321</v>
      </c>
      <c r="C1323">
        <f>'All Nodes'!C7541</f>
        <v>100001</v>
      </c>
      <c r="D1323" s="1">
        <f>'All Nodes'!D7541</f>
        <v>0.39998499999999998</v>
      </c>
      <c r="E1323" s="1">
        <f>'All Nodes'!E7541</f>
        <v>0.30002000000000001</v>
      </c>
      <c r="F1323" s="1">
        <f>'All Nodes'!F7541</f>
        <v>0.49486999999999998</v>
      </c>
      <c r="G1323">
        <f>'All Nodes'!G7541</f>
        <v>100001</v>
      </c>
    </row>
    <row r="1324" spans="1:7" x14ac:dyDescent="0.25">
      <c r="A1324" t="str">
        <f>'All Nodes'!A7542</f>
        <v>GRID</v>
      </c>
      <c r="B1324">
        <f>'All Nodes'!B7542</f>
        <v>111322</v>
      </c>
      <c r="C1324">
        <f>'All Nodes'!C7542</f>
        <v>100001</v>
      </c>
      <c r="D1324" s="1">
        <f>'All Nodes'!D7542</f>
        <v>0.37498399999999998</v>
      </c>
      <c r="E1324" s="1">
        <f>'All Nodes'!E7542</f>
        <v>0.32501799999999997</v>
      </c>
      <c r="F1324" s="1">
        <f>'All Nodes'!F7542</f>
        <v>0.49486999999999998</v>
      </c>
      <c r="G1324">
        <f>'All Nodes'!G7542</f>
        <v>100001</v>
      </c>
    </row>
    <row r="1325" spans="1:7" x14ac:dyDescent="0.25">
      <c r="A1325" t="str">
        <f>'All Nodes'!A7543</f>
        <v>GRID</v>
      </c>
      <c r="B1325">
        <f>'All Nodes'!B7543</f>
        <v>111323</v>
      </c>
      <c r="C1325">
        <f>'All Nodes'!C7543</f>
        <v>100001</v>
      </c>
      <c r="D1325" s="1">
        <f>'All Nodes'!D7543</f>
        <v>0.39998400000000001</v>
      </c>
      <c r="E1325" s="1">
        <f>'All Nodes'!E7543</f>
        <v>0.32501999999999998</v>
      </c>
      <c r="F1325" s="1">
        <f>'All Nodes'!F7543</f>
        <v>0.494869</v>
      </c>
      <c r="G1325">
        <f>'All Nodes'!G7543</f>
        <v>100001</v>
      </c>
    </row>
    <row r="1326" spans="1:7" x14ac:dyDescent="0.25">
      <c r="A1326" t="str">
        <f>'All Nodes'!A7544</f>
        <v>GRID</v>
      </c>
      <c r="B1326">
        <f>'All Nodes'!B7544</f>
        <v>111324</v>
      </c>
      <c r="C1326">
        <f>'All Nodes'!C7544</f>
        <v>100001</v>
      </c>
      <c r="D1326" s="1">
        <f>'All Nodes'!D7544</f>
        <v>0.424987</v>
      </c>
      <c r="E1326" s="1">
        <f>'All Nodes'!E7544</f>
        <v>0.27502199999999999</v>
      </c>
      <c r="F1326" s="1">
        <f>'All Nodes'!F7544</f>
        <v>0.49486999999999998</v>
      </c>
      <c r="G1326">
        <f>'All Nodes'!G7544</f>
        <v>100001</v>
      </c>
    </row>
    <row r="1327" spans="1:7" x14ac:dyDescent="0.25">
      <c r="A1327" t="str">
        <f>'All Nodes'!A7545</f>
        <v>GRID</v>
      </c>
      <c r="B1327">
        <f>'All Nodes'!B7545</f>
        <v>111325</v>
      </c>
      <c r="C1327">
        <f>'All Nodes'!C7545</f>
        <v>100001</v>
      </c>
      <c r="D1327" s="1">
        <f>'All Nodes'!D7545</f>
        <v>0.424985</v>
      </c>
      <c r="E1327" s="1">
        <f>'All Nodes'!E7545</f>
        <v>0.30002200000000001</v>
      </c>
      <c r="F1327" s="1">
        <f>'All Nodes'!F7545</f>
        <v>0.49486999999999998</v>
      </c>
      <c r="G1327">
        <f>'All Nodes'!G7545</f>
        <v>100001</v>
      </c>
    </row>
    <row r="1328" spans="1:7" x14ac:dyDescent="0.25">
      <c r="A1328" t="str">
        <f>'All Nodes'!A7546</f>
        <v>GRID</v>
      </c>
      <c r="B1328">
        <f>'All Nodes'!B7546</f>
        <v>111326</v>
      </c>
      <c r="C1328">
        <f>'All Nodes'!C7546</f>
        <v>100001</v>
      </c>
      <c r="D1328" s="1">
        <f>'All Nodes'!D7546</f>
        <v>0.44998899999999997</v>
      </c>
      <c r="E1328" s="1">
        <f>'All Nodes'!E7546</f>
        <v>0.225022</v>
      </c>
      <c r="F1328" s="1">
        <f>'All Nodes'!F7546</f>
        <v>0.49486999999999998</v>
      </c>
      <c r="G1328">
        <f>'All Nodes'!G7546</f>
        <v>100001</v>
      </c>
    </row>
    <row r="1329" spans="1:7" x14ac:dyDescent="0.25">
      <c r="A1329" t="str">
        <f>'All Nodes'!A7547</f>
        <v>GRID</v>
      </c>
      <c r="B1329">
        <f>'All Nodes'!B7547</f>
        <v>111327</v>
      </c>
      <c r="C1329">
        <f>'All Nodes'!C7547</f>
        <v>100001</v>
      </c>
      <c r="D1329" s="1">
        <f>'All Nodes'!D7547</f>
        <v>0.44999</v>
      </c>
      <c r="E1329" s="1">
        <f>'All Nodes'!E7547</f>
        <v>0.20002200000000001</v>
      </c>
      <c r="F1329" s="1">
        <f>'All Nodes'!F7547</f>
        <v>0.49486999999999998</v>
      </c>
      <c r="G1329">
        <f>'All Nodes'!G7547</f>
        <v>100001</v>
      </c>
    </row>
    <row r="1330" spans="1:7" x14ac:dyDescent="0.25">
      <c r="A1330" t="str">
        <f>'All Nodes'!A7548</f>
        <v>GRID</v>
      </c>
      <c r="B1330">
        <f>'All Nodes'!B7548</f>
        <v>111328</v>
      </c>
      <c r="C1330">
        <f>'All Nodes'!C7548</f>
        <v>100001</v>
      </c>
      <c r="D1330" s="1">
        <f>'All Nodes'!D7548</f>
        <v>0.449988</v>
      </c>
      <c r="E1330" s="1">
        <f>'All Nodes'!E7548</f>
        <v>0.25002200000000002</v>
      </c>
      <c r="F1330" s="1">
        <f>'All Nodes'!F7548</f>
        <v>0.49486999999999998</v>
      </c>
      <c r="G1330">
        <f>'All Nodes'!G7548</f>
        <v>100001</v>
      </c>
    </row>
    <row r="1331" spans="1:7" x14ac:dyDescent="0.25">
      <c r="A1331" t="str">
        <f>'All Nodes'!A7549</f>
        <v>GRID</v>
      </c>
      <c r="B1331">
        <f>'All Nodes'!B7549</f>
        <v>111329</v>
      </c>
      <c r="C1331">
        <f>'All Nodes'!C7549</f>
        <v>100001</v>
      </c>
      <c r="D1331" s="1">
        <f>'All Nodes'!D7549</f>
        <v>0.474993</v>
      </c>
      <c r="E1331" s="1">
        <f>'All Nodes'!E7549</f>
        <v>0.15002399999999999</v>
      </c>
      <c r="F1331" s="1">
        <f>'All Nodes'!F7549</f>
        <v>0.49486999999999998</v>
      </c>
      <c r="G1331">
        <f>'All Nodes'!G7549</f>
        <v>100001</v>
      </c>
    </row>
    <row r="1332" spans="1:7" x14ac:dyDescent="0.25">
      <c r="A1332" t="str">
        <f>'All Nodes'!A7550</f>
        <v>GRID</v>
      </c>
      <c r="B1332">
        <f>'All Nodes'!B7550</f>
        <v>111330</v>
      </c>
      <c r="C1332">
        <f>'All Nodes'!C7550</f>
        <v>100001</v>
      </c>
      <c r="D1332" s="1">
        <f>'All Nodes'!D7550</f>
        <v>0.49999300000000002</v>
      </c>
      <c r="E1332" s="1">
        <f>'All Nodes'!E7550</f>
        <v>0.15002599999999999</v>
      </c>
      <c r="F1332" s="1">
        <f>'All Nodes'!F7550</f>
        <v>0.49486999999999998</v>
      </c>
      <c r="G1332">
        <f>'All Nodes'!G7550</f>
        <v>100001</v>
      </c>
    </row>
    <row r="1333" spans="1:7" x14ac:dyDescent="0.25">
      <c r="A1333" t="str">
        <f>'All Nodes'!A7551</f>
        <v>GRID</v>
      </c>
      <c r="B1333">
        <f>'All Nodes'!B7551</f>
        <v>111331</v>
      </c>
      <c r="C1333">
        <f>'All Nodes'!C7551</f>
        <v>100001</v>
      </c>
      <c r="D1333" s="1">
        <f>'All Nodes'!D7551</f>
        <v>0.474991</v>
      </c>
      <c r="E1333" s="1">
        <f>'All Nodes'!E7551</f>
        <v>0.17502400000000001</v>
      </c>
      <c r="F1333" s="1">
        <f>'All Nodes'!F7551</f>
        <v>0.49486999999999998</v>
      </c>
      <c r="G1333">
        <f>'All Nodes'!G7551</f>
        <v>100001</v>
      </c>
    </row>
    <row r="1334" spans="1:7" x14ac:dyDescent="0.25">
      <c r="A1334" t="str">
        <f>'All Nodes'!A7552</f>
        <v>GRID</v>
      </c>
      <c r="B1334">
        <f>'All Nodes'!B7552</f>
        <v>111332</v>
      </c>
      <c r="C1334">
        <f>'All Nodes'!C7552</f>
        <v>100001</v>
      </c>
      <c r="D1334" s="1">
        <f>'All Nodes'!D7552</f>
        <v>0.47499000000000002</v>
      </c>
      <c r="E1334" s="1">
        <f>'All Nodes'!E7552</f>
        <v>0.20002400000000001</v>
      </c>
      <c r="F1334" s="1">
        <f>'All Nodes'!F7552</f>
        <v>0.49486999999999998</v>
      </c>
      <c r="G1334">
        <f>'All Nodes'!G7552</f>
        <v>100001</v>
      </c>
    </row>
    <row r="1335" spans="1:7" x14ac:dyDescent="0.25">
      <c r="A1335" t="str">
        <f>'All Nodes'!A7553</f>
        <v>GRID</v>
      </c>
      <c r="B1335">
        <f>'All Nodes'!B7553</f>
        <v>111333</v>
      </c>
      <c r="C1335">
        <f>'All Nodes'!C7553</f>
        <v>100001</v>
      </c>
      <c r="D1335" s="1">
        <f>'All Nodes'!D7553</f>
        <v>0.325019</v>
      </c>
      <c r="E1335" s="1">
        <f>'All Nodes'!E7553</f>
        <v>-0.37498399999999998</v>
      </c>
      <c r="F1335" s="1">
        <f>'All Nodes'!F7553</f>
        <v>0.49486999999999998</v>
      </c>
      <c r="G1335">
        <f>'All Nodes'!G7553</f>
        <v>100001</v>
      </c>
    </row>
    <row r="1336" spans="1:7" x14ac:dyDescent="0.25">
      <c r="A1336" t="str">
        <f>'All Nodes'!A7554</f>
        <v>GRID</v>
      </c>
      <c r="B1336">
        <f>'All Nodes'!B7554</f>
        <v>111334</v>
      </c>
      <c r="C1336">
        <f>'All Nodes'!C7554</f>
        <v>100001</v>
      </c>
      <c r="D1336" s="1">
        <f>'All Nodes'!D7554</f>
        <v>0.325019</v>
      </c>
      <c r="E1336" s="1">
        <f>'All Nodes'!E7554</f>
        <v>-0.39998400000000001</v>
      </c>
      <c r="F1336" s="1">
        <f>'All Nodes'!F7554</f>
        <v>0.49487100000000001</v>
      </c>
      <c r="G1336">
        <f>'All Nodes'!G7554</f>
        <v>100001</v>
      </c>
    </row>
    <row r="1337" spans="1:7" x14ac:dyDescent="0.25">
      <c r="A1337" t="str">
        <f>'All Nodes'!A7555</f>
        <v>GRID</v>
      </c>
      <c r="B1337">
        <f>'All Nodes'!B7555</f>
        <v>111335</v>
      </c>
      <c r="C1337">
        <f>'All Nodes'!C7555</f>
        <v>100001</v>
      </c>
      <c r="D1337" s="1">
        <f>'All Nodes'!D7555</f>
        <v>-0.32498100000000002</v>
      </c>
      <c r="E1337" s="1">
        <f>'All Nodes'!E7555</f>
        <v>-0.40001599999999998</v>
      </c>
      <c r="F1337" s="1">
        <f>'All Nodes'!F7555</f>
        <v>0.49487100000000001</v>
      </c>
      <c r="G1337">
        <f>'All Nodes'!G7555</f>
        <v>100001</v>
      </c>
    </row>
    <row r="1338" spans="1:7" x14ac:dyDescent="0.25">
      <c r="A1338" t="str">
        <f>'All Nodes'!A7556</f>
        <v>GRID</v>
      </c>
      <c r="B1338">
        <f>'All Nodes'!B7556</f>
        <v>111336</v>
      </c>
      <c r="C1338">
        <f>'All Nodes'!C7556</f>
        <v>100001</v>
      </c>
      <c r="D1338" s="1">
        <f>'All Nodes'!D7556</f>
        <v>-0.299981</v>
      </c>
      <c r="E1338" s="1">
        <f>'All Nodes'!E7556</f>
        <v>-0.40001399999999998</v>
      </c>
      <c r="F1338" s="1">
        <f>'All Nodes'!F7556</f>
        <v>0.49486999999999998</v>
      </c>
      <c r="G1338">
        <f>'All Nodes'!G7556</f>
        <v>100001</v>
      </c>
    </row>
    <row r="1339" spans="1:7" x14ac:dyDescent="0.25">
      <c r="A1339" t="str">
        <f>'All Nodes'!A7557</f>
        <v>GRID</v>
      </c>
      <c r="B1339">
        <f>'All Nodes'!B7557</f>
        <v>111337</v>
      </c>
      <c r="C1339">
        <f>'All Nodes'!C7557</f>
        <v>100001</v>
      </c>
      <c r="D1339" s="1">
        <f>'All Nodes'!D7557</f>
        <v>0.30001899999999998</v>
      </c>
      <c r="E1339" s="1">
        <f>'All Nodes'!E7557</f>
        <v>-0.39998400000000001</v>
      </c>
      <c r="F1339" s="1">
        <f>'All Nodes'!F7557</f>
        <v>0.49487100000000001</v>
      </c>
      <c r="G1339">
        <f>'All Nodes'!G7557</f>
        <v>100001</v>
      </c>
    </row>
    <row r="1340" spans="1:7" x14ac:dyDescent="0.25">
      <c r="A1340" t="str">
        <f>'All Nodes'!A7558</f>
        <v>GRID</v>
      </c>
      <c r="B1340">
        <f>'All Nodes'!B7558</f>
        <v>111338</v>
      </c>
      <c r="C1340">
        <f>'All Nodes'!C7558</f>
        <v>100001</v>
      </c>
      <c r="D1340" s="1">
        <f>'All Nodes'!D7558</f>
        <v>0.30002099999999998</v>
      </c>
      <c r="E1340" s="1">
        <f>'All Nodes'!E7558</f>
        <v>-0.42498399999999997</v>
      </c>
      <c r="F1340" s="1">
        <f>'All Nodes'!F7558</f>
        <v>0.49486999999999998</v>
      </c>
      <c r="G1340">
        <f>'All Nodes'!G7558</f>
        <v>100001</v>
      </c>
    </row>
    <row r="1341" spans="1:7" x14ac:dyDescent="0.25">
      <c r="A1341" t="str">
        <f>'All Nodes'!A7559</f>
        <v>GRID</v>
      </c>
      <c r="B1341">
        <f>'All Nodes'!B7559</f>
        <v>111339</v>
      </c>
      <c r="C1341">
        <f>'All Nodes'!C7559</f>
        <v>100001</v>
      </c>
      <c r="D1341" s="1">
        <f>'All Nodes'!D7559</f>
        <v>-0.27497899999999997</v>
      </c>
      <c r="E1341" s="1">
        <f>'All Nodes'!E7559</f>
        <v>-0.42501299999999997</v>
      </c>
      <c r="F1341" s="1">
        <f>'All Nodes'!F7559</f>
        <v>0.49486999999999998</v>
      </c>
      <c r="G1341">
        <f>'All Nodes'!G7559</f>
        <v>100001</v>
      </c>
    </row>
    <row r="1342" spans="1:7" x14ac:dyDescent="0.25">
      <c r="A1342" t="str">
        <f>'All Nodes'!A7560</f>
        <v>GRID</v>
      </c>
      <c r="B1342">
        <f>'All Nodes'!B7560</f>
        <v>111340</v>
      </c>
      <c r="C1342">
        <f>'All Nodes'!C7560</f>
        <v>100001</v>
      </c>
      <c r="D1342" s="1">
        <f>'All Nodes'!D7560</f>
        <v>-0.299979</v>
      </c>
      <c r="E1342" s="1">
        <f>'All Nodes'!E7560</f>
        <v>-0.425014</v>
      </c>
      <c r="F1342" s="1">
        <f>'All Nodes'!F7560</f>
        <v>0.49487100000000001</v>
      </c>
      <c r="G1342">
        <f>'All Nodes'!G7560</f>
        <v>100001</v>
      </c>
    </row>
    <row r="1343" spans="1:7" x14ac:dyDescent="0.25">
      <c r="A1343" t="str">
        <f>'All Nodes'!A7561</f>
        <v>GRID</v>
      </c>
      <c r="B1343">
        <f>'All Nodes'!B7561</f>
        <v>111341</v>
      </c>
      <c r="C1343">
        <f>'All Nodes'!C7561</f>
        <v>100001</v>
      </c>
      <c r="D1343" s="1">
        <f>'All Nodes'!D7561</f>
        <v>0.27502100000000002</v>
      </c>
      <c r="E1343" s="1">
        <f>'All Nodes'!E7561</f>
        <v>-0.42498599999999997</v>
      </c>
      <c r="F1343" s="1">
        <f>'All Nodes'!F7561</f>
        <v>0.49487100000000001</v>
      </c>
      <c r="G1343">
        <f>'All Nodes'!G7561</f>
        <v>100001</v>
      </c>
    </row>
    <row r="1344" spans="1:7" x14ac:dyDescent="0.25">
      <c r="A1344" t="str">
        <f>'All Nodes'!A7562</f>
        <v>GRID</v>
      </c>
      <c r="B1344">
        <f>'All Nodes'!B7562</f>
        <v>111342</v>
      </c>
      <c r="C1344">
        <f>'All Nodes'!C7562</f>
        <v>100001</v>
      </c>
      <c r="D1344" s="1">
        <f>'All Nodes'!D7562</f>
        <v>-0.24997900000000001</v>
      </c>
      <c r="E1344" s="1">
        <f>'All Nodes'!E7562</f>
        <v>-0.425012</v>
      </c>
      <c r="F1344" s="1">
        <f>'All Nodes'!F7562</f>
        <v>0.49487100000000001</v>
      </c>
      <c r="G1344">
        <f>'All Nodes'!G7562</f>
        <v>100001</v>
      </c>
    </row>
    <row r="1345" spans="1:7" x14ac:dyDescent="0.25">
      <c r="A1345" t="str">
        <f>'All Nodes'!A7563</f>
        <v>GRID</v>
      </c>
      <c r="B1345">
        <f>'All Nodes'!B7563</f>
        <v>111343</v>
      </c>
      <c r="C1345">
        <f>'All Nodes'!C7563</f>
        <v>100001</v>
      </c>
      <c r="D1345" s="1">
        <f>'All Nodes'!D7563</f>
        <v>-0.24997800000000001</v>
      </c>
      <c r="E1345" s="1">
        <f>'All Nodes'!E7563</f>
        <v>-0.45001200000000002</v>
      </c>
      <c r="F1345" s="1">
        <f>'All Nodes'!F7563</f>
        <v>0.49486999999999998</v>
      </c>
      <c r="G1345">
        <f>'All Nodes'!G7563</f>
        <v>100001</v>
      </c>
    </row>
    <row r="1346" spans="1:7" x14ac:dyDescent="0.25">
      <c r="A1346" t="str">
        <f>'All Nodes'!A7564</f>
        <v>GRID</v>
      </c>
      <c r="B1346">
        <f>'All Nodes'!B7564</f>
        <v>111344</v>
      </c>
      <c r="C1346">
        <f>'All Nodes'!C7564</f>
        <v>100001</v>
      </c>
      <c r="D1346" s="1">
        <f>'All Nodes'!D7564</f>
        <v>0.25002099999999999</v>
      </c>
      <c r="E1346" s="1">
        <f>'All Nodes'!E7564</f>
        <v>-0.42498799999999998</v>
      </c>
      <c r="F1346" s="1">
        <f>'All Nodes'!F7564</f>
        <v>0.49486999999999998</v>
      </c>
      <c r="G1346">
        <f>'All Nodes'!G7564</f>
        <v>100001</v>
      </c>
    </row>
    <row r="1347" spans="1:7" x14ac:dyDescent="0.25">
      <c r="A1347" t="str">
        <f>'All Nodes'!A7565</f>
        <v>GRID</v>
      </c>
      <c r="B1347">
        <f>'All Nodes'!B7565</f>
        <v>111345</v>
      </c>
      <c r="C1347">
        <f>'All Nodes'!C7565</f>
        <v>100001</v>
      </c>
      <c r="D1347" s="1">
        <f>'All Nodes'!D7565</f>
        <v>0.25002200000000002</v>
      </c>
      <c r="E1347" s="1">
        <f>'All Nodes'!E7565</f>
        <v>-0.449988</v>
      </c>
      <c r="F1347" s="1">
        <f>'All Nodes'!F7565</f>
        <v>0.49487100000000001</v>
      </c>
      <c r="G1347">
        <f>'All Nodes'!G7565</f>
        <v>100001</v>
      </c>
    </row>
    <row r="1348" spans="1:7" x14ac:dyDescent="0.25">
      <c r="A1348" t="str">
        <f>'All Nodes'!A7566</f>
        <v>GRID</v>
      </c>
      <c r="B1348">
        <f>'All Nodes'!B7566</f>
        <v>111346</v>
      </c>
      <c r="C1348">
        <f>'All Nodes'!C7566</f>
        <v>100001</v>
      </c>
      <c r="D1348" s="1">
        <f>'All Nodes'!D7566</f>
        <v>-0.22497800000000001</v>
      </c>
      <c r="E1348" s="1">
        <f>'All Nodes'!E7566</f>
        <v>-0.45001000000000002</v>
      </c>
      <c r="F1348" s="1">
        <f>'All Nodes'!F7566</f>
        <v>0.49487100000000001</v>
      </c>
      <c r="G1348">
        <f>'All Nodes'!G7566</f>
        <v>100001</v>
      </c>
    </row>
    <row r="1349" spans="1:7" x14ac:dyDescent="0.25">
      <c r="A1349" t="str">
        <f>'All Nodes'!A7567</f>
        <v>GRID</v>
      </c>
      <c r="B1349">
        <f>'All Nodes'!B7567</f>
        <v>111347</v>
      </c>
      <c r="C1349">
        <f>'All Nodes'!C7567</f>
        <v>100001</v>
      </c>
      <c r="D1349" s="1">
        <f>'All Nodes'!D7567</f>
        <v>0.225022</v>
      </c>
      <c r="E1349" s="1">
        <f>'All Nodes'!E7567</f>
        <v>-0.449988</v>
      </c>
      <c r="F1349" s="1">
        <f>'All Nodes'!F7567</f>
        <v>0.49487100000000001</v>
      </c>
      <c r="G1349">
        <f>'All Nodes'!G7567</f>
        <v>100001</v>
      </c>
    </row>
    <row r="1350" spans="1:7" x14ac:dyDescent="0.25">
      <c r="A1350" t="str">
        <f>'All Nodes'!A7568</f>
        <v>GRID</v>
      </c>
      <c r="B1350">
        <f>'All Nodes'!B7568</f>
        <v>111348</v>
      </c>
      <c r="C1350">
        <f>'All Nodes'!C7568</f>
        <v>100001</v>
      </c>
      <c r="D1350" s="1">
        <f>'All Nodes'!D7568</f>
        <v>0.20002200000000001</v>
      </c>
      <c r="E1350" s="1">
        <f>'All Nodes'!E7568</f>
        <v>-0.44999</v>
      </c>
      <c r="F1350" s="1">
        <f>'All Nodes'!F7568</f>
        <v>0.49486999999999998</v>
      </c>
      <c r="G1350">
        <f>'All Nodes'!G7568</f>
        <v>100001</v>
      </c>
    </row>
    <row r="1351" spans="1:7" x14ac:dyDescent="0.25">
      <c r="A1351" t="str">
        <f>'All Nodes'!A7569</f>
        <v>GRID</v>
      </c>
      <c r="B1351">
        <f>'All Nodes'!B7569</f>
        <v>111349</v>
      </c>
      <c r="C1351">
        <f>'All Nodes'!C7569</f>
        <v>100001</v>
      </c>
      <c r="D1351" s="1">
        <f>'All Nodes'!D7569</f>
        <v>-0.19997799999999999</v>
      </c>
      <c r="E1351" s="1">
        <f>'All Nodes'!E7569</f>
        <v>-0.45001000000000002</v>
      </c>
      <c r="F1351" s="1">
        <f>'All Nodes'!F7569</f>
        <v>0.49487100000000001</v>
      </c>
      <c r="G1351">
        <f>'All Nodes'!G7569</f>
        <v>100001</v>
      </c>
    </row>
    <row r="1352" spans="1:7" x14ac:dyDescent="0.25">
      <c r="A1352" t="str">
        <f>'All Nodes'!A7570</f>
        <v>GRID</v>
      </c>
      <c r="B1352">
        <f>'All Nodes'!B7570</f>
        <v>111350</v>
      </c>
      <c r="C1352">
        <f>'All Nodes'!C7570</f>
        <v>100001</v>
      </c>
      <c r="D1352" s="1">
        <f>'All Nodes'!D7570</f>
        <v>-0.19997699999999999</v>
      </c>
      <c r="E1352" s="1">
        <f>'All Nodes'!E7570</f>
        <v>-0.47500999999999999</v>
      </c>
      <c r="F1352" s="1">
        <f>'All Nodes'!F7570</f>
        <v>0.49487100000000001</v>
      </c>
      <c r="G1352">
        <f>'All Nodes'!G7570</f>
        <v>100001</v>
      </c>
    </row>
    <row r="1353" spans="1:7" x14ac:dyDescent="0.25">
      <c r="A1353" t="str">
        <f>'All Nodes'!A7571</f>
        <v>GRID</v>
      </c>
      <c r="B1353">
        <f>'All Nodes'!B7571</f>
        <v>111351</v>
      </c>
      <c r="C1353">
        <f>'All Nodes'!C7571</f>
        <v>100001</v>
      </c>
      <c r="D1353" s="1">
        <f>'All Nodes'!D7571</f>
        <v>0.17502300000000001</v>
      </c>
      <c r="E1353" s="1">
        <f>'All Nodes'!E7571</f>
        <v>-0.474991</v>
      </c>
      <c r="F1353" s="1">
        <f>'All Nodes'!F7571</f>
        <v>0.49487100000000001</v>
      </c>
      <c r="G1353">
        <f>'All Nodes'!G7571</f>
        <v>100001</v>
      </c>
    </row>
    <row r="1354" spans="1:7" x14ac:dyDescent="0.25">
      <c r="A1354" t="str">
        <f>'All Nodes'!A7572</f>
        <v>GRID</v>
      </c>
      <c r="B1354">
        <f>'All Nodes'!B7572</f>
        <v>111352</v>
      </c>
      <c r="C1354">
        <f>'All Nodes'!C7572</f>
        <v>100001</v>
      </c>
      <c r="D1354" s="1">
        <f>'All Nodes'!D7572</f>
        <v>0.20002300000000001</v>
      </c>
      <c r="E1354" s="1">
        <f>'All Nodes'!E7572</f>
        <v>-0.47499000000000002</v>
      </c>
      <c r="F1354" s="1">
        <f>'All Nodes'!F7572</f>
        <v>0.49487100000000001</v>
      </c>
      <c r="G1354">
        <f>'All Nodes'!G7572</f>
        <v>100001</v>
      </c>
    </row>
    <row r="1355" spans="1:7" x14ac:dyDescent="0.25">
      <c r="A1355" t="str">
        <f>'All Nodes'!A7573</f>
        <v>GRID</v>
      </c>
      <c r="B1355">
        <f>'All Nodes'!B7573</f>
        <v>111353</v>
      </c>
      <c r="C1355">
        <f>'All Nodes'!C7573</f>
        <v>100001</v>
      </c>
      <c r="D1355" s="1">
        <f>'All Nodes'!D7573</f>
        <v>-0.17497699999999999</v>
      </c>
      <c r="E1355" s="1">
        <f>'All Nodes'!E7573</f>
        <v>-0.47500799999999999</v>
      </c>
      <c r="F1355" s="1">
        <f>'All Nodes'!F7573</f>
        <v>0.49487100000000001</v>
      </c>
      <c r="G1355">
        <f>'All Nodes'!G7573</f>
        <v>100001</v>
      </c>
    </row>
    <row r="1356" spans="1:7" x14ac:dyDescent="0.25">
      <c r="A1356" t="str">
        <f>'All Nodes'!A7574</f>
        <v>GRID</v>
      </c>
      <c r="B1356">
        <f>'All Nodes'!B7574</f>
        <v>111354</v>
      </c>
      <c r="C1356">
        <f>'All Nodes'!C7574</f>
        <v>100001</v>
      </c>
      <c r="D1356" s="1">
        <f>'All Nodes'!D7574</f>
        <v>0.15002299999999999</v>
      </c>
      <c r="E1356" s="1">
        <f>'All Nodes'!E7574</f>
        <v>-0.47499200000000003</v>
      </c>
      <c r="F1356" s="1">
        <f>'All Nodes'!F7574</f>
        <v>0.49486999999999998</v>
      </c>
      <c r="G1356">
        <f>'All Nodes'!G7574</f>
        <v>100001</v>
      </c>
    </row>
    <row r="1357" spans="1:7" x14ac:dyDescent="0.25">
      <c r="A1357" t="str">
        <f>'All Nodes'!A7575</f>
        <v>GRID</v>
      </c>
      <c r="B1357">
        <f>'All Nodes'!B7575</f>
        <v>111355</v>
      </c>
      <c r="C1357">
        <f>'All Nodes'!C7575</f>
        <v>100001</v>
      </c>
      <c r="D1357" s="1">
        <f>'All Nodes'!D7575</f>
        <v>0.15002499999999999</v>
      </c>
      <c r="E1357" s="1">
        <f>'All Nodes'!E7575</f>
        <v>-0.49999199999999999</v>
      </c>
      <c r="F1357" s="1">
        <f>'All Nodes'!F7575</f>
        <v>0.49487100000000001</v>
      </c>
      <c r="G1357">
        <f>'All Nodes'!G7575</f>
        <v>100001</v>
      </c>
    </row>
    <row r="1358" spans="1:7" x14ac:dyDescent="0.25">
      <c r="A1358" t="str">
        <f>'All Nodes'!A7576</f>
        <v>GRID</v>
      </c>
      <c r="B1358">
        <f>'All Nodes'!B7576</f>
        <v>111356</v>
      </c>
      <c r="C1358">
        <f>'All Nodes'!C7576</f>
        <v>100001</v>
      </c>
      <c r="D1358" s="1">
        <f>'All Nodes'!D7576</f>
        <v>-0.149977</v>
      </c>
      <c r="E1358" s="1">
        <f>'All Nodes'!E7576</f>
        <v>-0.47500700000000001</v>
      </c>
      <c r="F1358" s="1">
        <f>'All Nodes'!F7576</f>
        <v>0.49486999999999998</v>
      </c>
      <c r="G1358">
        <f>'All Nodes'!G7576</f>
        <v>100001</v>
      </c>
    </row>
    <row r="1359" spans="1:7" x14ac:dyDescent="0.25">
      <c r="A1359" t="str">
        <f>'All Nodes'!A7577</f>
        <v>GRID</v>
      </c>
      <c r="B1359">
        <f>'All Nodes'!B7577</f>
        <v>111357</v>
      </c>
      <c r="C1359">
        <f>'All Nodes'!C7577</f>
        <v>100001</v>
      </c>
      <c r="D1359" s="1">
        <f>'All Nodes'!D7577</f>
        <v>-0.149975</v>
      </c>
      <c r="E1359" s="1">
        <f>'All Nodes'!E7577</f>
        <v>-0.50000599999999995</v>
      </c>
      <c r="F1359" s="1">
        <f>'All Nodes'!F7577</f>
        <v>0.49487100000000001</v>
      </c>
      <c r="G1359">
        <f>'All Nodes'!G7577</f>
        <v>100001</v>
      </c>
    </row>
    <row r="1360" spans="1:7" x14ac:dyDescent="0.25">
      <c r="A1360" t="str">
        <f>'All Nodes'!A7578</f>
        <v>GRID</v>
      </c>
      <c r="B1360">
        <f>'All Nodes'!B7578</f>
        <v>111358</v>
      </c>
      <c r="C1360">
        <f>'All Nodes'!C7578</f>
        <v>100001</v>
      </c>
      <c r="D1360" s="1">
        <f>'All Nodes'!D7578</f>
        <v>0.125025</v>
      </c>
      <c r="E1360" s="1">
        <f>'All Nodes'!E7578</f>
        <v>-0.49999399999999999</v>
      </c>
      <c r="F1360" s="1">
        <f>'All Nodes'!F7578</f>
        <v>0.49486999999999998</v>
      </c>
      <c r="G1360">
        <f>'All Nodes'!G7578</f>
        <v>100001</v>
      </c>
    </row>
    <row r="1361" spans="1:7" x14ac:dyDescent="0.25">
      <c r="A1361" t="str">
        <f>'All Nodes'!A7579</f>
        <v>GRID</v>
      </c>
      <c r="B1361">
        <f>'All Nodes'!B7579</f>
        <v>111359</v>
      </c>
      <c r="C1361">
        <f>'All Nodes'!C7579</f>
        <v>100001</v>
      </c>
      <c r="D1361" s="1">
        <f>'All Nodes'!D7579</f>
        <v>0.100025</v>
      </c>
      <c r="E1361" s="1">
        <f>'All Nodes'!E7579</f>
        <v>-0.49999399999999999</v>
      </c>
      <c r="F1361" s="1">
        <f>'All Nodes'!F7579</f>
        <v>0.49487100000000001</v>
      </c>
      <c r="G1361">
        <f>'All Nodes'!G7579</f>
        <v>100001</v>
      </c>
    </row>
    <row r="1362" spans="1:7" x14ac:dyDescent="0.25">
      <c r="A1362" t="str">
        <f>'All Nodes'!A7580</f>
        <v>GRID</v>
      </c>
      <c r="B1362">
        <f>'All Nodes'!B7580</f>
        <v>111360</v>
      </c>
      <c r="C1362">
        <f>'All Nodes'!C7580</f>
        <v>100001</v>
      </c>
      <c r="D1362" s="1">
        <f>'All Nodes'!D7580</f>
        <v>7.5024400000000005E-2</v>
      </c>
      <c r="E1362" s="1">
        <f>'All Nodes'!E7580</f>
        <v>-0.499996</v>
      </c>
      <c r="F1362" s="1">
        <f>'All Nodes'!F7580</f>
        <v>0.49487100000000001</v>
      </c>
      <c r="G1362">
        <f>'All Nodes'!G7580</f>
        <v>100001</v>
      </c>
    </row>
    <row r="1363" spans="1:7" x14ac:dyDescent="0.25">
      <c r="A1363" t="str">
        <f>'All Nodes'!A7581</f>
        <v>GRID</v>
      </c>
      <c r="B1363">
        <f>'All Nodes'!B7581</f>
        <v>111361</v>
      </c>
      <c r="C1363">
        <f>'All Nodes'!C7581</f>
        <v>100001</v>
      </c>
      <c r="D1363" s="1">
        <f>'All Nodes'!D7581</f>
        <v>5.0024399999999997E-2</v>
      </c>
      <c r="E1363" s="1">
        <f>'All Nodes'!E7581</f>
        <v>-0.499998</v>
      </c>
      <c r="F1363" s="1">
        <f>'All Nodes'!F7581</f>
        <v>0.49486999999999998</v>
      </c>
      <c r="G1363">
        <f>'All Nodes'!G7581</f>
        <v>100001</v>
      </c>
    </row>
    <row r="1364" spans="1:7" x14ac:dyDescent="0.25">
      <c r="A1364" t="str">
        <f>'All Nodes'!A7582</f>
        <v>GRID</v>
      </c>
      <c r="B1364">
        <f>'All Nodes'!B7582</f>
        <v>111362</v>
      </c>
      <c r="C1364">
        <f>'All Nodes'!C7582</f>
        <v>100001</v>
      </c>
      <c r="D1364" s="1">
        <f>'All Nodes'!D7582</f>
        <v>2.5024399999999999E-2</v>
      </c>
      <c r="E1364" s="1">
        <f>'All Nodes'!E7582</f>
        <v>-0.499998</v>
      </c>
      <c r="F1364" s="1">
        <f>'All Nodes'!F7582</f>
        <v>0.49487100000000001</v>
      </c>
      <c r="G1364">
        <f>'All Nodes'!G7582</f>
        <v>100001</v>
      </c>
    </row>
    <row r="1365" spans="1:7" x14ac:dyDescent="0.25">
      <c r="A1365" t="str">
        <f>'All Nodes'!A7583</f>
        <v>GRID</v>
      </c>
      <c r="B1365">
        <f>'All Nodes'!B7583</f>
        <v>111363</v>
      </c>
      <c r="C1365">
        <f>'All Nodes'!C7583</f>
        <v>100001</v>
      </c>
      <c r="D1365" s="1">
        <f>'All Nodes'!D7583</f>
        <v>2.4363E-5</v>
      </c>
      <c r="E1365" s="1">
        <f>'All Nodes'!E7583</f>
        <v>-0.5</v>
      </c>
      <c r="F1365" s="1">
        <f>'All Nodes'!F7583</f>
        <v>0.49486999999999998</v>
      </c>
      <c r="G1365">
        <f>'All Nodes'!G7583</f>
        <v>100001</v>
      </c>
    </row>
    <row r="1366" spans="1:7" x14ac:dyDescent="0.25">
      <c r="A1366" t="str">
        <f>'All Nodes'!A7584</f>
        <v>GRID</v>
      </c>
      <c r="B1366">
        <f>'All Nodes'!B7584</f>
        <v>111364</v>
      </c>
      <c r="C1366">
        <f>'All Nodes'!C7584</f>
        <v>100001</v>
      </c>
      <c r="D1366" s="1">
        <f>'All Nodes'!D7584</f>
        <v>-2.4975000000000001E-2</v>
      </c>
      <c r="E1366" s="1">
        <f>'All Nodes'!E7584</f>
        <v>-0.5</v>
      </c>
      <c r="F1366" s="1">
        <f>'All Nodes'!F7584</f>
        <v>0.49487100000000001</v>
      </c>
      <c r="G1366">
        <f>'All Nodes'!G7584</f>
        <v>100001</v>
      </c>
    </row>
    <row r="1367" spans="1:7" x14ac:dyDescent="0.25">
      <c r="A1367" t="str">
        <f>'All Nodes'!A7585</f>
        <v>GRID</v>
      </c>
      <c r="B1367">
        <f>'All Nodes'!B7585</f>
        <v>111365</v>
      </c>
      <c r="C1367">
        <f>'All Nodes'!C7585</f>
        <v>100001</v>
      </c>
      <c r="D1367" s="1">
        <f>'All Nodes'!D7585</f>
        <v>-0.124975</v>
      </c>
      <c r="E1367" s="1">
        <f>'All Nodes'!E7585</f>
        <v>-0.50000599999999995</v>
      </c>
      <c r="F1367" s="1">
        <f>'All Nodes'!F7585</f>
        <v>0.49486999999999998</v>
      </c>
      <c r="G1367">
        <f>'All Nodes'!G7585</f>
        <v>100001</v>
      </c>
    </row>
    <row r="1368" spans="1:7" x14ac:dyDescent="0.25">
      <c r="A1368" t="str">
        <f>'All Nodes'!A7586</f>
        <v>GRID</v>
      </c>
      <c r="B1368">
        <f>'All Nodes'!B7586</f>
        <v>111366</v>
      </c>
      <c r="C1368">
        <f>'All Nodes'!C7586</f>
        <v>100001</v>
      </c>
      <c r="D1368" s="1">
        <f>'All Nodes'!D7586</f>
        <v>-4.9974999999999999E-2</v>
      </c>
      <c r="E1368" s="1">
        <f>'All Nodes'!E7586</f>
        <v>-0.50000199999999995</v>
      </c>
      <c r="F1368" s="1">
        <f>'All Nodes'!F7586</f>
        <v>0.49487100000000001</v>
      </c>
      <c r="G1368">
        <f>'All Nodes'!G7586</f>
        <v>100001</v>
      </c>
    </row>
    <row r="1369" spans="1:7" x14ac:dyDescent="0.25">
      <c r="A1369" t="str">
        <f>'All Nodes'!A7587</f>
        <v>GRID</v>
      </c>
      <c r="B1369">
        <f>'All Nodes'!B7587</f>
        <v>111367</v>
      </c>
      <c r="C1369">
        <f>'All Nodes'!C7587</f>
        <v>100001</v>
      </c>
      <c r="D1369" s="1">
        <f>'All Nodes'!D7587</f>
        <v>-7.4975E-2</v>
      </c>
      <c r="E1369" s="1">
        <f>'All Nodes'!E7587</f>
        <v>-0.500004</v>
      </c>
      <c r="F1369" s="1">
        <f>'All Nodes'!F7587</f>
        <v>0.49486999999999998</v>
      </c>
      <c r="G1369">
        <f>'All Nodes'!G7587</f>
        <v>100001</v>
      </c>
    </row>
    <row r="1370" spans="1:7" x14ac:dyDescent="0.25">
      <c r="A1370" t="str">
        <f>'All Nodes'!A7588</f>
        <v>GRID</v>
      </c>
      <c r="B1370">
        <f>'All Nodes'!B7588</f>
        <v>111368</v>
      </c>
      <c r="C1370">
        <f>'All Nodes'!C7588</f>
        <v>100001</v>
      </c>
      <c r="D1370" s="1">
        <f>'All Nodes'!D7588</f>
        <v>-9.9974999999999994E-2</v>
      </c>
      <c r="E1370" s="1">
        <f>'All Nodes'!E7588</f>
        <v>-0.500004</v>
      </c>
      <c r="F1370" s="1">
        <f>'All Nodes'!F7588</f>
        <v>0.49487100000000001</v>
      </c>
      <c r="G1370">
        <f>'All Nodes'!G7588</f>
        <v>100001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0"/>
  <sheetViews>
    <sheetView workbookViewId="0">
      <selection activeCell="B2" sqref="B2"/>
    </sheetView>
  </sheetViews>
  <sheetFormatPr defaultRowHeight="15" x14ac:dyDescent="0.25"/>
  <cols>
    <col min="4" max="5" width="11" style="1" bestFit="1" customWidth="1"/>
    <col min="6" max="6" width="10.28515625" style="1" bestFit="1" customWidth="1"/>
  </cols>
  <sheetData>
    <row r="1" spans="1:7" x14ac:dyDescent="0.25">
      <c r="A1" s="3" t="s">
        <v>18</v>
      </c>
      <c r="B1" s="3" t="s">
        <v>12</v>
      </c>
      <c r="C1" s="3" t="s">
        <v>13</v>
      </c>
      <c r="D1" s="4" t="s">
        <v>16</v>
      </c>
      <c r="E1" s="4" t="s">
        <v>15</v>
      </c>
      <c r="F1" s="4" t="s">
        <v>17</v>
      </c>
      <c r="G1" s="4" t="s">
        <v>14</v>
      </c>
    </row>
    <row r="2" spans="1:7" x14ac:dyDescent="0.25">
      <c r="A2" t="str">
        <f>'All Nodes'!A8789</f>
        <v>GRID</v>
      </c>
      <c r="B2">
        <f>'All Nodes'!B8789</f>
        <v>115000</v>
      </c>
      <c r="C2">
        <f>'All Nodes'!C8789</f>
        <v>100001</v>
      </c>
      <c r="D2" s="1">
        <f>'All Nodes'!D8789</f>
        <v>-0.32501799999999997</v>
      </c>
      <c r="E2" s="1">
        <f>'All Nodes'!E8789</f>
        <v>0.34998499999999999</v>
      </c>
      <c r="F2" s="1">
        <f>'All Nodes'!F8789</f>
        <v>0.57038</v>
      </c>
      <c r="G2">
        <f>'All Nodes'!G8789</f>
        <v>100001</v>
      </c>
    </row>
    <row r="3" spans="1:7" x14ac:dyDescent="0.25">
      <c r="A3" t="str">
        <f>'All Nodes'!A8790</f>
        <v>GRID</v>
      </c>
      <c r="B3">
        <f>'All Nodes'!B8790</f>
        <v>115001</v>
      </c>
      <c r="C3">
        <f>'All Nodes'!C8790</f>
        <v>100001</v>
      </c>
      <c r="D3" s="1">
        <f>'All Nodes'!D8790</f>
        <v>-0.30001699999999998</v>
      </c>
      <c r="E3" s="1">
        <f>'All Nodes'!E8790</f>
        <v>0.34998600000000002</v>
      </c>
      <c r="F3" s="1">
        <f>'All Nodes'!F8790</f>
        <v>0.56723699999999999</v>
      </c>
      <c r="G3">
        <f>'All Nodes'!G8790</f>
        <v>100001</v>
      </c>
    </row>
    <row r="4" spans="1:7" x14ac:dyDescent="0.25">
      <c r="A4" t="str">
        <f>'All Nodes'!A8791</f>
        <v>GRID</v>
      </c>
      <c r="B4">
        <f>'All Nodes'!B8791</f>
        <v>115002</v>
      </c>
      <c r="C4">
        <f>'All Nodes'!C8791</f>
        <v>100001</v>
      </c>
      <c r="D4" s="1">
        <f>'All Nodes'!D8791</f>
        <v>-0.35001599999999999</v>
      </c>
      <c r="E4" s="1">
        <f>'All Nodes'!E8791</f>
        <v>0.324984</v>
      </c>
      <c r="F4" s="1">
        <f>'All Nodes'!F8791</f>
        <v>0.57038100000000003</v>
      </c>
      <c r="G4">
        <f>'All Nodes'!G8791</f>
        <v>100001</v>
      </c>
    </row>
    <row r="5" spans="1:7" x14ac:dyDescent="0.25">
      <c r="A5" t="str">
        <f>'All Nodes'!A8792</f>
        <v>GRID</v>
      </c>
      <c r="B5">
        <f>'All Nodes'!B8792</f>
        <v>115003</v>
      </c>
      <c r="C5">
        <f>'All Nodes'!C8792</f>
        <v>100001</v>
      </c>
      <c r="D5" s="1">
        <f>'All Nodes'!D8792</f>
        <v>-0.32501600000000003</v>
      </c>
      <c r="E5" s="1">
        <f>'All Nodes'!E8792</f>
        <v>0.32498500000000002</v>
      </c>
      <c r="F5" s="1">
        <f>'All Nodes'!F8792</f>
        <v>0.56698599999999999</v>
      </c>
      <c r="G5">
        <f>'All Nodes'!G8792</f>
        <v>100001</v>
      </c>
    </row>
    <row r="6" spans="1:7" x14ac:dyDescent="0.25">
      <c r="A6" t="str">
        <f>'All Nodes'!A8793</f>
        <v>GRID</v>
      </c>
      <c r="B6">
        <f>'All Nodes'!B8793</f>
        <v>115004</v>
      </c>
      <c r="C6">
        <f>'All Nodes'!C8793</f>
        <v>100001</v>
      </c>
      <c r="D6" s="1">
        <f>'All Nodes'!D8793</f>
        <v>-0.300016</v>
      </c>
      <c r="E6" s="1">
        <f>'All Nodes'!E8793</f>
        <v>0.324986</v>
      </c>
      <c r="F6" s="1">
        <f>'All Nodes'!F8793</f>
        <v>0.56384599999999996</v>
      </c>
      <c r="G6">
        <f>'All Nodes'!G8793</f>
        <v>100001</v>
      </c>
    </row>
    <row r="7" spans="1:7" x14ac:dyDescent="0.25">
      <c r="A7" t="str">
        <f>'All Nodes'!A8794</f>
        <v>GRID</v>
      </c>
      <c r="B7">
        <f>'All Nodes'!B8794</f>
        <v>115005</v>
      </c>
      <c r="C7">
        <f>'All Nodes'!C8794</f>
        <v>100001</v>
      </c>
      <c r="D7" s="1">
        <f>'All Nodes'!D8794</f>
        <v>-0.30001800000000001</v>
      </c>
      <c r="E7" s="1">
        <f>'All Nodes'!E8794</f>
        <v>0.37498599999999999</v>
      </c>
      <c r="F7" s="1">
        <f>'All Nodes'!F8794</f>
        <v>0.57088499999999998</v>
      </c>
      <c r="G7">
        <f>'All Nodes'!G8794</f>
        <v>100001</v>
      </c>
    </row>
    <row r="8" spans="1:7" x14ac:dyDescent="0.25">
      <c r="A8" t="str">
        <f>'All Nodes'!A8795</f>
        <v>GRID</v>
      </c>
      <c r="B8">
        <f>'All Nodes'!B8795</f>
        <v>115006</v>
      </c>
      <c r="C8">
        <f>'All Nodes'!C8795</f>
        <v>100001</v>
      </c>
      <c r="D8" s="1">
        <f>'All Nodes'!D8795</f>
        <v>-0.27501799999999998</v>
      </c>
      <c r="E8" s="1">
        <f>'All Nodes'!E8795</f>
        <v>0.37498700000000001</v>
      </c>
      <c r="F8" s="1">
        <f>'All Nodes'!F8795</f>
        <v>0.56799200000000005</v>
      </c>
      <c r="G8">
        <f>'All Nodes'!G8795</f>
        <v>100001</v>
      </c>
    </row>
    <row r="9" spans="1:7" x14ac:dyDescent="0.25">
      <c r="A9" t="str">
        <f>'All Nodes'!A8796</f>
        <v>GRID</v>
      </c>
      <c r="B9">
        <f>'All Nodes'!B8796</f>
        <v>115007</v>
      </c>
      <c r="C9">
        <f>'All Nodes'!C8796</f>
        <v>100001</v>
      </c>
      <c r="D9" s="1">
        <f>'All Nodes'!D8796</f>
        <v>-0.27501700000000001</v>
      </c>
      <c r="E9" s="1">
        <f>'All Nodes'!E8796</f>
        <v>0.34998699999999999</v>
      </c>
      <c r="F9" s="1">
        <f>'All Nodes'!F8796</f>
        <v>0.56434899999999999</v>
      </c>
      <c r="G9">
        <f>'All Nodes'!G8796</f>
        <v>100001</v>
      </c>
    </row>
    <row r="10" spans="1:7" x14ac:dyDescent="0.25">
      <c r="A10" t="str">
        <f>'All Nodes'!A8797</f>
        <v>GRID</v>
      </c>
      <c r="B10">
        <f>'All Nodes'!B8797</f>
        <v>115008</v>
      </c>
      <c r="C10">
        <f>'All Nodes'!C8797</f>
        <v>100001</v>
      </c>
      <c r="D10" s="1">
        <f>'All Nodes'!D8797</f>
        <v>-0.27501599999999998</v>
      </c>
      <c r="E10" s="1">
        <f>'All Nodes'!E8797</f>
        <v>0.32498700000000003</v>
      </c>
      <c r="F10" s="1">
        <f>'All Nodes'!F8797</f>
        <v>0.56096199999999996</v>
      </c>
      <c r="G10">
        <f>'All Nodes'!G8797</f>
        <v>100001</v>
      </c>
    </row>
    <row r="11" spans="1:7" x14ac:dyDescent="0.25">
      <c r="A11" t="str">
        <f>'All Nodes'!A8798</f>
        <v>GRID</v>
      </c>
      <c r="B11">
        <f>'All Nodes'!B8798</f>
        <v>115009</v>
      </c>
      <c r="C11">
        <f>'All Nodes'!C8798</f>
        <v>100001</v>
      </c>
      <c r="D11" s="1">
        <f>'All Nodes'!D8798</f>
        <v>-0.37501499999999999</v>
      </c>
      <c r="E11" s="1">
        <f>'All Nodes'!E8798</f>
        <v>0.29998200000000003</v>
      </c>
      <c r="F11" s="1">
        <f>'All Nodes'!F8798</f>
        <v>0.57088499999999998</v>
      </c>
      <c r="G11">
        <f>'All Nodes'!G8798</f>
        <v>100001</v>
      </c>
    </row>
    <row r="12" spans="1:7" x14ac:dyDescent="0.25">
      <c r="A12" t="str">
        <f>'All Nodes'!A8799</f>
        <v>GRID</v>
      </c>
      <c r="B12">
        <f>'All Nodes'!B8799</f>
        <v>115010</v>
      </c>
      <c r="C12">
        <f>'All Nodes'!C8799</f>
        <v>100001</v>
      </c>
      <c r="D12" s="1">
        <f>'All Nodes'!D8799</f>
        <v>-0.35001500000000002</v>
      </c>
      <c r="E12" s="1">
        <f>'All Nodes'!E8799</f>
        <v>0.299983</v>
      </c>
      <c r="F12" s="1">
        <f>'All Nodes'!F8799</f>
        <v>0.56723699999999999</v>
      </c>
      <c r="G12">
        <f>'All Nodes'!G8799</f>
        <v>100001</v>
      </c>
    </row>
    <row r="13" spans="1:7" x14ac:dyDescent="0.25">
      <c r="A13" t="str">
        <f>'All Nodes'!A8800</f>
        <v>GRID</v>
      </c>
      <c r="B13">
        <f>'All Nodes'!B8800</f>
        <v>115011</v>
      </c>
      <c r="C13">
        <f>'All Nodes'!C8800</f>
        <v>100001</v>
      </c>
      <c r="D13" s="1">
        <f>'All Nodes'!D8800</f>
        <v>-0.325015</v>
      </c>
      <c r="E13" s="1">
        <f>'All Nodes'!E8800</f>
        <v>0.299985</v>
      </c>
      <c r="F13" s="1">
        <f>'All Nodes'!F8800</f>
        <v>0.56384699999999999</v>
      </c>
      <c r="G13">
        <f>'All Nodes'!G8800</f>
        <v>100001</v>
      </c>
    </row>
    <row r="14" spans="1:7" x14ac:dyDescent="0.25">
      <c r="A14" t="str">
        <f>'All Nodes'!A8801</f>
        <v>GRID</v>
      </c>
      <c r="B14">
        <f>'All Nodes'!B8801</f>
        <v>115012</v>
      </c>
      <c r="C14">
        <f>'All Nodes'!C8801</f>
        <v>100001</v>
      </c>
      <c r="D14" s="1">
        <f>'All Nodes'!D8801</f>
        <v>-0.30001499999999998</v>
      </c>
      <c r="E14" s="1">
        <f>'All Nodes'!E8801</f>
        <v>0.29998599999999997</v>
      </c>
      <c r="F14" s="1">
        <f>'All Nodes'!F8801</f>
        <v>0.56071099999999996</v>
      </c>
      <c r="G14">
        <f>'All Nodes'!G8801</f>
        <v>100001</v>
      </c>
    </row>
    <row r="15" spans="1:7" x14ac:dyDescent="0.25">
      <c r="A15" t="str">
        <f>'All Nodes'!A8802</f>
        <v>GRID</v>
      </c>
      <c r="B15">
        <f>'All Nodes'!B8802</f>
        <v>115013</v>
      </c>
      <c r="C15">
        <f>'All Nodes'!C8802</f>
        <v>100001</v>
      </c>
      <c r="D15" s="1">
        <f>'All Nodes'!D8802</f>
        <v>-0.27501500000000001</v>
      </c>
      <c r="E15" s="1">
        <f>'All Nodes'!E8802</f>
        <v>0.299987</v>
      </c>
      <c r="F15" s="1">
        <f>'All Nodes'!F8802</f>
        <v>0.55782900000000002</v>
      </c>
      <c r="G15">
        <f>'All Nodes'!G8802</f>
        <v>100001</v>
      </c>
    </row>
    <row r="16" spans="1:7" x14ac:dyDescent="0.25">
      <c r="A16" t="str">
        <f>'All Nodes'!A8803</f>
        <v>GRID</v>
      </c>
      <c r="B16">
        <f>'All Nodes'!B8803</f>
        <v>115014</v>
      </c>
      <c r="C16">
        <f>'All Nodes'!C8803</f>
        <v>100001</v>
      </c>
      <c r="D16" s="1">
        <f>'All Nodes'!D8803</f>
        <v>-0.27501999999999999</v>
      </c>
      <c r="E16" s="1">
        <f>'All Nodes'!E8803</f>
        <v>0.39998699999999998</v>
      </c>
      <c r="F16" s="1">
        <f>'All Nodes'!F8803</f>
        <v>0.57189199999999996</v>
      </c>
      <c r="G16">
        <f>'All Nodes'!G8803</f>
        <v>100001</v>
      </c>
    </row>
    <row r="17" spans="1:7" x14ac:dyDescent="0.25">
      <c r="A17" t="str">
        <f>'All Nodes'!A8804</f>
        <v>GRID</v>
      </c>
      <c r="B17">
        <f>'All Nodes'!B8804</f>
        <v>115015</v>
      </c>
      <c r="C17">
        <f>'All Nodes'!C8804</f>
        <v>100001</v>
      </c>
      <c r="D17" s="1">
        <f>'All Nodes'!D8804</f>
        <v>-0.25002000000000002</v>
      </c>
      <c r="E17" s="1">
        <f>'All Nodes'!E8804</f>
        <v>0.39998899999999998</v>
      </c>
      <c r="F17" s="1">
        <f>'All Nodes'!F8804</f>
        <v>0.56924799999999998</v>
      </c>
      <c r="G17">
        <f>'All Nodes'!G8804</f>
        <v>100001</v>
      </c>
    </row>
    <row r="18" spans="1:7" x14ac:dyDescent="0.25">
      <c r="A18" t="str">
        <f>'All Nodes'!A8805</f>
        <v>GRID</v>
      </c>
      <c r="B18">
        <f>'All Nodes'!B8805</f>
        <v>115016</v>
      </c>
      <c r="C18">
        <f>'All Nodes'!C8805</f>
        <v>100001</v>
      </c>
      <c r="D18" s="1">
        <f>'All Nodes'!D8805</f>
        <v>-0.25001800000000002</v>
      </c>
      <c r="E18" s="1">
        <f>'All Nodes'!E8805</f>
        <v>0.37498900000000002</v>
      </c>
      <c r="F18" s="1">
        <f>'All Nodes'!F8805</f>
        <v>0.56535299999999999</v>
      </c>
      <c r="G18">
        <f>'All Nodes'!G8805</f>
        <v>100001</v>
      </c>
    </row>
    <row r="19" spans="1:7" x14ac:dyDescent="0.25">
      <c r="A19" t="str">
        <f>'All Nodes'!A8806</f>
        <v>GRID</v>
      </c>
      <c r="B19">
        <f>'All Nodes'!B8806</f>
        <v>115017</v>
      </c>
      <c r="C19">
        <f>'All Nodes'!C8806</f>
        <v>100001</v>
      </c>
      <c r="D19" s="1">
        <f>'All Nodes'!D8806</f>
        <v>-0.25001699999999999</v>
      </c>
      <c r="E19" s="1">
        <f>'All Nodes'!E8806</f>
        <v>0.34998899999999999</v>
      </c>
      <c r="F19" s="1">
        <f>'All Nodes'!F8806</f>
        <v>0.56171400000000005</v>
      </c>
      <c r="G19">
        <f>'All Nodes'!G8806</f>
        <v>100001</v>
      </c>
    </row>
    <row r="20" spans="1:7" x14ac:dyDescent="0.25">
      <c r="A20" t="str">
        <f>'All Nodes'!A8807</f>
        <v>GRID</v>
      </c>
      <c r="B20">
        <f>'All Nodes'!B8807</f>
        <v>115018</v>
      </c>
      <c r="C20">
        <f>'All Nodes'!C8807</f>
        <v>100001</v>
      </c>
      <c r="D20" s="1">
        <f>'All Nodes'!D8807</f>
        <v>-0.25001600000000002</v>
      </c>
      <c r="E20" s="1">
        <f>'All Nodes'!E8807</f>
        <v>0.32498899999999997</v>
      </c>
      <c r="F20" s="1">
        <f>'All Nodes'!F8807</f>
        <v>0.55833100000000002</v>
      </c>
      <c r="G20">
        <f>'All Nodes'!G8807</f>
        <v>100001</v>
      </c>
    </row>
    <row r="21" spans="1:7" x14ac:dyDescent="0.25">
      <c r="A21" t="str">
        <f>'All Nodes'!A8808</f>
        <v>GRID</v>
      </c>
      <c r="B21">
        <f>'All Nodes'!B8808</f>
        <v>115019</v>
      </c>
      <c r="C21">
        <f>'All Nodes'!C8808</f>
        <v>100001</v>
      </c>
      <c r="D21" s="1">
        <f>'All Nodes'!D8808</f>
        <v>-0.25001499999999999</v>
      </c>
      <c r="E21" s="1">
        <f>'All Nodes'!E8808</f>
        <v>0.29998900000000001</v>
      </c>
      <c r="F21" s="1">
        <f>'All Nodes'!F8808</f>
        <v>0.55520199999999997</v>
      </c>
      <c r="G21">
        <f>'All Nodes'!G8808</f>
        <v>100001</v>
      </c>
    </row>
    <row r="22" spans="1:7" x14ac:dyDescent="0.25">
      <c r="A22" t="str">
        <f>'All Nodes'!A8809</f>
        <v>GRID</v>
      </c>
      <c r="B22">
        <f>'All Nodes'!B8809</f>
        <v>115020</v>
      </c>
      <c r="C22">
        <f>'All Nodes'!C8809</f>
        <v>100001</v>
      </c>
      <c r="D22" s="1">
        <f>'All Nodes'!D8809</f>
        <v>-0.40001399999999998</v>
      </c>
      <c r="E22" s="1">
        <f>'All Nodes'!E8809</f>
        <v>0.27498099999999998</v>
      </c>
      <c r="F22" s="1">
        <f>'All Nodes'!F8809</f>
        <v>0.57189199999999996</v>
      </c>
      <c r="G22">
        <f>'All Nodes'!G8809</f>
        <v>100001</v>
      </c>
    </row>
    <row r="23" spans="1:7" x14ac:dyDescent="0.25">
      <c r="A23" t="str">
        <f>'All Nodes'!A8810</f>
        <v>GRID</v>
      </c>
      <c r="B23">
        <f>'All Nodes'!B8810</f>
        <v>115021</v>
      </c>
      <c r="C23">
        <f>'All Nodes'!C8810</f>
        <v>100001</v>
      </c>
      <c r="D23" s="1">
        <f>'All Nodes'!D8810</f>
        <v>-0.37501400000000001</v>
      </c>
      <c r="E23" s="1">
        <f>'All Nodes'!E8810</f>
        <v>0.274982</v>
      </c>
      <c r="F23" s="1">
        <f>'All Nodes'!F8810</f>
        <v>0.56799100000000002</v>
      </c>
      <c r="G23">
        <f>'All Nodes'!G8810</f>
        <v>100001</v>
      </c>
    </row>
    <row r="24" spans="1:7" x14ac:dyDescent="0.25">
      <c r="A24" t="str">
        <f>'All Nodes'!A8811</f>
        <v>GRID</v>
      </c>
      <c r="B24">
        <f>'All Nodes'!B8811</f>
        <v>115022</v>
      </c>
      <c r="C24">
        <f>'All Nodes'!C8811</f>
        <v>100001</v>
      </c>
      <c r="D24" s="1">
        <f>'All Nodes'!D8811</f>
        <v>-0.35001399999999999</v>
      </c>
      <c r="E24" s="1">
        <f>'All Nodes'!E8811</f>
        <v>0.27498299999999998</v>
      </c>
      <c r="F24" s="1">
        <f>'All Nodes'!F8811</f>
        <v>0.56434899999999999</v>
      </c>
      <c r="G24">
        <f>'All Nodes'!G8811</f>
        <v>100001</v>
      </c>
    </row>
    <row r="25" spans="1:7" x14ac:dyDescent="0.25">
      <c r="A25" t="str">
        <f>'All Nodes'!A8812</f>
        <v>GRID</v>
      </c>
      <c r="B25">
        <f>'All Nodes'!B8812</f>
        <v>115023</v>
      </c>
      <c r="C25">
        <f>'All Nodes'!C8812</f>
        <v>100001</v>
      </c>
      <c r="D25" s="1">
        <f>'All Nodes'!D8812</f>
        <v>-0.32501400000000003</v>
      </c>
      <c r="E25" s="1">
        <f>'All Nodes'!E8812</f>
        <v>0.27498499999999998</v>
      </c>
      <c r="F25" s="1">
        <f>'All Nodes'!F8812</f>
        <v>0.56096199999999996</v>
      </c>
      <c r="G25">
        <f>'All Nodes'!G8812</f>
        <v>100001</v>
      </c>
    </row>
    <row r="26" spans="1:7" x14ac:dyDescent="0.25">
      <c r="A26" t="str">
        <f>'All Nodes'!A8813</f>
        <v>GRID</v>
      </c>
      <c r="B26">
        <f>'All Nodes'!B8813</f>
        <v>115024</v>
      </c>
      <c r="C26">
        <f>'All Nodes'!C8813</f>
        <v>100001</v>
      </c>
      <c r="D26" s="1">
        <f>'All Nodes'!D8813</f>
        <v>-0.300014</v>
      </c>
      <c r="E26" s="1">
        <f>'All Nodes'!E8813</f>
        <v>0.27498600000000001</v>
      </c>
      <c r="F26" s="1">
        <f>'All Nodes'!F8813</f>
        <v>0.55783000000000005</v>
      </c>
      <c r="G26">
        <f>'All Nodes'!G8813</f>
        <v>100001</v>
      </c>
    </row>
    <row r="27" spans="1:7" x14ac:dyDescent="0.25">
      <c r="A27" t="str">
        <f>'All Nodes'!A8814</f>
        <v>GRID</v>
      </c>
      <c r="B27">
        <f>'All Nodes'!B8814</f>
        <v>115025</v>
      </c>
      <c r="C27">
        <f>'All Nodes'!C8814</f>
        <v>100001</v>
      </c>
      <c r="D27" s="1">
        <f>'All Nodes'!D8814</f>
        <v>-0.27501300000000001</v>
      </c>
      <c r="E27" s="1">
        <f>'All Nodes'!E8814</f>
        <v>0.27498699999999998</v>
      </c>
      <c r="F27" s="1">
        <f>'All Nodes'!F8814</f>
        <v>0.554952</v>
      </c>
      <c r="G27">
        <f>'All Nodes'!G8814</f>
        <v>100001</v>
      </c>
    </row>
    <row r="28" spans="1:7" x14ac:dyDescent="0.25">
      <c r="A28" t="str">
        <f>'All Nodes'!A8815</f>
        <v>GRID</v>
      </c>
      <c r="B28">
        <f>'All Nodes'!B8815</f>
        <v>115026</v>
      </c>
      <c r="C28">
        <f>'All Nodes'!C8815</f>
        <v>100001</v>
      </c>
      <c r="D28" s="1">
        <f>'All Nodes'!D8815</f>
        <v>-0.25001299999999999</v>
      </c>
      <c r="E28" s="1">
        <f>'All Nodes'!E8815</f>
        <v>0.27498899999999998</v>
      </c>
      <c r="F28" s="1">
        <f>'All Nodes'!F8815</f>
        <v>0.55232599999999998</v>
      </c>
      <c r="G28">
        <f>'All Nodes'!G8815</f>
        <v>100001</v>
      </c>
    </row>
    <row r="29" spans="1:7" x14ac:dyDescent="0.25">
      <c r="A29" t="str">
        <f>'All Nodes'!A8816</f>
        <v>GRID</v>
      </c>
      <c r="B29">
        <f>'All Nodes'!B8816</f>
        <v>115027</v>
      </c>
      <c r="C29">
        <f>'All Nodes'!C8816</f>
        <v>100001</v>
      </c>
      <c r="D29" s="1">
        <f>'All Nodes'!D8816</f>
        <v>-0.225021</v>
      </c>
      <c r="E29" s="1">
        <f>'All Nodes'!E8816</f>
        <v>0.42498999999999998</v>
      </c>
      <c r="F29" s="1">
        <f>'All Nodes'!F8816</f>
        <v>0.57101000000000002</v>
      </c>
      <c r="G29">
        <f>'All Nodes'!G8816</f>
        <v>100001</v>
      </c>
    </row>
    <row r="30" spans="1:7" x14ac:dyDescent="0.25">
      <c r="A30" t="str">
        <f>'All Nodes'!A8817</f>
        <v>GRID</v>
      </c>
      <c r="B30">
        <f>'All Nodes'!B8817</f>
        <v>115028</v>
      </c>
      <c r="C30">
        <f>'All Nodes'!C8817</f>
        <v>100001</v>
      </c>
      <c r="D30" s="1">
        <f>'All Nodes'!D8817</f>
        <v>-0.22502</v>
      </c>
      <c r="E30" s="1">
        <f>'All Nodes'!E8817</f>
        <v>0.39999000000000001</v>
      </c>
      <c r="F30" s="1">
        <f>'All Nodes'!F8817</f>
        <v>0.56686000000000003</v>
      </c>
      <c r="G30">
        <f>'All Nodes'!G8817</f>
        <v>100001</v>
      </c>
    </row>
    <row r="31" spans="1:7" x14ac:dyDescent="0.25">
      <c r="A31" t="str">
        <f>'All Nodes'!A8818</f>
        <v>GRID</v>
      </c>
      <c r="B31">
        <f>'All Nodes'!B8818</f>
        <v>115029</v>
      </c>
      <c r="C31">
        <f>'All Nodes'!C8818</f>
        <v>100001</v>
      </c>
      <c r="D31" s="1">
        <f>'All Nodes'!D8818</f>
        <v>-0.225019</v>
      </c>
      <c r="E31" s="1">
        <f>'All Nodes'!E8818</f>
        <v>0.37498900000000002</v>
      </c>
      <c r="F31" s="1">
        <f>'All Nodes'!F8818</f>
        <v>0.562967</v>
      </c>
      <c r="G31">
        <f>'All Nodes'!G8818</f>
        <v>100001</v>
      </c>
    </row>
    <row r="32" spans="1:7" x14ac:dyDescent="0.25">
      <c r="A32" t="str">
        <f>'All Nodes'!A8819</f>
        <v>GRID</v>
      </c>
      <c r="B32">
        <f>'All Nodes'!B8819</f>
        <v>115030</v>
      </c>
      <c r="C32">
        <f>'All Nodes'!C8819</f>
        <v>100001</v>
      </c>
      <c r="D32" s="1">
        <f>'All Nodes'!D8819</f>
        <v>-0.22501699999999999</v>
      </c>
      <c r="E32" s="1">
        <f>'All Nodes'!E8819</f>
        <v>0.34998899999999999</v>
      </c>
      <c r="F32" s="1">
        <f>'All Nodes'!F8819</f>
        <v>0.55933299999999997</v>
      </c>
      <c r="G32">
        <f>'All Nodes'!G8819</f>
        <v>100001</v>
      </c>
    </row>
    <row r="33" spans="1:7" x14ac:dyDescent="0.25">
      <c r="A33" t="str">
        <f>'All Nodes'!A8820</f>
        <v>GRID</v>
      </c>
      <c r="B33">
        <f>'All Nodes'!B8820</f>
        <v>115031</v>
      </c>
      <c r="C33">
        <f>'All Nodes'!C8820</f>
        <v>100001</v>
      </c>
      <c r="D33" s="1">
        <f>'All Nodes'!D8820</f>
        <v>-0.22501599999999999</v>
      </c>
      <c r="E33" s="1">
        <f>'All Nodes'!E8820</f>
        <v>0.32498899999999997</v>
      </c>
      <c r="F33" s="1">
        <f>'All Nodes'!F8820</f>
        <v>0.55595300000000003</v>
      </c>
      <c r="G33">
        <f>'All Nodes'!G8820</f>
        <v>100001</v>
      </c>
    </row>
    <row r="34" spans="1:7" x14ac:dyDescent="0.25">
      <c r="A34" t="str">
        <f>'All Nodes'!A8821</f>
        <v>GRID</v>
      </c>
      <c r="B34">
        <f>'All Nodes'!B8821</f>
        <v>115032</v>
      </c>
      <c r="C34">
        <f>'All Nodes'!C8821</f>
        <v>100001</v>
      </c>
      <c r="D34" s="1">
        <f>'All Nodes'!D8821</f>
        <v>-0.22501499999999999</v>
      </c>
      <c r="E34" s="1">
        <f>'All Nodes'!E8821</f>
        <v>0.29998900000000001</v>
      </c>
      <c r="F34" s="1">
        <f>'All Nodes'!F8821</f>
        <v>0.55282699999999996</v>
      </c>
      <c r="G34">
        <f>'All Nodes'!G8821</f>
        <v>100001</v>
      </c>
    </row>
    <row r="35" spans="1:7" x14ac:dyDescent="0.25">
      <c r="A35" t="str">
        <f>'All Nodes'!A8822</f>
        <v>GRID</v>
      </c>
      <c r="B35">
        <f>'All Nodes'!B8822</f>
        <v>115033</v>
      </c>
      <c r="C35">
        <f>'All Nodes'!C8822</f>
        <v>100001</v>
      </c>
      <c r="D35" s="1">
        <f>'All Nodes'!D8822</f>
        <v>-0.22501299999999999</v>
      </c>
      <c r="E35" s="1">
        <f>'All Nodes'!E8822</f>
        <v>0.27499000000000001</v>
      </c>
      <c r="F35" s="1">
        <f>'All Nodes'!F8822</f>
        <v>0.54995499999999997</v>
      </c>
      <c r="G35">
        <f>'All Nodes'!G8822</f>
        <v>100001</v>
      </c>
    </row>
    <row r="36" spans="1:7" x14ac:dyDescent="0.25">
      <c r="A36" t="str">
        <f>'All Nodes'!A8823</f>
        <v>GRID</v>
      </c>
      <c r="B36">
        <f>'All Nodes'!B8823</f>
        <v>115034</v>
      </c>
      <c r="C36">
        <f>'All Nodes'!C8823</f>
        <v>100001</v>
      </c>
      <c r="D36" s="1">
        <f>'All Nodes'!D8823</f>
        <v>-0.40001199999999998</v>
      </c>
      <c r="E36" s="1">
        <f>'All Nodes'!E8823</f>
        <v>0.24998100000000001</v>
      </c>
      <c r="F36" s="1">
        <f>'All Nodes'!F8823</f>
        <v>0.569249</v>
      </c>
      <c r="G36">
        <f>'All Nodes'!G8823</f>
        <v>100001</v>
      </c>
    </row>
    <row r="37" spans="1:7" x14ac:dyDescent="0.25">
      <c r="A37" t="str">
        <f>'All Nodes'!A8824</f>
        <v>GRID</v>
      </c>
      <c r="B37">
        <f>'All Nodes'!B8824</f>
        <v>115035</v>
      </c>
      <c r="C37">
        <f>'All Nodes'!C8824</f>
        <v>100001</v>
      </c>
      <c r="D37" s="1">
        <f>'All Nodes'!D8824</f>
        <v>-0.37501200000000001</v>
      </c>
      <c r="E37" s="1">
        <f>'All Nodes'!E8824</f>
        <v>0.24998300000000001</v>
      </c>
      <c r="F37" s="1">
        <f>'All Nodes'!F8824</f>
        <v>0.56535299999999999</v>
      </c>
      <c r="G37">
        <f>'All Nodes'!G8824</f>
        <v>100001</v>
      </c>
    </row>
    <row r="38" spans="1:7" x14ac:dyDescent="0.25">
      <c r="A38" t="str">
        <f>'All Nodes'!A8825</f>
        <v>GRID</v>
      </c>
      <c r="B38">
        <f>'All Nodes'!B8825</f>
        <v>115036</v>
      </c>
      <c r="C38">
        <f>'All Nodes'!C8825</f>
        <v>100001</v>
      </c>
      <c r="D38" s="1">
        <f>'All Nodes'!D8825</f>
        <v>-0.35001300000000002</v>
      </c>
      <c r="E38" s="1">
        <f>'All Nodes'!E8825</f>
        <v>0.24998300000000001</v>
      </c>
      <c r="F38" s="1">
        <f>'All Nodes'!F8825</f>
        <v>0.56171300000000002</v>
      </c>
      <c r="G38">
        <f>'All Nodes'!G8825</f>
        <v>100001</v>
      </c>
    </row>
    <row r="39" spans="1:7" x14ac:dyDescent="0.25">
      <c r="A39" t="str">
        <f>'All Nodes'!A8826</f>
        <v>GRID</v>
      </c>
      <c r="B39">
        <f>'All Nodes'!B8826</f>
        <v>115037</v>
      </c>
      <c r="C39">
        <f>'All Nodes'!C8826</f>
        <v>100001</v>
      </c>
      <c r="D39" s="1">
        <f>'All Nodes'!D8826</f>
        <v>-0.325013</v>
      </c>
      <c r="E39" s="1">
        <f>'All Nodes'!E8826</f>
        <v>0.24998500000000001</v>
      </c>
      <c r="F39" s="1">
        <f>'All Nodes'!F8826</f>
        <v>0.55833100000000002</v>
      </c>
      <c r="G39">
        <f>'All Nodes'!G8826</f>
        <v>100001</v>
      </c>
    </row>
    <row r="40" spans="1:7" x14ac:dyDescent="0.25">
      <c r="A40" t="str">
        <f>'All Nodes'!A8827</f>
        <v>GRID</v>
      </c>
      <c r="B40">
        <f>'All Nodes'!B8827</f>
        <v>115038</v>
      </c>
      <c r="C40">
        <f>'All Nodes'!C8827</f>
        <v>100001</v>
      </c>
      <c r="D40" s="1">
        <f>'All Nodes'!D8827</f>
        <v>-0.30001299999999997</v>
      </c>
      <c r="E40" s="1">
        <f>'All Nodes'!E8827</f>
        <v>0.24998600000000001</v>
      </c>
      <c r="F40" s="1">
        <f>'All Nodes'!F8827</f>
        <v>0.55520199999999997</v>
      </c>
      <c r="G40">
        <f>'All Nodes'!G8827</f>
        <v>100001</v>
      </c>
    </row>
    <row r="41" spans="1:7" x14ac:dyDescent="0.25">
      <c r="A41" t="str">
        <f>'All Nodes'!A8828</f>
        <v>GRID</v>
      </c>
      <c r="B41">
        <f>'All Nodes'!B8828</f>
        <v>115039</v>
      </c>
      <c r="C41">
        <f>'All Nodes'!C8828</f>
        <v>100001</v>
      </c>
      <c r="D41" s="1">
        <f>'All Nodes'!D8828</f>
        <v>-0.27501300000000001</v>
      </c>
      <c r="E41" s="1">
        <f>'All Nodes'!E8828</f>
        <v>0.24998699999999999</v>
      </c>
      <c r="F41" s="1">
        <f>'All Nodes'!F8828</f>
        <v>0.55232700000000001</v>
      </c>
      <c r="G41">
        <f>'All Nodes'!G8828</f>
        <v>100001</v>
      </c>
    </row>
    <row r="42" spans="1:7" x14ac:dyDescent="0.25">
      <c r="A42" t="str">
        <f>'All Nodes'!A8829</f>
        <v>GRID</v>
      </c>
      <c r="B42">
        <f>'All Nodes'!B8829</f>
        <v>115040</v>
      </c>
      <c r="C42">
        <f>'All Nodes'!C8829</f>
        <v>100001</v>
      </c>
      <c r="D42" s="1">
        <f>'All Nodes'!D8829</f>
        <v>-0.25001299999999999</v>
      </c>
      <c r="E42" s="1">
        <f>'All Nodes'!E8829</f>
        <v>0.24998799999999999</v>
      </c>
      <c r="F42" s="1">
        <f>'All Nodes'!F8829</f>
        <v>0.549705</v>
      </c>
      <c r="G42">
        <f>'All Nodes'!G8829</f>
        <v>100001</v>
      </c>
    </row>
    <row r="43" spans="1:7" x14ac:dyDescent="0.25">
      <c r="A43" t="str">
        <f>'All Nodes'!A8830</f>
        <v>GRID</v>
      </c>
      <c r="B43">
        <f>'All Nodes'!B8830</f>
        <v>115041</v>
      </c>
      <c r="C43">
        <f>'All Nodes'!C8830</f>
        <v>100001</v>
      </c>
      <c r="D43" s="1">
        <f>'All Nodes'!D8830</f>
        <v>-0.22501299999999999</v>
      </c>
      <c r="E43" s="1">
        <f>'All Nodes'!E8830</f>
        <v>0.24998999999999999</v>
      </c>
      <c r="F43" s="1">
        <f>'All Nodes'!F8830</f>
        <v>0.54733399999999999</v>
      </c>
      <c r="G43">
        <f>'All Nodes'!G8830</f>
        <v>100001</v>
      </c>
    </row>
    <row r="44" spans="1:7" x14ac:dyDescent="0.25">
      <c r="A44" t="str">
        <f>'All Nodes'!A8831</f>
        <v>GRID</v>
      </c>
      <c r="B44">
        <f>'All Nodes'!B8831</f>
        <v>115042</v>
      </c>
      <c r="C44">
        <f>'All Nodes'!C8831</f>
        <v>100001</v>
      </c>
      <c r="D44" s="1">
        <f>'All Nodes'!D8831</f>
        <v>-0.200021</v>
      </c>
      <c r="E44" s="1">
        <f>'All Nodes'!E8831</f>
        <v>0.42499100000000001</v>
      </c>
      <c r="F44" s="1">
        <f>'All Nodes'!F8831</f>
        <v>0.56887100000000002</v>
      </c>
      <c r="G44">
        <f>'All Nodes'!G8831</f>
        <v>100001</v>
      </c>
    </row>
    <row r="45" spans="1:7" x14ac:dyDescent="0.25">
      <c r="A45" t="str">
        <f>'All Nodes'!A8832</f>
        <v>GRID</v>
      </c>
      <c r="B45">
        <f>'All Nodes'!B8832</f>
        <v>115043</v>
      </c>
      <c r="C45">
        <f>'All Nodes'!C8832</f>
        <v>100001</v>
      </c>
      <c r="D45" s="1">
        <f>'All Nodes'!D8832</f>
        <v>-0.20002</v>
      </c>
      <c r="E45" s="1">
        <f>'All Nodes'!E8832</f>
        <v>0.39999099999999999</v>
      </c>
      <c r="F45" s="1">
        <f>'All Nodes'!F8832</f>
        <v>0.56472500000000003</v>
      </c>
      <c r="G45">
        <f>'All Nodes'!G8832</f>
        <v>100001</v>
      </c>
    </row>
    <row r="46" spans="1:7" x14ac:dyDescent="0.25">
      <c r="A46" t="str">
        <f>'All Nodes'!A8833</f>
        <v>GRID</v>
      </c>
      <c r="B46">
        <f>'All Nodes'!B8833</f>
        <v>115044</v>
      </c>
      <c r="C46">
        <f>'All Nodes'!C8833</f>
        <v>100001</v>
      </c>
      <c r="D46" s="1">
        <f>'All Nodes'!D8833</f>
        <v>-0.200019</v>
      </c>
      <c r="E46" s="1">
        <f>'All Nodes'!E8833</f>
        <v>0.37499100000000002</v>
      </c>
      <c r="F46" s="1">
        <f>'All Nodes'!F8833</f>
        <v>0.560836</v>
      </c>
      <c r="G46">
        <f>'All Nodes'!G8833</f>
        <v>100001</v>
      </c>
    </row>
    <row r="47" spans="1:7" x14ac:dyDescent="0.25">
      <c r="A47" t="str">
        <f>'All Nodes'!A8834</f>
        <v>GRID</v>
      </c>
      <c r="B47">
        <f>'All Nodes'!B8834</f>
        <v>115045</v>
      </c>
      <c r="C47">
        <f>'All Nodes'!C8834</f>
        <v>100001</v>
      </c>
      <c r="D47" s="1">
        <f>'All Nodes'!D8834</f>
        <v>-0.200017</v>
      </c>
      <c r="E47" s="1">
        <f>'All Nodes'!E8834</f>
        <v>0.349991</v>
      </c>
      <c r="F47" s="1">
        <f>'All Nodes'!F8834</f>
        <v>0.557203</v>
      </c>
      <c r="G47">
        <f>'All Nodes'!G8834</f>
        <v>100001</v>
      </c>
    </row>
    <row r="48" spans="1:7" x14ac:dyDescent="0.25">
      <c r="A48" t="str">
        <f>'All Nodes'!A8835</f>
        <v>GRID</v>
      </c>
      <c r="B48">
        <f>'All Nodes'!B8835</f>
        <v>115046</v>
      </c>
      <c r="C48">
        <f>'All Nodes'!C8835</f>
        <v>100001</v>
      </c>
      <c r="D48" s="1">
        <f>'All Nodes'!D8835</f>
        <v>-0.200016</v>
      </c>
      <c r="E48" s="1">
        <f>'All Nodes'!E8835</f>
        <v>0.32499099999999997</v>
      </c>
      <c r="F48" s="1">
        <f>'All Nodes'!F8835</f>
        <v>0.55382699999999996</v>
      </c>
      <c r="G48">
        <f>'All Nodes'!G8835</f>
        <v>100001</v>
      </c>
    </row>
    <row r="49" spans="1:7" x14ac:dyDescent="0.25">
      <c r="A49" t="str">
        <f>'All Nodes'!A8836</f>
        <v>GRID</v>
      </c>
      <c r="B49">
        <f>'All Nodes'!B8836</f>
        <v>115047</v>
      </c>
      <c r="C49">
        <f>'All Nodes'!C8836</f>
        <v>100001</v>
      </c>
      <c r="D49" s="1">
        <f>'All Nodes'!D8836</f>
        <v>-0.200015</v>
      </c>
      <c r="E49" s="1">
        <f>'All Nodes'!E8836</f>
        <v>0.29999100000000001</v>
      </c>
      <c r="F49" s="1">
        <f>'All Nodes'!F8836</f>
        <v>0.55070399999999997</v>
      </c>
      <c r="G49">
        <f>'All Nodes'!G8836</f>
        <v>100001</v>
      </c>
    </row>
    <row r="50" spans="1:7" x14ac:dyDescent="0.25">
      <c r="A50" t="str">
        <f>'All Nodes'!A8837</f>
        <v>GRID</v>
      </c>
      <c r="B50">
        <f>'All Nodes'!B8837</f>
        <v>115048</v>
      </c>
      <c r="C50">
        <f>'All Nodes'!C8837</f>
        <v>100001</v>
      </c>
      <c r="D50" s="1">
        <f>'All Nodes'!D8837</f>
        <v>-0.200013</v>
      </c>
      <c r="E50" s="1">
        <f>'All Nodes'!E8837</f>
        <v>0.27499099999999999</v>
      </c>
      <c r="F50" s="1">
        <f>'All Nodes'!F8837</f>
        <v>0.54783400000000004</v>
      </c>
      <c r="G50">
        <f>'All Nodes'!G8837</f>
        <v>100001</v>
      </c>
    </row>
    <row r="51" spans="1:7" x14ac:dyDescent="0.25">
      <c r="A51" t="str">
        <f>'All Nodes'!A8838</f>
        <v>GRID</v>
      </c>
      <c r="B51">
        <f>'All Nodes'!B8838</f>
        <v>115049</v>
      </c>
      <c r="C51">
        <f>'All Nodes'!C8838</f>
        <v>100001</v>
      </c>
      <c r="D51" s="1">
        <f>'All Nodes'!D8838</f>
        <v>-0.200013</v>
      </c>
      <c r="E51" s="1">
        <f>'All Nodes'!E8838</f>
        <v>0.24999099999999999</v>
      </c>
      <c r="F51" s="1">
        <f>'All Nodes'!F8838</f>
        <v>0.54521699999999995</v>
      </c>
      <c r="G51">
        <f>'All Nodes'!G8838</f>
        <v>100001</v>
      </c>
    </row>
    <row r="52" spans="1:7" x14ac:dyDescent="0.25">
      <c r="A52" t="str">
        <f>'All Nodes'!A8839</f>
        <v>GRID</v>
      </c>
      <c r="B52">
        <f>'All Nodes'!B8839</f>
        <v>115050</v>
      </c>
      <c r="C52">
        <f>'All Nodes'!C8839</f>
        <v>100001</v>
      </c>
      <c r="D52" s="1">
        <f>'All Nodes'!D8839</f>
        <v>-0.42501100000000003</v>
      </c>
      <c r="E52" s="1">
        <f>'All Nodes'!E8839</f>
        <v>0.22498000000000001</v>
      </c>
      <c r="F52" s="1">
        <f>'All Nodes'!F8839</f>
        <v>0.57101000000000002</v>
      </c>
      <c r="G52">
        <f>'All Nodes'!G8839</f>
        <v>100001</v>
      </c>
    </row>
    <row r="53" spans="1:7" x14ac:dyDescent="0.25">
      <c r="A53" t="str">
        <f>'All Nodes'!A8840</f>
        <v>GRID</v>
      </c>
      <c r="B53">
        <f>'All Nodes'!B8840</f>
        <v>115051</v>
      </c>
      <c r="C53">
        <f>'All Nodes'!C8840</f>
        <v>100001</v>
      </c>
      <c r="D53" s="1">
        <f>'All Nodes'!D8840</f>
        <v>-0.40001100000000001</v>
      </c>
      <c r="E53" s="1">
        <f>'All Nodes'!E8840</f>
        <v>0.22498099999999999</v>
      </c>
      <c r="F53" s="1">
        <f>'All Nodes'!F8840</f>
        <v>0.56686000000000003</v>
      </c>
      <c r="G53">
        <f>'All Nodes'!G8840</f>
        <v>100001</v>
      </c>
    </row>
    <row r="54" spans="1:7" x14ac:dyDescent="0.25">
      <c r="A54" t="str">
        <f>'All Nodes'!A8841</f>
        <v>GRID</v>
      </c>
      <c r="B54">
        <f>'All Nodes'!B8841</f>
        <v>115052</v>
      </c>
      <c r="C54">
        <f>'All Nodes'!C8841</f>
        <v>100001</v>
      </c>
      <c r="D54" s="1">
        <f>'All Nodes'!D8841</f>
        <v>-0.37501099999999998</v>
      </c>
      <c r="E54" s="1">
        <f>'All Nodes'!E8841</f>
        <v>0.22498299999999999</v>
      </c>
      <c r="F54" s="1">
        <f>'All Nodes'!F8841</f>
        <v>0.56296800000000002</v>
      </c>
      <c r="G54">
        <f>'All Nodes'!G8841</f>
        <v>100001</v>
      </c>
    </row>
    <row r="55" spans="1:7" x14ac:dyDescent="0.25">
      <c r="A55" t="str">
        <f>'All Nodes'!A8842</f>
        <v>GRID</v>
      </c>
      <c r="B55">
        <f>'All Nodes'!B8842</f>
        <v>115053</v>
      </c>
      <c r="C55">
        <f>'All Nodes'!C8842</f>
        <v>100001</v>
      </c>
      <c r="D55" s="1">
        <f>'All Nodes'!D8842</f>
        <v>-0.35001100000000002</v>
      </c>
      <c r="E55" s="1">
        <f>'All Nodes'!E8842</f>
        <v>0.22498299999999999</v>
      </c>
      <c r="F55" s="1">
        <f>'All Nodes'!F8842</f>
        <v>0.55933299999999997</v>
      </c>
      <c r="G55">
        <f>'All Nodes'!G8842</f>
        <v>100001</v>
      </c>
    </row>
    <row r="56" spans="1:7" x14ac:dyDescent="0.25">
      <c r="A56" t="str">
        <f>'All Nodes'!A8843</f>
        <v>GRID</v>
      </c>
      <c r="B56">
        <f>'All Nodes'!B8843</f>
        <v>115054</v>
      </c>
      <c r="C56">
        <f>'All Nodes'!C8843</f>
        <v>100001</v>
      </c>
      <c r="D56" s="1">
        <f>'All Nodes'!D8843</f>
        <v>-0.32501099999999999</v>
      </c>
      <c r="E56" s="1">
        <f>'All Nodes'!E8843</f>
        <v>0.22498499999999999</v>
      </c>
      <c r="F56" s="1">
        <f>'All Nodes'!F8843</f>
        <v>0.555952</v>
      </c>
      <c r="G56">
        <f>'All Nodes'!G8843</f>
        <v>100001</v>
      </c>
    </row>
    <row r="57" spans="1:7" x14ac:dyDescent="0.25">
      <c r="A57" t="str">
        <f>'All Nodes'!A8844</f>
        <v>GRID</v>
      </c>
      <c r="B57">
        <f>'All Nodes'!B8844</f>
        <v>115055</v>
      </c>
      <c r="C57">
        <f>'All Nodes'!C8844</f>
        <v>100001</v>
      </c>
      <c r="D57" s="1">
        <f>'All Nodes'!D8844</f>
        <v>-0.30001100000000003</v>
      </c>
      <c r="E57" s="1">
        <f>'All Nodes'!E8844</f>
        <v>0.22498599999999999</v>
      </c>
      <c r="F57" s="1">
        <f>'All Nodes'!F8844</f>
        <v>0.55282699999999996</v>
      </c>
      <c r="G57">
        <f>'All Nodes'!G8844</f>
        <v>100001</v>
      </c>
    </row>
    <row r="58" spans="1:7" x14ac:dyDescent="0.25">
      <c r="A58" t="str">
        <f>'All Nodes'!A8845</f>
        <v>GRID</v>
      </c>
      <c r="B58">
        <f>'All Nodes'!B8845</f>
        <v>115056</v>
      </c>
      <c r="C58">
        <f>'All Nodes'!C8845</f>
        <v>100001</v>
      </c>
      <c r="D58" s="1">
        <f>'All Nodes'!D8845</f>
        <v>-0.27501100000000001</v>
      </c>
      <c r="E58" s="1">
        <f>'All Nodes'!E8845</f>
        <v>0.22498699999999999</v>
      </c>
      <c r="F58" s="1">
        <f>'All Nodes'!F8845</f>
        <v>0.54995499999999997</v>
      </c>
      <c r="G58">
        <f>'All Nodes'!G8845</f>
        <v>100001</v>
      </c>
    </row>
    <row r="59" spans="1:7" x14ac:dyDescent="0.25">
      <c r="A59" t="str">
        <f>'All Nodes'!A8846</f>
        <v>GRID</v>
      </c>
      <c r="B59">
        <f>'All Nodes'!B8846</f>
        <v>115057</v>
      </c>
      <c r="C59">
        <f>'All Nodes'!C8846</f>
        <v>100001</v>
      </c>
      <c r="D59" s="1">
        <f>'All Nodes'!D8846</f>
        <v>-0.25001099999999998</v>
      </c>
      <c r="E59" s="1">
        <f>'All Nodes'!E8846</f>
        <v>0.22498799999999999</v>
      </c>
      <c r="F59" s="1">
        <f>'All Nodes'!F8846</f>
        <v>0.54733500000000002</v>
      </c>
      <c r="G59">
        <f>'All Nodes'!G8846</f>
        <v>100001</v>
      </c>
    </row>
    <row r="60" spans="1:7" x14ac:dyDescent="0.25">
      <c r="A60" t="str">
        <f>'All Nodes'!A8847</f>
        <v>GRID</v>
      </c>
      <c r="B60">
        <f>'All Nodes'!B8847</f>
        <v>115058</v>
      </c>
      <c r="C60">
        <f>'All Nodes'!C8847</f>
        <v>100001</v>
      </c>
      <c r="D60" s="1">
        <f>'All Nodes'!D8847</f>
        <v>-0.22501099999999999</v>
      </c>
      <c r="E60" s="1">
        <f>'All Nodes'!E8847</f>
        <v>0.22499</v>
      </c>
      <c r="F60" s="1">
        <f>'All Nodes'!F8847</f>
        <v>0.54496800000000001</v>
      </c>
      <c r="G60">
        <f>'All Nodes'!G8847</f>
        <v>100001</v>
      </c>
    </row>
    <row r="61" spans="1:7" x14ac:dyDescent="0.25">
      <c r="A61" t="str">
        <f>'All Nodes'!A8848</f>
        <v>GRID</v>
      </c>
      <c r="B61">
        <f>'All Nodes'!B8848</f>
        <v>115059</v>
      </c>
      <c r="C61">
        <f>'All Nodes'!C8848</f>
        <v>100001</v>
      </c>
      <c r="D61" s="1">
        <f>'All Nodes'!D8848</f>
        <v>-0.20001099999999999</v>
      </c>
      <c r="E61" s="1">
        <f>'All Nodes'!E8848</f>
        <v>0.224991</v>
      </c>
      <c r="F61" s="1">
        <f>'All Nodes'!F8848</f>
        <v>0.54285000000000005</v>
      </c>
      <c r="G61">
        <f>'All Nodes'!G8848</f>
        <v>100001</v>
      </c>
    </row>
    <row r="62" spans="1:7" x14ac:dyDescent="0.25">
      <c r="A62" t="str">
        <f>'All Nodes'!A8849</f>
        <v>GRID</v>
      </c>
      <c r="B62">
        <f>'All Nodes'!B8849</f>
        <v>115060</v>
      </c>
      <c r="C62">
        <f>'All Nodes'!C8849</f>
        <v>100001</v>
      </c>
      <c r="D62" s="1">
        <f>'All Nodes'!D8849</f>
        <v>-0.17502200000000001</v>
      </c>
      <c r="E62" s="1">
        <f>'All Nodes'!E8849</f>
        <v>0.449992</v>
      </c>
      <c r="F62" s="1">
        <f>'All Nodes'!F8849</f>
        <v>0.57138699999999998</v>
      </c>
      <c r="G62">
        <f>'All Nodes'!G8849</f>
        <v>100001</v>
      </c>
    </row>
    <row r="63" spans="1:7" x14ac:dyDescent="0.25">
      <c r="A63" t="str">
        <f>'All Nodes'!A8850</f>
        <v>GRID</v>
      </c>
      <c r="B63">
        <f>'All Nodes'!B8850</f>
        <v>115061</v>
      </c>
      <c r="C63">
        <f>'All Nodes'!C8850</f>
        <v>100001</v>
      </c>
      <c r="D63" s="1">
        <f>'All Nodes'!D8850</f>
        <v>-0.17502100000000001</v>
      </c>
      <c r="E63" s="1">
        <f>'All Nodes'!E8850</f>
        <v>0.42499199999999998</v>
      </c>
      <c r="F63" s="1">
        <f>'All Nodes'!F8850</f>
        <v>0.56698599999999999</v>
      </c>
      <c r="G63">
        <f>'All Nodes'!G8850</f>
        <v>100001</v>
      </c>
    </row>
    <row r="64" spans="1:7" x14ac:dyDescent="0.25">
      <c r="A64" t="str">
        <f>'All Nodes'!A8851</f>
        <v>GRID</v>
      </c>
      <c r="B64">
        <f>'All Nodes'!B8851</f>
        <v>115062</v>
      </c>
      <c r="C64">
        <f>'All Nodes'!C8851</f>
        <v>100001</v>
      </c>
      <c r="D64" s="1">
        <f>'All Nodes'!D8851</f>
        <v>-0.17502000000000001</v>
      </c>
      <c r="E64" s="1">
        <f>'All Nodes'!E8851</f>
        <v>0.39999200000000001</v>
      </c>
      <c r="F64" s="1">
        <f>'All Nodes'!F8851</f>
        <v>0.56284199999999995</v>
      </c>
      <c r="G64">
        <f>'All Nodes'!G8851</f>
        <v>100001</v>
      </c>
    </row>
    <row r="65" spans="1:7" x14ac:dyDescent="0.25">
      <c r="A65" t="str">
        <f>'All Nodes'!A8852</f>
        <v>GRID</v>
      </c>
      <c r="B65">
        <f>'All Nodes'!B8852</f>
        <v>115063</v>
      </c>
      <c r="C65">
        <f>'All Nodes'!C8852</f>
        <v>100001</v>
      </c>
      <c r="D65" s="1">
        <f>'All Nodes'!D8852</f>
        <v>-0.17501900000000001</v>
      </c>
      <c r="E65" s="1">
        <f>'All Nodes'!E8852</f>
        <v>0.37499300000000002</v>
      </c>
      <c r="F65" s="1">
        <f>'All Nodes'!F8852</f>
        <v>0.55895700000000004</v>
      </c>
      <c r="G65">
        <f>'All Nodes'!G8852</f>
        <v>100001</v>
      </c>
    </row>
    <row r="66" spans="1:7" x14ac:dyDescent="0.25">
      <c r="A66" t="str">
        <f>'All Nodes'!A8853</f>
        <v>GRID</v>
      </c>
      <c r="B66">
        <f>'All Nodes'!B8853</f>
        <v>115064</v>
      </c>
      <c r="C66">
        <f>'All Nodes'!C8853</f>
        <v>100001</v>
      </c>
      <c r="D66" s="1">
        <f>'All Nodes'!D8853</f>
        <v>-0.17501700000000001</v>
      </c>
      <c r="E66" s="1">
        <f>'All Nodes'!E8853</f>
        <v>0.34999200000000003</v>
      </c>
      <c r="F66" s="1">
        <f>'All Nodes'!F8853</f>
        <v>0.55532700000000002</v>
      </c>
      <c r="G66">
        <f>'All Nodes'!G8853</f>
        <v>100001</v>
      </c>
    </row>
    <row r="67" spans="1:7" x14ac:dyDescent="0.25">
      <c r="A67" t="str">
        <f>'All Nodes'!A8854</f>
        <v>GRID</v>
      </c>
      <c r="B67">
        <f>'All Nodes'!B8854</f>
        <v>115065</v>
      </c>
      <c r="C67">
        <f>'All Nodes'!C8854</f>
        <v>100001</v>
      </c>
      <c r="D67" s="1">
        <f>'All Nodes'!D8854</f>
        <v>-0.175016</v>
      </c>
      <c r="E67" s="1">
        <f>'All Nodes'!E8854</f>
        <v>0.324992</v>
      </c>
      <c r="F67" s="1">
        <f>'All Nodes'!F8854</f>
        <v>0.55195099999999997</v>
      </c>
      <c r="G67">
        <f>'All Nodes'!G8854</f>
        <v>100001</v>
      </c>
    </row>
    <row r="68" spans="1:7" x14ac:dyDescent="0.25">
      <c r="A68" t="str">
        <f>'All Nodes'!A8855</f>
        <v>GRID</v>
      </c>
      <c r="B68">
        <f>'All Nodes'!B8855</f>
        <v>115066</v>
      </c>
      <c r="C68">
        <f>'All Nodes'!C8855</f>
        <v>100001</v>
      </c>
      <c r="D68" s="1">
        <f>'All Nodes'!D8855</f>
        <v>-0.175015</v>
      </c>
      <c r="E68" s="1">
        <f>'All Nodes'!E8855</f>
        <v>0.29999199999999998</v>
      </c>
      <c r="F68" s="1">
        <f>'All Nodes'!F8855</f>
        <v>0.54883199999999999</v>
      </c>
      <c r="G68">
        <f>'All Nodes'!G8855</f>
        <v>100001</v>
      </c>
    </row>
    <row r="69" spans="1:7" x14ac:dyDescent="0.25">
      <c r="A69" t="str">
        <f>'All Nodes'!A8856</f>
        <v>GRID</v>
      </c>
      <c r="B69">
        <f>'All Nodes'!B8856</f>
        <v>115067</v>
      </c>
      <c r="C69">
        <f>'All Nodes'!C8856</f>
        <v>100001</v>
      </c>
      <c r="D69" s="1">
        <f>'All Nodes'!D8856</f>
        <v>-0.175013</v>
      </c>
      <c r="E69" s="1">
        <f>'All Nodes'!E8856</f>
        <v>0.27499200000000001</v>
      </c>
      <c r="F69" s="1">
        <f>'All Nodes'!F8856</f>
        <v>0.545964</v>
      </c>
      <c r="G69">
        <f>'All Nodes'!G8856</f>
        <v>100001</v>
      </c>
    </row>
    <row r="70" spans="1:7" x14ac:dyDescent="0.25">
      <c r="A70" t="str">
        <f>'All Nodes'!A8857</f>
        <v>GRID</v>
      </c>
      <c r="B70">
        <f>'All Nodes'!B8857</f>
        <v>115068</v>
      </c>
      <c r="C70">
        <f>'All Nodes'!C8857</f>
        <v>100001</v>
      </c>
      <c r="D70" s="1">
        <f>'All Nodes'!D8857</f>
        <v>-0.175013</v>
      </c>
      <c r="E70" s="1">
        <f>'All Nodes'!E8857</f>
        <v>0.24999199999999999</v>
      </c>
      <c r="F70" s="1">
        <f>'All Nodes'!F8857</f>
        <v>0.54334899999999997</v>
      </c>
      <c r="G70">
        <f>'All Nodes'!G8857</f>
        <v>100001</v>
      </c>
    </row>
    <row r="71" spans="1:7" x14ac:dyDescent="0.25">
      <c r="A71" t="str">
        <f>'All Nodes'!A8858</f>
        <v>GRID</v>
      </c>
      <c r="B71">
        <f>'All Nodes'!B8858</f>
        <v>115069</v>
      </c>
      <c r="C71">
        <f>'All Nodes'!C8858</f>
        <v>100001</v>
      </c>
      <c r="D71" s="1">
        <f>'All Nodes'!D8858</f>
        <v>-0.175011</v>
      </c>
      <c r="E71" s="1">
        <f>'All Nodes'!E8858</f>
        <v>0.224992</v>
      </c>
      <c r="F71" s="1">
        <f>'All Nodes'!F8858</f>
        <v>0.54098500000000005</v>
      </c>
      <c r="G71">
        <f>'All Nodes'!G8858</f>
        <v>100001</v>
      </c>
    </row>
    <row r="72" spans="1:7" x14ac:dyDescent="0.25">
      <c r="A72" t="str">
        <f>'All Nodes'!A8859</f>
        <v>GRID</v>
      </c>
      <c r="B72">
        <f>'All Nodes'!B8859</f>
        <v>115070</v>
      </c>
      <c r="C72">
        <f>'All Nodes'!C8859</f>
        <v>100001</v>
      </c>
      <c r="D72" s="1">
        <f>'All Nodes'!D8859</f>
        <v>-0.42501</v>
      </c>
      <c r="E72" s="1">
        <f>'All Nodes'!E8859</f>
        <v>0.19997999999999999</v>
      </c>
      <c r="F72" s="1">
        <f>'All Nodes'!F8859</f>
        <v>0.56887100000000002</v>
      </c>
      <c r="G72">
        <f>'All Nodes'!G8859</f>
        <v>100001</v>
      </c>
    </row>
    <row r="73" spans="1:7" x14ac:dyDescent="0.25">
      <c r="A73" t="str">
        <f>'All Nodes'!A8860</f>
        <v>GRID</v>
      </c>
      <c r="B73">
        <f>'All Nodes'!B8860</f>
        <v>115071</v>
      </c>
      <c r="C73">
        <f>'All Nodes'!C8860</f>
        <v>100001</v>
      </c>
      <c r="D73" s="1">
        <f>'All Nodes'!D8860</f>
        <v>-0.40000999999999998</v>
      </c>
      <c r="E73" s="1">
        <f>'All Nodes'!E8860</f>
        <v>0.19998099999999999</v>
      </c>
      <c r="F73" s="1">
        <f>'All Nodes'!F8860</f>
        <v>0.56472500000000003</v>
      </c>
      <c r="G73">
        <f>'All Nodes'!G8860</f>
        <v>100001</v>
      </c>
    </row>
    <row r="74" spans="1:7" x14ac:dyDescent="0.25">
      <c r="A74" t="str">
        <f>'All Nodes'!A8861</f>
        <v>GRID</v>
      </c>
      <c r="B74">
        <f>'All Nodes'!B8861</f>
        <v>115072</v>
      </c>
      <c r="C74">
        <f>'All Nodes'!C8861</f>
        <v>100001</v>
      </c>
      <c r="D74" s="1">
        <f>'All Nodes'!D8861</f>
        <v>-0.37501000000000001</v>
      </c>
      <c r="E74" s="1">
        <f>'All Nodes'!E8861</f>
        <v>0.19998299999999999</v>
      </c>
      <c r="F74" s="1">
        <f>'All Nodes'!F8861</f>
        <v>0.560836</v>
      </c>
      <c r="G74">
        <f>'All Nodes'!G8861</f>
        <v>100001</v>
      </c>
    </row>
    <row r="75" spans="1:7" x14ac:dyDescent="0.25">
      <c r="A75" t="str">
        <f>'All Nodes'!A8862</f>
        <v>GRID</v>
      </c>
      <c r="B75">
        <f>'All Nodes'!B8862</f>
        <v>115073</v>
      </c>
      <c r="C75">
        <f>'All Nodes'!C8862</f>
        <v>100001</v>
      </c>
      <c r="D75" s="1">
        <f>'All Nodes'!D8862</f>
        <v>-0.35000999999999999</v>
      </c>
      <c r="E75" s="1">
        <f>'All Nodes'!E8862</f>
        <v>0.19998299999999999</v>
      </c>
      <c r="F75" s="1">
        <f>'All Nodes'!F8862</f>
        <v>0.55720400000000003</v>
      </c>
      <c r="G75">
        <f>'All Nodes'!G8862</f>
        <v>100001</v>
      </c>
    </row>
    <row r="76" spans="1:7" x14ac:dyDescent="0.25">
      <c r="A76" t="str">
        <f>'All Nodes'!A8863</f>
        <v>GRID</v>
      </c>
      <c r="B76">
        <f>'All Nodes'!B8863</f>
        <v>115074</v>
      </c>
      <c r="C76">
        <f>'All Nodes'!C8863</f>
        <v>100001</v>
      </c>
      <c r="D76" s="1">
        <f>'All Nodes'!D8863</f>
        <v>-0.32501000000000002</v>
      </c>
      <c r="E76" s="1">
        <f>'All Nodes'!E8863</f>
        <v>0.199985</v>
      </c>
      <c r="F76" s="1">
        <f>'All Nodes'!F8863</f>
        <v>0.55382699999999996</v>
      </c>
      <c r="G76">
        <f>'All Nodes'!G8863</f>
        <v>100001</v>
      </c>
    </row>
    <row r="77" spans="1:7" x14ac:dyDescent="0.25">
      <c r="A77" t="str">
        <f>'All Nodes'!A8864</f>
        <v>GRID</v>
      </c>
      <c r="B77">
        <f>'All Nodes'!B8864</f>
        <v>115075</v>
      </c>
      <c r="C77">
        <f>'All Nodes'!C8864</f>
        <v>100001</v>
      </c>
      <c r="D77" s="1">
        <f>'All Nodes'!D8864</f>
        <v>-0.30001</v>
      </c>
      <c r="E77" s="1">
        <f>'All Nodes'!E8864</f>
        <v>0.199986</v>
      </c>
      <c r="F77" s="1">
        <f>'All Nodes'!F8864</f>
        <v>0.55070300000000005</v>
      </c>
      <c r="G77">
        <f>'All Nodes'!G8864</f>
        <v>100001</v>
      </c>
    </row>
    <row r="78" spans="1:7" x14ac:dyDescent="0.25">
      <c r="A78" t="str">
        <f>'All Nodes'!A8865</f>
        <v>GRID</v>
      </c>
      <c r="B78">
        <f>'All Nodes'!B8865</f>
        <v>115076</v>
      </c>
      <c r="C78">
        <f>'All Nodes'!C8865</f>
        <v>100001</v>
      </c>
      <c r="D78" s="1">
        <f>'All Nodes'!D8865</f>
        <v>-0.27501100000000001</v>
      </c>
      <c r="E78" s="1">
        <f>'All Nodes'!E8865</f>
        <v>0.199987</v>
      </c>
      <c r="F78" s="1">
        <f>'All Nodes'!F8865</f>
        <v>0.54783400000000004</v>
      </c>
      <c r="G78">
        <f>'All Nodes'!G8865</f>
        <v>100001</v>
      </c>
    </row>
    <row r="79" spans="1:7" x14ac:dyDescent="0.25">
      <c r="A79" t="str">
        <f>'All Nodes'!A8866</f>
        <v>GRID</v>
      </c>
      <c r="B79">
        <f>'All Nodes'!B8866</f>
        <v>115077</v>
      </c>
      <c r="C79">
        <f>'All Nodes'!C8866</f>
        <v>100001</v>
      </c>
      <c r="D79" s="1">
        <f>'All Nodes'!D8866</f>
        <v>-0.25001000000000001</v>
      </c>
      <c r="E79" s="1">
        <f>'All Nodes'!E8866</f>
        <v>0.199988</v>
      </c>
      <c r="F79" s="1">
        <f>'All Nodes'!F8866</f>
        <v>0.54521699999999995</v>
      </c>
      <c r="G79">
        <f>'All Nodes'!G8866</f>
        <v>100001</v>
      </c>
    </row>
    <row r="80" spans="1:7" x14ac:dyDescent="0.25">
      <c r="A80" t="str">
        <f>'All Nodes'!A8867</f>
        <v>GRID</v>
      </c>
      <c r="B80">
        <f>'All Nodes'!B8867</f>
        <v>115078</v>
      </c>
      <c r="C80">
        <f>'All Nodes'!C8867</f>
        <v>100001</v>
      </c>
      <c r="D80" s="1">
        <f>'All Nodes'!D8867</f>
        <v>-0.22500999999999999</v>
      </c>
      <c r="E80" s="1">
        <f>'All Nodes'!E8867</f>
        <v>0.19999</v>
      </c>
      <c r="F80" s="1">
        <f>'All Nodes'!F8867</f>
        <v>0.54285099999999997</v>
      </c>
      <c r="G80">
        <f>'All Nodes'!G8867</f>
        <v>100001</v>
      </c>
    </row>
    <row r="81" spans="1:7" x14ac:dyDescent="0.25">
      <c r="A81" t="str">
        <f>'All Nodes'!A8868</f>
        <v>GRID</v>
      </c>
      <c r="B81">
        <f>'All Nodes'!B8868</f>
        <v>115079</v>
      </c>
      <c r="C81">
        <f>'All Nodes'!C8868</f>
        <v>100001</v>
      </c>
      <c r="D81" s="1">
        <f>'All Nodes'!D8868</f>
        <v>-0.20000999999999999</v>
      </c>
      <c r="E81" s="1">
        <f>'All Nodes'!E8868</f>
        <v>0.19999</v>
      </c>
      <c r="F81" s="1">
        <f>'All Nodes'!F8868</f>
        <v>0.54073599999999999</v>
      </c>
      <c r="G81">
        <f>'All Nodes'!G8868</f>
        <v>100001</v>
      </c>
    </row>
    <row r="82" spans="1:7" x14ac:dyDescent="0.25">
      <c r="A82" t="str">
        <f>'All Nodes'!A8869</f>
        <v>GRID</v>
      </c>
      <c r="B82">
        <f>'All Nodes'!B8869</f>
        <v>115080</v>
      </c>
      <c r="C82">
        <f>'All Nodes'!C8869</f>
        <v>100001</v>
      </c>
      <c r="D82" s="1">
        <f>'All Nodes'!D8869</f>
        <v>-0.17501</v>
      </c>
      <c r="E82" s="1">
        <f>'All Nodes'!E8869</f>
        <v>0.199992</v>
      </c>
      <c r="F82" s="1">
        <f>'All Nodes'!F8869</f>
        <v>0.53887200000000002</v>
      </c>
      <c r="G82">
        <f>'All Nodes'!G8869</f>
        <v>100001</v>
      </c>
    </row>
    <row r="83" spans="1:7" x14ac:dyDescent="0.25">
      <c r="A83" t="str">
        <f>'All Nodes'!A8870</f>
        <v>GRID</v>
      </c>
      <c r="B83">
        <f>'All Nodes'!B8870</f>
        <v>115081</v>
      </c>
      <c r="C83">
        <f>'All Nodes'!C8870</f>
        <v>100001</v>
      </c>
      <c r="D83" s="1">
        <f>'All Nodes'!D8870</f>
        <v>-0.15002199999999999</v>
      </c>
      <c r="E83" s="1">
        <f>'All Nodes'!E8870</f>
        <v>0.44999299999999998</v>
      </c>
      <c r="F83" s="1">
        <f>'All Nodes'!F8870</f>
        <v>0.56975200000000004</v>
      </c>
      <c r="G83">
        <f>'All Nodes'!G8870</f>
        <v>100001</v>
      </c>
    </row>
    <row r="84" spans="1:7" x14ac:dyDescent="0.25">
      <c r="A84" t="str">
        <f>'All Nodes'!A8871</f>
        <v>GRID</v>
      </c>
      <c r="B84">
        <f>'All Nodes'!B8871</f>
        <v>115082</v>
      </c>
      <c r="C84">
        <f>'All Nodes'!C8871</f>
        <v>100001</v>
      </c>
      <c r="D84" s="1">
        <f>'All Nodes'!D8871</f>
        <v>-0.15002099999999999</v>
      </c>
      <c r="E84" s="1">
        <f>'All Nodes'!E8871</f>
        <v>0.42499300000000001</v>
      </c>
      <c r="F84" s="1">
        <f>'All Nodes'!F8871</f>
        <v>0.56535199999999997</v>
      </c>
      <c r="G84">
        <f>'All Nodes'!G8871</f>
        <v>100001</v>
      </c>
    </row>
    <row r="85" spans="1:7" x14ac:dyDescent="0.25">
      <c r="A85" t="str">
        <f>'All Nodes'!A8872</f>
        <v>GRID</v>
      </c>
      <c r="B85">
        <f>'All Nodes'!B8872</f>
        <v>115083</v>
      </c>
      <c r="C85">
        <f>'All Nodes'!C8872</f>
        <v>100001</v>
      </c>
      <c r="D85" s="1">
        <f>'All Nodes'!D8872</f>
        <v>-0.15001999999999999</v>
      </c>
      <c r="E85" s="1">
        <f>'All Nodes'!E8872</f>
        <v>0.39999299999999999</v>
      </c>
      <c r="F85" s="1">
        <f>'All Nodes'!F8872</f>
        <v>0.56121200000000004</v>
      </c>
      <c r="G85">
        <f>'All Nodes'!G8872</f>
        <v>100001</v>
      </c>
    </row>
    <row r="86" spans="1:7" x14ac:dyDescent="0.25">
      <c r="A86" t="str">
        <f>'All Nodes'!A8873</f>
        <v>GRID</v>
      </c>
      <c r="B86">
        <f>'All Nodes'!B8873</f>
        <v>115084</v>
      </c>
      <c r="C86">
        <f>'All Nodes'!C8873</f>
        <v>100001</v>
      </c>
      <c r="D86" s="1">
        <f>'All Nodes'!D8873</f>
        <v>-0.15001900000000001</v>
      </c>
      <c r="E86" s="1">
        <f>'All Nodes'!E8873</f>
        <v>0.37499300000000002</v>
      </c>
      <c r="F86" s="1">
        <f>'All Nodes'!F8873</f>
        <v>0.55732800000000005</v>
      </c>
      <c r="G86">
        <f>'All Nodes'!G8873</f>
        <v>100001</v>
      </c>
    </row>
    <row r="87" spans="1:7" x14ac:dyDescent="0.25">
      <c r="A87" t="str">
        <f>'All Nodes'!A8874</f>
        <v>GRID</v>
      </c>
      <c r="B87">
        <f>'All Nodes'!B8874</f>
        <v>115085</v>
      </c>
      <c r="C87">
        <f>'All Nodes'!C8874</f>
        <v>100001</v>
      </c>
      <c r="D87" s="1">
        <f>'All Nodes'!D8874</f>
        <v>-0.15001700000000001</v>
      </c>
      <c r="E87" s="1">
        <f>'All Nodes'!E8874</f>
        <v>0.349993</v>
      </c>
      <c r="F87" s="1">
        <f>'All Nodes'!F8874</f>
        <v>0.55370200000000003</v>
      </c>
      <c r="G87">
        <f>'All Nodes'!G8874</f>
        <v>100001</v>
      </c>
    </row>
    <row r="88" spans="1:7" x14ac:dyDescent="0.25">
      <c r="A88" t="str">
        <f>'All Nodes'!A8875</f>
        <v>GRID</v>
      </c>
      <c r="B88">
        <f>'All Nodes'!B8875</f>
        <v>115086</v>
      </c>
      <c r="C88">
        <f>'All Nodes'!C8875</f>
        <v>100001</v>
      </c>
      <c r="D88" s="1">
        <f>'All Nodes'!D8875</f>
        <v>-0.15001700000000001</v>
      </c>
      <c r="E88" s="1">
        <f>'All Nodes'!E8875</f>
        <v>0.32499299999999998</v>
      </c>
      <c r="F88" s="1">
        <f>'All Nodes'!F8875</f>
        <v>0.55032899999999996</v>
      </c>
      <c r="G88">
        <f>'All Nodes'!G8875</f>
        <v>100001</v>
      </c>
    </row>
    <row r="89" spans="1:7" x14ac:dyDescent="0.25">
      <c r="A89" t="str">
        <f>'All Nodes'!A8876</f>
        <v>GRID</v>
      </c>
      <c r="B89">
        <f>'All Nodes'!B8876</f>
        <v>115087</v>
      </c>
      <c r="C89">
        <f>'All Nodes'!C8876</f>
        <v>100001</v>
      </c>
      <c r="D89" s="1">
        <f>'All Nodes'!D8876</f>
        <v>-0.15001200000000001</v>
      </c>
      <c r="E89" s="1">
        <f>'All Nodes'!E8876</f>
        <v>0.29999300000000001</v>
      </c>
      <c r="F89" s="1">
        <f>'All Nodes'!F8876</f>
        <v>0.54720999999999997</v>
      </c>
      <c r="G89">
        <f>'All Nodes'!G8876</f>
        <v>100001</v>
      </c>
    </row>
    <row r="90" spans="1:7" x14ac:dyDescent="0.25">
      <c r="A90" t="str">
        <f>'All Nodes'!A8877</f>
        <v>GRID</v>
      </c>
      <c r="B90">
        <f>'All Nodes'!B8877</f>
        <v>115088</v>
      </c>
      <c r="C90">
        <f>'All Nodes'!C8877</f>
        <v>100001</v>
      </c>
      <c r="D90" s="1">
        <f>'All Nodes'!D8877</f>
        <v>-0.15001300000000001</v>
      </c>
      <c r="E90" s="1">
        <f>'All Nodes'!E8877</f>
        <v>0.27499400000000002</v>
      </c>
      <c r="F90" s="1">
        <f>'All Nodes'!F8877</f>
        <v>0.54434499999999997</v>
      </c>
      <c r="G90">
        <f>'All Nodes'!G8877</f>
        <v>100001</v>
      </c>
    </row>
    <row r="91" spans="1:7" x14ac:dyDescent="0.25">
      <c r="A91" t="str">
        <f>'All Nodes'!A8878</f>
        <v>GRID</v>
      </c>
      <c r="B91">
        <f>'All Nodes'!B8878</f>
        <v>115089</v>
      </c>
      <c r="C91">
        <f>'All Nodes'!C8878</f>
        <v>100001</v>
      </c>
      <c r="D91" s="1">
        <f>'All Nodes'!D8878</f>
        <v>-0.15001300000000001</v>
      </c>
      <c r="E91" s="1">
        <f>'All Nodes'!E8878</f>
        <v>0.24999399999999999</v>
      </c>
      <c r="F91" s="1">
        <f>'All Nodes'!F8878</f>
        <v>0.54173099999999996</v>
      </c>
      <c r="G91">
        <f>'All Nodes'!G8878</f>
        <v>100001</v>
      </c>
    </row>
    <row r="92" spans="1:7" x14ac:dyDescent="0.25">
      <c r="A92" t="str">
        <f>'All Nodes'!A8879</f>
        <v>GRID</v>
      </c>
      <c r="B92">
        <f>'All Nodes'!B8879</f>
        <v>115090</v>
      </c>
      <c r="C92">
        <f>'All Nodes'!C8879</f>
        <v>100001</v>
      </c>
      <c r="D92" s="1">
        <f>'All Nodes'!D8879</f>
        <v>-0.15001100000000001</v>
      </c>
      <c r="E92" s="1">
        <f>'All Nodes'!E8879</f>
        <v>0.224994</v>
      </c>
      <c r="F92" s="1">
        <f>'All Nodes'!F8879</f>
        <v>0.53936899999999999</v>
      </c>
      <c r="G92">
        <f>'All Nodes'!G8879</f>
        <v>100001</v>
      </c>
    </row>
    <row r="93" spans="1:7" x14ac:dyDescent="0.25">
      <c r="A93" t="str">
        <f>'All Nodes'!A8880</f>
        <v>GRID</v>
      </c>
      <c r="B93">
        <f>'All Nodes'!B8880</f>
        <v>115091</v>
      </c>
      <c r="C93">
        <f>'All Nodes'!C8880</f>
        <v>100001</v>
      </c>
      <c r="D93" s="1">
        <f>'All Nodes'!D8880</f>
        <v>-0.15001</v>
      </c>
      <c r="E93" s="1">
        <f>'All Nodes'!E8880</f>
        <v>0.19999400000000001</v>
      </c>
      <c r="F93" s="1">
        <f>'All Nodes'!F8880</f>
        <v>0.53725699999999998</v>
      </c>
      <c r="G93">
        <f>'All Nodes'!G8880</f>
        <v>100001</v>
      </c>
    </row>
    <row r="94" spans="1:7" x14ac:dyDescent="0.25">
      <c r="A94" t="str">
        <f>'All Nodes'!A8881</f>
        <v>GRID</v>
      </c>
      <c r="B94">
        <f>'All Nodes'!B8881</f>
        <v>115092</v>
      </c>
      <c r="C94">
        <f>'All Nodes'!C8881</f>
        <v>100001</v>
      </c>
      <c r="D94" s="1">
        <f>'All Nodes'!D8881</f>
        <v>-0.45000800000000002</v>
      </c>
      <c r="E94" s="1">
        <f>'All Nodes'!E8881</f>
        <v>0.174979</v>
      </c>
      <c r="F94" s="1">
        <f>'All Nodes'!F8881</f>
        <v>0.57138800000000001</v>
      </c>
      <c r="G94">
        <f>'All Nodes'!G8881</f>
        <v>100001</v>
      </c>
    </row>
    <row r="95" spans="1:7" x14ac:dyDescent="0.25">
      <c r="A95" t="str">
        <f>'All Nodes'!A8882</f>
        <v>GRID</v>
      </c>
      <c r="B95">
        <f>'All Nodes'!B8882</f>
        <v>115093</v>
      </c>
      <c r="C95">
        <f>'All Nodes'!C8882</f>
        <v>100001</v>
      </c>
      <c r="D95" s="1">
        <f>'All Nodes'!D8882</f>
        <v>-0.42500900000000003</v>
      </c>
      <c r="E95" s="1">
        <f>'All Nodes'!E8882</f>
        <v>0.17498</v>
      </c>
      <c r="F95" s="1">
        <f>'All Nodes'!F8882</f>
        <v>0.56698599999999999</v>
      </c>
      <c r="G95">
        <f>'All Nodes'!G8882</f>
        <v>100001</v>
      </c>
    </row>
    <row r="96" spans="1:7" x14ac:dyDescent="0.25">
      <c r="A96" t="str">
        <f>'All Nodes'!A8883</f>
        <v>GRID</v>
      </c>
      <c r="B96">
        <f>'All Nodes'!B8883</f>
        <v>115094</v>
      </c>
      <c r="C96">
        <f>'All Nodes'!C8883</f>
        <v>100001</v>
      </c>
      <c r="D96" s="1">
        <f>'All Nodes'!D8883</f>
        <v>-0.400009</v>
      </c>
      <c r="E96" s="1">
        <f>'All Nodes'!E8883</f>
        <v>0.174981</v>
      </c>
      <c r="F96" s="1">
        <f>'All Nodes'!F8883</f>
        <v>0.56284299999999998</v>
      </c>
      <c r="G96">
        <f>'All Nodes'!G8883</f>
        <v>100001</v>
      </c>
    </row>
    <row r="97" spans="1:7" x14ac:dyDescent="0.25">
      <c r="A97" t="str">
        <f>'All Nodes'!A8884</f>
        <v>GRID</v>
      </c>
      <c r="B97">
        <f>'All Nodes'!B8884</f>
        <v>115095</v>
      </c>
      <c r="C97">
        <f>'All Nodes'!C8884</f>
        <v>100001</v>
      </c>
      <c r="D97" s="1">
        <f>'All Nodes'!D8884</f>
        <v>-0.37500899999999998</v>
      </c>
      <c r="E97" s="1">
        <f>'All Nodes'!E8884</f>
        <v>0.174983</v>
      </c>
      <c r="F97" s="1">
        <f>'All Nodes'!F8884</f>
        <v>0.55895700000000004</v>
      </c>
      <c r="G97">
        <f>'All Nodes'!G8884</f>
        <v>100001</v>
      </c>
    </row>
    <row r="98" spans="1:7" x14ac:dyDescent="0.25">
      <c r="A98" t="str">
        <f>'All Nodes'!A8885</f>
        <v>GRID</v>
      </c>
      <c r="B98">
        <f>'All Nodes'!B8885</f>
        <v>115096</v>
      </c>
      <c r="C98">
        <f>'All Nodes'!C8885</f>
        <v>100001</v>
      </c>
      <c r="D98" s="1">
        <f>'All Nodes'!D8885</f>
        <v>-0.35000900000000001</v>
      </c>
      <c r="E98" s="1">
        <f>'All Nodes'!E8885</f>
        <v>0.174983</v>
      </c>
      <c r="F98" s="1">
        <f>'All Nodes'!F8885</f>
        <v>0.55532700000000002</v>
      </c>
      <c r="G98">
        <f>'All Nodes'!G8885</f>
        <v>100001</v>
      </c>
    </row>
    <row r="99" spans="1:7" x14ac:dyDescent="0.25">
      <c r="A99" t="str">
        <f>'All Nodes'!A8886</f>
        <v>GRID</v>
      </c>
      <c r="B99">
        <f>'All Nodes'!B8886</f>
        <v>115097</v>
      </c>
      <c r="C99">
        <f>'All Nodes'!C8886</f>
        <v>100001</v>
      </c>
      <c r="D99" s="1">
        <f>'All Nodes'!D8886</f>
        <v>-0.32500899999999999</v>
      </c>
      <c r="E99" s="1">
        <f>'All Nodes'!E8886</f>
        <v>0.174985</v>
      </c>
      <c r="F99" s="1">
        <f>'All Nodes'!F8886</f>
        <v>0.551952</v>
      </c>
      <c r="G99">
        <f>'All Nodes'!G8886</f>
        <v>100001</v>
      </c>
    </row>
    <row r="100" spans="1:7" x14ac:dyDescent="0.25">
      <c r="A100" t="str">
        <f>'All Nodes'!A8887</f>
        <v>GRID</v>
      </c>
      <c r="B100">
        <f>'All Nodes'!B8887</f>
        <v>115098</v>
      </c>
      <c r="C100">
        <f>'All Nodes'!C8887</f>
        <v>100001</v>
      </c>
      <c r="D100" s="1">
        <f>'All Nodes'!D8887</f>
        <v>-0.30000900000000003</v>
      </c>
      <c r="E100" s="1">
        <f>'All Nodes'!E8887</f>
        <v>0.174986</v>
      </c>
      <c r="F100" s="1">
        <f>'All Nodes'!F8887</f>
        <v>0.54883199999999999</v>
      </c>
      <c r="G100">
        <f>'All Nodes'!G8887</f>
        <v>100001</v>
      </c>
    </row>
    <row r="101" spans="1:7" x14ac:dyDescent="0.25">
      <c r="A101" t="str">
        <f>'All Nodes'!A8888</f>
        <v>GRID</v>
      </c>
      <c r="B101">
        <f>'All Nodes'!B8888</f>
        <v>115099</v>
      </c>
      <c r="C101">
        <f>'All Nodes'!C8888</f>
        <v>100001</v>
      </c>
      <c r="D101" s="1">
        <f>'All Nodes'!D8888</f>
        <v>-0.275009</v>
      </c>
      <c r="E101" s="1">
        <f>'All Nodes'!E8888</f>
        <v>0.174987</v>
      </c>
      <c r="F101" s="1">
        <f>'All Nodes'!F8888</f>
        <v>0.54596299999999998</v>
      </c>
      <c r="G101">
        <f>'All Nodes'!G8888</f>
        <v>100001</v>
      </c>
    </row>
    <row r="102" spans="1:7" x14ac:dyDescent="0.25">
      <c r="A102" t="str">
        <f>'All Nodes'!A8889</f>
        <v>GRID</v>
      </c>
      <c r="B102">
        <f>'All Nodes'!B8889</f>
        <v>115100</v>
      </c>
      <c r="C102">
        <f>'All Nodes'!C8889</f>
        <v>100001</v>
      </c>
      <c r="D102" s="1">
        <f>'All Nodes'!D8889</f>
        <v>-0.25000899999999998</v>
      </c>
      <c r="E102" s="1">
        <f>'All Nodes'!E8889</f>
        <v>0.174988</v>
      </c>
      <c r="F102" s="1">
        <f>'All Nodes'!F8889</f>
        <v>0.54334899999999997</v>
      </c>
      <c r="G102">
        <f>'All Nodes'!G8889</f>
        <v>100001</v>
      </c>
    </row>
    <row r="103" spans="1:7" x14ac:dyDescent="0.25">
      <c r="A103" t="str">
        <f>'All Nodes'!A8890</f>
        <v>GRID</v>
      </c>
      <c r="B103">
        <f>'All Nodes'!B8890</f>
        <v>115101</v>
      </c>
      <c r="C103">
        <f>'All Nodes'!C8890</f>
        <v>100001</v>
      </c>
      <c r="D103" s="1">
        <f>'All Nodes'!D8890</f>
        <v>-0.22500999999999999</v>
      </c>
      <c r="E103" s="1">
        <f>'All Nodes'!E8890</f>
        <v>0.17499000000000001</v>
      </c>
      <c r="F103" s="1">
        <f>'All Nodes'!F8890</f>
        <v>0.54098500000000005</v>
      </c>
      <c r="G103">
        <f>'All Nodes'!G8890</f>
        <v>100001</v>
      </c>
    </row>
    <row r="104" spans="1:7" x14ac:dyDescent="0.25">
      <c r="A104" t="str">
        <f>'All Nodes'!A8891</f>
        <v>GRID</v>
      </c>
      <c r="B104">
        <f>'All Nodes'!B8891</f>
        <v>115102</v>
      </c>
      <c r="C104">
        <f>'All Nodes'!C8891</f>
        <v>100001</v>
      </c>
      <c r="D104" s="1">
        <f>'All Nodes'!D8891</f>
        <v>-0.20000899999999999</v>
      </c>
      <c r="E104" s="1">
        <f>'All Nodes'!E8891</f>
        <v>0.17499000000000001</v>
      </c>
      <c r="F104" s="1">
        <f>'All Nodes'!F8891</f>
        <v>0.53887200000000002</v>
      </c>
      <c r="G104">
        <f>'All Nodes'!G8891</f>
        <v>100001</v>
      </c>
    </row>
    <row r="105" spans="1:7" x14ac:dyDescent="0.25">
      <c r="A105" t="str">
        <f>'All Nodes'!A8892</f>
        <v>GRID</v>
      </c>
      <c r="B105">
        <f>'All Nodes'!B8892</f>
        <v>115103</v>
      </c>
      <c r="C105">
        <f>'All Nodes'!C8892</f>
        <v>100001</v>
      </c>
      <c r="D105" s="1">
        <f>'All Nodes'!D8892</f>
        <v>-0.175009</v>
      </c>
      <c r="E105" s="1">
        <f>'All Nodes'!E8892</f>
        <v>0.17499200000000001</v>
      </c>
      <c r="F105" s="1">
        <f>'All Nodes'!F8892</f>
        <v>0.53700899999999996</v>
      </c>
      <c r="G105">
        <f>'All Nodes'!G8892</f>
        <v>100001</v>
      </c>
    </row>
    <row r="106" spans="1:7" x14ac:dyDescent="0.25">
      <c r="A106" t="str">
        <f>'All Nodes'!A8893</f>
        <v>GRID</v>
      </c>
      <c r="B106">
        <f>'All Nodes'!B8893</f>
        <v>115104</v>
      </c>
      <c r="C106">
        <f>'All Nodes'!C8893</f>
        <v>100001</v>
      </c>
      <c r="D106" s="1">
        <f>'All Nodes'!D8893</f>
        <v>-0.150009</v>
      </c>
      <c r="E106" s="1">
        <f>'All Nodes'!E8893</f>
        <v>0.17499400000000001</v>
      </c>
      <c r="F106" s="1">
        <f>'All Nodes'!F8893</f>
        <v>0.53539499999999995</v>
      </c>
      <c r="G106">
        <f>'All Nodes'!G8893</f>
        <v>100001</v>
      </c>
    </row>
    <row r="107" spans="1:7" x14ac:dyDescent="0.25">
      <c r="A107" t="str">
        <f>'All Nodes'!A8894</f>
        <v>GRID</v>
      </c>
      <c r="B107">
        <f>'All Nodes'!B8894</f>
        <v>115105</v>
      </c>
      <c r="C107">
        <f>'All Nodes'!C8894</f>
        <v>100001</v>
      </c>
      <c r="D107" s="1">
        <f>'All Nodes'!D8894</f>
        <v>-0.125024</v>
      </c>
      <c r="E107" s="1">
        <f>'All Nodes'!E8894</f>
        <v>0.47499400000000003</v>
      </c>
      <c r="F107" s="1">
        <f>'All Nodes'!F8894</f>
        <v>0.57302399999999998</v>
      </c>
      <c r="G107">
        <f>'All Nodes'!G8894</f>
        <v>100001</v>
      </c>
    </row>
    <row r="108" spans="1:7" x14ac:dyDescent="0.25">
      <c r="A108" t="str">
        <f>'All Nodes'!A8895</f>
        <v>GRID</v>
      </c>
      <c r="B108">
        <f>'All Nodes'!B8895</f>
        <v>115106</v>
      </c>
      <c r="C108">
        <f>'All Nodes'!C8895</f>
        <v>100001</v>
      </c>
      <c r="D108" s="1">
        <f>'All Nodes'!D8895</f>
        <v>-0.12502199999999999</v>
      </c>
      <c r="E108" s="1">
        <f>'All Nodes'!E8895</f>
        <v>0.44999499999999998</v>
      </c>
      <c r="F108" s="1">
        <f>'All Nodes'!F8895</f>
        <v>0.56836900000000001</v>
      </c>
      <c r="G108">
        <f>'All Nodes'!G8895</f>
        <v>100001</v>
      </c>
    </row>
    <row r="109" spans="1:7" x14ac:dyDescent="0.25">
      <c r="A109" t="str">
        <f>'All Nodes'!A8896</f>
        <v>GRID</v>
      </c>
      <c r="B109">
        <f>'All Nodes'!B8896</f>
        <v>115107</v>
      </c>
      <c r="C109">
        <f>'All Nodes'!C8896</f>
        <v>100001</v>
      </c>
      <c r="D109" s="1">
        <f>'All Nodes'!D8896</f>
        <v>-0.12502099999999999</v>
      </c>
      <c r="E109" s="1">
        <f>'All Nodes'!E8896</f>
        <v>0.42499500000000001</v>
      </c>
      <c r="F109" s="1">
        <f>'All Nodes'!F8896</f>
        <v>0.56397200000000003</v>
      </c>
      <c r="G109">
        <f>'All Nodes'!G8896</f>
        <v>100001</v>
      </c>
    </row>
    <row r="110" spans="1:7" x14ac:dyDescent="0.25">
      <c r="A110" t="str">
        <f>'All Nodes'!A8897</f>
        <v>GRID</v>
      </c>
      <c r="B110">
        <f>'All Nodes'!B8897</f>
        <v>115108</v>
      </c>
      <c r="C110">
        <f>'All Nodes'!C8897</f>
        <v>100001</v>
      </c>
      <c r="D110" s="1">
        <f>'All Nodes'!D8897</f>
        <v>-0.12501899999999999</v>
      </c>
      <c r="E110" s="1">
        <f>'All Nodes'!E8897</f>
        <v>0.39999499999999999</v>
      </c>
      <c r="F110" s="1">
        <f>'All Nodes'!F8897</f>
        <v>0.55983300000000003</v>
      </c>
      <c r="G110">
        <f>'All Nodes'!G8897</f>
        <v>100001</v>
      </c>
    </row>
    <row r="111" spans="1:7" x14ac:dyDescent="0.25">
      <c r="A111" t="str">
        <f>'All Nodes'!A8898</f>
        <v>GRID</v>
      </c>
      <c r="B111">
        <f>'All Nodes'!B8898</f>
        <v>115109</v>
      </c>
      <c r="C111">
        <f>'All Nodes'!C8898</f>
        <v>100001</v>
      </c>
      <c r="D111" s="1">
        <f>'All Nodes'!D8898</f>
        <v>-0.12501899999999999</v>
      </c>
      <c r="E111" s="1">
        <f>'All Nodes'!E8898</f>
        <v>0.37499500000000002</v>
      </c>
      <c r="F111" s="1">
        <f>'All Nodes'!F8898</f>
        <v>0.55595300000000003</v>
      </c>
      <c r="G111">
        <f>'All Nodes'!G8898</f>
        <v>100001</v>
      </c>
    </row>
    <row r="112" spans="1:7" x14ac:dyDescent="0.25">
      <c r="A112" t="str">
        <f>'All Nodes'!A8899</f>
        <v>GRID</v>
      </c>
      <c r="B112">
        <f>'All Nodes'!B8899</f>
        <v>115110</v>
      </c>
      <c r="C112">
        <f>'All Nodes'!C8899</f>
        <v>100001</v>
      </c>
      <c r="D112" s="1">
        <f>'All Nodes'!D8899</f>
        <v>-0.12501699999999999</v>
      </c>
      <c r="E112" s="1">
        <f>'All Nodes'!E8899</f>
        <v>0.349995</v>
      </c>
      <c r="F112" s="1">
        <f>'All Nodes'!F8899</f>
        <v>0.55232599999999998</v>
      </c>
      <c r="G112">
        <f>'All Nodes'!G8899</f>
        <v>100001</v>
      </c>
    </row>
    <row r="113" spans="1:7" x14ac:dyDescent="0.25">
      <c r="A113" t="str">
        <f>'All Nodes'!A8900</f>
        <v>GRID</v>
      </c>
      <c r="B113">
        <f>'All Nodes'!B8900</f>
        <v>115111</v>
      </c>
      <c r="C113">
        <f>'All Nodes'!C8900</f>
        <v>100001</v>
      </c>
      <c r="D113" s="1">
        <f>'All Nodes'!D8900</f>
        <v>-0.12501699999999999</v>
      </c>
      <c r="E113" s="1">
        <f>'All Nodes'!E8900</f>
        <v>0.32499499999999998</v>
      </c>
      <c r="F113" s="1">
        <f>'All Nodes'!F8900</f>
        <v>0.548956</v>
      </c>
      <c r="G113">
        <f>'All Nodes'!G8900</f>
        <v>100001</v>
      </c>
    </row>
    <row r="114" spans="1:7" x14ac:dyDescent="0.25">
      <c r="A114" t="str">
        <f>'All Nodes'!A8901</f>
        <v>GRID</v>
      </c>
      <c r="B114">
        <f>'All Nodes'!B8901</f>
        <v>115112</v>
      </c>
      <c r="C114">
        <f>'All Nodes'!C8901</f>
        <v>100001</v>
      </c>
      <c r="D114" s="1">
        <f>'All Nodes'!D8901</f>
        <v>-0.12501499999999999</v>
      </c>
      <c r="E114" s="1">
        <f>'All Nodes'!E8901</f>
        <v>0.29999399999999998</v>
      </c>
      <c r="F114" s="1">
        <f>'All Nodes'!F8901</f>
        <v>0.54583999999999999</v>
      </c>
      <c r="G114">
        <f>'All Nodes'!G8901</f>
        <v>100001</v>
      </c>
    </row>
    <row r="115" spans="1:7" x14ac:dyDescent="0.25">
      <c r="A115" t="str">
        <f>'All Nodes'!A8902</f>
        <v>GRID</v>
      </c>
      <c r="B115">
        <f>'All Nodes'!B8902</f>
        <v>115113</v>
      </c>
      <c r="C115">
        <f>'All Nodes'!C8902</f>
        <v>100001</v>
      </c>
      <c r="D115" s="1">
        <f>'All Nodes'!D8902</f>
        <v>-0.12501300000000001</v>
      </c>
      <c r="E115" s="1">
        <f>'All Nodes'!E8902</f>
        <v>0.27499400000000002</v>
      </c>
      <c r="F115" s="1">
        <f>'All Nodes'!F8902</f>
        <v>0.54297499999999999</v>
      </c>
      <c r="G115">
        <f>'All Nodes'!G8902</f>
        <v>100001</v>
      </c>
    </row>
    <row r="116" spans="1:7" x14ac:dyDescent="0.25">
      <c r="A116" t="str">
        <f>'All Nodes'!A8903</f>
        <v>GRID</v>
      </c>
      <c r="B116">
        <f>'All Nodes'!B8903</f>
        <v>115114</v>
      </c>
      <c r="C116">
        <f>'All Nodes'!C8903</f>
        <v>100001</v>
      </c>
      <c r="D116" s="1">
        <f>'All Nodes'!D8903</f>
        <v>-0.12500900000000001</v>
      </c>
      <c r="E116" s="1">
        <f>'All Nodes'!E8903</f>
        <v>0.17499400000000001</v>
      </c>
      <c r="F116" s="1">
        <f>'All Nodes'!F8903</f>
        <v>0.53403</v>
      </c>
      <c r="G116">
        <f>'All Nodes'!G8903</f>
        <v>100001</v>
      </c>
    </row>
    <row r="117" spans="1:7" x14ac:dyDescent="0.25">
      <c r="A117" t="str">
        <f>'All Nodes'!A8904</f>
        <v>GRID</v>
      </c>
      <c r="B117">
        <f>'All Nodes'!B8904</f>
        <v>115115</v>
      </c>
      <c r="C117">
        <f>'All Nodes'!C8904</f>
        <v>100001</v>
      </c>
      <c r="D117" s="1">
        <f>'All Nodes'!D8904</f>
        <v>-0.12501300000000001</v>
      </c>
      <c r="E117" s="1">
        <f>'All Nodes'!E8904</f>
        <v>0.24999399999999999</v>
      </c>
      <c r="F117" s="1">
        <f>'All Nodes'!F8904</f>
        <v>0.54036300000000004</v>
      </c>
      <c r="G117">
        <f>'All Nodes'!G8904</f>
        <v>100001</v>
      </c>
    </row>
    <row r="118" spans="1:7" x14ac:dyDescent="0.25">
      <c r="A118" t="str">
        <f>'All Nodes'!A8905</f>
        <v>GRID</v>
      </c>
      <c r="B118">
        <f>'All Nodes'!B8905</f>
        <v>115116</v>
      </c>
      <c r="C118">
        <f>'All Nodes'!C8905</f>
        <v>100001</v>
      </c>
      <c r="D118" s="1">
        <f>'All Nodes'!D8905</f>
        <v>-0.12501000000000001</v>
      </c>
      <c r="E118" s="1">
        <f>'All Nodes'!E8905</f>
        <v>0.19999400000000001</v>
      </c>
      <c r="F118" s="1">
        <f>'All Nodes'!F8905</f>
        <v>0.53589100000000001</v>
      </c>
      <c r="G118">
        <f>'All Nodes'!G8905</f>
        <v>100001</v>
      </c>
    </row>
    <row r="119" spans="1:7" x14ac:dyDescent="0.25">
      <c r="A119" t="str">
        <f>'All Nodes'!A8906</f>
        <v>GRID</v>
      </c>
      <c r="B119">
        <f>'All Nodes'!B8906</f>
        <v>115117</v>
      </c>
      <c r="C119">
        <f>'All Nodes'!C8906</f>
        <v>100001</v>
      </c>
      <c r="D119" s="1">
        <f>'All Nodes'!D8906</f>
        <v>-0.12501100000000001</v>
      </c>
      <c r="E119" s="1">
        <f>'All Nodes'!E8906</f>
        <v>0.224994</v>
      </c>
      <c r="F119" s="1">
        <f>'All Nodes'!F8906</f>
        <v>0.53800199999999998</v>
      </c>
      <c r="G119">
        <f>'All Nodes'!G8906</f>
        <v>100001</v>
      </c>
    </row>
    <row r="120" spans="1:7" x14ac:dyDescent="0.25">
      <c r="A120" t="str">
        <f>'All Nodes'!A8907</f>
        <v>GRID</v>
      </c>
      <c r="B120">
        <f>'All Nodes'!B8907</f>
        <v>115118</v>
      </c>
      <c r="C120">
        <f>'All Nodes'!C8907</f>
        <v>100001</v>
      </c>
      <c r="D120" s="1">
        <f>'All Nodes'!D8907</f>
        <v>-0.45000699999999999</v>
      </c>
      <c r="E120" s="1">
        <f>'All Nodes'!E8907</f>
        <v>0.149979</v>
      </c>
      <c r="F120" s="1">
        <f>'All Nodes'!F8907</f>
        <v>0.56975200000000004</v>
      </c>
      <c r="G120">
        <f>'All Nodes'!G8907</f>
        <v>100001</v>
      </c>
    </row>
    <row r="121" spans="1:7" x14ac:dyDescent="0.25">
      <c r="A121" t="str">
        <f>'All Nodes'!A8908</f>
        <v>GRID</v>
      </c>
      <c r="B121">
        <f>'All Nodes'!B8908</f>
        <v>115119</v>
      </c>
      <c r="C121">
        <f>'All Nodes'!C8908</f>
        <v>100001</v>
      </c>
      <c r="D121" s="1">
        <f>'All Nodes'!D8908</f>
        <v>-0.42500700000000002</v>
      </c>
      <c r="E121" s="1">
        <f>'All Nodes'!E8908</f>
        <v>0.14998</v>
      </c>
      <c r="F121" s="1">
        <f>'All Nodes'!F8908</f>
        <v>0.56535299999999999</v>
      </c>
      <c r="G121">
        <f>'All Nodes'!G8908</f>
        <v>100001</v>
      </c>
    </row>
    <row r="122" spans="1:7" x14ac:dyDescent="0.25">
      <c r="A122" t="str">
        <f>'All Nodes'!A8909</f>
        <v>GRID</v>
      </c>
      <c r="B122">
        <f>'All Nodes'!B8909</f>
        <v>115120</v>
      </c>
      <c r="C122">
        <f>'All Nodes'!C8909</f>
        <v>100001</v>
      </c>
      <c r="D122" s="1">
        <f>'All Nodes'!D8909</f>
        <v>-0.40000799999999997</v>
      </c>
      <c r="E122" s="1">
        <f>'All Nodes'!E8909</f>
        <v>0.149981</v>
      </c>
      <c r="F122" s="1">
        <f>'All Nodes'!F8909</f>
        <v>0.56121200000000004</v>
      </c>
      <c r="G122">
        <f>'All Nodes'!G8909</f>
        <v>100001</v>
      </c>
    </row>
    <row r="123" spans="1:7" x14ac:dyDescent="0.25">
      <c r="A123" t="str">
        <f>'All Nodes'!A8910</f>
        <v>GRID</v>
      </c>
      <c r="B123">
        <f>'All Nodes'!B8910</f>
        <v>115121</v>
      </c>
      <c r="C123">
        <f>'All Nodes'!C8910</f>
        <v>100001</v>
      </c>
      <c r="D123" s="1">
        <f>'All Nodes'!D8910</f>
        <v>-0.37500699999999998</v>
      </c>
      <c r="E123" s="1">
        <f>'All Nodes'!E8910</f>
        <v>0.14998300000000001</v>
      </c>
      <c r="F123" s="1">
        <f>'All Nodes'!F8910</f>
        <v>0.55732899999999996</v>
      </c>
      <c r="G123">
        <f>'All Nodes'!G8910</f>
        <v>100001</v>
      </c>
    </row>
    <row r="124" spans="1:7" x14ac:dyDescent="0.25">
      <c r="A124" t="str">
        <f>'All Nodes'!A8911</f>
        <v>GRID</v>
      </c>
      <c r="B124">
        <f>'All Nodes'!B8911</f>
        <v>115122</v>
      </c>
      <c r="C124">
        <f>'All Nodes'!C8911</f>
        <v>100001</v>
      </c>
      <c r="D124" s="1">
        <f>'All Nodes'!D8911</f>
        <v>-0.35000700000000001</v>
      </c>
      <c r="E124" s="1">
        <f>'All Nodes'!E8911</f>
        <v>0.14998300000000001</v>
      </c>
      <c r="F124" s="1">
        <f>'All Nodes'!F8911</f>
        <v>0.55370200000000003</v>
      </c>
      <c r="G124">
        <f>'All Nodes'!G8911</f>
        <v>100001</v>
      </c>
    </row>
    <row r="125" spans="1:7" x14ac:dyDescent="0.25">
      <c r="A125" t="str">
        <f>'All Nodes'!A8912</f>
        <v>GRID</v>
      </c>
      <c r="B125">
        <f>'All Nodes'!B8912</f>
        <v>115123</v>
      </c>
      <c r="C125">
        <f>'All Nodes'!C8912</f>
        <v>100001</v>
      </c>
      <c r="D125" s="1">
        <f>'All Nodes'!D8912</f>
        <v>-0.32500699999999999</v>
      </c>
      <c r="E125" s="1">
        <f>'All Nodes'!E8912</f>
        <v>0.14998500000000001</v>
      </c>
      <c r="F125" s="1">
        <f>'All Nodes'!F8912</f>
        <v>0.55032899999999996</v>
      </c>
      <c r="G125">
        <f>'All Nodes'!G8912</f>
        <v>100001</v>
      </c>
    </row>
    <row r="126" spans="1:7" x14ac:dyDescent="0.25">
      <c r="A126" t="str">
        <f>'All Nodes'!A8913</f>
        <v>GRID</v>
      </c>
      <c r="B126">
        <f>'All Nodes'!B8913</f>
        <v>115124</v>
      </c>
      <c r="C126">
        <f>'All Nodes'!C8913</f>
        <v>100001</v>
      </c>
      <c r="D126" s="1">
        <f>'All Nodes'!D8913</f>
        <v>-0.30000700000000002</v>
      </c>
      <c r="E126" s="1">
        <f>'All Nodes'!E8913</f>
        <v>0.14998600000000001</v>
      </c>
      <c r="F126" s="1">
        <f>'All Nodes'!F8913</f>
        <v>0.547211</v>
      </c>
      <c r="G126">
        <f>'All Nodes'!G8913</f>
        <v>100001</v>
      </c>
    </row>
    <row r="127" spans="1:7" x14ac:dyDescent="0.25">
      <c r="A127" t="str">
        <f>'All Nodes'!A8914</f>
        <v>GRID</v>
      </c>
      <c r="B127">
        <f>'All Nodes'!B8914</f>
        <v>115125</v>
      </c>
      <c r="C127">
        <f>'All Nodes'!C8914</f>
        <v>100001</v>
      </c>
      <c r="D127" s="1">
        <f>'All Nodes'!D8914</f>
        <v>-0.275007</v>
      </c>
      <c r="E127" s="1">
        <f>'All Nodes'!E8914</f>
        <v>0.14998700000000001</v>
      </c>
      <c r="F127" s="1">
        <f>'All Nodes'!F8914</f>
        <v>0.54434499999999997</v>
      </c>
      <c r="G127">
        <f>'All Nodes'!G8914</f>
        <v>100001</v>
      </c>
    </row>
    <row r="128" spans="1:7" x14ac:dyDescent="0.25">
      <c r="A128" t="str">
        <f>'All Nodes'!A8915</f>
        <v>GRID</v>
      </c>
      <c r="B128">
        <f>'All Nodes'!B8915</f>
        <v>115126</v>
      </c>
      <c r="C128">
        <f>'All Nodes'!C8915</f>
        <v>100001</v>
      </c>
      <c r="D128" s="1">
        <f>'All Nodes'!D8915</f>
        <v>-0.25000699999999998</v>
      </c>
      <c r="E128" s="1">
        <f>'All Nodes'!E8915</f>
        <v>0.14998800000000001</v>
      </c>
      <c r="F128" s="1">
        <f>'All Nodes'!F8915</f>
        <v>0.54173099999999996</v>
      </c>
      <c r="G128">
        <f>'All Nodes'!G8915</f>
        <v>100001</v>
      </c>
    </row>
    <row r="129" spans="1:7" x14ac:dyDescent="0.25">
      <c r="A129" t="str">
        <f>'All Nodes'!A8916</f>
        <v>GRID</v>
      </c>
      <c r="B129">
        <f>'All Nodes'!B8916</f>
        <v>115127</v>
      </c>
      <c r="C129">
        <f>'All Nodes'!C8916</f>
        <v>100001</v>
      </c>
      <c r="D129" s="1">
        <f>'All Nodes'!D8916</f>
        <v>-0.22500700000000001</v>
      </c>
      <c r="E129" s="1">
        <f>'All Nodes'!E8916</f>
        <v>0.14999000000000001</v>
      </c>
      <c r="F129" s="1">
        <f>'All Nodes'!F8916</f>
        <v>0.53936899999999999</v>
      </c>
      <c r="G129">
        <f>'All Nodes'!G8916</f>
        <v>100001</v>
      </c>
    </row>
    <row r="130" spans="1:7" x14ac:dyDescent="0.25">
      <c r="A130" t="str">
        <f>'All Nodes'!A8917</f>
        <v>GRID</v>
      </c>
      <c r="B130">
        <f>'All Nodes'!B8917</f>
        <v>115128</v>
      </c>
      <c r="C130">
        <f>'All Nodes'!C8917</f>
        <v>100001</v>
      </c>
      <c r="D130" s="1">
        <f>'All Nodes'!D8917</f>
        <v>-0.20000699999999999</v>
      </c>
      <c r="E130" s="1">
        <f>'All Nodes'!E8917</f>
        <v>0.14999000000000001</v>
      </c>
      <c r="F130" s="1">
        <f>'All Nodes'!F8917</f>
        <v>0.53725699999999998</v>
      </c>
      <c r="G130">
        <f>'All Nodes'!G8917</f>
        <v>100001</v>
      </c>
    </row>
    <row r="131" spans="1:7" x14ac:dyDescent="0.25">
      <c r="A131" t="str">
        <f>'All Nodes'!A8918</f>
        <v>GRID</v>
      </c>
      <c r="B131">
        <f>'All Nodes'!B8918</f>
        <v>115129</v>
      </c>
      <c r="C131">
        <f>'All Nodes'!C8918</f>
        <v>100001</v>
      </c>
      <c r="D131" s="1">
        <f>'All Nodes'!D8918</f>
        <v>-0.175007</v>
      </c>
      <c r="E131" s="1">
        <f>'All Nodes'!E8918</f>
        <v>0.14999199999999999</v>
      </c>
      <c r="F131" s="1">
        <f>'All Nodes'!F8918</f>
        <v>0.53539499999999995</v>
      </c>
      <c r="G131">
        <f>'All Nodes'!G8918</f>
        <v>100001</v>
      </c>
    </row>
    <row r="132" spans="1:7" x14ac:dyDescent="0.25">
      <c r="A132" t="str">
        <f>'All Nodes'!A8919</f>
        <v>GRID</v>
      </c>
      <c r="B132">
        <f>'All Nodes'!B8919</f>
        <v>115130</v>
      </c>
      <c r="C132">
        <f>'All Nodes'!C8919</f>
        <v>100001</v>
      </c>
      <c r="D132" s="1">
        <f>'All Nodes'!D8919</f>
        <v>-0.150008</v>
      </c>
      <c r="E132" s="1">
        <f>'All Nodes'!E8919</f>
        <v>0.14999399999999999</v>
      </c>
      <c r="F132" s="1">
        <f>'All Nodes'!F8919</f>
        <v>0.53378199999999998</v>
      </c>
      <c r="G132">
        <f>'All Nodes'!G8919</f>
        <v>100001</v>
      </c>
    </row>
    <row r="133" spans="1:7" x14ac:dyDescent="0.25">
      <c r="A133" t="str">
        <f>'All Nodes'!A8920</f>
        <v>GRID</v>
      </c>
      <c r="B133">
        <f>'All Nodes'!B8920</f>
        <v>115131</v>
      </c>
      <c r="C133">
        <f>'All Nodes'!C8920</f>
        <v>100001</v>
      </c>
      <c r="D133" s="1">
        <f>'All Nodes'!D8920</f>
        <v>-0.12500800000000001</v>
      </c>
      <c r="E133" s="1">
        <f>'All Nodes'!E8920</f>
        <v>0.14999399999999999</v>
      </c>
      <c r="F133" s="1">
        <f>'All Nodes'!F8920</f>
        <v>0.53241899999999998</v>
      </c>
      <c r="G133">
        <f>'All Nodes'!G8920</f>
        <v>100001</v>
      </c>
    </row>
    <row r="134" spans="1:7" x14ac:dyDescent="0.25">
      <c r="A134" t="str">
        <f>'All Nodes'!A8921</f>
        <v>GRID</v>
      </c>
      <c r="B134">
        <f>'All Nodes'!B8921</f>
        <v>115132</v>
      </c>
      <c r="C134">
        <f>'All Nodes'!C8921</f>
        <v>100001</v>
      </c>
      <c r="D134" s="1">
        <f>'All Nodes'!D8921</f>
        <v>-0.100024</v>
      </c>
      <c r="E134" s="1">
        <f>'All Nodes'!E8921</f>
        <v>0.47499599999999997</v>
      </c>
      <c r="F134" s="1">
        <f>'All Nodes'!F8921</f>
        <v>0.57189199999999996</v>
      </c>
      <c r="G134">
        <f>'All Nodes'!G8921</f>
        <v>100001</v>
      </c>
    </row>
    <row r="135" spans="1:7" x14ac:dyDescent="0.25">
      <c r="A135" t="str">
        <f>'All Nodes'!A8922</f>
        <v>GRID</v>
      </c>
      <c r="B135">
        <f>'All Nodes'!B8922</f>
        <v>115133</v>
      </c>
      <c r="C135">
        <f>'All Nodes'!C8922</f>
        <v>100001</v>
      </c>
      <c r="D135" s="1">
        <f>'All Nodes'!D8922</f>
        <v>-0.100022</v>
      </c>
      <c r="E135" s="1">
        <f>'All Nodes'!E8922</f>
        <v>0.44999600000000001</v>
      </c>
      <c r="F135" s="1">
        <f>'All Nodes'!F8922</f>
        <v>0.56723599999999996</v>
      </c>
      <c r="G135">
        <f>'All Nodes'!G8922</f>
        <v>100001</v>
      </c>
    </row>
    <row r="136" spans="1:7" x14ac:dyDescent="0.25">
      <c r="A136" t="str">
        <f>'All Nodes'!A8923</f>
        <v>GRID</v>
      </c>
      <c r="B136">
        <f>'All Nodes'!B8923</f>
        <v>115134</v>
      </c>
      <c r="C136">
        <f>'All Nodes'!C8923</f>
        <v>100001</v>
      </c>
      <c r="D136" s="1">
        <f>'All Nodes'!D8923</f>
        <v>-0.100021</v>
      </c>
      <c r="E136" s="1">
        <f>'All Nodes'!E8923</f>
        <v>0.42499599999999998</v>
      </c>
      <c r="F136" s="1">
        <f>'All Nodes'!F8923</f>
        <v>0.56284299999999998</v>
      </c>
      <c r="G136">
        <f>'All Nodes'!G8923</f>
        <v>100001</v>
      </c>
    </row>
    <row r="137" spans="1:7" x14ac:dyDescent="0.25">
      <c r="A137" t="str">
        <f>'All Nodes'!A8924</f>
        <v>GRID</v>
      </c>
      <c r="B137">
        <f>'All Nodes'!B8924</f>
        <v>115135</v>
      </c>
      <c r="C137">
        <f>'All Nodes'!C8924</f>
        <v>100001</v>
      </c>
      <c r="D137" s="1">
        <f>'All Nodes'!D8924</f>
        <v>-0.10002</v>
      </c>
      <c r="E137" s="1">
        <f>'All Nodes'!E8924</f>
        <v>0.39999499999999999</v>
      </c>
      <c r="F137" s="1">
        <f>'All Nodes'!F8924</f>
        <v>0.55870600000000004</v>
      </c>
      <c r="G137">
        <f>'All Nodes'!G8924</f>
        <v>100001</v>
      </c>
    </row>
    <row r="138" spans="1:7" x14ac:dyDescent="0.25">
      <c r="A138" t="str">
        <f>'All Nodes'!A8925</f>
        <v>GRID</v>
      </c>
      <c r="B138">
        <f>'All Nodes'!B8925</f>
        <v>115136</v>
      </c>
      <c r="C138">
        <f>'All Nodes'!C8925</f>
        <v>100001</v>
      </c>
      <c r="D138" s="1">
        <f>'All Nodes'!D8925</f>
        <v>-0.100019</v>
      </c>
      <c r="E138" s="1">
        <f>'All Nodes'!E8925</f>
        <v>0.37499500000000002</v>
      </c>
      <c r="F138" s="1">
        <f>'All Nodes'!F8925</f>
        <v>0.55482600000000004</v>
      </c>
      <c r="G138">
        <f>'All Nodes'!G8925</f>
        <v>100001</v>
      </c>
    </row>
    <row r="139" spans="1:7" x14ac:dyDescent="0.25">
      <c r="A139" t="str">
        <f>'All Nodes'!A8926</f>
        <v>GRID</v>
      </c>
      <c r="B139">
        <f>'All Nodes'!B8926</f>
        <v>115137</v>
      </c>
      <c r="C139">
        <f>'All Nodes'!C8926</f>
        <v>100001</v>
      </c>
      <c r="D139" s="1">
        <f>'All Nodes'!D8926</f>
        <v>-0.10001699999999999</v>
      </c>
      <c r="E139" s="1">
        <f>'All Nodes'!E8926</f>
        <v>0.34999599999999997</v>
      </c>
      <c r="F139" s="1">
        <f>'All Nodes'!F8926</f>
        <v>0.551203</v>
      </c>
      <c r="G139">
        <f>'All Nodes'!G8926</f>
        <v>100001</v>
      </c>
    </row>
    <row r="140" spans="1:7" x14ac:dyDescent="0.25">
      <c r="A140" t="str">
        <f>'All Nodes'!A8927</f>
        <v>GRID</v>
      </c>
      <c r="B140">
        <f>'All Nodes'!B8927</f>
        <v>115138</v>
      </c>
      <c r="C140">
        <f>'All Nodes'!C8927</f>
        <v>100001</v>
      </c>
      <c r="D140" s="1">
        <f>'All Nodes'!D8927</f>
        <v>-0.10001599999999999</v>
      </c>
      <c r="E140" s="1">
        <f>'All Nodes'!E8927</f>
        <v>0.32499600000000001</v>
      </c>
      <c r="F140" s="1">
        <f>'All Nodes'!F8927</f>
        <v>0.54783300000000001</v>
      </c>
      <c r="G140">
        <f>'All Nodes'!G8927</f>
        <v>100001</v>
      </c>
    </row>
    <row r="141" spans="1:7" x14ac:dyDescent="0.25">
      <c r="A141" t="str">
        <f>'All Nodes'!A8928</f>
        <v>GRID</v>
      </c>
      <c r="B141">
        <f>'All Nodes'!B8928</f>
        <v>115139</v>
      </c>
      <c r="C141">
        <f>'All Nodes'!C8928</f>
        <v>100001</v>
      </c>
      <c r="D141" s="1">
        <f>'All Nodes'!D8928</f>
        <v>-0.10001400000000001</v>
      </c>
      <c r="E141" s="1">
        <f>'All Nodes'!E8928</f>
        <v>0.29999599999999998</v>
      </c>
      <c r="F141" s="1">
        <f>'All Nodes'!F8928</f>
        <v>0.54471800000000004</v>
      </c>
      <c r="G141">
        <f>'All Nodes'!G8928</f>
        <v>100001</v>
      </c>
    </row>
    <row r="142" spans="1:7" x14ac:dyDescent="0.25">
      <c r="A142" t="str">
        <f>'All Nodes'!A8929</f>
        <v>GRID</v>
      </c>
      <c r="B142">
        <f>'All Nodes'!B8929</f>
        <v>115140</v>
      </c>
      <c r="C142">
        <f>'All Nodes'!C8929</f>
        <v>100001</v>
      </c>
      <c r="D142" s="1">
        <f>'All Nodes'!D8929</f>
        <v>-0.100007</v>
      </c>
      <c r="E142" s="1">
        <f>'All Nodes'!E8929</f>
        <v>0.14999599999999999</v>
      </c>
      <c r="F142" s="1">
        <f>'All Nodes'!F8929</f>
        <v>0.531304</v>
      </c>
      <c r="G142">
        <f>'All Nodes'!G8929</f>
        <v>100001</v>
      </c>
    </row>
    <row r="143" spans="1:7" x14ac:dyDescent="0.25">
      <c r="A143" t="str">
        <f>'All Nodes'!A8930</f>
        <v>GRID</v>
      </c>
      <c r="B143">
        <f>'All Nodes'!B8930</f>
        <v>115141</v>
      </c>
      <c r="C143">
        <f>'All Nodes'!C8930</f>
        <v>100001</v>
      </c>
      <c r="D143" s="1">
        <f>'All Nodes'!D8930</f>
        <v>-0.100013</v>
      </c>
      <c r="E143" s="1">
        <f>'All Nodes'!E8930</f>
        <v>0.27499600000000002</v>
      </c>
      <c r="F143" s="1">
        <f>'All Nodes'!F8930</f>
        <v>0.541856</v>
      </c>
      <c r="G143">
        <f>'All Nodes'!G8930</f>
        <v>100001</v>
      </c>
    </row>
    <row r="144" spans="1:7" x14ac:dyDescent="0.25">
      <c r="A144" t="str">
        <f>'All Nodes'!A8931</f>
        <v>GRID</v>
      </c>
      <c r="B144">
        <f>'All Nodes'!B8931</f>
        <v>115142</v>
      </c>
      <c r="C144">
        <f>'All Nodes'!C8931</f>
        <v>100001</v>
      </c>
      <c r="D144" s="1">
        <f>'All Nodes'!D8931</f>
        <v>-0.100009</v>
      </c>
      <c r="E144" s="1">
        <f>'All Nodes'!E8931</f>
        <v>0.17499600000000001</v>
      </c>
      <c r="F144" s="1">
        <f>'All Nodes'!F8931</f>
        <v>0.53291500000000003</v>
      </c>
      <c r="G144">
        <f>'All Nodes'!G8931</f>
        <v>100001</v>
      </c>
    </row>
    <row r="145" spans="1:7" x14ac:dyDescent="0.25">
      <c r="A145" t="str">
        <f>'All Nodes'!A8932</f>
        <v>GRID</v>
      </c>
      <c r="B145">
        <f>'All Nodes'!B8932</f>
        <v>115143</v>
      </c>
      <c r="C145">
        <f>'All Nodes'!C8932</f>
        <v>100001</v>
      </c>
      <c r="D145" s="1">
        <f>'All Nodes'!D8932</f>
        <v>-0.100012</v>
      </c>
      <c r="E145" s="1">
        <f>'All Nodes'!E8932</f>
        <v>0.249996</v>
      </c>
      <c r="F145" s="1">
        <f>'All Nodes'!F8932</f>
        <v>0.53924300000000003</v>
      </c>
      <c r="G145">
        <f>'All Nodes'!G8932</f>
        <v>100001</v>
      </c>
    </row>
    <row r="146" spans="1:7" x14ac:dyDescent="0.25">
      <c r="A146" t="str">
        <f>'All Nodes'!A8933</f>
        <v>GRID</v>
      </c>
      <c r="B146">
        <f>'All Nodes'!B8933</f>
        <v>115144</v>
      </c>
      <c r="C146">
        <f>'All Nodes'!C8933</f>
        <v>100001</v>
      </c>
      <c r="D146" s="1">
        <f>'All Nodes'!D8933</f>
        <v>-0.100009</v>
      </c>
      <c r="E146" s="1">
        <f>'All Nodes'!E8933</f>
        <v>0.19999600000000001</v>
      </c>
      <c r="F146" s="1">
        <f>'All Nodes'!F8933</f>
        <v>0.534775</v>
      </c>
      <c r="G146">
        <f>'All Nodes'!G8933</f>
        <v>100001</v>
      </c>
    </row>
    <row r="147" spans="1:7" x14ac:dyDescent="0.25">
      <c r="A147" t="str">
        <f>'All Nodes'!A8934</f>
        <v>GRID</v>
      </c>
      <c r="B147">
        <f>'All Nodes'!B8934</f>
        <v>115145</v>
      </c>
      <c r="C147">
        <f>'All Nodes'!C8934</f>
        <v>100001</v>
      </c>
      <c r="D147" s="1">
        <f>'All Nodes'!D8934</f>
        <v>-0.100011</v>
      </c>
      <c r="E147" s="1">
        <f>'All Nodes'!E8934</f>
        <v>0.224996</v>
      </c>
      <c r="F147" s="1">
        <f>'All Nodes'!F8934</f>
        <v>0.53688400000000003</v>
      </c>
      <c r="G147">
        <f>'All Nodes'!G8934</f>
        <v>100001</v>
      </c>
    </row>
    <row r="148" spans="1:7" x14ac:dyDescent="0.25">
      <c r="A148" t="str">
        <f>'All Nodes'!A8935</f>
        <v>GRID</v>
      </c>
      <c r="B148">
        <f>'All Nodes'!B8935</f>
        <v>115146</v>
      </c>
      <c r="C148">
        <f>'All Nodes'!C8935</f>
        <v>100001</v>
      </c>
      <c r="D148" s="1">
        <f>'All Nodes'!D8935</f>
        <v>-0.47500599999999998</v>
      </c>
      <c r="E148" s="1">
        <f>'All Nodes'!E8935</f>
        <v>0.12497800000000001</v>
      </c>
      <c r="F148" s="1">
        <f>'All Nodes'!F8935</f>
        <v>0.57302500000000001</v>
      </c>
      <c r="G148">
        <f>'All Nodes'!G8935</f>
        <v>100001</v>
      </c>
    </row>
    <row r="149" spans="1:7" x14ac:dyDescent="0.25">
      <c r="A149" t="str">
        <f>'All Nodes'!A8936</f>
        <v>GRID</v>
      </c>
      <c r="B149">
        <f>'All Nodes'!B8936</f>
        <v>115147</v>
      </c>
      <c r="C149">
        <f>'All Nodes'!C8936</f>
        <v>100001</v>
      </c>
      <c r="D149" s="1">
        <f>'All Nodes'!D8936</f>
        <v>-0.45000600000000002</v>
      </c>
      <c r="E149" s="1">
        <f>'All Nodes'!E8936</f>
        <v>0.12497900000000001</v>
      </c>
      <c r="F149" s="1">
        <f>'All Nodes'!F8936</f>
        <v>0.56836900000000001</v>
      </c>
      <c r="G149">
        <f>'All Nodes'!G8936</f>
        <v>100001</v>
      </c>
    </row>
    <row r="150" spans="1:7" x14ac:dyDescent="0.25">
      <c r="A150" t="str">
        <f>'All Nodes'!A8937</f>
        <v>GRID</v>
      </c>
      <c r="B150">
        <f>'All Nodes'!B8937</f>
        <v>115148</v>
      </c>
      <c r="C150">
        <f>'All Nodes'!C8937</f>
        <v>100001</v>
      </c>
      <c r="D150" s="1">
        <f>'All Nodes'!D8937</f>
        <v>-0.42500700000000002</v>
      </c>
      <c r="E150" s="1">
        <f>'All Nodes'!E8937</f>
        <v>0.12497999999999999</v>
      </c>
      <c r="F150" s="1">
        <f>'All Nodes'!F8937</f>
        <v>0.56397200000000003</v>
      </c>
      <c r="G150">
        <f>'All Nodes'!G8937</f>
        <v>100001</v>
      </c>
    </row>
    <row r="151" spans="1:7" x14ac:dyDescent="0.25">
      <c r="A151" t="str">
        <f>'All Nodes'!A8938</f>
        <v>GRID</v>
      </c>
      <c r="B151">
        <f>'All Nodes'!B8938</f>
        <v>115149</v>
      </c>
      <c r="C151">
        <f>'All Nodes'!C8938</f>
        <v>100001</v>
      </c>
      <c r="D151" s="1">
        <f>'All Nodes'!D8938</f>
        <v>-0.40000599999999997</v>
      </c>
      <c r="E151" s="1">
        <f>'All Nodes'!E8938</f>
        <v>0.12498099999999999</v>
      </c>
      <c r="F151" s="1">
        <f>'All Nodes'!F8938</f>
        <v>0.55983400000000005</v>
      </c>
      <c r="G151">
        <f>'All Nodes'!G8938</f>
        <v>100001</v>
      </c>
    </row>
    <row r="152" spans="1:7" x14ac:dyDescent="0.25">
      <c r="A152" t="str">
        <f>'All Nodes'!A8939</f>
        <v>GRID</v>
      </c>
      <c r="B152">
        <f>'All Nodes'!B8939</f>
        <v>115150</v>
      </c>
      <c r="C152">
        <f>'All Nodes'!C8939</f>
        <v>100001</v>
      </c>
      <c r="D152" s="1">
        <f>'All Nodes'!D8939</f>
        <v>-0.37500699999999998</v>
      </c>
      <c r="E152" s="1">
        <f>'All Nodes'!E8939</f>
        <v>0.124983</v>
      </c>
      <c r="F152" s="1">
        <f>'All Nodes'!F8939</f>
        <v>0.55595300000000003</v>
      </c>
      <c r="G152">
        <f>'All Nodes'!G8939</f>
        <v>100001</v>
      </c>
    </row>
    <row r="153" spans="1:7" x14ac:dyDescent="0.25">
      <c r="A153" t="str">
        <f>'All Nodes'!A8940</f>
        <v>GRID</v>
      </c>
      <c r="B153">
        <f>'All Nodes'!B8940</f>
        <v>115151</v>
      </c>
      <c r="C153">
        <f>'All Nodes'!C8940</f>
        <v>100001</v>
      </c>
      <c r="D153" s="1">
        <f>'All Nodes'!D8940</f>
        <v>-0.35000700000000001</v>
      </c>
      <c r="E153" s="1">
        <f>'All Nodes'!E8940</f>
        <v>0.124983</v>
      </c>
      <c r="F153" s="1">
        <f>'All Nodes'!F8940</f>
        <v>0.55232700000000001</v>
      </c>
      <c r="G153">
        <f>'All Nodes'!G8940</f>
        <v>100001</v>
      </c>
    </row>
    <row r="154" spans="1:7" x14ac:dyDescent="0.25">
      <c r="A154" t="str">
        <f>'All Nodes'!A8941</f>
        <v>GRID</v>
      </c>
      <c r="B154">
        <f>'All Nodes'!B8941</f>
        <v>115152</v>
      </c>
      <c r="C154">
        <f>'All Nodes'!C8941</f>
        <v>100001</v>
      </c>
      <c r="D154" s="1">
        <f>'All Nodes'!D8941</f>
        <v>-0.32500699999999999</v>
      </c>
      <c r="E154" s="1">
        <f>'All Nodes'!E8941</f>
        <v>0.124985</v>
      </c>
      <c r="F154" s="1">
        <f>'All Nodes'!F8941</f>
        <v>0.548956</v>
      </c>
      <c r="G154">
        <f>'All Nodes'!G8941</f>
        <v>100001</v>
      </c>
    </row>
    <row r="155" spans="1:7" x14ac:dyDescent="0.25">
      <c r="A155" t="str">
        <f>'All Nodes'!A8942</f>
        <v>GRID</v>
      </c>
      <c r="B155">
        <f>'All Nodes'!B8942</f>
        <v>115153</v>
      </c>
      <c r="C155">
        <f>'All Nodes'!C8942</f>
        <v>100001</v>
      </c>
      <c r="D155" s="1">
        <f>'All Nodes'!D8942</f>
        <v>-0.30000700000000002</v>
      </c>
      <c r="E155" s="1">
        <f>'All Nodes'!E8942</f>
        <v>0.124986</v>
      </c>
      <c r="F155" s="1">
        <f>'All Nodes'!F8942</f>
        <v>0.54583999999999999</v>
      </c>
      <c r="G155">
        <f>'All Nodes'!G8942</f>
        <v>100001</v>
      </c>
    </row>
    <row r="156" spans="1:7" x14ac:dyDescent="0.25">
      <c r="A156" t="str">
        <f>'All Nodes'!A8943</f>
        <v>GRID</v>
      </c>
      <c r="B156">
        <f>'All Nodes'!B8943</f>
        <v>115154</v>
      </c>
      <c r="C156">
        <f>'All Nodes'!C8943</f>
        <v>100001</v>
      </c>
      <c r="D156" s="1">
        <f>'All Nodes'!D8943</f>
        <v>-0.275007</v>
      </c>
      <c r="E156" s="1">
        <f>'All Nodes'!E8943</f>
        <v>0.124988</v>
      </c>
      <c r="F156" s="1">
        <f>'All Nodes'!F8943</f>
        <v>0.54297499999999999</v>
      </c>
      <c r="G156">
        <f>'All Nodes'!G8943</f>
        <v>100001</v>
      </c>
    </row>
    <row r="157" spans="1:7" x14ac:dyDescent="0.25">
      <c r="A157" t="str">
        <f>'All Nodes'!A8944</f>
        <v>GRID</v>
      </c>
      <c r="B157">
        <f>'All Nodes'!B8944</f>
        <v>115155</v>
      </c>
      <c r="C157">
        <f>'All Nodes'!C8944</f>
        <v>100001</v>
      </c>
      <c r="D157" s="1">
        <f>'All Nodes'!D8944</f>
        <v>-0.25000699999999998</v>
      </c>
      <c r="E157" s="1">
        <f>'All Nodes'!E8944</f>
        <v>0.124988</v>
      </c>
      <c r="F157" s="1">
        <f>'All Nodes'!F8944</f>
        <v>0.54036300000000004</v>
      </c>
      <c r="G157">
        <f>'All Nodes'!G8944</f>
        <v>100001</v>
      </c>
    </row>
    <row r="158" spans="1:7" x14ac:dyDescent="0.25">
      <c r="A158" t="str">
        <f>'All Nodes'!A8945</f>
        <v>GRID</v>
      </c>
      <c r="B158">
        <f>'All Nodes'!B8945</f>
        <v>115156</v>
      </c>
      <c r="C158">
        <f>'All Nodes'!C8945</f>
        <v>100001</v>
      </c>
      <c r="D158" s="1">
        <f>'All Nodes'!D8945</f>
        <v>-0.22500700000000001</v>
      </c>
      <c r="E158" s="1">
        <f>'All Nodes'!E8945</f>
        <v>0.12499</v>
      </c>
      <c r="F158" s="1">
        <f>'All Nodes'!F8945</f>
        <v>0.53800199999999998</v>
      </c>
      <c r="G158">
        <f>'All Nodes'!G8945</f>
        <v>100001</v>
      </c>
    </row>
    <row r="159" spans="1:7" x14ac:dyDescent="0.25">
      <c r="A159" t="str">
        <f>'All Nodes'!A8946</f>
        <v>GRID</v>
      </c>
      <c r="B159">
        <f>'All Nodes'!B8946</f>
        <v>115157</v>
      </c>
      <c r="C159">
        <f>'All Nodes'!C8946</f>
        <v>100001</v>
      </c>
      <c r="D159" s="1">
        <f>'All Nodes'!D8946</f>
        <v>-0.20000599999999999</v>
      </c>
      <c r="E159" s="1">
        <f>'All Nodes'!E8946</f>
        <v>0.124991</v>
      </c>
      <c r="F159" s="1">
        <f>'All Nodes'!F8946</f>
        <v>0.53589100000000001</v>
      </c>
      <c r="G159">
        <f>'All Nodes'!G8946</f>
        <v>100001</v>
      </c>
    </row>
    <row r="160" spans="1:7" x14ac:dyDescent="0.25">
      <c r="A160" t="str">
        <f>'All Nodes'!A8947</f>
        <v>GRID</v>
      </c>
      <c r="B160">
        <f>'All Nodes'!B8947</f>
        <v>115158</v>
      </c>
      <c r="C160">
        <f>'All Nodes'!C8947</f>
        <v>100001</v>
      </c>
      <c r="D160" s="1">
        <f>'All Nodes'!D8947</f>
        <v>-0.17500599999999999</v>
      </c>
      <c r="E160" s="1">
        <f>'All Nodes'!E8947</f>
        <v>0.12499200000000001</v>
      </c>
      <c r="F160" s="1">
        <f>'All Nodes'!F8947</f>
        <v>0.53403</v>
      </c>
      <c r="G160">
        <f>'All Nodes'!G8947</f>
        <v>100001</v>
      </c>
    </row>
    <row r="161" spans="1:7" x14ac:dyDescent="0.25">
      <c r="A161" t="str">
        <f>'All Nodes'!A8948</f>
        <v>GRID</v>
      </c>
      <c r="B161">
        <f>'All Nodes'!B8948</f>
        <v>115159</v>
      </c>
      <c r="C161">
        <f>'All Nodes'!C8948</f>
        <v>100001</v>
      </c>
      <c r="D161" s="1">
        <f>'All Nodes'!D8948</f>
        <v>-0.150006</v>
      </c>
      <c r="E161" s="1">
        <f>'All Nodes'!E8948</f>
        <v>0.12499399999999999</v>
      </c>
      <c r="F161" s="1">
        <f>'All Nodes'!F8948</f>
        <v>0.53241899999999998</v>
      </c>
      <c r="G161">
        <f>'All Nodes'!G8948</f>
        <v>100001</v>
      </c>
    </row>
    <row r="162" spans="1:7" x14ac:dyDescent="0.25">
      <c r="A162" t="str">
        <f>'All Nodes'!A8949</f>
        <v>GRID</v>
      </c>
      <c r="B162">
        <f>'All Nodes'!B8949</f>
        <v>115160</v>
      </c>
      <c r="C162">
        <f>'All Nodes'!C8949</f>
        <v>100001</v>
      </c>
      <c r="D162" s="1">
        <f>'All Nodes'!D8949</f>
        <v>-7.5013999999999997E-2</v>
      </c>
      <c r="E162" s="1">
        <f>'All Nodes'!E8949</f>
        <v>0.124997</v>
      </c>
      <c r="F162" s="1">
        <f>'All Nodes'!F8949</f>
        <v>0.52907499999999996</v>
      </c>
      <c r="G162">
        <f>'All Nodes'!G8949</f>
        <v>100001</v>
      </c>
    </row>
    <row r="163" spans="1:7" x14ac:dyDescent="0.25">
      <c r="A163" t="str">
        <f>'All Nodes'!A8950</f>
        <v>GRID</v>
      </c>
      <c r="B163">
        <f>'All Nodes'!B8950</f>
        <v>115161</v>
      </c>
      <c r="C163">
        <f>'All Nodes'!C8950</f>
        <v>100001</v>
      </c>
      <c r="D163" s="1">
        <f>'All Nodes'!D8950</f>
        <v>-0.12500600000000001</v>
      </c>
      <c r="E163" s="1">
        <f>'All Nodes'!E8950</f>
        <v>0.12499399999999999</v>
      </c>
      <c r="F163" s="1">
        <f>'All Nodes'!F8950</f>
        <v>0.53105599999999997</v>
      </c>
      <c r="G163">
        <f>'All Nodes'!G8950</f>
        <v>100001</v>
      </c>
    </row>
    <row r="164" spans="1:7" x14ac:dyDescent="0.25">
      <c r="A164" t="str">
        <f>'All Nodes'!A8951</f>
        <v>GRID</v>
      </c>
      <c r="B164">
        <f>'All Nodes'!B8951</f>
        <v>115162</v>
      </c>
      <c r="C164">
        <f>'All Nodes'!C8951</f>
        <v>100001</v>
      </c>
      <c r="D164" s="1">
        <f>'All Nodes'!D8951</f>
        <v>-0.100005</v>
      </c>
      <c r="E164" s="1">
        <f>'All Nodes'!E8951</f>
        <v>0.124996</v>
      </c>
      <c r="F164" s="1">
        <f>'All Nodes'!F8951</f>
        <v>0.529941</v>
      </c>
      <c r="G164">
        <f>'All Nodes'!G8951</f>
        <v>100001</v>
      </c>
    </row>
    <row r="165" spans="1:7" x14ac:dyDescent="0.25">
      <c r="A165" t="str">
        <f>'All Nodes'!A8952</f>
        <v>GRID</v>
      </c>
      <c r="B165">
        <f>'All Nodes'!B8952</f>
        <v>115163</v>
      </c>
      <c r="C165">
        <f>'All Nodes'!C8952</f>
        <v>100001</v>
      </c>
      <c r="D165" s="1">
        <f>'All Nodes'!D8952</f>
        <v>-7.5022000000000005E-2</v>
      </c>
      <c r="E165" s="1">
        <f>'All Nodes'!E8952</f>
        <v>0.474997</v>
      </c>
      <c r="F165" s="1">
        <f>'All Nodes'!F8952</f>
        <v>0.57100899999999999</v>
      </c>
      <c r="G165">
        <f>'All Nodes'!G8952</f>
        <v>100001</v>
      </c>
    </row>
    <row r="166" spans="1:7" x14ac:dyDescent="0.25">
      <c r="A166" t="str">
        <f>'All Nodes'!A8953</f>
        <v>GRID</v>
      </c>
      <c r="B166">
        <f>'All Nodes'!B8953</f>
        <v>115164</v>
      </c>
      <c r="C166">
        <f>'All Nodes'!C8953</f>
        <v>100001</v>
      </c>
      <c r="D166" s="1">
        <f>'All Nodes'!D8953</f>
        <v>-7.5021000000000004E-2</v>
      </c>
      <c r="E166" s="1">
        <f>'All Nodes'!E8953</f>
        <v>0.44999699999999998</v>
      </c>
      <c r="F166" s="1">
        <f>'All Nodes'!F8953</f>
        <v>0.56635800000000003</v>
      </c>
      <c r="G166">
        <f>'All Nodes'!G8953</f>
        <v>100001</v>
      </c>
    </row>
    <row r="167" spans="1:7" x14ac:dyDescent="0.25">
      <c r="A167" t="str">
        <f>'All Nodes'!A8954</f>
        <v>GRID</v>
      </c>
      <c r="B167">
        <f>'All Nodes'!B8954</f>
        <v>115165</v>
      </c>
      <c r="C167">
        <f>'All Nodes'!C8954</f>
        <v>100001</v>
      </c>
      <c r="D167" s="1">
        <f>'All Nodes'!D8954</f>
        <v>-7.5020000000000003E-2</v>
      </c>
      <c r="E167" s="1">
        <f>'All Nodes'!E8954</f>
        <v>0.42499700000000001</v>
      </c>
      <c r="F167" s="1">
        <f>'All Nodes'!F8954</f>
        <v>0.56196400000000002</v>
      </c>
      <c r="G167">
        <f>'All Nodes'!G8954</f>
        <v>100001</v>
      </c>
    </row>
    <row r="168" spans="1:7" x14ac:dyDescent="0.25">
      <c r="A168" t="str">
        <f>'All Nodes'!A8955</f>
        <v>GRID</v>
      </c>
      <c r="B168">
        <f>'All Nodes'!B8955</f>
        <v>115166</v>
      </c>
      <c r="C168">
        <f>'All Nodes'!C8955</f>
        <v>100001</v>
      </c>
      <c r="D168" s="1">
        <f>'All Nodes'!D8955</f>
        <v>-7.5019000000000002E-2</v>
      </c>
      <c r="E168" s="1">
        <f>'All Nodes'!E8955</f>
        <v>0.39999699999999999</v>
      </c>
      <c r="F168" s="1">
        <f>'All Nodes'!F8955</f>
        <v>0.55783000000000005</v>
      </c>
      <c r="G168">
        <f>'All Nodes'!G8955</f>
        <v>100001</v>
      </c>
    </row>
    <row r="169" spans="1:7" x14ac:dyDescent="0.25">
      <c r="A169" t="str">
        <f>'All Nodes'!A8956</f>
        <v>GRID</v>
      </c>
      <c r="B169">
        <f>'All Nodes'!B8956</f>
        <v>115167</v>
      </c>
      <c r="C169">
        <f>'All Nodes'!C8956</f>
        <v>100001</v>
      </c>
      <c r="D169" s="1">
        <f>'All Nodes'!D8956</f>
        <v>-7.5017E-2</v>
      </c>
      <c r="E169" s="1">
        <f>'All Nodes'!E8956</f>
        <v>0.37499700000000002</v>
      </c>
      <c r="F169" s="1">
        <f>'All Nodes'!F8956</f>
        <v>0.553952</v>
      </c>
      <c r="G169">
        <f>'All Nodes'!G8956</f>
        <v>100001</v>
      </c>
    </row>
    <row r="170" spans="1:7" x14ac:dyDescent="0.25">
      <c r="A170" t="str">
        <f>'All Nodes'!A8957</f>
        <v>GRID</v>
      </c>
      <c r="B170">
        <f>'All Nodes'!B8957</f>
        <v>115168</v>
      </c>
      <c r="C170">
        <f>'All Nodes'!C8957</f>
        <v>100001</v>
      </c>
      <c r="D170" s="1">
        <f>'All Nodes'!D8957</f>
        <v>-7.5017E-2</v>
      </c>
      <c r="E170" s="1">
        <f>'All Nodes'!E8957</f>
        <v>0.349997</v>
      </c>
      <c r="F170" s="1">
        <f>'All Nodes'!F8957</f>
        <v>0.55032800000000004</v>
      </c>
      <c r="G170">
        <f>'All Nodes'!G8957</f>
        <v>100001</v>
      </c>
    </row>
    <row r="171" spans="1:7" x14ac:dyDescent="0.25">
      <c r="A171" t="str">
        <f>'All Nodes'!A8958</f>
        <v>GRID</v>
      </c>
      <c r="B171">
        <f>'All Nodes'!B8958</f>
        <v>115169</v>
      </c>
      <c r="C171">
        <f>'All Nodes'!C8958</f>
        <v>100001</v>
      </c>
      <c r="D171" s="1">
        <f>'All Nodes'!D8958</f>
        <v>-7.5014999999999998E-2</v>
      </c>
      <c r="E171" s="1">
        <f>'All Nodes'!E8958</f>
        <v>0.32499699999999998</v>
      </c>
      <c r="F171" s="1">
        <f>'All Nodes'!F8958</f>
        <v>0.54696100000000003</v>
      </c>
      <c r="G171">
        <f>'All Nodes'!G8958</f>
        <v>100001</v>
      </c>
    </row>
    <row r="172" spans="1:7" x14ac:dyDescent="0.25">
      <c r="A172" t="str">
        <f>'All Nodes'!A8959</f>
        <v>GRID</v>
      </c>
      <c r="B172">
        <f>'All Nodes'!B8959</f>
        <v>115170</v>
      </c>
      <c r="C172">
        <f>'All Nodes'!C8959</f>
        <v>100001</v>
      </c>
      <c r="D172" s="1">
        <f>'All Nodes'!D8959</f>
        <v>-7.5013999999999997E-2</v>
      </c>
      <c r="E172" s="1">
        <f>'All Nodes'!E8959</f>
        <v>0.29999700000000001</v>
      </c>
      <c r="F172" s="1">
        <f>'All Nodes'!F8959</f>
        <v>0.54384600000000005</v>
      </c>
      <c r="G172">
        <f>'All Nodes'!G8959</f>
        <v>100001</v>
      </c>
    </row>
    <row r="173" spans="1:7" x14ac:dyDescent="0.25">
      <c r="A173" t="str">
        <f>'All Nodes'!A8960</f>
        <v>GRID</v>
      </c>
      <c r="B173">
        <f>'All Nodes'!B8960</f>
        <v>115171</v>
      </c>
      <c r="C173">
        <f>'All Nodes'!C8960</f>
        <v>100001</v>
      </c>
      <c r="D173" s="1">
        <f>'All Nodes'!D8960</f>
        <v>-7.5005000000000002E-2</v>
      </c>
      <c r="E173" s="1">
        <f>'All Nodes'!E8960</f>
        <v>0.14999699999999999</v>
      </c>
      <c r="F173" s="1">
        <f>'All Nodes'!F8960</f>
        <v>0.53043600000000002</v>
      </c>
      <c r="G173">
        <f>'All Nodes'!G8960</f>
        <v>100001</v>
      </c>
    </row>
    <row r="174" spans="1:7" x14ac:dyDescent="0.25">
      <c r="A174" t="str">
        <f>'All Nodes'!A8961</f>
        <v>GRID</v>
      </c>
      <c r="B174">
        <f>'All Nodes'!B8961</f>
        <v>115172</v>
      </c>
      <c r="C174">
        <f>'All Nodes'!C8961</f>
        <v>100001</v>
      </c>
      <c r="D174" s="1">
        <f>'All Nodes'!D8961</f>
        <v>-7.5012999999999996E-2</v>
      </c>
      <c r="E174" s="1">
        <f>'All Nodes'!E8961</f>
        <v>0.27499699999999999</v>
      </c>
      <c r="F174" s="1">
        <f>'All Nodes'!F8961</f>
        <v>0.54098500000000005</v>
      </c>
      <c r="G174">
        <f>'All Nodes'!G8961</f>
        <v>100001</v>
      </c>
    </row>
    <row r="175" spans="1:7" x14ac:dyDescent="0.25">
      <c r="A175" t="str">
        <f>'All Nodes'!A8962</f>
        <v>GRID</v>
      </c>
      <c r="B175">
        <f>'All Nodes'!B8962</f>
        <v>115173</v>
      </c>
      <c r="C175">
        <f>'All Nodes'!C8962</f>
        <v>100001</v>
      </c>
      <c r="D175" s="1">
        <f>'All Nodes'!D8962</f>
        <v>-7.5008000000000005E-2</v>
      </c>
      <c r="E175" s="1">
        <f>'All Nodes'!E8962</f>
        <v>0.17499700000000001</v>
      </c>
      <c r="F175" s="1">
        <f>'All Nodes'!F8962</f>
        <v>0.53204700000000005</v>
      </c>
      <c r="G175">
        <f>'All Nodes'!G8962</f>
        <v>100001</v>
      </c>
    </row>
    <row r="176" spans="1:7" x14ac:dyDescent="0.25">
      <c r="A176" t="str">
        <f>'All Nodes'!A8963</f>
        <v>GRID</v>
      </c>
      <c r="B176">
        <f>'All Nodes'!B8963</f>
        <v>115174</v>
      </c>
      <c r="C176">
        <f>'All Nodes'!C8963</f>
        <v>100001</v>
      </c>
      <c r="D176" s="1">
        <f>'All Nodes'!D8963</f>
        <v>-7.5010999999999994E-2</v>
      </c>
      <c r="E176" s="1">
        <f>'All Nodes'!E8963</f>
        <v>0.249997</v>
      </c>
      <c r="F176" s="1">
        <f>'All Nodes'!F8963</f>
        <v>0.53837500000000005</v>
      </c>
      <c r="G176">
        <f>'All Nodes'!G8963</f>
        <v>100001</v>
      </c>
    </row>
    <row r="177" spans="1:7" x14ac:dyDescent="0.25">
      <c r="A177" t="str">
        <f>'All Nodes'!A8964</f>
        <v>GRID</v>
      </c>
      <c r="B177">
        <f>'All Nodes'!B8964</f>
        <v>115175</v>
      </c>
      <c r="C177">
        <f>'All Nodes'!C8964</f>
        <v>100001</v>
      </c>
      <c r="D177" s="1">
        <f>'All Nodes'!D8964</f>
        <v>-7.5009000000000006E-2</v>
      </c>
      <c r="E177" s="1">
        <f>'All Nodes'!E8964</f>
        <v>0.19999700000000001</v>
      </c>
      <c r="F177" s="1">
        <f>'All Nodes'!F8964</f>
        <v>0.53390599999999999</v>
      </c>
      <c r="G177">
        <f>'All Nodes'!G8964</f>
        <v>100001</v>
      </c>
    </row>
    <row r="178" spans="1:7" x14ac:dyDescent="0.25">
      <c r="A178" t="str">
        <f>'All Nodes'!A8965</f>
        <v>GRID</v>
      </c>
      <c r="B178">
        <f>'All Nodes'!B8965</f>
        <v>115176</v>
      </c>
      <c r="C178">
        <f>'All Nodes'!C8965</f>
        <v>100001</v>
      </c>
      <c r="D178" s="1">
        <f>'All Nodes'!D8965</f>
        <v>-7.5009999999999993E-2</v>
      </c>
      <c r="E178" s="1">
        <f>'All Nodes'!E8965</f>
        <v>0.224997</v>
      </c>
      <c r="F178" s="1">
        <f>'All Nodes'!F8965</f>
        <v>0.53601500000000002</v>
      </c>
      <c r="G178">
        <f>'All Nodes'!G8965</f>
        <v>100001</v>
      </c>
    </row>
    <row r="179" spans="1:7" x14ac:dyDescent="0.25">
      <c r="A179" t="str">
        <f>'All Nodes'!A8966</f>
        <v>GRID</v>
      </c>
      <c r="B179">
        <f>'All Nodes'!B8966</f>
        <v>115177</v>
      </c>
      <c r="C179">
        <f>'All Nodes'!C8966</f>
        <v>100001</v>
      </c>
      <c r="D179" s="1">
        <f>'All Nodes'!D8966</f>
        <v>-5.0007000000000003E-2</v>
      </c>
      <c r="E179" s="1">
        <f>'All Nodes'!E8966</f>
        <v>0.14999799999999999</v>
      </c>
      <c r="F179" s="1">
        <f>'All Nodes'!F8966</f>
        <v>0.52981699999999998</v>
      </c>
      <c r="G179">
        <f>'All Nodes'!G8966</f>
        <v>100001</v>
      </c>
    </row>
    <row r="180" spans="1:7" x14ac:dyDescent="0.25">
      <c r="A180" t="str">
        <f>'All Nodes'!A8967</f>
        <v>GRID</v>
      </c>
      <c r="B180">
        <f>'All Nodes'!B8967</f>
        <v>115178</v>
      </c>
      <c r="C180">
        <f>'All Nodes'!C8967</f>
        <v>100001</v>
      </c>
      <c r="D180" s="1">
        <f>'All Nodes'!D8967</f>
        <v>-5.0005000000000001E-2</v>
      </c>
      <c r="E180" s="1">
        <f>'All Nodes'!E8967</f>
        <v>0.124998</v>
      </c>
      <c r="F180" s="1">
        <f>'All Nodes'!F8967</f>
        <v>0.52845600000000004</v>
      </c>
      <c r="G180">
        <f>'All Nodes'!G8967</f>
        <v>100001</v>
      </c>
    </row>
    <row r="181" spans="1:7" x14ac:dyDescent="0.25">
      <c r="A181" t="str">
        <f>'All Nodes'!A8968</f>
        <v>GRID</v>
      </c>
      <c r="B181">
        <f>'All Nodes'!B8968</f>
        <v>115179</v>
      </c>
      <c r="C181">
        <f>'All Nodes'!C8968</f>
        <v>100001</v>
      </c>
      <c r="D181" s="1">
        <f>'All Nodes'!D8968</f>
        <v>-0.47500500000000001</v>
      </c>
      <c r="E181" s="1">
        <f>'All Nodes'!E8968</f>
        <v>9.9977399999999994E-2</v>
      </c>
      <c r="F181" s="1">
        <f>'All Nodes'!F8968</f>
        <v>0.57189199999999996</v>
      </c>
      <c r="G181">
        <f>'All Nodes'!G8968</f>
        <v>100001</v>
      </c>
    </row>
    <row r="182" spans="1:7" x14ac:dyDescent="0.25">
      <c r="A182" t="str">
        <f>'All Nodes'!A8969</f>
        <v>GRID</v>
      </c>
      <c r="B182">
        <f>'All Nodes'!B8969</f>
        <v>115180</v>
      </c>
      <c r="C182">
        <f>'All Nodes'!C8969</f>
        <v>100001</v>
      </c>
      <c r="D182" s="1">
        <f>'All Nodes'!D8969</f>
        <v>-0.45000200000000001</v>
      </c>
      <c r="E182" s="1">
        <f>'All Nodes'!E8969</f>
        <v>9.9978600000000001E-2</v>
      </c>
      <c r="F182" s="1">
        <f>'All Nodes'!F8969</f>
        <v>0.56723699999999999</v>
      </c>
      <c r="G182">
        <f>'All Nodes'!G8969</f>
        <v>100001</v>
      </c>
    </row>
    <row r="183" spans="1:7" x14ac:dyDescent="0.25">
      <c r="A183" t="str">
        <f>'All Nodes'!A8970</f>
        <v>GRID</v>
      </c>
      <c r="B183">
        <f>'All Nodes'!B8970</f>
        <v>115181</v>
      </c>
      <c r="C183">
        <f>'All Nodes'!C8970</f>
        <v>100001</v>
      </c>
      <c r="D183" s="1">
        <f>'All Nodes'!D8970</f>
        <v>-0.42500599999999999</v>
      </c>
      <c r="E183" s="1">
        <f>'All Nodes'!E8970</f>
        <v>9.9979799999999994E-2</v>
      </c>
      <c r="F183" s="1">
        <f>'All Nodes'!F8970</f>
        <v>0.56284299999999998</v>
      </c>
      <c r="G183">
        <f>'All Nodes'!G8970</f>
        <v>100001</v>
      </c>
    </row>
    <row r="184" spans="1:7" x14ac:dyDescent="0.25">
      <c r="A184" t="str">
        <f>'All Nodes'!A8971</f>
        <v>GRID</v>
      </c>
      <c r="B184">
        <f>'All Nodes'!B8971</f>
        <v>115182</v>
      </c>
      <c r="C184">
        <f>'All Nodes'!C8971</f>
        <v>100001</v>
      </c>
      <c r="D184" s="1">
        <f>'All Nodes'!D8971</f>
        <v>-0.400005</v>
      </c>
      <c r="E184" s="1">
        <f>'All Nodes'!E8971</f>
        <v>9.9981E-2</v>
      </c>
      <c r="F184" s="1">
        <f>'All Nodes'!F8971</f>
        <v>0.55870600000000004</v>
      </c>
      <c r="G184">
        <f>'All Nodes'!G8971</f>
        <v>100001</v>
      </c>
    </row>
    <row r="185" spans="1:7" x14ac:dyDescent="0.25">
      <c r="A185" t="str">
        <f>'All Nodes'!A8972</f>
        <v>GRID</v>
      </c>
      <c r="B185">
        <f>'All Nodes'!B8972</f>
        <v>115183</v>
      </c>
      <c r="C185">
        <f>'All Nodes'!C8972</f>
        <v>100001</v>
      </c>
      <c r="D185" s="1">
        <f>'All Nodes'!D8972</f>
        <v>-0.37500499999999998</v>
      </c>
      <c r="E185" s="1">
        <f>'All Nodes'!E8972</f>
        <v>9.9982199999999993E-2</v>
      </c>
      <c r="F185" s="1">
        <f>'All Nodes'!F8972</f>
        <v>0.55482699999999996</v>
      </c>
      <c r="G185">
        <f>'All Nodes'!G8972</f>
        <v>100001</v>
      </c>
    </row>
    <row r="186" spans="1:7" x14ac:dyDescent="0.25">
      <c r="A186" t="str">
        <f>'All Nodes'!A8973</f>
        <v>GRID</v>
      </c>
      <c r="B186">
        <f>'All Nodes'!B8973</f>
        <v>115184</v>
      </c>
      <c r="C186">
        <f>'All Nodes'!C8973</f>
        <v>100001</v>
      </c>
      <c r="D186" s="1">
        <f>'All Nodes'!D8973</f>
        <v>-0.35000500000000001</v>
      </c>
      <c r="E186" s="1">
        <f>'All Nodes'!E8973</f>
        <v>9.99834E-2</v>
      </c>
      <c r="F186" s="1">
        <f>'All Nodes'!F8973</f>
        <v>0.551203</v>
      </c>
      <c r="G186">
        <f>'All Nodes'!G8973</f>
        <v>100001</v>
      </c>
    </row>
    <row r="187" spans="1:7" x14ac:dyDescent="0.25">
      <c r="A187" t="str">
        <f>'All Nodes'!A8974</f>
        <v>GRID</v>
      </c>
      <c r="B187">
        <f>'All Nodes'!B8974</f>
        <v>115185</v>
      </c>
      <c r="C187">
        <f>'All Nodes'!C8974</f>
        <v>100001</v>
      </c>
      <c r="D187" s="1">
        <f>'All Nodes'!D8974</f>
        <v>-0.32500400000000002</v>
      </c>
      <c r="E187" s="1">
        <f>'All Nodes'!E8974</f>
        <v>9.9984699999999996E-2</v>
      </c>
      <c r="F187" s="1">
        <f>'All Nodes'!F8974</f>
        <v>0.54783400000000004</v>
      </c>
      <c r="G187">
        <f>'All Nodes'!G8974</f>
        <v>100001</v>
      </c>
    </row>
    <row r="188" spans="1:7" x14ac:dyDescent="0.25">
      <c r="A188" t="str">
        <f>'All Nodes'!A8975</f>
        <v>GRID</v>
      </c>
      <c r="B188">
        <f>'All Nodes'!B8975</f>
        <v>115186</v>
      </c>
      <c r="C188">
        <f>'All Nodes'!C8975</f>
        <v>100001</v>
      </c>
      <c r="D188" s="1">
        <f>'All Nodes'!D8975</f>
        <v>-0.300008</v>
      </c>
      <c r="E188" s="1">
        <f>'All Nodes'!E8975</f>
        <v>9.9985900000000003E-2</v>
      </c>
      <c r="F188" s="1">
        <f>'All Nodes'!F8975</f>
        <v>0.54471899999999995</v>
      </c>
      <c r="G188">
        <f>'All Nodes'!G8975</f>
        <v>100001</v>
      </c>
    </row>
    <row r="189" spans="1:7" x14ac:dyDescent="0.25">
      <c r="A189" t="str">
        <f>'All Nodes'!A8976</f>
        <v>GRID</v>
      </c>
      <c r="B189">
        <f>'All Nodes'!B8976</f>
        <v>115187</v>
      </c>
      <c r="C189">
        <f>'All Nodes'!C8976</f>
        <v>100001</v>
      </c>
      <c r="D189" s="1">
        <f>'All Nodes'!D8976</f>
        <v>-0.275005</v>
      </c>
      <c r="E189" s="1">
        <f>'All Nodes'!E8976</f>
        <v>9.9987099999999995E-2</v>
      </c>
      <c r="F189" s="1">
        <f>'All Nodes'!F8976</f>
        <v>0.541856</v>
      </c>
      <c r="G189">
        <f>'All Nodes'!G8976</f>
        <v>100001</v>
      </c>
    </row>
    <row r="190" spans="1:7" x14ac:dyDescent="0.25">
      <c r="A190" t="str">
        <f>'All Nodes'!A8977</f>
        <v>GRID</v>
      </c>
      <c r="B190">
        <f>'All Nodes'!B8977</f>
        <v>115188</v>
      </c>
      <c r="C190">
        <f>'All Nodes'!C8977</f>
        <v>100001</v>
      </c>
      <c r="D190" s="1">
        <f>'All Nodes'!D8977</f>
        <v>-0.25000499999999998</v>
      </c>
      <c r="E190" s="1">
        <f>'All Nodes'!E8977</f>
        <v>9.9988400000000005E-2</v>
      </c>
      <c r="F190" s="1">
        <f>'All Nodes'!F8977</f>
        <v>0.53924399999999995</v>
      </c>
      <c r="G190">
        <f>'All Nodes'!G8977</f>
        <v>100001</v>
      </c>
    </row>
    <row r="191" spans="1:7" x14ac:dyDescent="0.25">
      <c r="A191" t="str">
        <f>'All Nodes'!A8978</f>
        <v>GRID</v>
      </c>
      <c r="B191">
        <f>'All Nodes'!B8978</f>
        <v>115189</v>
      </c>
      <c r="C191">
        <f>'All Nodes'!C8978</f>
        <v>100001</v>
      </c>
      <c r="D191" s="1">
        <f>'All Nodes'!D8978</f>
        <v>-0.22500500000000001</v>
      </c>
      <c r="E191" s="1">
        <f>'All Nodes'!E8978</f>
        <v>9.9989499999999995E-2</v>
      </c>
      <c r="F191" s="1">
        <f>'All Nodes'!F8978</f>
        <v>0.53688400000000003</v>
      </c>
      <c r="G191">
        <f>'All Nodes'!G8978</f>
        <v>100001</v>
      </c>
    </row>
    <row r="192" spans="1:7" x14ac:dyDescent="0.25">
      <c r="A192" t="str">
        <f>'All Nodes'!A8979</f>
        <v>GRID</v>
      </c>
      <c r="B192">
        <f>'All Nodes'!B8979</f>
        <v>115190</v>
      </c>
      <c r="C192">
        <f>'All Nodes'!C8979</f>
        <v>100001</v>
      </c>
      <c r="D192" s="1">
        <f>'All Nodes'!D8979</f>
        <v>-0.20000499999999999</v>
      </c>
      <c r="E192" s="1">
        <f>'All Nodes'!E8979</f>
        <v>9.9990800000000005E-2</v>
      </c>
      <c r="F192" s="1">
        <f>'All Nodes'!F8979</f>
        <v>0.534775</v>
      </c>
      <c r="G192">
        <f>'All Nodes'!G8979</f>
        <v>100001</v>
      </c>
    </row>
    <row r="193" spans="1:7" x14ac:dyDescent="0.25">
      <c r="A193" t="str">
        <f>'All Nodes'!A8980</f>
        <v>GRID</v>
      </c>
      <c r="B193">
        <f>'All Nodes'!B8980</f>
        <v>115191</v>
      </c>
      <c r="C193">
        <f>'All Nodes'!C8980</f>
        <v>100001</v>
      </c>
      <c r="D193" s="1">
        <f>'All Nodes'!D8980</f>
        <v>-0.17500499999999999</v>
      </c>
      <c r="E193" s="1">
        <f>'All Nodes'!E8980</f>
        <v>9.9991999999999998E-2</v>
      </c>
      <c r="F193" s="1">
        <f>'All Nodes'!F8980</f>
        <v>0.53291500000000003</v>
      </c>
      <c r="G193">
        <f>'All Nodes'!G8980</f>
        <v>100001</v>
      </c>
    </row>
    <row r="194" spans="1:7" x14ac:dyDescent="0.25">
      <c r="A194" t="str">
        <f>'All Nodes'!A8981</f>
        <v>GRID</v>
      </c>
      <c r="B194">
        <f>'All Nodes'!B8981</f>
        <v>115192</v>
      </c>
      <c r="C194">
        <f>'All Nodes'!C8981</f>
        <v>100001</v>
      </c>
      <c r="D194" s="1">
        <f>'All Nodes'!D8981</f>
        <v>-5.0004E-2</v>
      </c>
      <c r="E194" s="1">
        <f>'All Nodes'!E8981</f>
        <v>9.9998100000000006E-2</v>
      </c>
      <c r="F194" s="1">
        <f>'All Nodes'!F8981</f>
        <v>0.52734199999999998</v>
      </c>
      <c r="G194">
        <f>'All Nodes'!G8981</f>
        <v>100001</v>
      </c>
    </row>
    <row r="195" spans="1:7" x14ac:dyDescent="0.25">
      <c r="A195" t="str">
        <f>'All Nodes'!A8982</f>
        <v>GRID</v>
      </c>
      <c r="B195">
        <f>'All Nodes'!B8982</f>
        <v>115193</v>
      </c>
      <c r="C195">
        <f>'All Nodes'!C8982</f>
        <v>100001</v>
      </c>
      <c r="D195" s="1">
        <f>'All Nodes'!D8982</f>
        <v>-0.150005</v>
      </c>
      <c r="E195" s="1">
        <f>'All Nodes'!E8982</f>
        <v>9.9993200000000004E-2</v>
      </c>
      <c r="F195" s="1">
        <f>'All Nodes'!F8982</f>
        <v>0.531304</v>
      </c>
      <c r="G195">
        <f>'All Nodes'!G8982</f>
        <v>100001</v>
      </c>
    </row>
    <row r="196" spans="1:7" x14ac:dyDescent="0.25">
      <c r="A196" t="str">
        <f>'All Nodes'!A8983</f>
        <v>GRID</v>
      </c>
      <c r="B196">
        <f>'All Nodes'!B8983</f>
        <v>115194</v>
      </c>
      <c r="C196">
        <f>'All Nodes'!C8983</f>
        <v>100001</v>
      </c>
      <c r="D196" s="1">
        <f>'All Nodes'!D8983</f>
        <v>-7.5001999999999999E-2</v>
      </c>
      <c r="E196" s="1">
        <f>'All Nodes'!E8983</f>
        <v>9.99969E-2</v>
      </c>
      <c r="F196" s="1">
        <f>'All Nodes'!F8983</f>
        <v>0.52796100000000001</v>
      </c>
      <c r="G196">
        <f>'All Nodes'!G8983</f>
        <v>100001</v>
      </c>
    </row>
    <row r="197" spans="1:7" x14ac:dyDescent="0.25">
      <c r="A197" t="str">
        <f>'All Nodes'!A8984</f>
        <v>GRID</v>
      </c>
      <c r="B197">
        <f>'All Nodes'!B8984</f>
        <v>115195</v>
      </c>
      <c r="C197">
        <f>'All Nodes'!C8984</f>
        <v>100001</v>
      </c>
      <c r="D197" s="1">
        <f>'All Nodes'!D8984</f>
        <v>-0.12500500000000001</v>
      </c>
      <c r="E197" s="1">
        <f>'All Nodes'!E8984</f>
        <v>9.9994399999999997E-2</v>
      </c>
      <c r="F197" s="1">
        <f>'All Nodes'!F8984</f>
        <v>0.529941</v>
      </c>
      <c r="G197">
        <f>'All Nodes'!G8984</f>
        <v>100001</v>
      </c>
    </row>
    <row r="198" spans="1:7" x14ac:dyDescent="0.25">
      <c r="A198" t="str">
        <f>'All Nodes'!A8985</f>
        <v>GRID</v>
      </c>
      <c r="B198">
        <f>'All Nodes'!B8985</f>
        <v>115196</v>
      </c>
      <c r="C198">
        <f>'All Nodes'!C8985</f>
        <v>100001</v>
      </c>
      <c r="D198" s="1">
        <f>'All Nodes'!D8985</f>
        <v>-0.100005</v>
      </c>
      <c r="E198" s="1">
        <f>'All Nodes'!E8985</f>
        <v>9.9995700000000007E-2</v>
      </c>
      <c r="F198" s="1">
        <f>'All Nodes'!F8985</f>
        <v>0.52882700000000005</v>
      </c>
      <c r="G198">
        <f>'All Nodes'!G8985</f>
        <v>100001</v>
      </c>
    </row>
    <row r="199" spans="1:7" x14ac:dyDescent="0.25">
      <c r="A199" t="str">
        <f>'All Nodes'!A8986</f>
        <v>GRID</v>
      </c>
      <c r="B199">
        <f>'All Nodes'!B8986</f>
        <v>115197</v>
      </c>
      <c r="C199">
        <f>'All Nodes'!C8986</f>
        <v>100001</v>
      </c>
      <c r="D199" s="1">
        <f>'All Nodes'!D8986</f>
        <v>-5.0021999999999997E-2</v>
      </c>
      <c r="E199" s="1">
        <f>'All Nodes'!E8986</f>
        <v>0.47499799999999998</v>
      </c>
      <c r="F199" s="1">
        <f>'All Nodes'!F8986</f>
        <v>0.57038100000000003</v>
      </c>
      <c r="G199">
        <f>'All Nodes'!G8986</f>
        <v>100001</v>
      </c>
    </row>
    <row r="200" spans="1:7" x14ac:dyDescent="0.25">
      <c r="A200" t="str">
        <f>'All Nodes'!A8987</f>
        <v>GRID</v>
      </c>
      <c r="B200">
        <f>'All Nodes'!B8987</f>
        <v>115198</v>
      </c>
      <c r="C200">
        <f>'All Nodes'!C8987</f>
        <v>100001</v>
      </c>
      <c r="D200" s="1">
        <f>'All Nodes'!D8987</f>
        <v>-5.0021000000000003E-2</v>
      </c>
      <c r="E200" s="1">
        <f>'All Nodes'!E8987</f>
        <v>0.44999800000000001</v>
      </c>
      <c r="F200" s="1">
        <f>'All Nodes'!F8987</f>
        <v>0.56572900000000004</v>
      </c>
      <c r="G200">
        <f>'All Nodes'!G8987</f>
        <v>100001</v>
      </c>
    </row>
    <row r="201" spans="1:7" x14ac:dyDescent="0.25">
      <c r="A201" t="str">
        <f>'All Nodes'!A8988</f>
        <v>GRID</v>
      </c>
      <c r="B201">
        <f>'All Nodes'!B8988</f>
        <v>115199</v>
      </c>
      <c r="C201">
        <f>'All Nodes'!C8988</f>
        <v>100001</v>
      </c>
      <c r="D201" s="1">
        <f>'All Nodes'!D8988</f>
        <v>-5.0020000000000002E-2</v>
      </c>
      <c r="E201" s="1">
        <f>'All Nodes'!E8988</f>
        <v>0.42499900000000002</v>
      </c>
      <c r="F201" s="1">
        <f>'All Nodes'!F8988</f>
        <v>0.561338</v>
      </c>
      <c r="G201">
        <f>'All Nodes'!G8988</f>
        <v>100001</v>
      </c>
    </row>
    <row r="202" spans="1:7" x14ac:dyDescent="0.25">
      <c r="A202" t="str">
        <f>'All Nodes'!A8989</f>
        <v>GRID</v>
      </c>
      <c r="B202">
        <f>'All Nodes'!B8989</f>
        <v>115200</v>
      </c>
      <c r="C202">
        <f>'All Nodes'!C8989</f>
        <v>100001</v>
      </c>
      <c r="D202" s="1">
        <f>'All Nodes'!D8989</f>
        <v>-5.0019000000000001E-2</v>
      </c>
      <c r="E202" s="1">
        <f>'All Nodes'!E8989</f>
        <v>0.39999899999999999</v>
      </c>
      <c r="F202" s="1">
        <f>'All Nodes'!F8989</f>
        <v>0.557203</v>
      </c>
      <c r="G202">
        <f>'All Nodes'!G8989</f>
        <v>100001</v>
      </c>
    </row>
    <row r="203" spans="1:7" x14ac:dyDescent="0.25">
      <c r="A203" t="str">
        <f>'All Nodes'!A8990</f>
        <v>GRID</v>
      </c>
      <c r="B203">
        <f>'All Nodes'!B8990</f>
        <v>115201</v>
      </c>
      <c r="C203">
        <f>'All Nodes'!C8990</f>
        <v>100001</v>
      </c>
      <c r="D203" s="1">
        <f>'All Nodes'!D8990</f>
        <v>-5.0016999999999999E-2</v>
      </c>
      <c r="E203" s="1">
        <f>'All Nodes'!E8990</f>
        <v>0.37499900000000003</v>
      </c>
      <c r="F203" s="1">
        <f>'All Nodes'!F8990</f>
        <v>0.55332700000000001</v>
      </c>
      <c r="G203">
        <f>'All Nodes'!G8990</f>
        <v>100001</v>
      </c>
    </row>
    <row r="204" spans="1:7" x14ac:dyDescent="0.25">
      <c r="A204" t="str">
        <f>'All Nodes'!A8991</f>
        <v>GRID</v>
      </c>
      <c r="B204">
        <f>'All Nodes'!B8991</f>
        <v>115202</v>
      </c>
      <c r="C204">
        <f>'All Nodes'!C8991</f>
        <v>100001</v>
      </c>
      <c r="D204" s="1">
        <f>'All Nodes'!D8991</f>
        <v>-5.0016999999999999E-2</v>
      </c>
      <c r="E204" s="1">
        <f>'All Nodes'!E8991</f>
        <v>0.34999799999999998</v>
      </c>
      <c r="F204" s="1">
        <f>'All Nodes'!F8991</f>
        <v>0.549705</v>
      </c>
      <c r="G204">
        <f>'All Nodes'!G8991</f>
        <v>100001</v>
      </c>
    </row>
    <row r="205" spans="1:7" x14ac:dyDescent="0.25">
      <c r="A205" t="str">
        <f>'All Nodes'!A8992</f>
        <v>GRID</v>
      </c>
      <c r="B205">
        <f>'All Nodes'!B8992</f>
        <v>115203</v>
      </c>
      <c r="C205">
        <f>'All Nodes'!C8992</f>
        <v>100001</v>
      </c>
      <c r="D205" s="1">
        <f>'All Nodes'!D8992</f>
        <v>-5.0014000000000003E-2</v>
      </c>
      <c r="E205" s="1">
        <f>'All Nodes'!E8992</f>
        <v>0.32499800000000001</v>
      </c>
      <c r="F205" s="1">
        <f>'All Nodes'!F8992</f>
        <v>0.54633699999999996</v>
      </c>
      <c r="G205">
        <f>'All Nodes'!G8992</f>
        <v>100001</v>
      </c>
    </row>
    <row r="206" spans="1:7" x14ac:dyDescent="0.25">
      <c r="A206" t="str">
        <f>'All Nodes'!A8993</f>
        <v>GRID</v>
      </c>
      <c r="B206">
        <f>'All Nodes'!B8993</f>
        <v>115204</v>
      </c>
      <c r="C206">
        <f>'All Nodes'!C8993</f>
        <v>100001</v>
      </c>
      <c r="D206" s="1">
        <f>'All Nodes'!D8993</f>
        <v>-5.0014000000000003E-2</v>
      </c>
      <c r="E206" s="1">
        <f>'All Nodes'!E8993</f>
        <v>0.29999799999999999</v>
      </c>
      <c r="F206" s="1">
        <f>'All Nodes'!F8993</f>
        <v>0.54322400000000004</v>
      </c>
      <c r="G206">
        <f>'All Nodes'!G8993</f>
        <v>100001</v>
      </c>
    </row>
    <row r="207" spans="1:7" x14ac:dyDescent="0.25">
      <c r="A207" t="str">
        <f>'All Nodes'!A8994</f>
        <v>GRID</v>
      </c>
      <c r="B207">
        <f>'All Nodes'!B8994</f>
        <v>115205</v>
      </c>
      <c r="C207">
        <f>'All Nodes'!C8994</f>
        <v>100001</v>
      </c>
      <c r="D207" s="1">
        <f>'All Nodes'!D8994</f>
        <v>-5.0013000000000002E-2</v>
      </c>
      <c r="E207" s="1">
        <f>'All Nodes'!E8994</f>
        <v>0.27499800000000002</v>
      </c>
      <c r="F207" s="1">
        <f>'All Nodes'!F8994</f>
        <v>0.54036300000000004</v>
      </c>
      <c r="G207">
        <f>'All Nodes'!G8994</f>
        <v>100001</v>
      </c>
    </row>
    <row r="208" spans="1:7" x14ac:dyDescent="0.25">
      <c r="A208" t="str">
        <f>'All Nodes'!A8995</f>
        <v>GRID</v>
      </c>
      <c r="B208">
        <f>'All Nodes'!B8995</f>
        <v>115206</v>
      </c>
      <c r="C208">
        <f>'All Nodes'!C8995</f>
        <v>100001</v>
      </c>
      <c r="D208" s="1">
        <f>'All Nodes'!D8995</f>
        <v>-5.0007999999999997E-2</v>
      </c>
      <c r="E208" s="1">
        <f>'All Nodes'!E8995</f>
        <v>0.17499799999999999</v>
      </c>
      <c r="F208" s="1">
        <f>'All Nodes'!F8995</f>
        <v>0.53142699999999998</v>
      </c>
      <c r="G208">
        <f>'All Nodes'!G8995</f>
        <v>100001</v>
      </c>
    </row>
    <row r="209" spans="1:7" x14ac:dyDescent="0.25">
      <c r="A209" t="str">
        <f>'All Nodes'!A8996</f>
        <v>GRID</v>
      </c>
      <c r="B209">
        <f>'All Nodes'!B8996</f>
        <v>115207</v>
      </c>
      <c r="C209">
        <f>'All Nodes'!C8996</f>
        <v>100001</v>
      </c>
      <c r="D209" s="1">
        <f>'All Nodes'!D8996</f>
        <v>-5.0011E-2</v>
      </c>
      <c r="E209" s="1">
        <f>'All Nodes'!E8996</f>
        <v>0.249998</v>
      </c>
      <c r="F209" s="1">
        <f>'All Nodes'!F8996</f>
        <v>0.53775399999999995</v>
      </c>
      <c r="G209">
        <f>'All Nodes'!G8996</f>
        <v>100001</v>
      </c>
    </row>
    <row r="210" spans="1:7" x14ac:dyDescent="0.25">
      <c r="A210" t="str">
        <f>'All Nodes'!A8997</f>
        <v>GRID</v>
      </c>
      <c r="B210">
        <f>'All Nodes'!B8997</f>
        <v>115208</v>
      </c>
      <c r="C210">
        <f>'All Nodes'!C8997</f>
        <v>100001</v>
      </c>
      <c r="D210" s="1">
        <f>'All Nodes'!D8997</f>
        <v>-5.0008999999999998E-2</v>
      </c>
      <c r="E210" s="1">
        <f>'All Nodes'!E8997</f>
        <v>0.19999800000000001</v>
      </c>
      <c r="F210" s="1">
        <f>'All Nodes'!F8997</f>
        <v>0.53328600000000004</v>
      </c>
      <c r="G210">
        <f>'All Nodes'!G8997</f>
        <v>100001</v>
      </c>
    </row>
    <row r="211" spans="1:7" x14ac:dyDescent="0.25">
      <c r="A211" t="str">
        <f>'All Nodes'!A8998</f>
        <v>GRID</v>
      </c>
      <c r="B211">
        <f>'All Nodes'!B8998</f>
        <v>115209</v>
      </c>
      <c r="C211">
        <f>'All Nodes'!C8998</f>
        <v>100001</v>
      </c>
      <c r="D211" s="1">
        <f>'All Nodes'!D8998</f>
        <v>-5.0009999999999999E-2</v>
      </c>
      <c r="E211" s="1">
        <f>'All Nodes'!E8998</f>
        <v>0.224998</v>
      </c>
      <c r="F211" s="1">
        <f>'All Nodes'!F8998</f>
        <v>0.53539499999999995</v>
      </c>
      <c r="G211">
        <f>'All Nodes'!G8998</f>
        <v>100001</v>
      </c>
    </row>
    <row r="212" spans="1:7" x14ac:dyDescent="0.25">
      <c r="A212" t="str">
        <f>'All Nodes'!A8999</f>
        <v>GRID</v>
      </c>
      <c r="B212">
        <f>'All Nodes'!B8999</f>
        <v>115210</v>
      </c>
      <c r="C212">
        <f>'All Nodes'!C8999</f>
        <v>100001</v>
      </c>
      <c r="D212" s="1">
        <f>'All Nodes'!D8999</f>
        <v>-2.5007999999999999E-2</v>
      </c>
      <c r="E212" s="1">
        <f>'All Nodes'!E8999</f>
        <v>0.17499999999999999</v>
      </c>
      <c r="F212" s="1">
        <f>'All Nodes'!F8999</f>
        <v>0.53105599999999997</v>
      </c>
      <c r="G212">
        <f>'All Nodes'!G8999</f>
        <v>100001</v>
      </c>
    </row>
    <row r="213" spans="1:7" x14ac:dyDescent="0.25">
      <c r="A213" t="str">
        <f>'All Nodes'!A9000</f>
        <v>GRID</v>
      </c>
      <c r="B213">
        <f>'All Nodes'!B9000</f>
        <v>115211</v>
      </c>
      <c r="C213">
        <f>'All Nodes'!C9000</f>
        <v>100001</v>
      </c>
      <c r="D213" s="1">
        <f>'All Nodes'!D9000</f>
        <v>-2.5007000000000001E-2</v>
      </c>
      <c r="E213" s="1">
        <f>'All Nodes'!E9000</f>
        <v>0.15</v>
      </c>
      <c r="F213" s="1">
        <f>'All Nodes'!F9000</f>
        <v>0.52944599999999997</v>
      </c>
      <c r="G213">
        <f>'All Nodes'!G9000</f>
        <v>100001</v>
      </c>
    </row>
    <row r="214" spans="1:7" x14ac:dyDescent="0.25">
      <c r="A214" t="str">
        <f>'All Nodes'!A9001</f>
        <v>GRID</v>
      </c>
      <c r="B214">
        <f>'All Nodes'!B9001</f>
        <v>115212</v>
      </c>
      <c r="C214">
        <f>'All Nodes'!C9001</f>
        <v>100001</v>
      </c>
      <c r="D214" s="1">
        <f>'All Nodes'!D9001</f>
        <v>-2.5009E-2</v>
      </c>
      <c r="E214" s="1">
        <f>'All Nodes'!E9001</f>
        <v>0.124999</v>
      </c>
      <c r="F214" s="1">
        <f>'All Nodes'!F9001</f>
        <v>0.52808500000000003</v>
      </c>
      <c r="G214">
        <f>'All Nodes'!G9001</f>
        <v>100001</v>
      </c>
    </row>
    <row r="215" spans="1:7" x14ac:dyDescent="0.25">
      <c r="A215" t="str">
        <f>'All Nodes'!A9002</f>
        <v>GRID</v>
      </c>
      <c r="B215">
        <f>'All Nodes'!B9002</f>
        <v>115213</v>
      </c>
      <c r="C215">
        <f>'All Nodes'!C9002</f>
        <v>100001</v>
      </c>
      <c r="D215" s="1">
        <f>'All Nodes'!D9002</f>
        <v>-2.5003999999999998E-2</v>
      </c>
      <c r="E215" s="1">
        <f>'All Nodes'!E9002</f>
        <v>9.9999299999999999E-2</v>
      </c>
      <c r="F215" s="1">
        <f>'All Nodes'!F9002</f>
        <v>0.52697099999999997</v>
      </c>
      <c r="G215">
        <f>'All Nodes'!G9002</f>
        <v>100001</v>
      </c>
    </row>
    <row r="216" spans="1:7" x14ac:dyDescent="0.25">
      <c r="A216" t="str">
        <f>'All Nodes'!A9003</f>
        <v>GRID</v>
      </c>
      <c r="B216">
        <f>'All Nodes'!B9003</f>
        <v>115214</v>
      </c>
      <c r="C216">
        <f>'All Nodes'!C9003</f>
        <v>100001</v>
      </c>
      <c r="D216" s="1">
        <f>'All Nodes'!D9003</f>
        <v>-0.47500399999999998</v>
      </c>
      <c r="E216" s="1">
        <f>'All Nodes'!E9003</f>
        <v>7.4977299999999997E-2</v>
      </c>
      <c r="F216" s="1">
        <f>'All Nodes'!F9003</f>
        <v>0.57101000000000002</v>
      </c>
      <c r="G216">
        <f>'All Nodes'!G9003</f>
        <v>100001</v>
      </c>
    </row>
    <row r="217" spans="1:7" x14ac:dyDescent="0.25">
      <c r="A217" t="str">
        <f>'All Nodes'!A9004</f>
        <v>GRID</v>
      </c>
      <c r="B217">
        <f>'All Nodes'!B9004</f>
        <v>115215</v>
      </c>
      <c r="C217">
        <f>'All Nodes'!C9004</f>
        <v>100001</v>
      </c>
      <c r="D217" s="1">
        <f>'All Nodes'!D9004</f>
        <v>-0.45000499999999999</v>
      </c>
      <c r="E217" s="1">
        <f>'All Nodes'!E9004</f>
        <v>7.4978500000000003E-2</v>
      </c>
      <c r="F217" s="1">
        <f>'All Nodes'!F9004</f>
        <v>0.56635800000000003</v>
      </c>
      <c r="G217">
        <f>'All Nodes'!G9004</f>
        <v>100001</v>
      </c>
    </row>
    <row r="218" spans="1:7" x14ac:dyDescent="0.25">
      <c r="A218" t="str">
        <f>'All Nodes'!A9005</f>
        <v>GRID</v>
      </c>
      <c r="B218">
        <f>'All Nodes'!B9005</f>
        <v>115216</v>
      </c>
      <c r="C218">
        <f>'All Nodes'!C9005</f>
        <v>100001</v>
      </c>
      <c r="D218" s="1">
        <f>'All Nodes'!D9005</f>
        <v>-0.42500300000000002</v>
      </c>
      <c r="E218" s="1">
        <f>'All Nodes'!E9005</f>
        <v>7.4979799999999999E-2</v>
      </c>
      <c r="F218" s="1">
        <f>'All Nodes'!F9005</f>
        <v>0.56196500000000005</v>
      </c>
      <c r="G218">
        <f>'All Nodes'!G9005</f>
        <v>100001</v>
      </c>
    </row>
    <row r="219" spans="1:7" x14ac:dyDescent="0.25">
      <c r="A219" t="str">
        <f>'All Nodes'!A9006</f>
        <v>GRID</v>
      </c>
      <c r="B219">
        <f>'All Nodes'!B9006</f>
        <v>115217</v>
      </c>
      <c r="C219">
        <f>'All Nodes'!C9006</f>
        <v>100001</v>
      </c>
      <c r="D219" s="1">
        <f>'All Nodes'!D9006</f>
        <v>-0.400005</v>
      </c>
      <c r="E219" s="1">
        <f>'All Nodes'!E9006</f>
        <v>7.4981099999999995E-2</v>
      </c>
      <c r="F219" s="1">
        <f>'All Nodes'!F9006</f>
        <v>0.55783000000000005</v>
      </c>
      <c r="G219">
        <f>'All Nodes'!G9006</f>
        <v>100001</v>
      </c>
    </row>
    <row r="220" spans="1:7" x14ac:dyDescent="0.25">
      <c r="A220" t="str">
        <f>'All Nodes'!A9007</f>
        <v>GRID</v>
      </c>
      <c r="B220">
        <f>'All Nodes'!B9007</f>
        <v>115218</v>
      </c>
      <c r="C220">
        <f>'All Nodes'!C9007</f>
        <v>100001</v>
      </c>
      <c r="D220" s="1">
        <f>'All Nodes'!D9007</f>
        <v>-0.375004</v>
      </c>
      <c r="E220" s="1">
        <f>'All Nodes'!E9007</f>
        <v>7.4982300000000002E-2</v>
      </c>
      <c r="F220" s="1">
        <f>'All Nodes'!F9007</f>
        <v>0.553952</v>
      </c>
      <c r="G220">
        <f>'All Nodes'!G9007</f>
        <v>100001</v>
      </c>
    </row>
    <row r="221" spans="1:7" x14ac:dyDescent="0.25">
      <c r="A221" t="str">
        <f>'All Nodes'!A9008</f>
        <v>GRID</v>
      </c>
      <c r="B221">
        <f>'All Nodes'!B9008</f>
        <v>115219</v>
      </c>
      <c r="C221">
        <f>'All Nodes'!C9008</f>
        <v>100001</v>
      </c>
      <c r="D221" s="1">
        <f>'All Nodes'!D9008</f>
        <v>-0.35000199999999998</v>
      </c>
      <c r="E221" s="1">
        <f>'All Nodes'!E9008</f>
        <v>7.4983499999999995E-2</v>
      </c>
      <c r="F221" s="1">
        <f>'All Nodes'!F9008</f>
        <v>0.55032899999999996</v>
      </c>
      <c r="G221">
        <f>'All Nodes'!G9008</f>
        <v>100001</v>
      </c>
    </row>
    <row r="222" spans="1:7" x14ac:dyDescent="0.25">
      <c r="A222" t="str">
        <f>'All Nodes'!A9009</f>
        <v>GRID</v>
      </c>
      <c r="B222">
        <f>'All Nodes'!B9009</f>
        <v>115220</v>
      </c>
      <c r="C222">
        <f>'All Nodes'!C9009</f>
        <v>100001</v>
      </c>
      <c r="D222" s="1">
        <f>'All Nodes'!D9009</f>
        <v>-0.32500299999999999</v>
      </c>
      <c r="E222" s="1">
        <f>'All Nodes'!E9009</f>
        <v>7.4984599999999998E-2</v>
      </c>
      <c r="F222" s="1">
        <f>'All Nodes'!F9009</f>
        <v>0.54696100000000003</v>
      </c>
      <c r="G222">
        <f>'All Nodes'!G9009</f>
        <v>100001</v>
      </c>
    </row>
    <row r="223" spans="1:7" x14ac:dyDescent="0.25">
      <c r="A223" t="str">
        <f>'All Nodes'!A9010</f>
        <v>GRID</v>
      </c>
      <c r="B223">
        <f>'All Nodes'!B9010</f>
        <v>115221</v>
      </c>
      <c r="C223">
        <f>'All Nodes'!C9010</f>
        <v>100001</v>
      </c>
      <c r="D223" s="1">
        <f>'All Nodes'!D9010</f>
        <v>-0.30000399999999999</v>
      </c>
      <c r="E223" s="1">
        <f>'All Nodes'!E9010</f>
        <v>7.4985899999999994E-2</v>
      </c>
      <c r="F223" s="1">
        <f>'All Nodes'!F9010</f>
        <v>0.543848</v>
      </c>
      <c r="G223">
        <f>'All Nodes'!G9010</f>
        <v>100001</v>
      </c>
    </row>
    <row r="224" spans="1:7" x14ac:dyDescent="0.25">
      <c r="A224" t="str">
        <f>'All Nodes'!A9011</f>
        <v>GRID</v>
      </c>
      <c r="B224">
        <f>'All Nodes'!B9011</f>
        <v>115222</v>
      </c>
      <c r="C224">
        <f>'All Nodes'!C9011</f>
        <v>100001</v>
      </c>
      <c r="D224" s="1">
        <f>'All Nodes'!D9011</f>
        <v>-0.275003</v>
      </c>
      <c r="E224" s="1">
        <f>'All Nodes'!E9011</f>
        <v>7.4987100000000001E-2</v>
      </c>
      <c r="F224" s="1">
        <f>'All Nodes'!F9011</f>
        <v>0.54098500000000005</v>
      </c>
      <c r="G224">
        <f>'All Nodes'!G9011</f>
        <v>100001</v>
      </c>
    </row>
    <row r="225" spans="1:7" x14ac:dyDescent="0.25">
      <c r="A225" t="str">
        <f>'All Nodes'!A9012</f>
        <v>GRID</v>
      </c>
      <c r="B225">
        <f>'All Nodes'!B9012</f>
        <v>115223</v>
      </c>
      <c r="C225">
        <f>'All Nodes'!C9012</f>
        <v>100001</v>
      </c>
      <c r="D225" s="1">
        <f>'All Nodes'!D9012</f>
        <v>-0.250004</v>
      </c>
      <c r="E225" s="1">
        <f>'All Nodes'!E9012</f>
        <v>7.4988399999999997E-2</v>
      </c>
      <c r="F225" s="1">
        <f>'All Nodes'!F9012</f>
        <v>0.53837500000000005</v>
      </c>
      <c r="G225">
        <f>'All Nodes'!G9012</f>
        <v>100001</v>
      </c>
    </row>
    <row r="226" spans="1:7" x14ac:dyDescent="0.25">
      <c r="A226" t="str">
        <f>'All Nodes'!A9013</f>
        <v>GRID</v>
      </c>
      <c r="B226">
        <f>'All Nodes'!B9013</f>
        <v>115224</v>
      </c>
      <c r="C226">
        <f>'All Nodes'!C9013</f>
        <v>100001</v>
      </c>
      <c r="D226" s="1">
        <f>'All Nodes'!D9013</f>
        <v>-0.22500400000000001</v>
      </c>
      <c r="E226" s="1">
        <f>'All Nodes'!E9013</f>
        <v>7.4989500000000001E-2</v>
      </c>
      <c r="F226" s="1">
        <f>'All Nodes'!F9013</f>
        <v>0.53601500000000002</v>
      </c>
      <c r="G226">
        <f>'All Nodes'!G9013</f>
        <v>100001</v>
      </c>
    </row>
    <row r="227" spans="1:7" x14ac:dyDescent="0.25">
      <c r="A227" t="str">
        <f>'All Nodes'!A9014</f>
        <v>GRID</v>
      </c>
      <c r="B227">
        <f>'All Nodes'!B9014</f>
        <v>115225</v>
      </c>
      <c r="C227">
        <f>'All Nodes'!C9014</f>
        <v>100001</v>
      </c>
      <c r="D227" s="1">
        <f>'All Nodes'!D9014</f>
        <v>-0.20000399999999999</v>
      </c>
      <c r="E227" s="1">
        <f>'All Nodes'!E9014</f>
        <v>7.4990799999999996E-2</v>
      </c>
      <c r="F227" s="1">
        <f>'All Nodes'!F9014</f>
        <v>0.53390599999999999</v>
      </c>
      <c r="G227">
        <f>'All Nodes'!G9014</f>
        <v>100001</v>
      </c>
    </row>
    <row r="228" spans="1:7" x14ac:dyDescent="0.25">
      <c r="A228" t="str">
        <f>'All Nodes'!A9015</f>
        <v>GRID</v>
      </c>
      <c r="B228">
        <f>'All Nodes'!B9015</f>
        <v>115226</v>
      </c>
      <c r="C228">
        <f>'All Nodes'!C9015</f>
        <v>100001</v>
      </c>
      <c r="D228" s="1">
        <f>'All Nodes'!D9015</f>
        <v>-2.5003000000000001E-2</v>
      </c>
      <c r="E228" s="1">
        <f>'All Nodes'!E9015</f>
        <v>7.4999399999999994E-2</v>
      </c>
      <c r="F228" s="1">
        <f>'All Nodes'!F9015</f>
        <v>0.52610599999999996</v>
      </c>
      <c r="G228">
        <f>'All Nodes'!G9015</f>
        <v>100001</v>
      </c>
    </row>
    <row r="229" spans="1:7" x14ac:dyDescent="0.25">
      <c r="A229" t="str">
        <f>'All Nodes'!A9016</f>
        <v>GRID</v>
      </c>
      <c r="B229">
        <f>'All Nodes'!B9016</f>
        <v>115227</v>
      </c>
      <c r="C229">
        <f>'All Nodes'!C9016</f>
        <v>100001</v>
      </c>
      <c r="D229" s="1">
        <f>'All Nodes'!D9016</f>
        <v>-0.17500399999999999</v>
      </c>
      <c r="E229" s="1">
        <f>'All Nodes'!E9016</f>
        <v>7.4992000000000003E-2</v>
      </c>
      <c r="F229" s="1">
        <f>'All Nodes'!F9016</f>
        <v>0.53204799999999997</v>
      </c>
      <c r="G229">
        <f>'All Nodes'!G9016</f>
        <v>100001</v>
      </c>
    </row>
    <row r="230" spans="1:7" x14ac:dyDescent="0.25">
      <c r="A230" t="str">
        <f>'All Nodes'!A9017</f>
        <v>GRID</v>
      </c>
      <c r="B230">
        <f>'All Nodes'!B9017</f>
        <v>115228</v>
      </c>
      <c r="C230">
        <f>'All Nodes'!C9017</f>
        <v>100001</v>
      </c>
      <c r="D230" s="1">
        <f>'All Nodes'!D9017</f>
        <v>-5.0002999999999999E-2</v>
      </c>
      <c r="E230" s="1">
        <f>'All Nodes'!E9017</f>
        <v>7.4998099999999998E-2</v>
      </c>
      <c r="F230" s="1">
        <f>'All Nodes'!F9017</f>
        <v>0.52647699999999997</v>
      </c>
      <c r="G230">
        <f>'All Nodes'!G9017</f>
        <v>100001</v>
      </c>
    </row>
    <row r="231" spans="1:7" x14ac:dyDescent="0.25">
      <c r="A231" t="str">
        <f>'All Nodes'!A9018</f>
        <v>GRID</v>
      </c>
      <c r="B231">
        <f>'All Nodes'!B9018</f>
        <v>115229</v>
      </c>
      <c r="C231">
        <f>'All Nodes'!C9018</f>
        <v>100001</v>
      </c>
      <c r="D231" s="1">
        <f>'All Nodes'!D9018</f>
        <v>-0.150004</v>
      </c>
      <c r="E231" s="1">
        <f>'All Nodes'!E9018</f>
        <v>7.4993199999999996E-2</v>
      </c>
      <c r="F231" s="1">
        <f>'All Nodes'!F9018</f>
        <v>0.53043600000000002</v>
      </c>
      <c r="G231">
        <f>'All Nodes'!G9018</f>
        <v>100001</v>
      </c>
    </row>
    <row r="232" spans="1:7" x14ac:dyDescent="0.25">
      <c r="A232" t="str">
        <f>'All Nodes'!A9019</f>
        <v>GRID</v>
      </c>
      <c r="B232">
        <f>'All Nodes'!B9019</f>
        <v>115230</v>
      </c>
      <c r="C232">
        <f>'All Nodes'!C9019</f>
        <v>100001</v>
      </c>
      <c r="D232" s="1">
        <f>'All Nodes'!D9019</f>
        <v>-7.5003E-2</v>
      </c>
      <c r="E232" s="1">
        <f>'All Nodes'!E9019</f>
        <v>7.4996900000000005E-2</v>
      </c>
      <c r="F232" s="1">
        <f>'All Nodes'!F9019</f>
        <v>0.52709499999999998</v>
      </c>
      <c r="G232">
        <f>'All Nodes'!G9019</f>
        <v>100001</v>
      </c>
    </row>
    <row r="233" spans="1:7" x14ac:dyDescent="0.25">
      <c r="A233" t="str">
        <f>'All Nodes'!A9020</f>
        <v>GRID</v>
      </c>
      <c r="B233">
        <f>'All Nodes'!B9020</f>
        <v>115231</v>
      </c>
      <c r="C233">
        <f>'All Nodes'!C9020</f>
        <v>100001</v>
      </c>
      <c r="D233" s="1">
        <f>'All Nodes'!D9020</f>
        <v>-0.125004</v>
      </c>
      <c r="E233" s="1">
        <f>'All Nodes'!E9020</f>
        <v>7.4994500000000006E-2</v>
      </c>
      <c r="F233" s="1">
        <f>'All Nodes'!F9020</f>
        <v>0.52907499999999996</v>
      </c>
      <c r="G233">
        <f>'All Nodes'!G9020</f>
        <v>100001</v>
      </c>
    </row>
    <row r="234" spans="1:7" x14ac:dyDescent="0.25">
      <c r="A234" t="str">
        <f>'All Nodes'!A9021</f>
        <v>GRID</v>
      </c>
      <c r="B234">
        <f>'All Nodes'!B9021</f>
        <v>115232</v>
      </c>
      <c r="C234">
        <f>'All Nodes'!C9021</f>
        <v>100001</v>
      </c>
      <c r="D234" s="1">
        <f>'All Nodes'!D9021</f>
        <v>-0.10000299999999999</v>
      </c>
      <c r="E234" s="1">
        <f>'All Nodes'!E9021</f>
        <v>7.4995699999999998E-2</v>
      </c>
      <c r="F234" s="1">
        <f>'All Nodes'!F9021</f>
        <v>0.52796100000000001</v>
      </c>
      <c r="G234">
        <f>'All Nodes'!G9021</f>
        <v>100001</v>
      </c>
    </row>
    <row r="235" spans="1:7" x14ac:dyDescent="0.25">
      <c r="A235" t="str">
        <f>'All Nodes'!A9022</f>
        <v>GRID</v>
      </c>
      <c r="B235">
        <f>'All Nodes'!B9022</f>
        <v>115233</v>
      </c>
      <c r="C235">
        <f>'All Nodes'!C9022</f>
        <v>100001</v>
      </c>
      <c r="D235" s="1">
        <f>'All Nodes'!D9022</f>
        <v>-2.5021999999999999E-2</v>
      </c>
      <c r="E235" s="1">
        <f>'All Nodes'!E9022</f>
        <v>0.47499999999999998</v>
      </c>
      <c r="F235" s="1">
        <f>'All Nodes'!F9022</f>
        <v>0.57000399999999996</v>
      </c>
      <c r="G235">
        <f>'All Nodes'!G9022</f>
        <v>100001</v>
      </c>
    </row>
    <row r="236" spans="1:7" x14ac:dyDescent="0.25">
      <c r="A236" t="str">
        <f>'All Nodes'!A9023</f>
        <v>GRID</v>
      </c>
      <c r="B236">
        <f>'All Nodes'!B9023</f>
        <v>115234</v>
      </c>
      <c r="C236">
        <f>'All Nodes'!C9023</f>
        <v>100001</v>
      </c>
      <c r="D236" s="1">
        <f>'All Nodes'!D9023</f>
        <v>-2.5021000000000002E-2</v>
      </c>
      <c r="E236" s="1">
        <f>'All Nodes'!E9023</f>
        <v>0.44999899999999998</v>
      </c>
      <c r="F236" s="1">
        <f>'All Nodes'!F9023</f>
        <v>0.56535299999999999</v>
      </c>
      <c r="G236">
        <f>'All Nodes'!G9023</f>
        <v>100001</v>
      </c>
    </row>
    <row r="237" spans="1:7" x14ac:dyDescent="0.25">
      <c r="A237" t="str">
        <f>'All Nodes'!A9024</f>
        <v>GRID</v>
      </c>
      <c r="B237">
        <f>'All Nodes'!B9024</f>
        <v>115235</v>
      </c>
      <c r="C237">
        <f>'All Nodes'!C9024</f>
        <v>100001</v>
      </c>
      <c r="D237" s="1">
        <f>'All Nodes'!D9024</f>
        <v>-2.5020000000000001E-2</v>
      </c>
      <c r="E237" s="1">
        <f>'All Nodes'!E9024</f>
        <v>0.42499900000000002</v>
      </c>
      <c r="F237" s="1">
        <f>'All Nodes'!F9024</f>
        <v>0.56096199999999996</v>
      </c>
      <c r="G237">
        <f>'All Nodes'!G9024</f>
        <v>100001</v>
      </c>
    </row>
    <row r="238" spans="1:7" x14ac:dyDescent="0.25">
      <c r="A238" t="str">
        <f>'All Nodes'!A9025</f>
        <v>GRID</v>
      </c>
      <c r="B238">
        <f>'All Nodes'!B9025</f>
        <v>115236</v>
      </c>
      <c r="C238">
        <f>'All Nodes'!C9025</f>
        <v>100001</v>
      </c>
      <c r="D238" s="1">
        <f>'All Nodes'!D9025</f>
        <v>-2.5019E-2</v>
      </c>
      <c r="E238" s="1">
        <f>'All Nodes'!E9025</f>
        <v>0.39999899999999999</v>
      </c>
      <c r="F238" s="1">
        <f>'All Nodes'!F9025</f>
        <v>0.55682799999999999</v>
      </c>
      <c r="G238">
        <f>'All Nodes'!G9025</f>
        <v>100001</v>
      </c>
    </row>
    <row r="239" spans="1:7" x14ac:dyDescent="0.25">
      <c r="A239" t="str">
        <f>'All Nodes'!A9026</f>
        <v>GRID</v>
      </c>
      <c r="B239">
        <f>'All Nodes'!B9026</f>
        <v>115237</v>
      </c>
      <c r="C239">
        <f>'All Nodes'!C9026</f>
        <v>100001</v>
      </c>
      <c r="D239" s="1">
        <f>'All Nodes'!D9026</f>
        <v>-2.5017000000000001E-2</v>
      </c>
      <c r="E239" s="1">
        <f>'All Nodes'!E9026</f>
        <v>0.37499900000000003</v>
      </c>
      <c r="F239" s="1">
        <f>'All Nodes'!F9026</f>
        <v>0.55295099999999997</v>
      </c>
      <c r="G239">
        <f>'All Nodes'!G9026</f>
        <v>100001</v>
      </c>
    </row>
    <row r="240" spans="1:7" x14ac:dyDescent="0.25">
      <c r="A240" t="str">
        <f>'All Nodes'!A9027</f>
        <v>GRID</v>
      </c>
      <c r="B240">
        <f>'All Nodes'!B9027</f>
        <v>115238</v>
      </c>
      <c r="C240">
        <f>'All Nodes'!C9027</f>
        <v>100001</v>
      </c>
      <c r="D240" s="1">
        <f>'All Nodes'!D9027</f>
        <v>-2.5017000000000001E-2</v>
      </c>
      <c r="E240" s="1">
        <f>'All Nodes'!E9027</f>
        <v>0.349999</v>
      </c>
      <c r="F240" s="1">
        <f>'All Nodes'!F9027</f>
        <v>0.54933100000000001</v>
      </c>
      <c r="G240">
        <f>'All Nodes'!G9027</f>
        <v>100001</v>
      </c>
    </row>
    <row r="241" spans="1:7" x14ac:dyDescent="0.25">
      <c r="A241" t="str">
        <f>'All Nodes'!A9028</f>
        <v>GRID</v>
      </c>
      <c r="B241">
        <f>'All Nodes'!B9028</f>
        <v>115239</v>
      </c>
      <c r="C241">
        <f>'All Nodes'!C9028</f>
        <v>100001</v>
      </c>
      <c r="D241" s="1">
        <f>'All Nodes'!D9028</f>
        <v>-2.5014000000000002E-2</v>
      </c>
      <c r="E241" s="1">
        <f>'All Nodes'!E9028</f>
        <v>0.32500000000000001</v>
      </c>
      <c r="F241" s="1">
        <f>'All Nodes'!F9028</f>
        <v>0.545964</v>
      </c>
      <c r="G241">
        <f>'All Nodes'!G9028</f>
        <v>100001</v>
      </c>
    </row>
    <row r="242" spans="1:7" x14ac:dyDescent="0.25">
      <c r="A242" t="str">
        <f>'All Nodes'!A9029</f>
        <v>GRID</v>
      </c>
      <c r="B242">
        <f>'All Nodes'!B9029</f>
        <v>115240</v>
      </c>
      <c r="C242">
        <f>'All Nodes'!C9029</f>
        <v>100001</v>
      </c>
      <c r="D242" s="1">
        <f>'All Nodes'!D9029</f>
        <v>-2.5014000000000002E-2</v>
      </c>
      <c r="E242" s="1">
        <f>'All Nodes'!E9029</f>
        <v>0.3</v>
      </c>
      <c r="F242" s="1">
        <f>'All Nodes'!F9029</f>
        <v>0.54285099999999997</v>
      </c>
      <c r="G242">
        <f>'All Nodes'!G9029</f>
        <v>100001</v>
      </c>
    </row>
    <row r="243" spans="1:7" x14ac:dyDescent="0.25">
      <c r="A243" t="str">
        <f>'All Nodes'!A9030</f>
        <v>GRID</v>
      </c>
      <c r="B243">
        <f>'All Nodes'!B9030</f>
        <v>115241</v>
      </c>
      <c r="C243">
        <f>'All Nodes'!C9030</f>
        <v>100001</v>
      </c>
      <c r="D243" s="1">
        <f>'All Nodes'!D9030</f>
        <v>-2.5013000000000001E-2</v>
      </c>
      <c r="E243" s="1">
        <f>'All Nodes'!E9030</f>
        <v>0.27500000000000002</v>
      </c>
      <c r="F243" s="1">
        <f>'All Nodes'!F9030</f>
        <v>0.53998999999999997</v>
      </c>
      <c r="G243">
        <f>'All Nodes'!G9030</f>
        <v>100001</v>
      </c>
    </row>
    <row r="244" spans="1:7" x14ac:dyDescent="0.25">
      <c r="A244" t="str">
        <f>'All Nodes'!A9031</f>
        <v>GRID</v>
      </c>
      <c r="B244">
        <f>'All Nodes'!B9031</f>
        <v>115242</v>
      </c>
      <c r="C244">
        <f>'All Nodes'!C9031</f>
        <v>100001</v>
      </c>
      <c r="D244" s="1">
        <f>'All Nodes'!D9031</f>
        <v>-2.5010999999999999E-2</v>
      </c>
      <c r="E244" s="1">
        <f>'All Nodes'!E9031</f>
        <v>0.25</v>
      </c>
      <c r="F244" s="1">
        <f>'All Nodes'!F9031</f>
        <v>0.537381</v>
      </c>
      <c r="G244">
        <f>'All Nodes'!G9031</f>
        <v>100001</v>
      </c>
    </row>
    <row r="245" spans="1:7" x14ac:dyDescent="0.25">
      <c r="A245" t="str">
        <f>'All Nodes'!A9032</f>
        <v>GRID</v>
      </c>
      <c r="B245">
        <f>'All Nodes'!B9032</f>
        <v>115243</v>
      </c>
      <c r="C245">
        <f>'All Nodes'!C9032</f>
        <v>100001</v>
      </c>
      <c r="D245" s="1">
        <f>'All Nodes'!D9032</f>
        <v>-2.5009E-2</v>
      </c>
      <c r="E245" s="1">
        <f>'All Nodes'!E9032</f>
        <v>0.2</v>
      </c>
      <c r="F245" s="1">
        <f>'All Nodes'!F9032</f>
        <v>0.53291500000000003</v>
      </c>
      <c r="G245">
        <f>'All Nodes'!G9032</f>
        <v>100001</v>
      </c>
    </row>
    <row r="246" spans="1:7" x14ac:dyDescent="0.25">
      <c r="A246" t="str">
        <f>'All Nodes'!A9033</f>
        <v>GRID</v>
      </c>
      <c r="B246">
        <f>'All Nodes'!B9033</f>
        <v>115244</v>
      </c>
      <c r="C246">
        <f>'All Nodes'!C9033</f>
        <v>100001</v>
      </c>
      <c r="D246" s="1">
        <f>'All Nodes'!D9033</f>
        <v>-2.5010000000000001E-2</v>
      </c>
      <c r="E246" s="1">
        <f>'All Nodes'!E9033</f>
        <v>0.22500000000000001</v>
      </c>
      <c r="F246" s="1">
        <f>'All Nodes'!F9033</f>
        <v>0.53502300000000003</v>
      </c>
      <c r="G246">
        <f>'All Nodes'!G9033</f>
        <v>100001</v>
      </c>
    </row>
    <row r="247" spans="1:7" x14ac:dyDescent="0.25">
      <c r="A247" t="str">
        <f>'All Nodes'!A9034</f>
        <v>GRID</v>
      </c>
      <c r="B247">
        <f>'All Nodes'!B9034</f>
        <v>115245</v>
      </c>
      <c r="C247">
        <f>'All Nodes'!C9034</f>
        <v>100001</v>
      </c>
      <c r="D247" s="1">
        <f>'All Nodes'!D9034</f>
        <v>-9.8859999999999999E-6</v>
      </c>
      <c r="E247" s="1">
        <f>'All Nodes'!E9034</f>
        <v>0.2</v>
      </c>
      <c r="F247" s="1">
        <f>'All Nodes'!F9034</f>
        <v>0.53279100000000001</v>
      </c>
      <c r="G247">
        <f>'All Nodes'!G9034</f>
        <v>100001</v>
      </c>
    </row>
    <row r="248" spans="1:7" x14ac:dyDescent="0.25">
      <c r="A248" t="str">
        <f>'All Nodes'!A9035</f>
        <v>GRID</v>
      </c>
      <c r="B248">
        <f>'All Nodes'!B9035</f>
        <v>115246</v>
      </c>
      <c r="C248">
        <f>'All Nodes'!C9035</f>
        <v>100001</v>
      </c>
      <c r="D248" s="1">
        <f>'All Nodes'!D9035</f>
        <v>-8.6649999999999992E-6</v>
      </c>
      <c r="E248" s="1">
        <f>'All Nodes'!E9035</f>
        <v>0.17500099999999999</v>
      </c>
      <c r="F248" s="1">
        <f>'All Nodes'!F9035</f>
        <v>0.53093199999999996</v>
      </c>
      <c r="G248">
        <f>'All Nodes'!G9035</f>
        <v>100001</v>
      </c>
    </row>
    <row r="249" spans="1:7" x14ac:dyDescent="0.25">
      <c r="A249" t="str">
        <f>'All Nodes'!A9036</f>
        <v>GRID</v>
      </c>
      <c r="B249">
        <f>'All Nodes'!B9036</f>
        <v>115247</v>
      </c>
      <c r="C249">
        <f>'All Nodes'!C9036</f>
        <v>100001</v>
      </c>
      <c r="D249" s="1">
        <f>'All Nodes'!D9036</f>
        <v>-7.4429999999999997E-6</v>
      </c>
      <c r="E249" s="1">
        <f>'All Nodes'!E9036</f>
        <v>0.150001</v>
      </c>
      <c r="F249" s="1">
        <f>'All Nodes'!F9036</f>
        <v>0.52932199999999996</v>
      </c>
      <c r="G249">
        <f>'All Nodes'!G9036</f>
        <v>100001</v>
      </c>
    </row>
    <row r="250" spans="1:7" x14ac:dyDescent="0.25">
      <c r="A250" t="str">
        <f>'All Nodes'!A9037</f>
        <v>GRID</v>
      </c>
      <c r="B250">
        <f>'All Nodes'!B9037</f>
        <v>115248</v>
      </c>
      <c r="C250">
        <f>'All Nodes'!C9037</f>
        <v>100001</v>
      </c>
      <c r="D250" s="1">
        <f>'All Nodes'!D9037</f>
        <v>-6.2210000000000002E-6</v>
      </c>
      <c r="E250" s="1">
        <f>'All Nodes'!E9037</f>
        <v>0.125001</v>
      </c>
      <c r="F250" s="1">
        <f>'All Nodes'!F9037</f>
        <v>0.52796100000000001</v>
      </c>
      <c r="G250">
        <f>'All Nodes'!G9037</f>
        <v>100001</v>
      </c>
    </row>
    <row r="251" spans="1:7" x14ac:dyDescent="0.25">
      <c r="A251" t="str">
        <f>'All Nodes'!A9038</f>
        <v>GRID</v>
      </c>
      <c r="B251">
        <f>'All Nodes'!B9038</f>
        <v>115249</v>
      </c>
      <c r="C251">
        <f>'All Nodes'!C9038</f>
        <v>100001</v>
      </c>
      <c r="D251" s="1">
        <f>'All Nodes'!D9038</f>
        <v>-4.9989999999999999E-6</v>
      </c>
      <c r="E251" s="1">
        <f>'All Nodes'!E9038</f>
        <v>0.10000100000000001</v>
      </c>
      <c r="F251" s="1">
        <f>'All Nodes'!F9038</f>
        <v>0.52684799999999998</v>
      </c>
      <c r="G251">
        <f>'All Nodes'!G9038</f>
        <v>100001</v>
      </c>
    </row>
    <row r="252" spans="1:7" x14ac:dyDescent="0.25">
      <c r="A252" t="str">
        <f>'All Nodes'!A9039</f>
        <v>GRID</v>
      </c>
      <c r="B252">
        <f>'All Nodes'!B9039</f>
        <v>115250</v>
      </c>
      <c r="C252">
        <f>'All Nodes'!C9039</f>
        <v>100001</v>
      </c>
      <c r="D252" s="1">
        <f>'All Nodes'!D9039</f>
        <v>-3.777E-6</v>
      </c>
      <c r="E252" s="1">
        <f>'All Nodes'!E9039</f>
        <v>7.5000600000000001E-2</v>
      </c>
      <c r="F252" s="1">
        <f>'All Nodes'!F9039</f>
        <v>0.52598199999999995</v>
      </c>
      <c r="G252">
        <f>'All Nodes'!G9039</f>
        <v>100001</v>
      </c>
    </row>
    <row r="253" spans="1:7" x14ac:dyDescent="0.25">
      <c r="A253" t="str">
        <f>'All Nodes'!A9040</f>
        <v>GRID</v>
      </c>
      <c r="B253">
        <f>'All Nodes'!B9040</f>
        <v>115251</v>
      </c>
      <c r="C253">
        <f>'All Nodes'!C9040</f>
        <v>100001</v>
      </c>
      <c r="D253" s="1">
        <f>'All Nodes'!D9040</f>
        <v>-0.47500199999999998</v>
      </c>
      <c r="E253" s="1">
        <f>'All Nodes'!E9040</f>
        <v>4.9977300000000002E-2</v>
      </c>
      <c r="F253" s="1">
        <f>'All Nodes'!F9040</f>
        <v>0.57038100000000003</v>
      </c>
      <c r="G253">
        <f>'All Nodes'!G9040</f>
        <v>100001</v>
      </c>
    </row>
    <row r="254" spans="1:7" x14ac:dyDescent="0.25">
      <c r="A254" t="str">
        <f>'All Nodes'!A9041</f>
        <v>GRID</v>
      </c>
      <c r="B254">
        <f>'All Nodes'!B9041</f>
        <v>115252</v>
      </c>
      <c r="C254">
        <f>'All Nodes'!C9041</f>
        <v>100001</v>
      </c>
      <c r="D254" s="1">
        <f>'All Nodes'!D9041</f>
        <v>-0.45000200000000001</v>
      </c>
      <c r="E254" s="1">
        <f>'All Nodes'!E9041</f>
        <v>4.9978599999999998E-2</v>
      </c>
      <c r="F254" s="1">
        <f>'All Nodes'!F9041</f>
        <v>0.56572999999999996</v>
      </c>
      <c r="G254">
        <f>'All Nodes'!G9041</f>
        <v>100001</v>
      </c>
    </row>
    <row r="255" spans="1:7" x14ac:dyDescent="0.25">
      <c r="A255" t="str">
        <f>'All Nodes'!A9042</f>
        <v>GRID</v>
      </c>
      <c r="B255">
        <f>'All Nodes'!B9042</f>
        <v>115253</v>
      </c>
      <c r="C255">
        <f>'All Nodes'!C9042</f>
        <v>100001</v>
      </c>
      <c r="D255" s="1">
        <f>'All Nodes'!D9042</f>
        <v>-0.42500300000000002</v>
      </c>
      <c r="E255" s="1">
        <f>'All Nodes'!E9042</f>
        <v>4.9979799999999998E-2</v>
      </c>
      <c r="F255" s="1">
        <f>'All Nodes'!F9042</f>
        <v>0.561338</v>
      </c>
      <c r="G255">
        <f>'All Nodes'!G9042</f>
        <v>100001</v>
      </c>
    </row>
    <row r="256" spans="1:7" x14ac:dyDescent="0.25">
      <c r="A256" t="str">
        <f>'All Nodes'!A9043</f>
        <v>GRID</v>
      </c>
      <c r="B256">
        <f>'All Nodes'!B9043</f>
        <v>115254</v>
      </c>
      <c r="C256">
        <f>'All Nodes'!C9043</f>
        <v>100001</v>
      </c>
      <c r="D256" s="1">
        <f>'All Nodes'!D9043</f>
        <v>-0.400003</v>
      </c>
      <c r="E256" s="1">
        <f>'All Nodes'!E9043</f>
        <v>4.9980999999999998E-2</v>
      </c>
      <c r="F256" s="1">
        <f>'All Nodes'!F9043</f>
        <v>0.55720499999999995</v>
      </c>
      <c r="G256">
        <f>'All Nodes'!G9043</f>
        <v>100001</v>
      </c>
    </row>
    <row r="257" spans="1:7" x14ac:dyDescent="0.25">
      <c r="A257" t="str">
        <f>'All Nodes'!A9044</f>
        <v>GRID</v>
      </c>
      <c r="B257">
        <f>'All Nodes'!B9044</f>
        <v>115255</v>
      </c>
      <c r="C257">
        <f>'All Nodes'!C9044</f>
        <v>100001</v>
      </c>
      <c r="D257" s="1">
        <f>'All Nodes'!D9044</f>
        <v>-0.37500299999999998</v>
      </c>
      <c r="E257" s="1">
        <f>'All Nodes'!E9044</f>
        <v>4.99823E-2</v>
      </c>
      <c r="F257" s="1">
        <f>'All Nodes'!F9044</f>
        <v>0.55332700000000001</v>
      </c>
      <c r="G257">
        <f>'All Nodes'!G9044</f>
        <v>100001</v>
      </c>
    </row>
    <row r="258" spans="1:7" x14ac:dyDescent="0.25">
      <c r="A258" t="str">
        <f>'All Nodes'!A9045</f>
        <v>GRID</v>
      </c>
      <c r="B258">
        <f>'All Nodes'!B9045</f>
        <v>115256</v>
      </c>
      <c r="C258">
        <f>'All Nodes'!C9045</f>
        <v>100001</v>
      </c>
      <c r="D258" s="1">
        <f>'All Nodes'!D9045</f>
        <v>-0.35000399999999998</v>
      </c>
      <c r="E258" s="1">
        <f>'All Nodes'!E9045</f>
        <v>4.99835E-2</v>
      </c>
      <c r="F258" s="1">
        <f>'All Nodes'!F9045</f>
        <v>0.549705</v>
      </c>
      <c r="G258">
        <f>'All Nodes'!G9045</f>
        <v>100001</v>
      </c>
    </row>
    <row r="259" spans="1:7" x14ac:dyDescent="0.25">
      <c r="A259" t="str">
        <f>'All Nodes'!A9046</f>
        <v>GRID</v>
      </c>
      <c r="B259">
        <f>'All Nodes'!B9046</f>
        <v>115257</v>
      </c>
      <c r="C259">
        <f>'All Nodes'!C9046</f>
        <v>100001</v>
      </c>
      <c r="D259" s="1">
        <f>'All Nodes'!D9046</f>
        <v>-0.32500299999999999</v>
      </c>
      <c r="E259" s="1">
        <f>'All Nodes'!E9046</f>
        <v>4.99847E-2</v>
      </c>
      <c r="F259" s="1">
        <f>'All Nodes'!F9046</f>
        <v>0.54633799999999999</v>
      </c>
      <c r="G259">
        <f>'All Nodes'!G9046</f>
        <v>100001</v>
      </c>
    </row>
    <row r="260" spans="1:7" x14ac:dyDescent="0.25">
      <c r="A260" t="str">
        <f>'All Nodes'!A9047</f>
        <v>GRID</v>
      </c>
      <c r="B260">
        <f>'All Nodes'!B9047</f>
        <v>115258</v>
      </c>
      <c r="C260">
        <f>'All Nodes'!C9047</f>
        <v>100001</v>
      </c>
      <c r="D260" s="1">
        <f>'All Nodes'!D9047</f>
        <v>-0.30000700000000002</v>
      </c>
      <c r="E260" s="1">
        <f>'All Nodes'!E9047</f>
        <v>4.9985799999999997E-2</v>
      </c>
      <c r="F260" s="1">
        <f>'All Nodes'!F9047</f>
        <v>0.54322499999999996</v>
      </c>
      <c r="G260">
        <f>'All Nodes'!G9047</f>
        <v>100001</v>
      </c>
    </row>
    <row r="261" spans="1:7" x14ac:dyDescent="0.25">
      <c r="A261" t="str">
        <f>'All Nodes'!A9048</f>
        <v>GRID</v>
      </c>
      <c r="B261">
        <f>'All Nodes'!B9048</f>
        <v>115259</v>
      </c>
      <c r="C261">
        <f>'All Nodes'!C9048</f>
        <v>100001</v>
      </c>
      <c r="D261" s="1">
        <f>'All Nodes'!D9048</f>
        <v>-0.275003</v>
      </c>
      <c r="E261" s="1">
        <f>'All Nodes'!E9048</f>
        <v>4.99871E-2</v>
      </c>
      <c r="F261" s="1">
        <f>'All Nodes'!F9048</f>
        <v>0.54036300000000004</v>
      </c>
      <c r="G261">
        <f>'All Nodes'!G9048</f>
        <v>100001</v>
      </c>
    </row>
    <row r="262" spans="1:7" x14ac:dyDescent="0.25">
      <c r="A262" t="str">
        <f>'All Nodes'!A9049</f>
        <v>GRID</v>
      </c>
      <c r="B262">
        <f>'All Nodes'!B9049</f>
        <v>115260</v>
      </c>
      <c r="C262">
        <f>'All Nodes'!C9049</f>
        <v>100001</v>
      </c>
      <c r="D262" s="1">
        <f>'All Nodes'!D9049</f>
        <v>-0.250002</v>
      </c>
      <c r="E262" s="1">
        <f>'All Nodes'!E9049</f>
        <v>4.9988299999999999E-2</v>
      </c>
      <c r="F262" s="1">
        <f>'All Nodes'!F9049</f>
        <v>0.53775399999999995</v>
      </c>
      <c r="G262">
        <f>'All Nodes'!G9049</f>
        <v>100001</v>
      </c>
    </row>
    <row r="263" spans="1:7" x14ac:dyDescent="0.25">
      <c r="A263" t="str">
        <f>'All Nodes'!A9050</f>
        <v>GRID</v>
      </c>
      <c r="B263">
        <f>'All Nodes'!B9050</f>
        <v>115261</v>
      </c>
      <c r="C263">
        <f>'All Nodes'!C9050</f>
        <v>100001</v>
      </c>
      <c r="D263" s="1">
        <f>'All Nodes'!D9050</f>
        <v>-0.22500300000000001</v>
      </c>
      <c r="E263" s="1">
        <f>'All Nodes'!E9050</f>
        <v>4.9989600000000002E-2</v>
      </c>
      <c r="F263" s="1">
        <f>'All Nodes'!F9050</f>
        <v>0.53539499999999995</v>
      </c>
      <c r="G263">
        <f>'All Nodes'!G9050</f>
        <v>100001</v>
      </c>
    </row>
    <row r="264" spans="1:7" x14ac:dyDescent="0.25">
      <c r="A264" t="str">
        <f>'All Nodes'!A9051</f>
        <v>GRID</v>
      </c>
      <c r="B264">
        <f>'All Nodes'!B9051</f>
        <v>115262</v>
      </c>
      <c r="C264">
        <f>'All Nodes'!C9051</f>
        <v>100001</v>
      </c>
      <c r="D264" s="1">
        <f>'All Nodes'!D9051</f>
        <v>-2.5550000000000001E-6</v>
      </c>
      <c r="E264" s="1">
        <f>'All Nodes'!E9051</f>
        <v>5.0000599999999999E-2</v>
      </c>
      <c r="F264" s="1">
        <f>'All Nodes'!F9051</f>
        <v>0.52536400000000005</v>
      </c>
      <c r="G264">
        <f>'All Nodes'!G9051</f>
        <v>100001</v>
      </c>
    </row>
    <row r="265" spans="1:7" x14ac:dyDescent="0.25">
      <c r="A265" t="str">
        <f>'All Nodes'!A9052</f>
        <v>GRID</v>
      </c>
      <c r="B265">
        <f>'All Nodes'!B9052</f>
        <v>115263</v>
      </c>
      <c r="C265">
        <f>'All Nodes'!C9052</f>
        <v>100001</v>
      </c>
      <c r="D265" s="1">
        <f>'All Nodes'!D9052</f>
        <v>-0.20000299999999999</v>
      </c>
      <c r="E265" s="1">
        <f>'All Nodes'!E9052</f>
        <v>4.9990800000000002E-2</v>
      </c>
      <c r="F265" s="1">
        <f>'All Nodes'!F9052</f>
        <v>0.53328600000000004</v>
      </c>
      <c r="G265">
        <f>'All Nodes'!G9052</f>
        <v>100001</v>
      </c>
    </row>
    <row r="266" spans="1:7" x14ac:dyDescent="0.25">
      <c r="A266" t="str">
        <f>'All Nodes'!A9053</f>
        <v>GRID</v>
      </c>
      <c r="B266">
        <f>'All Nodes'!B9053</f>
        <v>115264</v>
      </c>
      <c r="C266">
        <f>'All Nodes'!C9053</f>
        <v>100001</v>
      </c>
      <c r="D266" s="1">
        <f>'All Nodes'!D9053</f>
        <v>-2.5000999999999999E-2</v>
      </c>
      <c r="E266" s="1">
        <f>'All Nodes'!E9053</f>
        <v>4.9999399999999999E-2</v>
      </c>
      <c r="F266" s="1">
        <f>'All Nodes'!F9053</f>
        <v>0.52548799999999996</v>
      </c>
      <c r="G266">
        <f>'All Nodes'!G9053</f>
        <v>100001</v>
      </c>
    </row>
    <row r="267" spans="1:7" x14ac:dyDescent="0.25">
      <c r="A267" t="str">
        <f>'All Nodes'!A9054</f>
        <v>GRID</v>
      </c>
      <c r="B267">
        <f>'All Nodes'!B9054</f>
        <v>115265</v>
      </c>
      <c r="C267">
        <f>'All Nodes'!C9054</f>
        <v>100001</v>
      </c>
      <c r="D267" s="1">
        <f>'All Nodes'!D9054</f>
        <v>-0.17500199999999999</v>
      </c>
      <c r="E267" s="1">
        <f>'All Nodes'!E9054</f>
        <v>4.9992000000000002E-2</v>
      </c>
      <c r="F267" s="1">
        <f>'All Nodes'!F9054</f>
        <v>0.53142699999999998</v>
      </c>
      <c r="G267">
        <f>'All Nodes'!G9054</f>
        <v>100001</v>
      </c>
    </row>
    <row r="268" spans="1:7" x14ac:dyDescent="0.25">
      <c r="A268" t="str">
        <f>'All Nodes'!A9055</f>
        <v>GRID</v>
      </c>
      <c r="B268">
        <f>'All Nodes'!B9055</f>
        <v>115266</v>
      </c>
      <c r="C268">
        <f>'All Nodes'!C9055</f>
        <v>100001</v>
      </c>
      <c r="D268" s="1">
        <f>'All Nodes'!D9055</f>
        <v>-5.0000999999999997E-2</v>
      </c>
      <c r="E268" s="1">
        <f>'All Nodes'!E9055</f>
        <v>4.99982E-2</v>
      </c>
      <c r="F268" s="1">
        <f>'All Nodes'!F9055</f>
        <v>0.52585899999999997</v>
      </c>
      <c r="G268">
        <f>'All Nodes'!G9055</f>
        <v>100001</v>
      </c>
    </row>
    <row r="269" spans="1:7" x14ac:dyDescent="0.25">
      <c r="A269" t="str">
        <f>'All Nodes'!A9056</f>
        <v>GRID</v>
      </c>
      <c r="B269">
        <f>'All Nodes'!B9056</f>
        <v>115267</v>
      </c>
      <c r="C269">
        <f>'All Nodes'!C9056</f>
        <v>100001</v>
      </c>
      <c r="D269" s="1">
        <f>'All Nodes'!D9056</f>
        <v>-0.150003</v>
      </c>
      <c r="E269" s="1">
        <f>'All Nodes'!E9056</f>
        <v>4.9993200000000002E-2</v>
      </c>
      <c r="F269" s="1">
        <f>'All Nodes'!F9056</f>
        <v>0.52981800000000001</v>
      </c>
      <c r="G269">
        <f>'All Nodes'!G9056</f>
        <v>100001</v>
      </c>
    </row>
    <row r="270" spans="1:7" x14ac:dyDescent="0.25">
      <c r="A270" t="str">
        <f>'All Nodes'!A9057</f>
        <v>GRID</v>
      </c>
      <c r="B270">
        <f>'All Nodes'!B9057</f>
        <v>115268</v>
      </c>
      <c r="C270">
        <f>'All Nodes'!C9057</f>
        <v>100001</v>
      </c>
      <c r="D270" s="1">
        <f>'All Nodes'!D9057</f>
        <v>-7.5000999999999998E-2</v>
      </c>
      <c r="E270" s="1">
        <f>'All Nodes'!E9057</f>
        <v>4.9996899999999997E-2</v>
      </c>
      <c r="F270" s="1">
        <f>'All Nodes'!F9057</f>
        <v>0.52647699999999997</v>
      </c>
      <c r="G270">
        <f>'All Nodes'!G9057</f>
        <v>100001</v>
      </c>
    </row>
    <row r="271" spans="1:7" x14ac:dyDescent="0.25">
      <c r="A271" t="str">
        <f>'All Nodes'!A9058</f>
        <v>GRID</v>
      </c>
      <c r="B271">
        <f>'All Nodes'!B9058</f>
        <v>115269</v>
      </c>
      <c r="C271">
        <f>'All Nodes'!C9058</f>
        <v>100001</v>
      </c>
      <c r="D271" s="1">
        <f>'All Nodes'!D9058</f>
        <v>-0.125004</v>
      </c>
      <c r="E271" s="1">
        <f>'All Nodes'!E9058</f>
        <v>4.9994499999999997E-2</v>
      </c>
      <c r="F271" s="1">
        <f>'All Nodes'!F9058</f>
        <v>0.52845600000000004</v>
      </c>
      <c r="G271">
        <f>'All Nodes'!G9058</f>
        <v>100001</v>
      </c>
    </row>
    <row r="272" spans="1:7" x14ac:dyDescent="0.25">
      <c r="A272" t="str">
        <f>'All Nodes'!A9059</f>
        <v>GRID</v>
      </c>
      <c r="B272">
        <f>'All Nodes'!B9059</f>
        <v>115270</v>
      </c>
      <c r="C272">
        <f>'All Nodes'!C9059</f>
        <v>100001</v>
      </c>
      <c r="D272" s="1">
        <f>'All Nodes'!D9059</f>
        <v>-0.10000299999999999</v>
      </c>
      <c r="E272" s="1">
        <f>'All Nodes'!E9059</f>
        <v>4.9995699999999997E-2</v>
      </c>
      <c r="F272" s="1">
        <f>'All Nodes'!F9059</f>
        <v>0.52734199999999998</v>
      </c>
      <c r="G272">
        <f>'All Nodes'!G9059</f>
        <v>100001</v>
      </c>
    </row>
    <row r="273" spans="1:7" x14ac:dyDescent="0.25">
      <c r="A273" t="str">
        <f>'All Nodes'!A9060</f>
        <v>GRID</v>
      </c>
      <c r="B273">
        <f>'All Nodes'!B9060</f>
        <v>115271</v>
      </c>
      <c r="C273">
        <f>'All Nodes'!C9060</f>
        <v>100001</v>
      </c>
      <c r="D273" s="1">
        <f>'All Nodes'!D9060</f>
        <v>-2.334E-5</v>
      </c>
      <c r="E273" s="1">
        <f>'All Nodes'!E9060</f>
        <v>0.47500100000000001</v>
      </c>
      <c r="F273" s="1">
        <f>'All Nodes'!F9060</f>
        <v>0.56987699999999997</v>
      </c>
      <c r="G273">
        <f>'All Nodes'!G9060</f>
        <v>100001</v>
      </c>
    </row>
    <row r="274" spans="1:7" x14ac:dyDescent="0.25">
      <c r="A274" t="str">
        <f>'All Nodes'!A9061</f>
        <v>GRID</v>
      </c>
      <c r="B274">
        <f>'All Nodes'!B9061</f>
        <v>115272</v>
      </c>
      <c r="C274">
        <f>'All Nodes'!C9061</f>
        <v>100001</v>
      </c>
      <c r="D274" s="1">
        <f>'All Nodes'!D9061</f>
        <v>-2.211E-5</v>
      </c>
      <c r="E274" s="1">
        <f>'All Nodes'!E9061</f>
        <v>0.45000099999999998</v>
      </c>
      <c r="F274" s="1">
        <f>'All Nodes'!F9061</f>
        <v>0.56522700000000003</v>
      </c>
      <c r="G274">
        <f>'All Nodes'!G9061</f>
        <v>100001</v>
      </c>
    </row>
    <row r="275" spans="1:7" x14ac:dyDescent="0.25">
      <c r="A275" t="str">
        <f>'All Nodes'!A9062</f>
        <v>GRID</v>
      </c>
      <c r="B275">
        <f>'All Nodes'!B9062</f>
        <v>115273</v>
      </c>
      <c r="C275">
        <f>'All Nodes'!C9062</f>
        <v>100001</v>
      </c>
      <c r="D275" s="1">
        <f>'All Nodes'!D9062</f>
        <v>-2.0890000000000002E-5</v>
      </c>
      <c r="E275" s="1">
        <f>'All Nodes'!E9062</f>
        <v>0.42500100000000002</v>
      </c>
      <c r="F275" s="1">
        <f>'All Nodes'!F9062</f>
        <v>0.560836</v>
      </c>
      <c r="G275">
        <f>'All Nodes'!G9062</f>
        <v>100001</v>
      </c>
    </row>
    <row r="276" spans="1:7" x14ac:dyDescent="0.25">
      <c r="A276" t="str">
        <f>'All Nodes'!A9063</f>
        <v>GRID</v>
      </c>
      <c r="B276">
        <f>'All Nodes'!B9063</f>
        <v>115274</v>
      </c>
      <c r="C276">
        <f>'All Nodes'!C9063</f>
        <v>100001</v>
      </c>
      <c r="D276" s="1">
        <f>'All Nodes'!D9063</f>
        <v>-1.9680000000000001E-5</v>
      </c>
      <c r="E276" s="1">
        <f>'All Nodes'!E9063</f>
        <v>0.400001</v>
      </c>
      <c r="F276" s="1">
        <f>'All Nodes'!F9063</f>
        <v>0.55670200000000003</v>
      </c>
      <c r="G276">
        <f>'All Nodes'!G9063</f>
        <v>100001</v>
      </c>
    </row>
    <row r="277" spans="1:7" x14ac:dyDescent="0.25">
      <c r="A277" t="str">
        <f>'All Nodes'!A9064</f>
        <v>GRID</v>
      </c>
      <c r="B277">
        <f>'All Nodes'!B9064</f>
        <v>115275</v>
      </c>
      <c r="C277">
        <f>'All Nodes'!C9064</f>
        <v>100001</v>
      </c>
      <c r="D277" s="1">
        <f>'All Nodes'!D9064</f>
        <v>-1.853E-5</v>
      </c>
      <c r="E277" s="1">
        <f>'All Nodes'!E9064</f>
        <v>0.37500099999999997</v>
      </c>
      <c r="F277" s="1">
        <f>'All Nodes'!F9064</f>
        <v>0.55282699999999996</v>
      </c>
      <c r="G277">
        <f>'All Nodes'!G9064</f>
        <v>100001</v>
      </c>
    </row>
    <row r="278" spans="1:7" x14ac:dyDescent="0.25">
      <c r="A278" t="str">
        <f>'All Nodes'!A9065</f>
        <v>GRID</v>
      </c>
      <c r="B278">
        <f>'All Nodes'!B9065</f>
        <v>115276</v>
      </c>
      <c r="C278">
        <f>'All Nodes'!C9065</f>
        <v>100001</v>
      </c>
      <c r="D278" s="1">
        <f>'All Nodes'!D9065</f>
        <v>-1.7220000000000001E-5</v>
      </c>
      <c r="E278" s="1">
        <f>'All Nodes'!E9065</f>
        <v>0.35000100000000001</v>
      </c>
      <c r="F278" s="1">
        <f>'All Nodes'!F9065</f>
        <v>0.54920500000000005</v>
      </c>
      <c r="G278">
        <f>'All Nodes'!G9065</f>
        <v>100001</v>
      </c>
    </row>
    <row r="279" spans="1:7" x14ac:dyDescent="0.25">
      <c r="A279" t="str">
        <f>'All Nodes'!A9066</f>
        <v>GRID</v>
      </c>
      <c r="B279">
        <f>'All Nodes'!B9066</f>
        <v>115277</v>
      </c>
      <c r="C279">
        <f>'All Nodes'!C9066</f>
        <v>100001</v>
      </c>
      <c r="D279" s="1">
        <f>'All Nodes'!D9066</f>
        <v>-1.5999999999999999E-5</v>
      </c>
      <c r="E279" s="1">
        <f>'All Nodes'!E9066</f>
        <v>0.32500099999999998</v>
      </c>
      <c r="F279" s="1">
        <f>'All Nodes'!F9066</f>
        <v>0.54583999999999999</v>
      </c>
      <c r="G279">
        <f>'All Nodes'!G9066</f>
        <v>100001</v>
      </c>
    </row>
    <row r="280" spans="1:7" x14ac:dyDescent="0.25">
      <c r="A280" t="str">
        <f>'All Nodes'!A9067</f>
        <v>GRID</v>
      </c>
      <c r="B280">
        <f>'All Nodes'!B9067</f>
        <v>115278</v>
      </c>
      <c r="C280">
        <f>'All Nodes'!C9067</f>
        <v>100001</v>
      </c>
      <c r="D280" s="1">
        <f>'All Nodes'!D9067</f>
        <v>-1.4780000000000001E-5</v>
      </c>
      <c r="E280" s="1">
        <f>'All Nodes'!E9067</f>
        <v>0.3</v>
      </c>
      <c r="F280" s="1">
        <f>'All Nodes'!F9067</f>
        <v>0.54272600000000004</v>
      </c>
      <c r="G280">
        <f>'All Nodes'!G9067</f>
        <v>100001</v>
      </c>
    </row>
    <row r="281" spans="1:7" x14ac:dyDescent="0.25">
      <c r="A281" t="str">
        <f>'All Nodes'!A9068</f>
        <v>GRID</v>
      </c>
      <c r="B281">
        <f>'All Nodes'!B9068</f>
        <v>115279</v>
      </c>
      <c r="C281">
        <f>'All Nodes'!C9068</f>
        <v>100001</v>
      </c>
      <c r="D281" s="1">
        <f>'All Nodes'!D9068</f>
        <v>-1.3560000000000001E-5</v>
      </c>
      <c r="E281" s="1">
        <f>'All Nodes'!E9068</f>
        <v>0.27500000000000002</v>
      </c>
      <c r="F281" s="1">
        <f>'All Nodes'!F9068</f>
        <v>0.53986599999999996</v>
      </c>
      <c r="G281">
        <f>'All Nodes'!G9068</f>
        <v>100001</v>
      </c>
    </row>
    <row r="282" spans="1:7" x14ac:dyDescent="0.25">
      <c r="A282" t="str">
        <f>'All Nodes'!A9069</f>
        <v>GRID</v>
      </c>
      <c r="B282">
        <f>'All Nodes'!B9069</f>
        <v>115280</v>
      </c>
      <c r="C282">
        <f>'All Nodes'!C9069</f>
        <v>100001</v>
      </c>
      <c r="D282" s="1">
        <f>'All Nodes'!D9069</f>
        <v>-1.2330000000000001E-5</v>
      </c>
      <c r="E282" s="1">
        <f>'All Nodes'!E9069</f>
        <v>0.25</v>
      </c>
      <c r="F282" s="1">
        <f>'All Nodes'!F9069</f>
        <v>0.53725699999999998</v>
      </c>
      <c r="G282">
        <f>'All Nodes'!G9069</f>
        <v>100001</v>
      </c>
    </row>
    <row r="283" spans="1:7" x14ac:dyDescent="0.25">
      <c r="A283" t="str">
        <f>'All Nodes'!A9070</f>
        <v>GRID</v>
      </c>
      <c r="B283">
        <f>'All Nodes'!B9070</f>
        <v>115281</v>
      </c>
      <c r="C283">
        <f>'All Nodes'!C9070</f>
        <v>100001</v>
      </c>
      <c r="D283" s="1">
        <f>'All Nodes'!D9070</f>
        <v>-1.111E-5</v>
      </c>
      <c r="E283" s="1">
        <f>'All Nodes'!E9070</f>
        <v>0.22500000000000001</v>
      </c>
      <c r="F283" s="1">
        <f>'All Nodes'!F9070</f>
        <v>0.53489900000000001</v>
      </c>
      <c r="G283">
        <f>'All Nodes'!G9070</f>
        <v>100001</v>
      </c>
    </row>
    <row r="284" spans="1:7" x14ac:dyDescent="0.25">
      <c r="A284" t="str">
        <f>'All Nodes'!A9071</f>
        <v>GRID</v>
      </c>
      <c r="B284">
        <f>'All Nodes'!B9071</f>
        <v>115282</v>
      </c>
      <c r="C284">
        <f>'All Nodes'!C9071</f>
        <v>100001</v>
      </c>
      <c r="D284" s="1">
        <f>'All Nodes'!D9071</f>
        <v>2.4988799999999999E-2</v>
      </c>
      <c r="E284" s="1">
        <f>'All Nodes'!E9071</f>
        <v>0.22500600000000001</v>
      </c>
      <c r="F284" s="1">
        <f>'All Nodes'!F9071</f>
        <v>0.53502300000000003</v>
      </c>
      <c r="G284">
        <f>'All Nodes'!G9071</f>
        <v>100001</v>
      </c>
    </row>
    <row r="285" spans="1:7" x14ac:dyDescent="0.25">
      <c r="A285" t="str">
        <f>'All Nodes'!A9072</f>
        <v>GRID</v>
      </c>
      <c r="B285">
        <f>'All Nodes'!B9072</f>
        <v>115283</v>
      </c>
      <c r="C285">
        <f>'All Nodes'!C9072</f>
        <v>100001</v>
      </c>
      <c r="D285" s="1">
        <f>'All Nodes'!D9072</f>
        <v>2.4990100000000001E-2</v>
      </c>
      <c r="E285" s="1">
        <f>'All Nodes'!E9072</f>
        <v>0.20000200000000001</v>
      </c>
      <c r="F285" s="1">
        <f>'All Nodes'!F9072</f>
        <v>0.532914</v>
      </c>
      <c r="G285">
        <f>'All Nodes'!G9072</f>
        <v>100001</v>
      </c>
    </row>
    <row r="286" spans="1:7" x14ac:dyDescent="0.25">
      <c r="A286" t="str">
        <f>'All Nodes'!A9073</f>
        <v>GRID</v>
      </c>
      <c r="B286">
        <f>'All Nodes'!B9073</f>
        <v>115284</v>
      </c>
      <c r="C286">
        <f>'All Nodes'!C9073</f>
        <v>100001</v>
      </c>
      <c r="D286" s="1">
        <f>'All Nodes'!D9073</f>
        <v>2.4991300000000001E-2</v>
      </c>
      <c r="E286" s="1">
        <f>'All Nodes'!E9073</f>
        <v>0.17500199999999999</v>
      </c>
      <c r="F286" s="1">
        <f>'All Nodes'!F9073</f>
        <v>0.53105599999999997</v>
      </c>
      <c r="G286">
        <f>'All Nodes'!G9073</f>
        <v>100001</v>
      </c>
    </row>
    <row r="287" spans="1:7" x14ac:dyDescent="0.25">
      <c r="A287" t="str">
        <f>'All Nodes'!A9074</f>
        <v>GRID</v>
      </c>
      <c r="B287">
        <f>'All Nodes'!B9074</f>
        <v>115285</v>
      </c>
      <c r="C287">
        <f>'All Nodes'!C9074</f>
        <v>100001</v>
      </c>
      <c r="D287" s="1">
        <f>'All Nodes'!D9074</f>
        <v>2.49926E-2</v>
      </c>
      <c r="E287" s="1">
        <f>'All Nodes'!E9074</f>
        <v>0.150002</v>
      </c>
      <c r="F287" s="1">
        <f>'All Nodes'!F9074</f>
        <v>0.52944599999999997</v>
      </c>
      <c r="G287">
        <f>'All Nodes'!G9074</f>
        <v>100001</v>
      </c>
    </row>
    <row r="288" spans="1:7" x14ac:dyDescent="0.25">
      <c r="A288" t="str">
        <f>'All Nodes'!A9075</f>
        <v>GRID</v>
      </c>
      <c r="B288">
        <f>'All Nodes'!B9075</f>
        <v>115286</v>
      </c>
      <c r="C288">
        <f>'All Nodes'!C9075</f>
        <v>100001</v>
      </c>
      <c r="D288" s="1">
        <f>'All Nodes'!D9075</f>
        <v>2.4992799999999999E-2</v>
      </c>
      <c r="E288" s="1">
        <f>'All Nodes'!E9075</f>
        <v>0.125002</v>
      </c>
      <c r="F288" s="1">
        <f>'All Nodes'!F9075</f>
        <v>0.52808500000000003</v>
      </c>
      <c r="G288">
        <f>'All Nodes'!G9075</f>
        <v>100001</v>
      </c>
    </row>
    <row r="289" spans="1:7" x14ac:dyDescent="0.25">
      <c r="A289" t="str">
        <f>'All Nodes'!A9076</f>
        <v>GRID</v>
      </c>
      <c r="B289">
        <f>'All Nodes'!B9076</f>
        <v>115287</v>
      </c>
      <c r="C289">
        <f>'All Nodes'!C9076</f>
        <v>100001</v>
      </c>
      <c r="D289" s="1">
        <f>'All Nodes'!D9076</f>
        <v>2.4993999999999999E-2</v>
      </c>
      <c r="E289" s="1">
        <f>'All Nodes'!E9076</f>
        <v>0.10000199999999999</v>
      </c>
      <c r="F289" s="1">
        <f>'All Nodes'!F9076</f>
        <v>0.52697099999999997</v>
      </c>
      <c r="G289">
        <f>'All Nodes'!G9076</f>
        <v>100001</v>
      </c>
    </row>
    <row r="290" spans="1:7" x14ac:dyDescent="0.25">
      <c r="A290" t="str">
        <f>'All Nodes'!A9077</f>
        <v>GRID</v>
      </c>
      <c r="B290">
        <f>'All Nodes'!B9077</f>
        <v>115288</v>
      </c>
      <c r="C290">
        <f>'All Nodes'!C9077</f>
        <v>100001</v>
      </c>
      <c r="D290" s="1">
        <f>'All Nodes'!D9077</f>
        <v>2.4995300000000002E-2</v>
      </c>
      <c r="E290" s="1">
        <f>'All Nodes'!E9077</f>
        <v>7.5000800000000006E-2</v>
      </c>
      <c r="F290" s="1">
        <f>'All Nodes'!F9077</f>
        <v>0.52610599999999996</v>
      </c>
      <c r="G290">
        <f>'All Nodes'!G9077</f>
        <v>100001</v>
      </c>
    </row>
    <row r="291" spans="1:7" x14ac:dyDescent="0.25">
      <c r="A291" t="str">
        <f>'All Nodes'!A9078</f>
        <v>GRID</v>
      </c>
      <c r="B291">
        <f>'All Nodes'!B9078</f>
        <v>115289</v>
      </c>
      <c r="C291">
        <f>'All Nodes'!C9078</f>
        <v>100001</v>
      </c>
      <c r="D291" s="1">
        <f>'All Nodes'!D9078</f>
        <v>2.4996500000000001E-2</v>
      </c>
      <c r="E291" s="1">
        <f>'All Nodes'!E9078</f>
        <v>5.0001799999999999E-2</v>
      </c>
      <c r="F291" s="1">
        <f>'All Nodes'!F9078</f>
        <v>0.52548799999999996</v>
      </c>
      <c r="G291">
        <f>'All Nodes'!G9078</f>
        <v>100001</v>
      </c>
    </row>
    <row r="292" spans="1:7" x14ac:dyDescent="0.25">
      <c r="A292" t="str">
        <f>'All Nodes'!A9079</f>
        <v>GRID</v>
      </c>
      <c r="B292">
        <f>'All Nodes'!B9079</f>
        <v>115290</v>
      </c>
      <c r="C292">
        <f>'All Nodes'!C9079</f>
        <v>100001</v>
      </c>
      <c r="D292" s="1">
        <f>'All Nodes'!D9079</f>
        <v>-0.47500100000000001</v>
      </c>
      <c r="E292" s="1">
        <f>'All Nodes'!E9079</f>
        <v>2.4977300000000001E-2</v>
      </c>
      <c r="F292" s="1">
        <f>'All Nodes'!F9079</f>
        <v>0.57000399999999996</v>
      </c>
      <c r="G292">
        <f>'All Nodes'!G9079</f>
        <v>100001</v>
      </c>
    </row>
    <row r="293" spans="1:7" x14ac:dyDescent="0.25">
      <c r="A293" t="str">
        <f>'All Nodes'!A9080</f>
        <v>GRID</v>
      </c>
      <c r="B293">
        <f>'All Nodes'!B9080</f>
        <v>115291</v>
      </c>
      <c r="C293">
        <f>'All Nodes'!C9080</f>
        <v>100001</v>
      </c>
      <c r="D293" s="1">
        <f>'All Nodes'!D9080</f>
        <v>-0.45000099999999998</v>
      </c>
      <c r="E293" s="1">
        <f>'All Nodes'!E9080</f>
        <v>2.49786E-2</v>
      </c>
      <c r="F293" s="1">
        <f>'All Nodes'!F9080</f>
        <v>0.56535299999999999</v>
      </c>
      <c r="G293">
        <f>'All Nodes'!G9080</f>
        <v>100001</v>
      </c>
    </row>
    <row r="294" spans="1:7" x14ac:dyDescent="0.25">
      <c r="A294" t="str">
        <f>'All Nodes'!A9081</f>
        <v>GRID</v>
      </c>
      <c r="B294">
        <f>'All Nodes'!B9081</f>
        <v>115292</v>
      </c>
      <c r="C294">
        <f>'All Nodes'!C9081</f>
        <v>100001</v>
      </c>
      <c r="D294" s="1">
        <f>'All Nodes'!D9081</f>
        <v>-0.42499999999999999</v>
      </c>
      <c r="E294" s="1">
        <f>'All Nodes'!E9081</f>
        <v>2.49798E-2</v>
      </c>
      <c r="F294" s="1">
        <f>'All Nodes'!F9081</f>
        <v>0.56096199999999996</v>
      </c>
      <c r="G294">
        <f>'All Nodes'!G9081</f>
        <v>100001</v>
      </c>
    </row>
    <row r="295" spans="1:7" x14ac:dyDescent="0.25">
      <c r="A295" t="str">
        <f>'All Nodes'!A9082</f>
        <v>GRID</v>
      </c>
      <c r="B295">
        <f>'All Nodes'!B9082</f>
        <v>115293</v>
      </c>
      <c r="C295">
        <f>'All Nodes'!C9082</f>
        <v>100001</v>
      </c>
      <c r="D295" s="1">
        <f>'All Nodes'!D9082</f>
        <v>-0.39999899999999999</v>
      </c>
      <c r="E295" s="1">
        <f>'All Nodes'!E9082</f>
        <v>2.4981E-2</v>
      </c>
      <c r="F295" s="1">
        <f>'All Nodes'!F9082</f>
        <v>0.55682799999999999</v>
      </c>
      <c r="G295">
        <f>'All Nodes'!G9082</f>
        <v>100001</v>
      </c>
    </row>
    <row r="296" spans="1:7" x14ac:dyDescent="0.25">
      <c r="A296" t="str">
        <f>'All Nodes'!A9083</f>
        <v>GRID</v>
      </c>
      <c r="B296">
        <f>'All Nodes'!B9083</f>
        <v>115294</v>
      </c>
      <c r="C296">
        <f>'All Nodes'!C9083</f>
        <v>100001</v>
      </c>
      <c r="D296" s="1">
        <f>'All Nodes'!D9083</f>
        <v>-0.37500099999999997</v>
      </c>
      <c r="E296" s="1">
        <f>'All Nodes'!E9083</f>
        <v>2.49822E-2</v>
      </c>
      <c r="F296" s="1">
        <f>'All Nodes'!F9083</f>
        <v>0.552952</v>
      </c>
      <c r="G296">
        <f>'All Nodes'!G9083</f>
        <v>100001</v>
      </c>
    </row>
    <row r="297" spans="1:7" x14ac:dyDescent="0.25">
      <c r="A297" t="str">
        <f>'All Nodes'!A9084</f>
        <v>GRID</v>
      </c>
      <c r="B297">
        <f>'All Nodes'!B9084</f>
        <v>115295</v>
      </c>
      <c r="C297">
        <f>'All Nodes'!C9084</f>
        <v>100001</v>
      </c>
      <c r="D297" s="1">
        <f>'All Nodes'!D9084</f>
        <v>-0.34999799999999998</v>
      </c>
      <c r="E297" s="1">
        <f>'All Nodes'!E9084</f>
        <v>2.4983499999999999E-2</v>
      </c>
      <c r="F297" s="1">
        <f>'All Nodes'!F9084</f>
        <v>0.54932999999999998</v>
      </c>
      <c r="G297">
        <f>'All Nodes'!G9084</f>
        <v>100001</v>
      </c>
    </row>
    <row r="298" spans="1:7" x14ac:dyDescent="0.25">
      <c r="A298" t="str">
        <f>'All Nodes'!A9085</f>
        <v>GRID</v>
      </c>
      <c r="B298">
        <f>'All Nodes'!B9085</f>
        <v>115296</v>
      </c>
      <c r="C298">
        <f>'All Nodes'!C9085</f>
        <v>100001</v>
      </c>
      <c r="D298" s="1">
        <f>'All Nodes'!D9085</f>
        <v>-0.32499699999999998</v>
      </c>
      <c r="E298" s="1">
        <f>'All Nodes'!E9085</f>
        <v>2.4984699999999999E-2</v>
      </c>
      <c r="F298" s="1">
        <f>'All Nodes'!F9085</f>
        <v>0.545964</v>
      </c>
      <c r="G298">
        <f>'All Nodes'!G9085</f>
        <v>100001</v>
      </c>
    </row>
    <row r="299" spans="1:7" x14ac:dyDescent="0.25">
      <c r="A299" t="str">
        <f>'All Nodes'!A9086</f>
        <v>GRID</v>
      </c>
      <c r="B299">
        <f>'All Nodes'!B9086</f>
        <v>115297</v>
      </c>
      <c r="C299">
        <f>'All Nodes'!C9086</f>
        <v>100001</v>
      </c>
      <c r="D299" s="1">
        <f>'All Nodes'!D9086</f>
        <v>-0.29998599999999997</v>
      </c>
      <c r="E299" s="1">
        <f>'All Nodes'!E9086</f>
        <v>2.4985899999999998E-2</v>
      </c>
      <c r="F299" s="1">
        <f>'All Nodes'!F9086</f>
        <v>0.54284900000000003</v>
      </c>
      <c r="G299">
        <f>'All Nodes'!G9086</f>
        <v>100001</v>
      </c>
    </row>
    <row r="300" spans="1:7" x14ac:dyDescent="0.25">
      <c r="A300" t="str">
        <f>'All Nodes'!A9087</f>
        <v>GRID</v>
      </c>
      <c r="B300">
        <f>'All Nodes'!B9087</f>
        <v>115298</v>
      </c>
      <c r="C300">
        <f>'All Nodes'!C9087</f>
        <v>100001</v>
      </c>
      <c r="D300" s="1">
        <f>'All Nodes'!D9087</f>
        <v>-0.275001</v>
      </c>
      <c r="E300" s="1">
        <f>'All Nodes'!E9087</f>
        <v>2.4987100000000002E-2</v>
      </c>
      <c r="F300" s="1">
        <f>'All Nodes'!F9087</f>
        <v>0.53998999999999997</v>
      </c>
      <c r="G300">
        <f>'All Nodes'!G9087</f>
        <v>100001</v>
      </c>
    </row>
    <row r="301" spans="1:7" x14ac:dyDescent="0.25">
      <c r="A301" t="str">
        <f>'All Nodes'!A9088</f>
        <v>GRID</v>
      </c>
      <c r="B301">
        <f>'All Nodes'!B9088</f>
        <v>115299</v>
      </c>
      <c r="C301">
        <f>'All Nodes'!C9088</f>
        <v>100001</v>
      </c>
      <c r="D301" s="1">
        <f>'All Nodes'!D9088</f>
        <v>-0.250002</v>
      </c>
      <c r="E301" s="1">
        <f>'All Nodes'!E9088</f>
        <v>2.4988300000000001E-2</v>
      </c>
      <c r="F301" s="1">
        <f>'All Nodes'!F9088</f>
        <v>0.53738200000000003</v>
      </c>
      <c r="G301">
        <f>'All Nodes'!G9088</f>
        <v>100001</v>
      </c>
    </row>
    <row r="302" spans="1:7" x14ac:dyDescent="0.25">
      <c r="A302" t="str">
        <f>'All Nodes'!A9089</f>
        <v>GRID</v>
      </c>
      <c r="B302">
        <f>'All Nodes'!B9089</f>
        <v>115300</v>
      </c>
      <c r="C302">
        <f>'All Nodes'!C9089</f>
        <v>100001</v>
      </c>
      <c r="D302" s="1">
        <f>'All Nodes'!D9089</f>
        <v>2.4997700000000001E-2</v>
      </c>
      <c r="E302" s="1">
        <f>'All Nodes'!E9089</f>
        <v>2.4999799999999999E-2</v>
      </c>
      <c r="F302" s="1">
        <f>'All Nodes'!F9089</f>
        <v>0.52511699999999994</v>
      </c>
      <c r="G302">
        <f>'All Nodes'!G9089</f>
        <v>100001</v>
      </c>
    </row>
    <row r="303" spans="1:7" x14ac:dyDescent="0.25">
      <c r="A303" t="str">
        <f>'All Nodes'!A9090</f>
        <v>GRID</v>
      </c>
      <c r="B303">
        <f>'All Nodes'!B9090</f>
        <v>115301</v>
      </c>
      <c r="C303">
        <f>'All Nodes'!C9090</f>
        <v>100001</v>
      </c>
      <c r="D303" s="1">
        <f>'All Nodes'!D9090</f>
        <v>-0.22500500000000001</v>
      </c>
      <c r="E303" s="1">
        <f>'All Nodes'!E9090</f>
        <v>2.4989600000000001E-2</v>
      </c>
      <c r="F303" s="1">
        <f>'All Nodes'!F9090</f>
        <v>0.53502300000000003</v>
      </c>
      <c r="G303">
        <f>'All Nodes'!G9090</f>
        <v>100001</v>
      </c>
    </row>
    <row r="304" spans="1:7" x14ac:dyDescent="0.25">
      <c r="A304" t="str">
        <f>'All Nodes'!A9091</f>
        <v>GRID</v>
      </c>
      <c r="B304">
        <f>'All Nodes'!B9091</f>
        <v>115302</v>
      </c>
      <c r="C304">
        <f>'All Nodes'!C9091</f>
        <v>100001</v>
      </c>
      <c r="D304" s="1">
        <f>'All Nodes'!D9091</f>
        <v>-1.333E-6</v>
      </c>
      <c r="E304" s="1">
        <f>'All Nodes'!E9091</f>
        <v>2.49996E-2</v>
      </c>
      <c r="F304" s="1">
        <f>'All Nodes'!F9091</f>
        <v>0.52499300000000004</v>
      </c>
      <c r="G304">
        <f>'All Nodes'!G9091</f>
        <v>100001</v>
      </c>
    </row>
    <row r="305" spans="1:7" x14ac:dyDescent="0.25">
      <c r="A305" t="str">
        <f>'All Nodes'!A9092</f>
        <v>GRID</v>
      </c>
      <c r="B305">
        <f>'All Nodes'!B9092</f>
        <v>115303</v>
      </c>
      <c r="C305">
        <f>'All Nodes'!C9092</f>
        <v>100001</v>
      </c>
      <c r="D305" s="1">
        <f>'All Nodes'!D9092</f>
        <v>-0.20000100000000001</v>
      </c>
      <c r="E305" s="1">
        <f>'All Nodes'!E9092</f>
        <v>2.4990800000000001E-2</v>
      </c>
      <c r="F305" s="1">
        <f>'All Nodes'!F9092</f>
        <v>0.532914</v>
      </c>
      <c r="G305">
        <f>'All Nodes'!G9092</f>
        <v>100001</v>
      </c>
    </row>
    <row r="306" spans="1:7" x14ac:dyDescent="0.25">
      <c r="A306" t="str">
        <f>'All Nodes'!A9093</f>
        <v>GRID</v>
      </c>
      <c r="B306">
        <f>'All Nodes'!B9093</f>
        <v>115304</v>
      </c>
      <c r="C306">
        <f>'All Nodes'!C9093</f>
        <v>100001</v>
      </c>
      <c r="D306" s="1">
        <f>'All Nodes'!D9093</f>
        <v>-2.4999E-2</v>
      </c>
      <c r="E306" s="1">
        <f>'All Nodes'!E9093</f>
        <v>2.49984E-2</v>
      </c>
      <c r="F306" s="1">
        <f>'All Nodes'!F9093</f>
        <v>0.52511699999999994</v>
      </c>
      <c r="G306">
        <f>'All Nodes'!G9093</f>
        <v>100001</v>
      </c>
    </row>
    <row r="307" spans="1:7" x14ac:dyDescent="0.25">
      <c r="A307" t="str">
        <f>'All Nodes'!A9094</f>
        <v>GRID</v>
      </c>
      <c r="B307">
        <f>'All Nodes'!B9094</f>
        <v>115305</v>
      </c>
      <c r="C307">
        <f>'All Nodes'!C9094</f>
        <v>100001</v>
      </c>
      <c r="D307" s="1">
        <f>'All Nodes'!D9094</f>
        <v>-0.17500099999999999</v>
      </c>
      <c r="E307" s="1">
        <f>'All Nodes'!E9094</f>
        <v>2.4992E-2</v>
      </c>
      <c r="F307" s="1">
        <f>'All Nodes'!F9094</f>
        <v>0.53105599999999997</v>
      </c>
      <c r="G307">
        <f>'All Nodes'!G9094</f>
        <v>100001</v>
      </c>
    </row>
    <row r="308" spans="1:7" x14ac:dyDescent="0.25">
      <c r="A308" t="str">
        <f>'All Nodes'!A9095</f>
        <v>GRID</v>
      </c>
      <c r="B308">
        <f>'All Nodes'!B9095</f>
        <v>115306</v>
      </c>
      <c r="C308">
        <f>'All Nodes'!C9095</f>
        <v>100001</v>
      </c>
      <c r="D308" s="1">
        <f>'All Nodes'!D9095</f>
        <v>-5.0000999999999997E-2</v>
      </c>
      <c r="E308" s="1">
        <f>'All Nodes'!E9095</f>
        <v>2.4997200000000001E-2</v>
      </c>
      <c r="F308" s="1">
        <f>'All Nodes'!F9095</f>
        <v>0.52548799999999996</v>
      </c>
      <c r="G308">
        <f>'All Nodes'!G9095</f>
        <v>100001</v>
      </c>
    </row>
    <row r="309" spans="1:7" x14ac:dyDescent="0.25">
      <c r="A309" t="str">
        <f>'All Nodes'!A9096</f>
        <v>GRID</v>
      </c>
      <c r="B309">
        <f>'All Nodes'!B9096</f>
        <v>115307</v>
      </c>
      <c r="C309">
        <f>'All Nodes'!C9096</f>
        <v>100001</v>
      </c>
      <c r="D309" s="1">
        <f>'All Nodes'!D9096</f>
        <v>-0.150002</v>
      </c>
      <c r="E309" s="1">
        <f>'All Nodes'!E9096</f>
        <v>2.49932E-2</v>
      </c>
      <c r="F309" s="1">
        <f>'All Nodes'!F9096</f>
        <v>0.52944599999999997</v>
      </c>
      <c r="G309">
        <f>'All Nodes'!G9096</f>
        <v>100001</v>
      </c>
    </row>
    <row r="310" spans="1:7" x14ac:dyDescent="0.25">
      <c r="A310" t="str">
        <f>'All Nodes'!A9097</f>
        <v>GRID</v>
      </c>
      <c r="B310">
        <f>'All Nodes'!B9097</f>
        <v>115308</v>
      </c>
      <c r="C310">
        <f>'All Nodes'!C9097</f>
        <v>100001</v>
      </c>
      <c r="D310" s="1">
        <f>'All Nodes'!D9097</f>
        <v>-7.4999999999999997E-2</v>
      </c>
      <c r="E310" s="1">
        <f>'All Nodes'!E9097</f>
        <v>2.4995900000000001E-2</v>
      </c>
      <c r="F310" s="1">
        <f>'All Nodes'!F9097</f>
        <v>0.52610599999999996</v>
      </c>
      <c r="G310">
        <f>'All Nodes'!G9097</f>
        <v>100001</v>
      </c>
    </row>
    <row r="311" spans="1:7" x14ac:dyDescent="0.25">
      <c r="A311" t="str">
        <f>'All Nodes'!A9098</f>
        <v>GRID</v>
      </c>
      <c r="B311">
        <f>'All Nodes'!B9098</f>
        <v>115309</v>
      </c>
      <c r="C311">
        <f>'All Nodes'!C9098</f>
        <v>100001</v>
      </c>
      <c r="D311" s="1">
        <f>'All Nodes'!D9098</f>
        <v>-0.125002</v>
      </c>
      <c r="E311" s="1">
        <f>'All Nodes'!E9098</f>
        <v>2.4993499999999998E-2</v>
      </c>
      <c r="F311" s="1">
        <f>'All Nodes'!F9098</f>
        <v>0.52808600000000006</v>
      </c>
      <c r="G311">
        <f>'All Nodes'!G9098</f>
        <v>100001</v>
      </c>
    </row>
    <row r="312" spans="1:7" x14ac:dyDescent="0.25">
      <c r="A312" t="str">
        <f>'All Nodes'!A9099</f>
        <v>GRID</v>
      </c>
      <c r="B312">
        <f>'All Nodes'!B9099</f>
        <v>115310</v>
      </c>
      <c r="C312">
        <f>'All Nodes'!C9099</f>
        <v>100001</v>
      </c>
      <c r="D312" s="1">
        <f>'All Nodes'!D9099</f>
        <v>-0.10000100000000001</v>
      </c>
      <c r="E312" s="1">
        <f>'All Nodes'!E9099</f>
        <v>2.4994700000000002E-2</v>
      </c>
      <c r="F312" s="1">
        <f>'All Nodes'!F9099</f>
        <v>0.52697099999999997</v>
      </c>
      <c r="G312">
        <f>'All Nodes'!G9099</f>
        <v>100001</v>
      </c>
    </row>
    <row r="313" spans="1:7" x14ac:dyDescent="0.25">
      <c r="A313" t="str">
        <f>'All Nodes'!A9100</f>
        <v>GRID</v>
      </c>
      <c r="B313">
        <f>'All Nodes'!B9100</f>
        <v>115311</v>
      </c>
      <c r="C313">
        <f>'All Nodes'!C9100</f>
        <v>100001</v>
      </c>
      <c r="D313" s="1">
        <f>'All Nodes'!D9100</f>
        <v>2.4976600000000002E-2</v>
      </c>
      <c r="E313" s="1">
        <f>'All Nodes'!E9100</f>
        <v>0.47500100000000001</v>
      </c>
      <c r="F313" s="1">
        <f>'All Nodes'!F9100</f>
        <v>0.57000399999999996</v>
      </c>
      <c r="G313">
        <f>'All Nodes'!G9100</f>
        <v>100001</v>
      </c>
    </row>
    <row r="314" spans="1:7" x14ac:dyDescent="0.25">
      <c r="A314" t="str">
        <f>'All Nodes'!A9101</f>
        <v>GRID</v>
      </c>
      <c r="B314">
        <f>'All Nodes'!B9101</f>
        <v>115312</v>
      </c>
      <c r="C314">
        <f>'All Nodes'!C9101</f>
        <v>100001</v>
      </c>
      <c r="D314" s="1">
        <f>'All Nodes'!D9101</f>
        <v>2.4977800000000001E-2</v>
      </c>
      <c r="E314" s="1">
        <f>'All Nodes'!E9101</f>
        <v>0.45000200000000001</v>
      </c>
      <c r="F314" s="1">
        <f>'All Nodes'!F9101</f>
        <v>0.56535199999999997</v>
      </c>
      <c r="G314">
        <f>'All Nodes'!G9101</f>
        <v>100001</v>
      </c>
    </row>
    <row r="315" spans="1:7" x14ac:dyDescent="0.25">
      <c r="A315" t="str">
        <f>'All Nodes'!A9102</f>
        <v>GRID</v>
      </c>
      <c r="B315">
        <f>'All Nodes'!B9102</f>
        <v>115313</v>
      </c>
      <c r="C315">
        <f>'All Nodes'!C9102</f>
        <v>100001</v>
      </c>
      <c r="D315" s="1">
        <f>'All Nodes'!D9102</f>
        <v>2.4979100000000001E-2</v>
      </c>
      <c r="E315" s="1">
        <f>'All Nodes'!E9102</f>
        <v>0.42500100000000002</v>
      </c>
      <c r="F315" s="1">
        <f>'All Nodes'!F9102</f>
        <v>0.56096199999999996</v>
      </c>
      <c r="G315">
        <f>'All Nodes'!G9102</f>
        <v>100001</v>
      </c>
    </row>
    <row r="316" spans="1:7" x14ac:dyDescent="0.25">
      <c r="A316" t="str">
        <f>'All Nodes'!A9103</f>
        <v>GRID</v>
      </c>
      <c r="B316">
        <f>'All Nodes'!B9103</f>
        <v>115314</v>
      </c>
      <c r="C316">
        <f>'All Nodes'!C9103</f>
        <v>100001</v>
      </c>
      <c r="D316" s="1">
        <f>'All Nodes'!D9103</f>
        <v>2.49803E-2</v>
      </c>
      <c r="E316" s="1">
        <f>'All Nodes'!E9103</f>
        <v>0.4</v>
      </c>
      <c r="F316" s="1">
        <f>'All Nodes'!F9103</f>
        <v>0.55682799999999999</v>
      </c>
      <c r="G316">
        <f>'All Nodes'!G9103</f>
        <v>100001</v>
      </c>
    </row>
    <row r="317" spans="1:7" x14ac:dyDescent="0.25">
      <c r="A317" t="str">
        <f>'All Nodes'!A9104</f>
        <v>GRID</v>
      </c>
      <c r="B317">
        <f>'All Nodes'!B9104</f>
        <v>115315</v>
      </c>
      <c r="C317">
        <f>'All Nodes'!C9104</f>
        <v>100001</v>
      </c>
      <c r="D317" s="1">
        <f>'All Nodes'!D9104</f>
        <v>2.49816E-2</v>
      </c>
      <c r="E317" s="1">
        <f>'All Nodes'!E9104</f>
        <v>0.375002</v>
      </c>
      <c r="F317" s="1">
        <f>'All Nodes'!F9104</f>
        <v>0.552952</v>
      </c>
      <c r="G317">
        <f>'All Nodes'!G9104</f>
        <v>100001</v>
      </c>
    </row>
    <row r="318" spans="1:7" x14ac:dyDescent="0.25">
      <c r="A318" t="str">
        <f>'All Nodes'!A9105</f>
        <v>GRID</v>
      </c>
      <c r="B318">
        <f>'All Nodes'!B9105</f>
        <v>115316</v>
      </c>
      <c r="C318">
        <f>'All Nodes'!C9105</f>
        <v>100001</v>
      </c>
      <c r="D318" s="1">
        <f>'All Nodes'!D9105</f>
        <v>2.49827E-2</v>
      </c>
      <c r="E318" s="1">
        <f>'All Nodes'!E9105</f>
        <v>0.349999</v>
      </c>
      <c r="F318" s="1">
        <f>'All Nodes'!F9105</f>
        <v>0.54932999999999998</v>
      </c>
      <c r="G318">
        <f>'All Nodes'!G9105</f>
        <v>100001</v>
      </c>
    </row>
    <row r="319" spans="1:7" x14ac:dyDescent="0.25">
      <c r="A319" t="str">
        <f>'All Nodes'!A9106</f>
        <v>GRID</v>
      </c>
      <c r="B319">
        <f>'All Nodes'!B9106</f>
        <v>115317</v>
      </c>
      <c r="C319">
        <f>'All Nodes'!C9106</f>
        <v>100001</v>
      </c>
      <c r="D319" s="1">
        <f>'All Nodes'!D9106</f>
        <v>2.4983999999999999E-2</v>
      </c>
      <c r="E319" s="1">
        <f>'All Nodes'!E9106</f>
        <v>0.32499800000000001</v>
      </c>
      <c r="F319" s="1">
        <f>'All Nodes'!F9106</f>
        <v>0.54596299999999998</v>
      </c>
      <c r="G319">
        <f>'All Nodes'!G9106</f>
        <v>100001</v>
      </c>
    </row>
    <row r="320" spans="1:7" x14ac:dyDescent="0.25">
      <c r="A320" t="str">
        <f>'All Nodes'!A9107</f>
        <v>GRID</v>
      </c>
      <c r="B320">
        <f>'All Nodes'!B9107</f>
        <v>115318</v>
      </c>
      <c r="C320">
        <f>'All Nodes'!C9107</f>
        <v>100001</v>
      </c>
      <c r="D320" s="1">
        <f>'All Nodes'!D9107</f>
        <v>2.4985199999999999E-2</v>
      </c>
      <c r="E320" s="1">
        <f>'All Nodes'!E9107</f>
        <v>0.299987</v>
      </c>
      <c r="F320" s="1">
        <f>'All Nodes'!F9107</f>
        <v>0.54284900000000003</v>
      </c>
      <c r="G320">
        <f>'All Nodes'!G9107</f>
        <v>100001</v>
      </c>
    </row>
    <row r="321" spans="1:7" x14ac:dyDescent="0.25">
      <c r="A321" t="str">
        <f>'All Nodes'!A9108</f>
        <v>GRID</v>
      </c>
      <c r="B321">
        <f>'All Nodes'!B9108</f>
        <v>115319</v>
      </c>
      <c r="C321">
        <f>'All Nodes'!C9108</f>
        <v>100001</v>
      </c>
      <c r="D321" s="1">
        <f>'All Nodes'!D9108</f>
        <v>2.4986399999999999E-2</v>
      </c>
      <c r="E321" s="1">
        <f>'All Nodes'!E9108</f>
        <v>0.27500200000000002</v>
      </c>
      <c r="F321" s="1">
        <f>'All Nodes'!F9108</f>
        <v>0.53998999999999997</v>
      </c>
      <c r="G321">
        <f>'All Nodes'!G9108</f>
        <v>100001</v>
      </c>
    </row>
    <row r="322" spans="1:7" x14ac:dyDescent="0.25">
      <c r="A322" t="str">
        <f>'All Nodes'!A9109</f>
        <v>GRID</v>
      </c>
      <c r="B322">
        <f>'All Nodes'!B9109</f>
        <v>115320</v>
      </c>
      <c r="C322">
        <f>'All Nodes'!C9109</f>
        <v>100001</v>
      </c>
      <c r="D322" s="1">
        <f>'All Nodes'!D9109</f>
        <v>2.4987700000000002E-2</v>
      </c>
      <c r="E322" s="1">
        <f>'All Nodes'!E9109</f>
        <v>0.25000299999999998</v>
      </c>
      <c r="F322" s="1">
        <f>'All Nodes'!F9109</f>
        <v>0.537381</v>
      </c>
      <c r="G322">
        <f>'All Nodes'!G9109</f>
        <v>100001</v>
      </c>
    </row>
    <row r="323" spans="1:7" x14ac:dyDescent="0.25">
      <c r="A323" t="str">
        <f>'All Nodes'!A9110</f>
        <v>GRID</v>
      </c>
      <c r="B323">
        <f>'All Nodes'!B9110</f>
        <v>115321</v>
      </c>
      <c r="C323">
        <f>'All Nodes'!C9110</f>
        <v>100001</v>
      </c>
      <c r="D323" s="1">
        <f>'All Nodes'!D9110</f>
        <v>4.9987700000000003E-2</v>
      </c>
      <c r="E323" s="1">
        <f>'All Nodes'!E9110</f>
        <v>0.25000299999999998</v>
      </c>
      <c r="F323" s="1">
        <f>'All Nodes'!F9110</f>
        <v>0.53775399999999995</v>
      </c>
      <c r="G323">
        <f>'All Nodes'!G9110</f>
        <v>100001</v>
      </c>
    </row>
    <row r="324" spans="1:7" x14ac:dyDescent="0.25">
      <c r="A324" t="str">
        <f>'All Nodes'!A9111</f>
        <v>GRID</v>
      </c>
      <c r="B324">
        <f>'All Nodes'!B9111</f>
        <v>115322</v>
      </c>
      <c r="C324">
        <f>'All Nodes'!C9111</f>
        <v>100001</v>
      </c>
      <c r="D324" s="1">
        <f>'All Nodes'!D9111</f>
        <v>4.9988900000000003E-2</v>
      </c>
      <c r="E324" s="1">
        <f>'All Nodes'!E9111</f>
        <v>0.22500400000000001</v>
      </c>
      <c r="F324" s="1">
        <f>'All Nodes'!F9111</f>
        <v>0.53539499999999995</v>
      </c>
      <c r="G324">
        <f>'All Nodes'!G9111</f>
        <v>100001</v>
      </c>
    </row>
    <row r="325" spans="1:7" x14ac:dyDescent="0.25">
      <c r="A325" t="str">
        <f>'All Nodes'!A9112</f>
        <v>GRID</v>
      </c>
      <c r="B325">
        <f>'All Nodes'!B9112</f>
        <v>115323</v>
      </c>
      <c r="C325">
        <f>'All Nodes'!C9112</f>
        <v>100001</v>
      </c>
      <c r="D325" s="1">
        <f>'All Nodes'!D9112</f>
        <v>4.9990100000000003E-2</v>
      </c>
      <c r="E325" s="1">
        <f>'All Nodes'!E9112</f>
        <v>0.20000299999999999</v>
      </c>
      <c r="F325" s="1">
        <f>'All Nodes'!F9112</f>
        <v>0.53328600000000004</v>
      </c>
      <c r="G325">
        <f>'All Nodes'!G9112</f>
        <v>100001</v>
      </c>
    </row>
    <row r="326" spans="1:7" x14ac:dyDescent="0.25">
      <c r="A326" t="str">
        <f>'All Nodes'!A9113</f>
        <v>GRID</v>
      </c>
      <c r="B326">
        <f>'All Nodes'!B9113</f>
        <v>115324</v>
      </c>
      <c r="C326">
        <f>'All Nodes'!C9113</f>
        <v>100001</v>
      </c>
      <c r="D326" s="1">
        <f>'All Nodes'!D9113</f>
        <v>4.9991300000000002E-2</v>
      </c>
      <c r="E326" s="1">
        <f>'All Nodes'!E9113</f>
        <v>0.17500199999999999</v>
      </c>
      <c r="F326" s="1">
        <f>'All Nodes'!F9113</f>
        <v>0.53142699999999998</v>
      </c>
      <c r="G326">
        <f>'All Nodes'!G9113</f>
        <v>100001</v>
      </c>
    </row>
    <row r="327" spans="1:7" x14ac:dyDescent="0.25">
      <c r="A327" t="str">
        <f>'All Nodes'!A9114</f>
        <v>GRID</v>
      </c>
      <c r="B327">
        <f>'All Nodes'!B9114</f>
        <v>115325</v>
      </c>
      <c r="C327">
        <f>'All Nodes'!C9114</f>
        <v>100001</v>
      </c>
      <c r="D327" s="1">
        <f>'All Nodes'!D9114</f>
        <v>4.9992599999999998E-2</v>
      </c>
      <c r="E327" s="1">
        <f>'All Nodes'!E9114</f>
        <v>0.150003</v>
      </c>
      <c r="F327" s="1">
        <f>'All Nodes'!F9114</f>
        <v>0.52981699999999998</v>
      </c>
      <c r="G327">
        <f>'All Nodes'!G9114</f>
        <v>100001</v>
      </c>
    </row>
    <row r="328" spans="1:7" x14ac:dyDescent="0.25">
      <c r="A328" t="str">
        <f>'All Nodes'!A9115</f>
        <v>GRID</v>
      </c>
      <c r="B328">
        <f>'All Nodes'!B9115</f>
        <v>115326</v>
      </c>
      <c r="C328">
        <f>'All Nodes'!C9115</f>
        <v>100001</v>
      </c>
      <c r="D328" s="1">
        <f>'All Nodes'!D9115</f>
        <v>4.9993799999999998E-2</v>
      </c>
      <c r="E328" s="1">
        <f>'All Nodes'!E9115</f>
        <v>0.125004</v>
      </c>
      <c r="F328" s="1">
        <f>'All Nodes'!F9115</f>
        <v>0.52845600000000004</v>
      </c>
      <c r="G328">
        <f>'All Nodes'!G9115</f>
        <v>100001</v>
      </c>
    </row>
    <row r="329" spans="1:7" x14ac:dyDescent="0.25">
      <c r="A329" t="str">
        <f>'All Nodes'!A9116</f>
        <v>GRID</v>
      </c>
      <c r="B329">
        <f>'All Nodes'!B9116</f>
        <v>115327</v>
      </c>
      <c r="C329">
        <f>'All Nodes'!C9116</f>
        <v>100001</v>
      </c>
      <c r="D329" s="1">
        <f>'All Nodes'!D9116</f>
        <v>4.9994999999999998E-2</v>
      </c>
      <c r="E329" s="1">
        <f>'All Nodes'!E9116</f>
        <v>0.10000299999999999</v>
      </c>
      <c r="F329" s="1">
        <f>'All Nodes'!F9116</f>
        <v>0.52734199999999998</v>
      </c>
      <c r="G329">
        <f>'All Nodes'!G9116</f>
        <v>100001</v>
      </c>
    </row>
    <row r="330" spans="1:7" x14ac:dyDescent="0.25">
      <c r="A330" t="str">
        <f>'All Nodes'!A9117</f>
        <v>GRID</v>
      </c>
      <c r="B330">
        <f>'All Nodes'!B9117</f>
        <v>115328</v>
      </c>
      <c r="C330">
        <f>'All Nodes'!C9117</f>
        <v>100001</v>
      </c>
      <c r="D330" s="1">
        <f>'All Nodes'!D9117</f>
        <v>4.9996199999999998E-2</v>
      </c>
      <c r="E330" s="1">
        <f>'All Nodes'!E9117</f>
        <v>7.5001999999999999E-2</v>
      </c>
      <c r="F330" s="1">
        <f>'All Nodes'!F9117</f>
        <v>0.52647699999999997</v>
      </c>
      <c r="G330">
        <f>'All Nodes'!G9117</f>
        <v>100001</v>
      </c>
    </row>
    <row r="331" spans="1:7" x14ac:dyDescent="0.25">
      <c r="A331" t="str">
        <f>'All Nodes'!A9118</f>
        <v>GRID</v>
      </c>
      <c r="B331">
        <f>'All Nodes'!B9118</f>
        <v>115329</v>
      </c>
      <c r="C331">
        <f>'All Nodes'!C9118</f>
        <v>100001</v>
      </c>
      <c r="D331" s="1">
        <f>'All Nodes'!D9118</f>
        <v>4.99975E-2</v>
      </c>
      <c r="E331" s="1">
        <f>'All Nodes'!E9118</f>
        <v>5.0001999999999998E-2</v>
      </c>
      <c r="F331" s="1">
        <f>'All Nodes'!F9118</f>
        <v>0.52585899999999997</v>
      </c>
      <c r="G331">
        <f>'All Nodes'!G9118</f>
        <v>100001</v>
      </c>
    </row>
    <row r="332" spans="1:7" x14ac:dyDescent="0.25">
      <c r="A332" t="str">
        <f>'All Nodes'!A9119</f>
        <v>GRID</v>
      </c>
      <c r="B332">
        <f>'All Nodes'!B9119</f>
        <v>115330</v>
      </c>
      <c r="C332">
        <f>'All Nodes'!C9119</f>
        <v>100001</v>
      </c>
      <c r="D332" s="1">
        <f>'All Nodes'!D9119</f>
        <v>4.99987E-2</v>
      </c>
      <c r="E332" s="1">
        <f>'All Nodes'!E9119</f>
        <v>2.5002E-2</v>
      </c>
      <c r="F332" s="1">
        <f>'All Nodes'!F9119</f>
        <v>0.52548799999999996</v>
      </c>
      <c r="G332">
        <f>'All Nodes'!G9119</f>
        <v>100001</v>
      </c>
    </row>
    <row r="333" spans="1:7" x14ac:dyDescent="0.25">
      <c r="A333" t="str">
        <f>'All Nodes'!A9120</f>
        <v>GRID</v>
      </c>
      <c r="B333">
        <f>'All Nodes'!B9120</f>
        <v>115331</v>
      </c>
      <c r="C333">
        <f>'All Nodes'!C9120</f>
        <v>100001</v>
      </c>
      <c r="D333" s="1">
        <f>'All Nodes'!D9120</f>
        <v>-0.47499999999999998</v>
      </c>
      <c r="E333" s="1">
        <f>'All Nodes'!E9120</f>
        <v>-2.262E-5</v>
      </c>
      <c r="F333" s="1">
        <f>'All Nodes'!F9120</f>
        <v>0.569878</v>
      </c>
      <c r="G333">
        <f>'All Nodes'!G9120</f>
        <v>100001</v>
      </c>
    </row>
    <row r="334" spans="1:7" x14ac:dyDescent="0.25">
      <c r="A334" t="str">
        <f>'All Nodes'!A9121</f>
        <v>GRID</v>
      </c>
      <c r="B334">
        <f>'All Nodes'!B9121</f>
        <v>115332</v>
      </c>
      <c r="C334">
        <f>'All Nodes'!C9121</f>
        <v>100001</v>
      </c>
      <c r="D334" s="1">
        <f>'All Nodes'!D9121</f>
        <v>-0.45</v>
      </c>
      <c r="E334" s="1">
        <f>'All Nodes'!E9121</f>
        <v>-2.1399999999999998E-5</v>
      </c>
      <c r="F334" s="1">
        <f>'All Nodes'!F9121</f>
        <v>0.56522700000000003</v>
      </c>
      <c r="G334">
        <f>'All Nodes'!G9121</f>
        <v>100001</v>
      </c>
    </row>
    <row r="335" spans="1:7" x14ac:dyDescent="0.25">
      <c r="A335" t="str">
        <f>'All Nodes'!A9122</f>
        <v>GRID</v>
      </c>
      <c r="B335">
        <f>'All Nodes'!B9122</f>
        <v>115333</v>
      </c>
      <c r="C335">
        <f>'All Nodes'!C9122</f>
        <v>100001</v>
      </c>
      <c r="D335" s="1">
        <f>'All Nodes'!D9122</f>
        <v>-0.42499999999999999</v>
      </c>
      <c r="E335" s="1">
        <f>'All Nodes'!E9122</f>
        <v>-2.0169999999999998E-5</v>
      </c>
      <c r="F335" s="1">
        <f>'All Nodes'!F9122</f>
        <v>0.560836</v>
      </c>
      <c r="G335">
        <f>'All Nodes'!G9122</f>
        <v>100001</v>
      </c>
    </row>
    <row r="336" spans="1:7" x14ac:dyDescent="0.25">
      <c r="A336" t="str">
        <f>'All Nodes'!A9123</f>
        <v>GRID</v>
      </c>
      <c r="B336">
        <f>'All Nodes'!B9123</f>
        <v>115334</v>
      </c>
      <c r="C336">
        <f>'All Nodes'!C9123</f>
        <v>100001</v>
      </c>
      <c r="D336" s="1">
        <f>'All Nodes'!D9123</f>
        <v>-0.400001</v>
      </c>
      <c r="E336" s="1">
        <f>'All Nodes'!E9123</f>
        <v>-1.897E-5</v>
      </c>
      <c r="F336" s="1">
        <f>'All Nodes'!F9123</f>
        <v>0.55670299999999995</v>
      </c>
      <c r="G336">
        <f>'All Nodes'!G9123</f>
        <v>100001</v>
      </c>
    </row>
    <row r="337" spans="1:7" x14ac:dyDescent="0.25">
      <c r="A337" t="str">
        <f>'All Nodes'!A9124</f>
        <v>GRID</v>
      </c>
      <c r="B337">
        <f>'All Nodes'!B9124</f>
        <v>115335</v>
      </c>
      <c r="C337">
        <f>'All Nodes'!C9124</f>
        <v>100001</v>
      </c>
      <c r="D337" s="1">
        <f>'All Nodes'!D9124</f>
        <v>-0.37500099999999997</v>
      </c>
      <c r="E337" s="1">
        <f>'All Nodes'!E9124</f>
        <v>-1.7819999999999999E-5</v>
      </c>
      <c r="F337" s="1">
        <f>'All Nodes'!F9124</f>
        <v>0.55282699999999996</v>
      </c>
      <c r="G337">
        <f>'All Nodes'!G9124</f>
        <v>100001</v>
      </c>
    </row>
    <row r="338" spans="1:7" x14ac:dyDescent="0.25">
      <c r="A338" t="str">
        <f>'All Nodes'!A9125</f>
        <v>GRID</v>
      </c>
      <c r="B338">
        <f>'All Nodes'!B9125</f>
        <v>115336</v>
      </c>
      <c r="C338">
        <f>'All Nodes'!C9125</f>
        <v>100001</v>
      </c>
      <c r="D338" s="1">
        <f>'All Nodes'!D9125</f>
        <v>-0.35000100000000001</v>
      </c>
      <c r="E338" s="1">
        <f>'All Nodes'!E9125</f>
        <v>-1.6529999999999999E-5</v>
      </c>
      <c r="F338" s="1">
        <f>'All Nodes'!F9125</f>
        <v>0.54920599999999997</v>
      </c>
      <c r="G338">
        <f>'All Nodes'!G9125</f>
        <v>100001</v>
      </c>
    </row>
    <row r="339" spans="1:7" x14ac:dyDescent="0.25">
      <c r="A339" t="str">
        <f>'All Nodes'!A9126</f>
        <v>GRID</v>
      </c>
      <c r="B339">
        <f>'All Nodes'!B9126</f>
        <v>115337</v>
      </c>
      <c r="C339">
        <f>'All Nodes'!C9126</f>
        <v>100001</v>
      </c>
      <c r="D339" s="1">
        <f>'All Nodes'!D9126</f>
        <v>-0.32500099999999998</v>
      </c>
      <c r="E339" s="1">
        <f>'All Nodes'!E9126</f>
        <v>-1.5310000000000001E-5</v>
      </c>
      <c r="F339" s="1">
        <f>'All Nodes'!F9126</f>
        <v>0.54583999999999999</v>
      </c>
      <c r="G339">
        <f>'All Nodes'!G9126</f>
        <v>100001</v>
      </c>
    </row>
    <row r="340" spans="1:7" x14ac:dyDescent="0.25">
      <c r="A340" t="str">
        <f>'All Nodes'!A9127</f>
        <v>GRID</v>
      </c>
      <c r="B340">
        <f>'All Nodes'!B9127</f>
        <v>115338</v>
      </c>
      <c r="C340">
        <f>'All Nodes'!C9127</f>
        <v>100001</v>
      </c>
      <c r="D340" s="1">
        <f>'All Nodes'!D9127</f>
        <v>-0.30000100000000002</v>
      </c>
      <c r="E340" s="1">
        <f>'All Nodes'!E9127</f>
        <v>-1.4090000000000001E-5</v>
      </c>
      <c r="F340" s="1">
        <f>'All Nodes'!F9127</f>
        <v>0.54272600000000004</v>
      </c>
      <c r="G340">
        <f>'All Nodes'!G9127</f>
        <v>100001</v>
      </c>
    </row>
    <row r="341" spans="1:7" x14ac:dyDescent="0.25">
      <c r="A341" t="str">
        <f>'All Nodes'!A9128</f>
        <v>GRID</v>
      </c>
      <c r="B341">
        <f>'All Nodes'!B9128</f>
        <v>115339</v>
      </c>
      <c r="C341">
        <f>'All Nodes'!C9128</f>
        <v>100001</v>
      </c>
      <c r="D341" s="1">
        <f>'All Nodes'!D9128</f>
        <v>7.4999899999999994E-2</v>
      </c>
      <c r="E341" s="1">
        <f>'All Nodes'!E9128</f>
        <v>4.2114E-6</v>
      </c>
      <c r="F341" s="1">
        <f>'All Nodes'!F9128</f>
        <v>0.52598199999999995</v>
      </c>
      <c r="G341">
        <f>'All Nodes'!G9128</f>
        <v>100001</v>
      </c>
    </row>
    <row r="342" spans="1:7" x14ac:dyDescent="0.25">
      <c r="A342" t="str">
        <f>'All Nodes'!A9129</f>
        <v>GRID</v>
      </c>
      <c r="B342">
        <f>'All Nodes'!B9129</f>
        <v>115340</v>
      </c>
      <c r="C342">
        <f>'All Nodes'!C9129</f>
        <v>100001</v>
      </c>
      <c r="D342" s="1">
        <f>'All Nodes'!D9129</f>
        <v>-0.27500000000000002</v>
      </c>
      <c r="E342" s="1">
        <f>'All Nodes'!E9129</f>
        <v>-1.2860000000000001E-5</v>
      </c>
      <c r="F342" s="1">
        <f>'All Nodes'!F9129</f>
        <v>0.53986599999999996</v>
      </c>
      <c r="G342">
        <f>'All Nodes'!G9129</f>
        <v>100001</v>
      </c>
    </row>
    <row r="343" spans="1:7" x14ac:dyDescent="0.25">
      <c r="A343" t="str">
        <f>'All Nodes'!A9130</f>
        <v>GRID</v>
      </c>
      <c r="B343">
        <f>'All Nodes'!B9130</f>
        <v>115341</v>
      </c>
      <c r="C343">
        <f>'All Nodes'!C9130</f>
        <v>100001</v>
      </c>
      <c r="D343" s="1">
        <f>'All Nodes'!D9130</f>
        <v>4.99999E-2</v>
      </c>
      <c r="E343" s="1">
        <f>'All Nodes'!E9130</f>
        <v>2.982E-6</v>
      </c>
      <c r="F343" s="1">
        <f>'All Nodes'!F9130</f>
        <v>0.52536400000000005</v>
      </c>
      <c r="G343">
        <f>'All Nodes'!G9130</f>
        <v>100001</v>
      </c>
    </row>
    <row r="344" spans="1:7" x14ac:dyDescent="0.25">
      <c r="A344" t="str">
        <f>'All Nodes'!A9131</f>
        <v>GRID</v>
      </c>
      <c r="B344">
        <f>'All Nodes'!B9131</f>
        <v>115342</v>
      </c>
      <c r="C344">
        <f>'All Nodes'!C9131</f>
        <v>100001</v>
      </c>
      <c r="D344" s="1">
        <f>'All Nodes'!D9131</f>
        <v>-0.25</v>
      </c>
      <c r="E344" s="1">
        <f>'All Nodes'!E9131</f>
        <v>-1.164E-5</v>
      </c>
      <c r="F344" s="1">
        <f>'All Nodes'!F9131</f>
        <v>0.53725699999999998</v>
      </c>
      <c r="G344">
        <f>'All Nodes'!G9131</f>
        <v>100001</v>
      </c>
    </row>
    <row r="345" spans="1:7" x14ac:dyDescent="0.25">
      <c r="A345" t="str">
        <f>'All Nodes'!A9132</f>
        <v>GRID</v>
      </c>
      <c r="B345">
        <f>'All Nodes'!B9132</f>
        <v>115343</v>
      </c>
      <c r="C345">
        <f>'All Nodes'!C9132</f>
        <v>100001</v>
      </c>
      <c r="D345" s="1">
        <f>'All Nodes'!D9132</f>
        <v>2.4998900000000001E-2</v>
      </c>
      <c r="E345" s="1">
        <f>'All Nodes'!E9132</f>
        <v>1.7587E-6</v>
      </c>
      <c r="F345" s="1">
        <f>'All Nodes'!F9132</f>
        <v>0.52499300000000004</v>
      </c>
      <c r="G345">
        <f>'All Nodes'!G9132</f>
        <v>100001</v>
      </c>
    </row>
    <row r="346" spans="1:7" x14ac:dyDescent="0.25">
      <c r="A346" t="str">
        <f>'All Nodes'!A9133</f>
        <v>GRID</v>
      </c>
      <c r="B346">
        <f>'All Nodes'!B9133</f>
        <v>115344</v>
      </c>
      <c r="C346">
        <f>'All Nodes'!C9133</f>
        <v>100001</v>
      </c>
      <c r="D346" s="1">
        <f>'All Nodes'!D9133</f>
        <v>-0.22500000000000001</v>
      </c>
      <c r="E346" s="1">
        <f>'All Nodes'!E9133</f>
        <v>-1.042E-5</v>
      </c>
      <c r="F346" s="1">
        <f>'All Nodes'!F9133</f>
        <v>0.53490000000000004</v>
      </c>
      <c r="G346">
        <f>'All Nodes'!G9133</f>
        <v>100001</v>
      </c>
    </row>
    <row r="347" spans="1:7" x14ac:dyDescent="0.25">
      <c r="A347" t="str">
        <f>'All Nodes'!A9134</f>
        <v>GRID</v>
      </c>
      <c r="B347">
        <f>'All Nodes'!B9134</f>
        <v>115345</v>
      </c>
      <c r="C347">
        <f>'All Nodes'!C9134</f>
        <v>100001</v>
      </c>
      <c r="D347" s="1">
        <f>'All Nodes'!D9134</f>
        <v>-1.64E-6</v>
      </c>
      <c r="E347" s="1">
        <f>'All Nodes'!E9134</f>
        <v>-5.454E-7</v>
      </c>
      <c r="F347" s="1">
        <f>'All Nodes'!F9134</f>
        <v>0.524868</v>
      </c>
      <c r="G347">
        <f>'All Nodes'!G9134</f>
        <v>100001</v>
      </c>
    </row>
    <row r="348" spans="1:7" x14ac:dyDescent="0.25">
      <c r="A348" t="str">
        <f>'All Nodes'!A9135</f>
        <v>GRID</v>
      </c>
      <c r="B348">
        <f>'All Nodes'!B9135</f>
        <v>115346</v>
      </c>
      <c r="C348">
        <f>'All Nodes'!C9135</f>
        <v>100001</v>
      </c>
      <c r="D348" s="1">
        <f>'All Nodes'!D9135</f>
        <v>-0.2</v>
      </c>
      <c r="E348" s="1">
        <f>'All Nodes'!E9135</f>
        <v>-9.2059999999999996E-6</v>
      </c>
      <c r="F348" s="1">
        <f>'All Nodes'!F9135</f>
        <v>0.53279100000000001</v>
      </c>
      <c r="G348">
        <f>'All Nodes'!G9135</f>
        <v>100001</v>
      </c>
    </row>
    <row r="349" spans="1:7" x14ac:dyDescent="0.25">
      <c r="A349" t="str">
        <f>'All Nodes'!A9136</f>
        <v>GRID</v>
      </c>
      <c r="B349">
        <f>'All Nodes'!B9136</f>
        <v>115347</v>
      </c>
      <c r="C349">
        <f>'All Nodes'!C9136</f>
        <v>100001</v>
      </c>
      <c r="D349" s="1">
        <f>'All Nodes'!D9136</f>
        <v>-2.4999E-2</v>
      </c>
      <c r="E349" s="1">
        <f>'All Nodes'!E9136</f>
        <v>-6.596E-7</v>
      </c>
      <c r="F349" s="1">
        <f>'All Nodes'!F9136</f>
        <v>0.52499300000000004</v>
      </c>
      <c r="G349">
        <f>'All Nodes'!G9136</f>
        <v>100001</v>
      </c>
    </row>
    <row r="350" spans="1:7" x14ac:dyDescent="0.25">
      <c r="A350" t="str">
        <f>'All Nodes'!A9137</f>
        <v>GRID</v>
      </c>
      <c r="B350">
        <f>'All Nodes'!B9137</f>
        <v>115348</v>
      </c>
      <c r="C350">
        <f>'All Nodes'!C9137</f>
        <v>100001</v>
      </c>
      <c r="D350" s="1">
        <f>'All Nodes'!D9137</f>
        <v>-0.17499999999999999</v>
      </c>
      <c r="E350" s="1">
        <f>'All Nodes'!E9137</f>
        <v>-7.9780000000000005E-6</v>
      </c>
      <c r="F350" s="1">
        <f>'All Nodes'!F9137</f>
        <v>0.53093199999999996</v>
      </c>
      <c r="G350">
        <f>'All Nodes'!G9137</f>
        <v>100001</v>
      </c>
    </row>
    <row r="351" spans="1:7" x14ac:dyDescent="0.25">
      <c r="A351" t="str">
        <f>'All Nodes'!A9138</f>
        <v>GRID</v>
      </c>
      <c r="B351">
        <f>'All Nodes'!B9138</f>
        <v>115349</v>
      </c>
      <c r="C351">
        <f>'All Nodes'!C9138</f>
        <v>100001</v>
      </c>
      <c r="D351" s="1">
        <f>'All Nodes'!D9138</f>
        <v>-4.9999000000000002E-2</v>
      </c>
      <c r="E351" s="1">
        <f>'All Nodes'!E9138</f>
        <v>-1.875E-6</v>
      </c>
      <c r="F351" s="1">
        <f>'All Nodes'!F9138</f>
        <v>0.52536400000000005</v>
      </c>
      <c r="G351">
        <f>'All Nodes'!G9138</f>
        <v>100001</v>
      </c>
    </row>
    <row r="352" spans="1:7" x14ac:dyDescent="0.25">
      <c r="A352" t="str">
        <f>'All Nodes'!A9139</f>
        <v>GRID</v>
      </c>
      <c r="B352">
        <f>'All Nodes'!B9139</f>
        <v>115350</v>
      </c>
      <c r="C352">
        <f>'All Nodes'!C9139</f>
        <v>100001</v>
      </c>
      <c r="D352" s="1">
        <f>'All Nodes'!D9139</f>
        <v>-0.15</v>
      </c>
      <c r="E352" s="1">
        <f>'All Nodes'!E9139</f>
        <v>-6.7630000000000003E-6</v>
      </c>
      <c r="F352" s="1">
        <f>'All Nodes'!F9139</f>
        <v>0.52932199999999996</v>
      </c>
      <c r="G352">
        <f>'All Nodes'!G9139</f>
        <v>100001</v>
      </c>
    </row>
    <row r="353" spans="1:7" x14ac:dyDescent="0.25">
      <c r="A353" t="str">
        <f>'All Nodes'!A9140</f>
        <v>GRID</v>
      </c>
      <c r="B353">
        <f>'All Nodes'!B9140</f>
        <v>115351</v>
      </c>
      <c r="C353">
        <f>'All Nodes'!C9140</f>
        <v>100001</v>
      </c>
      <c r="D353" s="1">
        <f>'All Nodes'!D9140</f>
        <v>-7.4998999999999996E-2</v>
      </c>
      <c r="E353" s="1">
        <f>'All Nodes'!E9140</f>
        <v>-3.1030000000000002E-6</v>
      </c>
      <c r="F353" s="1">
        <f>'All Nodes'!F9140</f>
        <v>0.52598199999999995</v>
      </c>
      <c r="G353">
        <f>'All Nodes'!G9140</f>
        <v>100001</v>
      </c>
    </row>
    <row r="354" spans="1:7" x14ac:dyDescent="0.25">
      <c r="A354" t="str">
        <f>'All Nodes'!A9141</f>
        <v>GRID</v>
      </c>
      <c r="B354">
        <f>'All Nodes'!B9141</f>
        <v>115352</v>
      </c>
      <c r="C354">
        <f>'All Nodes'!C9141</f>
        <v>100001</v>
      </c>
      <c r="D354" s="1">
        <f>'All Nodes'!D9141</f>
        <v>-0.125</v>
      </c>
      <c r="E354" s="1">
        <f>'All Nodes'!E9141</f>
        <v>-5.5430000000000001E-6</v>
      </c>
      <c r="F354" s="1">
        <f>'All Nodes'!F9141</f>
        <v>0.52796100000000001</v>
      </c>
      <c r="G354">
        <f>'All Nodes'!G9141</f>
        <v>100001</v>
      </c>
    </row>
    <row r="355" spans="1:7" x14ac:dyDescent="0.25">
      <c r="A355" t="str">
        <f>'All Nodes'!A9142</f>
        <v>GRID</v>
      </c>
      <c r="B355">
        <f>'All Nodes'!B9142</f>
        <v>115353</v>
      </c>
      <c r="C355">
        <f>'All Nodes'!C9142</f>
        <v>100001</v>
      </c>
      <c r="D355" s="1">
        <f>'All Nodes'!D9142</f>
        <v>-9.9999000000000005E-2</v>
      </c>
      <c r="E355" s="1">
        <f>'All Nodes'!E9142</f>
        <v>-4.3159999999999998E-6</v>
      </c>
      <c r="F355" s="1">
        <f>'All Nodes'!F9142</f>
        <v>0.52684900000000001</v>
      </c>
      <c r="G355">
        <f>'All Nodes'!G9142</f>
        <v>100001</v>
      </c>
    </row>
    <row r="356" spans="1:7" x14ac:dyDescent="0.25">
      <c r="A356" t="str">
        <f>'All Nodes'!A9143</f>
        <v>GRID</v>
      </c>
      <c r="B356">
        <f>'All Nodes'!B9143</f>
        <v>115354</v>
      </c>
      <c r="C356">
        <f>'All Nodes'!C9143</f>
        <v>100001</v>
      </c>
      <c r="D356" s="1">
        <f>'All Nodes'!D9143</f>
        <v>4.99864E-2</v>
      </c>
      <c r="E356" s="1">
        <f>'All Nodes'!E9143</f>
        <v>0.275003</v>
      </c>
      <c r="F356" s="1">
        <f>'All Nodes'!F9143</f>
        <v>0.54036300000000004</v>
      </c>
      <c r="G356">
        <f>'All Nodes'!G9143</f>
        <v>100001</v>
      </c>
    </row>
    <row r="357" spans="1:7" x14ac:dyDescent="0.25">
      <c r="A357" t="str">
        <f>'All Nodes'!A9144</f>
        <v>GRID</v>
      </c>
      <c r="B357">
        <f>'All Nodes'!B9144</f>
        <v>115355</v>
      </c>
      <c r="C357">
        <f>'All Nodes'!C9144</f>
        <v>100001</v>
      </c>
      <c r="D357" s="1">
        <f>'All Nodes'!D9144</f>
        <v>4.99852E-2</v>
      </c>
      <c r="E357" s="1">
        <f>'All Nodes'!E9144</f>
        <v>0.30000700000000002</v>
      </c>
      <c r="F357" s="1">
        <f>'All Nodes'!F9144</f>
        <v>0.54322400000000004</v>
      </c>
      <c r="G357">
        <f>'All Nodes'!G9144</f>
        <v>100001</v>
      </c>
    </row>
    <row r="358" spans="1:7" x14ac:dyDescent="0.25">
      <c r="A358" t="str">
        <f>'All Nodes'!A9145</f>
        <v>GRID</v>
      </c>
      <c r="B358">
        <f>'All Nodes'!B9145</f>
        <v>115356</v>
      </c>
      <c r="C358">
        <f>'All Nodes'!C9145</f>
        <v>100001</v>
      </c>
      <c r="D358" s="1">
        <f>'All Nodes'!D9145</f>
        <v>4.9976600000000003E-2</v>
      </c>
      <c r="E358" s="1">
        <f>'All Nodes'!E9145</f>
        <v>0.47500300000000001</v>
      </c>
      <c r="F358" s="1">
        <f>'All Nodes'!F9145</f>
        <v>0.57038</v>
      </c>
      <c r="G358">
        <f>'All Nodes'!G9145</f>
        <v>100001</v>
      </c>
    </row>
    <row r="359" spans="1:7" x14ac:dyDescent="0.25">
      <c r="A359" t="str">
        <f>'All Nodes'!A9146</f>
        <v>GRID</v>
      </c>
      <c r="B359">
        <f>'All Nodes'!B9146</f>
        <v>115357</v>
      </c>
      <c r="C359">
        <f>'All Nodes'!C9146</f>
        <v>100001</v>
      </c>
      <c r="D359" s="1">
        <f>'All Nodes'!D9146</f>
        <v>4.9977800000000003E-2</v>
      </c>
      <c r="E359" s="1">
        <f>'All Nodes'!E9146</f>
        <v>0.45000200000000001</v>
      </c>
      <c r="F359" s="1">
        <f>'All Nodes'!F9146</f>
        <v>0.56572999999999996</v>
      </c>
      <c r="G359">
        <f>'All Nodes'!G9146</f>
        <v>100001</v>
      </c>
    </row>
    <row r="360" spans="1:7" x14ac:dyDescent="0.25">
      <c r="A360" t="str">
        <f>'All Nodes'!A9147</f>
        <v>GRID</v>
      </c>
      <c r="B360">
        <f>'All Nodes'!B9147</f>
        <v>115358</v>
      </c>
      <c r="C360">
        <f>'All Nodes'!C9147</f>
        <v>100001</v>
      </c>
      <c r="D360" s="1">
        <f>'All Nodes'!D9147</f>
        <v>4.9979099999999999E-2</v>
      </c>
      <c r="E360" s="1">
        <f>'All Nodes'!E9147</f>
        <v>0.42500300000000002</v>
      </c>
      <c r="F360" s="1">
        <f>'All Nodes'!F9147</f>
        <v>0.56133699999999997</v>
      </c>
      <c r="G360">
        <f>'All Nodes'!G9147</f>
        <v>100001</v>
      </c>
    </row>
    <row r="361" spans="1:7" x14ac:dyDescent="0.25">
      <c r="A361" t="str">
        <f>'All Nodes'!A9148</f>
        <v>GRID</v>
      </c>
      <c r="B361">
        <f>'All Nodes'!B9148</f>
        <v>115359</v>
      </c>
      <c r="C361">
        <f>'All Nodes'!C9148</f>
        <v>100001</v>
      </c>
      <c r="D361" s="1">
        <f>'All Nodes'!D9148</f>
        <v>4.9980299999999998E-2</v>
      </c>
      <c r="E361" s="1">
        <f>'All Nodes'!E9148</f>
        <v>0.400003</v>
      </c>
      <c r="F361" s="1">
        <f>'All Nodes'!F9148</f>
        <v>0.55720400000000003</v>
      </c>
      <c r="G361">
        <f>'All Nodes'!G9148</f>
        <v>100001</v>
      </c>
    </row>
    <row r="362" spans="1:7" x14ac:dyDescent="0.25">
      <c r="A362" t="str">
        <f>'All Nodes'!A9149</f>
        <v>GRID</v>
      </c>
      <c r="B362">
        <f>'All Nodes'!B9149</f>
        <v>115360</v>
      </c>
      <c r="C362">
        <f>'All Nodes'!C9149</f>
        <v>100001</v>
      </c>
      <c r="D362" s="1">
        <f>'All Nodes'!D9149</f>
        <v>4.9981600000000001E-2</v>
      </c>
      <c r="E362" s="1">
        <f>'All Nodes'!E9149</f>
        <v>0.37500299999999998</v>
      </c>
      <c r="F362" s="1">
        <f>'All Nodes'!F9149</f>
        <v>0.55332700000000001</v>
      </c>
      <c r="G362">
        <f>'All Nodes'!G9149</f>
        <v>100001</v>
      </c>
    </row>
    <row r="363" spans="1:7" x14ac:dyDescent="0.25">
      <c r="A363" t="str">
        <f>'All Nodes'!A9150</f>
        <v>GRID</v>
      </c>
      <c r="B363">
        <f>'All Nodes'!B9150</f>
        <v>115361</v>
      </c>
      <c r="C363">
        <f>'All Nodes'!C9150</f>
        <v>100001</v>
      </c>
      <c r="D363" s="1">
        <f>'All Nodes'!D9150</f>
        <v>4.9982699999999998E-2</v>
      </c>
      <c r="E363" s="1">
        <f>'All Nodes'!E9150</f>
        <v>0.35000399999999998</v>
      </c>
      <c r="F363" s="1">
        <f>'All Nodes'!F9150</f>
        <v>0.549705</v>
      </c>
      <c r="G363">
        <f>'All Nodes'!G9150</f>
        <v>100001</v>
      </c>
    </row>
    <row r="364" spans="1:7" x14ac:dyDescent="0.25">
      <c r="A364" t="str">
        <f>'All Nodes'!A9151</f>
        <v>GRID</v>
      </c>
      <c r="B364">
        <f>'All Nodes'!B9151</f>
        <v>115362</v>
      </c>
      <c r="C364">
        <f>'All Nodes'!C9151</f>
        <v>100001</v>
      </c>
      <c r="D364" s="1">
        <f>'All Nodes'!D9151</f>
        <v>4.9984000000000001E-2</v>
      </c>
      <c r="E364" s="1">
        <f>'All Nodes'!E9151</f>
        <v>0.32500299999999999</v>
      </c>
      <c r="F364" s="1">
        <f>'All Nodes'!F9151</f>
        <v>0.54633799999999999</v>
      </c>
      <c r="G364">
        <f>'All Nodes'!G9151</f>
        <v>100001</v>
      </c>
    </row>
    <row r="365" spans="1:7" x14ac:dyDescent="0.25">
      <c r="A365" t="str">
        <f>'All Nodes'!A9152</f>
        <v>GRID</v>
      </c>
      <c r="B365">
        <f>'All Nodes'!B9152</f>
        <v>115363</v>
      </c>
      <c r="C365">
        <f>'All Nodes'!C9152</f>
        <v>100001</v>
      </c>
      <c r="D365" s="1">
        <f>'All Nodes'!D9152</f>
        <v>9.99998E-2</v>
      </c>
      <c r="E365" s="1">
        <f>'All Nodes'!E9152</f>
        <v>5.4268999999999997E-6</v>
      </c>
      <c r="F365" s="1">
        <f>'All Nodes'!F9152</f>
        <v>0.52684900000000001</v>
      </c>
      <c r="G365">
        <f>'All Nodes'!G9152</f>
        <v>100001</v>
      </c>
    </row>
    <row r="366" spans="1:7" x14ac:dyDescent="0.25">
      <c r="A366" t="str">
        <f>'All Nodes'!A9153</f>
        <v>GRID</v>
      </c>
      <c r="B366">
        <f>'All Nodes'!B9153</f>
        <v>115364</v>
      </c>
      <c r="C366">
        <f>'All Nodes'!C9153</f>
        <v>100001</v>
      </c>
      <c r="D366" s="1">
        <f>'All Nodes'!D9153</f>
        <v>7.4986399999999995E-2</v>
      </c>
      <c r="E366" s="1">
        <f>'All Nodes'!E9153</f>
        <v>0.275003</v>
      </c>
      <c r="F366" s="1">
        <f>'All Nodes'!F9153</f>
        <v>0.54098400000000002</v>
      </c>
      <c r="G366">
        <f>'All Nodes'!G9153</f>
        <v>100001</v>
      </c>
    </row>
    <row r="367" spans="1:7" x14ac:dyDescent="0.25">
      <c r="A367" t="str">
        <f>'All Nodes'!A9154</f>
        <v>GRID</v>
      </c>
      <c r="B367">
        <f>'All Nodes'!B9154</f>
        <v>115365</v>
      </c>
      <c r="C367">
        <f>'All Nodes'!C9154</f>
        <v>100001</v>
      </c>
      <c r="D367" s="1">
        <f>'All Nodes'!D9154</f>
        <v>7.4987700000000004E-2</v>
      </c>
      <c r="E367" s="1">
        <f>'All Nodes'!E9154</f>
        <v>0.250004</v>
      </c>
      <c r="F367" s="1">
        <f>'All Nodes'!F9154</f>
        <v>0.53837500000000005</v>
      </c>
      <c r="G367">
        <f>'All Nodes'!G9154</f>
        <v>100001</v>
      </c>
    </row>
    <row r="368" spans="1:7" x14ac:dyDescent="0.25">
      <c r="A368" t="str">
        <f>'All Nodes'!A9155</f>
        <v>GRID</v>
      </c>
      <c r="B368">
        <f>'All Nodes'!B9155</f>
        <v>115366</v>
      </c>
      <c r="C368">
        <f>'All Nodes'!C9155</f>
        <v>100001</v>
      </c>
      <c r="D368" s="1">
        <f>'All Nodes'!D9155</f>
        <v>7.4988899999999997E-2</v>
      </c>
      <c r="E368" s="1">
        <f>'All Nodes'!E9155</f>
        <v>0.22500400000000001</v>
      </c>
      <c r="F368" s="1">
        <f>'All Nodes'!F9155</f>
        <v>0.53601500000000002</v>
      </c>
      <c r="G368">
        <f>'All Nodes'!G9155</f>
        <v>100001</v>
      </c>
    </row>
    <row r="369" spans="1:7" x14ac:dyDescent="0.25">
      <c r="A369" t="str">
        <f>'All Nodes'!A9156</f>
        <v>GRID</v>
      </c>
      <c r="B369">
        <f>'All Nodes'!B9156</f>
        <v>115367</v>
      </c>
      <c r="C369">
        <f>'All Nodes'!C9156</f>
        <v>100001</v>
      </c>
      <c r="D369" s="1">
        <f>'All Nodes'!D9156</f>
        <v>7.4990100000000004E-2</v>
      </c>
      <c r="E369" s="1">
        <f>'All Nodes'!E9156</f>
        <v>0.20000399999999999</v>
      </c>
      <c r="F369" s="1">
        <f>'All Nodes'!F9156</f>
        <v>0.53390599999999999</v>
      </c>
      <c r="G369">
        <f>'All Nodes'!G9156</f>
        <v>100001</v>
      </c>
    </row>
    <row r="370" spans="1:7" x14ac:dyDescent="0.25">
      <c r="A370" t="str">
        <f>'All Nodes'!A9157</f>
        <v>GRID</v>
      </c>
      <c r="B370">
        <f>'All Nodes'!B9157</f>
        <v>115368</v>
      </c>
      <c r="C370">
        <f>'All Nodes'!C9157</f>
        <v>100001</v>
      </c>
      <c r="D370" s="1">
        <f>'All Nodes'!D9157</f>
        <v>7.4991299999999997E-2</v>
      </c>
      <c r="E370" s="1">
        <f>'All Nodes'!E9157</f>
        <v>0.17500399999999999</v>
      </c>
      <c r="F370" s="1">
        <f>'All Nodes'!F9157</f>
        <v>0.53204700000000005</v>
      </c>
      <c r="G370">
        <f>'All Nodes'!G9157</f>
        <v>100001</v>
      </c>
    </row>
    <row r="371" spans="1:7" x14ac:dyDescent="0.25">
      <c r="A371" t="str">
        <f>'All Nodes'!A9158</f>
        <v>GRID</v>
      </c>
      <c r="B371">
        <f>'All Nodes'!B9158</f>
        <v>115369</v>
      </c>
      <c r="C371">
        <f>'All Nodes'!C9158</f>
        <v>100001</v>
      </c>
      <c r="D371" s="1">
        <f>'All Nodes'!D9158</f>
        <v>7.4992500000000004E-2</v>
      </c>
      <c r="E371" s="1">
        <f>'All Nodes'!E9158</f>
        <v>0.150004</v>
      </c>
      <c r="F371" s="1">
        <f>'All Nodes'!F9158</f>
        <v>0.53043600000000002</v>
      </c>
      <c r="G371">
        <f>'All Nodes'!G9158</f>
        <v>100001</v>
      </c>
    </row>
    <row r="372" spans="1:7" x14ac:dyDescent="0.25">
      <c r="A372" t="str">
        <f>'All Nodes'!A9159</f>
        <v>GRID</v>
      </c>
      <c r="B372">
        <f>'All Nodes'!B9159</f>
        <v>115370</v>
      </c>
      <c r="C372">
        <f>'All Nodes'!C9159</f>
        <v>100001</v>
      </c>
      <c r="D372" s="1">
        <f>'All Nodes'!D9159</f>
        <v>7.4993799999999999E-2</v>
      </c>
      <c r="E372" s="1">
        <f>'All Nodes'!E9159</f>
        <v>0.125004</v>
      </c>
      <c r="F372" s="1">
        <f>'All Nodes'!F9159</f>
        <v>0.52907499999999996</v>
      </c>
      <c r="G372">
        <f>'All Nodes'!G9159</f>
        <v>100001</v>
      </c>
    </row>
    <row r="373" spans="1:7" x14ac:dyDescent="0.25">
      <c r="A373" t="str">
        <f>'All Nodes'!A9160</f>
        <v>GRID</v>
      </c>
      <c r="B373">
        <f>'All Nodes'!B9160</f>
        <v>115371</v>
      </c>
      <c r="C373">
        <f>'All Nodes'!C9160</f>
        <v>100001</v>
      </c>
      <c r="D373" s="1">
        <f>'All Nodes'!D9160</f>
        <v>7.4995000000000006E-2</v>
      </c>
      <c r="E373" s="1">
        <f>'All Nodes'!E9160</f>
        <v>0.100004</v>
      </c>
      <c r="F373" s="1">
        <f>'All Nodes'!F9160</f>
        <v>0.52796100000000001</v>
      </c>
      <c r="G373">
        <f>'All Nodes'!G9160</f>
        <v>100001</v>
      </c>
    </row>
    <row r="374" spans="1:7" x14ac:dyDescent="0.25">
      <c r="A374" t="str">
        <f>'All Nodes'!A9161</f>
        <v>GRID</v>
      </c>
      <c r="B374">
        <f>'All Nodes'!B9161</f>
        <v>115372</v>
      </c>
      <c r="C374">
        <f>'All Nodes'!C9161</f>
        <v>100001</v>
      </c>
      <c r="D374" s="1">
        <f>'All Nodes'!D9161</f>
        <v>7.4996199999999999E-2</v>
      </c>
      <c r="E374" s="1">
        <f>'All Nodes'!E9161</f>
        <v>7.5004299999999996E-2</v>
      </c>
      <c r="F374" s="1">
        <f>'All Nodes'!F9161</f>
        <v>0.52709499999999998</v>
      </c>
      <c r="G374">
        <f>'All Nodes'!G9161</f>
        <v>100001</v>
      </c>
    </row>
    <row r="375" spans="1:7" x14ac:dyDescent="0.25">
      <c r="A375" t="str">
        <f>'All Nodes'!A9162</f>
        <v>GRID</v>
      </c>
      <c r="B375">
        <f>'All Nodes'!B9162</f>
        <v>115373</v>
      </c>
      <c r="C375">
        <f>'All Nodes'!C9162</f>
        <v>100001</v>
      </c>
      <c r="D375" s="1">
        <f>'All Nodes'!D9162</f>
        <v>7.4997499999999995E-2</v>
      </c>
      <c r="E375" s="1">
        <f>'All Nodes'!E9162</f>
        <v>5.0004199999999999E-2</v>
      </c>
      <c r="F375" s="1">
        <f>'All Nodes'!F9162</f>
        <v>0.52647699999999997</v>
      </c>
      <c r="G375">
        <f>'All Nodes'!G9162</f>
        <v>100001</v>
      </c>
    </row>
    <row r="376" spans="1:7" x14ac:dyDescent="0.25">
      <c r="A376" t="str">
        <f>'All Nodes'!A9163</f>
        <v>GRID</v>
      </c>
      <c r="B376">
        <f>'All Nodes'!B9163</f>
        <v>115374</v>
      </c>
      <c r="C376">
        <f>'All Nodes'!C9163</f>
        <v>100001</v>
      </c>
      <c r="D376" s="1">
        <f>'All Nodes'!D9163</f>
        <v>7.4998700000000001E-2</v>
      </c>
      <c r="E376" s="1">
        <f>'All Nodes'!E9163</f>
        <v>2.50032E-2</v>
      </c>
      <c r="F376" s="1">
        <f>'All Nodes'!F9163</f>
        <v>0.52610599999999996</v>
      </c>
      <c r="G376">
        <f>'All Nodes'!G9163</f>
        <v>100001</v>
      </c>
    </row>
    <row r="377" spans="1:7" x14ac:dyDescent="0.25">
      <c r="A377" t="str">
        <f>'All Nodes'!A9164</f>
        <v>GRID</v>
      </c>
      <c r="B377">
        <f>'All Nodes'!B9164</f>
        <v>115375</v>
      </c>
      <c r="C377">
        <f>'All Nodes'!C9164</f>
        <v>100001</v>
      </c>
      <c r="D377" s="1">
        <f>'All Nodes'!D9164</f>
        <v>9.9999199999999996E-2</v>
      </c>
      <c r="E377" s="1">
        <f>'All Nodes'!E9164</f>
        <v>2.5004499999999999E-2</v>
      </c>
      <c r="F377" s="1">
        <f>'All Nodes'!F9164</f>
        <v>0.52697099999999997</v>
      </c>
      <c r="G377">
        <f>'All Nodes'!G9164</f>
        <v>100001</v>
      </c>
    </row>
    <row r="378" spans="1:7" x14ac:dyDescent="0.25">
      <c r="A378" t="str">
        <f>'All Nodes'!A9165</f>
        <v>GRID</v>
      </c>
      <c r="B378">
        <f>'All Nodes'!B9165</f>
        <v>115376</v>
      </c>
      <c r="C378">
        <f>'All Nodes'!C9165</f>
        <v>100001</v>
      </c>
      <c r="D378" s="1">
        <f>'All Nodes'!D9165</f>
        <v>0.125</v>
      </c>
      <c r="E378" s="1">
        <f>'All Nodes'!E9165</f>
        <v>6.6545000000000004E-6</v>
      </c>
      <c r="F378" s="1">
        <f>'All Nodes'!F9165</f>
        <v>0.52796100000000001</v>
      </c>
      <c r="G378">
        <f>'All Nodes'!G9165</f>
        <v>100001</v>
      </c>
    </row>
    <row r="379" spans="1:7" x14ac:dyDescent="0.25">
      <c r="A379" t="str">
        <f>'All Nodes'!A9166</f>
        <v>GRID</v>
      </c>
      <c r="B379">
        <f>'All Nodes'!B9166</f>
        <v>115377</v>
      </c>
      <c r="C379">
        <f>'All Nodes'!C9166</f>
        <v>100001</v>
      </c>
      <c r="D379" s="1">
        <f>'All Nodes'!D9166</f>
        <v>-0.474999</v>
      </c>
      <c r="E379" s="1">
        <f>'All Nodes'!E9166</f>
        <v>-2.5021999999999999E-2</v>
      </c>
      <c r="F379" s="1">
        <f>'All Nodes'!F9166</f>
        <v>0.57000399999999996</v>
      </c>
      <c r="G379">
        <f>'All Nodes'!G9166</f>
        <v>100001</v>
      </c>
    </row>
    <row r="380" spans="1:7" x14ac:dyDescent="0.25">
      <c r="A380" t="str">
        <f>'All Nodes'!A9167</f>
        <v>GRID</v>
      </c>
      <c r="B380">
        <f>'All Nodes'!B9167</f>
        <v>115378</v>
      </c>
      <c r="C380">
        <f>'All Nodes'!C9167</f>
        <v>100001</v>
      </c>
      <c r="D380" s="1">
        <f>'All Nodes'!D9167</f>
        <v>-0.44999899999999998</v>
      </c>
      <c r="E380" s="1">
        <f>'All Nodes'!E9167</f>
        <v>-2.5021000000000002E-2</v>
      </c>
      <c r="F380" s="1">
        <f>'All Nodes'!F9167</f>
        <v>0.56535299999999999</v>
      </c>
      <c r="G380">
        <f>'All Nodes'!G9167</f>
        <v>100001</v>
      </c>
    </row>
    <row r="381" spans="1:7" x14ac:dyDescent="0.25">
      <c r="A381" t="str">
        <f>'All Nodes'!A9168</f>
        <v>GRID</v>
      </c>
      <c r="B381">
        <f>'All Nodes'!B9168</f>
        <v>115379</v>
      </c>
      <c r="C381">
        <f>'All Nodes'!C9168</f>
        <v>100001</v>
      </c>
      <c r="D381" s="1">
        <f>'All Nodes'!D9168</f>
        <v>-0.42499900000000002</v>
      </c>
      <c r="E381" s="1">
        <f>'All Nodes'!E9168</f>
        <v>-2.5019E-2</v>
      </c>
      <c r="F381" s="1">
        <f>'All Nodes'!F9168</f>
        <v>0.56096199999999996</v>
      </c>
      <c r="G381">
        <f>'All Nodes'!G9168</f>
        <v>100001</v>
      </c>
    </row>
    <row r="382" spans="1:7" x14ac:dyDescent="0.25">
      <c r="A382" t="str">
        <f>'All Nodes'!A9169</f>
        <v>GRID</v>
      </c>
      <c r="B382">
        <f>'All Nodes'!B9169</f>
        <v>115380</v>
      </c>
      <c r="C382">
        <f>'All Nodes'!C9169</f>
        <v>100001</v>
      </c>
      <c r="D382" s="1">
        <f>'All Nodes'!D9169</f>
        <v>-0.39999899999999999</v>
      </c>
      <c r="E382" s="1">
        <f>'All Nodes'!E9169</f>
        <v>-2.5017999999999999E-2</v>
      </c>
      <c r="F382" s="1">
        <f>'All Nodes'!F9169</f>
        <v>0.55682799999999999</v>
      </c>
      <c r="G382">
        <f>'All Nodes'!G9169</f>
        <v>100001</v>
      </c>
    </row>
    <row r="383" spans="1:7" x14ac:dyDescent="0.25">
      <c r="A383" t="str">
        <f>'All Nodes'!A9170</f>
        <v>GRID</v>
      </c>
      <c r="B383">
        <f>'All Nodes'!B9170</f>
        <v>115381</v>
      </c>
      <c r="C383">
        <f>'All Nodes'!C9170</f>
        <v>100001</v>
      </c>
      <c r="D383" s="1">
        <f>'All Nodes'!D9170</f>
        <v>-0.37499900000000003</v>
      </c>
      <c r="E383" s="1">
        <f>'All Nodes'!E9170</f>
        <v>-2.5017000000000001E-2</v>
      </c>
      <c r="F383" s="1">
        <f>'All Nodes'!F9170</f>
        <v>0.552952</v>
      </c>
      <c r="G383">
        <f>'All Nodes'!G9170</f>
        <v>100001</v>
      </c>
    </row>
    <row r="384" spans="1:7" x14ac:dyDescent="0.25">
      <c r="A384" t="str">
        <f>'All Nodes'!A9171</f>
        <v>GRID</v>
      </c>
      <c r="B384">
        <f>'All Nodes'!B9171</f>
        <v>115382</v>
      </c>
      <c r="C384">
        <f>'All Nodes'!C9171</f>
        <v>100001</v>
      </c>
      <c r="D384" s="1">
        <f>'All Nodes'!D9171</f>
        <v>0.150001</v>
      </c>
      <c r="E384" s="1">
        <f>'All Nodes'!E9171</f>
        <v>-2.4990999999999999E-2</v>
      </c>
      <c r="F384" s="1">
        <f>'All Nodes'!F9171</f>
        <v>0.52944599999999997</v>
      </c>
      <c r="G384">
        <f>'All Nodes'!G9171</f>
        <v>100001</v>
      </c>
    </row>
    <row r="385" spans="1:7" x14ac:dyDescent="0.25">
      <c r="A385" t="str">
        <f>'All Nodes'!A9172</f>
        <v>GRID</v>
      </c>
      <c r="B385">
        <f>'All Nodes'!B9172</f>
        <v>115383</v>
      </c>
      <c r="C385">
        <f>'All Nodes'!C9172</f>
        <v>100001</v>
      </c>
      <c r="D385" s="1">
        <f>'All Nodes'!D9172</f>
        <v>-0.349999</v>
      </c>
      <c r="E385" s="1">
        <f>'All Nodes'!E9172</f>
        <v>-2.5016E-2</v>
      </c>
      <c r="F385" s="1">
        <f>'All Nodes'!F9172</f>
        <v>0.54933100000000001</v>
      </c>
      <c r="G385">
        <f>'All Nodes'!G9172</f>
        <v>100001</v>
      </c>
    </row>
    <row r="386" spans="1:7" x14ac:dyDescent="0.25">
      <c r="A386" t="str">
        <f>'All Nodes'!A9173</f>
        <v>GRID</v>
      </c>
      <c r="B386">
        <f>'All Nodes'!B9173</f>
        <v>115384</v>
      </c>
      <c r="C386">
        <f>'All Nodes'!C9173</f>
        <v>100001</v>
      </c>
      <c r="D386" s="1">
        <f>'All Nodes'!D9173</f>
        <v>0.125001</v>
      </c>
      <c r="E386" s="1">
        <f>'All Nodes'!E9173</f>
        <v>-2.4992E-2</v>
      </c>
      <c r="F386" s="1">
        <f>'All Nodes'!F9173</f>
        <v>0.52808500000000003</v>
      </c>
      <c r="G386">
        <f>'All Nodes'!G9173</f>
        <v>100001</v>
      </c>
    </row>
    <row r="387" spans="1:7" x14ac:dyDescent="0.25">
      <c r="A387" t="str">
        <f>'All Nodes'!A9174</f>
        <v>GRID</v>
      </c>
      <c r="B387">
        <f>'All Nodes'!B9174</f>
        <v>115385</v>
      </c>
      <c r="C387">
        <f>'All Nodes'!C9174</f>
        <v>100001</v>
      </c>
      <c r="D387" s="1">
        <f>'All Nodes'!D9174</f>
        <v>-0.32499899999999998</v>
      </c>
      <c r="E387" s="1">
        <f>'All Nodes'!E9174</f>
        <v>-2.5014000000000002E-2</v>
      </c>
      <c r="F387" s="1">
        <f>'All Nodes'!F9174</f>
        <v>0.54596500000000003</v>
      </c>
      <c r="G387">
        <f>'All Nodes'!G9174</f>
        <v>100001</v>
      </c>
    </row>
    <row r="388" spans="1:7" x14ac:dyDescent="0.25">
      <c r="A388" t="str">
        <f>'All Nodes'!A9175</f>
        <v>GRID</v>
      </c>
      <c r="B388">
        <f>'All Nodes'!B9175</f>
        <v>115386</v>
      </c>
      <c r="C388">
        <f>'All Nodes'!C9175</f>
        <v>100001</v>
      </c>
      <c r="D388" s="1">
        <f>'All Nodes'!D9175</f>
        <v>0.10000100000000001</v>
      </c>
      <c r="E388" s="1">
        <f>'All Nodes'!E9175</f>
        <v>-2.4993000000000001E-2</v>
      </c>
      <c r="F388" s="1">
        <f>'All Nodes'!F9175</f>
        <v>0.52697099999999997</v>
      </c>
      <c r="G388">
        <f>'All Nodes'!G9175</f>
        <v>100001</v>
      </c>
    </row>
    <row r="389" spans="1:7" x14ac:dyDescent="0.25">
      <c r="A389" t="str">
        <f>'All Nodes'!A9176</f>
        <v>GRID</v>
      </c>
      <c r="B389">
        <f>'All Nodes'!B9176</f>
        <v>115387</v>
      </c>
      <c r="C389">
        <f>'All Nodes'!C9176</f>
        <v>100001</v>
      </c>
      <c r="D389" s="1">
        <f>'All Nodes'!D9176</f>
        <v>-0.29999900000000002</v>
      </c>
      <c r="E389" s="1">
        <f>'All Nodes'!E9176</f>
        <v>-2.5014000000000002E-2</v>
      </c>
      <c r="F389" s="1">
        <f>'All Nodes'!F9176</f>
        <v>0.54285099999999997</v>
      </c>
      <c r="G389">
        <f>'All Nodes'!G9176</f>
        <v>100001</v>
      </c>
    </row>
    <row r="390" spans="1:7" x14ac:dyDescent="0.25">
      <c r="A390" t="str">
        <f>'All Nodes'!A9177</f>
        <v>GRID</v>
      </c>
      <c r="B390">
        <f>'All Nodes'!B9177</f>
        <v>115388</v>
      </c>
      <c r="C390">
        <f>'All Nodes'!C9177</f>
        <v>100001</v>
      </c>
      <c r="D390" s="1">
        <f>'All Nodes'!D9177</f>
        <v>7.50001E-2</v>
      </c>
      <c r="E390" s="1">
        <f>'All Nodes'!E9177</f>
        <v>-2.4995E-2</v>
      </c>
      <c r="F390" s="1">
        <f>'All Nodes'!F9177</f>
        <v>0.52610599999999996</v>
      </c>
      <c r="G390">
        <f>'All Nodes'!G9177</f>
        <v>100001</v>
      </c>
    </row>
    <row r="391" spans="1:7" x14ac:dyDescent="0.25">
      <c r="A391" t="str">
        <f>'All Nodes'!A9178</f>
        <v>GRID</v>
      </c>
      <c r="B391">
        <f>'All Nodes'!B9178</f>
        <v>115389</v>
      </c>
      <c r="C391">
        <f>'All Nodes'!C9178</f>
        <v>100001</v>
      </c>
      <c r="D391" s="1">
        <f>'All Nodes'!D9178</f>
        <v>-0.27499899999999999</v>
      </c>
      <c r="E391" s="1">
        <f>'All Nodes'!E9178</f>
        <v>-2.5012E-2</v>
      </c>
      <c r="F391" s="1">
        <f>'All Nodes'!F9178</f>
        <v>0.53998999999999997</v>
      </c>
      <c r="G391">
        <f>'All Nodes'!G9178</f>
        <v>100001</v>
      </c>
    </row>
    <row r="392" spans="1:7" x14ac:dyDescent="0.25">
      <c r="A392" t="str">
        <f>'All Nodes'!A9179</f>
        <v>GRID</v>
      </c>
      <c r="B392">
        <f>'All Nodes'!B9179</f>
        <v>115390</v>
      </c>
      <c r="C392">
        <f>'All Nodes'!C9179</f>
        <v>100001</v>
      </c>
      <c r="D392" s="1">
        <f>'All Nodes'!D9179</f>
        <v>5.00011E-2</v>
      </c>
      <c r="E392" s="1">
        <f>'All Nodes'!E9179</f>
        <v>-2.4996000000000001E-2</v>
      </c>
      <c r="F392" s="1">
        <f>'All Nodes'!F9179</f>
        <v>0.52548799999999996</v>
      </c>
      <c r="G392">
        <f>'All Nodes'!G9179</f>
        <v>100001</v>
      </c>
    </row>
    <row r="393" spans="1:7" x14ac:dyDescent="0.25">
      <c r="A393" t="str">
        <f>'All Nodes'!A9180</f>
        <v>GRID</v>
      </c>
      <c r="B393">
        <f>'All Nodes'!B9180</f>
        <v>115391</v>
      </c>
      <c r="C393">
        <f>'All Nodes'!C9180</f>
        <v>100001</v>
      </c>
      <c r="D393" s="1">
        <f>'All Nodes'!D9180</f>
        <v>-0.249999</v>
      </c>
      <c r="E393" s="1">
        <f>'All Nodes'!E9180</f>
        <v>-2.5010000000000001E-2</v>
      </c>
      <c r="F393" s="1">
        <f>'All Nodes'!F9180</f>
        <v>0.537381</v>
      </c>
      <c r="G393">
        <f>'All Nodes'!G9180</f>
        <v>100001</v>
      </c>
    </row>
    <row r="394" spans="1:7" x14ac:dyDescent="0.25">
      <c r="A394" t="str">
        <f>'All Nodes'!A9181</f>
        <v>GRID</v>
      </c>
      <c r="B394">
        <f>'All Nodes'!B9181</f>
        <v>115392</v>
      </c>
      <c r="C394">
        <f>'All Nodes'!C9181</f>
        <v>100001</v>
      </c>
      <c r="D394" s="1">
        <f>'All Nodes'!D9181</f>
        <v>2.49991E-2</v>
      </c>
      <c r="E394" s="1">
        <f>'All Nodes'!E9181</f>
        <v>-2.4996999999999998E-2</v>
      </c>
      <c r="F394" s="1">
        <f>'All Nodes'!F9181</f>
        <v>0.52511699999999994</v>
      </c>
      <c r="G394">
        <f>'All Nodes'!G9181</f>
        <v>100001</v>
      </c>
    </row>
    <row r="395" spans="1:7" x14ac:dyDescent="0.25">
      <c r="A395" t="str">
        <f>'All Nodes'!A9182</f>
        <v>GRID</v>
      </c>
      <c r="B395">
        <f>'All Nodes'!B9182</f>
        <v>115393</v>
      </c>
      <c r="C395">
        <f>'All Nodes'!C9182</f>
        <v>100001</v>
      </c>
      <c r="D395" s="1">
        <f>'All Nodes'!D9182</f>
        <v>-0.224999</v>
      </c>
      <c r="E395" s="1">
        <f>'All Nodes'!E9182</f>
        <v>-2.5010000000000001E-2</v>
      </c>
      <c r="F395" s="1">
        <f>'All Nodes'!F9182</f>
        <v>0.53502300000000003</v>
      </c>
      <c r="G395">
        <f>'All Nodes'!G9182</f>
        <v>100001</v>
      </c>
    </row>
    <row r="396" spans="1:7" x14ac:dyDescent="0.25">
      <c r="A396" t="str">
        <f>'All Nodes'!A9183</f>
        <v>GRID</v>
      </c>
      <c r="B396">
        <f>'All Nodes'!B9183</f>
        <v>115394</v>
      </c>
      <c r="C396">
        <f>'All Nodes'!C9183</f>
        <v>100001</v>
      </c>
      <c r="D396" s="1">
        <f>'All Nodes'!D9183</f>
        <v>1.1034000000000001E-6</v>
      </c>
      <c r="E396" s="1">
        <f>'All Nodes'!E9183</f>
        <v>-2.4999E-2</v>
      </c>
      <c r="F396" s="1">
        <f>'All Nodes'!F9183</f>
        <v>0.52499300000000004</v>
      </c>
      <c r="G396">
        <f>'All Nodes'!G9183</f>
        <v>100001</v>
      </c>
    </row>
    <row r="397" spans="1:7" x14ac:dyDescent="0.25">
      <c r="A397" t="str">
        <f>'All Nodes'!A9184</f>
        <v>GRID</v>
      </c>
      <c r="B397">
        <f>'All Nodes'!B9184</f>
        <v>115395</v>
      </c>
      <c r="C397">
        <f>'All Nodes'!C9184</f>
        <v>100001</v>
      </c>
      <c r="D397" s="1">
        <f>'All Nodes'!D9184</f>
        <v>-0.19999900000000001</v>
      </c>
      <c r="E397" s="1">
        <f>'All Nodes'!E9184</f>
        <v>-2.5007999999999999E-2</v>
      </c>
      <c r="F397" s="1">
        <f>'All Nodes'!F9184</f>
        <v>0.53291599999999995</v>
      </c>
      <c r="G397">
        <f>'All Nodes'!G9184</f>
        <v>100001</v>
      </c>
    </row>
    <row r="398" spans="1:7" x14ac:dyDescent="0.25">
      <c r="A398" t="str">
        <f>'All Nodes'!A9185</f>
        <v>GRID</v>
      </c>
      <c r="B398">
        <f>'All Nodes'!B9185</f>
        <v>115396</v>
      </c>
      <c r="C398">
        <f>'All Nodes'!C9185</f>
        <v>100001</v>
      </c>
      <c r="D398" s="1">
        <f>'All Nodes'!D9185</f>
        <v>-2.4997999999999999E-2</v>
      </c>
      <c r="E398" s="1">
        <f>'All Nodes'!E9185</f>
        <v>-2.4997999999999999E-2</v>
      </c>
      <c r="F398" s="1">
        <f>'All Nodes'!F9185</f>
        <v>0.52511699999999994</v>
      </c>
      <c r="G398">
        <f>'All Nodes'!G9185</f>
        <v>100001</v>
      </c>
    </row>
    <row r="399" spans="1:7" x14ac:dyDescent="0.25">
      <c r="A399" t="str">
        <f>'All Nodes'!A9186</f>
        <v>GRID</v>
      </c>
      <c r="B399">
        <f>'All Nodes'!B9186</f>
        <v>115397</v>
      </c>
      <c r="C399">
        <f>'All Nodes'!C9186</f>
        <v>100001</v>
      </c>
      <c r="D399" s="1">
        <f>'All Nodes'!D9186</f>
        <v>-0.17499899999999999</v>
      </c>
      <c r="E399" s="1">
        <f>'All Nodes'!E9186</f>
        <v>-2.5007000000000001E-2</v>
      </c>
      <c r="F399" s="1">
        <f>'All Nodes'!F9186</f>
        <v>0.53105599999999997</v>
      </c>
      <c r="G399">
        <f>'All Nodes'!G9186</f>
        <v>100001</v>
      </c>
    </row>
    <row r="400" spans="1:7" x14ac:dyDescent="0.25">
      <c r="A400" t="str">
        <f>'All Nodes'!A9187</f>
        <v>GRID</v>
      </c>
      <c r="B400">
        <f>'All Nodes'!B9187</f>
        <v>115398</v>
      </c>
      <c r="C400">
        <f>'All Nodes'!C9187</f>
        <v>100001</v>
      </c>
      <c r="D400" s="1">
        <f>'All Nodes'!D9187</f>
        <v>-4.9998000000000001E-2</v>
      </c>
      <c r="E400" s="1">
        <f>'All Nodes'!E9187</f>
        <v>-2.5000999999999999E-2</v>
      </c>
      <c r="F400" s="1">
        <f>'All Nodes'!F9187</f>
        <v>0.52548799999999996</v>
      </c>
      <c r="G400">
        <f>'All Nodes'!G9187</f>
        <v>100001</v>
      </c>
    </row>
    <row r="401" spans="1:7" x14ac:dyDescent="0.25">
      <c r="A401" t="str">
        <f>'All Nodes'!A9188</f>
        <v>GRID</v>
      </c>
      <c r="B401">
        <f>'All Nodes'!B9188</f>
        <v>115399</v>
      </c>
      <c r="C401">
        <f>'All Nodes'!C9188</f>
        <v>100001</v>
      </c>
      <c r="D401" s="1">
        <f>'All Nodes'!D9188</f>
        <v>-0.14999899999999999</v>
      </c>
      <c r="E401" s="1">
        <f>'All Nodes'!E9188</f>
        <v>-2.5006E-2</v>
      </c>
      <c r="F401" s="1">
        <f>'All Nodes'!F9188</f>
        <v>0.52944599999999997</v>
      </c>
      <c r="G401">
        <f>'All Nodes'!G9188</f>
        <v>100001</v>
      </c>
    </row>
    <row r="402" spans="1:7" x14ac:dyDescent="0.25">
      <c r="A402" t="str">
        <f>'All Nodes'!A9189</f>
        <v>GRID</v>
      </c>
      <c r="B402">
        <f>'All Nodes'!B9189</f>
        <v>115400</v>
      </c>
      <c r="C402">
        <f>'All Nodes'!C9189</f>
        <v>100001</v>
      </c>
      <c r="D402" s="1">
        <f>'All Nodes'!D9189</f>
        <v>-7.4997999999999995E-2</v>
      </c>
      <c r="E402" s="1">
        <f>'All Nodes'!E9189</f>
        <v>-2.5002E-2</v>
      </c>
      <c r="F402" s="1">
        <f>'All Nodes'!F9189</f>
        <v>0.52610699999999999</v>
      </c>
      <c r="G402">
        <f>'All Nodes'!G9189</f>
        <v>100001</v>
      </c>
    </row>
    <row r="403" spans="1:7" x14ac:dyDescent="0.25">
      <c r="A403" t="str">
        <f>'All Nodes'!A9190</f>
        <v>GRID</v>
      </c>
      <c r="B403">
        <f>'All Nodes'!B9190</f>
        <v>115401</v>
      </c>
      <c r="C403">
        <f>'All Nodes'!C9190</f>
        <v>100001</v>
      </c>
      <c r="D403" s="1">
        <f>'All Nodes'!D9190</f>
        <v>-0.124999</v>
      </c>
      <c r="E403" s="1">
        <f>'All Nodes'!E9190</f>
        <v>-2.5009E-2</v>
      </c>
      <c r="F403" s="1">
        <f>'All Nodes'!F9190</f>
        <v>0.52808500000000003</v>
      </c>
      <c r="G403">
        <f>'All Nodes'!G9190</f>
        <v>100001</v>
      </c>
    </row>
    <row r="404" spans="1:7" x14ac:dyDescent="0.25">
      <c r="A404" t="str">
        <f>'All Nodes'!A9191</f>
        <v>GRID</v>
      </c>
      <c r="B404">
        <f>'All Nodes'!B9191</f>
        <v>115402</v>
      </c>
      <c r="C404">
        <f>'All Nodes'!C9191</f>
        <v>100001</v>
      </c>
      <c r="D404" s="1">
        <f>'All Nodes'!D9191</f>
        <v>-9.9998000000000004E-2</v>
      </c>
      <c r="E404" s="1">
        <f>'All Nodes'!E9191</f>
        <v>-2.5003000000000001E-2</v>
      </c>
      <c r="F404" s="1">
        <f>'All Nodes'!F9191</f>
        <v>0.52697099999999997</v>
      </c>
      <c r="G404">
        <f>'All Nodes'!G9191</f>
        <v>100001</v>
      </c>
    </row>
    <row r="405" spans="1:7" x14ac:dyDescent="0.25">
      <c r="A405" t="str">
        <f>'All Nodes'!A9192</f>
        <v>GRID</v>
      </c>
      <c r="B405">
        <f>'All Nodes'!B9192</f>
        <v>115403</v>
      </c>
      <c r="C405">
        <f>'All Nodes'!C9192</f>
        <v>100001</v>
      </c>
      <c r="D405" s="1">
        <f>'All Nodes'!D9192</f>
        <v>7.4985200000000002E-2</v>
      </c>
      <c r="E405" s="1">
        <f>'All Nodes'!E9192</f>
        <v>0.30000399999999999</v>
      </c>
      <c r="F405" s="1">
        <f>'All Nodes'!F9192</f>
        <v>0.54384699999999997</v>
      </c>
      <c r="G405">
        <f>'All Nodes'!G9192</f>
        <v>100001</v>
      </c>
    </row>
    <row r="406" spans="1:7" x14ac:dyDescent="0.25">
      <c r="A406" t="str">
        <f>'All Nodes'!A9193</f>
        <v>GRID</v>
      </c>
      <c r="B406">
        <f>'All Nodes'!B9193</f>
        <v>115404</v>
      </c>
      <c r="C406">
        <f>'All Nodes'!C9193</f>
        <v>100001</v>
      </c>
      <c r="D406" s="1">
        <f>'All Nodes'!D9193</f>
        <v>7.4983999999999995E-2</v>
      </c>
      <c r="E406" s="1">
        <f>'All Nodes'!E9193</f>
        <v>0.32500400000000002</v>
      </c>
      <c r="F406" s="1">
        <f>'All Nodes'!F9193</f>
        <v>0.54696100000000003</v>
      </c>
      <c r="G406">
        <f>'All Nodes'!G9193</f>
        <v>100001</v>
      </c>
    </row>
    <row r="407" spans="1:7" x14ac:dyDescent="0.25">
      <c r="A407" t="str">
        <f>'All Nodes'!A9194</f>
        <v>GRID</v>
      </c>
      <c r="B407">
        <f>'All Nodes'!B9194</f>
        <v>115405</v>
      </c>
      <c r="C407">
        <f>'All Nodes'!C9194</f>
        <v>100001</v>
      </c>
      <c r="D407" s="1">
        <f>'All Nodes'!D9194</f>
        <v>7.4982699999999999E-2</v>
      </c>
      <c r="E407" s="1">
        <f>'All Nodes'!E9194</f>
        <v>0.35000300000000001</v>
      </c>
      <c r="F407" s="1">
        <f>'All Nodes'!F9194</f>
        <v>0.55032899999999996</v>
      </c>
      <c r="G407">
        <f>'All Nodes'!G9194</f>
        <v>100001</v>
      </c>
    </row>
    <row r="408" spans="1:7" x14ac:dyDescent="0.25">
      <c r="A408" t="str">
        <f>'All Nodes'!A9195</f>
        <v>GRID</v>
      </c>
      <c r="B408">
        <f>'All Nodes'!B9195</f>
        <v>115406</v>
      </c>
      <c r="C408">
        <f>'All Nodes'!C9195</f>
        <v>100001</v>
      </c>
      <c r="D408" s="1">
        <f>'All Nodes'!D9195</f>
        <v>7.4976600000000004E-2</v>
      </c>
      <c r="E408" s="1">
        <f>'All Nodes'!E9195</f>
        <v>0.47500399999999998</v>
      </c>
      <c r="F408" s="1">
        <f>'All Nodes'!F9195</f>
        <v>0.57101000000000002</v>
      </c>
      <c r="G408">
        <f>'All Nodes'!G9195</f>
        <v>100001</v>
      </c>
    </row>
    <row r="409" spans="1:7" x14ac:dyDescent="0.25">
      <c r="A409" t="str">
        <f>'All Nodes'!A9196</f>
        <v>GRID</v>
      </c>
      <c r="B409">
        <f>'All Nodes'!B9196</f>
        <v>115407</v>
      </c>
      <c r="C409">
        <f>'All Nodes'!C9196</f>
        <v>100001</v>
      </c>
      <c r="D409" s="1">
        <f>'All Nodes'!D9196</f>
        <v>7.4977799999999997E-2</v>
      </c>
      <c r="E409" s="1">
        <f>'All Nodes'!E9196</f>
        <v>0.45000499999999999</v>
      </c>
      <c r="F409" s="1">
        <f>'All Nodes'!F9196</f>
        <v>0.566357</v>
      </c>
      <c r="G409">
        <f>'All Nodes'!G9196</f>
        <v>100001</v>
      </c>
    </row>
    <row r="410" spans="1:7" x14ac:dyDescent="0.25">
      <c r="A410" t="str">
        <f>'All Nodes'!A9197</f>
        <v>GRID</v>
      </c>
      <c r="B410">
        <f>'All Nodes'!B9197</f>
        <v>115408</v>
      </c>
      <c r="C410">
        <f>'All Nodes'!C9197</f>
        <v>100001</v>
      </c>
      <c r="D410" s="1">
        <f>'All Nodes'!D9197</f>
        <v>7.4979100000000007E-2</v>
      </c>
      <c r="E410" s="1">
        <f>'All Nodes'!E9197</f>
        <v>0.42500399999999999</v>
      </c>
      <c r="F410" s="1">
        <f>'All Nodes'!F9197</f>
        <v>0.56196500000000005</v>
      </c>
      <c r="G410">
        <f>'All Nodes'!G9197</f>
        <v>100001</v>
      </c>
    </row>
    <row r="411" spans="1:7" x14ac:dyDescent="0.25">
      <c r="A411" t="str">
        <f>'All Nodes'!A9198</f>
        <v>GRID</v>
      </c>
      <c r="B411">
        <f>'All Nodes'!B9198</f>
        <v>115409</v>
      </c>
      <c r="C411">
        <f>'All Nodes'!C9198</f>
        <v>100001</v>
      </c>
      <c r="D411" s="1">
        <f>'All Nodes'!D9198</f>
        <v>7.49803E-2</v>
      </c>
      <c r="E411" s="1">
        <f>'All Nodes'!E9198</f>
        <v>0.40000599999999997</v>
      </c>
      <c r="F411" s="1">
        <f>'All Nodes'!F9198</f>
        <v>0.55782900000000002</v>
      </c>
      <c r="G411">
        <f>'All Nodes'!G9198</f>
        <v>100001</v>
      </c>
    </row>
    <row r="412" spans="1:7" x14ac:dyDescent="0.25">
      <c r="A412" t="str">
        <f>'All Nodes'!A9199</f>
        <v>GRID</v>
      </c>
      <c r="B412">
        <f>'All Nodes'!B9199</f>
        <v>115410</v>
      </c>
      <c r="C412">
        <f>'All Nodes'!C9199</f>
        <v>100001</v>
      </c>
      <c r="D412" s="1">
        <f>'All Nodes'!D9199</f>
        <v>7.4981500000000006E-2</v>
      </c>
      <c r="E412" s="1">
        <f>'All Nodes'!E9199</f>
        <v>0.37500499999999998</v>
      </c>
      <c r="F412" s="1">
        <f>'All Nodes'!F9199</f>
        <v>0.553952</v>
      </c>
      <c r="G412">
        <f>'All Nodes'!G9199</f>
        <v>100001</v>
      </c>
    </row>
    <row r="413" spans="1:7" x14ac:dyDescent="0.25">
      <c r="A413" t="str">
        <f>'All Nodes'!A9200</f>
        <v>GRID</v>
      </c>
      <c r="B413">
        <f>'All Nodes'!B9200</f>
        <v>115411</v>
      </c>
      <c r="C413">
        <f>'All Nodes'!C9200</f>
        <v>100001</v>
      </c>
      <c r="D413" s="1">
        <f>'All Nodes'!D9200</f>
        <v>0.124999</v>
      </c>
      <c r="E413" s="1">
        <f>'All Nodes'!E9200</f>
        <v>2.5009699999999999E-2</v>
      </c>
      <c r="F413" s="1">
        <f>'All Nodes'!F9200</f>
        <v>0.52808500000000003</v>
      </c>
      <c r="G413">
        <f>'All Nodes'!G9200</f>
        <v>100001</v>
      </c>
    </row>
    <row r="414" spans="1:7" x14ac:dyDescent="0.25">
      <c r="A414" t="str">
        <f>'All Nodes'!A9201</f>
        <v>GRID</v>
      </c>
      <c r="B414">
        <f>'All Nodes'!B9201</f>
        <v>115412</v>
      </c>
      <c r="C414">
        <f>'All Nodes'!C9201</f>
        <v>100001</v>
      </c>
      <c r="D414" s="1">
        <f>'All Nodes'!D9201</f>
        <v>9.9985099999999993E-2</v>
      </c>
      <c r="E414" s="1">
        <f>'All Nodes'!E9201</f>
        <v>0.30000900000000003</v>
      </c>
      <c r="F414" s="1">
        <f>'All Nodes'!F9201</f>
        <v>0.54471899999999995</v>
      </c>
      <c r="G414">
        <f>'All Nodes'!G9201</f>
        <v>100001</v>
      </c>
    </row>
    <row r="415" spans="1:7" x14ac:dyDescent="0.25">
      <c r="A415" t="str">
        <f>'All Nodes'!A9202</f>
        <v>GRID</v>
      </c>
      <c r="B415">
        <f>'All Nodes'!B9202</f>
        <v>115413</v>
      </c>
      <c r="C415">
        <f>'All Nodes'!C9202</f>
        <v>100001</v>
      </c>
      <c r="D415" s="1">
        <f>'All Nodes'!D9202</f>
        <v>9.9986800000000001E-2</v>
      </c>
      <c r="E415" s="1">
        <f>'All Nodes'!E9202</f>
        <v>0.27500599999999997</v>
      </c>
      <c r="F415" s="1">
        <f>'All Nodes'!F9202</f>
        <v>0.541856</v>
      </c>
      <c r="G415">
        <f>'All Nodes'!G9202</f>
        <v>100001</v>
      </c>
    </row>
    <row r="416" spans="1:7" x14ac:dyDescent="0.25">
      <c r="A416" t="str">
        <f>'All Nodes'!A9203</f>
        <v>GRID</v>
      </c>
      <c r="B416">
        <f>'All Nodes'!B9203</f>
        <v>115414</v>
      </c>
      <c r="C416">
        <f>'All Nodes'!C9203</f>
        <v>100001</v>
      </c>
      <c r="D416" s="1">
        <f>'All Nodes'!D9203</f>
        <v>9.9987400000000004E-2</v>
      </c>
      <c r="E416" s="1">
        <f>'All Nodes'!E9203</f>
        <v>0.25000600000000001</v>
      </c>
      <c r="F416" s="1">
        <f>'All Nodes'!F9203</f>
        <v>0.53924300000000003</v>
      </c>
      <c r="G416">
        <f>'All Nodes'!G9203</f>
        <v>100001</v>
      </c>
    </row>
    <row r="417" spans="1:7" x14ac:dyDescent="0.25">
      <c r="A417" t="str">
        <f>'All Nodes'!A9204</f>
        <v>GRID</v>
      </c>
      <c r="B417">
        <f>'All Nodes'!B9204</f>
        <v>115415</v>
      </c>
      <c r="C417">
        <f>'All Nodes'!C9204</f>
        <v>100001</v>
      </c>
      <c r="D417" s="1">
        <f>'All Nodes'!D9204</f>
        <v>9.9989099999999997E-2</v>
      </c>
      <c r="E417" s="1">
        <f>'All Nodes'!E9204</f>
        <v>0.22500600000000001</v>
      </c>
      <c r="F417" s="1">
        <f>'All Nodes'!F9204</f>
        <v>0.53688400000000003</v>
      </c>
      <c r="G417">
        <f>'All Nodes'!G9204</f>
        <v>100001</v>
      </c>
    </row>
    <row r="418" spans="1:7" x14ac:dyDescent="0.25">
      <c r="A418" t="str">
        <f>'All Nodes'!A9205</f>
        <v>GRID</v>
      </c>
      <c r="B418">
        <f>'All Nodes'!B9205</f>
        <v>115416</v>
      </c>
      <c r="C418">
        <f>'All Nodes'!C9205</f>
        <v>100001</v>
      </c>
      <c r="D418" s="1">
        <f>'All Nodes'!D9205</f>
        <v>9.9989700000000001E-2</v>
      </c>
      <c r="E418" s="1">
        <f>'All Nodes'!E9205</f>
        <v>0.20000599999999999</v>
      </c>
      <c r="F418" s="1">
        <f>'All Nodes'!F9205</f>
        <v>0.534775</v>
      </c>
      <c r="G418">
        <f>'All Nodes'!G9205</f>
        <v>100001</v>
      </c>
    </row>
    <row r="419" spans="1:7" x14ac:dyDescent="0.25">
      <c r="A419" t="str">
        <f>'All Nodes'!A9206</f>
        <v>GRID</v>
      </c>
      <c r="B419">
        <f>'All Nodes'!B9206</f>
        <v>115417</v>
      </c>
      <c r="C419">
        <f>'All Nodes'!C9206</f>
        <v>100001</v>
      </c>
      <c r="D419" s="1">
        <f>'All Nodes'!D9206</f>
        <v>9.9991399999999994E-2</v>
      </c>
      <c r="E419" s="1">
        <f>'All Nodes'!E9206</f>
        <v>0.17500599999999999</v>
      </c>
      <c r="F419" s="1">
        <f>'All Nodes'!F9206</f>
        <v>0.53291500000000003</v>
      </c>
      <c r="G419">
        <f>'All Nodes'!G9206</f>
        <v>100001</v>
      </c>
    </row>
    <row r="420" spans="1:7" x14ac:dyDescent="0.25">
      <c r="A420" t="str">
        <f>'All Nodes'!A9207</f>
        <v>GRID</v>
      </c>
      <c r="B420">
        <f>'All Nodes'!B9207</f>
        <v>115418</v>
      </c>
      <c r="C420">
        <f>'All Nodes'!C9207</f>
        <v>100001</v>
      </c>
      <c r="D420" s="1">
        <f>'All Nodes'!D9207</f>
        <v>9.9992999999999999E-2</v>
      </c>
      <c r="E420" s="1">
        <f>'All Nodes'!E9207</f>
        <v>0.150006</v>
      </c>
      <c r="F420" s="1">
        <f>'All Nodes'!F9207</f>
        <v>0.531304</v>
      </c>
      <c r="G420">
        <f>'All Nodes'!G9207</f>
        <v>100001</v>
      </c>
    </row>
    <row r="421" spans="1:7" x14ac:dyDescent="0.25">
      <c r="A421" t="str">
        <f>'All Nodes'!A9208</f>
        <v>GRID</v>
      </c>
      <c r="B421">
        <f>'All Nodes'!B9208</f>
        <v>115419</v>
      </c>
      <c r="C421">
        <f>'All Nodes'!C9208</f>
        <v>100001</v>
      </c>
      <c r="D421" s="1">
        <f>'All Nodes'!D9208</f>
        <v>9.9993700000000005E-2</v>
      </c>
      <c r="E421" s="1">
        <f>'All Nodes'!E9208</f>
        <v>0.12500600000000001</v>
      </c>
      <c r="F421" s="1">
        <f>'All Nodes'!F9208</f>
        <v>0.529941</v>
      </c>
      <c r="G421">
        <f>'All Nodes'!G9208</f>
        <v>100001</v>
      </c>
    </row>
    <row r="422" spans="1:7" x14ac:dyDescent="0.25">
      <c r="A422" t="str">
        <f>'All Nodes'!A9209</f>
        <v>GRID</v>
      </c>
      <c r="B422">
        <f>'All Nodes'!B9209</f>
        <v>115420</v>
      </c>
      <c r="C422">
        <f>'All Nodes'!C9209</f>
        <v>100001</v>
      </c>
      <c r="D422" s="1">
        <f>'All Nodes'!D9209</f>
        <v>9.9995299999999995E-2</v>
      </c>
      <c r="E422" s="1">
        <f>'All Nodes'!E9209</f>
        <v>0.100005</v>
      </c>
      <c r="F422" s="1">
        <f>'All Nodes'!F9209</f>
        <v>0.52882700000000005</v>
      </c>
      <c r="G422">
        <f>'All Nodes'!G9209</f>
        <v>100001</v>
      </c>
    </row>
    <row r="423" spans="1:7" x14ac:dyDescent="0.25">
      <c r="A423" t="str">
        <f>'All Nodes'!A9210</f>
        <v>GRID</v>
      </c>
      <c r="B423">
        <f>'All Nodes'!B9210</f>
        <v>115421</v>
      </c>
      <c r="C423">
        <f>'All Nodes'!C9210</f>
        <v>100001</v>
      </c>
      <c r="D423" s="1">
        <f>'All Nodes'!D9210</f>
        <v>9.9995899999999999E-2</v>
      </c>
      <c r="E423" s="1">
        <f>'All Nodes'!E9210</f>
        <v>7.5003500000000001E-2</v>
      </c>
      <c r="F423" s="1">
        <f>'All Nodes'!F9210</f>
        <v>0.52796100000000001</v>
      </c>
      <c r="G423">
        <f>'All Nodes'!G9210</f>
        <v>100001</v>
      </c>
    </row>
    <row r="424" spans="1:7" x14ac:dyDescent="0.25">
      <c r="A424" t="str">
        <f>'All Nodes'!A9211</f>
        <v>GRID</v>
      </c>
      <c r="B424">
        <f>'All Nodes'!B9211</f>
        <v>115422</v>
      </c>
      <c r="C424">
        <f>'All Nodes'!C9211</f>
        <v>100001</v>
      </c>
      <c r="D424" s="1">
        <f>'All Nodes'!D9211</f>
        <v>9.9997500000000003E-2</v>
      </c>
      <c r="E424" s="1">
        <f>'All Nodes'!E9211</f>
        <v>5.0005500000000001E-2</v>
      </c>
      <c r="F424" s="1">
        <f>'All Nodes'!F9211</f>
        <v>0.52734199999999998</v>
      </c>
      <c r="G424">
        <f>'All Nodes'!G9211</f>
        <v>100001</v>
      </c>
    </row>
    <row r="425" spans="1:7" x14ac:dyDescent="0.25">
      <c r="A425" t="str">
        <f>'All Nodes'!A9212</f>
        <v>GRID</v>
      </c>
      <c r="B425">
        <f>'All Nodes'!B9212</f>
        <v>115423</v>
      </c>
      <c r="C425">
        <f>'All Nodes'!C9212</f>
        <v>100001</v>
      </c>
      <c r="D425" s="1">
        <f>'All Nodes'!D9212</f>
        <v>0.124998</v>
      </c>
      <c r="E425" s="1">
        <f>'All Nodes'!E9212</f>
        <v>5.0006700000000001E-2</v>
      </c>
      <c r="F425" s="1">
        <f>'All Nodes'!F9212</f>
        <v>0.52845600000000004</v>
      </c>
      <c r="G425">
        <f>'All Nodes'!G9212</f>
        <v>100001</v>
      </c>
    </row>
    <row r="426" spans="1:7" x14ac:dyDescent="0.25">
      <c r="A426" t="str">
        <f>'All Nodes'!A9213</f>
        <v>GRID</v>
      </c>
      <c r="B426">
        <f>'All Nodes'!B9213</f>
        <v>115424</v>
      </c>
      <c r="C426">
        <f>'All Nodes'!C9213</f>
        <v>100001</v>
      </c>
      <c r="D426" s="1">
        <f>'All Nodes'!D9213</f>
        <v>0.15</v>
      </c>
      <c r="E426" s="1">
        <f>'All Nodes'!E9213</f>
        <v>7.8771999999999997E-6</v>
      </c>
      <c r="F426" s="1">
        <f>'All Nodes'!F9213</f>
        <v>0.52932199999999996</v>
      </c>
      <c r="G426">
        <f>'All Nodes'!G9213</f>
        <v>100001</v>
      </c>
    </row>
    <row r="427" spans="1:7" x14ac:dyDescent="0.25">
      <c r="A427" t="str">
        <f>'All Nodes'!A9214</f>
        <v>GRID</v>
      </c>
      <c r="B427">
        <f>'All Nodes'!B9214</f>
        <v>115425</v>
      </c>
      <c r="C427">
        <f>'All Nodes'!C9214</f>
        <v>100001</v>
      </c>
      <c r="D427" s="1">
        <f>'All Nodes'!D9214</f>
        <v>0.14999899999999999</v>
      </c>
      <c r="E427" s="1">
        <f>'All Nodes'!E9214</f>
        <v>2.5006899999999999E-2</v>
      </c>
      <c r="F427" s="1">
        <f>'All Nodes'!F9214</f>
        <v>0.52944599999999997</v>
      </c>
      <c r="G427">
        <f>'All Nodes'!G9214</f>
        <v>100001</v>
      </c>
    </row>
    <row r="428" spans="1:7" x14ac:dyDescent="0.25">
      <c r="A428" t="str">
        <f>'All Nodes'!A9215</f>
        <v>GRID</v>
      </c>
      <c r="B428">
        <f>'All Nodes'!B9215</f>
        <v>115426</v>
      </c>
      <c r="C428">
        <f>'All Nodes'!C9215</f>
        <v>100001</v>
      </c>
      <c r="D428" s="1">
        <f>'All Nodes'!D9215</f>
        <v>0.17500099999999999</v>
      </c>
      <c r="E428" s="1">
        <f>'All Nodes'!E9215</f>
        <v>-2.4989999999999998E-2</v>
      </c>
      <c r="F428" s="1">
        <f>'All Nodes'!F9215</f>
        <v>0.53105599999999997</v>
      </c>
      <c r="G428">
        <f>'All Nodes'!G9215</f>
        <v>100001</v>
      </c>
    </row>
    <row r="429" spans="1:7" x14ac:dyDescent="0.25">
      <c r="A429" t="str">
        <f>'All Nodes'!A9216</f>
        <v>GRID</v>
      </c>
      <c r="B429">
        <f>'All Nodes'!B9216</f>
        <v>115427</v>
      </c>
      <c r="C429">
        <f>'All Nodes'!C9216</f>
        <v>100001</v>
      </c>
      <c r="D429" s="1">
        <f>'All Nodes'!D9216</f>
        <v>0.17499999999999999</v>
      </c>
      <c r="E429" s="1">
        <f>'All Nodes'!E9216</f>
        <v>9.1009999999999998E-6</v>
      </c>
      <c r="F429" s="1">
        <f>'All Nodes'!F9216</f>
        <v>0.53093199999999996</v>
      </c>
      <c r="G429">
        <f>'All Nodes'!G9216</f>
        <v>100001</v>
      </c>
    </row>
    <row r="430" spans="1:7" x14ac:dyDescent="0.25">
      <c r="A430" t="str">
        <f>'All Nodes'!A9217</f>
        <v>GRID</v>
      </c>
      <c r="B430">
        <f>'All Nodes'!B9217</f>
        <v>115428</v>
      </c>
      <c r="C430">
        <f>'All Nodes'!C9217</f>
        <v>100001</v>
      </c>
      <c r="D430" s="1">
        <f>'All Nodes'!D9217</f>
        <v>-0.47499799999999998</v>
      </c>
      <c r="E430" s="1">
        <f>'All Nodes'!E9217</f>
        <v>-5.0021999999999997E-2</v>
      </c>
      <c r="F430" s="1">
        <f>'All Nodes'!F9217</f>
        <v>0.57038100000000003</v>
      </c>
      <c r="G430">
        <f>'All Nodes'!G9217</f>
        <v>100001</v>
      </c>
    </row>
    <row r="431" spans="1:7" x14ac:dyDescent="0.25">
      <c r="A431" t="str">
        <f>'All Nodes'!A9218</f>
        <v>GRID</v>
      </c>
      <c r="B431">
        <f>'All Nodes'!B9218</f>
        <v>115429</v>
      </c>
      <c r="C431">
        <f>'All Nodes'!C9218</f>
        <v>100001</v>
      </c>
      <c r="D431" s="1">
        <f>'All Nodes'!D9218</f>
        <v>-0.44999800000000001</v>
      </c>
      <c r="E431" s="1">
        <f>'All Nodes'!E9218</f>
        <v>-5.0021000000000003E-2</v>
      </c>
      <c r="F431" s="1">
        <f>'All Nodes'!F9218</f>
        <v>0.56572999999999996</v>
      </c>
      <c r="G431">
        <f>'All Nodes'!G9218</f>
        <v>100001</v>
      </c>
    </row>
    <row r="432" spans="1:7" x14ac:dyDescent="0.25">
      <c r="A432" t="str">
        <f>'All Nodes'!A9219</f>
        <v>GRID</v>
      </c>
      <c r="B432">
        <f>'All Nodes'!B9219</f>
        <v>115430</v>
      </c>
      <c r="C432">
        <f>'All Nodes'!C9219</f>
        <v>100001</v>
      </c>
      <c r="D432" s="1">
        <f>'All Nodes'!D9219</f>
        <v>-0.42499799999999999</v>
      </c>
      <c r="E432" s="1">
        <f>'All Nodes'!E9219</f>
        <v>-5.0019000000000001E-2</v>
      </c>
      <c r="F432" s="1">
        <f>'All Nodes'!F9219</f>
        <v>0.561338</v>
      </c>
      <c r="G432">
        <f>'All Nodes'!G9219</f>
        <v>100001</v>
      </c>
    </row>
    <row r="433" spans="1:7" x14ac:dyDescent="0.25">
      <c r="A433" t="str">
        <f>'All Nodes'!A9220</f>
        <v>GRID</v>
      </c>
      <c r="B433">
        <f>'All Nodes'!B9220</f>
        <v>115431</v>
      </c>
      <c r="C433">
        <f>'All Nodes'!C9220</f>
        <v>100001</v>
      </c>
      <c r="D433" s="1">
        <f>'All Nodes'!D9220</f>
        <v>-0.39999800000000002</v>
      </c>
      <c r="E433" s="1">
        <f>'All Nodes'!E9220</f>
        <v>-5.0018E-2</v>
      </c>
      <c r="F433" s="1">
        <f>'All Nodes'!F9220</f>
        <v>0.55720400000000003</v>
      </c>
      <c r="G433">
        <f>'All Nodes'!G9220</f>
        <v>100001</v>
      </c>
    </row>
    <row r="434" spans="1:7" x14ac:dyDescent="0.25">
      <c r="A434" t="str">
        <f>'All Nodes'!A9221</f>
        <v>GRID</v>
      </c>
      <c r="B434">
        <f>'All Nodes'!B9221</f>
        <v>115432</v>
      </c>
      <c r="C434">
        <f>'All Nodes'!C9221</f>
        <v>100001</v>
      </c>
      <c r="D434" s="1">
        <f>'All Nodes'!D9221</f>
        <v>0.17500099999999999</v>
      </c>
      <c r="E434" s="1">
        <f>'All Nodes'!E9221</f>
        <v>-4.999E-2</v>
      </c>
      <c r="F434" s="1">
        <f>'All Nodes'!F9221</f>
        <v>0.53142699999999998</v>
      </c>
      <c r="G434">
        <f>'All Nodes'!G9221</f>
        <v>100001</v>
      </c>
    </row>
    <row r="435" spans="1:7" x14ac:dyDescent="0.25">
      <c r="A435" t="str">
        <f>'All Nodes'!A9222</f>
        <v>GRID</v>
      </c>
      <c r="B435">
        <f>'All Nodes'!B9222</f>
        <v>115433</v>
      </c>
      <c r="C435">
        <f>'All Nodes'!C9222</f>
        <v>100001</v>
      </c>
      <c r="D435" s="1">
        <f>'All Nodes'!D9222</f>
        <v>-0.37499700000000002</v>
      </c>
      <c r="E435" s="1">
        <f>'All Nodes'!E9222</f>
        <v>-5.0016999999999999E-2</v>
      </c>
      <c r="F435" s="1">
        <f>'All Nodes'!F9222</f>
        <v>0.55332700000000001</v>
      </c>
      <c r="G435">
        <f>'All Nodes'!G9222</f>
        <v>100001</v>
      </c>
    </row>
    <row r="436" spans="1:7" x14ac:dyDescent="0.25">
      <c r="A436" t="str">
        <f>'All Nodes'!A9223</f>
        <v>GRID</v>
      </c>
      <c r="B436">
        <f>'All Nodes'!B9223</f>
        <v>115434</v>
      </c>
      <c r="C436">
        <f>'All Nodes'!C9223</f>
        <v>100001</v>
      </c>
      <c r="D436" s="1">
        <f>'All Nodes'!D9223</f>
        <v>0.150002</v>
      </c>
      <c r="E436" s="1">
        <f>'All Nodes'!E9223</f>
        <v>-4.9991000000000001E-2</v>
      </c>
      <c r="F436" s="1">
        <f>'All Nodes'!F9223</f>
        <v>0.52981800000000001</v>
      </c>
      <c r="G436">
        <f>'All Nodes'!G9223</f>
        <v>100001</v>
      </c>
    </row>
    <row r="437" spans="1:7" x14ac:dyDescent="0.25">
      <c r="A437" t="str">
        <f>'All Nodes'!A9224</f>
        <v>GRID</v>
      </c>
      <c r="B437">
        <f>'All Nodes'!B9224</f>
        <v>115435</v>
      </c>
      <c r="C437">
        <f>'All Nodes'!C9224</f>
        <v>100001</v>
      </c>
      <c r="D437" s="1">
        <f>'All Nodes'!D9224</f>
        <v>-0.349997</v>
      </c>
      <c r="E437" s="1">
        <f>'All Nodes'!E9224</f>
        <v>-5.0015999999999998E-2</v>
      </c>
      <c r="F437" s="1">
        <f>'All Nodes'!F9224</f>
        <v>0.549705</v>
      </c>
      <c r="G437">
        <f>'All Nodes'!G9224</f>
        <v>100001</v>
      </c>
    </row>
    <row r="438" spans="1:7" x14ac:dyDescent="0.25">
      <c r="A438" t="str">
        <f>'All Nodes'!A9225</f>
        <v>GRID</v>
      </c>
      <c r="B438">
        <f>'All Nodes'!B9225</f>
        <v>115436</v>
      </c>
      <c r="C438">
        <f>'All Nodes'!C9225</f>
        <v>100001</v>
      </c>
      <c r="D438" s="1">
        <f>'All Nodes'!D9225</f>
        <v>0.125003</v>
      </c>
      <c r="E438" s="1">
        <f>'All Nodes'!E9225</f>
        <v>-4.9992000000000002E-2</v>
      </c>
      <c r="F438" s="1">
        <f>'All Nodes'!F9225</f>
        <v>0.52845600000000004</v>
      </c>
      <c r="G438">
        <f>'All Nodes'!G9225</f>
        <v>100001</v>
      </c>
    </row>
    <row r="439" spans="1:7" x14ac:dyDescent="0.25">
      <c r="A439" t="str">
        <f>'All Nodes'!A9226</f>
        <v>GRID</v>
      </c>
      <c r="B439">
        <f>'All Nodes'!B9226</f>
        <v>115437</v>
      </c>
      <c r="C439">
        <f>'All Nodes'!C9226</f>
        <v>100001</v>
      </c>
      <c r="D439" s="1">
        <f>'All Nodes'!D9226</f>
        <v>-0.32499699999999998</v>
      </c>
      <c r="E439" s="1">
        <f>'All Nodes'!E9226</f>
        <v>-5.0014000000000003E-2</v>
      </c>
      <c r="F439" s="1">
        <f>'All Nodes'!F9226</f>
        <v>0.54633799999999999</v>
      </c>
      <c r="G439">
        <f>'All Nodes'!G9226</f>
        <v>100001</v>
      </c>
    </row>
    <row r="440" spans="1:7" x14ac:dyDescent="0.25">
      <c r="A440" t="str">
        <f>'All Nodes'!A9227</f>
        <v>GRID</v>
      </c>
      <c r="B440">
        <f>'All Nodes'!B9227</f>
        <v>115438</v>
      </c>
      <c r="C440">
        <f>'All Nodes'!C9227</f>
        <v>100001</v>
      </c>
      <c r="D440" s="1">
        <f>'All Nodes'!D9227</f>
        <v>0.10000199999999999</v>
      </c>
      <c r="E440" s="1">
        <f>'All Nodes'!E9227</f>
        <v>-4.9993999999999997E-2</v>
      </c>
      <c r="F440" s="1">
        <f>'All Nodes'!F9227</f>
        <v>0.52734199999999998</v>
      </c>
      <c r="G440">
        <f>'All Nodes'!G9227</f>
        <v>100001</v>
      </c>
    </row>
    <row r="441" spans="1:7" x14ac:dyDescent="0.25">
      <c r="A441" t="str">
        <f>'All Nodes'!A9228</f>
        <v>GRID</v>
      </c>
      <c r="B441">
        <f>'All Nodes'!B9228</f>
        <v>115439</v>
      </c>
      <c r="C441">
        <f>'All Nodes'!C9228</f>
        <v>100001</v>
      </c>
      <c r="D441" s="1">
        <f>'All Nodes'!D9228</f>
        <v>-0.29999700000000001</v>
      </c>
      <c r="E441" s="1">
        <f>'All Nodes'!E9228</f>
        <v>-5.0014000000000003E-2</v>
      </c>
      <c r="F441" s="1">
        <f>'All Nodes'!F9228</f>
        <v>0.54322499999999996</v>
      </c>
      <c r="G441">
        <f>'All Nodes'!G9228</f>
        <v>100001</v>
      </c>
    </row>
    <row r="442" spans="1:7" x14ac:dyDescent="0.25">
      <c r="A442" t="str">
        <f>'All Nodes'!A9229</f>
        <v>GRID</v>
      </c>
      <c r="B442">
        <f>'All Nodes'!B9229</f>
        <v>115440</v>
      </c>
      <c r="C442">
        <f>'All Nodes'!C9229</f>
        <v>100001</v>
      </c>
      <c r="D442" s="1">
        <f>'All Nodes'!D9229</f>
        <v>7.5001300000000007E-2</v>
      </c>
      <c r="E442" s="1">
        <f>'All Nodes'!E9229</f>
        <v>-4.9994999999999998E-2</v>
      </c>
      <c r="F442" s="1">
        <f>'All Nodes'!F9229</f>
        <v>0.526478</v>
      </c>
      <c r="G442">
        <f>'All Nodes'!G9229</f>
        <v>100001</v>
      </c>
    </row>
    <row r="443" spans="1:7" x14ac:dyDescent="0.25">
      <c r="A443" t="str">
        <f>'All Nodes'!A9230</f>
        <v>GRID</v>
      </c>
      <c r="B443">
        <f>'All Nodes'!B9230</f>
        <v>115441</v>
      </c>
      <c r="C443">
        <f>'All Nodes'!C9230</f>
        <v>100001</v>
      </c>
      <c r="D443" s="1">
        <f>'All Nodes'!D9230</f>
        <v>-0.27499800000000002</v>
      </c>
      <c r="E443" s="1">
        <f>'All Nodes'!E9230</f>
        <v>-5.0012000000000001E-2</v>
      </c>
      <c r="F443" s="1">
        <f>'All Nodes'!F9230</f>
        <v>0.54036300000000004</v>
      </c>
      <c r="G443">
        <f>'All Nodes'!G9230</f>
        <v>100001</v>
      </c>
    </row>
    <row r="444" spans="1:7" x14ac:dyDescent="0.25">
      <c r="A444" t="str">
        <f>'All Nodes'!A9231</f>
        <v>GRID</v>
      </c>
      <c r="B444">
        <f>'All Nodes'!B9231</f>
        <v>115442</v>
      </c>
      <c r="C444">
        <f>'All Nodes'!C9231</f>
        <v>100001</v>
      </c>
      <c r="D444" s="1">
        <f>'All Nodes'!D9231</f>
        <v>5.0001299999999999E-2</v>
      </c>
      <c r="E444" s="1">
        <f>'All Nodes'!E9231</f>
        <v>-4.9995999999999999E-2</v>
      </c>
      <c r="F444" s="1">
        <f>'All Nodes'!F9231</f>
        <v>0.52585899999999997</v>
      </c>
      <c r="G444">
        <f>'All Nodes'!G9231</f>
        <v>100001</v>
      </c>
    </row>
    <row r="445" spans="1:7" x14ac:dyDescent="0.25">
      <c r="A445" t="str">
        <f>'All Nodes'!A9232</f>
        <v>GRID</v>
      </c>
      <c r="B445">
        <f>'All Nodes'!B9232</f>
        <v>115443</v>
      </c>
      <c r="C445">
        <f>'All Nodes'!C9232</f>
        <v>100001</v>
      </c>
      <c r="D445" s="1">
        <f>'All Nodes'!D9232</f>
        <v>-0.249998</v>
      </c>
      <c r="E445" s="1">
        <f>'All Nodes'!E9232</f>
        <v>-5.0009999999999999E-2</v>
      </c>
      <c r="F445" s="1">
        <f>'All Nodes'!F9232</f>
        <v>0.53775399999999995</v>
      </c>
      <c r="G445">
        <f>'All Nodes'!G9232</f>
        <v>100001</v>
      </c>
    </row>
    <row r="446" spans="1:7" x14ac:dyDescent="0.25">
      <c r="A446" t="str">
        <f>'All Nodes'!A9233</f>
        <v>GRID</v>
      </c>
      <c r="B446">
        <f>'All Nodes'!B9233</f>
        <v>115444</v>
      </c>
      <c r="C446">
        <f>'All Nodes'!C9233</f>
        <v>100001</v>
      </c>
      <c r="D446" s="1">
        <f>'All Nodes'!D9233</f>
        <v>2.5001300000000001E-2</v>
      </c>
      <c r="E446" s="1">
        <f>'All Nodes'!E9233</f>
        <v>-4.9997E-2</v>
      </c>
      <c r="F446" s="1">
        <f>'All Nodes'!F9233</f>
        <v>0.52548899999999998</v>
      </c>
      <c r="G446">
        <f>'All Nodes'!G9233</f>
        <v>100001</v>
      </c>
    </row>
    <row r="447" spans="1:7" x14ac:dyDescent="0.25">
      <c r="A447" t="str">
        <f>'All Nodes'!A9234</f>
        <v>GRID</v>
      </c>
      <c r="B447">
        <f>'All Nodes'!B9234</f>
        <v>115445</v>
      </c>
      <c r="C447">
        <f>'All Nodes'!C9234</f>
        <v>100001</v>
      </c>
      <c r="D447" s="1">
        <f>'All Nodes'!D9234</f>
        <v>-0.224998</v>
      </c>
      <c r="E447" s="1">
        <f>'All Nodes'!E9234</f>
        <v>-5.0009999999999999E-2</v>
      </c>
      <c r="F447" s="1">
        <f>'All Nodes'!F9234</f>
        <v>0.53539499999999995</v>
      </c>
      <c r="G447">
        <f>'All Nodes'!G9234</f>
        <v>100001</v>
      </c>
    </row>
    <row r="448" spans="1:7" x14ac:dyDescent="0.25">
      <c r="A448" t="str">
        <f>'All Nodes'!A9235</f>
        <v>GRID</v>
      </c>
      <c r="B448">
        <f>'All Nodes'!B9235</f>
        <v>115446</v>
      </c>
      <c r="C448">
        <f>'All Nodes'!C9235</f>
        <v>100001</v>
      </c>
      <c r="D448" s="1">
        <f>'All Nodes'!D9235</f>
        <v>2.3209999999999999E-6</v>
      </c>
      <c r="E448" s="1">
        <f>'All Nodes'!E9235</f>
        <v>-4.9999000000000002E-2</v>
      </c>
      <c r="F448" s="1">
        <f>'All Nodes'!F9235</f>
        <v>0.52536400000000005</v>
      </c>
      <c r="G448">
        <f>'All Nodes'!G9235</f>
        <v>100001</v>
      </c>
    </row>
    <row r="449" spans="1:7" x14ac:dyDescent="0.25">
      <c r="A449" t="str">
        <f>'All Nodes'!A9236</f>
        <v>GRID</v>
      </c>
      <c r="B449">
        <f>'All Nodes'!B9236</f>
        <v>115447</v>
      </c>
      <c r="C449">
        <f>'All Nodes'!C9236</f>
        <v>100001</v>
      </c>
      <c r="D449" s="1">
        <f>'All Nodes'!D9236</f>
        <v>-0.19999800000000001</v>
      </c>
      <c r="E449" s="1">
        <f>'All Nodes'!E9236</f>
        <v>-5.0007999999999997E-2</v>
      </c>
      <c r="F449" s="1">
        <f>'All Nodes'!F9236</f>
        <v>0.53328600000000004</v>
      </c>
      <c r="G449">
        <f>'All Nodes'!G9236</f>
        <v>100001</v>
      </c>
    </row>
    <row r="450" spans="1:7" x14ac:dyDescent="0.25">
      <c r="A450" t="str">
        <f>'All Nodes'!A9237</f>
        <v>GRID</v>
      </c>
      <c r="B450">
        <f>'All Nodes'!B9237</f>
        <v>115448</v>
      </c>
      <c r="C450">
        <f>'All Nodes'!C9237</f>
        <v>100001</v>
      </c>
      <c r="D450" s="1">
        <f>'All Nodes'!D9237</f>
        <v>-2.4996999999999998E-2</v>
      </c>
      <c r="E450" s="1">
        <f>'All Nodes'!E9237</f>
        <v>-0.05</v>
      </c>
      <c r="F450" s="1">
        <f>'All Nodes'!F9237</f>
        <v>0.52548799999999996</v>
      </c>
      <c r="G450">
        <f>'All Nodes'!G9237</f>
        <v>100001</v>
      </c>
    </row>
    <row r="451" spans="1:7" x14ac:dyDescent="0.25">
      <c r="A451" t="str">
        <f>'All Nodes'!A9238</f>
        <v>GRID</v>
      </c>
      <c r="B451">
        <f>'All Nodes'!B9238</f>
        <v>115449</v>
      </c>
      <c r="C451">
        <f>'All Nodes'!C9238</f>
        <v>100001</v>
      </c>
      <c r="D451" s="1">
        <f>'All Nodes'!D9238</f>
        <v>-0.17499799999999999</v>
      </c>
      <c r="E451" s="1">
        <f>'All Nodes'!E9238</f>
        <v>-5.0007999999999997E-2</v>
      </c>
      <c r="F451" s="1">
        <f>'All Nodes'!F9238</f>
        <v>0.53142800000000001</v>
      </c>
      <c r="G451">
        <f>'All Nodes'!G9238</f>
        <v>100001</v>
      </c>
    </row>
    <row r="452" spans="1:7" x14ac:dyDescent="0.25">
      <c r="A452" t="str">
        <f>'All Nodes'!A9239</f>
        <v>GRID</v>
      </c>
      <c r="B452">
        <f>'All Nodes'!B9239</f>
        <v>115450</v>
      </c>
      <c r="C452">
        <f>'All Nodes'!C9239</f>
        <v>100001</v>
      </c>
      <c r="D452" s="1">
        <f>'All Nodes'!D9239</f>
        <v>-4.9997E-2</v>
      </c>
      <c r="E452" s="1">
        <f>'All Nodes'!E9239</f>
        <v>-5.0000999999999997E-2</v>
      </c>
      <c r="F452" s="1">
        <f>'All Nodes'!F9239</f>
        <v>0.52585999999999999</v>
      </c>
      <c r="G452">
        <f>'All Nodes'!G9239</f>
        <v>100001</v>
      </c>
    </row>
    <row r="453" spans="1:7" x14ac:dyDescent="0.25">
      <c r="A453" t="str">
        <f>'All Nodes'!A9240</f>
        <v>GRID</v>
      </c>
      <c r="B453">
        <f>'All Nodes'!B9240</f>
        <v>115451</v>
      </c>
      <c r="C453">
        <f>'All Nodes'!C9240</f>
        <v>100001</v>
      </c>
      <c r="D453" s="1">
        <f>'All Nodes'!D9240</f>
        <v>-0.14999799999999999</v>
      </c>
      <c r="E453" s="1">
        <f>'All Nodes'!E9240</f>
        <v>-5.0006000000000002E-2</v>
      </c>
      <c r="F453" s="1">
        <f>'All Nodes'!F9240</f>
        <v>0.52981699999999998</v>
      </c>
      <c r="G453">
        <f>'All Nodes'!G9240</f>
        <v>100001</v>
      </c>
    </row>
    <row r="454" spans="1:7" x14ac:dyDescent="0.25">
      <c r="A454" t="str">
        <f>'All Nodes'!A9241</f>
        <v>GRID</v>
      </c>
      <c r="B454">
        <f>'All Nodes'!B9241</f>
        <v>115452</v>
      </c>
      <c r="C454">
        <f>'All Nodes'!C9241</f>
        <v>100001</v>
      </c>
      <c r="D454" s="1">
        <f>'All Nodes'!D9241</f>
        <v>-7.4996999999999994E-2</v>
      </c>
      <c r="E454" s="1">
        <f>'All Nodes'!E9241</f>
        <v>-5.0001999999999998E-2</v>
      </c>
      <c r="F454" s="1">
        <f>'All Nodes'!F9241</f>
        <v>0.52647699999999997</v>
      </c>
      <c r="G454">
        <f>'All Nodes'!G9241</f>
        <v>100001</v>
      </c>
    </row>
    <row r="455" spans="1:7" x14ac:dyDescent="0.25">
      <c r="A455" t="str">
        <f>'All Nodes'!A9242</f>
        <v>GRID</v>
      </c>
      <c r="B455">
        <f>'All Nodes'!B9242</f>
        <v>115453</v>
      </c>
      <c r="C455">
        <f>'All Nodes'!C9242</f>
        <v>100001</v>
      </c>
      <c r="D455" s="1">
        <f>'All Nodes'!D9242</f>
        <v>-0.124998</v>
      </c>
      <c r="E455" s="1">
        <f>'All Nodes'!E9242</f>
        <v>-5.0005000000000001E-2</v>
      </c>
      <c r="F455" s="1">
        <f>'All Nodes'!F9242</f>
        <v>0.52845600000000004</v>
      </c>
      <c r="G455">
        <f>'All Nodes'!G9242</f>
        <v>100001</v>
      </c>
    </row>
    <row r="456" spans="1:7" x14ac:dyDescent="0.25">
      <c r="A456" t="str">
        <f>'All Nodes'!A9243</f>
        <v>GRID</v>
      </c>
      <c r="B456">
        <f>'All Nodes'!B9243</f>
        <v>115454</v>
      </c>
      <c r="C456">
        <f>'All Nodes'!C9243</f>
        <v>100001</v>
      </c>
      <c r="D456" s="1">
        <f>'All Nodes'!D9243</f>
        <v>-9.9997000000000003E-2</v>
      </c>
      <c r="E456" s="1">
        <f>'All Nodes'!E9243</f>
        <v>-5.0002999999999999E-2</v>
      </c>
      <c r="F456" s="1">
        <f>'All Nodes'!F9243</f>
        <v>0.52734199999999998</v>
      </c>
      <c r="G456">
        <f>'All Nodes'!G9243</f>
        <v>100001</v>
      </c>
    </row>
    <row r="457" spans="1:7" x14ac:dyDescent="0.25">
      <c r="A457" t="str">
        <f>'All Nodes'!A9244</f>
        <v>GRID</v>
      </c>
      <c r="B457">
        <f>'All Nodes'!B9244</f>
        <v>115455</v>
      </c>
      <c r="C457">
        <f>'All Nodes'!C9244</f>
        <v>100001</v>
      </c>
      <c r="D457" s="1">
        <f>'All Nodes'!D9244</f>
        <v>9.9984500000000004E-2</v>
      </c>
      <c r="E457" s="1">
        <f>'All Nodes'!E9244</f>
        <v>0.32500499999999999</v>
      </c>
      <c r="F457" s="1">
        <f>'All Nodes'!F9244</f>
        <v>0.54783400000000004</v>
      </c>
      <c r="G457">
        <f>'All Nodes'!G9244</f>
        <v>100001</v>
      </c>
    </row>
    <row r="458" spans="1:7" x14ac:dyDescent="0.25">
      <c r="A458" t="str">
        <f>'All Nodes'!A9245</f>
        <v>GRID</v>
      </c>
      <c r="B458">
        <f>'All Nodes'!B9245</f>
        <v>115456</v>
      </c>
      <c r="C458">
        <f>'All Nodes'!C9245</f>
        <v>100001</v>
      </c>
      <c r="D458" s="1">
        <f>'All Nodes'!D9245</f>
        <v>9.9982699999999994E-2</v>
      </c>
      <c r="E458" s="1">
        <f>'All Nodes'!E9245</f>
        <v>0.35000500000000001</v>
      </c>
      <c r="F458" s="1">
        <f>'All Nodes'!F9245</f>
        <v>0.551203</v>
      </c>
      <c r="G458">
        <f>'All Nodes'!G9245</f>
        <v>100001</v>
      </c>
    </row>
    <row r="459" spans="1:7" x14ac:dyDescent="0.25">
      <c r="A459" t="str">
        <f>'All Nodes'!A9246</f>
        <v>GRID</v>
      </c>
      <c r="B459">
        <f>'All Nodes'!B9246</f>
        <v>115457</v>
      </c>
      <c r="C459">
        <f>'All Nodes'!C9246</f>
        <v>100001</v>
      </c>
      <c r="D459" s="1">
        <f>'All Nodes'!D9246</f>
        <v>9.9976599999999999E-2</v>
      </c>
      <c r="E459" s="1">
        <f>'All Nodes'!E9246</f>
        <v>0.47500599999999998</v>
      </c>
      <c r="F459" s="1">
        <f>'All Nodes'!F9246</f>
        <v>0.57189199999999996</v>
      </c>
      <c r="G459">
        <f>'All Nodes'!G9246</f>
        <v>100001</v>
      </c>
    </row>
    <row r="460" spans="1:7" x14ac:dyDescent="0.25">
      <c r="A460" t="str">
        <f>'All Nodes'!A9247</f>
        <v>GRID</v>
      </c>
      <c r="B460">
        <f>'All Nodes'!B9247</f>
        <v>115458</v>
      </c>
      <c r="C460">
        <f>'All Nodes'!C9247</f>
        <v>100001</v>
      </c>
      <c r="D460" s="1">
        <f>'All Nodes'!D9247</f>
        <v>9.9981500000000001E-2</v>
      </c>
      <c r="E460" s="1">
        <f>'All Nodes'!E9247</f>
        <v>0.37500499999999998</v>
      </c>
      <c r="F460" s="1">
        <f>'All Nodes'!F9247</f>
        <v>0.55482600000000004</v>
      </c>
      <c r="G460">
        <f>'All Nodes'!G9247</f>
        <v>100001</v>
      </c>
    </row>
    <row r="461" spans="1:7" x14ac:dyDescent="0.25">
      <c r="A461" t="str">
        <f>'All Nodes'!A9248</f>
        <v>GRID</v>
      </c>
      <c r="B461">
        <f>'All Nodes'!B9248</f>
        <v>115459</v>
      </c>
      <c r="C461">
        <f>'All Nodes'!C9248</f>
        <v>100001</v>
      </c>
      <c r="D461" s="1">
        <f>'All Nodes'!D9248</f>
        <v>9.9977899999999995E-2</v>
      </c>
      <c r="E461" s="1">
        <f>'All Nodes'!E9248</f>
        <v>0.45000299999999999</v>
      </c>
      <c r="F461" s="1">
        <f>'All Nodes'!F9248</f>
        <v>0.56723699999999999</v>
      </c>
      <c r="G461">
        <f>'All Nodes'!G9248</f>
        <v>100001</v>
      </c>
    </row>
    <row r="462" spans="1:7" x14ac:dyDescent="0.25">
      <c r="A462" t="str">
        <f>'All Nodes'!A9249</f>
        <v>GRID</v>
      </c>
      <c r="B462">
        <f>'All Nodes'!B9249</f>
        <v>115460</v>
      </c>
      <c r="C462">
        <f>'All Nodes'!C9249</f>
        <v>100001</v>
      </c>
      <c r="D462" s="1">
        <f>'All Nodes'!D9249</f>
        <v>9.9979100000000001E-2</v>
      </c>
      <c r="E462" s="1">
        <f>'All Nodes'!E9249</f>
        <v>0.42500599999999999</v>
      </c>
      <c r="F462" s="1">
        <f>'All Nodes'!F9249</f>
        <v>0.56284299999999998</v>
      </c>
      <c r="G462">
        <f>'All Nodes'!G9249</f>
        <v>100001</v>
      </c>
    </row>
    <row r="463" spans="1:7" x14ac:dyDescent="0.25">
      <c r="A463" t="str">
        <f>'All Nodes'!A9250</f>
        <v>GRID</v>
      </c>
      <c r="B463">
        <f>'All Nodes'!B9250</f>
        <v>115461</v>
      </c>
      <c r="C463">
        <f>'All Nodes'!C9250</f>
        <v>100001</v>
      </c>
      <c r="D463" s="1">
        <f>'All Nodes'!D9250</f>
        <v>9.9980299999999994E-2</v>
      </c>
      <c r="E463" s="1">
        <f>'All Nodes'!E9250</f>
        <v>0.400005</v>
      </c>
      <c r="F463" s="1">
        <f>'All Nodes'!F9250</f>
        <v>0.55870600000000004</v>
      </c>
      <c r="G463">
        <f>'All Nodes'!G9250</f>
        <v>100001</v>
      </c>
    </row>
    <row r="464" spans="1:7" x14ac:dyDescent="0.25">
      <c r="A464" t="str">
        <f>'All Nodes'!A9251</f>
        <v>GRID</v>
      </c>
      <c r="B464">
        <f>'All Nodes'!B9251</f>
        <v>115462</v>
      </c>
      <c r="C464">
        <f>'All Nodes'!C9251</f>
        <v>100001</v>
      </c>
      <c r="D464" s="1">
        <f>'All Nodes'!D9251</f>
        <v>0.14999799999999999</v>
      </c>
      <c r="E464" s="1">
        <f>'All Nodes'!E9251</f>
        <v>5.0007900000000001E-2</v>
      </c>
      <c r="F464" s="1">
        <f>'All Nodes'!F9251</f>
        <v>0.52981699999999998</v>
      </c>
      <c r="G464">
        <f>'All Nodes'!G9251</f>
        <v>100001</v>
      </c>
    </row>
    <row r="465" spans="1:7" x14ac:dyDescent="0.25">
      <c r="A465" t="str">
        <f>'All Nodes'!A9252</f>
        <v>GRID</v>
      </c>
      <c r="B465">
        <f>'All Nodes'!B9252</f>
        <v>115463</v>
      </c>
      <c r="C465">
        <f>'All Nodes'!C9252</f>
        <v>100001</v>
      </c>
      <c r="D465" s="1">
        <f>'All Nodes'!D9252</f>
        <v>0.124985</v>
      </c>
      <c r="E465" s="1">
        <f>'All Nodes'!E9252</f>
        <v>0.32500699999999999</v>
      </c>
      <c r="F465" s="1">
        <f>'All Nodes'!F9252</f>
        <v>0.548956</v>
      </c>
      <c r="G465">
        <f>'All Nodes'!G9252</f>
        <v>100001</v>
      </c>
    </row>
    <row r="466" spans="1:7" x14ac:dyDescent="0.25">
      <c r="A466" t="str">
        <f>'All Nodes'!A9253</f>
        <v>GRID</v>
      </c>
      <c r="B466">
        <f>'All Nodes'!B9253</f>
        <v>115464</v>
      </c>
      <c r="C466">
        <f>'All Nodes'!C9253</f>
        <v>100001</v>
      </c>
      <c r="D466" s="1">
        <f>'All Nodes'!D9253</f>
        <v>0.124985</v>
      </c>
      <c r="E466" s="1">
        <f>'All Nodes'!E9253</f>
        <v>0.30000700000000002</v>
      </c>
      <c r="F466" s="1">
        <f>'All Nodes'!F9253</f>
        <v>0.54583999999999999</v>
      </c>
      <c r="G466">
        <f>'All Nodes'!G9253</f>
        <v>100001</v>
      </c>
    </row>
    <row r="467" spans="1:7" x14ac:dyDescent="0.25">
      <c r="A467" t="str">
        <f>'All Nodes'!A9254</f>
        <v>GRID</v>
      </c>
      <c r="B467">
        <f>'All Nodes'!B9254</f>
        <v>115465</v>
      </c>
      <c r="C467">
        <f>'All Nodes'!C9254</f>
        <v>100001</v>
      </c>
      <c r="D467" s="1">
        <f>'All Nodes'!D9254</f>
        <v>0.124987</v>
      </c>
      <c r="E467" s="1">
        <f>'All Nodes'!E9254</f>
        <v>0.275007</v>
      </c>
      <c r="F467" s="1">
        <f>'All Nodes'!F9254</f>
        <v>0.54297499999999999</v>
      </c>
      <c r="G467">
        <f>'All Nodes'!G9254</f>
        <v>100001</v>
      </c>
    </row>
    <row r="468" spans="1:7" x14ac:dyDescent="0.25">
      <c r="A468" t="str">
        <f>'All Nodes'!A9255</f>
        <v>GRID</v>
      </c>
      <c r="B468">
        <f>'All Nodes'!B9255</f>
        <v>115466</v>
      </c>
      <c r="C468">
        <f>'All Nodes'!C9255</f>
        <v>100001</v>
      </c>
      <c r="D468" s="1">
        <f>'All Nodes'!D9255</f>
        <v>0.124987</v>
      </c>
      <c r="E468" s="1">
        <f>'All Nodes'!E9255</f>
        <v>0.25000600000000001</v>
      </c>
      <c r="F468" s="1">
        <f>'All Nodes'!F9255</f>
        <v>0.54036300000000004</v>
      </c>
      <c r="G468">
        <f>'All Nodes'!G9255</f>
        <v>100001</v>
      </c>
    </row>
    <row r="469" spans="1:7" x14ac:dyDescent="0.25">
      <c r="A469" t="str">
        <f>'All Nodes'!A9256</f>
        <v>GRID</v>
      </c>
      <c r="B469">
        <f>'All Nodes'!B9256</f>
        <v>115467</v>
      </c>
      <c r="C469">
        <f>'All Nodes'!C9256</f>
        <v>100001</v>
      </c>
      <c r="D469" s="1">
        <f>'All Nodes'!D9256</f>
        <v>0.124989</v>
      </c>
      <c r="E469" s="1">
        <f>'All Nodes'!E9256</f>
        <v>0.22500600000000001</v>
      </c>
      <c r="F469" s="1">
        <f>'All Nodes'!F9256</f>
        <v>0.53800099999999995</v>
      </c>
      <c r="G469">
        <f>'All Nodes'!G9256</f>
        <v>100001</v>
      </c>
    </row>
    <row r="470" spans="1:7" x14ac:dyDescent="0.25">
      <c r="A470" t="str">
        <f>'All Nodes'!A9257</f>
        <v>GRID</v>
      </c>
      <c r="B470">
        <f>'All Nodes'!B9257</f>
        <v>115468</v>
      </c>
      <c r="C470">
        <f>'All Nodes'!C9257</f>
        <v>100001</v>
      </c>
      <c r="D470" s="1">
        <f>'All Nodes'!D9257</f>
        <v>0.12499</v>
      </c>
      <c r="E470" s="1">
        <f>'All Nodes'!E9257</f>
        <v>0.20000599999999999</v>
      </c>
      <c r="F470" s="1">
        <f>'All Nodes'!F9257</f>
        <v>0.53589100000000001</v>
      </c>
      <c r="G470">
        <f>'All Nodes'!G9257</f>
        <v>100001</v>
      </c>
    </row>
    <row r="471" spans="1:7" x14ac:dyDescent="0.25">
      <c r="A471" t="str">
        <f>'All Nodes'!A9258</f>
        <v>GRID</v>
      </c>
      <c r="B471">
        <f>'All Nodes'!B9258</f>
        <v>115469</v>
      </c>
      <c r="C471">
        <f>'All Nodes'!C9258</f>
        <v>100001</v>
      </c>
      <c r="D471" s="1">
        <f>'All Nodes'!D9258</f>
        <v>0.124991</v>
      </c>
      <c r="E471" s="1">
        <f>'All Nodes'!E9258</f>
        <v>0.17500599999999999</v>
      </c>
      <c r="F471" s="1">
        <f>'All Nodes'!F9258</f>
        <v>0.53403</v>
      </c>
      <c r="G471">
        <f>'All Nodes'!G9258</f>
        <v>100001</v>
      </c>
    </row>
    <row r="472" spans="1:7" x14ac:dyDescent="0.25">
      <c r="A472" t="str">
        <f>'All Nodes'!A9259</f>
        <v>GRID</v>
      </c>
      <c r="B472">
        <f>'All Nodes'!B9259</f>
        <v>115470</v>
      </c>
      <c r="C472">
        <f>'All Nodes'!C9259</f>
        <v>100001</v>
      </c>
      <c r="D472" s="1">
        <f>'All Nodes'!D9259</f>
        <v>0.12499300000000001</v>
      </c>
      <c r="E472" s="1">
        <f>'All Nodes'!E9259</f>
        <v>0.150007</v>
      </c>
      <c r="F472" s="1">
        <f>'All Nodes'!F9259</f>
        <v>0.53241899999999998</v>
      </c>
      <c r="G472">
        <f>'All Nodes'!G9259</f>
        <v>100001</v>
      </c>
    </row>
    <row r="473" spans="1:7" x14ac:dyDescent="0.25">
      <c r="A473" t="str">
        <f>'All Nodes'!A9260</f>
        <v>GRID</v>
      </c>
      <c r="B473">
        <f>'All Nodes'!B9260</f>
        <v>115471</v>
      </c>
      <c r="C473">
        <f>'All Nodes'!C9260</f>
        <v>100001</v>
      </c>
      <c r="D473" s="1">
        <f>'All Nodes'!D9260</f>
        <v>0.12499399999999999</v>
      </c>
      <c r="E473" s="1">
        <f>'All Nodes'!E9260</f>
        <v>0.12500700000000001</v>
      </c>
      <c r="F473" s="1">
        <f>'All Nodes'!F9260</f>
        <v>0.53105599999999997</v>
      </c>
      <c r="G473">
        <f>'All Nodes'!G9260</f>
        <v>100001</v>
      </c>
    </row>
    <row r="474" spans="1:7" x14ac:dyDescent="0.25">
      <c r="A474" t="str">
        <f>'All Nodes'!A9261</f>
        <v>GRID</v>
      </c>
      <c r="B474">
        <f>'All Nodes'!B9261</f>
        <v>115472</v>
      </c>
      <c r="C474">
        <f>'All Nodes'!C9261</f>
        <v>100001</v>
      </c>
      <c r="D474" s="1">
        <f>'All Nodes'!D9261</f>
        <v>0.12499499999999999</v>
      </c>
      <c r="E474" s="1">
        <f>'All Nodes'!E9261</f>
        <v>0.100006</v>
      </c>
      <c r="F474" s="1">
        <f>'All Nodes'!F9261</f>
        <v>0.529941</v>
      </c>
      <c r="G474">
        <f>'All Nodes'!G9261</f>
        <v>100001</v>
      </c>
    </row>
    <row r="475" spans="1:7" x14ac:dyDescent="0.25">
      <c r="A475" t="str">
        <f>'All Nodes'!A9262</f>
        <v>GRID</v>
      </c>
      <c r="B475">
        <f>'All Nodes'!B9262</f>
        <v>115473</v>
      </c>
      <c r="C475">
        <f>'All Nodes'!C9262</f>
        <v>100001</v>
      </c>
      <c r="D475" s="1">
        <f>'All Nodes'!D9262</f>
        <v>0.124996</v>
      </c>
      <c r="E475" s="1">
        <f>'All Nodes'!E9262</f>
        <v>7.5014600000000001E-2</v>
      </c>
      <c r="F475" s="1">
        <f>'All Nodes'!F9262</f>
        <v>0.52907499999999996</v>
      </c>
      <c r="G475">
        <f>'All Nodes'!G9262</f>
        <v>100001</v>
      </c>
    </row>
    <row r="476" spans="1:7" x14ac:dyDescent="0.25">
      <c r="A476" t="str">
        <f>'All Nodes'!A9263</f>
        <v>GRID</v>
      </c>
      <c r="B476">
        <f>'All Nodes'!B9263</f>
        <v>115474</v>
      </c>
      <c r="C476">
        <f>'All Nodes'!C9263</f>
        <v>100001</v>
      </c>
      <c r="D476" s="1">
        <f>'All Nodes'!D9263</f>
        <v>0.14999599999999999</v>
      </c>
      <c r="E476" s="1">
        <f>'All Nodes'!E9263</f>
        <v>7.50059E-2</v>
      </c>
      <c r="F476" s="1">
        <f>'All Nodes'!F9263</f>
        <v>0.53043600000000002</v>
      </c>
      <c r="G476">
        <f>'All Nodes'!G9263</f>
        <v>100001</v>
      </c>
    </row>
    <row r="477" spans="1:7" x14ac:dyDescent="0.25">
      <c r="A477" t="str">
        <f>'All Nodes'!A9264</f>
        <v>GRID</v>
      </c>
      <c r="B477">
        <f>'All Nodes'!B9264</f>
        <v>115475</v>
      </c>
      <c r="C477">
        <f>'All Nodes'!C9264</f>
        <v>100001</v>
      </c>
      <c r="D477" s="1">
        <f>'All Nodes'!D9264</f>
        <v>0.17499899999999999</v>
      </c>
      <c r="E477" s="1">
        <f>'All Nodes'!E9264</f>
        <v>2.5008099999999998E-2</v>
      </c>
      <c r="F477" s="1">
        <f>'All Nodes'!F9264</f>
        <v>0.53105599999999997</v>
      </c>
      <c r="G477">
        <f>'All Nodes'!G9264</f>
        <v>100001</v>
      </c>
    </row>
    <row r="478" spans="1:7" x14ac:dyDescent="0.25">
      <c r="A478" t="str">
        <f>'All Nodes'!A9265</f>
        <v>GRID</v>
      </c>
      <c r="B478">
        <f>'All Nodes'!B9265</f>
        <v>115476</v>
      </c>
      <c r="C478">
        <f>'All Nodes'!C9265</f>
        <v>100001</v>
      </c>
      <c r="D478" s="1">
        <f>'All Nodes'!D9265</f>
        <v>0.17499799999999999</v>
      </c>
      <c r="E478" s="1">
        <f>'All Nodes'!E9265</f>
        <v>5.0009100000000001E-2</v>
      </c>
      <c r="F478" s="1">
        <f>'All Nodes'!F9265</f>
        <v>0.53142800000000001</v>
      </c>
      <c r="G478">
        <f>'All Nodes'!G9265</f>
        <v>100001</v>
      </c>
    </row>
    <row r="479" spans="1:7" x14ac:dyDescent="0.25">
      <c r="A479" t="str">
        <f>'All Nodes'!A9266</f>
        <v>GRID</v>
      </c>
      <c r="B479">
        <f>'All Nodes'!B9266</f>
        <v>115477</v>
      </c>
      <c r="C479">
        <f>'All Nodes'!C9266</f>
        <v>100001</v>
      </c>
      <c r="D479" s="1">
        <f>'All Nodes'!D9266</f>
        <v>0.20000200000000001</v>
      </c>
      <c r="E479" s="1">
        <f>'All Nodes'!E9266</f>
        <v>-4.9987999999999998E-2</v>
      </c>
      <c r="F479" s="1">
        <f>'All Nodes'!F9266</f>
        <v>0.53328600000000004</v>
      </c>
      <c r="G479">
        <f>'All Nodes'!G9266</f>
        <v>100001</v>
      </c>
    </row>
    <row r="480" spans="1:7" x14ac:dyDescent="0.25">
      <c r="A480" t="str">
        <f>'All Nodes'!A9267</f>
        <v>GRID</v>
      </c>
      <c r="B480">
        <f>'All Nodes'!B9267</f>
        <v>115478</v>
      </c>
      <c r="C480">
        <f>'All Nodes'!C9267</f>
        <v>100001</v>
      </c>
      <c r="D480" s="1">
        <f>'All Nodes'!D9267</f>
        <v>0.20000100000000001</v>
      </c>
      <c r="E480" s="1">
        <f>'All Nodes'!E9267</f>
        <v>-2.4988E-2</v>
      </c>
      <c r="F480" s="1">
        <f>'All Nodes'!F9267</f>
        <v>0.532914</v>
      </c>
      <c r="G480">
        <f>'All Nodes'!G9267</f>
        <v>100001</v>
      </c>
    </row>
    <row r="481" spans="1:7" x14ac:dyDescent="0.25">
      <c r="A481" t="str">
        <f>'All Nodes'!A9268</f>
        <v>GRID</v>
      </c>
      <c r="B481">
        <f>'All Nodes'!B9268</f>
        <v>115479</v>
      </c>
      <c r="C481">
        <f>'All Nodes'!C9268</f>
        <v>100001</v>
      </c>
      <c r="D481" s="1">
        <f>'All Nodes'!D9268</f>
        <v>0.19999900000000001</v>
      </c>
      <c r="E481" s="1">
        <f>'All Nodes'!E9268</f>
        <v>2.5009400000000001E-2</v>
      </c>
      <c r="F481" s="1">
        <f>'All Nodes'!F9268</f>
        <v>0.53291599999999995</v>
      </c>
      <c r="G481">
        <f>'All Nodes'!G9268</f>
        <v>100001</v>
      </c>
    </row>
    <row r="482" spans="1:7" x14ac:dyDescent="0.25">
      <c r="A482" t="str">
        <f>'All Nodes'!A9269</f>
        <v>GRID</v>
      </c>
      <c r="B482">
        <f>'All Nodes'!B9269</f>
        <v>115480</v>
      </c>
      <c r="C482">
        <f>'All Nodes'!C9269</f>
        <v>100001</v>
      </c>
      <c r="D482" s="1">
        <f>'All Nodes'!D9269</f>
        <v>0.2</v>
      </c>
      <c r="E482" s="1">
        <f>'All Nodes'!E9269</f>
        <v>1.0324E-5</v>
      </c>
      <c r="F482" s="1">
        <f>'All Nodes'!F9269</f>
        <v>0.53279100000000001</v>
      </c>
      <c r="G482">
        <f>'All Nodes'!G9269</f>
        <v>100001</v>
      </c>
    </row>
    <row r="483" spans="1:7" x14ac:dyDescent="0.25">
      <c r="A483" t="str">
        <f>'All Nodes'!A9270</f>
        <v>GRID</v>
      </c>
      <c r="B483">
        <f>'All Nodes'!B9270</f>
        <v>115481</v>
      </c>
      <c r="C483">
        <f>'All Nodes'!C9270</f>
        <v>100001</v>
      </c>
      <c r="D483" s="1">
        <f>'All Nodes'!D9270</f>
        <v>0.22500200000000001</v>
      </c>
      <c r="E483" s="1">
        <f>'All Nodes'!E9270</f>
        <v>-4.9987999999999998E-2</v>
      </c>
      <c r="F483" s="1">
        <f>'All Nodes'!F9270</f>
        <v>0.53539499999999995</v>
      </c>
      <c r="G483">
        <f>'All Nodes'!G9270</f>
        <v>100001</v>
      </c>
    </row>
    <row r="484" spans="1:7" x14ac:dyDescent="0.25">
      <c r="A484" t="str">
        <f>'All Nodes'!A9271</f>
        <v>GRID</v>
      </c>
      <c r="B484">
        <f>'All Nodes'!B9271</f>
        <v>115482</v>
      </c>
      <c r="C484">
        <f>'All Nodes'!C9271</f>
        <v>100001</v>
      </c>
      <c r="D484" s="1">
        <f>'All Nodes'!D9271</f>
        <v>-0.47499599999999997</v>
      </c>
      <c r="E484" s="1">
        <f>'All Nodes'!E9271</f>
        <v>-7.5022000000000005E-2</v>
      </c>
      <c r="F484" s="1">
        <f>'All Nodes'!F9271</f>
        <v>0.57101100000000005</v>
      </c>
      <c r="G484">
        <f>'All Nodes'!G9271</f>
        <v>100001</v>
      </c>
    </row>
    <row r="485" spans="1:7" x14ac:dyDescent="0.25">
      <c r="A485" t="str">
        <f>'All Nodes'!A9272</f>
        <v>GRID</v>
      </c>
      <c r="B485">
        <f>'All Nodes'!B9272</f>
        <v>115483</v>
      </c>
      <c r="C485">
        <f>'All Nodes'!C9272</f>
        <v>100001</v>
      </c>
      <c r="D485" s="1">
        <f>'All Nodes'!D9272</f>
        <v>-0.44999600000000001</v>
      </c>
      <c r="E485" s="1">
        <f>'All Nodes'!E9272</f>
        <v>-7.5021000000000004E-2</v>
      </c>
      <c r="F485" s="1">
        <f>'All Nodes'!F9272</f>
        <v>0.56635800000000003</v>
      </c>
      <c r="G485">
        <f>'All Nodes'!G9272</f>
        <v>100001</v>
      </c>
    </row>
    <row r="486" spans="1:7" x14ac:dyDescent="0.25">
      <c r="A486" t="str">
        <f>'All Nodes'!A9273</f>
        <v>GRID</v>
      </c>
      <c r="B486">
        <f>'All Nodes'!B9273</f>
        <v>115484</v>
      </c>
      <c r="C486">
        <f>'All Nodes'!C9273</f>
        <v>100001</v>
      </c>
      <c r="D486" s="1">
        <f>'All Nodes'!D9273</f>
        <v>0.22500400000000001</v>
      </c>
      <c r="E486" s="1">
        <f>'All Nodes'!E9273</f>
        <v>-7.4987999999999999E-2</v>
      </c>
      <c r="F486" s="1">
        <f>'All Nodes'!F9273</f>
        <v>0.53601500000000002</v>
      </c>
      <c r="G486">
        <f>'All Nodes'!G9273</f>
        <v>100001</v>
      </c>
    </row>
    <row r="487" spans="1:7" x14ac:dyDescent="0.25">
      <c r="A487" t="str">
        <f>'All Nodes'!A9274</f>
        <v>GRID</v>
      </c>
      <c r="B487">
        <f>'All Nodes'!B9274</f>
        <v>115485</v>
      </c>
      <c r="C487">
        <f>'All Nodes'!C9274</f>
        <v>100001</v>
      </c>
      <c r="D487" s="1">
        <f>'All Nodes'!D9274</f>
        <v>-0.42499700000000001</v>
      </c>
      <c r="E487" s="1">
        <f>'All Nodes'!E9274</f>
        <v>-7.5019000000000002E-2</v>
      </c>
      <c r="F487" s="1">
        <f>'All Nodes'!F9274</f>
        <v>0.56196500000000005</v>
      </c>
      <c r="G487">
        <f>'All Nodes'!G9274</f>
        <v>100001</v>
      </c>
    </row>
    <row r="488" spans="1:7" x14ac:dyDescent="0.25">
      <c r="A488" t="str">
        <f>'All Nodes'!A9275</f>
        <v>GRID</v>
      </c>
      <c r="B488">
        <f>'All Nodes'!B9275</f>
        <v>115486</v>
      </c>
      <c r="C488">
        <f>'All Nodes'!C9275</f>
        <v>100001</v>
      </c>
      <c r="D488" s="1">
        <f>'All Nodes'!D9275</f>
        <v>0.20000399999999999</v>
      </c>
      <c r="E488" s="1">
        <f>'All Nodes'!E9275</f>
        <v>-7.4987999999999999E-2</v>
      </c>
      <c r="F488" s="1">
        <f>'All Nodes'!F9275</f>
        <v>0.53390599999999999</v>
      </c>
      <c r="G488">
        <f>'All Nodes'!G9275</f>
        <v>100001</v>
      </c>
    </row>
    <row r="489" spans="1:7" x14ac:dyDescent="0.25">
      <c r="A489" t="str">
        <f>'All Nodes'!A9276</f>
        <v>GRID</v>
      </c>
      <c r="B489">
        <f>'All Nodes'!B9276</f>
        <v>115487</v>
      </c>
      <c r="C489">
        <f>'All Nodes'!C9276</f>
        <v>100001</v>
      </c>
      <c r="D489" s="1">
        <f>'All Nodes'!D9276</f>
        <v>-0.39999699999999999</v>
      </c>
      <c r="E489" s="1">
        <f>'All Nodes'!E9276</f>
        <v>-7.5019000000000002E-2</v>
      </c>
      <c r="F489" s="1">
        <f>'All Nodes'!F9276</f>
        <v>0.55783000000000005</v>
      </c>
      <c r="G489">
        <f>'All Nodes'!G9276</f>
        <v>100001</v>
      </c>
    </row>
    <row r="490" spans="1:7" x14ac:dyDescent="0.25">
      <c r="A490" t="str">
        <f>'All Nodes'!A9277</f>
        <v>GRID</v>
      </c>
      <c r="B490">
        <f>'All Nodes'!B9277</f>
        <v>115488</v>
      </c>
      <c r="C490">
        <f>'All Nodes'!C9277</f>
        <v>100001</v>
      </c>
      <c r="D490" s="1">
        <f>'All Nodes'!D9277</f>
        <v>0.17500399999999999</v>
      </c>
      <c r="E490" s="1">
        <f>'All Nodes'!E9277</f>
        <v>-7.4990000000000001E-2</v>
      </c>
      <c r="F490" s="1">
        <f>'All Nodes'!F9277</f>
        <v>0.53204799999999997</v>
      </c>
      <c r="G490">
        <f>'All Nodes'!G9277</f>
        <v>100001</v>
      </c>
    </row>
    <row r="491" spans="1:7" x14ac:dyDescent="0.25">
      <c r="A491" t="str">
        <f>'All Nodes'!A9278</f>
        <v>GRID</v>
      </c>
      <c r="B491">
        <f>'All Nodes'!B9278</f>
        <v>115489</v>
      </c>
      <c r="C491">
        <f>'All Nodes'!C9278</f>
        <v>100001</v>
      </c>
      <c r="D491" s="1">
        <f>'All Nodes'!D9278</f>
        <v>-0.37499700000000002</v>
      </c>
      <c r="E491" s="1">
        <f>'All Nodes'!E9278</f>
        <v>-7.5017E-2</v>
      </c>
      <c r="F491" s="1">
        <f>'All Nodes'!F9278</f>
        <v>0.553952</v>
      </c>
      <c r="G491">
        <f>'All Nodes'!G9278</f>
        <v>100001</v>
      </c>
    </row>
    <row r="492" spans="1:7" x14ac:dyDescent="0.25">
      <c r="A492" t="str">
        <f>'All Nodes'!A9279</f>
        <v>GRID</v>
      </c>
      <c r="B492">
        <f>'All Nodes'!B9279</f>
        <v>115490</v>
      </c>
      <c r="C492">
        <f>'All Nodes'!C9279</f>
        <v>100001</v>
      </c>
      <c r="D492" s="1">
        <f>'All Nodes'!D9279</f>
        <v>0.150004</v>
      </c>
      <c r="E492" s="1">
        <f>'All Nodes'!E9279</f>
        <v>-7.4991000000000002E-2</v>
      </c>
      <c r="F492" s="1">
        <f>'All Nodes'!F9279</f>
        <v>0.53043600000000002</v>
      </c>
      <c r="G492">
        <f>'All Nodes'!G9279</f>
        <v>100001</v>
      </c>
    </row>
    <row r="493" spans="1:7" x14ac:dyDescent="0.25">
      <c r="A493" t="str">
        <f>'All Nodes'!A9280</f>
        <v>GRID</v>
      </c>
      <c r="B493">
        <f>'All Nodes'!B9280</f>
        <v>115491</v>
      </c>
      <c r="C493">
        <f>'All Nodes'!C9280</f>
        <v>100001</v>
      </c>
      <c r="D493" s="1">
        <f>'All Nodes'!D9280</f>
        <v>-0.349997</v>
      </c>
      <c r="E493" s="1">
        <f>'All Nodes'!E9280</f>
        <v>-7.5015999999999999E-2</v>
      </c>
      <c r="F493" s="1">
        <f>'All Nodes'!F9280</f>
        <v>0.55032899999999996</v>
      </c>
      <c r="G493">
        <f>'All Nodes'!G9280</f>
        <v>100001</v>
      </c>
    </row>
    <row r="494" spans="1:7" x14ac:dyDescent="0.25">
      <c r="A494" t="str">
        <f>'All Nodes'!A9281</f>
        <v>GRID</v>
      </c>
      <c r="B494">
        <f>'All Nodes'!B9281</f>
        <v>115492</v>
      </c>
      <c r="C494">
        <f>'All Nodes'!C9281</f>
        <v>100001</v>
      </c>
      <c r="D494" s="1">
        <f>'All Nodes'!D9281</f>
        <v>0.125004</v>
      </c>
      <c r="E494" s="1">
        <f>'All Nodes'!E9281</f>
        <v>-7.4992000000000003E-2</v>
      </c>
      <c r="F494" s="1">
        <f>'All Nodes'!F9281</f>
        <v>0.52907499999999996</v>
      </c>
      <c r="G494">
        <f>'All Nodes'!G9281</f>
        <v>100001</v>
      </c>
    </row>
    <row r="495" spans="1:7" x14ac:dyDescent="0.25">
      <c r="A495" t="str">
        <f>'All Nodes'!A9282</f>
        <v>GRID</v>
      </c>
      <c r="B495">
        <f>'All Nodes'!B9282</f>
        <v>115493</v>
      </c>
      <c r="C495">
        <f>'All Nodes'!C9282</f>
        <v>100001</v>
      </c>
      <c r="D495" s="1">
        <f>'All Nodes'!D9282</f>
        <v>-0.32499699999999998</v>
      </c>
      <c r="E495" s="1">
        <f>'All Nodes'!E9282</f>
        <v>-7.5013999999999997E-2</v>
      </c>
      <c r="F495" s="1">
        <f>'All Nodes'!F9282</f>
        <v>0.54696100000000003</v>
      </c>
      <c r="G495">
        <f>'All Nodes'!G9282</f>
        <v>100001</v>
      </c>
    </row>
    <row r="496" spans="1:7" x14ac:dyDescent="0.25">
      <c r="A496" t="str">
        <f>'All Nodes'!A9283</f>
        <v>GRID</v>
      </c>
      <c r="B496">
        <f>'All Nodes'!B9283</f>
        <v>115494</v>
      </c>
      <c r="C496">
        <f>'All Nodes'!C9283</f>
        <v>100001</v>
      </c>
      <c r="D496" s="1">
        <f>'All Nodes'!D9283</f>
        <v>0.100004</v>
      </c>
      <c r="E496" s="1">
        <f>'All Nodes'!E9283</f>
        <v>-7.4994000000000005E-2</v>
      </c>
      <c r="F496" s="1">
        <f>'All Nodes'!F9283</f>
        <v>0.52796100000000001</v>
      </c>
      <c r="G496">
        <f>'All Nodes'!G9283</f>
        <v>100001</v>
      </c>
    </row>
    <row r="497" spans="1:7" x14ac:dyDescent="0.25">
      <c r="A497" t="str">
        <f>'All Nodes'!A9284</f>
        <v>GRID</v>
      </c>
      <c r="B497">
        <f>'All Nodes'!B9284</f>
        <v>115495</v>
      </c>
      <c r="C497">
        <f>'All Nodes'!C9284</f>
        <v>100001</v>
      </c>
      <c r="D497" s="1">
        <f>'All Nodes'!D9284</f>
        <v>-0.29999700000000001</v>
      </c>
      <c r="E497" s="1">
        <f>'All Nodes'!E9284</f>
        <v>-7.5012999999999996E-2</v>
      </c>
      <c r="F497" s="1">
        <f>'All Nodes'!F9284</f>
        <v>0.54384699999999997</v>
      </c>
      <c r="G497">
        <f>'All Nodes'!G9284</f>
        <v>100001</v>
      </c>
    </row>
    <row r="498" spans="1:7" x14ac:dyDescent="0.25">
      <c r="A498" t="str">
        <f>'All Nodes'!A9285</f>
        <v>GRID</v>
      </c>
      <c r="B498">
        <f>'All Nodes'!B9285</f>
        <v>115496</v>
      </c>
      <c r="C498">
        <f>'All Nodes'!C9285</f>
        <v>100001</v>
      </c>
      <c r="D498" s="1">
        <f>'All Nodes'!D9285</f>
        <v>7.5003500000000001E-2</v>
      </c>
      <c r="E498" s="1">
        <f>'All Nodes'!E9285</f>
        <v>-7.4995000000000006E-2</v>
      </c>
      <c r="F498" s="1">
        <f>'All Nodes'!F9285</f>
        <v>0.52709499999999998</v>
      </c>
      <c r="G498">
        <f>'All Nodes'!G9285</f>
        <v>100001</v>
      </c>
    </row>
    <row r="499" spans="1:7" x14ac:dyDescent="0.25">
      <c r="A499" t="str">
        <f>'All Nodes'!A9286</f>
        <v>GRID</v>
      </c>
      <c r="B499">
        <f>'All Nodes'!B9286</f>
        <v>115497</v>
      </c>
      <c r="C499">
        <f>'All Nodes'!C9286</f>
        <v>100001</v>
      </c>
      <c r="D499" s="1">
        <f>'All Nodes'!D9286</f>
        <v>-0.27499699999999999</v>
      </c>
      <c r="E499" s="1">
        <f>'All Nodes'!E9286</f>
        <v>-7.5011999999999995E-2</v>
      </c>
      <c r="F499" s="1">
        <f>'All Nodes'!F9286</f>
        <v>0.54098599999999997</v>
      </c>
      <c r="G499">
        <f>'All Nodes'!G9286</f>
        <v>100001</v>
      </c>
    </row>
    <row r="500" spans="1:7" x14ac:dyDescent="0.25">
      <c r="A500" t="str">
        <f>'All Nodes'!A9287</f>
        <v>GRID</v>
      </c>
      <c r="B500">
        <f>'All Nodes'!B9287</f>
        <v>115498</v>
      </c>
      <c r="C500">
        <f>'All Nodes'!C9287</f>
        <v>100001</v>
      </c>
      <c r="D500" s="1">
        <f>'All Nodes'!D9287</f>
        <v>5.0003499999999999E-2</v>
      </c>
      <c r="E500" s="1">
        <f>'All Nodes'!E9287</f>
        <v>-7.4995999999999993E-2</v>
      </c>
      <c r="F500" s="1">
        <f>'All Nodes'!F9287</f>
        <v>0.52647699999999997</v>
      </c>
      <c r="G500">
        <f>'All Nodes'!G9287</f>
        <v>100001</v>
      </c>
    </row>
    <row r="501" spans="1:7" x14ac:dyDescent="0.25">
      <c r="A501" t="str">
        <f>'All Nodes'!A9288</f>
        <v>GRID</v>
      </c>
      <c r="B501">
        <f>'All Nodes'!B9288</f>
        <v>115499</v>
      </c>
      <c r="C501">
        <f>'All Nodes'!C9288</f>
        <v>100001</v>
      </c>
      <c r="D501" s="1">
        <f>'All Nodes'!D9288</f>
        <v>-0.249997</v>
      </c>
      <c r="E501" s="1">
        <f>'All Nodes'!E9288</f>
        <v>-7.5009999999999993E-2</v>
      </c>
      <c r="F501" s="1">
        <f>'All Nodes'!F9288</f>
        <v>0.53837500000000005</v>
      </c>
      <c r="G501">
        <f>'All Nodes'!G9288</f>
        <v>100001</v>
      </c>
    </row>
    <row r="502" spans="1:7" x14ac:dyDescent="0.25">
      <c r="A502" t="str">
        <f>'All Nodes'!A9289</f>
        <v>GRID</v>
      </c>
      <c r="B502">
        <f>'All Nodes'!B9289</f>
        <v>115500</v>
      </c>
      <c r="C502">
        <f>'All Nodes'!C9289</f>
        <v>100001</v>
      </c>
      <c r="D502" s="1">
        <f>'All Nodes'!D9289</f>
        <v>2.50025E-2</v>
      </c>
      <c r="E502" s="1">
        <f>'All Nodes'!E9289</f>
        <v>-7.4996999999999994E-2</v>
      </c>
      <c r="F502" s="1">
        <f>'All Nodes'!F9289</f>
        <v>0.52610599999999996</v>
      </c>
      <c r="G502">
        <f>'All Nodes'!G9289</f>
        <v>100001</v>
      </c>
    </row>
    <row r="503" spans="1:7" x14ac:dyDescent="0.25">
      <c r="A503" t="str">
        <f>'All Nodes'!A9290</f>
        <v>GRID</v>
      </c>
      <c r="B503">
        <f>'All Nodes'!B9290</f>
        <v>115501</v>
      </c>
      <c r="C503">
        <f>'All Nodes'!C9290</f>
        <v>100001</v>
      </c>
      <c r="D503" s="1">
        <f>'All Nodes'!D9290</f>
        <v>-0.224997</v>
      </c>
      <c r="E503" s="1">
        <f>'All Nodes'!E9290</f>
        <v>-7.5009999999999993E-2</v>
      </c>
      <c r="F503" s="1">
        <f>'All Nodes'!F9290</f>
        <v>0.53601500000000002</v>
      </c>
      <c r="G503">
        <f>'All Nodes'!G9290</f>
        <v>100001</v>
      </c>
    </row>
    <row r="504" spans="1:7" x14ac:dyDescent="0.25">
      <c r="A504" t="str">
        <f>'All Nodes'!A9291</f>
        <v>GRID</v>
      </c>
      <c r="B504">
        <f>'All Nodes'!B9291</f>
        <v>115502</v>
      </c>
      <c r="C504">
        <f>'All Nodes'!C9291</f>
        <v>100001</v>
      </c>
      <c r="D504" s="1">
        <f>'All Nodes'!D9291</f>
        <v>3.5433999999999998E-6</v>
      </c>
      <c r="E504" s="1">
        <f>'All Nodes'!E9291</f>
        <v>-7.4998999999999996E-2</v>
      </c>
      <c r="F504" s="1">
        <f>'All Nodes'!F9291</f>
        <v>0.52598199999999995</v>
      </c>
      <c r="G504">
        <f>'All Nodes'!G9291</f>
        <v>100001</v>
      </c>
    </row>
    <row r="505" spans="1:7" x14ac:dyDescent="0.25">
      <c r="A505" t="str">
        <f>'All Nodes'!A9292</f>
        <v>GRID</v>
      </c>
      <c r="B505">
        <f>'All Nodes'!B9292</f>
        <v>115503</v>
      </c>
      <c r="C505">
        <f>'All Nodes'!C9292</f>
        <v>100001</v>
      </c>
      <c r="D505" s="1">
        <f>'All Nodes'!D9292</f>
        <v>-0.19999700000000001</v>
      </c>
      <c r="E505" s="1">
        <f>'All Nodes'!E9292</f>
        <v>-7.5008000000000005E-2</v>
      </c>
      <c r="F505" s="1">
        <f>'All Nodes'!F9292</f>
        <v>0.53390599999999999</v>
      </c>
      <c r="G505">
        <f>'All Nodes'!G9292</f>
        <v>100001</v>
      </c>
    </row>
    <row r="506" spans="1:7" x14ac:dyDescent="0.25">
      <c r="A506" t="str">
        <f>'All Nodes'!A9293</f>
        <v>GRID</v>
      </c>
      <c r="B506">
        <f>'All Nodes'!B9293</f>
        <v>115504</v>
      </c>
      <c r="C506">
        <f>'All Nodes'!C9293</f>
        <v>100001</v>
      </c>
      <c r="D506" s="1">
        <f>'All Nodes'!D9293</f>
        <v>-2.4996000000000001E-2</v>
      </c>
      <c r="E506" s="1">
        <f>'All Nodes'!E9293</f>
        <v>-7.4998999999999996E-2</v>
      </c>
      <c r="F506" s="1">
        <f>'All Nodes'!F9293</f>
        <v>0.52610699999999999</v>
      </c>
      <c r="G506">
        <f>'All Nodes'!G9293</f>
        <v>100001</v>
      </c>
    </row>
    <row r="507" spans="1:7" x14ac:dyDescent="0.25">
      <c r="A507" t="str">
        <f>'All Nodes'!A9294</f>
        <v>GRID</v>
      </c>
      <c r="B507">
        <f>'All Nodes'!B9294</f>
        <v>115505</v>
      </c>
      <c r="C507">
        <f>'All Nodes'!C9294</f>
        <v>100001</v>
      </c>
      <c r="D507" s="1">
        <f>'All Nodes'!D9294</f>
        <v>-0.17499700000000001</v>
      </c>
      <c r="E507" s="1">
        <f>'All Nodes'!E9294</f>
        <v>-7.5007000000000004E-2</v>
      </c>
      <c r="F507" s="1">
        <f>'All Nodes'!F9294</f>
        <v>0.53204700000000005</v>
      </c>
      <c r="G507">
        <f>'All Nodes'!G9294</f>
        <v>100001</v>
      </c>
    </row>
    <row r="508" spans="1:7" x14ac:dyDescent="0.25">
      <c r="A508" t="str">
        <f>'All Nodes'!A9295</f>
        <v>GRID</v>
      </c>
      <c r="B508">
        <f>'All Nodes'!B9295</f>
        <v>115506</v>
      </c>
      <c r="C508">
        <f>'All Nodes'!C9295</f>
        <v>100001</v>
      </c>
      <c r="D508" s="1">
        <f>'All Nodes'!D9295</f>
        <v>-4.9995999999999999E-2</v>
      </c>
      <c r="E508" s="1">
        <f>'All Nodes'!E9295</f>
        <v>-7.5000999999999998E-2</v>
      </c>
      <c r="F508" s="1">
        <f>'All Nodes'!F9295</f>
        <v>0.52647699999999997</v>
      </c>
      <c r="G508">
        <f>'All Nodes'!G9295</f>
        <v>100001</v>
      </c>
    </row>
    <row r="509" spans="1:7" x14ac:dyDescent="0.25">
      <c r="A509" t="str">
        <f>'All Nodes'!A9296</f>
        <v>GRID</v>
      </c>
      <c r="B509">
        <f>'All Nodes'!B9296</f>
        <v>115507</v>
      </c>
      <c r="C509">
        <f>'All Nodes'!C9296</f>
        <v>100001</v>
      </c>
      <c r="D509" s="1">
        <f>'All Nodes'!D9296</f>
        <v>-0.14999599999999999</v>
      </c>
      <c r="E509" s="1">
        <f>'All Nodes'!E9296</f>
        <v>-7.5004000000000001E-2</v>
      </c>
      <c r="F509" s="1">
        <f>'All Nodes'!F9296</f>
        <v>0.53043700000000005</v>
      </c>
      <c r="G509">
        <f>'All Nodes'!G9296</f>
        <v>100001</v>
      </c>
    </row>
    <row r="510" spans="1:7" x14ac:dyDescent="0.25">
      <c r="A510" t="str">
        <f>'All Nodes'!A9297</f>
        <v>GRID</v>
      </c>
      <c r="B510">
        <f>'All Nodes'!B9297</f>
        <v>115508</v>
      </c>
      <c r="C510">
        <f>'All Nodes'!C9297</f>
        <v>100001</v>
      </c>
      <c r="D510" s="1">
        <f>'All Nodes'!D9297</f>
        <v>-7.4995999999999993E-2</v>
      </c>
      <c r="E510" s="1">
        <f>'All Nodes'!E9297</f>
        <v>-7.5001999999999999E-2</v>
      </c>
      <c r="F510" s="1">
        <f>'All Nodes'!F9297</f>
        <v>0.52709499999999998</v>
      </c>
      <c r="G510">
        <f>'All Nodes'!G9297</f>
        <v>100001</v>
      </c>
    </row>
    <row r="511" spans="1:7" x14ac:dyDescent="0.25">
      <c r="A511" t="str">
        <f>'All Nodes'!A9298</f>
        <v>GRID</v>
      </c>
      <c r="B511">
        <f>'All Nodes'!B9298</f>
        <v>115509</v>
      </c>
      <c r="C511">
        <f>'All Nodes'!C9298</f>
        <v>100001</v>
      </c>
      <c r="D511" s="1">
        <f>'All Nodes'!D9298</f>
        <v>-0.124996</v>
      </c>
      <c r="E511" s="1">
        <f>'All Nodes'!E9298</f>
        <v>-7.5013999999999997E-2</v>
      </c>
      <c r="F511" s="1">
        <f>'All Nodes'!F9298</f>
        <v>0.52907499999999996</v>
      </c>
      <c r="G511">
        <f>'All Nodes'!G9298</f>
        <v>100001</v>
      </c>
    </row>
    <row r="512" spans="1:7" x14ac:dyDescent="0.25">
      <c r="A512" t="str">
        <f>'All Nodes'!A9299</f>
        <v>GRID</v>
      </c>
      <c r="B512">
        <f>'All Nodes'!B9299</f>
        <v>115510</v>
      </c>
      <c r="C512">
        <f>'All Nodes'!C9299</f>
        <v>100001</v>
      </c>
      <c r="D512" s="1">
        <f>'All Nodes'!D9299</f>
        <v>-9.9996000000000002E-2</v>
      </c>
      <c r="E512" s="1">
        <f>'All Nodes'!E9299</f>
        <v>-7.5001999999999999E-2</v>
      </c>
      <c r="F512" s="1">
        <f>'All Nodes'!F9299</f>
        <v>0.52796100000000001</v>
      </c>
      <c r="G512">
        <f>'All Nodes'!G9299</f>
        <v>100001</v>
      </c>
    </row>
    <row r="513" spans="1:7" x14ac:dyDescent="0.25">
      <c r="A513" t="str">
        <f>'All Nodes'!A9300</f>
        <v>GRID</v>
      </c>
      <c r="B513">
        <f>'All Nodes'!B9300</f>
        <v>115511</v>
      </c>
      <c r="C513">
        <f>'All Nodes'!C9300</f>
        <v>100001</v>
      </c>
      <c r="D513" s="1">
        <f>'All Nodes'!D9300</f>
        <v>0.124983</v>
      </c>
      <c r="E513" s="1">
        <f>'All Nodes'!E9300</f>
        <v>0.35000700000000001</v>
      </c>
      <c r="F513" s="1">
        <f>'All Nodes'!F9300</f>
        <v>0.55232599999999998</v>
      </c>
      <c r="G513">
        <f>'All Nodes'!G9300</f>
        <v>100001</v>
      </c>
    </row>
    <row r="514" spans="1:7" x14ac:dyDescent="0.25">
      <c r="A514" t="str">
        <f>'All Nodes'!A9301</f>
        <v>GRID</v>
      </c>
      <c r="B514">
        <f>'All Nodes'!B9301</f>
        <v>115512</v>
      </c>
      <c r="C514">
        <f>'All Nodes'!C9301</f>
        <v>100001</v>
      </c>
      <c r="D514" s="1">
        <f>'All Nodes'!D9301</f>
        <v>0.124976</v>
      </c>
      <c r="E514" s="1">
        <f>'All Nodes'!E9301</f>
        <v>0.47500700000000001</v>
      </c>
      <c r="F514" s="1">
        <f>'All Nodes'!F9301</f>
        <v>0.57302399999999998</v>
      </c>
      <c r="G514">
        <f>'All Nodes'!G9301</f>
        <v>100001</v>
      </c>
    </row>
    <row r="515" spans="1:7" x14ac:dyDescent="0.25">
      <c r="A515" t="str">
        <f>'All Nodes'!A9302</f>
        <v>GRID</v>
      </c>
      <c r="B515">
        <f>'All Nodes'!B9302</f>
        <v>115513</v>
      </c>
      <c r="C515">
        <f>'All Nodes'!C9302</f>
        <v>100001</v>
      </c>
      <c r="D515" s="1">
        <f>'All Nodes'!D9302</f>
        <v>0.12498099999999999</v>
      </c>
      <c r="E515" s="1">
        <f>'All Nodes'!E9302</f>
        <v>0.37500699999999998</v>
      </c>
      <c r="F515" s="1">
        <f>'All Nodes'!F9302</f>
        <v>0.55595300000000003</v>
      </c>
      <c r="G515">
        <f>'All Nodes'!G9302</f>
        <v>100001</v>
      </c>
    </row>
    <row r="516" spans="1:7" x14ac:dyDescent="0.25">
      <c r="A516" t="str">
        <f>'All Nodes'!A9303</f>
        <v>GRID</v>
      </c>
      <c r="B516">
        <f>'All Nodes'!B9303</f>
        <v>115514</v>
      </c>
      <c r="C516">
        <f>'All Nodes'!C9303</f>
        <v>100001</v>
      </c>
      <c r="D516" s="1">
        <f>'All Nodes'!D9303</f>
        <v>0.12497800000000001</v>
      </c>
      <c r="E516" s="1">
        <f>'All Nodes'!E9303</f>
        <v>0.45000699999999999</v>
      </c>
      <c r="F516" s="1">
        <f>'All Nodes'!F9303</f>
        <v>0.56836900000000001</v>
      </c>
      <c r="G516">
        <f>'All Nodes'!G9303</f>
        <v>100001</v>
      </c>
    </row>
    <row r="517" spans="1:7" x14ac:dyDescent="0.25">
      <c r="A517" t="str">
        <f>'All Nodes'!A9304</f>
        <v>GRID</v>
      </c>
      <c r="B517">
        <f>'All Nodes'!B9304</f>
        <v>115515</v>
      </c>
      <c r="C517">
        <f>'All Nodes'!C9304</f>
        <v>100001</v>
      </c>
      <c r="D517" s="1">
        <f>'All Nodes'!D9304</f>
        <v>0.12497999999999999</v>
      </c>
      <c r="E517" s="1">
        <f>'All Nodes'!E9304</f>
        <v>0.400007</v>
      </c>
      <c r="F517" s="1">
        <f>'All Nodes'!F9304</f>
        <v>0.55983400000000005</v>
      </c>
      <c r="G517">
        <f>'All Nodes'!G9304</f>
        <v>100001</v>
      </c>
    </row>
    <row r="518" spans="1:7" x14ac:dyDescent="0.25">
      <c r="A518" t="str">
        <f>'All Nodes'!A9305</f>
        <v>GRID</v>
      </c>
      <c r="B518">
        <f>'All Nodes'!B9305</f>
        <v>115516</v>
      </c>
      <c r="C518">
        <f>'All Nodes'!C9305</f>
        <v>100001</v>
      </c>
      <c r="D518" s="1">
        <f>'All Nodes'!D9305</f>
        <v>0.12497900000000001</v>
      </c>
      <c r="E518" s="1">
        <f>'All Nodes'!E9305</f>
        <v>0.425008</v>
      </c>
      <c r="F518" s="1">
        <f>'All Nodes'!F9305</f>
        <v>0.56397200000000003</v>
      </c>
      <c r="G518">
        <f>'All Nodes'!G9305</f>
        <v>100001</v>
      </c>
    </row>
    <row r="519" spans="1:7" x14ac:dyDescent="0.25">
      <c r="A519" t="str">
        <f>'All Nodes'!A9306</f>
        <v>GRID</v>
      </c>
      <c r="B519">
        <f>'All Nodes'!B9306</f>
        <v>115517</v>
      </c>
      <c r="C519">
        <f>'All Nodes'!C9306</f>
        <v>100001</v>
      </c>
      <c r="D519" s="1">
        <f>'All Nodes'!D9306</f>
        <v>0.17499600000000001</v>
      </c>
      <c r="E519" s="1">
        <f>'All Nodes'!E9306</f>
        <v>7.5009099999999995E-2</v>
      </c>
      <c r="F519" s="1">
        <f>'All Nodes'!F9306</f>
        <v>0.53204700000000005</v>
      </c>
      <c r="G519">
        <f>'All Nodes'!G9306</f>
        <v>100001</v>
      </c>
    </row>
    <row r="520" spans="1:7" x14ac:dyDescent="0.25">
      <c r="A520" t="str">
        <f>'All Nodes'!A9307</f>
        <v>GRID</v>
      </c>
      <c r="B520">
        <f>'All Nodes'!B9307</f>
        <v>115518</v>
      </c>
      <c r="C520">
        <f>'All Nodes'!C9307</f>
        <v>100001</v>
      </c>
      <c r="D520" s="1">
        <f>'All Nodes'!D9307</f>
        <v>0.14998300000000001</v>
      </c>
      <c r="E520" s="1">
        <f>'All Nodes'!E9307</f>
        <v>0.35000799999999999</v>
      </c>
      <c r="F520" s="1">
        <f>'All Nodes'!F9307</f>
        <v>0.55370200000000003</v>
      </c>
      <c r="G520">
        <f>'All Nodes'!G9307</f>
        <v>100001</v>
      </c>
    </row>
    <row r="521" spans="1:7" x14ac:dyDescent="0.25">
      <c r="A521" t="str">
        <f>'All Nodes'!A9308</f>
        <v>GRID</v>
      </c>
      <c r="B521">
        <f>'All Nodes'!B9308</f>
        <v>115519</v>
      </c>
      <c r="C521">
        <f>'All Nodes'!C9308</f>
        <v>100001</v>
      </c>
      <c r="D521" s="1">
        <f>'All Nodes'!D9308</f>
        <v>0.14998400000000001</v>
      </c>
      <c r="E521" s="1">
        <f>'All Nodes'!E9308</f>
        <v>0.32500800000000002</v>
      </c>
      <c r="F521" s="1">
        <f>'All Nodes'!F9308</f>
        <v>0.55032800000000004</v>
      </c>
      <c r="G521">
        <f>'All Nodes'!G9308</f>
        <v>100001</v>
      </c>
    </row>
    <row r="522" spans="1:7" x14ac:dyDescent="0.25">
      <c r="A522" t="str">
        <f>'All Nodes'!A9309</f>
        <v>GRID</v>
      </c>
      <c r="B522">
        <f>'All Nodes'!B9309</f>
        <v>115520</v>
      </c>
      <c r="C522">
        <f>'All Nodes'!C9309</f>
        <v>100001</v>
      </c>
      <c r="D522" s="1">
        <f>'All Nodes'!D9309</f>
        <v>0.14998500000000001</v>
      </c>
      <c r="E522" s="1">
        <f>'All Nodes'!E9309</f>
        <v>0.300008</v>
      </c>
      <c r="F522" s="1">
        <f>'All Nodes'!F9309</f>
        <v>0.547211</v>
      </c>
      <c r="G522">
        <f>'All Nodes'!G9309</f>
        <v>100001</v>
      </c>
    </row>
    <row r="523" spans="1:7" x14ac:dyDescent="0.25">
      <c r="A523" t="str">
        <f>'All Nodes'!A9310</f>
        <v>GRID</v>
      </c>
      <c r="B523">
        <f>'All Nodes'!B9310</f>
        <v>115521</v>
      </c>
      <c r="C523">
        <f>'All Nodes'!C9310</f>
        <v>100001</v>
      </c>
      <c r="D523" s="1">
        <f>'All Nodes'!D9310</f>
        <v>0.14998700000000001</v>
      </c>
      <c r="E523" s="1">
        <f>'All Nodes'!E9310</f>
        <v>0.27500799999999997</v>
      </c>
      <c r="F523" s="1">
        <f>'All Nodes'!F9310</f>
        <v>0.54434499999999997</v>
      </c>
      <c r="G523">
        <f>'All Nodes'!G9310</f>
        <v>100001</v>
      </c>
    </row>
    <row r="524" spans="1:7" x14ac:dyDescent="0.25">
      <c r="A524" t="str">
        <f>'All Nodes'!A9311</f>
        <v>GRID</v>
      </c>
      <c r="B524">
        <f>'All Nodes'!B9311</f>
        <v>115522</v>
      </c>
      <c r="C524">
        <f>'All Nodes'!C9311</f>
        <v>100001</v>
      </c>
      <c r="D524" s="1">
        <f>'All Nodes'!D9311</f>
        <v>0.14998700000000001</v>
      </c>
      <c r="E524" s="1">
        <f>'All Nodes'!E9311</f>
        <v>0.25000800000000001</v>
      </c>
      <c r="F524" s="1">
        <f>'All Nodes'!F9311</f>
        <v>0.54173099999999996</v>
      </c>
      <c r="G524">
        <f>'All Nodes'!G9311</f>
        <v>100001</v>
      </c>
    </row>
    <row r="525" spans="1:7" x14ac:dyDescent="0.25">
      <c r="A525" t="str">
        <f>'All Nodes'!A9312</f>
        <v>GRID</v>
      </c>
      <c r="B525">
        <f>'All Nodes'!B9312</f>
        <v>115523</v>
      </c>
      <c r="C525">
        <f>'All Nodes'!C9312</f>
        <v>100001</v>
      </c>
      <c r="D525" s="1">
        <f>'All Nodes'!D9312</f>
        <v>0.14998900000000001</v>
      </c>
      <c r="E525" s="1">
        <f>'All Nodes'!E9312</f>
        <v>0.22500800000000001</v>
      </c>
      <c r="F525" s="1">
        <f>'All Nodes'!F9312</f>
        <v>0.53936899999999999</v>
      </c>
      <c r="G525">
        <f>'All Nodes'!G9312</f>
        <v>100001</v>
      </c>
    </row>
    <row r="526" spans="1:7" x14ac:dyDescent="0.25">
      <c r="A526" t="str">
        <f>'All Nodes'!A9313</f>
        <v>GRID</v>
      </c>
      <c r="B526">
        <f>'All Nodes'!B9313</f>
        <v>115524</v>
      </c>
      <c r="C526">
        <f>'All Nodes'!C9313</f>
        <v>100001</v>
      </c>
      <c r="D526" s="1">
        <f>'All Nodes'!D9313</f>
        <v>0.14999000000000001</v>
      </c>
      <c r="E526" s="1">
        <f>'All Nodes'!E9313</f>
        <v>0.20000799999999999</v>
      </c>
      <c r="F526" s="1">
        <f>'All Nodes'!F9313</f>
        <v>0.53725599999999996</v>
      </c>
      <c r="G526">
        <f>'All Nodes'!G9313</f>
        <v>100001</v>
      </c>
    </row>
    <row r="527" spans="1:7" x14ac:dyDescent="0.25">
      <c r="A527" t="str">
        <f>'All Nodes'!A9314</f>
        <v>GRID</v>
      </c>
      <c r="B527">
        <f>'All Nodes'!B9314</f>
        <v>115525</v>
      </c>
      <c r="C527">
        <f>'All Nodes'!C9314</f>
        <v>100001</v>
      </c>
      <c r="D527" s="1">
        <f>'All Nodes'!D9314</f>
        <v>0.14999100000000001</v>
      </c>
      <c r="E527" s="1">
        <f>'All Nodes'!E9314</f>
        <v>0.175008</v>
      </c>
      <c r="F527" s="1">
        <f>'All Nodes'!F9314</f>
        <v>0.53539499999999995</v>
      </c>
      <c r="G527">
        <f>'All Nodes'!G9314</f>
        <v>100001</v>
      </c>
    </row>
    <row r="528" spans="1:7" x14ac:dyDescent="0.25">
      <c r="A528" t="str">
        <f>'All Nodes'!A9315</f>
        <v>GRID</v>
      </c>
      <c r="B528">
        <f>'All Nodes'!B9315</f>
        <v>115526</v>
      </c>
      <c r="C528">
        <f>'All Nodes'!C9315</f>
        <v>100001</v>
      </c>
      <c r="D528" s="1">
        <f>'All Nodes'!D9315</f>
        <v>0.14999299999999999</v>
      </c>
      <c r="E528" s="1">
        <f>'All Nodes'!E9315</f>
        <v>0.150008</v>
      </c>
      <c r="F528" s="1">
        <f>'All Nodes'!F9315</f>
        <v>0.53378199999999998</v>
      </c>
      <c r="G528">
        <f>'All Nodes'!G9315</f>
        <v>100001</v>
      </c>
    </row>
    <row r="529" spans="1:7" x14ac:dyDescent="0.25">
      <c r="A529" t="str">
        <f>'All Nodes'!A9316</f>
        <v>GRID</v>
      </c>
      <c r="B529">
        <f>'All Nodes'!B9316</f>
        <v>115527</v>
      </c>
      <c r="C529">
        <f>'All Nodes'!C9316</f>
        <v>100001</v>
      </c>
      <c r="D529" s="1">
        <f>'All Nodes'!D9316</f>
        <v>0.14999399999999999</v>
      </c>
      <c r="E529" s="1">
        <f>'All Nodes'!E9316</f>
        <v>0.12500800000000001</v>
      </c>
      <c r="F529" s="1">
        <f>'All Nodes'!F9316</f>
        <v>0.53241899999999998</v>
      </c>
      <c r="G529">
        <f>'All Nodes'!G9316</f>
        <v>100001</v>
      </c>
    </row>
    <row r="530" spans="1:7" x14ac:dyDescent="0.25">
      <c r="A530" t="str">
        <f>'All Nodes'!A9317</f>
        <v>GRID</v>
      </c>
      <c r="B530">
        <f>'All Nodes'!B9317</f>
        <v>115528</v>
      </c>
      <c r="C530">
        <f>'All Nodes'!C9317</f>
        <v>100001</v>
      </c>
      <c r="D530" s="1">
        <f>'All Nodes'!D9317</f>
        <v>0.14999499999999999</v>
      </c>
      <c r="E530" s="1">
        <f>'All Nodes'!E9317</f>
        <v>0.100008</v>
      </c>
      <c r="F530" s="1">
        <f>'All Nodes'!F9317</f>
        <v>0.531304</v>
      </c>
      <c r="G530">
        <f>'All Nodes'!G9317</f>
        <v>100001</v>
      </c>
    </row>
    <row r="531" spans="1:7" x14ac:dyDescent="0.25">
      <c r="A531" t="str">
        <f>'All Nodes'!A9318</f>
        <v>GRID</v>
      </c>
      <c r="B531">
        <f>'All Nodes'!B9318</f>
        <v>115529</v>
      </c>
      <c r="C531">
        <f>'All Nodes'!C9318</f>
        <v>100001</v>
      </c>
      <c r="D531" s="1">
        <f>'All Nodes'!D9318</f>
        <v>0.17499500000000001</v>
      </c>
      <c r="E531" s="1">
        <f>'All Nodes'!E9318</f>
        <v>0.100009</v>
      </c>
      <c r="F531" s="1">
        <f>'All Nodes'!F9318</f>
        <v>0.53291500000000003</v>
      </c>
      <c r="G531">
        <f>'All Nodes'!G9318</f>
        <v>100001</v>
      </c>
    </row>
    <row r="532" spans="1:7" x14ac:dyDescent="0.25">
      <c r="A532" t="str">
        <f>'All Nodes'!A9319</f>
        <v>GRID</v>
      </c>
      <c r="B532">
        <f>'All Nodes'!B9319</f>
        <v>115530</v>
      </c>
      <c r="C532">
        <f>'All Nodes'!C9319</f>
        <v>100001</v>
      </c>
      <c r="D532" s="1">
        <f>'All Nodes'!D9319</f>
        <v>0.19999800000000001</v>
      </c>
      <c r="E532" s="1">
        <f>'All Nodes'!E9319</f>
        <v>5.0010400000000003E-2</v>
      </c>
      <c r="F532" s="1">
        <f>'All Nodes'!F9319</f>
        <v>0.53328600000000004</v>
      </c>
      <c r="G532">
        <f>'All Nodes'!G9319</f>
        <v>100001</v>
      </c>
    </row>
    <row r="533" spans="1:7" x14ac:dyDescent="0.25">
      <c r="A533" t="str">
        <f>'All Nodes'!A9320</f>
        <v>GRID</v>
      </c>
      <c r="B533">
        <f>'All Nodes'!B9320</f>
        <v>115531</v>
      </c>
      <c r="C533">
        <f>'All Nodes'!C9320</f>
        <v>100001</v>
      </c>
      <c r="D533" s="1">
        <f>'All Nodes'!D9320</f>
        <v>0.19999600000000001</v>
      </c>
      <c r="E533" s="1">
        <f>'All Nodes'!E9320</f>
        <v>7.5010400000000005E-2</v>
      </c>
      <c r="F533" s="1">
        <f>'All Nodes'!F9320</f>
        <v>0.53390599999999999</v>
      </c>
      <c r="G533">
        <f>'All Nodes'!G9320</f>
        <v>100001</v>
      </c>
    </row>
    <row r="534" spans="1:7" x14ac:dyDescent="0.25">
      <c r="A534" t="str">
        <f>'All Nodes'!A9321</f>
        <v>GRID</v>
      </c>
      <c r="B534">
        <f>'All Nodes'!B9321</f>
        <v>115532</v>
      </c>
      <c r="C534">
        <f>'All Nodes'!C9321</f>
        <v>100001</v>
      </c>
      <c r="D534" s="1">
        <f>'All Nodes'!D9321</f>
        <v>0.22500500000000001</v>
      </c>
      <c r="E534" s="1">
        <f>'All Nodes'!E9321</f>
        <v>-2.4988E-2</v>
      </c>
      <c r="F534" s="1">
        <f>'All Nodes'!F9321</f>
        <v>0.53502300000000003</v>
      </c>
      <c r="G534">
        <f>'All Nodes'!G9321</f>
        <v>100001</v>
      </c>
    </row>
    <row r="535" spans="1:7" x14ac:dyDescent="0.25">
      <c r="A535" t="str">
        <f>'All Nodes'!A9322</f>
        <v>GRID</v>
      </c>
      <c r="B535">
        <f>'All Nodes'!B9322</f>
        <v>115533</v>
      </c>
      <c r="C535">
        <f>'All Nodes'!C9322</f>
        <v>100001</v>
      </c>
      <c r="D535" s="1">
        <f>'All Nodes'!D9322</f>
        <v>0.22500000000000001</v>
      </c>
      <c r="E535" s="1">
        <f>'All Nodes'!E9322</f>
        <v>1.1548E-5</v>
      </c>
      <c r="F535" s="1">
        <f>'All Nodes'!F9322</f>
        <v>0.53490000000000004</v>
      </c>
      <c r="G535">
        <f>'All Nodes'!G9322</f>
        <v>100001</v>
      </c>
    </row>
    <row r="536" spans="1:7" x14ac:dyDescent="0.25">
      <c r="A536" t="str">
        <f>'All Nodes'!A9323</f>
        <v>GRID</v>
      </c>
      <c r="B536">
        <f>'All Nodes'!B9323</f>
        <v>115534</v>
      </c>
      <c r="C536">
        <f>'All Nodes'!C9323</f>
        <v>100001</v>
      </c>
      <c r="D536" s="1">
        <f>'All Nodes'!D9323</f>
        <v>0.224997</v>
      </c>
      <c r="E536" s="1">
        <f>'All Nodes'!E9323</f>
        <v>5.0011600000000003E-2</v>
      </c>
      <c r="F536" s="1">
        <f>'All Nodes'!F9323</f>
        <v>0.53539499999999995</v>
      </c>
      <c r="G536">
        <f>'All Nodes'!G9323</f>
        <v>100001</v>
      </c>
    </row>
    <row r="537" spans="1:7" x14ac:dyDescent="0.25">
      <c r="A537" t="str">
        <f>'All Nodes'!A9324</f>
        <v>GRID</v>
      </c>
      <c r="B537">
        <f>'All Nodes'!B9324</f>
        <v>115535</v>
      </c>
      <c r="C537">
        <f>'All Nodes'!C9324</f>
        <v>100001</v>
      </c>
      <c r="D537" s="1">
        <f>'All Nodes'!D9324</f>
        <v>0.224999</v>
      </c>
      <c r="E537" s="1">
        <f>'All Nodes'!E9324</f>
        <v>2.5010500000000001E-2</v>
      </c>
      <c r="F537" s="1">
        <f>'All Nodes'!F9324</f>
        <v>0.53502300000000003</v>
      </c>
      <c r="G537">
        <f>'All Nodes'!G9324</f>
        <v>100001</v>
      </c>
    </row>
    <row r="538" spans="1:7" x14ac:dyDescent="0.25">
      <c r="A538" t="str">
        <f>'All Nodes'!A9325</f>
        <v>GRID</v>
      </c>
      <c r="B538">
        <f>'All Nodes'!B9325</f>
        <v>115536</v>
      </c>
      <c r="C538">
        <f>'All Nodes'!C9325</f>
        <v>100001</v>
      </c>
      <c r="D538" s="1">
        <f>'All Nodes'!D9325</f>
        <v>0.25000299999999998</v>
      </c>
      <c r="E538" s="1">
        <f>'All Nodes'!E9325</f>
        <v>-7.4985999999999997E-2</v>
      </c>
      <c r="F538" s="1">
        <f>'All Nodes'!F9325</f>
        <v>0.53837500000000005</v>
      </c>
      <c r="G538">
        <f>'All Nodes'!G9325</f>
        <v>100001</v>
      </c>
    </row>
    <row r="539" spans="1:7" x14ac:dyDescent="0.25">
      <c r="A539" t="str">
        <f>'All Nodes'!A9326</f>
        <v>GRID</v>
      </c>
      <c r="B539">
        <f>'All Nodes'!B9326</f>
        <v>115537</v>
      </c>
      <c r="C539">
        <f>'All Nodes'!C9326</f>
        <v>100001</v>
      </c>
      <c r="D539" s="1">
        <f>'All Nodes'!D9326</f>
        <v>0.27500200000000002</v>
      </c>
      <c r="E539" s="1">
        <f>'All Nodes'!E9326</f>
        <v>-7.4984999999999996E-2</v>
      </c>
      <c r="F539" s="1">
        <f>'All Nodes'!F9326</f>
        <v>0.54098500000000005</v>
      </c>
      <c r="G539">
        <f>'All Nodes'!G9326</f>
        <v>100001</v>
      </c>
    </row>
    <row r="540" spans="1:7" x14ac:dyDescent="0.25">
      <c r="A540" t="str">
        <f>'All Nodes'!A9327</f>
        <v>GRID</v>
      </c>
      <c r="B540">
        <f>'All Nodes'!B9327</f>
        <v>115538</v>
      </c>
      <c r="C540">
        <f>'All Nodes'!C9327</f>
        <v>100001</v>
      </c>
      <c r="D540" s="1">
        <f>'All Nodes'!D9327</f>
        <v>0.30000300000000002</v>
      </c>
      <c r="E540" s="1">
        <f>'All Nodes'!E9327</f>
        <v>-7.4983999999999995E-2</v>
      </c>
      <c r="F540" s="1">
        <f>'All Nodes'!F9327</f>
        <v>0.543848</v>
      </c>
      <c r="G540">
        <f>'All Nodes'!G9327</f>
        <v>100001</v>
      </c>
    </row>
    <row r="541" spans="1:7" x14ac:dyDescent="0.25">
      <c r="A541" t="str">
        <f>'All Nodes'!A9328</f>
        <v>GRID</v>
      </c>
      <c r="B541">
        <f>'All Nodes'!B9328</f>
        <v>115539</v>
      </c>
      <c r="C541">
        <f>'All Nodes'!C9328</f>
        <v>100001</v>
      </c>
      <c r="D541" s="1">
        <f>'All Nodes'!D9328</f>
        <v>0.250002</v>
      </c>
      <c r="E541" s="1">
        <f>'All Nodes'!E9328</f>
        <v>-4.9986000000000003E-2</v>
      </c>
      <c r="F541" s="1">
        <f>'All Nodes'!F9328</f>
        <v>0.53775399999999995</v>
      </c>
      <c r="G541">
        <f>'All Nodes'!G9328</f>
        <v>100001</v>
      </c>
    </row>
    <row r="542" spans="1:7" x14ac:dyDescent="0.25">
      <c r="A542" t="str">
        <f>'All Nodes'!A9329</f>
        <v>GRID</v>
      </c>
      <c r="B542">
        <f>'All Nodes'!B9329</f>
        <v>115540</v>
      </c>
      <c r="C542">
        <f>'All Nodes'!C9329</f>
        <v>100001</v>
      </c>
      <c r="D542" s="1">
        <f>'All Nodes'!D9329</f>
        <v>0.250002</v>
      </c>
      <c r="E542" s="1">
        <f>'All Nodes'!E9329</f>
        <v>-2.4986000000000001E-2</v>
      </c>
      <c r="F542" s="1">
        <f>'All Nodes'!F9329</f>
        <v>0.53738200000000003</v>
      </c>
      <c r="G542">
        <f>'All Nodes'!G9329</f>
        <v>100001</v>
      </c>
    </row>
    <row r="543" spans="1:7" x14ac:dyDescent="0.25">
      <c r="A543" t="str">
        <f>'All Nodes'!A9330</f>
        <v>GRID</v>
      </c>
      <c r="B543">
        <f>'All Nodes'!B9330</f>
        <v>115541</v>
      </c>
      <c r="C543">
        <f>'All Nodes'!C9330</f>
        <v>100001</v>
      </c>
      <c r="D543" s="1">
        <f>'All Nodes'!D9330</f>
        <v>0.47500500000000001</v>
      </c>
      <c r="E543" s="1">
        <f>'All Nodes'!E9330</f>
        <v>-9.9975999999999995E-2</v>
      </c>
      <c r="F543" s="1">
        <f>'All Nodes'!F9330</f>
        <v>0.57189199999999996</v>
      </c>
      <c r="G543">
        <f>'All Nodes'!G9330</f>
        <v>100001</v>
      </c>
    </row>
    <row r="544" spans="1:7" x14ac:dyDescent="0.25">
      <c r="A544" t="str">
        <f>'All Nodes'!A9331</f>
        <v>GRID</v>
      </c>
      <c r="B544">
        <f>'All Nodes'!B9331</f>
        <v>115542</v>
      </c>
      <c r="C544">
        <f>'All Nodes'!C9331</f>
        <v>100001</v>
      </c>
      <c r="D544" s="1">
        <f>'All Nodes'!D9331</f>
        <v>0.45000200000000001</v>
      </c>
      <c r="E544" s="1">
        <f>'All Nodes'!E9331</f>
        <v>-9.9975999999999995E-2</v>
      </c>
      <c r="F544" s="1">
        <f>'All Nodes'!F9331</f>
        <v>0.56723800000000002</v>
      </c>
      <c r="G544">
        <f>'All Nodes'!G9331</f>
        <v>100001</v>
      </c>
    </row>
    <row r="545" spans="1:7" x14ac:dyDescent="0.25">
      <c r="A545" t="str">
        <f>'All Nodes'!A9332</f>
        <v>GRID</v>
      </c>
      <c r="B545">
        <f>'All Nodes'!B9332</f>
        <v>115543</v>
      </c>
      <c r="C545">
        <f>'All Nodes'!C9332</f>
        <v>100001</v>
      </c>
      <c r="D545" s="1">
        <f>'All Nodes'!D9332</f>
        <v>0.42500599999999999</v>
      </c>
      <c r="E545" s="1">
        <f>'All Nodes'!E9332</f>
        <v>-9.9977999999999997E-2</v>
      </c>
      <c r="F545" s="1">
        <f>'All Nodes'!F9332</f>
        <v>0.56284299999999998</v>
      </c>
      <c r="G545">
        <f>'All Nodes'!G9332</f>
        <v>100001</v>
      </c>
    </row>
    <row r="546" spans="1:7" x14ac:dyDescent="0.25">
      <c r="A546" t="str">
        <f>'All Nodes'!A9333</f>
        <v>GRID</v>
      </c>
      <c r="B546">
        <f>'All Nodes'!B9333</f>
        <v>115544</v>
      </c>
      <c r="C546">
        <f>'All Nodes'!C9333</f>
        <v>100001</v>
      </c>
      <c r="D546" s="1">
        <f>'All Nodes'!D9333</f>
        <v>0.400005</v>
      </c>
      <c r="E546" s="1">
        <f>'All Nodes'!E9333</f>
        <v>-9.9979999999999999E-2</v>
      </c>
      <c r="F546" s="1">
        <f>'All Nodes'!F9333</f>
        <v>0.55870600000000004</v>
      </c>
      <c r="G546">
        <f>'All Nodes'!G9333</f>
        <v>100001</v>
      </c>
    </row>
    <row r="547" spans="1:7" x14ac:dyDescent="0.25">
      <c r="A547" t="str">
        <f>'All Nodes'!A9334</f>
        <v>GRID</v>
      </c>
      <c r="B547">
        <f>'All Nodes'!B9334</f>
        <v>115545</v>
      </c>
      <c r="C547">
        <f>'All Nodes'!C9334</f>
        <v>100001</v>
      </c>
      <c r="D547" s="1">
        <f>'All Nodes'!D9334</f>
        <v>0.37500499999999998</v>
      </c>
      <c r="E547" s="1">
        <f>'All Nodes'!E9334</f>
        <v>-9.9981E-2</v>
      </c>
      <c r="F547" s="1">
        <f>'All Nodes'!F9334</f>
        <v>0.55482699999999996</v>
      </c>
      <c r="G547">
        <f>'All Nodes'!G9334</f>
        <v>100001</v>
      </c>
    </row>
    <row r="548" spans="1:7" x14ac:dyDescent="0.25">
      <c r="A548" t="str">
        <f>'All Nodes'!A9335</f>
        <v>GRID</v>
      </c>
      <c r="B548">
        <f>'All Nodes'!B9335</f>
        <v>115546</v>
      </c>
      <c r="C548">
        <f>'All Nodes'!C9335</f>
        <v>100001</v>
      </c>
      <c r="D548" s="1">
        <f>'All Nodes'!D9335</f>
        <v>0.35000500000000001</v>
      </c>
      <c r="E548" s="1">
        <f>'All Nodes'!E9335</f>
        <v>-9.9982000000000001E-2</v>
      </c>
      <c r="F548" s="1">
        <f>'All Nodes'!F9335</f>
        <v>0.551203</v>
      </c>
      <c r="G548">
        <f>'All Nodes'!G9335</f>
        <v>100001</v>
      </c>
    </row>
    <row r="549" spans="1:7" x14ac:dyDescent="0.25">
      <c r="A549" t="str">
        <f>'All Nodes'!A9336</f>
        <v>GRID</v>
      </c>
      <c r="B549">
        <f>'All Nodes'!B9336</f>
        <v>115547</v>
      </c>
      <c r="C549">
        <f>'All Nodes'!C9336</f>
        <v>100001</v>
      </c>
      <c r="D549" s="1">
        <f>'All Nodes'!D9336</f>
        <v>0.32500400000000002</v>
      </c>
      <c r="E549" s="1">
        <f>'All Nodes'!E9336</f>
        <v>-9.9983000000000002E-2</v>
      </c>
      <c r="F549" s="1">
        <f>'All Nodes'!F9336</f>
        <v>0.54783499999999996</v>
      </c>
      <c r="G549">
        <f>'All Nodes'!G9336</f>
        <v>100001</v>
      </c>
    </row>
    <row r="550" spans="1:7" x14ac:dyDescent="0.25">
      <c r="A550" t="str">
        <f>'All Nodes'!A9337</f>
        <v>GRID</v>
      </c>
      <c r="B550">
        <f>'All Nodes'!B9337</f>
        <v>115548</v>
      </c>
      <c r="C550">
        <f>'All Nodes'!C9337</f>
        <v>100001</v>
      </c>
      <c r="D550" s="1">
        <f>'All Nodes'!D9337</f>
        <v>0.300008</v>
      </c>
      <c r="E550" s="1">
        <f>'All Nodes'!E9337</f>
        <v>-9.9985000000000004E-2</v>
      </c>
      <c r="F550" s="1">
        <f>'All Nodes'!F9337</f>
        <v>0.54471899999999995</v>
      </c>
      <c r="G550">
        <f>'All Nodes'!G9337</f>
        <v>100001</v>
      </c>
    </row>
    <row r="551" spans="1:7" x14ac:dyDescent="0.25">
      <c r="A551" t="str">
        <f>'All Nodes'!A9338</f>
        <v>GRID</v>
      </c>
      <c r="B551">
        <f>'All Nodes'!B9338</f>
        <v>115549</v>
      </c>
      <c r="C551">
        <f>'All Nodes'!C9338</f>
        <v>100001</v>
      </c>
      <c r="D551" s="1">
        <f>'All Nodes'!D9338</f>
        <v>0.275005</v>
      </c>
      <c r="E551" s="1">
        <f>'All Nodes'!E9338</f>
        <v>-9.9985000000000004E-2</v>
      </c>
      <c r="F551" s="1">
        <f>'All Nodes'!F9338</f>
        <v>0.541856</v>
      </c>
      <c r="G551">
        <f>'All Nodes'!G9338</f>
        <v>100001</v>
      </c>
    </row>
    <row r="552" spans="1:7" x14ac:dyDescent="0.25">
      <c r="A552" t="str">
        <f>'All Nodes'!A9339</f>
        <v>GRID</v>
      </c>
      <c r="B552">
        <f>'All Nodes'!B9339</f>
        <v>115550</v>
      </c>
      <c r="C552">
        <f>'All Nodes'!C9339</f>
        <v>100001</v>
      </c>
      <c r="D552" s="1">
        <f>'All Nodes'!D9339</f>
        <v>-0.47499599999999997</v>
      </c>
      <c r="E552" s="1">
        <f>'All Nodes'!E9339</f>
        <v>-0.100023</v>
      </c>
      <c r="F552" s="1">
        <f>'All Nodes'!F9339</f>
        <v>0.57189199999999996</v>
      </c>
      <c r="G552">
        <f>'All Nodes'!G9339</f>
        <v>100001</v>
      </c>
    </row>
    <row r="553" spans="1:7" x14ac:dyDescent="0.25">
      <c r="A553" t="str">
        <f>'All Nodes'!A9340</f>
        <v>GRID</v>
      </c>
      <c r="B553">
        <f>'All Nodes'!B9340</f>
        <v>115551</v>
      </c>
      <c r="C553">
        <f>'All Nodes'!C9340</f>
        <v>100001</v>
      </c>
      <c r="D553" s="1">
        <f>'All Nodes'!D9340</f>
        <v>0.25000499999999998</v>
      </c>
      <c r="E553" s="1">
        <f>'All Nodes'!E9340</f>
        <v>-9.9987000000000006E-2</v>
      </c>
      <c r="F553" s="1">
        <f>'All Nodes'!F9340</f>
        <v>0.53924399999999995</v>
      </c>
      <c r="G553">
        <f>'All Nodes'!G9340</f>
        <v>100001</v>
      </c>
    </row>
    <row r="554" spans="1:7" x14ac:dyDescent="0.25">
      <c r="A554" t="str">
        <f>'All Nodes'!A9341</f>
        <v>GRID</v>
      </c>
      <c r="B554">
        <f>'All Nodes'!B9341</f>
        <v>115552</v>
      </c>
      <c r="C554">
        <f>'All Nodes'!C9341</f>
        <v>100001</v>
      </c>
      <c r="D554" s="1">
        <f>'All Nodes'!D9341</f>
        <v>-0.44999499999999998</v>
      </c>
      <c r="E554" s="1">
        <f>'All Nodes'!E9341</f>
        <v>-0.100021</v>
      </c>
      <c r="F554" s="1">
        <f>'All Nodes'!F9341</f>
        <v>0.56723800000000002</v>
      </c>
      <c r="G554">
        <f>'All Nodes'!G9341</f>
        <v>100001</v>
      </c>
    </row>
    <row r="555" spans="1:7" x14ac:dyDescent="0.25">
      <c r="A555" t="str">
        <f>'All Nodes'!A9342</f>
        <v>GRID</v>
      </c>
      <c r="B555">
        <f>'All Nodes'!B9342</f>
        <v>115553</v>
      </c>
      <c r="C555">
        <f>'All Nodes'!C9342</f>
        <v>100001</v>
      </c>
      <c r="D555" s="1">
        <f>'All Nodes'!D9342</f>
        <v>0.22500500000000001</v>
      </c>
      <c r="E555" s="1">
        <f>'All Nodes'!E9342</f>
        <v>-9.9987999999999994E-2</v>
      </c>
      <c r="F555" s="1">
        <f>'All Nodes'!F9342</f>
        <v>0.53688400000000003</v>
      </c>
      <c r="G555">
        <f>'All Nodes'!G9342</f>
        <v>100001</v>
      </c>
    </row>
    <row r="556" spans="1:7" x14ac:dyDescent="0.25">
      <c r="A556" t="str">
        <f>'All Nodes'!A9343</f>
        <v>GRID</v>
      </c>
      <c r="B556">
        <f>'All Nodes'!B9343</f>
        <v>115554</v>
      </c>
      <c r="C556">
        <f>'All Nodes'!C9343</f>
        <v>100001</v>
      </c>
      <c r="D556" s="1">
        <f>'All Nodes'!D9343</f>
        <v>-0.42499500000000001</v>
      </c>
      <c r="E556" s="1">
        <f>'All Nodes'!E9343</f>
        <v>-0.100021</v>
      </c>
      <c r="F556" s="1">
        <f>'All Nodes'!F9343</f>
        <v>0.56284299999999998</v>
      </c>
      <c r="G556">
        <f>'All Nodes'!G9343</f>
        <v>100001</v>
      </c>
    </row>
    <row r="557" spans="1:7" x14ac:dyDescent="0.25">
      <c r="A557" t="str">
        <f>'All Nodes'!A9344</f>
        <v>GRID</v>
      </c>
      <c r="B557">
        <f>'All Nodes'!B9344</f>
        <v>115555</v>
      </c>
      <c r="C557">
        <f>'All Nodes'!C9344</f>
        <v>100001</v>
      </c>
      <c r="D557" s="1">
        <f>'All Nodes'!D9344</f>
        <v>0.20000499999999999</v>
      </c>
      <c r="E557" s="1">
        <f>'All Nodes'!E9344</f>
        <v>-9.9988999999999995E-2</v>
      </c>
      <c r="F557" s="1">
        <f>'All Nodes'!F9344</f>
        <v>0.53477600000000003</v>
      </c>
      <c r="G557">
        <f>'All Nodes'!G9344</f>
        <v>100001</v>
      </c>
    </row>
    <row r="558" spans="1:7" x14ac:dyDescent="0.25">
      <c r="A558" t="str">
        <f>'All Nodes'!A9345</f>
        <v>GRID</v>
      </c>
      <c r="B558">
        <f>'All Nodes'!B9345</f>
        <v>115556</v>
      </c>
      <c r="C558">
        <f>'All Nodes'!C9345</f>
        <v>100001</v>
      </c>
      <c r="D558" s="1">
        <f>'All Nodes'!D9345</f>
        <v>-0.39999499999999999</v>
      </c>
      <c r="E558" s="1">
        <f>'All Nodes'!E9345</f>
        <v>-0.100019</v>
      </c>
      <c r="F558" s="1">
        <f>'All Nodes'!F9345</f>
        <v>0.55870600000000004</v>
      </c>
      <c r="G558">
        <f>'All Nodes'!G9345</f>
        <v>100001</v>
      </c>
    </row>
    <row r="559" spans="1:7" x14ac:dyDescent="0.25">
      <c r="A559" t="str">
        <f>'All Nodes'!A9346</f>
        <v>GRID</v>
      </c>
      <c r="B559">
        <f>'All Nodes'!B9346</f>
        <v>115557</v>
      </c>
      <c r="C559">
        <f>'All Nodes'!C9346</f>
        <v>100001</v>
      </c>
      <c r="D559" s="1">
        <f>'All Nodes'!D9346</f>
        <v>0.17500499999999999</v>
      </c>
      <c r="E559" s="1">
        <f>'All Nodes'!E9346</f>
        <v>-9.9989999999999996E-2</v>
      </c>
      <c r="F559" s="1">
        <f>'All Nodes'!F9346</f>
        <v>0.53291500000000003</v>
      </c>
      <c r="G559">
        <f>'All Nodes'!G9346</f>
        <v>100001</v>
      </c>
    </row>
    <row r="560" spans="1:7" x14ac:dyDescent="0.25">
      <c r="A560" t="str">
        <f>'All Nodes'!A9347</f>
        <v>GRID</v>
      </c>
      <c r="B560">
        <f>'All Nodes'!B9347</f>
        <v>115558</v>
      </c>
      <c r="C560">
        <f>'All Nodes'!C9347</f>
        <v>100001</v>
      </c>
      <c r="D560" s="1">
        <f>'All Nodes'!D9347</f>
        <v>-0.37499500000000002</v>
      </c>
      <c r="E560" s="1">
        <f>'All Nodes'!E9347</f>
        <v>-0.100018</v>
      </c>
      <c r="F560" s="1">
        <f>'All Nodes'!F9347</f>
        <v>0.55482799999999999</v>
      </c>
      <c r="G560">
        <f>'All Nodes'!G9347</f>
        <v>100001</v>
      </c>
    </row>
    <row r="561" spans="1:7" x14ac:dyDescent="0.25">
      <c r="A561" t="str">
        <f>'All Nodes'!A9348</f>
        <v>GRID</v>
      </c>
      <c r="B561">
        <f>'All Nodes'!B9348</f>
        <v>115559</v>
      </c>
      <c r="C561">
        <f>'All Nodes'!C9348</f>
        <v>100001</v>
      </c>
      <c r="D561" s="1">
        <f>'All Nodes'!D9348</f>
        <v>0.150005</v>
      </c>
      <c r="E561" s="1">
        <f>'All Nodes'!E9348</f>
        <v>-9.9991999999999998E-2</v>
      </c>
      <c r="F561" s="1">
        <f>'All Nodes'!F9348</f>
        <v>0.531304</v>
      </c>
      <c r="G561">
        <f>'All Nodes'!G9348</f>
        <v>100001</v>
      </c>
    </row>
    <row r="562" spans="1:7" x14ac:dyDescent="0.25">
      <c r="A562" t="str">
        <f>'All Nodes'!A9349</f>
        <v>GRID</v>
      </c>
      <c r="B562">
        <f>'All Nodes'!B9349</f>
        <v>115560</v>
      </c>
      <c r="C562">
        <f>'All Nodes'!C9349</f>
        <v>100001</v>
      </c>
      <c r="D562" s="1">
        <f>'All Nodes'!D9349</f>
        <v>-0.349995</v>
      </c>
      <c r="E562" s="1">
        <f>'All Nodes'!E9349</f>
        <v>-0.10001699999999999</v>
      </c>
      <c r="F562" s="1">
        <f>'All Nodes'!F9349</f>
        <v>0.551203</v>
      </c>
      <c r="G562">
        <f>'All Nodes'!G9349</f>
        <v>100001</v>
      </c>
    </row>
    <row r="563" spans="1:7" x14ac:dyDescent="0.25">
      <c r="A563" t="str">
        <f>'All Nodes'!A9350</f>
        <v>GRID</v>
      </c>
      <c r="B563">
        <f>'All Nodes'!B9350</f>
        <v>115561</v>
      </c>
      <c r="C563">
        <f>'All Nodes'!C9350</f>
        <v>100001</v>
      </c>
      <c r="D563" s="1">
        <f>'All Nodes'!D9350</f>
        <v>0.12500500000000001</v>
      </c>
      <c r="E563" s="1">
        <f>'All Nodes'!E9350</f>
        <v>-9.9992999999999999E-2</v>
      </c>
      <c r="F563" s="1">
        <f>'All Nodes'!F9350</f>
        <v>0.529941</v>
      </c>
      <c r="G563">
        <f>'All Nodes'!G9350</f>
        <v>100001</v>
      </c>
    </row>
    <row r="564" spans="1:7" x14ac:dyDescent="0.25">
      <c r="A564" t="str">
        <f>'All Nodes'!A9351</f>
        <v>GRID</v>
      </c>
      <c r="B564">
        <f>'All Nodes'!B9351</f>
        <v>115562</v>
      </c>
      <c r="C564">
        <f>'All Nodes'!C9351</f>
        <v>100001</v>
      </c>
      <c r="D564" s="1">
        <f>'All Nodes'!D9351</f>
        <v>-0.32499499999999998</v>
      </c>
      <c r="E564" s="1">
        <f>'All Nodes'!E9351</f>
        <v>-0.10001599999999999</v>
      </c>
      <c r="F564" s="1">
        <f>'All Nodes'!F9351</f>
        <v>0.54783400000000004</v>
      </c>
      <c r="G564">
        <f>'All Nodes'!G9351</f>
        <v>100001</v>
      </c>
    </row>
    <row r="565" spans="1:7" x14ac:dyDescent="0.25">
      <c r="A565" t="str">
        <f>'All Nodes'!A9352</f>
        <v>GRID</v>
      </c>
      <c r="B565">
        <f>'All Nodes'!B9352</f>
        <v>115563</v>
      </c>
      <c r="C565">
        <f>'All Nodes'!C9352</f>
        <v>100001</v>
      </c>
      <c r="D565" s="1">
        <f>'All Nodes'!D9352</f>
        <v>0.100005</v>
      </c>
      <c r="E565" s="1">
        <f>'All Nodes'!E9352</f>
        <v>-9.9994E-2</v>
      </c>
      <c r="F565" s="1">
        <f>'All Nodes'!F9352</f>
        <v>0.52882700000000005</v>
      </c>
      <c r="G565">
        <f>'All Nodes'!G9352</f>
        <v>100001</v>
      </c>
    </row>
    <row r="566" spans="1:7" x14ac:dyDescent="0.25">
      <c r="A566" t="str">
        <f>'All Nodes'!A9353</f>
        <v>GRID</v>
      </c>
      <c r="B566">
        <f>'All Nodes'!B9353</f>
        <v>115564</v>
      </c>
      <c r="C566">
        <f>'All Nodes'!C9353</f>
        <v>100001</v>
      </c>
      <c r="D566" s="1">
        <f>'All Nodes'!D9353</f>
        <v>-0.29999500000000001</v>
      </c>
      <c r="E566" s="1">
        <f>'All Nodes'!E9353</f>
        <v>-0.10001400000000001</v>
      </c>
      <c r="F566" s="1">
        <f>'All Nodes'!F9353</f>
        <v>0.54471800000000004</v>
      </c>
      <c r="G566">
        <f>'All Nodes'!G9353</f>
        <v>100001</v>
      </c>
    </row>
    <row r="567" spans="1:7" x14ac:dyDescent="0.25">
      <c r="A567" t="str">
        <f>'All Nodes'!A9354</f>
        <v>GRID</v>
      </c>
      <c r="B567">
        <f>'All Nodes'!B9354</f>
        <v>115565</v>
      </c>
      <c r="C567">
        <f>'All Nodes'!C9354</f>
        <v>100001</v>
      </c>
      <c r="D567" s="1">
        <f>'All Nodes'!D9354</f>
        <v>7.5002799999999994E-2</v>
      </c>
      <c r="E567" s="1">
        <f>'All Nodes'!E9354</f>
        <v>-9.9996000000000002E-2</v>
      </c>
      <c r="F567" s="1">
        <f>'All Nodes'!F9354</f>
        <v>0.52796200000000004</v>
      </c>
      <c r="G567">
        <f>'All Nodes'!G9354</f>
        <v>100001</v>
      </c>
    </row>
    <row r="568" spans="1:7" x14ac:dyDescent="0.25">
      <c r="A568" t="str">
        <f>'All Nodes'!A9355</f>
        <v>GRID</v>
      </c>
      <c r="B568">
        <f>'All Nodes'!B9355</f>
        <v>115566</v>
      </c>
      <c r="C568">
        <f>'All Nodes'!C9355</f>
        <v>100001</v>
      </c>
      <c r="D568" s="1">
        <f>'All Nodes'!D9355</f>
        <v>-0.27499499999999999</v>
      </c>
      <c r="E568" s="1">
        <f>'All Nodes'!E9355</f>
        <v>-0.100013</v>
      </c>
      <c r="F568" s="1">
        <f>'All Nodes'!F9355</f>
        <v>0.541856</v>
      </c>
      <c r="G568">
        <f>'All Nodes'!G9355</f>
        <v>100001</v>
      </c>
    </row>
    <row r="569" spans="1:7" x14ac:dyDescent="0.25">
      <c r="A569" t="str">
        <f>'All Nodes'!A9356</f>
        <v>GRID</v>
      </c>
      <c r="B569">
        <f>'All Nodes'!B9356</f>
        <v>115567</v>
      </c>
      <c r="C569">
        <f>'All Nodes'!C9356</f>
        <v>100001</v>
      </c>
      <c r="D569" s="1">
        <f>'All Nodes'!D9356</f>
        <v>5.0004800000000002E-2</v>
      </c>
      <c r="E569" s="1">
        <f>'All Nodes'!E9356</f>
        <v>-9.9996000000000002E-2</v>
      </c>
      <c r="F569" s="1">
        <f>'All Nodes'!F9356</f>
        <v>0.52734199999999998</v>
      </c>
      <c r="G569">
        <f>'All Nodes'!G9356</f>
        <v>100001</v>
      </c>
    </row>
    <row r="570" spans="1:7" x14ac:dyDescent="0.25">
      <c r="A570" t="str">
        <f>'All Nodes'!A9357</f>
        <v>GRID</v>
      </c>
      <c r="B570">
        <f>'All Nodes'!B9357</f>
        <v>115568</v>
      </c>
      <c r="C570">
        <f>'All Nodes'!C9357</f>
        <v>100001</v>
      </c>
      <c r="D570" s="1">
        <f>'All Nodes'!D9357</f>
        <v>-0.24999499999999999</v>
      </c>
      <c r="E570" s="1">
        <f>'All Nodes'!E9357</f>
        <v>-0.100012</v>
      </c>
      <c r="F570" s="1">
        <f>'All Nodes'!F9357</f>
        <v>0.53924499999999997</v>
      </c>
      <c r="G570">
        <f>'All Nodes'!G9357</f>
        <v>100001</v>
      </c>
    </row>
    <row r="571" spans="1:7" x14ac:dyDescent="0.25">
      <c r="A571" t="str">
        <f>'All Nodes'!A9358</f>
        <v>GRID</v>
      </c>
      <c r="B571">
        <f>'All Nodes'!B9358</f>
        <v>115569</v>
      </c>
      <c r="C571">
        <f>'All Nodes'!C9358</f>
        <v>100001</v>
      </c>
      <c r="D571" s="1">
        <f>'All Nodes'!D9358</f>
        <v>2.50037E-2</v>
      </c>
      <c r="E571" s="1">
        <f>'All Nodes'!E9358</f>
        <v>-9.9998000000000004E-2</v>
      </c>
      <c r="F571" s="1">
        <f>'All Nodes'!F9358</f>
        <v>0.52697099999999997</v>
      </c>
      <c r="G571">
        <f>'All Nodes'!G9358</f>
        <v>100001</v>
      </c>
    </row>
    <row r="572" spans="1:7" x14ac:dyDescent="0.25">
      <c r="A572" t="str">
        <f>'All Nodes'!A9359</f>
        <v>GRID</v>
      </c>
      <c r="B572">
        <f>'All Nodes'!B9359</f>
        <v>115570</v>
      </c>
      <c r="C572">
        <f>'All Nodes'!C9359</f>
        <v>100001</v>
      </c>
      <c r="D572" s="1">
        <f>'All Nodes'!D9359</f>
        <v>-0.224995</v>
      </c>
      <c r="E572" s="1">
        <f>'All Nodes'!E9359</f>
        <v>-0.10001</v>
      </c>
      <c r="F572" s="1">
        <f>'All Nodes'!F9359</f>
        <v>0.53688400000000003</v>
      </c>
      <c r="G572">
        <f>'All Nodes'!G9359</f>
        <v>100001</v>
      </c>
    </row>
    <row r="573" spans="1:7" x14ac:dyDescent="0.25">
      <c r="A573" t="str">
        <f>'All Nodes'!A9360</f>
        <v>GRID</v>
      </c>
      <c r="B573">
        <f>'All Nodes'!B9360</f>
        <v>115571</v>
      </c>
      <c r="C573">
        <f>'All Nodes'!C9360</f>
        <v>100001</v>
      </c>
      <c r="D573" s="1">
        <f>'All Nodes'!D9360</f>
        <v>4.7845999999999999E-6</v>
      </c>
      <c r="E573" s="1">
        <f>'All Nodes'!E9360</f>
        <v>-0.1</v>
      </c>
      <c r="F573" s="1">
        <f>'All Nodes'!F9360</f>
        <v>0.52684900000000001</v>
      </c>
      <c r="G573">
        <f>'All Nodes'!G9360</f>
        <v>100001</v>
      </c>
    </row>
    <row r="574" spans="1:7" x14ac:dyDescent="0.25">
      <c r="A574" t="str">
        <f>'All Nodes'!A9361</f>
        <v>GRID</v>
      </c>
      <c r="B574">
        <f>'All Nodes'!B9361</f>
        <v>115572</v>
      </c>
      <c r="C574">
        <f>'All Nodes'!C9361</f>
        <v>100001</v>
      </c>
      <c r="D574" s="1">
        <f>'All Nodes'!D9361</f>
        <v>-0.19999500000000001</v>
      </c>
      <c r="E574" s="1">
        <f>'All Nodes'!E9361</f>
        <v>-0.10001</v>
      </c>
      <c r="F574" s="1">
        <f>'All Nodes'!F9361</f>
        <v>0.534775</v>
      </c>
      <c r="G574">
        <f>'All Nodes'!G9361</f>
        <v>100001</v>
      </c>
    </row>
    <row r="575" spans="1:7" x14ac:dyDescent="0.25">
      <c r="A575" t="str">
        <f>'All Nodes'!A9362</f>
        <v>GRID</v>
      </c>
      <c r="B575">
        <f>'All Nodes'!B9362</f>
        <v>115573</v>
      </c>
      <c r="C575">
        <f>'All Nodes'!C9362</f>
        <v>100001</v>
      </c>
      <c r="D575" s="1">
        <f>'All Nodes'!D9362</f>
        <v>-2.4993999999999999E-2</v>
      </c>
      <c r="E575" s="1">
        <f>'All Nodes'!E9362</f>
        <v>-0.10000100000000001</v>
      </c>
      <c r="F575" s="1">
        <f>'All Nodes'!F9362</f>
        <v>0.52697099999999997</v>
      </c>
      <c r="G575">
        <f>'All Nodes'!G9362</f>
        <v>100001</v>
      </c>
    </row>
    <row r="576" spans="1:7" x14ac:dyDescent="0.25">
      <c r="A576" t="str">
        <f>'All Nodes'!A9363</f>
        <v>GRID</v>
      </c>
      <c r="B576">
        <f>'All Nodes'!B9363</f>
        <v>115574</v>
      </c>
      <c r="C576">
        <f>'All Nodes'!C9363</f>
        <v>100001</v>
      </c>
      <c r="D576" s="1">
        <f>'All Nodes'!D9363</f>
        <v>-0.17499500000000001</v>
      </c>
      <c r="E576" s="1">
        <f>'All Nodes'!E9363</f>
        <v>-0.100008</v>
      </c>
      <c r="F576" s="1">
        <f>'All Nodes'!F9363</f>
        <v>0.53291500000000003</v>
      </c>
      <c r="G576">
        <f>'All Nodes'!G9363</f>
        <v>100001</v>
      </c>
    </row>
    <row r="577" spans="1:7" x14ac:dyDescent="0.25">
      <c r="A577" t="str">
        <f>'All Nodes'!A9364</f>
        <v>GRID</v>
      </c>
      <c r="B577">
        <f>'All Nodes'!B9364</f>
        <v>115575</v>
      </c>
      <c r="C577">
        <f>'All Nodes'!C9364</f>
        <v>100001</v>
      </c>
      <c r="D577" s="1">
        <f>'All Nodes'!D9364</f>
        <v>-4.9993999999999997E-2</v>
      </c>
      <c r="E577" s="1">
        <f>'All Nodes'!E9364</f>
        <v>-0.10000199999999999</v>
      </c>
      <c r="F577" s="1">
        <f>'All Nodes'!F9364</f>
        <v>0.52734199999999998</v>
      </c>
      <c r="G577">
        <f>'All Nodes'!G9364</f>
        <v>100001</v>
      </c>
    </row>
    <row r="578" spans="1:7" x14ac:dyDescent="0.25">
      <c r="A578" t="str">
        <f>'All Nodes'!A9365</f>
        <v>GRID</v>
      </c>
      <c r="B578">
        <f>'All Nodes'!B9365</f>
        <v>115576</v>
      </c>
      <c r="C578">
        <f>'All Nodes'!C9365</f>
        <v>100001</v>
      </c>
      <c r="D578" s="1">
        <f>'All Nodes'!D9365</f>
        <v>-0.14999499999999999</v>
      </c>
      <c r="E578" s="1">
        <f>'All Nodes'!E9365</f>
        <v>-0.100007</v>
      </c>
      <c r="F578" s="1">
        <f>'All Nodes'!F9365</f>
        <v>0.531304</v>
      </c>
      <c r="G578">
        <f>'All Nodes'!G9365</f>
        <v>100001</v>
      </c>
    </row>
    <row r="579" spans="1:7" x14ac:dyDescent="0.25">
      <c r="A579" t="str">
        <f>'All Nodes'!A9366</f>
        <v>GRID</v>
      </c>
      <c r="B579">
        <f>'All Nodes'!B9366</f>
        <v>115577</v>
      </c>
      <c r="C579">
        <f>'All Nodes'!C9366</f>
        <v>100001</v>
      </c>
      <c r="D579" s="1">
        <f>'All Nodes'!D9366</f>
        <v>-7.4994000000000005E-2</v>
      </c>
      <c r="E579" s="1">
        <f>'All Nodes'!E9366</f>
        <v>-0.10000299999999999</v>
      </c>
      <c r="F579" s="1">
        <f>'All Nodes'!F9366</f>
        <v>0.52796100000000001</v>
      </c>
      <c r="G579">
        <f>'All Nodes'!G9366</f>
        <v>100001</v>
      </c>
    </row>
    <row r="580" spans="1:7" x14ac:dyDescent="0.25">
      <c r="A580" t="str">
        <f>'All Nodes'!A9367</f>
        <v>GRID</v>
      </c>
      <c r="B580">
        <f>'All Nodes'!B9367</f>
        <v>115578</v>
      </c>
      <c r="C580">
        <f>'All Nodes'!C9367</f>
        <v>100001</v>
      </c>
      <c r="D580" s="1">
        <f>'All Nodes'!D9367</f>
        <v>-0.12499499999999999</v>
      </c>
      <c r="E580" s="1">
        <f>'All Nodes'!E9367</f>
        <v>-0.100005</v>
      </c>
      <c r="F580" s="1">
        <f>'All Nodes'!F9367</f>
        <v>0.52994200000000002</v>
      </c>
      <c r="G580">
        <f>'All Nodes'!G9367</f>
        <v>100001</v>
      </c>
    </row>
    <row r="581" spans="1:7" x14ac:dyDescent="0.25">
      <c r="A581" t="str">
        <f>'All Nodes'!A9368</f>
        <v>GRID</v>
      </c>
      <c r="B581">
        <f>'All Nodes'!B9368</f>
        <v>115579</v>
      </c>
      <c r="C581">
        <f>'All Nodes'!C9368</f>
        <v>100001</v>
      </c>
      <c r="D581" s="1">
        <f>'All Nodes'!D9368</f>
        <v>-9.9994E-2</v>
      </c>
      <c r="E581" s="1">
        <f>'All Nodes'!E9368</f>
        <v>-0.100004</v>
      </c>
      <c r="F581" s="1">
        <f>'All Nodes'!F9368</f>
        <v>0.52882700000000005</v>
      </c>
      <c r="G581">
        <f>'All Nodes'!G9368</f>
        <v>100001</v>
      </c>
    </row>
    <row r="582" spans="1:7" x14ac:dyDescent="0.25">
      <c r="A582" t="str">
        <f>'All Nodes'!A9369</f>
        <v>GRID</v>
      </c>
      <c r="B582">
        <f>'All Nodes'!B9369</f>
        <v>115580</v>
      </c>
      <c r="C582">
        <f>'All Nodes'!C9369</f>
        <v>100001</v>
      </c>
      <c r="D582" s="1">
        <f>'All Nodes'!D9369</f>
        <v>0.149981</v>
      </c>
      <c r="E582" s="1">
        <f>'All Nodes'!E9369</f>
        <v>0.37500800000000001</v>
      </c>
      <c r="F582" s="1">
        <f>'All Nodes'!F9369</f>
        <v>0.55732899999999996</v>
      </c>
      <c r="G582">
        <f>'All Nodes'!G9369</f>
        <v>100001</v>
      </c>
    </row>
    <row r="583" spans="1:7" x14ac:dyDescent="0.25">
      <c r="A583" t="str">
        <f>'All Nodes'!A9370</f>
        <v>GRID</v>
      </c>
      <c r="B583">
        <f>'All Nodes'!B9370</f>
        <v>115581</v>
      </c>
      <c r="C583">
        <f>'All Nodes'!C9370</f>
        <v>100001</v>
      </c>
      <c r="D583" s="1">
        <f>'All Nodes'!D9370</f>
        <v>0.149978</v>
      </c>
      <c r="E583" s="1">
        <f>'All Nodes'!E9370</f>
        <v>0.45000699999999999</v>
      </c>
      <c r="F583" s="1">
        <f>'All Nodes'!F9370</f>
        <v>0.56975100000000001</v>
      </c>
      <c r="G583">
        <f>'All Nodes'!G9370</f>
        <v>100001</v>
      </c>
    </row>
    <row r="584" spans="1:7" x14ac:dyDescent="0.25">
      <c r="A584" t="str">
        <f>'All Nodes'!A9371</f>
        <v>GRID</v>
      </c>
      <c r="B584">
        <f>'All Nodes'!B9371</f>
        <v>115582</v>
      </c>
      <c r="C584">
        <f>'All Nodes'!C9371</f>
        <v>100001</v>
      </c>
      <c r="D584" s="1">
        <f>'All Nodes'!D9371</f>
        <v>0.14998</v>
      </c>
      <c r="E584" s="1">
        <f>'All Nodes'!E9371</f>
        <v>0.40000799999999997</v>
      </c>
      <c r="F584" s="1">
        <f>'All Nodes'!F9371</f>
        <v>0.56121200000000004</v>
      </c>
      <c r="G584">
        <f>'All Nodes'!G9371</f>
        <v>100001</v>
      </c>
    </row>
    <row r="585" spans="1:7" x14ac:dyDescent="0.25">
      <c r="A585" t="str">
        <f>'All Nodes'!A9372</f>
        <v>GRID</v>
      </c>
      <c r="B585">
        <f>'All Nodes'!B9372</f>
        <v>115583</v>
      </c>
      <c r="C585">
        <f>'All Nodes'!C9372</f>
        <v>100001</v>
      </c>
      <c r="D585" s="1">
        <f>'All Nodes'!D9372</f>
        <v>0.149979</v>
      </c>
      <c r="E585" s="1">
        <f>'All Nodes'!E9372</f>
        <v>0.42500700000000002</v>
      </c>
      <c r="F585" s="1">
        <f>'All Nodes'!F9372</f>
        <v>0.56535299999999999</v>
      </c>
      <c r="G585">
        <f>'All Nodes'!G9372</f>
        <v>100001</v>
      </c>
    </row>
    <row r="586" spans="1:7" x14ac:dyDescent="0.25">
      <c r="A586" t="str">
        <f>'All Nodes'!A9373</f>
        <v>GRID</v>
      </c>
      <c r="B586">
        <f>'All Nodes'!B9373</f>
        <v>115584</v>
      </c>
      <c r="C586">
        <f>'All Nodes'!C9373</f>
        <v>100001</v>
      </c>
      <c r="D586" s="1">
        <f>'All Nodes'!D9373</f>
        <v>0.19999500000000001</v>
      </c>
      <c r="E586" s="1">
        <f>'All Nodes'!E9373</f>
        <v>0.10001</v>
      </c>
      <c r="F586" s="1">
        <f>'All Nodes'!F9373</f>
        <v>0.534775</v>
      </c>
      <c r="G586">
        <f>'All Nodes'!G9373</f>
        <v>100001</v>
      </c>
    </row>
    <row r="587" spans="1:7" x14ac:dyDescent="0.25">
      <c r="A587" t="str">
        <f>'All Nodes'!A9374</f>
        <v>GRID</v>
      </c>
      <c r="B587">
        <f>'All Nodes'!B9374</f>
        <v>115585</v>
      </c>
      <c r="C587">
        <f>'All Nodes'!C9374</f>
        <v>100001</v>
      </c>
      <c r="D587" s="1">
        <f>'All Nodes'!D9374</f>
        <v>0.174981</v>
      </c>
      <c r="E587" s="1">
        <f>'All Nodes'!E9374</f>
        <v>0.37500899999999998</v>
      </c>
      <c r="F587" s="1">
        <f>'All Nodes'!F9374</f>
        <v>0.55895700000000004</v>
      </c>
      <c r="G587">
        <f>'All Nodes'!G9374</f>
        <v>100001</v>
      </c>
    </row>
    <row r="588" spans="1:7" x14ac:dyDescent="0.25">
      <c r="A588" t="str">
        <f>'All Nodes'!A9375</f>
        <v>GRID</v>
      </c>
      <c r="B588">
        <f>'All Nodes'!B9375</f>
        <v>115586</v>
      </c>
      <c r="C588">
        <f>'All Nodes'!C9375</f>
        <v>100001</v>
      </c>
      <c r="D588" s="1">
        <f>'All Nodes'!D9375</f>
        <v>0.174983</v>
      </c>
      <c r="E588" s="1">
        <f>'All Nodes'!E9375</f>
        <v>0.35000900000000001</v>
      </c>
      <c r="F588" s="1">
        <f>'All Nodes'!F9375</f>
        <v>0.55532700000000002</v>
      </c>
      <c r="G588">
        <f>'All Nodes'!G9375</f>
        <v>100001</v>
      </c>
    </row>
    <row r="589" spans="1:7" x14ac:dyDescent="0.25">
      <c r="A589" t="str">
        <f>'All Nodes'!A9376</f>
        <v>GRID</v>
      </c>
      <c r="B589">
        <f>'All Nodes'!B9376</f>
        <v>115587</v>
      </c>
      <c r="C589">
        <f>'All Nodes'!C9376</f>
        <v>100001</v>
      </c>
      <c r="D589" s="1">
        <f>'All Nodes'!D9376</f>
        <v>0.174984</v>
      </c>
      <c r="E589" s="1">
        <f>'All Nodes'!E9376</f>
        <v>0.32500899999999999</v>
      </c>
      <c r="F589" s="1">
        <f>'All Nodes'!F9376</f>
        <v>0.551952</v>
      </c>
      <c r="G589">
        <f>'All Nodes'!G9376</f>
        <v>100001</v>
      </c>
    </row>
    <row r="590" spans="1:7" x14ac:dyDescent="0.25">
      <c r="A590" t="str">
        <f>'All Nodes'!A9377</f>
        <v>GRID</v>
      </c>
      <c r="B590">
        <f>'All Nodes'!B9377</f>
        <v>115588</v>
      </c>
      <c r="C590">
        <f>'All Nodes'!C9377</f>
        <v>100001</v>
      </c>
      <c r="D590" s="1">
        <f>'All Nodes'!D9377</f>
        <v>0.174985</v>
      </c>
      <c r="E590" s="1">
        <f>'All Nodes'!E9377</f>
        <v>0.30000900000000003</v>
      </c>
      <c r="F590" s="1">
        <f>'All Nodes'!F9377</f>
        <v>0.54883099999999996</v>
      </c>
      <c r="G590">
        <f>'All Nodes'!G9377</f>
        <v>100001</v>
      </c>
    </row>
    <row r="591" spans="1:7" x14ac:dyDescent="0.25">
      <c r="A591" t="str">
        <f>'All Nodes'!A9378</f>
        <v>GRID</v>
      </c>
      <c r="B591">
        <f>'All Nodes'!B9378</f>
        <v>115589</v>
      </c>
      <c r="C591">
        <f>'All Nodes'!C9378</f>
        <v>100001</v>
      </c>
      <c r="D591" s="1">
        <f>'All Nodes'!D9378</f>
        <v>0.174987</v>
      </c>
      <c r="E591" s="1">
        <f>'All Nodes'!E9378</f>
        <v>0.275009</v>
      </c>
      <c r="F591" s="1">
        <f>'All Nodes'!F9378</f>
        <v>0.545964</v>
      </c>
      <c r="G591">
        <f>'All Nodes'!G9378</f>
        <v>100001</v>
      </c>
    </row>
    <row r="592" spans="1:7" x14ac:dyDescent="0.25">
      <c r="A592" t="str">
        <f>'All Nodes'!A9379</f>
        <v>GRID</v>
      </c>
      <c r="B592">
        <f>'All Nodes'!B9379</f>
        <v>115590</v>
      </c>
      <c r="C592">
        <f>'All Nodes'!C9379</f>
        <v>100001</v>
      </c>
      <c r="D592" s="1">
        <f>'All Nodes'!D9379</f>
        <v>0.174987</v>
      </c>
      <c r="E592" s="1">
        <f>'All Nodes'!E9379</f>
        <v>0.25000899999999998</v>
      </c>
      <c r="F592" s="1">
        <f>'All Nodes'!F9379</f>
        <v>0.54334899999999997</v>
      </c>
      <c r="G592">
        <f>'All Nodes'!G9379</f>
        <v>100001</v>
      </c>
    </row>
    <row r="593" spans="1:7" x14ac:dyDescent="0.25">
      <c r="A593" t="str">
        <f>'All Nodes'!A9380</f>
        <v>GRID</v>
      </c>
      <c r="B593">
        <f>'All Nodes'!B9380</f>
        <v>115591</v>
      </c>
      <c r="C593">
        <f>'All Nodes'!C9380</f>
        <v>100001</v>
      </c>
      <c r="D593" s="1">
        <f>'All Nodes'!D9380</f>
        <v>0.17498900000000001</v>
      </c>
      <c r="E593" s="1">
        <f>'All Nodes'!E9380</f>
        <v>0.22501099999999999</v>
      </c>
      <c r="F593" s="1">
        <f>'All Nodes'!F9380</f>
        <v>0.54098500000000005</v>
      </c>
      <c r="G593">
        <f>'All Nodes'!G9380</f>
        <v>100001</v>
      </c>
    </row>
    <row r="594" spans="1:7" x14ac:dyDescent="0.25">
      <c r="A594" t="str">
        <f>'All Nodes'!A9381</f>
        <v>GRID</v>
      </c>
      <c r="B594">
        <f>'All Nodes'!B9381</f>
        <v>115592</v>
      </c>
      <c r="C594">
        <f>'All Nodes'!C9381</f>
        <v>100001</v>
      </c>
      <c r="D594" s="1">
        <f>'All Nodes'!D9381</f>
        <v>0.17499000000000001</v>
      </c>
      <c r="E594" s="1">
        <f>'All Nodes'!E9381</f>
        <v>0.20000999999999999</v>
      </c>
      <c r="F594" s="1">
        <f>'All Nodes'!F9381</f>
        <v>0.53887200000000002</v>
      </c>
      <c r="G594">
        <f>'All Nodes'!G9381</f>
        <v>100001</v>
      </c>
    </row>
    <row r="595" spans="1:7" x14ac:dyDescent="0.25">
      <c r="A595" t="str">
        <f>'All Nodes'!A9382</f>
        <v>GRID</v>
      </c>
      <c r="B595">
        <f>'All Nodes'!B9382</f>
        <v>115593</v>
      </c>
      <c r="C595">
        <f>'All Nodes'!C9382</f>
        <v>100001</v>
      </c>
      <c r="D595" s="1">
        <f>'All Nodes'!D9382</f>
        <v>0.17499100000000001</v>
      </c>
      <c r="E595" s="1">
        <f>'All Nodes'!E9382</f>
        <v>0.17501</v>
      </c>
      <c r="F595" s="1">
        <f>'All Nodes'!F9382</f>
        <v>0.53700899999999996</v>
      </c>
      <c r="G595">
        <f>'All Nodes'!G9382</f>
        <v>100001</v>
      </c>
    </row>
    <row r="596" spans="1:7" x14ac:dyDescent="0.25">
      <c r="A596" t="str">
        <f>'All Nodes'!A9383</f>
        <v>GRID</v>
      </c>
      <c r="B596">
        <f>'All Nodes'!B9383</f>
        <v>115594</v>
      </c>
      <c r="C596">
        <f>'All Nodes'!C9383</f>
        <v>100001</v>
      </c>
      <c r="D596" s="1">
        <f>'All Nodes'!D9383</f>
        <v>0.17499300000000001</v>
      </c>
      <c r="E596" s="1">
        <f>'All Nodes'!E9383</f>
        <v>0.15001</v>
      </c>
      <c r="F596" s="1">
        <f>'All Nodes'!F9383</f>
        <v>0.53539499999999995</v>
      </c>
      <c r="G596">
        <f>'All Nodes'!G9383</f>
        <v>100001</v>
      </c>
    </row>
    <row r="597" spans="1:7" x14ac:dyDescent="0.25">
      <c r="A597" t="str">
        <f>'All Nodes'!A9384</f>
        <v>GRID</v>
      </c>
      <c r="B597">
        <f>'All Nodes'!B9384</f>
        <v>115595</v>
      </c>
      <c r="C597">
        <f>'All Nodes'!C9384</f>
        <v>100001</v>
      </c>
      <c r="D597" s="1">
        <f>'All Nodes'!D9384</f>
        <v>0.17499400000000001</v>
      </c>
      <c r="E597" s="1">
        <f>'All Nodes'!E9384</f>
        <v>0.12501000000000001</v>
      </c>
      <c r="F597" s="1">
        <f>'All Nodes'!F9384</f>
        <v>0.53403</v>
      </c>
      <c r="G597">
        <f>'All Nodes'!G9384</f>
        <v>100001</v>
      </c>
    </row>
    <row r="598" spans="1:7" x14ac:dyDescent="0.25">
      <c r="A598" t="str">
        <f>'All Nodes'!A9385</f>
        <v>GRID</v>
      </c>
      <c r="B598">
        <f>'All Nodes'!B9385</f>
        <v>115596</v>
      </c>
      <c r="C598">
        <f>'All Nodes'!C9385</f>
        <v>100001</v>
      </c>
      <c r="D598" s="1">
        <f>'All Nodes'!D9385</f>
        <v>0.19999400000000001</v>
      </c>
      <c r="E598" s="1">
        <f>'All Nodes'!E9385</f>
        <v>0.12501000000000001</v>
      </c>
      <c r="F598" s="1">
        <f>'All Nodes'!F9385</f>
        <v>0.53589100000000001</v>
      </c>
      <c r="G598">
        <f>'All Nodes'!G9385</f>
        <v>100001</v>
      </c>
    </row>
    <row r="599" spans="1:7" x14ac:dyDescent="0.25">
      <c r="A599" t="str">
        <f>'All Nodes'!A9386</f>
        <v>GRID</v>
      </c>
      <c r="B599">
        <f>'All Nodes'!B9386</f>
        <v>115597</v>
      </c>
      <c r="C599">
        <f>'All Nodes'!C9386</f>
        <v>100001</v>
      </c>
      <c r="D599" s="1">
        <f>'All Nodes'!D9386</f>
        <v>0.224996</v>
      </c>
      <c r="E599" s="1">
        <f>'All Nodes'!E9386</f>
        <v>7.5011599999999998E-2</v>
      </c>
      <c r="F599" s="1">
        <f>'All Nodes'!F9386</f>
        <v>0.53601500000000002</v>
      </c>
      <c r="G599">
        <f>'All Nodes'!G9386</f>
        <v>100001</v>
      </c>
    </row>
    <row r="600" spans="1:7" x14ac:dyDescent="0.25">
      <c r="A600" t="str">
        <f>'All Nodes'!A9387</f>
        <v>GRID</v>
      </c>
      <c r="B600">
        <f>'All Nodes'!B9387</f>
        <v>115598</v>
      </c>
      <c r="C600">
        <f>'All Nodes'!C9387</f>
        <v>100001</v>
      </c>
      <c r="D600" s="1">
        <f>'All Nodes'!D9387</f>
        <v>0.224995</v>
      </c>
      <c r="E600" s="1">
        <f>'All Nodes'!E9387</f>
        <v>0.100012</v>
      </c>
      <c r="F600" s="1">
        <f>'All Nodes'!F9387</f>
        <v>0.53688400000000003</v>
      </c>
      <c r="G600">
        <f>'All Nodes'!G9387</f>
        <v>100001</v>
      </c>
    </row>
    <row r="601" spans="1:7" x14ac:dyDescent="0.25">
      <c r="A601" t="str">
        <f>'All Nodes'!A9388</f>
        <v>GRID</v>
      </c>
      <c r="B601">
        <f>'All Nodes'!B9388</f>
        <v>115599</v>
      </c>
      <c r="C601">
        <f>'All Nodes'!C9388</f>
        <v>100001</v>
      </c>
      <c r="D601" s="1">
        <f>'All Nodes'!D9388</f>
        <v>0.249999</v>
      </c>
      <c r="E601" s="1">
        <f>'All Nodes'!E9388</f>
        <v>2.5012800000000002E-2</v>
      </c>
      <c r="F601" s="1">
        <f>'All Nodes'!F9388</f>
        <v>0.537381</v>
      </c>
      <c r="G601">
        <f>'All Nodes'!G9388</f>
        <v>100001</v>
      </c>
    </row>
    <row r="602" spans="1:7" x14ac:dyDescent="0.25">
      <c r="A602" t="str">
        <f>'All Nodes'!A9389</f>
        <v>GRID</v>
      </c>
      <c r="B602">
        <f>'All Nodes'!B9389</f>
        <v>115600</v>
      </c>
      <c r="C602">
        <f>'All Nodes'!C9389</f>
        <v>100001</v>
      </c>
      <c r="D602" s="1">
        <f>'All Nodes'!D9389</f>
        <v>0.25</v>
      </c>
      <c r="E602" s="1">
        <f>'All Nodes'!E9389</f>
        <v>1.2775999999999999E-5</v>
      </c>
      <c r="F602" s="1">
        <f>'All Nodes'!F9389</f>
        <v>0.53725699999999998</v>
      </c>
      <c r="G602">
        <f>'All Nodes'!G9389</f>
        <v>100001</v>
      </c>
    </row>
    <row r="603" spans="1:7" x14ac:dyDescent="0.25">
      <c r="A603" t="str">
        <f>'All Nodes'!A9390</f>
        <v>GRID</v>
      </c>
      <c r="B603">
        <f>'All Nodes'!B9390</f>
        <v>115601</v>
      </c>
      <c r="C603">
        <f>'All Nodes'!C9390</f>
        <v>100001</v>
      </c>
      <c r="D603" s="1">
        <f>'All Nodes'!D9390</f>
        <v>0.249996</v>
      </c>
      <c r="E603" s="1">
        <f>'All Nodes'!E9390</f>
        <v>7.5012800000000004E-2</v>
      </c>
      <c r="F603" s="1">
        <f>'All Nodes'!F9390</f>
        <v>0.53837500000000005</v>
      </c>
      <c r="G603">
        <f>'All Nodes'!G9390</f>
        <v>100001</v>
      </c>
    </row>
    <row r="604" spans="1:7" x14ac:dyDescent="0.25">
      <c r="A604" t="str">
        <f>'All Nodes'!A9391</f>
        <v>GRID</v>
      </c>
      <c r="B604">
        <f>'All Nodes'!B9391</f>
        <v>115602</v>
      </c>
      <c r="C604">
        <f>'All Nodes'!C9391</f>
        <v>100001</v>
      </c>
      <c r="D604" s="1">
        <f>'All Nodes'!D9391</f>
        <v>0.249997</v>
      </c>
      <c r="E604" s="1">
        <f>'All Nodes'!E9391</f>
        <v>5.0012800000000003E-2</v>
      </c>
      <c r="F604" s="1">
        <f>'All Nodes'!F9391</f>
        <v>0.53775399999999995</v>
      </c>
      <c r="G604">
        <f>'All Nodes'!G9391</f>
        <v>100001</v>
      </c>
    </row>
    <row r="605" spans="1:7" x14ac:dyDescent="0.25">
      <c r="A605" t="str">
        <f>'All Nodes'!A9392</f>
        <v>GRID</v>
      </c>
      <c r="B605">
        <f>'All Nodes'!B9392</f>
        <v>115603</v>
      </c>
      <c r="C605">
        <f>'All Nodes'!C9392</f>
        <v>100001</v>
      </c>
      <c r="D605" s="1">
        <f>'All Nodes'!D9392</f>
        <v>0.275003</v>
      </c>
      <c r="E605" s="1">
        <f>'All Nodes'!E9392</f>
        <v>-4.9985000000000002E-2</v>
      </c>
      <c r="F605" s="1">
        <f>'All Nodes'!F9392</f>
        <v>0.54036399999999996</v>
      </c>
      <c r="G605">
        <f>'All Nodes'!G9392</f>
        <v>100001</v>
      </c>
    </row>
    <row r="606" spans="1:7" x14ac:dyDescent="0.25">
      <c r="A606" t="str">
        <f>'All Nodes'!A9393</f>
        <v>GRID</v>
      </c>
      <c r="B606">
        <f>'All Nodes'!B9393</f>
        <v>115604</v>
      </c>
      <c r="C606">
        <f>'All Nodes'!C9393</f>
        <v>100001</v>
      </c>
      <c r="D606" s="1">
        <f>'All Nodes'!D9393</f>
        <v>0.30000700000000002</v>
      </c>
      <c r="E606" s="1">
        <f>'All Nodes'!E9393</f>
        <v>-4.9984000000000001E-2</v>
      </c>
      <c r="F606" s="1">
        <f>'All Nodes'!F9393</f>
        <v>0.54322499999999996</v>
      </c>
      <c r="G606">
        <f>'All Nodes'!G9393</f>
        <v>100001</v>
      </c>
    </row>
    <row r="607" spans="1:7" x14ac:dyDescent="0.25">
      <c r="A607" t="str">
        <f>'All Nodes'!A9394</f>
        <v>GRID</v>
      </c>
      <c r="B607">
        <f>'All Nodes'!B9394</f>
        <v>115605</v>
      </c>
      <c r="C607">
        <f>'All Nodes'!C9394</f>
        <v>100001</v>
      </c>
      <c r="D607" s="1">
        <f>'All Nodes'!D9394</f>
        <v>0.32500299999999999</v>
      </c>
      <c r="E607" s="1">
        <f>'All Nodes'!E9394</f>
        <v>-7.4982999999999994E-2</v>
      </c>
      <c r="F607" s="1">
        <f>'All Nodes'!F9394</f>
        <v>0.54696100000000003</v>
      </c>
      <c r="G607">
        <f>'All Nodes'!G9394</f>
        <v>100001</v>
      </c>
    </row>
    <row r="608" spans="1:7" x14ac:dyDescent="0.25">
      <c r="A608" t="str">
        <f>'All Nodes'!A9395</f>
        <v>GRID</v>
      </c>
      <c r="B608">
        <f>'All Nodes'!B9395</f>
        <v>115606</v>
      </c>
      <c r="C608">
        <f>'All Nodes'!C9395</f>
        <v>100001</v>
      </c>
      <c r="D608" s="1">
        <f>'All Nodes'!D9395</f>
        <v>0.32500299999999999</v>
      </c>
      <c r="E608" s="1">
        <f>'All Nodes'!E9395</f>
        <v>-4.9983E-2</v>
      </c>
      <c r="F608" s="1">
        <f>'All Nodes'!F9395</f>
        <v>0.54633799999999999</v>
      </c>
      <c r="G608">
        <f>'All Nodes'!G9395</f>
        <v>100001</v>
      </c>
    </row>
    <row r="609" spans="1:7" x14ac:dyDescent="0.25">
      <c r="A609" t="str">
        <f>'All Nodes'!A9396</f>
        <v>GRID</v>
      </c>
      <c r="B609">
        <f>'All Nodes'!B9396</f>
        <v>115607</v>
      </c>
      <c r="C609">
        <f>'All Nodes'!C9396</f>
        <v>100001</v>
      </c>
      <c r="D609" s="1">
        <f>'All Nodes'!D9396</f>
        <v>0.35000199999999998</v>
      </c>
      <c r="E609" s="1">
        <f>'All Nodes'!E9396</f>
        <v>-7.4981000000000006E-2</v>
      </c>
      <c r="F609" s="1">
        <f>'All Nodes'!F9396</f>
        <v>0.55032899999999996</v>
      </c>
      <c r="G609">
        <f>'All Nodes'!G9396</f>
        <v>100001</v>
      </c>
    </row>
    <row r="610" spans="1:7" x14ac:dyDescent="0.25">
      <c r="A610" t="str">
        <f>'All Nodes'!A9397</f>
        <v>GRID</v>
      </c>
      <c r="B610">
        <f>'All Nodes'!B9397</f>
        <v>115608</v>
      </c>
      <c r="C610">
        <f>'All Nodes'!C9397</f>
        <v>100001</v>
      </c>
      <c r="D610" s="1">
        <f>'All Nodes'!D9397</f>
        <v>0.37500299999999998</v>
      </c>
      <c r="E610" s="1">
        <f>'All Nodes'!E9397</f>
        <v>-7.4981000000000006E-2</v>
      </c>
      <c r="F610" s="1">
        <f>'All Nodes'!F9397</f>
        <v>0.553952</v>
      </c>
      <c r="G610">
        <f>'All Nodes'!G9397</f>
        <v>100001</v>
      </c>
    </row>
    <row r="611" spans="1:7" x14ac:dyDescent="0.25">
      <c r="A611" t="str">
        <f>'All Nodes'!A9398</f>
        <v>GRID</v>
      </c>
      <c r="B611">
        <f>'All Nodes'!B9398</f>
        <v>115609</v>
      </c>
      <c r="C611">
        <f>'All Nodes'!C9398</f>
        <v>100001</v>
      </c>
      <c r="D611" s="1">
        <f>'All Nodes'!D9398</f>
        <v>0.40000400000000003</v>
      </c>
      <c r="E611" s="1">
        <f>'All Nodes'!E9398</f>
        <v>-7.4979000000000004E-2</v>
      </c>
      <c r="F611" s="1">
        <f>'All Nodes'!F9398</f>
        <v>0.55783000000000005</v>
      </c>
      <c r="G611">
        <f>'All Nodes'!G9398</f>
        <v>100001</v>
      </c>
    </row>
    <row r="612" spans="1:7" x14ac:dyDescent="0.25">
      <c r="A612" t="str">
        <f>'All Nodes'!A9399</f>
        <v>GRID</v>
      </c>
      <c r="B612">
        <f>'All Nodes'!B9399</f>
        <v>115610</v>
      </c>
      <c r="C612">
        <f>'All Nodes'!C9399</f>
        <v>100001</v>
      </c>
      <c r="D612" s="1">
        <f>'All Nodes'!D9399</f>
        <v>0.42500300000000002</v>
      </c>
      <c r="E612" s="1">
        <f>'All Nodes'!E9399</f>
        <v>-7.4977000000000002E-2</v>
      </c>
      <c r="F612" s="1">
        <f>'All Nodes'!F9399</f>
        <v>0.56196599999999997</v>
      </c>
      <c r="G612">
        <f>'All Nodes'!G9399</f>
        <v>100001</v>
      </c>
    </row>
    <row r="613" spans="1:7" x14ac:dyDescent="0.25">
      <c r="A613" t="str">
        <f>'All Nodes'!A9400</f>
        <v>GRID</v>
      </c>
      <c r="B613">
        <f>'All Nodes'!B9400</f>
        <v>115611</v>
      </c>
      <c r="C613">
        <f>'All Nodes'!C9400</f>
        <v>100001</v>
      </c>
      <c r="D613" s="1">
        <f>'All Nodes'!D9400</f>
        <v>0.45000499999999999</v>
      </c>
      <c r="E613" s="1">
        <f>'All Nodes'!E9400</f>
        <v>-7.4977000000000002E-2</v>
      </c>
      <c r="F613" s="1">
        <f>'All Nodes'!F9400</f>
        <v>0.56635800000000003</v>
      </c>
      <c r="G613">
        <f>'All Nodes'!G9400</f>
        <v>100001</v>
      </c>
    </row>
    <row r="614" spans="1:7" x14ac:dyDescent="0.25">
      <c r="A614" t="str">
        <f>'All Nodes'!A9401</f>
        <v>GRID</v>
      </c>
      <c r="B614">
        <f>'All Nodes'!B9401</f>
        <v>115612</v>
      </c>
      <c r="C614">
        <f>'All Nodes'!C9401</f>
        <v>100001</v>
      </c>
      <c r="D614" s="1">
        <f>'All Nodes'!D9401</f>
        <v>0.47500399999999998</v>
      </c>
      <c r="E614" s="1">
        <f>'All Nodes'!E9401</f>
        <v>-7.4975E-2</v>
      </c>
      <c r="F614" s="1">
        <f>'All Nodes'!F9401</f>
        <v>0.57101000000000002</v>
      </c>
      <c r="G614">
        <f>'All Nodes'!G9401</f>
        <v>100001</v>
      </c>
    </row>
    <row r="615" spans="1:7" x14ac:dyDescent="0.25">
      <c r="A615" t="str">
        <f>'All Nodes'!A9402</f>
        <v>GRID</v>
      </c>
      <c r="B615">
        <f>'All Nodes'!B9402</f>
        <v>115613</v>
      </c>
      <c r="C615">
        <f>'All Nodes'!C9402</f>
        <v>100001</v>
      </c>
      <c r="D615" s="1">
        <f>'All Nodes'!D9402</f>
        <v>0.275001</v>
      </c>
      <c r="E615" s="1">
        <f>'All Nodes'!E9402</f>
        <v>-2.4985E-2</v>
      </c>
      <c r="F615" s="1">
        <f>'All Nodes'!F9402</f>
        <v>0.53998999999999997</v>
      </c>
      <c r="G615">
        <f>'All Nodes'!G9402</f>
        <v>100001</v>
      </c>
    </row>
    <row r="616" spans="1:7" x14ac:dyDescent="0.25">
      <c r="A616" t="str">
        <f>'All Nodes'!A9403</f>
        <v>GRID</v>
      </c>
      <c r="B616">
        <f>'All Nodes'!B9403</f>
        <v>115614</v>
      </c>
      <c r="C616">
        <f>'All Nodes'!C9403</f>
        <v>100001</v>
      </c>
      <c r="D616" s="1">
        <f>'All Nodes'!D9403</f>
        <v>0.27500000000000002</v>
      </c>
      <c r="E616" s="1">
        <f>'All Nodes'!E9403</f>
        <v>1.4003E-5</v>
      </c>
      <c r="F616" s="1">
        <f>'All Nodes'!F9403</f>
        <v>0.53986599999999996</v>
      </c>
      <c r="G616">
        <f>'All Nodes'!G9403</f>
        <v>100001</v>
      </c>
    </row>
    <row r="617" spans="1:7" x14ac:dyDescent="0.25">
      <c r="A617" t="str">
        <f>'All Nodes'!A9404</f>
        <v>GRID</v>
      </c>
      <c r="B617">
        <f>'All Nodes'!B9404</f>
        <v>115615</v>
      </c>
      <c r="C617">
        <f>'All Nodes'!C9404</f>
        <v>100001</v>
      </c>
      <c r="D617" s="1">
        <f>'All Nodes'!D9404</f>
        <v>0.47500599999999998</v>
      </c>
      <c r="E617" s="1">
        <f>'All Nodes'!E9404</f>
        <v>-0.124976</v>
      </c>
      <c r="F617" s="1">
        <f>'All Nodes'!F9404</f>
        <v>0.57302600000000004</v>
      </c>
      <c r="G617">
        <f>'All Nodes'!G9404</f>
        <v>100001</v>
      </c>
    </row>
    <row r="618" spans="1:7" x14ac:dyDescent="0.25">
      <c r="A618" t="str">
        <f>'All Nodes'!A9405</f>
        <v>GRID</v>
      </c>
      <c r="B618">
        <f>'All Nodes'!B9405</f>
        <v>115616</v>
      </c>
      <c r="C618">
        <f>'All Nodes'!C9405</f>
        <v>100001</v>
      </c>
      <c r="D618" s="1">
        <f>'All Nodes'!D9405</f>
        <v>0.45000600000000002</v>
      </c>
      <c r="E618" s="1">
        <f>'All Nodes'!E9405</f>
        <v>-0.12497800000000001</v>
      </c>
      <c r="F618" s="1">
        <f>'All Nodes'!F9405</f>
        <v>0.56836900000000001</v>
      </c>
      <c r="G618">
        <f>'All Nodes'!G9405</f>
        <v>100001</v>
      </c>
    </row>
    <row r="619" spans="1:7" x14ac:dyDescent="0.25">
      <c r="A619" t="str">
        <f>'All Nodes'!A9406</f>
        <v>GRID</v>
      </c>
      <c r="B619">
        <f>'All Nodes'!B9406</f>
        <v>115617</v>
      </c>
      <c r="C619">
        <f>'All Nodes'!C9406</f>
        <v>100001</v>
      </c>
      <c r="D619" s="1">
        <f>'All Nodes'!D9406</f>
        <v>0.42500700000000002</v>
      </c>
      <c r="E619" s="1">
        <f>'All Nodes'!E9406</f>
        <v>-0.12497900000000001</v>
      </c>
      <c r="F619" s="1">
        <f>'All Nodes'!F9406</f>
        <v>0.56397200000000003</v>
      </c>
      <c r="G619">
        <f>'All Nodes'!G9406</f>
        <v>100001</v>
      </c>
    </row>
    <row r="620" spans="1:7" x14ac:dyDescent="0.25">
      <c r="A620" t="str">
        <f>'All Nodes'!A9407</f>
        <v>GRID</v>
      </c>
      <c r="B620">
        <f>'All Nodes'!B9407</f>
        <v>115618</v>
      </c>
      <c r="C620">
        <f>'All Nodes'!C9407</f>
        <v>100001</v>
      </c>
      <c r="D620" s="1">
        <f>'All Nodes'!D9407</f>
        <v>0.40000599999999997</v>
      </c>
      <c r="E620" s="1">
        <f>'All Nodes'!E9407</f>
        <v>-0.12497999999999999</v>
      </c>
      <c r="F620" s="1">
        <f>'All Nodes'!F9407</f>
        <v>0.55983400000000005</v>
      </c>
      <c r="G620">
        <f>'All Nodes'!G9407</f>
        <v>100001</v>
      </c>
    </row>
    <row r="621" spans="1:7" x14ac:dyDescent="0.25">
      <c r="A621" t="str">
        <f>'All Nodes'!A9408</f>
        <v>GRID</v>
      </c>
      <c r="B621">
        <f>'All Nodes'!B9408</f>
        <v>115619</v>
      </c>
      <c r="C621">
        <f>'All Nodes'!C9408</f>
        <v>100001</v>
      </c>
      <c r="D621" s="1">
        <f>'All Nodes'!D9408</f>
        <v>0.37500600000000001</v>
      </c>
      <c r="E621" s="1">
        <f>'All Nodes'!E9408</f>
        <v>-0.12498099999999999</v>
      </c>
      <c r="F621" s="1">
        <f>'All Nodes'!F9408</f>
        <v>0.55595300000000003</v>
      </c>
      <c r="G621">
        <f>'All Nodes'!G9408</f>
        <v>100001</v>
      </c>
    </row>
    <row r="622" spans="1:7" x14ac:dyDescent="0.25">
      <c r="A622" t="str">
        <f>'All Nodes'!A9409</f>
        <v>GRID</v>
      </c>
      <c r="B622">
        <f>'All Nodes'!B9409</f>
        <v>115620</v>
      </c>
      <c r="C622">
        <f>'All Nodes'!C9409</f>
        <v>100001</v>
      </c>
      <c r="D622" s="1">
        <f>'All Nodes'!D9409</f>
        <v>0.35000700000000001</v>
      </c>
      <c r="E622" s="1">
        <f>'All Nodes'!E9409</f>
        <v>-0.124983</v>
      </c>
      <c r="F622" s="1">
        <f>'All Nodes'!F9409</f>
        <v>0.55232800000000004</v>
      </c>
      <c r="G622">
        <f>'All Nodes'!G9409</f>
        <v>100001</v>
      </c>
    </row>
    <row r="623" spans="1:7" x14ac:dyDescent="0.25">
      <c r="A623" t="str">
        <f>'All Nodes'!A9410</f>
        <v>GRID</v>
      </c>
      <c r="B623">
        <f>'All Nodes'!B9410</f>
        <v>115621</v>
      </c>
      <c r="C623">
        <f>'All Nodes'!C9410</f>
        <v>100001</v>
      </c>
      <c r="D623" s="1">
        <f>'All Nodes'!D9410</f>
        <v>0.32500699999999999</v>
      </c>
      <c r="E623" s="1">
        <f>'All Nodes'!E9410</f>
        <v>-0.124984</v>
      </c>
      <c r="F623" s="1">
        <f>'All Nodes'!F9410</f>
        <v>0.548956</v>
      </c>
      <c r="G623">
        <f>'All Nodes'!G9410</f>
        <v>100001</v>
      </c>
    </row>
    <row r="624" spans="1:7" x14ac:dyDescent="0.25">
      <c r="A624" t="str">
        <f>'All Nodes'!A9411</f>
        <v>GRID</v>
      </c>
      <c r="B624">
        <f>'All Nodes'!B9411</f>
        <v>115622</v>
      </c>
      <c r="C624">
        <f>'All Nodes'!C9411</f>
        <v>100001</v>
      </c>
      <c r="D624" s="1">
        <f>'All Nodes'!D9411</f>
        <v>0.30000700000000002</v>
      </c>
      <c r="E624" s="1">
        <f>'All Nodes'!E9411</f>
        <v>-0.124985</v>
      </c>
      <c r="F624" s="1">
        <f>'All Nodes'!F9411</f>
        <v>0.54583999999999999</v>
      </c>
      <c r="G624">
        <f>'All Nodes'!G9411</f>
        <v>100001</v>
      </c>
    </row>
    <row r="625" spans="1:7" x14ac:dyDescent="0.25">
      <c r="A625" t="str">
        <f>'All Nodes'!A9412</f>
        <v>GRID</v>
      </c>
      <c r="B625">
        <f>'All Nodes'!B9412</f>
        <v>115623</v>
      </c>
      <c r="C625">
        <f>'All Nodes'!C9412</f>
        <v>100001</v>
      </c>
      <c r="D625" s="1">
        <f>'All Nodes'!D9412</f>
        <v>0.27500599999999997</v>
      </c>
      <c r="E625" s="1">
        <f>'All Nodes'!E9412</f>
        <v>-0.124986</v>
      </c>
      <c r="F625" s="1">
        <f>'All Nodes'!F9412</f>
        <v>0.54297499999999999</v>
      </c>
      <c r="G625">
        <f>'All Nodes'!G9412</f>
        <v>100001</v>
      </c>
    </row>
    <row r="626" spans="1:7" x14ac:dyDescent="0.25">
      <c r="A626" t="str">
        <f>'All Nodes'!A9413</f>
        <v>GRID</v>
      </c>
      <c r="B626">
        <f>'All Nodes'!B9413</f>
        <v>115624</v>
      </c>
      <c r="C626">
        <f>'All Nodes'!C9413</f>
        <v>100001</v>
      </c>
      <c r="D626" s="1">
        <f>'All Nodes'!D9413</f>
        <v>-0.47499400000000003</v>
      </c>
      <c r="E626" s="1">
        <f>'All Nodes'!E9413</f>
        <v>-0.125023</v>
      </c>
      <c r="F626" s="1">
        <f>'All Nodes'!F9413</f>
        <v>0.57302600000000004</v>
      </c>
      <c r="G626">
        <f>'All Nodes'!G9413</f>
        <v>100001</v>
      </c>
    </row>
    <row r="627" spans="1:7" x14ac:dyDescent="0.25">
      <c r="A627" t="str">
        <f>'All Nodes'!A9414</f>
        <v>GRID</v>
      </c>
      <c r="B627">
        <f>'All Nodes'!B9414</f>
        <v>115625</v>
      </c>
      <c r="C627">
        <f>'All Nodes'!C9414</f>
        <v>100001</v>
      </c>
      <c r="D627" s="1">
        <f>'All Nodes'!D9414</f>
        <v>0.25000600000000001</v>
      </c>
      <c r="E627" s="1">
        <f>'All Nodes'!E9414</f>
        <v>-0.124988</v>
      </c>
      <c r="F627" s="1">
        <f>'All Nodes'!F9414</f>
        <v>0.54036300000000004</v>
      </c>
      <c r="G627">
        <f>'All Nodes'!G9414</f>
        <v>100001</v>
      </c>
    </row>
    <row r="628" spans="1:7" x14ac:dyDescent="0.25">
      <c r="A628" t="str">
        <f>'All Nodes'!A9415</f>
        <v>GRID</v>
      </c>
      <c r="B628">
        <f>'All Nodes'!B9415</f>
        <v>115626</v>
      </c>
      <c r="C628">
        <f>'All Nodes'!C9415</f>
        <v>100001</v>
      </c>
      <c r="D628" s="1">
        <f>'All Nodes'!D9415</f>
        <v>-0.44999400000000001</v>
      </c>
      <c r="E628" s="1">
        <f>'All Nodes'!E9415</f>
        <v>-0.12502099999999999</v>
      </c>
      <c r="F628" s="1">
        <f>'All Nodes'!F9415</f>
        <v>0.56836900000000001</v>
      </c>
      <c r="G628">
        <f>'All Nodes'!G9415</f>
        <v>100001</v>
      </c>
    </row>
    <row r="629" spans="1:7" x14ac:dyDescent="0.25">
      <c r="A629" t="str">
        <f>'All Nodes'!A9416</f>
        <v>GRID</v>
      </c>
      <c r="B629">
        <f>'All Nodes'!B9416</f>
        <v>115627</v>
      </c>
      <c r="C629">
        <f>'All Nodes'!C9416</f>
        <v>100001</v>
      </c>
      <c r="D629" s="1">
        <f>'All Nodes'!D9416</f>
        <v>0.22500600000000001</v>
      </c>
      <c r="E629" s="1">
        <f>'All Nodes'!E9416</f>
        <v>-0.124988</v>
      </c>
      <c r="F629" s="1">
        <f>'All Nodes'!F9416</f>
        <v>0.53800300000000001</v>
      </c>
      <c r="G629">
        <f>'All Nodes'!G9416</f>
        <v>100001</v>
      </c>
    </row>
    <row r="630" spans="1:7" x14ac:dyDescent="0.25">
      <c r="A630" t="str">
        <f>'All Nodes'!A9417</f>
        <v>GRID</v>
      </c>
      <c r="B630">
        <f>'All Nodes'!B9417</f>
        <v>115628</v>
      </c>
      <c r="C630">
        <f>'All Nodes'!C9417</f>
        <v>100001</v>
      </c>
      <c r="D630" s="1">
        <f>'All Nodes'!D9417</f>
        <v>-0.42499399999999998</v>
      </c>
      <c r="E630" s="1">
        <f>'All Nodes'!E9417</f>
        <v>-0.12502099999999999</v>
      </c>
      <c r="F630" s="1">
        <f>'All Nodes'!F9417</f>
        <v>0.56397299999999995</v>
      </c>
      <c r="G630">
        <f>'All Nodes'!G9417</f>
        <v>100001</v>
      </c>
    </row>
    <row r="631" spans="1:7" x14ac:dyDescent="0.25">
      <c r="A631" t="str">
        <f>'All Nodes'!A9418</f>
        <v>GRID</v>
      </c>
      <c r="B631">
        <f>'All Nodes'!B9418</f>
        <v>115629</v>
      </c>
      <c r="C631">
        <f>'All Nodes'!C9418</f>
        <v>100001</v>
      </c>
      <c r="D631" s="1">
        <f>'All Nodes'!D9418</f>
        <v>0.20000599999999999</v>
      </c>
      <c r="E631" s="1">
        <f>'All Nodes'!E9418</f>
        <v>-0.12499</v>
      </c>
      <c r="F631" s="1">
        <f>'All Nodes'!F9418</f>
        <v>0.53589100000000001</v>
      </c>
      <c r="G631">
        <f>'All Nodes'!G9418</f>
        <v>100001</v>
      </c>
    </row>
    <row r="632" spans="1:7" x14ac:dyDescent="0.25">
      <c r="A632" t="str">
        <f>'All Nodes'!A9419</f>
        <v>GRID</v>
      </c>
      <c r="B632">
        <f>'All Nodes'!B9419</f>
        <v>115630</v>
      </c>
      <c r="C632">
        <f>'All Nodes'!C9419</f>
        <v>100001</v>
      </c>
      <c r="D632" s="1">
        <f>'All Nodes'!D9419</f>
        <v>-0.39999400000000002</v>
      </c>
      <c r="E632" s="1">
        <f>'All Nodes'!E9419</f>
        <v>-0.12501799999999999</v>
      </c>
      <c r="F632" s="1">
        <f>'All Nodes'!F9419</f>
        <v>0.55983400000000005</v>
      </c>
      <c r="G632">
        <f>'All Nodes'!G9419</f>
        <v>100001</v>
      </c>
    </row>
    <row r="633" spans="1:7" x14ac:dyDescent="0.25">
      <c r="A633" t="str">
        <f>'All Nodes'!A9420</f>
        <v>GRID</v>
      </c>
      <c r="B633">
        <f>'All Nodes'!B9420</f>
        <v>115631</v>
      </c>
      <c r="C633">
        <f>'All Nodes'!C9420</f>
        <v>100001</v>
      </c>
      <c r="D633" s="1">
        <f>'All Nodes'!D9420</f>
        <v>0.17500599999999999</v>
      </c>
      <c r="E633" s="1">
        <f>'All Nodes'!E9420</f>
        <v>-0.124991</v>
      </c>
      <c r="F633" s="1">
        <f>'All Nodes'!F9420</f>
        <v>0.53403</v>
      </c>
      <c r="G633">
        <f>'All Nodes'!G9420</f>
        <v>100001</v>
      </c>
    </row>
    <row r="634" spans="1:7" x14ac:dyDescent="0.25">
      <c r="A634" t="str">
        <f>'All Nodes'!A9421</f>
        <v>GRID</v>
      </c>
      <c r="B634">
        <f>'All Nodes'!B9421</f>
        <v>115632</v>
      </c>
      <c r="C634">
        <f>'All Nodes'!C9421</f>
        <v>100001</v>
      </c>
      <c r="D634" s="1">
        <f>'All Nodes'!D9421</f>
        <v>-0.37499399999999999</v>
      </c>
      <c r="E634" s="1">
        <f>'All Nodes'!E9421</f>
        <v>-0.12501799999999999</v>
      </c>
      <c r="F634" s="1">
        <f>'All Nodes'!F9421</f>
        <v>0.55595300000000003</v>
      </c>
      <c r="G634">
        <f>'All Nodes'!G9421</f>
        <v>100001</v>
      </c>
    </row>
    <row r="635" spans="1:7" x14ac:dyDescent="0.25">
      <c r="A635" t="str">
        <f>'All Nodes'!A9422</f>
        <v>GRID</v>
      </c>
      <c r="B635">
        <f>'All Nodes'!B9422</f>
        <v>115633</v>
      </c>
      <c r="C635">
        <f>'All Nodes'!C9422</f>
        <v>100001</v>
      </c>
      <c r="D635" s="1">
        <f>'All Nodes'!D9422</f>
        <v>0.150006</v>
      </c>
      <c r="E635" s="1">
        <f>'All Nodes'!E9422</f>
        <v>-0.12499200000000001</v>
      </c>
      <c r="F635" s="1">
        <f>'All Nodes'!F9422</f>
        <v>0.53241899999999998</v>
      </c>
      <c r="G635">
        <f>'All Nodes'!G9422</f>
        <v>100001</v>
      </c>
    </row>
    <row r="636" spans="1:7" x14ac:dyDescent="0.25">
      <c r="A636" t="str">
        <f>'All Nodes'!A9423</f>
        <v>GRID</v>
      </c>
      <c r="B636">
        <f>'All Nodes'!B9423</f>
        <v>115634</v>
      </c>
      <c r="C636">
        <f>'All Nodes'!C9423</f>
        <v>100001</v>
      </c>
      <c r="D636" s="1">
        <f>'All Nodes'!D9423</f>
        <v>-0.349995</v>
      </c>
      <c r="E636" s="1">
        <f>'All Nodes'!E9423</f>
        <v>-0.12501699999999999</v>
      </c>
      <c r="F636" s="1">
        <f>'All Nodes'!F9423</f>
        <v>0.55232800000000004</v>
      </c>
      <c r="G636">
        <f>'All Nodes'!G9423</f>
        <v>100001</v>
      </c>
    </row>
    <row r="637" spans="1:7" x14ac:dyDescent="0.25">
      <c r="A637" t="str">
        <f>'All Nodes'!A9424</f>
        <v>GRID</v>
      </c>
      <c r="B637">
        <f>'All Nodes'!B9424</f>
        <v>115635</v>
      </c>
      <c r="C637">
        <f>'All Nodes'!C9424</f>
        <v>100001</v>
      </c>
      <c r="D637" s="1">
        <f>'All Nodes'!D9424</f>
        <v>0.12500600000000001</v>
      </c>
      <c r="E637" s="1">
        <f>'All Nodes'!E9424</f>
        <v>-0.12499399999999999</v>
      </c>
      <c r="F637" s="1">
        <f>'All Nodes'!F9424</f>
        <v>0.53105599999999997</v>
      </c>
      <c r="G637">
        <f>'All Nodes'!G9424</f>
        <v>100001</v>
      </c>
    </row>
    <row r="638" spans="1:7" x14ac:dyDescent="0.25">
      <c r="A638" t="str">
        <f>'All Nodes'!A9425</f>
        <v>GRID</v>
      </c>
      <c r="B638">
        <f>'All Nodes'!B9425</f>
        <v>115636</v>
      </c>
      <c r="C638">
        <f>'All Nodes'!C9425</f>
        <v>100001</v>
      </c>
      <c r="D638" s="1">
        <f>'All Nodes'!D9425</f>
        <v>-0.32499499999999998</v>
      </c>
      <c r="E638" s="1">
        <f>'All Nodes'!E9425</f>
        <v>-0.12501499999999999</v>
      </c>
      <c r="F638" s="1">
        <f>'All Nodes'!F9425</f>
        <v>0.548956</v>
      </c>
      <c r="G638">
        <f>'All Nodes'!G9425</f>
        <v>100001</v>
      </c>
    </row>
    <row r="639" spans="1:7" x14ac:dyDescent="0.25">
      <c r="A639" t="str">
        <f>'All Nodes'!A9426</f>
        <v>GRID</v>
      </c>
      <c r="B639">
        <f>'All Nodes'!B9426</f>
        <v>115637</v>
      </c>
      <c r="C639">
        <f>'All Nodes'!C9426</f>
        <v>100001</v>
      </c>
      <c r="D639" s="1">
        <f>'All Nodes'!D9426</f>
        <v>0.100005</v>
      </c>
      <c r="E639" s="1">
        <f>'All Nodes'!E9426</f>
        <v>-0.12499499999999999</v>
      </c>
      <c r="F639" s="1">
        <f>'All Nodes'!F9426</f>
        <v>0.52994200000000002</v>
      </c>
      <c r="G639">
        <f>'All Nodes'!G9426</f>
        <v>100001</v>
      </c>
    </row>
    <row r="640" spans="1:7" x14ac:dyDescent="0.25">
      <c r="A640" t="str">
        <f>'All Nodes'!A9427</f>
        <v>GRID</v>
      </c>
      <c r="B640">
        <f>'All Nodes'!B9427</f>
        <v>115638</v>
      </c>
      <c r="C640">
        <f>'All Nodes'!C9427</f>
        <v>100001</v>
      </c>
      <c r="D640" s="1">
        <f>'All Nodes'!D9427</f>
        <v>-0.29999399999999998</v>
      </c>
      <c r="E640" s="1">
        <f>'All Nodes'!E9427</f>
        <v>-0.12501399999999999</v>
      </c>
      <c r="F640" s="1">
        <f>'All Nodes'!F9427</f>
        <v>0.54583999999999999</v>
      </c>
      <c r="G640">
        <f>'All Nodes'!G9427</f>
        <v>100001</v>
      </c>
    </row>
    <row r="641" spans="1:7" x14ac:dyDescent="0.25">
      <c r="A641" t="str">
        <f>'All Nodes'!A9428</f>
        <v>GRID</v>
      </c>
      <c r="B641">
        <f>'All Nodes'!B9428</f>
        <v>115639</v>
      </c>
      <c r="C641">
        <f>'All Nodes'!C9428</f>
        <v>100001</v>
      </c>
      <c r="D641" s="1">
        <f>'All Nodes'!D9428</f>
        <v>7.5013999999999997E-2</v>
      </c>
      <c r="E641" s="1">
        <f>'All Nodes'!E9428</f>
        <v>-0.124996</v>
      </c>
      <c r="F641" s="1">
        <f>'All Nodes'!F9428</f>
        <v>0.52907499999999996</v>
      </c>
      <c r="G641">
        <f>'All Nodes'!G9428</f>
        <v>100001</v>
      </c>
    </row>
    <row r="642" spans="1:7" x14ac:dyDescent="0.25">
      <c r="A642" t="str">
        <f>'All Nodes'!A9429</f>
        <v>GRID</v>
      </c>
      <c r="B642">
        <f>'All Nodes'!B9429</f>
        <v>115640</v>
      </c>
      <c r="C642">
        <f>'All Nodes'!C9429</f>
        <v>100001</v>
      </c>
      <c r="D642" s="1">
        <f>'All Nodes'!D9429</f>
        <v>-0.27499400000000002</v>
      </c>
      <c r="E642" s="1">
        <f>'All Nodes'!E9429</f>
        <v>-0.12501300000000001</v>
      </c>
      <c r="F642" s="1">
        <f>'All Nodes'!F9429</f>
        <v>0.54297499999999999</v>
      </c>
      <c r="G642">
        <f>'All Nodes'!G9429</f>
        <v>100001</v>
      </c>
    </row>
    <row r="643" spans="1:7" x14ac:dyDescent="0.25">
      <c r="A643" t="str">
        <f>'All Nodes'!A9430</f>
        <v>GRID</v>
      </c>
      <c r="B643">
        <f>'All Nodes'!B9430</f>
        <v>115641</v>
      </c>
      <c r="C643">
        <f>'All Nodes'!C9430</f>
        <v>100001</v>
      </c>
      <c r="D643" s="1">
        <f>'All Nodes'!D9430</f>
        <v>5.0006000000000002E-2</v>
      </c>
      <c r="E643" s="1">
        <f>'All Nodes'!E9430</f>
        <v>-0.124997</v>
      </c>
      <c r="F643" s="1">
        <f>'All Nodes'!F9430</f>
        <v>0.52845600000000004</v>
      </c>
      <c r="G643">
        <f>'All Nodes'!G9430</f>
        <v>100001</v>
      </c>
    </row>
    <row r="644" spans="1:7" x14ac:dyDescent="0.25">
      <c r="A644" t="str">
        <f>'All Nodes'!A9431</f>
        <v>GRID</v>
      </c>
      <c r="B644">
        <f>'All Nodes'!B9431</f>
        <v>115642</v>
      </c>
      <c r="C644">
        <f>'All Nodes'!C9431</f>
        <v>100001</v>
      </c>
      <c r="D644" s="1">
        <f>'All Nodes'!D9431</f>
        <v>-0.24999399999999999</v>
      </c>
      <c r="E644" s="1">
        <f>'All Nodes'!E9431</f>
        <v>-0.12501200000000001</v>
      </c>
      <c r="F644" s="1">
        <f>'All Nodes'!F9431</f>
        <v>0.54036300000000004</v>
      </c>
      <c r="G644">
        <f>'All Nodes'!G9431</f>
        <v>100001</v>
      </c>
    </row>
    <row r="645" spans="1:7" x14ac:dyDescent="0.25">
      <c r="A645" t="str">
        <f>'All Nodes'!A9432</f>
        <v>GRID</v>
      </c>
      <c r="B645">
        <f>'All Nodes'!B9432</f>
        <v>115643</v>
      </c>
      <c r="C645">
        <f>'All Nodes'!C9432</f>
        <v>100001</v>
      </c>
      <c r="D645" s="1">
        <f>'All Nodes'!D9432</f>
        <v>2.5009E-2</v>
      </c>
      <c r="E645" s="1">
        <f>'All Nodes'!E9432</f>
        <v>-0.124998</v>
      </c>
      <c r="F645" s="1">
        <f>'All Nodes'!F9432</f>
        <v>0.52808600000000006</v>
      </c>
      <c r="G645">
        <f>'All Nodes'!G9432</f>
        <v>100001</v>
      </c>
    </row>
    <row r="646" spans="1:7" x14ac:dyDescent="0.25">
      <c r="A646" t="str">
        <f>'All Nodes'!A9433</f>
        <v>GRID</v>
      </c>
      <c r="B646">
        <f>'All Nodes'!B9433</f>
        <v>115644</v>
      </c>
      <c r="C646">
        <f>'All Nodes'!C9433</f>
        <v>100001</v>
      </c>
      <c r="D646" s="1">
        <f>'All Nodes'!D9433</f>
        <v>-0.224994</v>
      </c>
      <c r="E646" s="1">
        <f>'All Nodes'!E9433</f>
        <v>-0.12501000000000001</v>
      </c>
      <c r="F646" s="1">
        <f>'All Nodes'!F9433</f>
        <v>0.53800300000000001</v>
      </c>
      <c r="G646">
        <f>'All Nodes'!G9433</f>
        <v>100001</v>
      </c>
    </row>
    <row r="647" spans="1:7" x14ac:dyDescent="0.25">
      <c r="A647" t="str">
        <f>'All Nodes'!A9434</f>
        <v>GRID</v>
      </c>
      <c r="B647">
        <f>'All Nodes'!B9434</f>
        <v>115645</v>
      </c>
      <c r="C647">
        <f>'All Nodes'!C9434</f>
        <v>100001</v>
      </c>
      <c r="D647" s="1">
        <f>'All Nodes'!D9434</f>
        <v>5.9913999999999999E-6</v>
      </c>
      <c r="E647" s="1">
        <f>'All Nodes'!E9434</f>
        <v>-0.125</v>
      </c>
      <c r="F647" s="1">
        <f>'All Nodes'!F9434</f>
        <v>0.52796100000000001</v>
      </c>
      <c r="G647">
        <f>'All Nodes'!G9434</f>
        <v>100001</v>
      </c>
    </row>
    <row r="648" spans="1:7" x14ac:dyDescent="0.25">
      <c r="A648" t="str">
        <f>'All Nodes'!A9435</f>
        <v>GRID</v>
      </c>
      <c r="B648">
        <f>'All Nodes'!B9435</f>
        <v>115646</v>
      </c>
      <c r="C648">
        <f>'All Nodes'!C9435</f>
        <v>100001</v>
      </c>
      <c r="D648" s="1">
        <f>'All Nodes'!D9435</f>
        <v>-0.19999400000000001</v>
      </c>
      <c r="E648" s="1">
        <f>'All Nodes'!E9435</f>
        <v>-0.12501000000000001</v>
      </c>
      <c r="F648" s="1">
        <f>'All Nodes'!F9435</f>
        <v>0.53589100000000001</v>
      </c>
      <c r="G648">
        <f>'All Nodes'!G9435</f>
        <v>100001</v>
      </c>
    </row>
    <row r="649" spans="1:7" x14ac:dyDescent="0.25">
      <c r="A649" t="str">
        <f>'All Nodes'!A9436</f>
        <v>GRID</v>
      </c>
      <c r="B649">
        <f>'All Nodes'!B9436</f>
        <v>115647</v>
      </c>
      <c r="C649">
        <f>'All Nodes'!C9436</f>
        <v>100001</v>
      </c>
      <c r="D649" s="1">
        <f>'All Nodes'!D9436</f>
        <v>-2.4993000000000001E-2</v>
      </c>
      <c r="E649" s="1">
        <f>'All Nodes'!E9436</f>
        <v>-0.125001</v>
      </c>
      <c r="F649" s="1">
        <f>'All Nodes'!F9436</f>
        <v>0.52808500000000003</v>
      </c>
      <c r="G649">
        <f>'All Nodes'!G9436</f>
        <v>100001</v>
      </c>
    </row>
    <row r="650" spans="1:7" x14ac:dyDescent="0.25">
      <c r="A650" t="str">
        <f>'All Nodes'!A9437</f>
        <v>GRID</v>
      </c>
      <c r="B650">
        <f>'All Nodes'!B9437</f>
        <v>115648</v>
      </c>
      <c r="C650">
        <f>'All Nodes'!C9437</f>
        <v>100001</v>
      </c>
      <c r="D650" s="1">
        <f>'All Nodes'!D9437</f>
        <v>-0.17499400000000001</v>
      </c>
      <c r="E650" s="1">
        <f>'All Nodes'!E9437</f>
        <v>-0.12500800000000001</v>
      </c>
      <c r="F650" s="1">
        <f>'All Nodes'!F9437</f>
        <v>0.53403</v>
      </c>
      <c r="G650">
        <f>'All Nodes'!G9437</f>
        <v>100001</v>
      </c>
    </row>
    <row r="651" spans="1:7" x14ac:dyDescent="0.25">
      <c r="A651" t="str">
        <f>'All Nodes'!A9438</f>
        <v>GRID</v>
      </c>
      <c r="B651">
        <f>'All Nodes'!B9438</f>
        <v>115649</v>
      </c>
      <c r="C651">
        <f>'All Nodes'!C9438</f>
        <v>100001</v>
      </c>
      <c r="D651" s="1">
        <f>'All Nodes'!D9438</f>
        <v>-4.9993000000000003E-2</v>
      </c>
      <c r="E651" s="1">
        <f>'All Nodes'!E9438</f>
        <v>-0.125003</v>
      </c>
      <c r="F651" s="1">
        <f>'All Nodes'!F9438</f>
        <v>0.52845600000000004</v>
      </c>
      <c r="G651">
        <f>'All Nodes'!G9438</f>
        <v>100001</v>
      </c>
    </row>
    <row r="652" spans="1:7" x14ac:dyDescent="0.25">
      <c r="A652" t="str">
        <f>'All Nodes'!A9439</f>
        <v>GRID</v>
      </c>
      <c r="B652">
        <f>'All Nodes'!B9439</f>
        <v>115650</v>
      </c>
      <c r="C652">
        <f>'All Nodes'!C9439</f>
        <v>100001</v>
      </c>
      <c r="D652" s="1">
        <f>'All Nodes'!D9439</f>
        <v>-0.14999399999999999</v>
      </c>
      <c r="E652" s="1">
        <f>'All Nodes'!E9439</f>
        <v>-0.12500700000000001</v>
      </c>
      <c r="F652" s="1">
        <f>'All Nodes'!F9439</f>
        <v>0.53241899999999998</v>
      </c>
      <c r="G652">
        <f>'All Nodes'!G9439</f>
        <v>100001</v>
      </c>
    </row>
    <row r="653" spans="1:7" x14ac:dyDescent="0.25">
      <c r="A653" t="str">
        <f>'All Nodes'!A9440</f>
        <v>GRID</v>
      </c>
      <c r="B653">
        <f>'All Nodes'!B9440</f>
        <v>115651</v>
      </c>
      <c r="C653">
        <f>'All Nodes'!C9440</f>
        <v>100001</v>
      </c>
      <c r="D653" s="1">
        <f>'All Nodes'!D9440</f>
        <v>-7.4993000000000004E-2</v>
      </c>
      <c r="E653" s="1">
        <f>'All Nodes'!E9440</f>
        <v>-0.125003</v>
      </c>
      <c r="F653" s="1">
        <f>'All Nodes'!F9440</f>
        <v>0.52907499999999996</v>
      </c>
      <c r="G653">
        <f>'All Nodes'!G9440</f>
        <v>100001</v>
      </c>
    </row>
    <row r="654" spans="1:7" x14ac:dyDescent="0.25">
      <c r="A654" t="str">
        <f>'All Nodes'!A9441</f>
        <v>GRID</v>
      </c>
      <c r="B654">
        <f>'All Nodes'!B9441</f>
        <v>115652</v>
      </c>
      <c r="C654">
        <f>'All Nodes'!C9441</f>
        <v>100001</v>
      </c>
      <c r="D654" s="1">
        <f>'All Nodes'!D9441</f>
        <v>-0.12499399999999999</v>
      </c>
      <c r="E654" s="1">
        <f>'All Nodes'!E9441</f>
        <v>-0.12500600000000001</v>
      </c>
      <c r="F654" s="1">
        <f>'All Nodes'!F9441</f>
        <v>0.53105599999999997</v>
      </c>
      <c r="G654">
        <f>'All Nodes'!G9441</f>
        <v>100001</v>
      </c>
    </row>
    <row r="655" spans="1:7" x14ac:dyDescent="0.25">
      <c r="A655" t="str">
        <f>'All Nodes'!A9442</f>
        <v>GRID</v>
      </c>
      <c r="B655">
        <f>'All Nodes'!B9442</f>
        <v>115653</v>
      </c>
      <c r="C655">
        <f>'All Nodes'!C9442</f>
        <v>100001</v>
      </c>
      <c r="D655" s="1">
        <f>'All Nodes'!D9442</f>
        <v>-9.9992999999999999E-2</v>
      </c>
      <c r="E655" s="1">
        <f>'All Nodes'!E9442</f>
        <v>-0.125004</v>
      </c>
      <c r="F655" s="1">
        <f>'All Nodes'!F9442</f>
        <v>0.52994200000000002</v>
      </c>
      <c r="G655">
        <f>'All Nodes'!G9442</f>
        <v>100001</v>
      </c>
    </row>
    <row r="656" spans="1:7" x14ac:dyDescent="0.25">
      <c r="A656" t="str">
        <f>'All Nodes'!A9443</f>
        <v>GRID</v>
      </c>
      <c r="B656">
        <f>'All Nodes'!B9443</f>
        <v>115654</v>
      </c>
      <c r="C656">
        <f>'All Nodes'!C9443</f>
        <v>100001</v>
      </c>
      <c r="D656" s="1">
        <f>'All Nodes'!D9443</f>
        <v>0.17497799999999999</v>
      </c>
      <c r="E656" s="1">
        <f>'All Nodes'!E9443</f>
        <v>0.45000800000000002</v>
      </c>
      <c r="F656" s="1">
        <f>'All Nodes'!F9443</f>
        <v>0.57138800000000001</v>
      </c>
      <c r="G656">
        <f>'All Nodes'!G9443</f>
        <v>100001</v>
      </c>
    </row>
    <row r="657" spans="1:7" x14ac:dyDescent="0.25">
      <c r="A657" t="str">
        <f>'All Nodes'!A9444</f>
        <v>GRID</v>
      </c>
      <c r="B657">
        <f>'All Nodes'!B9444</f>
        <v>115655</v>
      </c>
      <c r="C657">
        <f>'All Nodes'!C9444</f>
        <v>100001</v>
      </c>
      <c r="D657" s="1">
        <f>'All Nodes'!D9444</f>
        <v>0.17498</v>
      </c>
      <c r="E657" s="1">
        <f>'All Nodes'!E9444</f>
        <v>0.400009</v>
      </c>
      <c r="F657" s="1">
        <f>'All Nodes'!F9444</f>
        <v>0.56284299999999998</v>
      </c>
      <c r="G657">
        <f>'All Nodes'!G9444</f>
        <v>100001</v>
      </c>
    </row>
    <row r="658" spans="1:7" x14ac:dyDescent="0.25">
      <c r="A658" t="str">
        <f>'All Nodes'!A9445</f>
        <v>GRID</v>
      </c>
      <c r="B658">
        <f>'All Nodes'!B9445</f>
        <v>115656</v>
      </c>
      <c r="C658">
        <f>'All Nodes'!C9445</f>
        <v>100001</v>
      </c>
      <c r="D658" s="1">
        <f>'All Nodes'!D9445</f>
        <v>0.174979</v>
      </c>
      <c r="E658" s="1">
        <f>'All Nodes'!E9445</f>
        <v>0.42500900000000003</v>
      </c>
      <c r="F658" s="1">
        <f>'All Nodes'!F9445</f>
        <v>0.56698499999999996</v>
      </c>
      <c r="G658">
        <f>'All Nodes'!G9445</f>
        <v>100001</v>
      </c>
    </row>
    <row r="659" spans="1:7" x14ac:dyDescent="0.25">
      <c r="A659" t="str">
        <f>'All Nodes'!A9446</f>
        <v>GRID</v>
      </c>
      <c r="B659">
        <f>'All Nodes'!B9446</f>
        <v>115657</v>
      </c>
      <c r="C659">
        <f>'All Nodes'!C9446</f>
        <v>100001</v>
      </c>
      <c r="D659" s="1">
        <f>'All Nodes'!D9446</f>
        <v>0.224994</v>
      </c>
      <c r="E659" s="1">
        <f>'All Nodes'!E9446</f>
        <v>0.12501200000000001</v>
      </c>
      <c r="F659" s="1">
        <f>'All Nodes'!F9446</f>
        <v>0.53800199999999998</v>
      </c>
      <c r="G659">
        <f>'All Nodes'!G9446</f>
        <v>100001</v>
      </c>
    </row>
    <row r="660" spans="1:7" x14ac:dyDescent="0.25">
      <c r="A660" t="str">
        <f>'All Nodes'!A9447</f>
        <v>GRID</v>
      </c>
      <c r="B660">
        <f>'All Nodes'!B9447</f>
        <v>115658</v>
      </c>
      <c r="C660">
        <f>'All Nodes'!C9447</f>
        <v>100001</v>
      </c>
      <c r="D660" s="1">
        <f>'All Nodes'!D9447</f>
        <v>0.19997999999999999</v>
      </c>
      <c r="E660" s="1">
        <f>'All Nodes'!E9447</f>
        <v>0.40001100000000001</v>
      </c>
      <c r="F660" s="1">
        <f>'All Nodes'!F9447</f>
        <v>0.564724</v>
      </c>
      <c r="G660">
        <f>'All Nodes'!G9447</f>
        <v>100001</v>
      </c>
    </row>
    <row r="661" spans="1:7" x14ac:dyDescent="0.25">
      <c r="A661" t="str">
        <f>'All Nodes'!A9448</f>
        <v>GRID</v>
      </c>
      <c r="B661">
        <f>'All Nodes'!B9448</f>
        <v>115659</v>
      </c>
      <c r="C661">
        <f>'All Nodes'!C9448</f>
        <v>100001</v>
      </c>
      <c r="D661" s="1">
        <f>'All Nodes'!D9448</f>
        <v>0.19998199999999999</v>
      </c>
      <c r="E661" s="1">
        <f>'All Nodes'!E9448</f>
        <v>0.37501099999999998</v>
      </c>
      <c r="F661" s="1">
        <f>'All Nodes'!F9448</f>
        <v>0.560836</v>
      </c>
      <c r="G661">
        <f>'All Nodes'!G9448</f>
        <v>100001</v>
      </c>
    </row>
    <row r="662" spans="1:7" x14ac:dyDescent="0.25">
      <c r="A662" t="str">
        <f>'All Nodes'!A9449</f>
        <v>GRID</v>
      </c>
      <c r="B662">
        <f>'All Nodes'!B9449</f>
        <v>115660</v>
      </c>
      <c r="C662">
        <f>'All Nodes'!C9449</f>
        <v>100001</v>
      </c>
      <c r="D662" s="1">
        <f>'All Nodes'!D9449</f>
        <v>0.19998299999999999</v>
      </c>
      <c r="E662" s="1">
        <f>'All Nodes'!E9449</f>
        <v>0.35001100000000002</v>
      </c>
      <c r="F662" s="1">
        <f>'All Nodes'!F9449</f>
        <v>0.55720400000000003</v>
      </c>
      <c r="G662">
        <f>'All Nodes'!G9449</f>
        <v>100001</v>
      </c>
    </row>
    <row r="663" spans="1:7" x14ac:dyDescent="0.25">
      <c r="A663" t="str">
        <f>'All Nodes'!A9450</f>
        <v>GRID</v>
      </c>
      <c r="B663">
        <f>'All Nodes'!B9450</f>
        <v>115661</v>
      </c>
      <c r="C663">
        <f>'All Nodes'!C9450</f>
        <v>100001</v>
      </c>
      <c r="D663" s="1">
        <f>'All Nodes'!D9450</f>
        <v>0.199984</v>
      </c>
      <c r="E663" s="1">
        <f>'All Nodes'!E9450</f>
        <v>0.32501099999999999</v>
      </c>
      <c r="F663" s="1">
        <f>'All Nodes'!F9450</f>
        <v>0.55382699999999996</v>
      </c>
      <c r="G663">
        <f>'All Nodes'!G9450</f>
        <v>100001</v>
      </c>
    </row>
    <row r="664" spans="1:7" x14ac:dyDescent="0.25">
      <c r="A664" t="str">
        <f>'All Nodes'!A9451</f>
        <v>GRID</v>
      </c>
      <c r="B664">
        <f>'All Nodes'!B9451</f>
        <v>115662</v>
      </c>
      <c r="C664">
        <f>'All Nodes'!C9451</f>
        <v>100001</v>
      </c>
      <c r="D664" s="1">
        <f>'All Nodes'!D9451</f>
        <v>0.199985</v>
      </c>
      <c r="E664" s="1">
        <f>'All Nodes'!E9451</f>
        <v>0.30001100000000003</v>
      </c>
      <c r="F664" s="1">
        <f>'All Nodes'!F9451</f>
        <v>0.55070399999999997</v>
      </c>
      <c r="G664">
        <f>'All Nodes'!G9451</f>
        <v>100001</v>
      </c>
    </row>
    <row r="665" spans="1:7" x14ac:dyDescent="0.25">
      <c r="A665" t="str">
        <f>'All Nodes'!A9452</f>
        <v>GRID</v>
      </c>
      <c r="B665">
        <f>'All Nodes'!B9452</f>
        <v>115663</v>
      </c>
      <c r="C665">
        <f>'All Nodes'!C9452</f>
        <v>100001</v>
      </c>
      <c r="D665" s="1">
        <f>'All Nodes'!D9452</f>
        <v>0.199987</v>
      </c>
      <c r="E665" s="1">
        <f>'All Nodes'!E9452</f>
        <v>0.27500999999999998</v>
      </c>
      <c r="F665" s="1">
        <f>'All Nodes'!F9452</f>
        <v>0.54783300000000001</v>
      </c>
      <c r="G665">
        <f>'All Nodes'!G9452</f>
        <v>100001</v>
      </c>
    </row>
    <row r="666" spans="1:7" x14ac:dyDescent="0.25">
      <c r="A666" t="str">
        <f>'All Nodes'!A9453</f>
        <v>GRID</v>
      </c>
      <c r="B666">
        <f>'All Nodes'!B9453</f>
        <v>115664</v>
      </c>
      <c r="C666">
        <f>'All Nodes'!C9453</f>
        <v>100001</v>
      </c>
      <c r="D666" s="1">
        <f>'All Nodes'!D9453</f>
        <v>0.199987</v>
      </c>
      <c r="E666" s="1">
        <f>'All Nodes'!E9453</f>
        <v>0.25001000000000001</v>
      </c>
      <c r="F666" s="1">
        <f>'All Nodes'!F9453</f>
        <v>0.54521699999999995</v>
      </c>
      <c r="G666">
        <f>'All Nodes'!G9453</f>
        <v>100001</v>
      </c>
    </row>
    <row r="667" spans="1:7" x14ac:dyDescent="0.25">
      <c r="A667" t="str">
        <f>'All Nodes'!A9454</f>
        <v>GRID</v>
      </c>
      <c r="B667">
        <f>'All Nodes'!B9454</f>
        <v>115665</v>
      </c>
      <c r="C667">
        <f>'All Nodes'!C9454</f>
        <v>100001</v>
      </c>
      <c r="D667" s="1">
        <f>'All Nodes'!D9454</f>
        <v>0.199989</v>
      </c>
      <c r="E667" s="1">
        <f>'All Nodes'!E9454</f>
        <v>0.22500999999999999</v>
      </c>
      <c r="F667" s="1">
        <f>'All Nodes'!F9454</f>
        <v>0.54285099999999997</v>
      </c>
      <c r="G667">
        <f>'All Nodes'!G9454</f>
        <v>100001</v>
      </c>
    </row>
    <row r="668" spans="1:7" x14ac:dyDescent="0.25">
      <c r="A668" t="str">
        <f>'All Nodes'!A9455</f>
        <v>GRID</v>
      </c>
      <c r="B668">
        <f>'All Nodes'!B9455</f>
        <v>115666</v>
      </c>
      <c r="C668">
        <f>'All Nodes'!C9455</f>
        <v>100001</v>
      </c>
      <c r="D668" s="1">
        <f>'All Nodes'!D9455</f>
        <v>0.19999</v>
      </c>
      <c r="E668" s="1">
        <f>'All Nodes'!E9455</f>
        <v>0.20000999999999999</v>
      </c>
      <c r="F668" s="1">
        <f>'All Nodes'!F9455</f>
        <v>0.54073599999999999</v>
      </c>
      <c r="G668">
        <f>'All Nodes'!G9455</f>
        <v>100001</v>
      </c>
    </row>
    <row r="669" spans="1:7" x14ac:dyDescent="0.25">
      <c r="A669" t="str">
        <f>'All Nodes'!A9456</f>
        <v>GRID</v>
      </c>
      <c r="B669">
        <f>'All Nodes'!B9456</f>
        <v>115667</v>
      </c>
      <c r="C669">
        <f>'All Nodes'!C9456</f>
        <v>100001</v>
      </c>
      <c r="D669" s="1">
        <f>'All Nodes'!D9456</f>
        <v>0.199991</v>
      </c>
      <c r="E669" s="1">
        <f>'All Nodes'!E9456</f>
        <v>0.17501</v>
      </c>
      <c r="F669" s="1">
        <f>'All Nodes'!F9456</f>
        <v>0.53887200000000002</v>
      </c>
      <c r="G669">
        <f>'All Nodes'!G9456</f>
        <v>100001</v>
      </c>
    </row>
    <row r="670" spans="1:7" x14ac:dyDescent="0.25">
      <c r="A670" t="str">
        <f>'All Nodes'!A9457</f>
        <v>GRID</v>
      </c>
      <c r="B670">
        <f>'All Nodes'!B9457</f>
        <v>115668</v>
      </c>
      <c r="C670">
        <f>'All Nodes'!C9457</f>
        <v>100001</v>
      </c>
      <c r="D670" s="1">
        <f>'All Nodes'!D9457</f>
        <v>0.199993</v>
      </c>
      <c r="E670" s="1">
        <f>'All Nodes'!E9457</f>
        <v>0.15001</v>
      </c>
      <c r="F670" s="1">
        <f>'All Nodes'!F9457</f>
        <v>0.53725599999999996</v>
      </c>
      <c r="G670">
        <f>'All Nodes'!G9457</f>
        <v>100001</v>
      </c>
    </row>
    <row r="671" spans="1:7" x14ac:dyDescent="0.25">
      <c r="A671" t="str">
        <f>'All Nodes'!A9458</f>
        <v>GRID</v>
      </c>
      <c r="B671">
        <f>'All Nodes'!B9458</f>
        <v>115669</v>
      </c>
      <c r="C671">
        <f>'All Nodes'!C9458</f>
        <v>100001</v>
      </c>
      <c r="D671" s="1">
        <f>'All Nodes'!D9458</f>
        <v>0.224993</v>
      </c>
      <c r="E671" s="1">
        <f>'All Nodes'!E9458</f>
        <v>0.15001200000000001</v>
      </c>
      <c r="F671" s="1">
        <f>'All Nodes'!F9458</f>
        <v>0.53936899999999999</v>
      </c>
      <c r="G671">
        <f>'All Nodes'!G9458</f>
        <v>100001</v>
      </c>
    </row>
    <row r="672" spans="1:7" x14ac:dyDescent="0.25">
      <c r="A672" t="str">
        <f>'All Nodes'!A9459</f>
        <v>GRID</v>
      </c>
      <c r="B672">
        <f>'All Nodes'!B9459</f>
        <v>115670</v>
      </c>
      <c r="C672">
        <f>'All Nodes'!C9459</f>
        <v>100001</v>
      </c>
      <c r="D672" s="1">
        <f>'All Nodes'!D9459</f>
        <v>0.24999499999999999</v>
      </c>
      <c r="E672" s="1">
        <f>'All Nodes'!E9459</f>
        <v>0.100013</v>
      </c>
      <c r="F672" s="1">
        <f>'All Nodes'!F9459</f>
        <v>0.53924399999999995</v>
      </c>
      <c r="G672">
        <f>'All Nodes'!G9459</f>
        <v>100001</v>
      </c>
    </row>
    <row r="673" spans="1:7" x14ac:dyDescent="0.25">
      <c r="A673" t="str">
        <f>'All Nodes'!A9460</f>
        <v>GRID</v>
      </c>
      <c r="B673">
        <f>'All Nodes'!B9460</f>
        <v>115671</v>
      </c>
      <c r="C673">
        <f>'All Nodes'!C9460</f>
        <v>100001</v>
      </c>
      <c r="D673" s="1">
        <f>'All Nodes'!D9460</f>
        <v>0.24999399999999999</v>
      </c>
      <c r="E673" s="1">
        <f>'All Nodes'!E9460</f>
        <v>0.12501300000000001</v>
      </c>
      <c r="F673" s="1">
        <f>'All Nodes'!F9460</f>
        <v>0.54036300000000004</v>
      </c>
      <c r="G673">
        <f>'All Nodes'!G9460</f>
        <v>100001</v>
      </c>
    </row>
    <row r="674" spans="1:7" x14ac:dyDescent="0.25">
      <c r="A674" t="str">
        <f>'All Nodes'!A9461</f>
        <v>GRID</v>
      </c>
      <c r="B674">
        <f>'All Nodes'!B9461</f>
        <v>115672</v>
      </c>
      <c r="C674">
        <f>'All Nodes'!C9461</f>
        <v>100001</v>
      </c>
      <c r="D674" s="1">
        <f>'All Nodes'!D9461</f>
        <v>0.27499699999999999</v>
      </c>
      <c r="E674" s="1">
        <f>'All Nodes'!E9461</f>
        <v>5.0014000000000003E-2</v>
      </c>
      <c r="F674" s="1">
        <f>'All Nodes'!F9461</f>
        <v>0.54036300000000004</v>
      </c>
      <c r="G674">
        <f>'All Nodes'!G9461</f>
        <v>100001</v>
      </c>
    </row>
    <row r="675" spans="1:7" x14ac:dyDescent="0.25">
      <c r="A675" t="str">
        <f>'All Nodes'!A9462</f>
        <v>GRID</v>
      </c>
      <c r="B675">
        <f>'All Nodes'!B9462</f>
        <v>115673</v>
      </c>
      <c r="C675">
        <f>'All Nodes'!C9462</f>
        <v>100001</v>
      </c>
      <c r="D675" s="1">
        <f>'All Nodes'!D9462</f>
        <v>0.27499899999999999</v>
      </c>
      <c r="E675" s="1">
        <f>'All Nodes'!E9462</f>
        <v>2.5014000000000002E-2</v>
      </c>
      <c r="F675" s="1">
        <f>'All Nodes'!F9462</f>
        <v>0.53998999999999997</v>
      </c>
      <c r="G675">
        <f>'All Nodes'!G9462</f>
        <v>100001</v>
      </c>
    </row>
    <row r="676" spans="1:7" x14ac:dyDescent="0.25">
      <c r="A676" t="str">
        <f>'All Nodes'!A9463</f>
        <v>GRID</v>
      </c>
      <c r="B676">
        <f>'All Nodes'!B9463</f>
        <v>115674</v>
      </c>
      <c r="C676">
        <f>'All Nodes'!C9463</f>
        <v>100001</v>
      </c>
      <c r="D676" s="1">
        <f>'All Nodes'!D9463</f>
        <v>0.27499499999999999</v>
      </c>
      <c r="E676" s="1">
        <f>'All Nodes'!E9463</f>
        <v>0.10001400000000001</v>
      </c>
      <c r="F676" s="1">
        <f>'All Nodes'!F9463</f>
        <v>0.541856</v>
      </c>
      <c r="G676">
        <f>'All Nodes'!G9463</f>
        <v>100001</v>
      </c>
    </row>
    <row r="677" spans="1:7" x14ac:dyDescent="0.25">
      <c r="A677" t="str">
        <f>'All Nodes'!A9464</f>
        <v>GRID</v>
      </c>
      <c r="B677">
        <f>'All Nodes'!B9464</f>
        <v>115675</v>
      </c>
      <c r="C677">
        <f>'All Nodes'!C9464</f>
        <v>100001</v>
      </c>
      <c r="D677" s="1">
        <f>'All Nodes'!D9464</f>
        <v>0.27499699999999999</v>
      </c>
      <c r="E677" s="1">
        <f>'All Nodes'!E9464</f>
        <v>7.5013999999999997E-2</v>
      </c>
      <c r="F677" s="1">
        <f>'All Nodes'!F9464</f>
        <v>0.54098599999999997</v>
      </c>
      <c r="G677">
        <f>'All Nodes'!G9464</f>
        <v>100001</v>
      </c>
    </row>
    <row r="678" spans="1:7" x14ac:dyDescent="0.25">
      <c r="A678" t="str">
        <f>'All Nodes'!A9465</f>
        <v>GRID</v>
      </c>
      <c r="B678">
        <f>'All Nodes'!B9465</f>
        <v>115676</v>
      </c>
      <c r="C678">
        <f>'All Nodes'!C9465</f>
        <v>100001</v>
      </c>
      <c r="D678" s="1">
        <f>'All Nodes'!D9465</f>
        <v>0.29998599999999997</v>
      </c>
      <c r="E678" s="1">
        <f>'All Nodes'!E9465</f>
        <v>-2.4983999999999999E-2</v>
      </c>
      <c r="F678" s="1">
        <f>'All Nodes'!F9465</f>
        <v>0.54284900000000003</v>
      </c>
      <c r="G678">
        <f>'All Nodes'!G9465</f>
        <v>100001</v>
      </c>
    </row>
    <row r="679" spans="1:7" x14ac:dyDescent="0.25">
      <c r="A679" t="str">
        <f>'All Nodes'!A9466</f>
        <v>GRID</v>
      </c>
      <c r="B679">
        <f>'All Nodes'!B9466</f>
        <v>115677</v>
      </c>
      <c r="C679">
        <f>'All Nodes'!C9466</f>
        <v>100001</v>
      </c>
      <c r="D679" s="1">
        <f>'All Nodes'!D9466</f>
        <v>0.32499699999999998</v>
      </c>
      <c r="E679" s="1">
        <f>'All Nodes'!E9466</f>
        <v>-2.4983000000000002E-2</v>
      </c>
      <c r="F679" s="1">
        <f>'All Nodes'!F9466</f>
        <v>0.545964</v>
      </c>
      <c r="G679">
        <f>'All Nodes'!G9466</f>
        <v>100001</v>
      </c>
    </row>
    <row r="680" spans="1:7" x14ac:dyDescent="0.25">
      <c r="A680" t="str">
        <f>'All Nodes'!A9467</f>
        <v>GRID</v>
      </c>
      <c r="B680">
        <f>'All Nodes'!B9467</f>
        <v>115678</v>
      </c>
      <c r="C680">
        <f>'All Nodes'!C9467</f>
        <v>100001</v>
      </c>
      <c r="D680" s="1">
        <f>'All Nodes'!D9467</f>
        <v>0.35000399999999998</v>
      </c>
      <c r="E680" s="1">
        <f>'All Nodes'!E9467</f>
        <v>-4.9980999999999998E-2</v>
      </c>
      <c r="F680" s="1">
        <f>'All Nodes'!F9467</f>
        <v>0.549705</v>
      </c>
      <c r="G680">
        <f>'All Nodes'!G9467</f>
        <v>100001</v>
      </c>
    </row>
    <row r="681" spans="1:7" x14ac:dyDescent="0.25">
      <c r="A681" t="str">
        <f>'All Nodes'!A9468</f>
        <v>GRID</v>
      </c>
      <c r="B681">
        <f>'All Nodes'!B9468</f>
        <v>115679</v>
      </c>
      <c r="C681">
        <f>'All Nodes'!C9468</f>
        <v>100001</v>
      </c>
      <c r="D681" s="1">
        <f>'All Nodes'!D9468</f>
        <v>0.34999799999999998</v>
      </c>
      <c r="E681" s="1">
        <f>'All Nodes'!E9468</f>
        <v>-2.4981E-2</v>
      </c>
      <c r="F681" s="1">
        <f>'All Nodes'!F9468</f>
        <v>0.54932999999999998</v>
      </c>
      <c r="G681">
        <f>'All Nodes'!G9468</f>
        <v>100001</v>
      </c>
    </row>
    <row r="682" spans="1:7" x14ac:dyDescent="0.25">
      <c r="A682" t="str">
        <f>'All Nodes'!A9469</f>
        <v>GRID</v>
      </c>
      <c r="B682">
        <f>'All Nodes'!B9469</f>
        <v>115680</v>
      </c>
      <c r="C682">
        <f>'All Nodes'!C9469</f>
        <v>100001</v>
      </c>
      <c r="D682" s="1">
        <f>'All Nodes'!D9469</f>
        <v>0.37500299999999998</v>
      </c>
      <c r="E682" s="1">
        <f>'All Nodes'!E9469</f>
        <v>-4.9979999999999997E-2</v>
      </c>
      <c r="F682" s="1">
        <f>'All Nodes'!F9469</f>
        <v>0.55332700000000001</v>
      </c>
      <c r="G682">
        <f>'All Nodes'!G9469</f>
        <v>100001</v>
      </c>
    </row>
    <row r="683" spans="1:7" x14ac:dyDescent="0.25">
      <c r="A683" t="str">
        <f>'All Nodes'!A9470</f>
        <v>GRID</v>
      </c>
      <c r="B683">
        <f>'All Nodes'!B9470</f>
        <v>115681</v>
      </c>
      <c r="C683">
        <f>'All Nodes'!C9470</f>
        <v>100001</v>
      </c>
      <c r="D683" s="1">
        <f>'All Nodes'!D9470</f>
        <v>0.400003</v>
      </c>
      <c r="E683" s="1">
        <f>'All Nodes'!E9470</f>
        <v>-4.9979000000000003E-2</v>
      </c>
      <c r="F683" s="1">
        <f>'All Nodes'!F9470</f>
        <v>0.55720499999999995</v>
      </c>
      <c r="G683">
        <f>'All Nodes'!G9470</f>
        <v>100001</v>
      </c>
    </row>
    <row r="684" spans="1:7" x14ac:dyDescent="0.25">
      <c r="A684" t="str">
        <f>'All Nodes'!A9471</f>
        <v>GRID</v>
      </c>
      <c r="B684">
        <f>'All Nodes'!B9471</f>
        <v>115682</v>
      </c>
      <c r="C684">
        <f>'All Nodes'!C9471</f>
        <v>100001</v>
      </c>
      <c r="D684" s="1">
        <f>'All Nodes'!D9471</f>
        <v>0.42500300000000002</v>
      </c>
      <c r="E684" s="1">
        <f>'All Nodes'!E9471</f>
        <v>-4.9977000000000001E-2</v>
      </c>
      <c r="F684" s="1">
        <f>'All Nodes'!F9471</f>
        <v>0.561338</v>
      </c>
      <c r="G684">
        <f>'All Nodes'!G9471</f>
        <v>100001</v>
      </c>
    </row>
    <row r="685" spans="1:7" x14ac:dyDescent="0.25">
      <c r="A685" t="str">
        <f>'All Nodes'!A9472</f>
        <v>GRID</v>
      </c>
      <c r="B685">
        <f>'All Nodes'!B9472</f>
        <v>115683</v>
      </c>
      <c r="C685">
        <f>'All Nodes'!C9472</f>
        <v>100001</v>
      </c>
      <c r="D685" s="1">
        <f>'All Nodes'!D9472</f>
        <v>0.45000099999999998</v>
      </c>
      <c r="E685" s="1">
        <f>'All Nodes'!E9472</f>
        <v>-4.9977000000000001E-2</v>
      </c>
      <c r="F685" s="1">
        <f>'All Nodes'!F9472</f>
        <v>0.56572999999999996</v>
      </c>
      <c r="G685">
        <f>'All Nodes'!G9472</f>
        <v>100001</v>
      </c>
    </row>
    <row r="686" spans="1:7" x14ac:dyDescent="0.25">
      <c r="A686" t="str">
        <f>'All Nodes'!A9473</f>
        <v>GRID</v>
      </c>
      <c r="B686">
        <f>'All Nodes'!B9473</f>
        <v>115684</v>
      </c>
      <c r="C686">
        <f>'All Nodes'!C9473</f>
        <v>100001</v>
      </c>
      <c r="D686" s="1">
        <f>'All Nodes'!D9473</f>
        <v>0.47500199999999998</v>
      </c>
      <c r="E686" s="1">
        <f>'All Nodes'!E9473</f>
        <v>-4.9974999999999999E-2</v>
      </c>
      <c r="F686" s="1">
        <f>'All Nodes'!F9473</f>
        <v>0.57038100000000003</v>
      </c>
      <c r="G686">
        <f>'All Nodes'!G9473</f>
        <v>100001</v>
      </c>
    </row>
    <row r="687" spans="1:7" x14ac:dyDescent="0.25">
      <c r="A687" t="str">
        <f>'All Nodes'!A9474</f>
        <v>GRID</v>
      </c>
      <c r="B687">
        <f>'All Nodes'!B9474</f>
        <v>115685</v>
      </c>
      <c r="C687">
        <f>'All Nodes'!C9474</f>
        <v>100001</v>
      </c>
      <c r="D687" s="1">
        <f>'All Nodes'!D9474</f>
        <v>0.3</v>
      </c>
      <c r="E687" s="1">
        <f>'All Nodes'!E9474</f>
        <v>1.5228999999999999E-5</v>
      </c>
      <c r="F687" s="1">
        <f>'All Nodes'!F9474</f>
        <v>0.54272600000000004</v>
      </c>
      <c r="G687">
        <f>'All Nodes'!G9474</f>
        <v>100001</v>
      </c>
    </row>
    <row r="688" spans="1:7" x14ac:dyDescent="0.25">
      <c r="A688" t="str">
        <f>'All Nodes'!A9475</f>
        <v>GRID</v>
      </c>
      <c r="B688">
        <f>'All Nodes'!B9475</f>
        <v>115686</v>
      </c>
      <c r="C688">
        <f>'All Nodes'!C9475</f>
        <v>100001</v>
      </c>
      <c r="D688" s="1">
        <f>'All Nodes'!D9475</f>
        <v>0.29999900000000002</v>
      </c>
      <c r="E688" s="1">
        <f>'All Nodes'!E9475</f>
        <v>2.5015300000000001E-2</v>
      </c>
      <c r="F688" s="1">
        <f>'All Nodes'!F9475</f>
        <v>0.54285099999999997</v>
      </c>
      <c r="G688">
        <f>'All Nodes'!G9475</f>
        <v>100001</v>
      </c>
    </row>
    <row r="689" spans="1:7" x14ac:dyDescent="0.25">
      <c r="A689" t="str">
        <f>'All Nodes'!A9476</f>
        <v>GRID</v>
      </c>
      <c r="B689">
        <f>'All Nodes'!B9476</f>
        <v>115687</v>
      </c>
      <c r="C689">
        <f>'All Nodes'!C9476</f>
        <v>100001</v>
      </c>
      <c r="D689" s="1">
        <f>'All Nodes'!D9476</f>
        <v>0.45000600000000002</v>
      </c>
      <c r="E689" s="1">
        <f>'All Nodes'!E9476</f>
        <v>-0.149978</v>
      </c>
      <c r="F689" s="1">
        <f>'All Nodes'!F9476</f>
        <v>0.56975200000000004</v>
      </c>
      <c r="G689">
        <f>'All Nodes'!G9476</f>
        <v>100001</v>
      </c>
    </row>
    <row r="690" spans="1:7" x14ac:dyDescent="0.25">
      <c r="A690" t="str">
        <f>'All Nodes'!A9477</f>
        <v>GRID</v>
      </c>
      <c r="B690">
        <f>'All Nodes'!B9477</f>
        <v>115688</v>
      </c>
      <c r="C690">
        <f>'All Nodes'!C9477</f>
        <v>100001</v>
      </c>
      <c r="D690" s="1">
        <f>'All Nodes'!D9477</f>
        <v>0.42500599999999999</v>
      </c>
      <c r="E690" s="1">
        <f>'All Nodes'!E9477</f>
        <v>-0.149979</v>
      </c>
      <c r="F690" s="1">
        <f>'All Nodes'!F9477</f>
        <v>0.56535299999999999</v>
      </c>
      <c r="G690">
        <f>'All Nodes'!G9477</f>
        <v>100001</v>
      </c>
    </row>
    <row r="691" spans="1:7" x14ac:dyDescent="0.25">
      <c r="A691" t="str">
        <f>'All Nodes'!A9478</f>
        <v>GRID</v>
      </c>
      <c r="B691">
        <f>'All Nodes'!B9478</f>
        <v>115689</v>
      </c>
      <c r="C691">
        <f>'All Nodes'!C9478</f>
        <v>100001</v>
      </c>
      <c r="D691" s="1">
        <f>'All Nodes'!D9478</f>
        <v>0.400007</v>
      </c>
      <c r="E691" s="1">
        <f>'All Nodes'!E9478</f>
        <v>-0.14998</v>
      </c>
      <c r="F691" s="1">
        <f>'All Nodes'!F9478</f>
        <v>0.56121200000000004</v>
      </c>
      <c r="G691">
        <f>'All Nodes'!G9478</f>
        <v>100001</v>
      </c>
    </row>
    <row r="692" spans="1:7" x14ac:dyDescent="0.25">
      <c r="A692" t="str">
        <f>'All Nodes'!A9479</f>
        <v>GRID</v>
      </c>
      <c r="B692">
        <f>'All Nodes'!B9479</f>
        <v>115690</v>
      </c>
      <c r="C692">
        <f>'All Nodes'!C9479</f>
        <v>100001</v>
      </c>
      <c r="D692" s="1">
        <f>'All Nodes'!D9479</f>
        <v>0.37500699999999998</v>
      </c>
      <c r="E692" s="1">
        <f>'All Nodes'!E9479</f>
        <v>-0.149981</v>
      </c>
      <c r="F692" s="1">
        <f>'All Nodes'!F9479</f>
        <v>0.55732999999999999</v>
      </c>
      <c r="G692">
        <f>'All Nodes'!G9479</f>
        <v>100001</v>
      </c>
    </row>
    <row r="693" spans="1:7" x14ac:dyDescent="0.25">
      <c r="A693" t="str">
        <f>'All Nodes'!A9480</f>
        <v>GRID</v>
      </c>
      <c r="B693">
        <f>'All Nodes'!B9480</f>
        <v>115691</v>
      </c>
      <c r="C693">
        <f>'All Nodes'!C9480</f>
        <v>100001</v>
      </c>
      <c r="D693" s="1">
        <f>'All Nodes'!D9480</f>
        <v>0.35000700000000001</v>
      </c>
      <c r="E693" s="1">
        <f>'All Nodes'!E9480</f>
        <v>-0.14998300000000001</v>
      </c>
      <c r="F693" s="1">
        <f>'All Nodes'!F9480</f>
        <v>0.55370200000000003</v>
      </c>
      <c r="G693">
        <f>'All Nodes'!G9480</f>
        <v>100001</v>
      </c>
    </row>
    <row r="694" spans="1:7" x14ac:dyDescent="0.25">
      <c r="A694" t="str">
        <f>'All Nodes'!A9481</f>
        <v>GRID</v>
      </c>
      <c r="B694">
        <f>'All Nodes'!B9481</f>
        <v>115692</v>
      </c>
      <c r="C694">
        <f>'All Nodes'!C9481</f>
        <v>100001</v>
      </c>
      <c r="D694" s="1">
        <f>'All Nodes'!D9481</f>
        <v>0.32500699999999999</v>
      </c>
      <c r="E694" s="1">
        <f>'All Nodes'!E9481</f>
        <v>-0.14998300000000001</v>
      </c>
      <c r="F694" s="1">
        <f>'All Nodes'!F9481</f>
        <v>0.55032899999999996</v>
      </c>
      <c r="G694">
        <f>'All Nodes'!G9481</f>
        <v>100001</v>
      </c>
    </row>
    <row r="695" spans="1:7" x14ac:dyDescent="0.25">
      <c r="A695" t="str">
        <f>'All Nodes'!A9482</f>
        <v>GRID</v>
      </c>
      <c r="B695">
        <f>'All Nodes'!B9482</f>
        <v>115693</v>
      </c>
      <c r="C695">
        <f>'All Nodes'!C9482</f>
        <v>100001</v>
      </c>
      <c r="D695" s="1">
        <f>'All Nodes'!D9482</f>
        <v>0.30000700000000002</v>
      </c>
      <c r="E695" s="1">
        <f>'All Nodes'!E9482</f>
        <v>-0.14998500000000001</v>
      </c>
      <c r="F695" s="1">
        <f>'All Nodes'!F9482</f>
        <v>0.547211</v>
      </c>
      <c r="G695">
        <f>'All Nodes'!G9482</f>
        <v>100001</v>
      </c>
    </row>
    <row r="696" spans="1:7" x14ac:dyDescent="0.25">
      <c r="A696" t="str">
        <f>'All Nodes'!A9483</f>
        <v>GRID</v>
      </c>
      <c r="B696">
        <f>'All Nodes'!B9483</f>
        <v>115694</v>
      </c>
      <c r="C696">
        <f>'All Nodes'!C9483</f>
        <v>100001</v>
      </c>
      <c r="D696" s="1">
        <f>'All Nodes'!D9483</f>
        <v>0.275007</v>
      </c>
      <c r="E696" s="1">
        <f>'All Nodes'!E9483</f>
        <v>-0.14998600000000001</v>
      </c>
      <c r="F696" s="1">
        <f>'All Nodes'!F9483</f>
        <v>0.54434499999999997</v>
      </c>
      <c r="G696">
        <f>'All Nodes'!G9483</f>
        <v>100001</v>
      </c>
    </row>
    <row r="697" spans="1:7" x14ac:dyDescent="0.25">
      <c r="A697" t="str">
        <f>'All Nodes'!A9484</f>
        <v>GRID</v>
      </c>
      <c r="B697">
        <f>'All Nodes'!B9484</f>
        <v>115695</v>
      </c>
      <c r="C697">
        <f>'All Nodes'!C9484</f>
        <v>100001</v>
      </c>
      <c r="D697" s="1">
        <f>'All Nodes'!D9484</f>
        <v>0.25000699999999998</v>
      </c>
      <c r="E697" s="1">
        <f>'All Nodes'!E9484</f>
        <v>-0.14998800000000001</v>
      </c>
      <c r="F697" s="1">
        <f>'All Nodes'!F9484</f>
        <v>0.54173199999999999</v>
      </c>
      <c r="G697">
        <f>'All Nodes'!G9484</f>
        <v>100001</v>
      </c>
    </row>
    <row r="698" spans="1:7" x14ac:dyDescent="0.25">
      <c r="A698" t="str">
        <f>'All Nodes'!A9485</f>
        <v>GRID</v>
      </c>
      <c r="B698">
        <f>'All Nodes'!B9485</f>
        <v>115696</v>
      </c>
      <c r="C698">
        <f>'All Nodes'!C9485</f>
        <v>100001</v>
      </c>
      <c r="D698" s="1">
        <f>'All Nodes'!D9485</f>
        <v>-0.44999299999999998</v>
      </c>
      <c r="E698" s="1">
        <f>'All Nodes'!E9485</f>
        <v>-0.15002199999999999</v>
      </c>
      <c r="F698" s="1">
        <f>'All Nodes'!F9485</f>
        <v>0.56975299999999995</v>
      </c>
      <c r="G698">
        <f>'All Nodes'!G9485</f>
        <v>100001</v>
      </c>
    </row>
    <row r="699" spans="1:7" x14ac:dyDescent="0.25">
      <c r="A699" t="str">
        <f>'All Nodes'!A9486</f>
        <v>GRID</v>
      </c>
      <c r="B699">
        <f>'All Nodes'!B9486</f>
        <v>115697</v>
      </c>
      <c r="C699">
        <f>'All Nodes'!C9486</f>
        <v>100001</v>
      </c>
      <c r="D699" s="1">
        <f>'All Nodes'!D9486</f>
        <v>0.22500700000000001</v>
      </c>
      <c r="E699" s="1">
        <f>'All Nodes'!E9486</f>
        <v>-0.14998800000000001</v>
      </c>
      <c r="F699" s="1">
        <f>'All Nodes'!F9486</f>
        <v>0.53936899999999999</v>
      </c>
      <c r="G699">
        <f>'All Nodes'!G9486</f>
        <v>100001</v>
      </c>
    </row>
    <row r="700" spans="1:7" x14ac:dyDescent="0.25">
      <c r="A700" t="str">
        <f>'All Nodes'!A9487</f>
        <v>GRID</v>
      </c>
      <c r="B700">
        <f>'All Nodes'!B9487</f>
        <v>115698</v>
      </c>
      <c r="C700">
        <f>'All Nodes'!C9487</f>
        <v>100001</v>
      </c>
      <c r="D700" s="1">
        <f>'All Nodes'!D9487</f>
        <v>-0.42499300000000001</v>
      </c>
      <c r="E700" s="1">
        <f>'All Nodes'!E9487</f>
        <v>-0.15002099999999999</v>
      </c>
      <c r="F700" s="1">
        <f>'All Nodes'!F9487</f>
        <v>0.56535299999999999</v>
      </c>
      <c r="G700">
        <f>'All Nodes'!G9487</f>
        <v>100001</v>
      </c>
    </row>
    <row r="701" spans="1:7" x14ac:dyDescent="0.25">
      <c r="A701" t="str">
        <f>'All Nodes'!A9488</f>
        <v>GRID</v>
      </c>
      <c r="B701">
        <f>'All Nodes'!B9488</f>
        <v>115699</v>
      </c>
      <c r="C701">
        <f>'All Nodes'!C9488</f>
        <v>100001</v>
      </c>
      <c r="D701" s="1">
        <f>'All Nodes'!D9488</f>
        <v>0.20000699999999999</v>
      </c>
      <c r="E701" s="1">
        <f>'All Nodes'!E9488</f>
        <v>-0.14999000000000001</v>
      </c>
      <c r="F701" s="1">
        <f>'All Nodes'!F9488</f>
        <v>0.53725699999999998</v>
      </c>
      <c r="G701">
        <f>'All Nodes'!G9488</f>
        <v>100001</v>
      </c>
    </row>
    <row r="702" spans="1:7" x14ac:dyDescent="0.25">
      <c r="A702" t="str">
        <f>'All Nodes'!A9489</f>
        <v>GRID</v>
      </c>
      <c r="B702">
        <f>'All Nodes'!B9489</f>
        <v>115700</v>
      </c>
      <c r="C702">
        <f>'All Nodes'!C9489</f>
        <v>100001</v>
      </c>
      <c r="D702" s="1">
        <f>'All Nodes'!D9489</f>
        <v>-0.39999299999999999</v>
      </c>
      <c r="E702" s="1">
        <f>'All Nodes'!E9489</f>
        <v>-0.15001900000000001</v>
      </c>
      <c r="F702" s="1">
        <f>'All Nodes'!F9489</f>
        <v>0.56121299999999996</v>
      </c>
      <c r="G702">
        <f>'All Nodes'!G9489</f>
        <v>100001</v>
      </c>
    </row>
    <row r="703" spans="1:7" x14ac:dyDescent="0.25">
      <c r="A703" t="str">
        <f>'All Nodes'!A9490</f>
        <v>GRID</v>
      </c>
      <c r="B703">
        <f>'All Nodes'!B9490</f>
        <v>115701</v>
      </c>
      <c r="C703">
        <f>'All Nodes'!C9490</f>
        <v>100001</v>
      </c>
      <c r="D703" s="1">
        <f>'All Nodes'!D9490</f>
        <v>0.175007</v>
      </c>
      <c r="E703" s="1">
        <f>'All Nodes'!E9490</f>
        <v>-0.14999100000000001</v>
      </c>
      <c r="F703" s="1">
        <f>'All Nodes'!F9490</f>
        <v>0.53539499999999995</v>
      </c>
      <c r="G703">
        <f>'All Nodes'!G9490</f>
        <v>100001</v>
      </c>
    </row>
    <row r="704" spans="1:7" x14ac:dyDescent="0.25">
      <c r="A704" t="str">
        <f>'All Nodes'!A9491</f>
        <v>GRID</v>
      </c>
      <c r="B704">
        <f>'All Nodes'!B9491</f>
        <v>115702</v>
      </c>
      <c r="C704">
        <f>'All Nodes'!C9491</f>
        <v>100001</v>
      </c>
      <c r="D704" s="1">
        <f>'All Nodes'!D9491</f>
        <v>-0.37499300000000002</v>
      </c>
      <c r="E704" s="1">
        <f>'All Nodes'!E9491</f>
        <v>-0.15001800000000001</v>
      </c>
      <c r="F704" s="1">
        <f>'All Nodes'!F9491</f>
        <v>0.55732899999999996</v>
      </c>
      <c r="G704">
        <f>'All Nodes'!G9491</f>
        <v>100001</v>
      </c>
    </row>
    <row r="705" spans="1:7" x14ac:dyDescent="0.25">
      <c r="A705" t="str">
        <f>'All Nodes'!A9492</f>
        <v>GRID</v>
      </c>
      <c r="B705">
        <f>'All Nodes'!B9492</f>
        <v>115703</v>
      </c>
      <c r="C705">
        <f>'All Nodes'!C9492</f>
        <v>100001</v>
      </c>
      <c r="D705" s="1">
        <f>'All Nodes'!D9492</f>
        <v>0.150007</v>
      </c>
      <c r="E705" s="1">
        <f>'All Nodes'!E9492</f>
        <v>-0.14999199999999999</v>
      </c>
      <c r="F705" s="1">
        <f>'All Nodes'!F9492</f>
        <v>0.53378199999999998</v>
      </c>
      <c r="G705">
        <f>'All Nodes'!G9492</f>
        <v>100001</v>
      </c>
    </row>
    <row r="706" spans="1:7" x14ac:dyDescent="0.25">
      <c r="A706" t="str">
        <f>'All Nodes'!A9493</f>
        <v>GRID</v>
      </c>
      <c r="B706">
        <f>'All Nodes'!B9493</f>
        <v>115704</v>
      </c>
      <c r="C706">
        <f>'All Nodes'!C9493</f>
        <v>100001</v>
      </c>
      <c r="D706" s="1">
        <f>'All Nodes'!D9493</f>
        <v>-0.349993</v>
      </c>
      <c r="E706" s="1">
        <f>'All Nodes'!E9493</f>
        <v>-0.15001700000000001</v>
      </c>
      <c r="F706" s="1">
        <f>'All Nodes'!F9493</f>
        <v>0.55370200000000003</v>
      </c>
      <c r="G706">
        <f>'All Nodes'!G9493</f>
        <v>100001</v>
      </c>
    </row>
    <row r="707" spans="1:7" x14ac:dyDescent="0.25">
      <c r="A707" t="str">
        <f>'All Nodes'!A9494</f>
        <v>GRID</v>
      </c>
      <c r="B707">
        <f>'All Nodes'!B9494</f>
        <v>115705</v>
      </c>
      <c r="C707">
        <f>'All Nodes'!C9494</f>
        <v>100001</v>
      </c>
      <c r="D707" s="1">
        <f>'All Nodes'!D9494</f>
        <v>0.12500700000000001</v>
      </c>
      <c r="E707" s="1">
        <f>'All Nodes'!E9494</f>
        <v>-0.14999399999999999</v>
      </c>
      <c r="F707" s="1">
        <f>'All Nodes'!F9494</f>
        <v>0.53242</v>
      </c>
      <c r="G707">
        <f>'All Nodes'!G9494</f>
        <v>100001</v>
      </c>
    </row>
    <row r="708" spans="1:7" x14ac:dyDescent="0.25">
      <c r="A708" t="str">
        <f>'All Nodes'!A9495</f>
        <v>GRID</v>
      </c>
      <c r="B708">
        <f>'All Nodes'!B9495</f>
        <v>115706</v>
      </c>
      <c r="C708">
        <f>'All Nodes'!C9495</f>
        <v>100001</v>
      </c>
      <c r="D708" s="1">
        <f>'All Nodes'!D9495</f>
        <v>-0.32499299999999998</v>
      </c>
      <c r="E708" s="1">
        <f>'All Nodes'!E9495</f>
        <v>-0.15001500000000001</v>
      </c>
      <c r="F708" s="1">
        <f>'All Nodes'!F9495</f>
        <v>0.55032999999999999</v>
      </c>
      <c r="G708">
        <f>'All Nodes'!G9495</f>
        <v>100001</v>
      </c>
    </row>
    <row r="709" spans="1:7" x14ac:dyDescent="0.25">
      <c r="A709" t="str">
        <f>'All Nodes'!A9496</f>
        <v>GRID</v>
      </c>
      <c r="B709">
        <f>'All Nodes'!B9496</f>
        <v>115707</v>
      </c>
      <c r="C709">
        <f>'All Nodes'!C9496</f>
        <v>100001</v>
      </c>
      <c r="D709" s="1">
        <f>'All Nodes'!D9496</f>
        <v>0.100007</v>
      </c>
      <c r="E709" s="1">
        <f>'All Nodes'!E9496</f>
        <v>-0.14999399999999999</v>
      </c>
      <c r="F709" s="1">
        <f>'All Nodes'!F9496</f>
        <v>0.531304</v>
      </c>
      <c r="G709">
        <f>'All Nodes'!G9496</f>
        <v>100001</v>
      </c>
    </row>
    <row r="710" spans="1:7" x14ac:dyDescent="0.25">
      <c r="A710" t="str">
        <f>'All Nodes'!A9497</f>
        <v>GRID</v>
      </c>
      <c r="B710">
        <f>'All Nodes'!B9497</f>
        <v>115708</v>
      </c>
      <c r="C710">
        <f>'All Nodes'!C9497</f>
        <v>100001</v>
      </c>
      <c r="D710" s="1">
        <f>'All Nodes'!D9497</f>
        <v>-0.29999300000000001</v>
      </c>
      <c r="E710" s="1">
        <f>'All Nodes'!E9497</f>
        <v>-0.15001100000000001</v>
      </c>
      <c r="F710" s="1">
        <f>'All Nodes'!F9497</f>
        <v>0.54720999999999997</v>
      </c>
      <c r="G710">
        <f>'All Nodes'!G9497</f>
        <v>100001</v>
      </c>
    </row>
    <row r="711" spans="1:7" x14ac:dyDescent="0.25">
      <c r="A711" t="str">
        <f>'All Nodes'!A9498</f>
        <v>GRID</v>
      </c>
      <c r="B711">
        <f>'All Nodes'!B9498</f>
        <v>115709</v>
      </c>
      <c r="C711">
        <f>'All Nodes'!C9498</f>
        <v>100001</v>
      </c>
      <c r="D711" s="1">
        <f>'All Nodes'!D9498</f>
        <v>7.5005199999999994E-2</v>
      </c>
      <c r="E711" s="1">
        <f>'All Nodes'!E9498</f>
        <v>-0.14999599999999999</v>
      </c>
      <c r="F711" s="1">
        <f>'All Nodes'!F9498</f>
        <v>0.53043600000000002</v>
      </c>
      <c r="G711">
        <f>'All Nodes'!G9498</f>
        <v>100001</v>
      </c>
    </row>
    <row r="712" spans="1:7" x14ac:dyDescent="0.25">
      <c r="A712" t="str">
        <f>'All Nodes'!A9499</f>
        <v>GRID</v>
      </c>
      <c r="B712">
        <f>'All Nodes'!B9499</f>
        <v>115710</v>
      </c>
      <c r="C712">
        <f>'All Nodes'!C9499</f>
        <v>100001</v>
      </c>
      <c r="D712" s="1">
        <f>'All Nodes'!D9499</f>
        <v>-0.27499299999999999</v>
      </c>
      <c r="E712" s="1">
        <f>'All Nodes'!E9499</f>
        <v>-0.15001300000000001</v>
      </c>
      <c r="F712" s="1">
        <f>'All Nodes'!F9499</f>
        <v>0.54434499999999997</v>
      </c>
      <c r="G712">
        <f>'All Nodes'!G9499</f>
        <v>100001</v>
      </c>
    </row>
    <row r="713" spans="1:7" x14ac:dyDescent="0.25">
      <c r="A713" t="str">
        <f>'All Nodes'!A9500</f>
        <v>GRID</v>
      </c>
      <c r="B713">
        <f>'All Nodes'!B9500</f>
        <v>115711</v>
      </c>
      <c r="C713">
        <f>'All Nodes'!C9500</f>
        <v>100001</v>
      </c>
      <c r="D713" s="1">
        <f>'All Nodes'!D9500</f>
        <v>5.0007200000000002E-2</v>
      </c>
      <c r="E713" s="1">
        <f>'All Nodes'!E9500</f>
        <v>-0.14999699999999999</v>
      </c>
      <c r="F713" s="1">
        <f>'All Nodes'!F9500</f>
        <v>0.52981800000000001</v>
      </c>
      <c r="G713">
        <f>'All Nodes'!G9500</f>
        <v>100001</v>
      </c>
    </row>
    <row r="714" spans="1:7" x14ac:dyDescent="0.25">
      <c r="A714" t="str">
        <f>'All Nodes'!A9501</f>
        <v>GRID</v>
      </c>
      <c r="B714">
        <f>'All Nodes'!B9501</f>
        <v>115712</v>
      </c>
      <c r="C714">
        <f>'All Nodes'!C9501</f>
        <v>100001</v>
      </c>
      <c r="D714" s="1">
        <f>'All Nodes'!D9501</f>
        <v>-0.24999299999999999</v>
      </c>
      <c r="E714" s="1">
        <f>'All Nodes'!E9501</f>
        <v>-0.15001200000000001</v>
      </c>
      <c r="F714" s="1">
        <f>'All Nodes'!F9501</f>
        <v>0.54173099999999996</v>
      </c>
      <c r="G714">
        <f>'All Nodes'!G9501</f>
        <v>100001</v>
      </c>
    </row>
    <row r="715" spans="1:7" x14ac:dyDescent="0.25">
      <c r="A715" t="str">
        <f>'All Nodes'!A9502</f>
        <v>GRID</v>
      </c>
      <c r="B715">
        <f>'All Nodes'!B9502</f>
        <v>115713</v>
      </c>
      <c r="C715">
        <f>'All Nodes'!C9502</f>
        <v>100001</v>
      </c>
      <c r="D715" s="1">
        <f>'All Nodes'!D9502</f>
        <v>2.5006199999999999E-2</v>
      </c>
      <c r="E715" s="1">
        <f>'All Nodes'!E9502</f>
        <v>-0.14999799999999999</v>
      </c>
      <c r="F715" s="1">
        <f>'All Nodes'!F9502</f>
        <v>0.52944599999999997</v>
      </c>
      <c r="G715">
        <f>'All Nodes'!G9502</f>
        <v>100001</v>
      </c>
    </row>
    <row r="716" spans="1:7" x14ac:dyDescent="0.25">
      <c r="A716" t="str">
        <f>'All Nodes'!A9503</f>
        <v>GRID</v>
      </c>
      <c r="B716">
        <f>'All Nodes'!B9503</f>
        <v>115714</v>
      </c>
      <c r="C716">
        <f>'All Nodes'!C9503</f>
        <v>100001</v>
      </c>
      <c r="D716" s="1">
        <f>'All Nodes'!D9503</f>
        <v>-0.224993</v>
      </c>
      <c r="E716" s="1">
        <f>'All Nodes'!E9503</f>
        <v>-0.15001</v>
      </c>
      <c r="F716" s="1">
        <f>'All Nodes'!F9503</f>
        <v>0.53936899999999999</v>
      </c>
      <c r="G716">
        <f>'All Nodes'!G9503</f>
        <v>100001</v>
      </c>
    </row>
    <row r="717" spans="1:7" x14ac:dyDescent="0.25">
      <c r="A717" t="str">
        <f>'All Nodes'!A9504</f>
        <v>GRID</v>
      </c>
      <c r="B717">
        <f>'All Nodes'!B9504</f>
        <v>115715</v>
      </c>
      <c r="C717">
        <f>'All Nodes'!C9504</f>
        <v>100001</v>
      </c>
      <c r="D717" s="1">
        <f>'All Nodes'!D9504</f>
        <v>7.2382999999999998E-6</v>
      </c>
      <c r="E717" s="1">
        <f>'All Nodes'!E9504</f>
        <v>-0.15</v>
      </c>
      <c r="F717" s="1">
        <f>'All Nodes'!F9504</f>
        <v>0.52932299999999999</v>
      </c>
      <c r="G717">
        <f>'All Nodes'!G9504</f>
        <v>100001</v>
      </c>
    </row>
    <row r="718" spans="1:7" x14ac:dyDescent="0.25">
      <c r="A718" t="str">
        <f>'All Nodes'!A9505</f>
        <v>GRID</v>
      </c>
      <c r="B718">
        <f>'All Nodes'!B9505</f>
        <v>115716</v>
      </c>
      <c r="C718">
        <f>'All Nodes'!C9505</f>
        <v>100001</v>
      </c>
      <c r="D718" s="1">
        <f>'All Nodes'!D9505</f>
        <v>-0.199993</v>
      </c>
      <c r="E718" s="1">
        <f>'All Nodes'!E9505</f>
        <v>-0.15001</v>
      </c>
      <c r="F718" s="1">
        <f>'All Nodes'!F9505</f>
        <v>0.53725800000000001</v>
      </c>
      <c r="G718">
        <f>'All Nodes'!G9505</f>
        <v>100001</v>
      </c>
    </row>
    <row r="719" spans="1:7" x14ac:dyDescent="0.25">
      <c r="A719" t="str">
        <f>'All Nodes'!A9506</f>
        <v>GRID</v>
      </c>
      <c r="B719">
        <f>'All Nodes'!B9506</f>
        <v>115717</v>
      </c>
      <c r="C719">
        <f>'All Nodes'!C9506</f>
        <v>100001</v>
      </c>
      <c r="D719" s="1">
        <f>'All Nodes'!D9506</f>
        <v>-2.4992E-2</v>
      </c>
      <c r="E719" s="1">
        <f>'All Nodes'!E9506</f>
        <v>-0.150001</v>
      </c>
      <c r="F719" s="1">
        <f>'All Nodes'!F9506</f>
        <v>0.52944599999999997</v>
      </c>
      <c r="G719">
        <f>'All Nodes'!G9506</f>
        <v>100001</v>
      </c>
    </row>
    <row r="720" spans="1:7" x14ac:dyDescent="0.25">
      <c r="A720" t="str">
        <f>'All Nodes'!A9507</f>
        <v>GRID</v>
      </c>
      <c r="B720">
        <f>'All Nodes'!B9507</f>
        <v>115718</v>
      </c>
      <c r="C720">
        <f>'All Nodes'!C9507</f>
        <v>100001</v>
      </c>
      <c r="D720" s="1">
        <f>'All Nodes'!D9507</f>
        <v>-0.17499300000000001</v>
      </c>
      <c r="E720" s="1">
        <f>'All Nodes'!E9507</f>
        <v>-0.150008</v>
      </c>
      <c r="F720" s="1">
        <f>'All Nodes'!F9507</f>
        <v>0.53539499999999995</v>
      </c>
      <c r="G720">
        <f>'All Nodes'!G9507</f>
        <v>100001</v>
      </c>
    </row>
    <row r="721" spans="1:7" x14ac:dyDescent="0.25">
      <c r="A721" t="str">
        <f>'All Nodes'!A9508</f>
        <v>GRID</v>
      </c>
      <c r="B721">
        <f>'All Nodes'!B9508</f>
        <v>115719</v>
      </c>
      <c r="C721">
        <f>'All Nodes'!C9508</f>
        <v>100001</v>
      </c>
      <c r="D721" s="1">
        <f>'All Nodes'!D9508</f>
        <v>-4.9992000000000002E-2</v>
      </c>
      <c r="E721" s="1">
        <f>'All Nodes'!E9508</f>
        <v>-0.150002</v>
      </c>
      <c r="F721" s="1">
        <f>'All Nodes'!F9508</f>
        <v>0.52981699999999998</v>
      </c>
      <c r="G721">
        <f>'All Nodes'!G9508</f>
        <v>100001</v>
      </c>
    </row>
    <row r="722" spans="1:7" x14ac:dyDescent="0.25">
      <c r="A722" t="str">
        <f>'All Nodes'!A9509</f>
        <v>GRID</v>
      </c>
      <c r="B722">
        <f>'All Nodes'!B9509</f>
        <v>115720</v>
      </c>
      <c r="C722">
        <f>'All Nodes'!C9509</f>
        <v>100001</v>
      </c>
      <c r="D722" s="1">
        <f>'All Nodes'!D9509</f>
        <v>-0.14999299999999999</v>
      </c>
      <c r="E722" s="1">
        <f>'All Nodes'!E9509</f>
        <v>-0.150007</v>
      </c>
      <c r="F722" s="1">
        <f>'All Nodes'!F9509</f>
        <v>0.53378199999999998</v>
      </c>
      <c r="G722">
        <f>'All Nodes'!G9509</f>
        <v>100001</v>
      </c>
    </row>
    <row r="723" spans="1:7" x14ac:dyDescent="0.25">
      <c r="A723" t="str">
        <f>'All Nodes'!A9510</f>
        <v>GRID</v>
      </c>
      <c r="B723">
        <f>'All Nodes'!B9510</f>
        <v>115721</v>
      </c>
      <c r="C723">
        <f>'All Nodes'!C9510</f>
        <v>100001</v>
      </c>
      <c r="D723" s="1">
        <f>'All Nodes'!D9510</f>
        <v>-7.4992000000000003E-2</v>
      </c>
      <c r="E723" s="1">
        <f>'All Nodes'!E9510</f>
        <v>-0.150003</v>
      </c>
      <c r="F723" s="1">
        <f>'All Nodes'!F9510</f>
        <v>0.53043700000000005</v>
      </c>
      <c r="G723">
        <f>'All Nodes'!G9510</f>
        <v>100001</v>
      </c>
    </row>
    <row r="724" spans="1:7" x14ac:dyDescent="0.25">
      <c r="A724" t="str">
        <f>'All Nodes'!A9511</f>
        <v>GRID</v>
      </c>
      <c r="B724">
        <f>'All Nodes'!B9511</f>
        <v>115722</v>
      </c>
      <c r="C724">
        <f>'All Nodes'!C9511</f>
        <v>100001</v>
      </c>
      <c r="D724" s="1">
        <f>'All Nodes'!D9511</f>
        <v>-0.12499300000000001</v>
      </c>
      <c r="E724" s="1">
        <f>'All Nodes'!E9511</f>
        <v>-0.150006</v>
      </c>
      <c r="F724" s="1">
        <f>'All Nodes'!F9511</f>
        <v>0.53241899999999998</v>
      </c>
      <c r="G724">
        <f>'All Nodes'!G9511</f>
        <v>100001</v>
      </c>
    </row>
    <row r="725" spans="1:7" x14ac:dyDescent="0.25">
      <c r="A725" t="str">
        <f>'All Nodes'!A9512</f>
        <v>GRID</v>
      </c>
      <c r="B725">
        <f>'All Nodes'!B9512</f>
        <v>115723</v>
      </c>
      <c r="C725">
        <f>'All Nodes'!C9512</f>
        <v>100001</v>
      </c>
      <c r="D725" s="1">
        <f>'All Nodes'!D9512</f>
        <v>-9.9991999999999998E-2</v>
      </c>
      <c r="E725" s="1">
        <f>'All Nodes'!E9512</f>
        <v>-0.150004</v>
      </c>
      <c r="F725" s="1">
        <f>'All Nodes'!F9512</f>
        <v>0.531304</v>
      </c>
      <c r="G725">
        <f>'All Nodes'!G9512</f>
        <v>100001</v>
      </c>
    </row>
    <row r="726" spans="1:7" x14ac:dyDescent="0.25">
      <c r="A726" t="str">
        <f>'All Nodes'!A9513</f>
        <v>GRID</v>
      </c>
      <c r="B726">
        <f>'All Nodes'!B9513</f>
        <v>115724</v>
      </c>
      <c r="C726">
        <f>'All Nodes'!C9513</f>
        <v>100001</v>
      </c>
      <c r="D726" s="1">
        <f>'All Nodes'!D9513</f>
        <v>0.19997899999999999</v>
      </c>
      <c r="E726" s="1">
        <f>'All Nodes'!E9513</f>
        <v>0.42501</v>
      </c>
      <c r="F726" s="1">
        <f>'All Nodes'!F9513</f>
        <v>0.56887200000000004</v>
      </c>
      <c r="G726">
        <f>'All Nodes'!G9513</f>
        <v>100001</v>
      </c>
    </row>
    <row r="727" spans="1:7" x14ac:dyDescent="0.25">
      <c r="A727" t="str">
        <f>'All Nodes'!A9514</f>
        <v>GRID</v>
      </c>
      <c r="B727">
        <f>'All Nodes'!B9514</f>
        <v>115725</v>
      </c>
      <c r="C727">
        <f>'All Nodes'!C9514</f>
        <v>100001</v>
      </c>
      <c r="D727" s="1">
        <f>'All Nodes'!D9514</f>
        <v>0.24999299999999999</v>
      </c>
      <c r="E727" s="1">
        <f>'All Nodes'!E9514</f>
        <v>0.15001300000000001</v>
      </c>
      <c r="F727" s="1">
        <f>'All Nodes'!F9514</f>
        <v>0.54173099999999996</v>
      </c>
      <c r="G727">
        <f>'All Nodes'!G9514</f>
        <v>100001</v>
      </c>
    </row>
    <row r="728" spans="1:7" x14ac:dyDescent="0.25">
      <c r="A728" t="str">
        <f>'All Nodes'!A9515</f>
        <v>GRID</v>
      </c>
      <c r="B728">
        <f>'All Nodes'!B9515</f>
        <v>115726</v>
      </c>
      <c r="C728">
        <f>'All Nodes'!C9515</f>
        <v>100001</v>
      </c>
      <c r="D728" s="1">
        <f>'All Nodes'!D9515</f>
        <v>0.22497900000000001</v>
      </c>
      <c r="E728" s="1">
        <f>'All Nodes'!E9515</f>
        <v>0.425012</v>
      </c>
      <c r="F728" s="1">
        <f>'All Nodes'!F9515</f>
        <v>0.57101000000000002</v>
      </c>
      <c r="G728">
        <f>'All Nodes'!G9515</f>
        <v>100001</v>
      </c>
    </row>
    <row r="729" spans="1:7" x14ac:dyDescent="0.25">
      <c r="A729" t="str">
        <f>'All Nodes'!A9516</f>
        <v>GRID</v>
      </c>
      <c r="B729">
        <f>'All Nodes'!B9516</f>
        <v>115727</v>
      </c>
      <c r="C729">
        <f>'All Nodes'!C9516</f>
        <v>100001</v>
      </c>
      <c r="D729" s="1">
        <f>'All Nodes'!D9516</f>
        <v>0.22498000000000001</v>
      </c>
      <c r="E729" s="1">
        <f>'All Nodes'!E9516</f>
        <v>0.40001199999999998</v>
      </c>
      <c r="F729" s="1">
        <f>'All Nodes'!F9516</f>
        <v>0.56686000000000003</v>
      </c>
      <c r="G729">
        <f>'All Nodes'!G9516</f>
        <v>100001</v>
      </c>
    </row>
    <row r="730" spans="1:7" x14ac:dyDescent="0.25">
      <c r="A730" t="str">
        <f>'All Nodes'!A9517</f>
        <v>GRID</v>
      </c>
      <c r="B730">
        <f>'All Nodes'!B9517</f>
        <v>115728</v>
      </c>
      <c r="C730">
        <f>'All Nodes'!C9517</f>
        <v>100001</v>
      </c>
      <c r="D730" s="1">
        <f>'All Nodes'!D9517</f>
        <v>0.22498199999999999</v>
      </c>
      <c r="E730" s="1">
        <f>'All Nodes'!E9517</f>
        <v>0.37501099999999998</v>
      </c>
      <c r="F730" s="1">
        <f>'All Nodes'!F9517</f>
        <v>0.562967</v>
      </c>
      <c r="G730">
        <f>'All Nodes'!G9517</f>
        <v>100001</v>
      </c>
    </row>
    <row r="731" spans="1:7" x14ac:dyDescent="0.25">
      <c r="A731" t="str">
        <f>'All Nodes'!A9518</f>
        <v>GRID</v>
      </c>
      <c r="B731">
        <f>'All Nodes'!B9518</f>
        <v>115729</v>
      </c>
      <c r="C731">
        <f>'All Nodes'!C9518</f>
        <v>100001</v>
      </c>
      <c r="D731" s="1">
        <f>'All Nodes'!D9518</f>
        <v>0.22498299999999999</v>
      </c>
      <c r="E731" s="1">
        <f>'All Nodes'!E9518</f>
        <v>0.35001100000000002</v>
      </c>
      <c r="F731" s="1">
        <f>'All Nodes'!F9518</f>
        <v>0.55933299999999997</v>
      </c>
      <c r="G731">
        <f>'All Nodes'!G9518</f>
        <v>100001</v>
      </c>
    </row>
    <row r="732" spans="1:7" x14ac:dyDescent="0.25">
      <c r="A732" t="str">
        <f>'All Nodes'!A9519</f>
        <v>GRID</v>
      </c>
      <c r="B732">
        <f>'All Nodes'!B9519</f>
        <v>115730</v>
      </c>
      <c r="C732">
        <f>'All Nodes'!C9519</f>
        <v>100001</v>
      </c>
      <c r="D732" s="1">
        <f>'All Nodes'!D9519</f>
        <v>0.22498399999999999</v>
      </c>
      <c r="E732" s="1">
        <f>'All Nodes'!E9519</f>
        <v>0.32501099999999999</v>
      </c>
      <c r="F732" s="1">
        <f>'All Nodes'!F9519</f>
        <v>0.55595300000000003</v>
      </c>
      <c r="G732">
        <f>'All Nodes'!G9519</f>
        <v>100001</v>
      </c>
    </row>
    <row r="733" spans="1:7" x14ac:dyDescent="0.25">
      <c r="A733" t="str">
        <f>'All Nodes'!A9520</f>
        <v>GRID</v>
      </c>
      <c r="B733">
        <f>'All Nodes'!B9520</f>
        <v>115731</v>
      </c>
      <c r="C733">
        <f>'All Nodes'!C9520</f>
        <v>100001</v>
      </c>
      <c r="D733" s="1">
        <f>'All Nodes'!D9520</f>
        <v>0.22498499999999999</v>
      </c>
      <c r="E733" s="1">
        <f>'All Nodes'!E9520</f>
        <v>0.30001100000000003</v>
      </c>
      <c r="F733" s="1">
        <f>'All Nodes'!F9520</f>
        <v>0.55282699999999996</v>
      </c>
      <c r="G733">
        <f>'All Nodes'!G9520</f>
        <v>100001</v>
      </c>
    </row>
    <row r="734" spans="1:7" x14ac:dyDescent="0.25">
      <c r="A734" t="str">
        <f>'All Nodes'!A9521</f>
        <v>GRID</v>
      </c>
      <c r="B734">
        <f>'All Nodes'!B9521</f>
        <v>115732</v>
      </c>
      <c r="C734">
        <f>'All Nodes'!C9521</f>
        <v>100001</v>
      </c>
      <c r="D734" s="1">
        <f>'All Nodes'!D9521</f>
        <v>0.22498699999999999</v>
      </c>
      <c r="E734" s="1">
        <f>'All Nodes'!E9521</f>
        <v>0.27501199999999998</v>
      </c>
      <c r="F734" s="1">
        <f>'All Nodes'!F9521</f>
        <v>0.54995499999999997</v>
      </c>
      <c r="G734">
        <f>'All Nodes'!G9521</f>
        <v>100001</v>
      </c>
    </row>
    <row r="735" spans="1:7" x14ac:dyDescent="0.25">
      <c r="A735" t="str">
        <f>'All Nodes'!A9522</f>
        <v>GRID</v>
      </c>
      <c r="B735">
        <f>'All Nodes'!B9522</f>
        <v>115733</v>
      </c>
      <c r="C735">
        <f>'All Nodes'!C9522</f>
        <v>100001</v>
      </c>
      <c r="D735" s="1">
        <f>'All Nodes'!D9522</f>
        <v>0.22498699999999999</v>
      </c>
      <c r="E735" s="1">
        <f>'All Nodes'!E9522</f>
        <v>0.25001200000000001</v>
      </c>
      <c r="F735" s="1">
        <f>'All Nodes'!F9522</f>
        <v>0.54733399999999999</v>
      </c>
      <c r="G735">
        <f>'All Nodes'!G9522</f>
        <v>100001</v>
      </c>
    </row>
    <row r="736" spans="1:7" x14ac:dyDescent="0.25">
      <c r="A736" t="str">
        <f>'All Nodes'!A9523</f>
        <v>GRID</v>
      </c>
      <c r="B736">
        <f>'All Nodes'!B9523</f>
        <v>115734</v>
      </c>
      <c r="C736">
        <f>'All Nodes'!C9523</f>
        <v>100001</v>
      </c>
      <c r="D736" s="1">
        <f>'All Nodes'!D9523</f>
        <v>0.22498899999999999</v>
      </c>
      <c r="E736" s="1">
        <f>'All Nodes'!E9523</f>
        <v>0.22501199999999999</v>
      </c>
      <c r="F736" s="1">
        <f>'All Nodes'!F9523</f>
        <v>0.54496800000000001</v>
      </c>
      <c r="G736">
        <f>'All Nodes'!G9523</f>
        <v>100001</v>
      </c>
    </row>
    <row r="737" spans="1:7" x14ac:dyDescent="0.25">
      <c r="A737" t="str">
        <f>'All Nodes'!A9524</f>
        <v>GRID</v>
      </c>
      <c r="B737">
        <f>'All Nodes'!B9524</f>
        <v>115735</v>
      </c>
      <c r="C737">
        <f>'All Nodes'!C9524</f>
        <v>100001</v>
      </c>
      <c r="D737" s="1">
        <f>'All Nodes'!D9524</f>
        <v>0.224991</v>
      </c>
      <c r="E737" s="1">
        <f>'All Nodes'!E9524</f>
        <v>0.200012</v>
      </c>
      <c r="F737" s="1">
        <f>'All Nodes'!F9524</f>
        <v>0.54285099999999997</v>
      </c>
      <c r="G737">
        <f>'All Nodes'!G9524</f>
        <v>100001</v>
      </c>
    </row>
    <row r="738" spans="1:7" x14ac:dyDescent="0.25">
      <c r="A738" t="str">
        <f>'All Nodes'!A9525</f>
        <v>GRID</v>
      </c>
      <c r="B738">
        <f>'All Nodes'!B9525</f>
        <v>115736</v>
      </c>
      <c r="C738">
        <f>'All Nodes'!C9525</f>
        <v>100001</v>
      </c>
      <c r="D738" s="1">
        <f>'All Nodes'!D9525</f>
        <v>0.224991</v>
      </c>
      <c r="E738" s="1">
        <f>'All Nodes'!E9525</f>
        <v>0.175012</v>
      </c>
      <c r="F738" s="1">
        <f>'All Nodes'!F9525</f>
        <v>0.54098500000000005</v>
      </c>
      <c r="G738">
        <f>'All Nodes'!G9525</f>
        <v>100001</v>
      </c>
    </row>
    <row r="739" spans="1:7" x14ac:dyDescent="0.25">
      <c r="A739" t="str">
        <f>'All Nodes'!A9526</f>
        <v>GRID</v>
      </c>
      <c r="B739">
        <f>'All Nodes'!B9526</f>
        <v>115737</v>
      </c>
      <c r="C739">
        <f>'All Nodes'!C9526</f>
        <v>100001</v>
      </c>
      <c r="D739" s="1">
        <f>'All Nodes'!D9526</f>
        <v>0.24999099999999999</v>
      </c>
      <c r="E739" s="1">
        <f>'All Nodes'!E9526</f>
        <v>0.175013</v>
      </c>
      <c r="F739" s="1">
        <f>'All Nodes'!F9526</f>
        <v>0.54334899999999997</v>
      </c>
      <c r="G739">
        <f>'All Nodes'!G9526</f>
        <v>100001</v>
      </c>
    </row>
    <row r="740" spans="1:7" x14ac:dyDescent="0.25">
      <c r="A740" t="str">
        <f>'All Nodes'!A9527</f>
        <v>GRID</v>
      </c>
      <c r="B740">
        <f>'All Nodes'!B9527</f>
        <v>115738</v>
      </c>
      <c r="C740">
        <f>'All Nodes'!C9527</f>
        <v>100001</v>
      </c>
      <c r="D740" s="1">
        <f>'All Nodes'!D9527</f>
        <v>0.27499299999999999</v>
      </c>
      <c r="E740" s="1">
        <f>'All Nodes'!E9527</f>
        <v>0.12501399999999999</v>
      </c>
      <c r="F740" s="1">
        <f>'All Nodes'!F9527</f>
        <v>0.54297499999999999</v>
      </c>
      <c r="G740">
        <f>'All Nodes'!G9527</f>
        <v>100001</v>
      </c>
    </row>
    <row r="741" spans="1:7" x14ac:dyDescent="0.25">
      <c r="A741" t="str">
        <f>'All Nodes'!A9528</f>
        <v>GRID</v>
      </c>
      <c r="B741">
        <f>'All Nodes'!B9528</f>
        <v>115739</v>
      </c>
      <c r="C741">
        <f>'All Nodes'!C9528</f>
        <v>100001</v>
      </c>
      <c r="D741" s="1">
        <f>'All Nodes'!D9528</f>
        <v>0.27499299999999999</v>
      </c>
      <c r="E741" s="1">
        <f>'All Nodes'!E9528</f>
        <v>0.15001400000000001</v>
      </c>
      <c r="F741" s="1">
        <f>'All Nodes'!F9528</f>
        <v>0.54434499999999997</v>
      </c>
      <c r="G741">
        <f>'All Nodes'!G9528</f>
        <v>100001</v>
      </c>
    </row>
    <row r="742" spans="1:7" x14ac:dyDescent="0.25">
      <c r="A742" t="str">
        <f>'All Nodes'!A9529</f>
        <v>GRID</v>
      </c>
      <c r="B742">
        <f>'All Nodes'!B9529</f>
        <v>115740</v>
      </c>
      <c r="C742">
        <f>'All Nodes'!C9529</f>
        <v>100001</v>
      </c>
      <c r="D742" s="1">
        <f>'All Nodes'!D9529</f>
        <v>0.29999700000000001</v>
      </c>
      <c r="E742" s="1">
        <f>'All Nodes'!E9529</f>
        <v>7.5015299999999993E-2</v>
      </c>
      <c r="F742" s="1">
        <f>'All Nodes'!F9529</f>
        <v>0.54384699999999997</v>
      </c>
      <c r="G742">
        <f>'All Nodes'!G9529</f>
        <v>100001</v>
      </c>
    </row>
    <row r="743" spans="1:7" x14ac:dyDescent="0.25">
      <c r="A743" t="str">
        <f>'All Nodes'!A9530</f>
        <v>GRID</v>
      </c>
      <c r="B743">
        <f>'All Nodes'!B9530</f>
        <v>115741</v>
      </c>
      <c r="C743">
        <f>'All Nodes'!C9530</f>
        <v>100001</v>
      </c>
      <c r="D743" s="1">
        <f>'All Nodes'!D9530</f>
        <v>0.29999700000000001</v>
      </c>
      <c r="E743" s="1">
        <f>'All Nodes'!E9530</f>
        <v>5.0015299999999999E-2</v>
      </c>
      <c r="F743" s="1">
        <f>'All Nodes'!F9530</f>
        <v>0.54322499999999996</v>
      </c>
      <c r="G743">
        <f>'All Nodes'!G9530</f>
        <v>100001</v>
      </c>
    </row>
    <row r="744" spans="1:7" x14ac:dyDescent="0.25">
      <c r="A744" t="str">
        <f>'All Nodes'!A9531</f>
        <v>GRID</v>
      </c>
      <c r="B744">
        <f>'All Nodes'!B9531</f>
        <v>115742</v>
      </c>
      <c r="C744">
        <f>'All Nodes'!C9531</f>
        <v>100001</v>
      </c>
      <c r="D744" s="1">
        <f>'All Nodes'!D9531</f>
        <v>0.29999300000000001</v>
      </c>
      <c r="E744" s="1">
        <f>'All Nodes'!E9531</f>
        <v>0.12501499999999999</v>
      </c>
      <c r="F744" s="1">
        <f>'All Nodes'!F9531</f>
        <v>0.54583999999999999</v>
      </c>
      <c r="G744">
        <f>'All Nodes'!G9531</f>
        <v>100001</v>
      </c>
    </row>
    <row r="745" spans="1:7" x14ac:dyDescent="0.25">
      <c r="A745" t="str">
        <f>'All Nodes'!A9532</f>
        <v>GRID</v>
      </c>
      <c r="B745">
        <f>'All Nodes'!B9532</f>
        <v>115743</v>
      </c>
      <c r="C745">
        <f>'All Nodes'!C9532</f>
        <v>100001</v>
      </c>
      <c r="D745" s="1">
        <f>'All Nodes'!D9532</f>
        <v>0.29999500000000001</v>
      </c>
      <c r="E745" s="1">
        <f>'All Nodes'!E9532</f>
        <v>0.10001500000000001</v>
      </c>
      <c r="F745" s="1">
        <f>'All Nodes'!F9532</f>
        <v>0.54471800000000004</v>
      </c>
      <c r="G745">
        <f>'All Nodes'!G9532</f>
        <v>100001</v>
      </c>
    </row>
    <row r="746" spans="1:7" x14ac:dyDescent="0.25">
      <c r="A746" t="str">
        <f>'All Nodes'!A9533</f>
        <v>GRID</v>
      </c>
      <c r="B746">
        <f>'All Nodes'!B9533</f>
        <v>115744</v>
      </c>
      <c r="C746">
        <f>'All Nodes'!C9533</f>
        <v>100001</v>
      </c>
      <c r="D746" s="1">
        <f>'All Nodes'!D9533</f>
        <v>0.32500000000000001</v>
      </c>
      <c r="E746" s="1">
        <f>'All Nodes'!E9533</f>
        <v>1.6453999999999999E-5</v>
      </c>
      <c r="F746" s="1">
        <f>'All Nodes'!F9533</f>
        <v>0.54583999999999999</v>
      </c>
      <c r="G746">
        <f>'All Nodes'!G9533</f>
        <v>100001</v>
      </c>
    </row>
    <row r="747" spans="1:7" x14ac:dyDescent="0.25">
      <c r="A747" t="str">
        <f>'All Nodes'!A9534</f>
        <v>GRID</v>
      </c>
      <c r="B747">
        <f>'All Nodes'!B9534</f>
        <v>115745</v>
      </c>
      <c r="C747">
        <f>'All Nodes'!C9534</f>
        <v>100001</v>
      </c>
      <c r="D747" s="1">
        <f>'All Nodes'!D9534</f>
        <v>0.349999</v>
      </c>
      <c r="E747" s="1">
        <f>'All Nodes'!E9534</f>
        <v>1.7679000000000001E-5</v>
      </c>
      <c r="F747" s="1">
        <f>'All Nodes'!F9534</f>
        <v>0.549207</v>
      </c>
      <c r="G747">
        <f>'All Nodes'!G9534</f>
        <v>100001</v>
      </c>
    </row>
    <row r="748" spans="1:7" x14ac:dyDescent="0.25">
      <c r="A748" t="str">
        <f>'All Nodes'!A9535</f>
        <v>GRID</v>
      </c>
      <c r="B748">
        <f>'All Nodes'!B9535</f>
        <v>115746</v>
      </c>
      <c r="C748">
        <f>'All Nodes'!C9535</f>
        <v>100001</v>
      </c>
      <c r="D748" s="1">
        <f>'All Nodes'!D9535</f>
        <v>0.37500099999999997</v>
      </c>
      <c r="E748" s="1">
        <f>'All Nodes'!E9535</f>
        <v>-2.4981E-2</v>
      </c>
      <c r="F748" s="1">
        <f>'All Nodes'!F9535</f>
        <v>0.55295300000000003</v>
      </c>
      <c r="G748">
        <f>'All Nodes'!G9535</f>
        <v>100001</v>
      </c>
    </row>
    <row r="749" spans="1:7" x14ac:dyDescent="0.25">
      <c r="A749" t="str">
        <f>'All Nodes'!A9536</f>
        <v>GRID</v>
      </c>
      <c r="B749">
        <f>'All Nodes'!B9536</f>
        <v>115747</v>
      </c>
      <c r="C749">
        <f>'All Nodes'!C9536</f>
        <v>100001</v>
      </c>
      <c r="D749" s="1">
        <f>'All Nodes'!D9536</f>
        <v>0.375</v>
      </c>
      <c r="E749" s="1">
        <f>'All Nodes'!E9536</f>
        <v>1.8987E-5</v>
      </c>
      <c r="F749" s="1">
        <f>'All Nodes'!F9536</f>
        <v>0.55282699999999996</v>
      </c>
      <c r="G749">
        <f>'All Nodes'!G9536</f>
        <v>100001</v>
      </c>
    </row>
    <row r="750" spans="1:7" x14ac:dyDescent="0.25">
      <c r="A750" t="str">
        <f>'All Nodes'!A9537</f>
        <v>GRID</v>
      </c>
      <c r="B750">
        <f>'All Nodes'!B9537</f>
        <v>115748</v>
      </c>
      <c r="C750">
        <f>'All Nodes'!C9537</f>
        <v>100001</v>
      </c>
      <c r="D750" s="1">
        <f>'All Nodes'!D9537</f>
        <v>0.39999899999999999</v>
      </c>
      <c r="E750" s="1">
        <f>'All Nodes'!E9537</f>
        <v>-2.4979000000000001E-2</v>
      </c>
      <c r="F750" s="1">
        <f>'All Nodes'!F9537</f>
        <v>0.55682799999999999</v>
      </c>
      <c r="G750">
        <f>'All Nodes'!G9537</f>
        <v>100001</v>
      </c>
    </row>
    <row r="751" spans="1:7" x14ac:dyDescent="0.25">
      <c r="A751" t="str">
        <f>'All Nodes'!A9538</f>
        <v>GRID</v>
      </c>
      <c r="B751">
        <f>'All Nodes'!B9538</f>
        <v>115749</v>
      </c>
      <c r="C751">
        <f>'All Nodes'!C9538</f>
        <v>100001</v>
      </c>
      <c r="D751" s="1">
        <f>'All Nodes'!D9538</f>
        <v>0.42499999999999999</v>
      </c>
      <c r="E751" s="1">
        <f>'All Nodes'!E9538</f>
        <v>-2.4978E-2</v>
      </c>
      <c r="F751" s="1">
        <f>'All Nodes'!F9538</f>
        <v>0.56096199999999996</v>
      </c>
      <c r="G751">
        <f>'All Nodes'!G9538</f>
        <v>100001</v>
      </c>
    </row>
    <row r="752" spans="1:7" x14ac:dyDescent="0.25">
      <c r="A752" t="str">
        <f>'All Nodes'!A9539</f>
        <v>GRID</v>
      </c>
      <c r="B752">
        <f>'All Nodes'!B9539</f>
        <v>115750</v>
      </c>
      <c r="C752">
        <f>'All Nodes'!C9539</f>
        <v>100001</v>
      </c>
      <c r="D752" s="1">
        <f>'All Nodes'!D9539</f>
        <v>0.45000099999999998</v>
      </c>
      <c r="E752" s="1">
        <f>'All Nodes'!E9539</f>
        <v>-2.4976999999999999E-2</v>
      </c>
      <c r="F752" s="1">
        <f>'All Nodes'!F9539</f>
        <v>0.56535299999999999</v>
      </c>
      <c r="G752">
        <f>'All Nodes'!G9539</f>
        <v>100001</v>
      </c>
    </row>
    <row r="753" spans="1:7" x14ac:dyDescent="0.25">
      <c r="A753" t="str">
        <f>'All Nodes'!A9540</f>
        <v>GRID</v>
      </c>
      <c r="B753">
        <f>'All Nodes'!B9540</f>
        <v>115751</v>
      </c>
      <c r="C753">
        <f>'All Nodes'!C9540</f>
        <v>100001</v>
      </c>
      <c r="D753" s="1">
        <f>'All Nodes'!D9540</f>
        <v>0.47499999999999998</v>
      </c>
      <c r="E753" s="1">
        <f>'All Nodes'!E9540</f>
        <v>-2.4976000000000002E-2</v>
      </c>
      <c r="F753" s="1">
        <f>'All Nodes'!F9540</f>
        <v>0.57000399999999996</v>
      </c>
      <c r="G753">
        <f>'All Nodes'!G9540</f>
        <v>100001</v>
      </c>
    </row>
    <row r="754" spans="1:7" x14ac:dyDescent="0.25">
      <c r="A754" t="str">
        <f>'All Nodes'!A9541</f>
        <v>GRID</v>
      </c>
      <c r="B754">
        <f>'All Nodes'!B9541</f>
        <v>115752</v>
      </c>
      <c r="C754">
        <f>'All Nodes'!C9541</f>
        <v>100001</v>
      </c>
      <c r="D754" s="1">
        <f>'All Nodes'!D9541</f>
        <v>0.32499899999999998</v>
      </c>
      <c r="E754" s="1">
        <f>'All Nodes'!E9541</f>
        <v>2.50155E-2</v>
      </c>
      <c r="F754" s="1">
        <f>'All Nodes'!F9541</f>
        <v>0.54596500000000003</v>
      </c>
      <c r="G754">
        <f>'All Nodes'!G9541</f>
        <v>100001</v>
      </c>
    </row>
    <row r="755" spans="1:7" x14ac:dyDescent="0.25">
      <c r="A755" t="str">
        <f>'All Nodes'!A9542</f>
        <v>GRID</v>
      </c>
      <c r="B755">
        <f>'All Nodes'!B9542</f>
        <v>115753</v>
      </c>
      <c r="C755">
        <f>'All Nodes'!C9542</f>
        <v>100001</v>
      </c>
      <c r="D755" s="1">
        <f>'All Nodes'!D9542</f>
        <v>0.32499699999999998</v>
      </c>
      <c r="E755" s="1">
        <f>'All Nodes'!E9542</f>
        <v>5.0015499999999997E-2</v>
      </c>
      <c r="F755" s="1">
        <f>'All Nodes'!F9542</f>
        <v>0.54633799999999999</v>
      </c>
      <c r="G755">
        <f>'All Nodes'!G9542</f>
        <v>100001</v>
      </c>
    </row>
    <row r="756" spans="1:7" x14ac:dyDescent="0.25">
      <c r="A756" t="str">
        <f>'All Nodes'!A9543</f>
        <v>GRID</v>
      </c>
      <c r="B756">
        <f>'All Nodes'!B9543</f>
        <v>115754</v>
      </c>
      <c r="C756">
        <f>'All Nodes'!C9543</f>
        <v>100001</v>
      </c>
      <c r="D756" s="1">
        <f>'All Nodes'!D9543</f>
        <v>0.45000699999999999</v>
      </c>
      <c r="E756" s="1">
        <f>'All Nodes'!E9543</f>
        <v>-0.17497799999999999</v>
      </c>
      <c r="F756" s="1">
        <f>'All Nodes'!F9543</f>
        <v>0.57138800000000001</v>
      </c>
      <c r="G756">
        <f>'All Nodes'!G9543</f>
        <v>100001</v>
      </c>
    </row>
    <row r="757" spans="1:7" x14ac:dyDescent="0.25">
      <c r="A757" t="str">
        <f>'All Nodes'!A9544</f>
        <v>GRID</v>
      </c>
      <c r="B757">
        <f>'All Nodes'!B9544</f>
        <v>115755</v>
      </c>
      <c r="C757">
        <f>'All Nodes'!C9544</f>
        <v>100001</v>
      </c>
      <c r="D757" s="1">
        <f>'All Nodes'!D9544</f>
        <v>0.425008</v>
      </c>
      <c r="E757" s="1">
        <f>'All Nodes'!E9544</f>
        <v>-0.174979</v>
      </c>
      <c r="F757" s="1">
        <f>'All Nodes'!F9544</f>
        <v>0.56698599999999999</v>
      </c>
      <c r="G757">
        <f>'All Nodes'!G9544</f>
        <v>100001</v>
      </c>
    </row>
    <row r="758" spans="1:7" x14ac:dyDescent="0.25">
      <c r="A758" t="str">
        <f>'All Nodes'!A9545</f>
        <v>GRID</v>
      </c>
      <c r="B758">
        <f>'All Nodes'!B9545</f>
        <v>115756</v>
      </c>
      <c r="C758">
        <f>'All Nodes'!C9545</f>
        <v>100001</v>
      </c>
      <c r="D758" s="1">
        <f>'All Nodes'!D9545</f>
        <v>0.400009</v>
      </c>
      <c r="E758" s="1">
        <f>'All Nodes'!E9545</f>
        <v>-0.17498</v>
      </c>
      <c r="F758" s="1">
        <f>'All Nodes'!F9545</f>
        <v>0.56284400000000001</v>
      </c>
      <c r="G758">
        <f>'All Nodes'!G9545</f>
        <v>100001</v>
      </c>
    </row>
    <row r="759" spans="1:7" x14ac:dyDescent="0.25">
      <c r="A759" t="str">
        <f>'All Nodes'!A9546</f>
        <v>GRID</v>
      </c>
      <c r="B759">
        <f>'All Nodes'!B9546</f>
        <v>115757</v>
      </c>
      <c r="C759">
        <f>'All Nodes'!C9546</f>
        <v>100001</v>
      </c>
      <c r="D759" s="1">
        <f>'All Nodes'!D9546</f>
        <v>0.37500899999999998</v>
      </c>
      <c r="E759" s="1">
        <f>'All Nodes'!E9546</f>
        <v>-0.174981</v>
      </c>
      <c r="F759" s="1">
        <f>'All Nodes'!F9546</f>
        <v>0.55895700000000004</v>
      </c>
      <c r="G759">
        <f>'All Nodes'!G9546</f>
        <v>100001</v>
      </c>
    </row>
    <row r="760" spans="1:7" x14ac:dyDescent="0.25">
      <c r="A760" t="str">
        <f>'All Nodes'!A9547</f>
        <v>GRID</v>
      </c>
      <c r="B760">
        <f>'All Nodes'!B9547</f>
        <v>115758</v>
      </c>
      <c r="C760">
        <f>'All Nodes'!C9547</f>
        <v>100001</v>
      </c>
      <c r="D760" s="1">
        <f>'All Nodes'!D9547</f>
        <v>0.35000900000000001</v>
      </c>
      <c r="E760" s="1">
        <f>'All Nodes'!E9547</f>
        <v>-0.174983</v>
      </c>
      <c r="F760" s="1">
        <f>'All Nodes'!F9547</f>
        <v>0.55532700000000002</v>
      </c>
      <c r="G760">
        <f>'All Nodes'!G9547</f>
        <v>100001</v>
      </c>
    </row>
    <row r="761" spans="1:7" x14ac:dyDescent="0.25">
      <c r="A761" t="str">
        <f>'All Nodes'!A9548</f>
        <v>GRID</v>
      </c>
      <c r="B761">
        <f>'All Nodes'!B9548</f>
        <v>115759</v>
      </c>
      <c r="C761">
        <f>'All Nodes'!C9548</f>
        <v>100001</v>
      </c>
      <c r="D761" s="1">
        <f>'All Nodes'!D9548</f>
        <v>0.32500899999999999</v>
      </c>
      <c r="E761" s="1">
        <f>'All Nodes'!E9548</f>
        <v>-0.174983</v>
      </c>
      <c r="F761" s="1">
        <f>'All Nodes'!F9548</f>
        <v>0.551952</v>
      </c>
      <c r="G761">
        <f>'All Nodes'!G9548</f>
        <v>100001</v>
      </c>
    </row>
    <row r="762" spans="1:7" x14ac:dyDescent="0.25">
      <c r="A762" t="str">
        <f>'All Nodes'!A9549</f>
        <v>GRID</v>
      </c>
      <c r="B762">
        <f>'All Nodes'!B9549</f>
        <v>115760</v>
      </c>
      <c r="C762">
        <f>'All Nodes'!C9549</f>
        <v>100001</v>
      </c>
      <c r="D762" s="1">
        <f>'All Nodes'!D9549</f>
        <v>0.30000900000000003</v>
      </c>
      <c r="E762" s="1">
        <f>'All Nodes'!E9549</f>
        <v>-0.174985</v>
      </c>
      <c r="F762" s="1">
        <f>'All Nodes'!F9549</f>
        <v>0.54883199999999999</v>
      </c>
      <c r="G762">
        <f>'All Nodes'!G9549</f>
        <v>100001</v>
      </c>
    </row>
    <row r="763" spans="1:7" x14ac:dyDescent="0.25">
      <c r="A763" t="str">
        <f>'All Nodes'!A9550</f>
        <v>GRID</v>
      </c>
      <c r="B763">
        <f>'All Nodes'!B9550</f>
        <v>115761</v>
      </c>
      <c r="C763">
        <f>'All Nodes'!C9550</f>
        <v>100001</v>
      </c>
      <c r="D763" s="1">
        <f>'All Nodes'!D9550</f>
        <v>-0.449992</v>
      </c>
      <c r="E763" s="1">
        <f>'All Nodes'!E9550</f>
        <v>-0.17502200000000001</v>
      </c>
      <c r="F763" s="1">
        <f>'All Nodes'!F9550</f>
        <v>0.57138800000000001</v>
      </c>
      <c r="G763">
        <f>'All Nodes'!G9550</f>
        <v>100001</v>
      </c>
    </row>
    <row r="764" spans="1:7" x14ac:dyDescent="0.25">
      <c r="A764" t="str">
        <f>'All Nodes'!A9551</f>
        <v>GRID</v>
      </c>
      <c r="B764">
        <f>'All Nodes'!B9551</f>
        <v>115762</v>
      </c>
      <c r="C764">
        <f>'All Nodes'!C9551</f>
        <v>100001</v>
      </c>
      <c r="D764" s="1">
        <f>'All Nodes'!D9551</f>
        <v>0.275009</v>
      </c>
      <c r="E764" s="1">
        <f>'All Nodes'!E9551</f>
        <v>-0.174986</v>
      </c>
      <c r="F764" s="1">
        <f>'All Nodes'!F9551</f>
        <v>0.54596500000000003</v>
      </c>
      <c r="G764">
        <f>'All Nodes'!G9551</f>
        <v>100001</v>
      </c>
    </row>
    <row r="765" spans="1:7" x14ac:dyDescent="0.25">
      <c r="A765" t="str">
        <f>'All Nodes'!A9552</f>
        <v>GRID</v>
      </c>
      <c r="B765">
        <f>'All Nodes'!B9552</f>
        <v>115763</v>
      </c>
      <c r="C765">
        <f>'All Nodes'!C9552</f>
        <v>100001</v>
      </c>
      <c r="D765" s="1">
        <f>'All Nodes'!D9552</f>
        <v>0.25000899999999998</v>
      </c>
      <c r="E765" s="1">
        <f>'All Nodes'!E9552</f>
        <v>-0.174987</v>
      </c>
      <c r="F765" s="1">
        <f>'All Nodes'!F9552</f>
        <v>0.54334899999999997</v>
      </c>
      <c r="G765">
        <f>'All Nodes'!G9552</f>
        <v>100001</v>
      </c>
    </row>
    <row r="766" spans="1:7" x14ac:dyDescent="0.25">
      <c r="A766" t="str">
        <f>'All Nodes'!A9553</f>
        <v>GRID</v>
      </c>
      <c r="B766">
        <f>'All Nodes'!B9553</f>
        <v>115764</v>
      </c>
      <c r="C766">
        <f>'All Nodes'!C9553</f>
        <v>100001</v>
      </c>
      <c r="D766" s="1">
        <f>'All Nodes'!D9553</f>
        <v>0.22500999999999999</v>
      </c>
      <c r="E766" s="1">
        <f>'All Nodes'!E9553</f>
        <v>-0.174988</v>
      </c>
      <c r="F766" s="1">
        <f>'All Nodes'!F9553</f>
        <v>0.54098500000000005</v>
      </c>
      <c r="G766">
        <f>'All Nodes'!G9553</f>
        <v>100001</v>
      </c>
    </row>
    <row r="767" spans="1:7" x14ac:dyDescent="0.25">
      <c r="A767" t="str">
        <f>'All Nodes'!A9554</f>
        <v>GRID</v>
      </c>
      <c r="B767">
        <f>'All Nodes'!B9554</f>
        <v>115765</v>
      </c>
      <c r="C767">
        <f>'All Nodes'!C9554</f>
        <v>100001</v>
      </c>
      <c r="D767" s="1">
        <f>'All Nodes'!D9554</f>
        <v>-0.42499199999999998</v>
      </c>
      <c r="E767" s="1">
        <f>'All Nodes'!E9554</f>
        <v>-0.17502000000000001</v>
      </c>
      <c r="F767" s="1">
        <f>'All Nodes'!F9554</f>
        <v>0.56698700000000002</v>
      </c>
      <c r="G767">
        <f>'All Nodes'!G9554</f>
        <v>100001</v>
      </c>
    </row>
    <row r="768" spans="1:7" x14ac:dyDescent="0.25">
      <c r="A768" t="str">
        <f>'All Nodes'!A9555</f>
        <v>GRID</v>
      </c>
      <c r="B768">
        <f>'All Nodes'!B9555</f>
        <v>115766</v>
      </c>
      <c r="C768">
        <f>'All Nodes'!C9555</f>
        <v>100001</v>
      </c>
      <c r="D768" s="1">
        <f>'All Nodes'!D9555</f>
        <v>0.20000899999999999</v>
      </c>
      <c r="E768" s="1">
        <f>'All Nodes'!E9555</f>
        <v>-0.17499000000000001</v>
      </c>
      <c r="F768" s="1">
        <f>'All Nodes'!F9555</f>
        <v>0.53887300000000005</v>
      </c>
      <c r="G768">
        <f>'All Nodes'!G9555</f>
        <v>100001</v>
      </c>
    </row>
    <row r="769" spans="1:7" x14ac:dyDescent="0.25">
      <c r="A769" t="str">
        <f>'All Nodes'!A9556</f>
        <v>GRID</v>
      </c>
      <c r="B769">
        <f>'All Nodes'!B9556</f>
        <v>115767</v>
      </c>
      <c r="C769">
        <f>'All Nodes'!C9556</f>
        <v>100001</v>
      </c>
      <c r="D769" s="1">
        <f>'All Nodes'!D9556</f>
        <v>-0.39999200000000001</v>
      </c>
      <c r="E769" s="1">
        <f>'All Nodes'!E9556</f>
        <v>-0.17501900000000001</v>
      </c>
      <c r="F769" s="1">
        <f>'All Nodes'!F9556</f>
        <v>0.56284299999999998</v>
      </c>
      <c r="G769">
        <f>'All Nodes'!G9556</f>
        <v>100001</v>
      </c>
    </row>
    <row r="770" spans="1:7" x14ac:dyDescent="0.25">
      <c r="A770" t="str">
        <f>'All Nodes'!A9557</f>
        <v>GRID</v>
      </c>
      <c r="B770">
        <f>'All Nodes'!B9557</f>
        <v>115768</v>
      </c>
      <c r="C770">
        <f>'All Nodes'!C9557</f>
        <v>100001</v>
      </c>
      <c r="D770" s="1">
        <f>'All Nodes'!D9557</f>
        <v>0.175009</v>
      </c>
      <c r="E770" s="1">
        <f>'All Nodes'!E9557</f>
        <v>-0.17499000000000001</v>
      </c>
      <c r="F770" s="1">
        <f>'All Nodes'!F9557</f>
        <v>0.53700899999999996</v>
      </c>
      <c r="G770">
        <f>'All Nodes'!G9557</f>
        <v>100001</v>
      </c>
    </row>
    <row r="771" spans="1:7" x14ac:dyDescent="0.25">
      <c r="A771" t="str">
        <f>'All Nodes'!A9558</f>
        <v>GRID</v>
      </c>
      <c r="B771">
        <f>'All Nodes'!B9558</f>
        <v>115769</v>
      </c>
      <c r="C771">
        <f>'All Nodes'!C9558</f>
        <v>100001</v>
      </c>
      <c r="D771" s="1">
        <f>'All Nodes'!D9558</f>
        <v>-0.37499100000000002</v>
      </c>
      <c r="E771" s="1">
        <f>'All Nodes'!E9558</f>
        <v>-0.17501700000000001</v>
      </c>
      <c r="F771" s="1">
        <f>'All Nodes'!F9558</f>
        <v>0.55895799999999995</v>
      </c>
      <c r="G771">
        <f>'All Nodes'!G9558</f>
        <v>100001</v>
      </c>
    </row>
    <row r="772" spans="1:7" x14ac:dyDescent="0.25">
      <c r="A772" t="str">
        <f>'All Nodes'!A9559</f>
        <v>GRID</v>
      </c>
      <c r="B772">
        <f>'All Nodes'!B9559</f>
        <v>115770</v>
      </c>
      <c r="C772">
        <f>'All Nodes'!C9559</f>
        <v>100001</v>
      </c>
      <c r="D772" s="1">
        <f>'All Nodes'!D9559</f>
        <v>0.150009</v>
      </c>
      <c r="E772" s="1">
        <f>'All Nodes'!E9559</f>
        <v>-0.17499200000000001</v>
      </c>
      <c r="F772" s="1">
        <f>'All Nodes'!F9559</f>
        <v>0.53539599999999998</v>
      </c>
      <c r="G772">
        <f>'All Nodes'!G9559</f>
        <v>100001</v>
      </c>
    </row>
    <row r="773" spans="1:7" x14ac:dyDescent="0.25">
      <c r="A773" t="str">
        <f>'All Nodes'!A9560</f>
        <v>GRID</v>
      </c>
      <c r="B773">
        <f>'All Nodes'!B9560</f>
        <v>115771</v>
      </c>
      <c r="C773">
        <f>'All Nodes'!C9560</f>
        <v>100001</v>
      </c>
      <c r="D773" s="1">
        <f>'All Nodes'!D9560</f>
        <v>-0.349991</v>
      </c>
      <c r="E773" s="1">
        <f>'All Nodes'!E9560</f>
        <v>-0.17501700000000001</v>
      </c>
      <c r="F773" s="1">
        <f>'All Nodes'!F9560</f>
        <v>0.55532700000000002</v>
      </c>
      <c r="G773">
        <f>'All Nodes'!G9560</f>
        <v>100001</v>
      </c>
    </row>
    <row r="774" spans="1:7" x14ac:dyDescent="0.25">
      <c r="A774" t="str">
        <f>'All Nodes'!A9561</f>
        <v>GRID</v>
      </c>
      <c r="B774">
        <f>'All Nodes'!B9561</f>
        <v>115772</v>
      </c>
      <c r="C774">
        <f>'All Nodes'!C9561</f>
        <v>100001</v>
      </c>
      <c r="D774" s="1">
        <f>'All Nodes'!D9561</f>
        <v>0.12500900000000001</v>
      </c>
      <c r="E774" s="1">
        <f>'All Nodes'!E9561</f>
        <v>-0.17499400000000001</v>
      </c>
      <c r="F774" s="1">
        <f>'All Nodes'!F9561</f>
        <v>0.53403</v>
      </c>
      <c r="G774">
        <f>'All Nodes'!G9561</f>
        <v>100001</v>
      </c>
    </row>
    <row r="775" spans="1:7" x14ac:dyDescent="0.25">
      <c r="A775" t="str">
        <f>'All Nodes'!A9562</f>
        <v>GRID</v>
      </c>
      <c r="B775">
        <f>'All Nodes'!B9562</f>
        <v>115773</v>
      </c>
      <c r="C775">
        <f>'All Nodes'!C9562</f>
        <v>100001</v>
      </c>
      <c r="D775" s="1">
        <f>'All Nodes'!D9562</f>
        <v>-0.32499099999999997</v>
      </c>
      <c r="E775" s="1">
        <f>'All Nodes'!E9562</f>
        <v>-0.175015</v>
      </c>
      <c r="F775" s="1">
        <f>'All Nodes'!F9562</f>
        <v>0.551952</v>
      </c>
      <c r="G775">
        <f>'All Nodes'!G9562</f>
        <v>100001</v>
      </c>
    </row>
    <row r="776" spans="1:7" x14ac:dyDescent="0.25">
      <c r="A776" t="str">
        <f>'All Nodes'!A9563</f>
        <v>GRID</v>
      </c>
      <c r="B776">
        <f>'All Nodes'!B9563</f>
        <v>115774</v>
      </c>
      <c r="C776">
        <f>'All Nodes'!C9563</f>
        <v>100001</v>
      </c>
      <c r="D776" s="1">
        <f>'All Nodes'!D9563</f>
        <v>0.100009</v>
      </c>
      <c r="E776" s="1">
        <f>'All Nodes'!E9563</f>
        <v>-0.17499400000000001</v>
      </c>
      <c r="F776" s="1">
        <f>'All Nodes'!F9563</f>
        <v>0.53291500000000003</v>
      </c>
      <c r="G776">
        <f>'All Nodes'!G9563</f>
        <v>100001</v>
      </c>
    </row>
    <row r="777" spans="1:7" x14ac:dyDescent="0.25">
      <c r="A777" t="str">
        <f>'All Nodes'!A9564</f>
        <v>GRID</v>
      </c>
      <c r="B777">
        <f>'All Nodes'!B9564</f>
        <v>115775</v>
      </c>
      <c r="C777">
        <f>'All Nodes'!C9564</f>
        <v>100001</v>
      </c>
      <c r="D777" s="1">
        <f>'All Nodes'!D9564</f>
        <v>-0.29999100000000001</v>
      </c>
      <c r="E777" s="1">
        <f>'All Nodes'!E9564</f>
        <v>-0.175014</v>
      </c>
      <c r="F777" s="1">
        <f>'All Nodes'!F9564</f>
        <v>0.54883300000000002</v>
      </c>
      <c r="G777">
        <f>'All Nodes'!G9564</f>
        <v>100001</v>
      </c>
    </row>
    <row r="778" spans="1:7" x14ac:dyDescent="0.25">
      <c r="A778" t="str">
        <f>'All Nodes'!A9565</f>
        <v>GRID</v>
      </c>
      <c r="B778">
        <f>'All Nodes'!B9565</f>
        <v>115776</v>
      </c>
      <c r="C778">
        <f>'All Nodes'!C9565</f>
        <v>100001</v>
      </c>
      <c r="D778" s="1">
        <f>'All Nodes'!D9565</f>
        <v>7.5008500000000006E-2</v>
      </c>
      <c r="E778" s="1">
        <f>'All Nodes'!E9565</f>
        <v>-0.17499600000000001</v>
      </c>
      <c r="F778" s="1">
        <f>'All Nodes'!F9565</f>
        <v>0.53204799999999997</v>
      </c>
      <c r="G778">
        <f>'All Nodes'!G9565</f>
        <v>100001</v>
      </c>
    </row>
    <row r="779" spans="1:7" x14ac:dyDescent="0.25">
      <c r="A779" t="str">
        <f>'All Nodes'!A9566</f>
        <v>GRID</v>
      </c>
      <c r="B779">
        <f>'All Nodes'!B9566</f>
        <v>115777</v>
      </c>
      <c r="C779">
        <f>'All Nodes'!C9566</f>
        <v>100001</v>
      </c>
      <c r="D779" s="1">
        <f>'All Nodes'!D9566</f>
        <v>-0.27499099999999999</v>
      </c>
      <c r="E779" s="1">
        <f>'All Nodes'!E9566</f>
        <v>-0.175013</v>
      </c>
      <c r="F779" s="1">
        <f>'All Nodes'!F9566</f>
        <v>0.545964</v>
      </c>
      <c r="G779">
        <f>'All Nodes'!G9566</f>
        <v>100001</v>
      </c>
    </row>
    <row r="780" spans="1:7" x14ac:dyDescent="0.25">
      <c r="A780" t="str">
        <f>'All Nodes'!A9567</f>
        <v>GRID</v>
      </c>
      <c r="B780">
        <f>'All Nodes'!B9567</f>
        <v>115778</v>
      </c>
      <c r="C780">
        <f>'All Nodes'!C9567</f>
        <v>100001</v>
      </c>
      <c r="D780" s="1">
        <f>'All Nodes'!D9567</f>
        <v>5.0008400000000001E-2</v>
      </c>
      <c r="E780" s="1">
        <f>'All Nodes'!E9567</f>
        <v>-0.17499700000000001</v>
      </c>
      <c r="F780" s="1">
        <f>'All Nodes'!F9567</f>
        <v>0.53142699999999998</v>
      </c>
      <c r="G780">
        <f>'All Nodes'!G9567</f>
        <v>100001</v>
      </c>
    </row>
    <row r="781" spans="1:7" x14ac:dyDescent="0.25">
      <c r="A781" t="str">
        <f>'All Nodes'!A9568</f>
        <v>GRID</v>
      </c>
      <c r="B781">
        <f>'All Nodes'!B9568</f>
        <v>115779</v>
      </c>
      <c r="C781">
        <f>'All Nodes'!C9568</f>
        <v>100001</v>
      </c>
      <c r="D781" s="1">
        <f>'All Nodes'!D9568</f>
        <v>-0.24999099999999999</v>
      </c>
      <c r="E781" s="1">
        <f>'All Nodes'!E9568</f>
        <v>-0.175012</v>
      </c>
      <c r="F781" s="1">
        <f>'All Nodes'!F9568</f>
        <v>0.54334899999999997</v>
      </c>
      <c r="G781">
        <f>'All Nodes'!G9568</f>
        <v>100001</v>
      </c>
    </row>
    <row r="782" spans="1:7" x14ac:dyDescent="0.25">
      <c r="A782" t="str">
        <f>'All Nodes'!A9569</f>
        <v>GRID</v>
      </c>
      <c r="B782">
        <f>'All Nodes'!B9569</f>
        <v>115780</v>
      </c>
      <c r="C782">
        <f>'All Nodes'!C9569</f>
        <v>100001</v>
      </c>
      <c r="D782" s="1">
        <f>'All Nodes'!D9569</f>
        <v>2.5007399999999999E-2</v>
      </c>
      <c r="E782" s="1">
        <f>'All Nodes'!E9569</f>
        <v>-0.17499799999999999</v>
      </c>
      <c r="F782" s="1">
        <f>'All Nodes'!F9569</f>
        <v>0.531057</v>
      </c>
      <c r="G782">
        <f>'All Nodes'!G9569</f>
        <v>100001</v>
      </c>
    </row>
    <row r="783" spans="1:7" x14ac:dyDescent="0.25">
      <c r="A783" t="str">
        <f>'All Nodes'!A9570</f>
        <v>GRID</v>
      </c>
      <c r="B783">
        <f>'All Nodes'!B9570</f>
        <v>115781</v>
      </c>
      <c r="C783">
        <f>'All Nodes'!C9570</f>
        <v>100001</v>
      </c>
      <c r="D783" s="1">
        <f>'All Nodes'!D9570</f>
        <v>-0.224991</v>
      </c>
      <c r="E783" s="1">
        <f>'All Nodes'!E9570</f>
        <v>-0.17501</v>
      </c>
      <c r="F783" s="1">
        <f>'All Nodes'!F9570</f>
        <v>0.54098500000000005</v>
      </c>
      <c r="G783">
        <f>'All Nodes'!G9570</f>
        <v>100001</v>
      </c>
    </row>
    <row r="784" spans="1:7" x14ac:dyDescent="0.25">
      <c r="A784" t="str">
        <f>'All Nodes'!A9571</f>
        <v>GRID</v>
      </c>
      <c r="B784">
        <f>'All Nodes'!B9571</f>
        <v>115782</v>
      </c>
      <c r="C784">
        <f>'All Nodes'!C9571</f>
        <v>100001</v>
      </c>
      <c r="D784" s="1">
        <f>'All Nodes'!D9571</f>
        <v>8.4332999999999994E-6</v>
      </c>
      <c r="E784" s="1">
        <f>'All Nodes'!E9571</f>
        <v>-0.17499999999999999</v>
      </c>
      <c r="F784" s="1">
        <f>'All Nodes'!F9571</f>
        <v>0.53093199999999996</v>
      </c>
      <c r="G784">
        <f>'All Nodes'!G9571</f>
        <v>100001</v>
      </c>
    </row>
    <row r="785" spans="1:7" x14ac:dyDescent="0.25">
      <c r="A785" t="str">
        <f>'All Nodes'!A9572</f>
        <v>GRID</v>
      </c>
      <c r="B785">
        <f>'All Nodes'!B9572</f>
        <v>115783</v>
      </c>
      <c r="C785">
        <f>'All Nodes'!C9572</f>
        <v>100001</v>
      </c>
      <c r="D785" s="1">
        <f>'All Nodes'!D9572</f>
        <v>-0.199991</v>
      </c>
      <c r="E785" s="1">
        <f>'All Nodes'!E9572</f>
        <v>-0.17501</v>
      </c>
      <c r="F785" s="1">
        <f>'All Nodes'!F9572</f>
        <v>0.53887200000000002</v>
      </c>
      <c r="G785">
        <f>'All Nodes'!G9572</f>
        <v>100001</v>
      </c>
    </row>
    <row r="786" spans="1:7" x14ac:dyDescent="0.25">
      <c r="A786" t="str">
        <f>'All Nodes'!A9573</f>
        <v>GRID</v>
      </c>
      <c r="B786">
        <f>'All Nodes'!B9573</f>
        <v>115784</v>
      </c>
      <c r="C786">
        <f>'All Nodes'!C9573</f>
        <v>100001</v>
      </c>
      <c r="D786" s="1">
        <f>'All Nodes'!D9573</f>
        <v>-2.4990999999999999E-2</v>
      </c>
      <c r="E786" s="1">
        <f>'All Nodes'!E9573</f>
        <v>-0.17500099999999999</v>
      </c>
      <c r="F786" s="1">
        <f>'All Nodes'!F9573</f>
        <v>0.53105599999999997</v>
      </c>
      <c r="G786">
        <f>'All Nodes'!G9573</f>
        <v>100001</v>
      </c>
    </row>
    <row r="787" spans="1:7" x14ac:dyDescent="0.25">
      <c r="A787" t="str">
        <f>'All Nodes'!A9574</f>
        <v>GRID</v>
      </c>
      <c r="B787">
        <f>'All Nodes'!B9574</f>
        <v>115785</v>
      </c>
      <c r="C787">
        <f>'All Nodes'!C9574</f>
        <v>100001</v>
      </c>
      <c r="D787" s="1">
        <f>'All Nodes'!D9574</f>
        <v>-0.17499200000000001</v>
      </c>
      <c r="E787" s="1">
        <f>'All Nodes'!E9574</f>
        <v>-0.175008</v>
      </c>
      <c r="F787" s="1">
        <f>'All Nodes'!F9574</f>
        <v>0.53700999999999999</v>
      </c>
      <c r="G787">
        <f>'All Nodes'!G9574</f>
        <v>100001</v>
      </c>
    </row>
    <row r="788" spans="1:7" x14ac:dyDescent="0.25">
      <c r="A788" t="str">
        <f>'All Nodes'!A9575</f>
        <v>GRID</v>
      </c>
      <c r="B788">
        <f>'All Nodes'!B9575</f>
        <v>115786</v>
      </c>
      <c r="C788">
        <f>'All Nodes'!C9575</f>
        <v>100001</v>
      </c>
      <c r="D788" s="1">
        <f>'All Nodes'!D9575</f>
        <v>-4.9991000000000001E-2</v>
      </c>
      <c r="E788" s="1">
        <f>'All Nodes'!E9575</f>
        <v>-0.17500099999999999</v>
      </c>
      <c r="F788" s="1">
        <f>'All Nodes'!F9575</f>
        <v>0.53142800000000001</v>
      </c>
      <c r="G788">
        <f>'All Nodes'!G9575</f>
        <v>100001</v>
      </c>
    </row>
    <row r="789" spans="1:7" x14ac:dyDescent="0.25">
      <c r="A789" t="str">
        <f>'All Nodes'!A9576</f>
        <v>GRID</v>
      </c>
      <c r="B789">
        <f>'All Nodes'!B9576</f>
        <v>115787</v>
      </c>
      <c r="C789">
        <f>'All Nodes'!C9576</f>
        <v>100001</v>
      </c>
      <c r="D789" s="1">
        <f>'All Nodes'!D9576</f>
        <v>-0.14999199999999999</v>
      </c>
      <c r="E789" s="1">
        <f>'All Nodes'!E9576</f>
        <v>-0.175007</v>
      </c>
      <c r="F789" s="1">
        <f>'All Nodes'!F9576</f>
        <v>0.53539499999999995</v>
      </c>
      <c r="G789">
        <f>'All Nodes'!G9576</f>
        <v>100001</v>
      </c>
    </row>
    <row r="790" spans="1:7" x14ac:dyDescent="0.25">
      <c r="A790" t="str">
        <f>'All Nodes'!A9577</f>
        <v>GRID</v>
      </c>
      <c r="B790">
        <f>'All Nodes'!B9577</f>
        <v>115788</v>
      </c>
      <c r="C790">
        <f>'All Nodes'!C9577</f>
        <v>100001</v>
      </c>
      <c r="D790" s="1">
        <f>'All Nodes'!D9577</f>
        <v>-7.4991000000000002E-2</v>
      </c>
      <c r="E790" s="1">
        <f>'All Nodes'!E9577</f>
        <v>-0.17500299999999999</v>
      </c>
      <c r="F790" s="1">
        <f>'All Nodes'!F9577</f>
        <v>0.53204700000000005</v>
      </c>
      <c r="G790">
        <f>'All Nodes'!G9577</f>
        <v>100001</v>
      </c>
    </row>
    <row r="791" spans="1:7" x14ac:dyDescent="0.25">
      <c r="A791" t="str">
        <f>'All Nodes'!A9578</f>
        <v>GRID</v>
      </c>
      <c r="B791">
        <f>'All Nodes'!B9578</f>
        <v>115789</v>
      </c>
      <c r="C791">
        <f>'All Nodes'!C9578</f>
        <v>100001</v>
      </c>
      <c r="D791" s="1">
        <f>'All Nodes'!D9578</f>
        <v>-0.12499200000000001</v>
      </c>
      <c r="E791" s="1">
        <f>'All Nodes'!E9578</f>
        <v>-0.17500599999999999</v>
      </c>
      <c r="F791" s="1">
        <f>'All Nodes'!F9578</f>
        <v>0.53403</v>
      </c>
      <c r="G791">
        <f>'All Nodes'!G9578</f>
        <v>100001</v>
      </c>
    </row>
    <row r="792" spans="1:7" x14ac:dyDescent="0.25">
      <c r="A792" t="str">
        <f>'All Nodes'!A9579</f>
        <v>GRID</v>
      </c>
      <c r="B792">
        <f>'All Nodes'!B9579</f>
        <v>115790</v>
      </c>
      <c r="C792">
        <f>'All Nodes'!C9579</f>
        <v>100001</v>
      </c>
      <c r="D792" s="1">
        <f>'All Nodes'!D9579</f>
        <v>-9.9990999999999997E-2</v>
      </c>
      <c r="E792" s="1">
        <f>'All Nodes'!E9579</f>
        <v>-0.17500399999999999</v>
      </c>
      <c r="F792" s="1">
        <f>'All Nodes'!F9579</f>
        <v>0.53291500000000003</v>
      </c>
      <c r="G792">
        <f>'All Nodes'!G9579</f>
        <v>100001</v>
      </c>
    </row>
    <row r="793" spans="1:7" x14ac:dyDescent="0.25">
      <c r="A793" t="str">
        <f>'All Nodes'!A9580</f>
        <v>GRID</v>
      </c>
      <c r="B793">
        <f>'All Nodes'!B9580</f>
        <v>115791</v>
      </c>
      <c r="C793">
        <f>'All Nodes'!C9580</f>
        <v>100001</v>
      </c>
      <c r="D793" s="1">
        <f>'All Nodes'!D9580</f>
        <v>0.27499099999999999</v>
      </c>
      <c r="E793" s="1">
        <f>'All Nodes'!E9580</f>
        <v>0.175014</v>
      </c>
      <c r="F793" s="1">
        <f>'All Nodes'!F9580</f>
        <v>0.545964</v>
      </c>
      <c r="G793">
        <f>'All Nodes'!G9580</f>
        <v>100001</v>
      </c>
    </row>
    <row r="794" spans="1:7" x14ac:dyDescent="0.25">
      <c r="A794" t="str">
        <f>'All Nodes'!A9581</f>
        <v>GRID</v>
      </c>
      <c r="B794">
        <f>'All Nodes'!B9581</f>
        <v>115792</v>
      </c>
      <c r="C794">
        <f>'All Nodes'!C9581</f>
        <v>100001</v>
      </c>
      <c r="D794" s="1">
        <f>'All Nodes'!D9581</f>
        <v>0.24998000000000001</v>
      </c>
      <c r="E794" s="1">
        <f>'All Nodes'!E9581</f>
        <v>0.40001300000000001</v>
      </c>
      <c r="F794" s="1">
        <f>'All Nodes'!F9581</f>
        <v>0.569249</v>
      </c>
      <c r="G794">
        <f>'All Nodes'!G9581</f>
        <v>100001</v>
      </c>
    </row>
    <row r="795" spans="1:7" x14ac:dyDescent="0.25">
      <c r="A795" t="str">
        <f>'All Nodes'!A9582</f>
        <v>GRID</v>
      </c>
      <c r="B795">
        <f>'All Nodes'!B9582</f>
        <v>115793</v>
      </c>
      <c r="C795">
        <f>'All Nodes'!C9582</f>
        <v>100001</v>
      </c>
      <c r="D795" s="1">
        <f>'All Nodes'!D9582</f>
        <v>0.24998200000000001</v>
      </c>
      <c r="E795" s="1">
        <f>'All Nodes'!E9582</f>
        <v>0.37501299999999999</v>
      </c>
      <c r="F795" s="1">
        <f>'All Nodes'!F9582</f>
        <v>0.56535299999999999</v>
      </c>
      <c r="G795">
        <f>'All Nodes'!G9582</f>
        <v>100001</v>
      </c>
    </row>
    <row r="796" spans="1:7" x14ac:dyDescent="0.25">
      <c r="A796" t="str">
        <f>'All Nodes'!A9583</f>
        <v>GRID</v>
      </c>
      <c r="B796">
        <f>'All Nodes'!B9583</f>
        <v>115794</v>
      </c>
      <c r="C796">
        <f>'All Nodes'!C9583</f>
        <v>100001</v>
      </c>
      <c r="D796" s="1">
        <f>'All Nodes'!D9583</f>
        <v>0.24998300000000001</v>
      </c>
      <c r="E796" s="1">
        <f>'All Nodes'!E9583</f>
        <v>0.35001300000000002</v>
      </c>
      <c r="F796" s="1">
        <f>'All Nodes'!F9583</f>
        <v>0.56171300000000002</v>
      </c>
      <c r="G796">
        <f>'All Nodes'!G9583</f>
        <v>100001</v>
      </c>
    </row>
    <row r="797" spans="1:7" x14ac:dyDescent="0.25">
      <c r="A797" t="str">
        <f>'All Nodes'!A9584</f>
        <v>GRID</v>
      </c>
      <c r="B797">
        <f>'All Nodes'!B9584</f>
        <v>115795</v>
      </c>
      <c r="C797">
        <f>'All Nodes'!C9584</f>
        <v>100001</v>
      </c>
      <c r="D797" s="1">
        <f>'All Nodes'!D9584</f>
        <v>0.24998400000000001</v>
      </c>
      <c r="E797" s="1">
        <f>'All Nodes'!E9584</f>
        <v>0.325013</v>
      </c>
      <c r="F797" s="1">
        <f>'All Nodes'!F9584</f>
        <v>0.55833100000000002</v>
      </c>
      <c r="G797">
        <f>'All Nodes'!G9584</f>
        <v>100001</v>
      </c>
    </row>
    <row r="798" spans="1:7" x14ac:dyDescent="0.25">
      <c r="A798" t="str">
        <f>'All Nodes'!A9585</f>
        <v>GRID</v>
      </c>
      <c r="B798">
        <f>'All Nodes'!B9585</f>
        <v>115796</v>
      </c>
      <c r="C798">
        <f>'All Nodes'!C9585</f>
        <v>100001</v>
      </c>
      <c r="D798" s="1">
        <f>'All Nodes'!D9585</f>
        <v>0.24998500000000001</v>
      </c>
      <c r="E798" s="1">
        <f>'All Nodes'!E9585</f>
        <v>0.30001299999999997</v>
      </c>
      <c r="F798" s="1">
        <f>'All Nodes'!F9585</f>
        <v>0.55520199999999997</v>
      </c>
      <c r="G798">
        <f>'All Nodes'!G9585</f>
        <v>100001</v>
      </c>
    </row>
    <row r="799" spans="1:7" x14ac:dyDescent="0.25">
      <c r="A799" t="str">
        <f>'All Nodes'!A9586</f>
        <v>GRID</v>
      </c>
      <c r="B799">
        <f>'All Nodes'!B9586</f>
        <v>115797</v>
      </c>
      <c r="C799">
        <f>'All Nodes'!C9586</f>
        <v>100001</v>
      </c>
      <c r="D799" s="1">
        <f>'All Nodes'!D9586</f>
        <v>0.24998699999999999</v>
      </c>
      <c r="E799" s="1">
        <f>'All Nodes'!E9586</f>
        <v>0.27501300000000001</v>
      </c>
      <c r="F799" s="1">
        <f>'All Nodes'!F9586</f>
        <v>0.55232700000000001</v>
      </c>
      <c r="G799">
        <f>'All Nodes'!G9586</f>
        <v>100001</v>
      </c>
    </row>
    <row r="800" spans="1:7" x14ac:dyDescent="0.25">
      <c r="A800" t="str">
        <f>'All Nodes'!A9587</f>
        <v>GRID</v>
      </c>
      <c r="B800">
        <f>'All Nodes'!B9587</f>
        <v>115798</v>
      </c>
      <c r="C800">
        <f>'All Nodes'!C9587</f>
        <v>100001</v>
      </c>
      <c r="D800" s="1">
        <f>'All Nodes'!D9587</f>
        <v>0.24998699999999999</v>
      </c>
      <c r="E800" s="1">
        <f>'All Nodes'!E9587</f>
        <v>0.25001299999999999</v>
      </c>
      <c r="F800" s="1">
        <f>'All Nodes'!F9587</f>
        <v>0.549705</v>
      </c>
      <c r="G800">
        <f>'All Nodes'!G9587</f>
        <v>100001</v>
      </c>
    </row>
    <row r="801" spans="1:7" x14ac:dyDescent="0.25">
      <c r="A801" t="str">
        <f>'All Nodes'!A9588</f>
        <v>GRID</v>
      </c>
      <c r="B801">
        <f>'All Nodes'!B9588</f>
        <v>115799</v>
      </c>
      <c r="C801">
        <f>'All Nodes'!C9588</f>
        <v>100001</v>
      </c>
      <c r="D801" s="1">
        <f>'All Nodes'!D9588</f>
        <v>0.24998899999999999</v>
      </c>
      <c r="E801" s="1">
        <f>'All Nodes'!E9588</f>
        <v>0.22501299999999999</v>
      </c>
      <c r="F801" s="1">
        <f>'All Nodes'!F9588</f>
        <v>0.54733399999999999</v>
      </c>
      <c r="G801">
        <f>'All Nodes'!G9588</f>
        <v>100001</v>
      </c>
    </row>
    <row r="802" spans="1:7" x14ac:dyDescent="0.25">
      <c r="A802" t="str">
        <f>'All Nodes'!A9589</f>
        <v>GRID</v>
      </c>
      <c r="B802">
        <f>'All Nodes'!B9589</f>
        <v>115800</v>
      </c>
      <c r="C802">
        <f>'All Nodes'!C9589</f>
        <v>100001</v>
      </c>
      <c r="D802" s="1">
        <f>'All Nodes'!D9589</f>
        <v>0.24999099999999999</v>
      </c>
      <c r="E802" s="1">
        <f>'All Nodes'!E9589</f>
        <v>0.200013</v>
      </c>
      <c r="F802" s="1">
        <f>'All Nodes'!F9589</f>
        <v>0.54521699999999995</v>
      </c>
      <c r="G802">
        <f>'All Nodes'!G9589</f>
        <v>100001</v>
      </c>
    </row>
    <row r="803" spans="1:7" x14ac:dyDescent="0.25">
      <c r="A803" t="str">
        <f>'All Nodes'!A9590</f>
        <v>GRID</v>
      </c>
      <c r="B803">
        <f>'All Nodes'!B9590</f>
        <v>115801</v>
      </c>
      <c r="C803">
        <f>'All Nodes'!C9590</f>
        <v>100001</v>
      </c>
      <c r="D803" s="1">
        <f>'All Nodes'!D9590</f>
        <v>0.27499099999999999</v>
      </c>
      <c r="E803" s="1">
        <f>'All Nodes'!E9590</f>
        <v>0.200014</v>
      </c>
      <c r="F803" s="1">
        <f>'All Nodes'!F9590</f>
        <v>0.54783400000000004</v>
      </c>
      <c r="G803">
        <f>'All Nodes'!G9590</f>
        <v>100001</v>
      </c>
    </row>
    <row r="804" spans="1:7" x14ac:dyDescent="0.25">
      <c r="A804" t="str">
        <f>'All Nodes'!A9591</f>
        <v>GRID</v>
      </c>
      <c r="B804">
        <f>'All Nodes'!B9591</f>
        <v>115802</v>
      </c>
      <c r="C804">
        <f>'All Nodes'!C9591</f>
        <v>100001</v>
      </c>
      <c r="D804" s="1">
        <f>'All Nodes'!D9591</f>
        <v>0.29999300000000001</v>
      </c>
      <c r="E804" s="1">
        <f>'All Nodes'!E9591</f>
        <v>0.15001200000000001</v>
      </c>
      <c r="F804" s="1">
        <f>'All Nodes'!F9591</f>
        <v>0.54720999999999997</v>
      </c>
      <c r="G804">
        <f>'All Nodes'!G9591</f>
        <v>100001</v>
      </c>
    </row>
    <row r="805" spans="1:7" x14ac:dyDescent="0.25">
      <c r="A805" t="str">
        <f>'All Nodes'!A9592</f>
        <v>GRID</v>
      </c>
      <c r="B805">
        <f>'All Nodes'!B9592</f>
        <v>115803</v>
      </c>
      <c r="C805">
        <f>'All Nodes'!C9592</f>
        <v>100001</v>
      </c>
      <c r="D805" s="1">
        <f>'All Nodes'!D9592</f>
        <v>0.29999100000000001</v>
      </c>
      <c r="E805" s="1">
        <f>'All Nodes'!E9592</f>
        <v>0.175015</v>
      </c>
      <c r="F805" s="1">
        <f>'All Nodes'!F9592</f>
        <v>0.54883199999999999</v>
      </c>
      <c r="G805">
        <f>'All Nodes'!G9592</f>
        <v>100001</v>
      </c>
    </row>
    <row r="806" spans="1:7" x14ac:dyDescent="0.25">
      <c r="A806" t="str">
        <f>'All Nodes'!A9593</f>
        <v>GRID</v>
      </c>
      <c r="B806">
        <f>'All Nodes'!B9593</f>
        <v>115804</v>
      </c>
      <c r="C806">
        <f>'All Nodes'!C9593</f>
        <v>100001</v>
      </c>
      <c r="D806" s="1">
        <f>'All Nodes'!D9593</f>
        <v>0.32499499999999998</v>
      </c>
      <c r="E806" s="1">
        <f>'All Nodes'!E9593</f>
        <v>0.10001699999999999</v>
      </c>
      <c r="F806" s="1">
        <f>'All Nodes'!F9593</f>
        <v>0.54783400000000004</v>
      </c>
      <c r="G806">
        <f>'All Nodes'!G9593</f>
        <v>100001</v>
      </c>
    </row>
    <row r="807" spans="1:7" x14ac:dyDescent="0.25">
      <c r="A807" t="str">
        <f>'All Nodes'!A9594</f>
        <v>GRID</v>
      </c>
      <c r="B807">
        <f>'All Nodes'!B9594</f>
        <v>115805</v>
      </c>
      <c r="C807">
        <f>'All Nodes'!C9594</f>
        <v>100001</v>
      </c>
      <c r="D807" s="1">
        <f>'All Nodes'!D9594</f>
        <v>0.32499699999999998</v>
      </c>
      <c r="E807" s="1">
        <f>'All Nodes'!E9594</f>
        <v>7.5015499999999999E-2</v>
      </c>
      <c r="F807" s="1">
        <f>'All Nodes'!F9594</f>
        <v>0.54696100000000003</v>
      </c>
      <c r="G807">
        <f>'All Nodes'!G9594</f>
        <v>100001</v>
      </c>
    </row>
    <row r="808" spans="1:7" x14ac:dyDescent="0.25">
      <c r="A808" t="str">
        <f>'All Nodes'!A9595</f>
        <v>GRID</v>
      </c>
      <c r="B808">
        <f>'All Nodes'!B9595</f>
        <v>115806</v>
      </c>
      <c r="C808">
        <f>'All Nodes'!C9595</f>
        <v>100001</v>
      </c>
      <c r="D808" s="1">
        <f>'All Nodes'!D9595</f>
        <v>0.32499299999999998</v>
      </c>
      <c r="E808" s="1">
        <f>'All Nodes'!E9595</f>
        <v>0.15001700000000001</v>
      </c>
      <c r="F808" s="1">
        <f>'All Nodes'!F9595</f>
        <v>0.55032899999999996</v>
      </c>
      <c r="G808">
        <f>'All Nodes'!G9595</f>
        <v>100001</v>
      </c>
    </row>
    <row r="809" spans="1:7" x14ac:dyDescent="0.25">
      <c r="A809" t="str">
        <f>'All Nodes'!A9596</f>
        <v>GRID</v>
      </c>
      <c r="B809">
        <f>'All Nodes'!B9596</f>
        <v>115807</v>
      </c>
      <c r="C809">
        <f>'All Nodes'!C9596</f>
        <v>100001</v>
      </c>
      <c r="D809" s="1">
        <f>'All Nodes'!D9596</f>
        <v>0.32499299999999998</v>
      </c>
      <c r="E809" s="1">
        <f>'All Nodes'!E9596</f>
        <v>0.12501699999999999</v>
      </c>
      <c r="F809" s="1">
        <f>'All Nodes'!F9596</f>
        <v>0.548956</v>
      </c>
      <c r="G809">
        <f>'All Nodes'!G9596</f>
        <v>100001</v>
      </c>
    </row>
    <row r="810" spans="1:7" x14ac:dyDescent="0.25">
      <c r="A810" t="str">
        <f>'All Nodes'!A9597</f>
        <v>GRID</v>
      </c>
      <c r="B810">
        <f>'All Nodes'!B9597</f>
        <v>115808</v>
      </c>
      <c r="C810">
        <f>'All Nodes'!C9597</f>
        <v>100001</v>
      </c>
      <c r="D810" s="1">
        <f>'All Nodes'!D9597</f>
        <v>0.349999</v>
      </c>
      <c r="E810" s="1">
        <f>'All Nodes'!E9597</f>
        <v>2.50178E-2</v>
      </c>
      <c r="F810" s="1">
        <f>'All Nodes'!F9597</f>
        <v>0.54933100000000001</v>
      </c>
      <c r="G810">
        <f>'All Nodes'!G9597</f>
        <v>100001</v>
      </c>
    </row>
    <row r="811" spans="1:7" x14ac:dyDescent="0.25">
      <c r="A811" t="str">
        <f>'All Nodes'!A9598</f>
        <v>GRID</v>
      </c>
      <c r="B811">
        <f>'All Nodes'!B9598</f>
        <v>115809</v>
      </c>
      <c r="C811">
        <f>'All Nodes'!C9598</f>
        <v>100001</v>
      </c>
      <c r="D811" s="1">
        <f>'All Nodes'!D9598</f>
        <v>0.37499900000000003</v>
      </c>
      <c r="E811" s="1">
        <f>'All Nodes'!E9598</f>
        <v>2.5019E-2</v>
      </c>
      <c r="F811" s="1">
        <f>'All Nodes'!F9598</f>
        <v>0.552952</v>
      </c>
      <c r="G811">
        <f>'All Nodes'!G9598</f>
        <v>100001</v>
      </c>
    </row>
    <row r="812" spans="1:7" x14ac:dyDescent="0.25">
      <c r="A812" t="str">
        <f>'All Nodes'!A9599</f>
        <v>GRID</v>
      </c>
      <c r="B812">
        <f>'All Nodes'!B9599</f>
        <v>115810</v>
      </c>
      <c r="C812">
        <f>'All Nodes'!C9599</f>
        <v>100001</v>
      </c>
      <c r="D812" s="1">
        <f>'All Nodes'!D9599</f>
        <v>0.4</v>
      </c>
      <c r="E812" s="1">
        <f>'All Nodes'!E9599</f>
        <v>2.0143999999999999E-5</v>
      </c>
      <c r="F812" s="1">
        <f>'All Nodes'!F9599</f>
        <v>0.55670299999999995</v>
      </c>
      <c r="G812">
        <f>'All Nodes'!G9599</f>
        <v>100001</v>
      </c>
    </row>
    <row r="813" spans="1:7" x14ac:dyDescent="0.25">
      <c r="A813" t="str">
        <f>'All Nodes'!A9600</f>
        <v>GRID</v>
      </c>
      <c r="B813">
        <f>'All Nodes'!B9600</f>
        <v>115811</v>
      </c>
      <c r="C813">
        <f>'All Nodes'!C9600</f>
        <v>100001</v>
      </c>
      <c r="D813" s="1">
        <f>'All Nodes'!D9600</f>
        <v>0.39999899999999999</v>
      </c>
      <c r="E813" s="1">
        <f>'All Nodes'!E9600</f>
        <v>2.5020199999999999E-2</v>
      </c>
      <c r="F813" s="1">
        <f>'All Nodes'!F9600</f>
        <v>0.55682799999999999</v>
      </c>
      <c r="G813">
        <f>'All Nodes'!G9600</f>
        <v>100001</v>
      </c>
    </row>
    <row r="814" spans="1:7" x14ac:dyDescent="0.25">
      <c r="A814" t="str">
        <f>'All Nodes'!A9601</f>
        <v>GRID</v>
      </c>
      <c r="B814">
        <f>'All Nodes'!B9601</f>
        <v>115812</v>
      </c>
      <c r="C814">
        <f>'All Nodes'!C9601</f>
        <v>100001</v>
      </c>
      <c r="D814" s="1">
        <f>'All Nodes'!D9601</f>
        <v>0.42499999999999999</v>
      </c>
      <c r="E814" s="1">
        <f>'All Nodes'!E9601</f>
        <v>2.1352000000000002E-5</v>
      </c>
      <c r="F814" s="1">
        <f>'All Nodes'!F9601</f>
        <v>0.560836</v>
      </c>
      <c r="G814">
        <f>'All Nodes'!G9601</f>
        <v>100001</v>
      </c>
    </row>
    <row r="815" spans="1:7" x14ac:dyDescent="0.25">
      <c r="A815" t="str">
        <f>'All Nodes'!A9602</f>
        <v>GRID</v>
      </c>
      <c r="B815">
        <f>'All Nodes'!B9602</f>
        <v>115813</v>
      </c>
      <c r="C815">
        <f>'All Nodes'!C9602</f>
        <v>100001</v>
      </c>
      <c r="D815" s="1">
        <f>'All Nodes'!D9602</f>
        <v>0.45</v>
      </c>
      <c r="E815" s="1">
        <f>'All Nodes'!E9602</f>
        <v>2.2585000000000001E-5</v>
      </c>
      <c r="F815" s="1">
        <f>'All Nodes'!F9602</f>
        <v>0.56522700000000003</v>
      </c>
      <c r="G815">
        <f>'All Nodes'!G9602</f>
        <v>100001</v>
      </c>
    </row>
    <row r="816" spans="1:7" x14ac:dyDescent="0.25">
      <c r="A816" t="str">
        <f>'All Nodes'!A9603</f>
        <v>GRID</v>
      </c>
      <c r="B816">
        <f>'All Nodes'!B9603</f>
        <v>115814</v>
      </c>
      <c r="C816">
        <f>'All Nodes'!C9603</f>
        <v>100001</v>
      </c>
      <c r="D816" s="1">
        <f>'All Nodes'!D9603</f>
        <v>0.47499999999999998</v>
      </c>
      <c r="E816" s="1">
        <f>'All Nodes'!E9603</f>
        <v>2.3818000000000001E-5</v>
      </c>
      <c r="F816" s="1">
        <f>'All Nodes'!F9603</f>
        <v>0.56987900000000002</v>
      </c>
      <c r="G816">
        <f>'All Nodes'!G9603</f>
        <v>100001</v>
      </c>
    </row>
    <row r="817" spans="1:7" x14ac:dyDescent="0.25">
      <c r="A817" t="str">
        <f>'All Nodes'!A9604</f>
        <v>GRID</v>
      </c>
      <c r="B817">
        <f>'All Nodes'!B9604</f>
        <v>115815</v>
      </c>
      <c r="C817">
        <f>'All Nodes'!C9604</f>
        <v>100001</v>
      </c>
      <c r="D817" s="1">
        <f>'All Nodes'!D9604</f>
        <v>0.349997</v>
      </c>
      <c r="E817" s="1">
        <f>'All Nodes'!E9604</f>
        <v>5.0017800000000001E-2</v>
      </c>
      <c r="F817" s="1">
        <f>'All Nodes'!F9604</f>
        <v>0.549705</v>
      </c>
      <c r="G817">
        <f>'All Nodes'!G9604</f>
        <v>100001</v>
      </c>
    </row>
    <row r="818" spans="1:7" x14ac:dyDescent="0.25">
      <c r="A818" t="str">
        <f>'All Nodes'!A9605</f>
        <v>GRID</v>
      </c>
      <c r="B818">
        <f>'All Nodes'!B9605</f>
        <v>115816</v>
      </c>
      <c r="C818">
        <f>'All Nodes'!C9605</f>
        <v>100001</v>
      </c>
      <c r="D818" s="1">
        <f>'All Nodes'!D9605</f>
        <v>0.349997</v>
      </c>
      <c r="E818" s="1">
        <f>'All Nodes'!E9605</f>
        <v>7.5017700000000007E-2</v>
      </c>
      <c r="F818" s="1">
        <f>'All Nodes'!F9605</f>
        <v>0.55032899999999996</v>
      </c>
      <c r="G818">
        <f>'All Nodes'!G9605</f>
        <v>100001</v>
      </c>
    </row>
    <row r="819" spans="1:7" x14ac:dyDescent="0.25">
      <c r="A819" t="str">
        <f>'All Nodes'!A9606</f>
        <v>GRID</v>
      </c>
      <c r="B819">
        <f>'All Nodes'!B9606</f>
        <v>115817</v>
      </c>
      <c r="C819">
        <f>'All Nodes'!C9606</f>
        <v>100001</v>
      </c>
      <c r="D819" s="1">
        <f>'All Nodes'!D9606</f>
        <v>0.42501</v>
      </c>
      <c r="E819" s="1">
        <f>'All Nodes'!E9606</f>
        <v>-0.19997899999999999</v>
      </c>
      <c r="F819" s="1">
        <f>'All Nodes'!F9606</f>
        <v>0.56887299999999996</v>
      </c>
      <c r="G819">
        <f>'All Nodes'!G9606</f>
        <v>100001</v>
      </c>
    </row>
    <row r="820" spans="1:7" x14ac:dyDescent="0.25">
      <c r="A820" t="str">
        <f>'All Nodes'!A9607</f>
        <v>GRID</v>
      </c>
      <c r="B820">
        <f>'All Nodes'!B9607</f>
        <v>115818</v>
      </c>
      <c r="C820">
        <f>'All Nodes'!C9607</f>
        <v>100001</v>
      </c>
      <c r="D820" s="1">
        <f>'All Nodes'!D9607</f>
        <v>0.40000999999999998</v>
      </c>
      <c r="E820" s="1">
        <f>'All Nodes'!E9607</f>
        <v>-0.19997999999999999</v>
      </c>
      <c r="F820" s="1">
        <f>'All Nodes'!F9607</f>
        <v>0.56472500000000003</v>
      </c>
      <c r="G820">
        <f>'All Nodes'!G9607</f>
        <v>100001</v>
      </c>
    </row>
    <row r="821" spans="1:7" x14ac:dyDescent="0.25">
      <c r="A821" t="str">
        <f>'All Nodes'!A9608</f>
        <v>GRID</v>
      </c>
      <c r="B821">
        <f>'All Nodes'!B9608</f>
        <v>115819</v>
      </c>
      <c r="C821">
        <f>'All Nodes'!C9608</f>
        <v>100001</v>
      </c>
      <c r="D821" s="1">
        <f>'All Nodes'!D9608</f>
        <v>0.37501000000000001</v>
      </c>
      <c r="E821" s="1">
        <f>'All Nodes'!E9608</f>
        <v>-0.19998099999999999</v>
      </c>
      <c r="F821" s="1">
        <f>'All Nodes'!F9608</f>
        <v>0.560836</v>
      </c>
      <c r="G821">
        <f>'All Nodes'!G9608</f>
        <v>100001</v>
      </c>
    </row>
    <row r="822" spans="1:7" x14ac:dyDescent="0.25">
      <c r="A822" t="str">
        <f>'All Nodes'!A9609</f>
        <v>GRID</v>
      </c>
      <c r="B822">
        <f>'All Nodes'!B9609</f>
        <v>115820</v>
      </c>
      <c r="C822">
        <f>'All Nodes'!C9609</f>
        <v>100001</v>
      </c>
      <c r="D822" s="1">
        <f>'All Nodes'!D9609</f>
        <v>0.35000900000000001</v>
      </c>
      <c r="E822" s="1">
        <f>'All Nodes'!E9609</f>
        <v>-0.19998299999999999</v>
      </c>
      <c r="F822" s="1">
        <f>'All Nodes'!F9609</f>
        <v>0.55720400000000003</v>
      </c>
      <c r="G822">
        <f>'All Nodes'!G9609</f>
        <v>100001</v>
      </c>
    </row>
    <row r="823" spans="1:7" x14ac:dyDescent="0.25">
      <c r="A823" t="str">
        <f>'All Nodes'!A9610</f>
        <v>GRID</v>
      </c>
      <c r="B823">
        <f>'All Nodes'!B9610</f>
        <v>115821</v>
      </c>
      <c r="C823">
        <f>'All Nodes'!C9610</f>
        <v>100001</v>
      </c>
      <c r="D823" s="1">
        <f>'All Nodes'!D9610</f>
        <v>0.32500899999999999</v>
      </c>
      <c r="E823" s="1">
        <f>'All Nodes'!E9610</f>
        <v>-0.19998299999999999</v>
      </c>
      <c r="F823" s="1">
        <f>'All Nodes'!F9610</f>
        <v>0.55382699999999996</v>
      </c>
      <c r="G823">
        <f>'All Nodes'!G9610</f>
        <v>100001</v>
      </c>
    </row>
    <row r="824" spans="1:7" x14ac:dyDescent="0.25">
      <c r="A824" t="str">
        <f>'All Nodes'!A9611</f>
        <v>GRID</v>
      </c>
      <c r="B824">
        <f>'All Nodes'!B9611</f>
        <v>115822</v>
      </c>
      <c r="C824">
        <f>'All Nodes'!C9611</f>
        <v>100001</v>
      </c>
      <c r="D824" s="1">
        <f>'All Nodes'!D9611</f>
        <v>0.42501100000000003</v>
      </c>
      <c r="E824" s="1">
        <f>'All Nodes'!E9611</f>
        <v>-0.22497900000000001</v>
      </c>
      <c r="F824" s="1">
        <f>'All Nodes'!F9611</f>
        <v>0.57101000000000002</v>
      </c>
      <c r="G824">
        <f>'All Nodes'!G9611</f>
        <v>100001</v>
      </c>
    </row>
    <row r="825" spans="1:7" x14ac:dyDescent="0.25">
      <c r="A825" t="str">
        <f>'All Nodes'!A9612</f>
        <v>GRID</v>
      </c>
      <c r="B825">
        <f>'All Nodes'!B9612</f>
        <v>115823</v>
      </c>
      <c r="C825">
        <f>'All Nodes'!C9612</f>
        <v>100001</v>
      </c>
      <c r="D825" s="1">
        <f>'All Nodes'!D9612</f>
        <v>0.30000900000000003</v>
      </c>
      <c r="E825" s="1">
        <f>'All Nodes'!E9612</f>
        <v>-0.199985</v>
      </c>
      <c r="F825" s="1">
        <f>'All Nodes'!F9612</f>
        <v>0.550705</v>
      </c>
      <c r="G825">
        <f>'All Nodes'!G9612</f>
        <v>100001</v>
      </c>
    </row>
    <row r="826" spans="1:7" x14ac:dyDescent="0.25">
      <c r="A826" t="str">
        <f>'All Nodes'!A9613</f>
        <v>GRID</v>
      </c>
      <c r="B826">
        <f>'All Nodes'!B9613</f>
        <v>115824</v>
      </c>
      <c r="C826">
        <f>'All Nodes'!C9613</f>
        <v>100001</v>
      </c>
      <c r="D826" s="1">
        <f>'All Nodes'!D9613</f>
        <v>0.275009</v>
      </c>
      <c r="E826" s="1">
        <f>'All Nodes'!E9613</f>
        <v>-0.199986</v>
      </c>
      <c r="F826" s="1">
        <f>'All Nodes'!F9613</f>
        <v>0.54783400000000004</v>
      </c>
      <c r="G826">
        <f>'All Nodes'!G9613</f>
        <v>100001</v>
      </c>
    </row>
    <row r="827" spans="1:7" x14ac:dyDescent="0.25">
      <c r="A827" t="str">
        <f>'All Nodes'!A9614</f>
        <v>GRID</v>
      </c>
      <c r="B827">
        <f>'All Nodes'!B9614</f>
        <v>115825</v>
      </c>
      <c r="C827">
        <f>'All Nodes'!C9614</f>
        <v>100001</v>
      </c>
      <c r="D827" s="1">
        <f>'All Nodes'!D9614</f>
        <v>-0.42498999999999998</v>
      </c>
      <c r="E827" s="1">
        <f>'All Nodes'!E9614</f>
        <v>-0.20002</v>
      </c>
      <c r="F827" s="1">
        <f>'All Nodes'!F9614</f>
        <v>0.56887200000000004</v>
      </c>
      <c r="G827">
        <f>'All Nodes'!G9614</f>
        <v>100001</v>
      </c>
    </row>
    <row r="828" spans="1:7" x14ac:dyDescent="0.25">
      <c r="A828" t="str">
        <f>'All Nodes'!A9615</f>
        <v>GRID</v>
      </c>
      <c r="B828">
        <f>'All Nodes'!B9615</f>
        <v>115826</v>
      </c>
      <c r="C828">
        <f>'All Nodes'!C9615</f>
        <v>100001</v>
      </c>
      <c r="D828" s="1">
        <f>'All Nodes'!D9615</f>
        <v>0.25000899999999998</v>
      </c>
      <c r="E828" s="1">
        <f>'All Nodes'!E9615</f>
        <v>-0.199987</v>
      </c>
      <c r="F828" s="1">
        <f>'All Nodes'!F9615</f>
        <v>0.54521699999999995</v>
      </c>
      <c r="G828">
        <f>'All Nodes'!G9615</f>
        <v>100001</v>
      </c>
    </row>
    <row r="829" spans="1:7" x14ac:dyDescent="0.25">
      <c r="A829" t="str">
        <f>'All Nodes'!A9616</f>
        <v>GRID</v>
      </c>
      <c r="B829">
        <f>'All Nodes'!B9616</f>
        <v>115827</v>
      </c>
      <c r="C829">
        <f>'All Nodes'!C9616</f>
        <v>100001</v>
      </c>
      <c r="D829" s="1">
        <f>'All Nodes'!D9616</f>
        <v>0.22500899999999999</v>
      </c>
      <c r="E829" s="1">
        <f>'All Nodes'!E9616</f>
        <v>-0.199988</v>
      </c>
      <c r="F829" s="1">
        <f>'All Nodes'!F9616</f>
        <v>0.542852</v>
      </c>
      <c r="G829">
        <f>'All Nodes'!G9616</f>
        <v>100001</v>
      </c>
    </row>
    <row r="830" spans="1:7" x14ac:dyDescent="0.25">
      <c r="A830" t="str">
        <f>'All Nodes'!A9617</f>
        <v>GRID</v>
      </c>
      <c r="B830">
        <f>'All Nodes'!B9617</f>
        <v>115828</v>
      </c>
      <c r="C830">
        <f>'All Nodes'!C9617</f>
        <v>100001</v>
      </c>
      <c r="D830" s="1">
        <f>'All Nodes'!D9617</f>
        <v>0.20000999999999999</v>
      </c>
      <c r="E830" s="1">
        <f>'All Nodes'!E9617</f>
        <v>-0.19999</v>
      </c>
      <c r="F830" s="1">
        <f>'All Nodes'!F9617</f>
        <v>0.54073599999999999</v>
      </c>
      <c r="G830">
        <f>'All Nodes'!G9617</f>
        <v>100001</v>
      </c>
    </row>
    <row r="831" spans="1:7" x14ac:dyDescent="0.25">
      <c r="A831" t="str">
        <f>'All Nodes'!A9618</f>
        <v>GRID</v>
      </c>
      <c r="B831">
        <f>'All Nodes'!B9618</f>
        <v>115829</v>
      </c>
      <c r="C831">
        <f>'All Nodes'!C9618</f>
        <v>100001</v>
      </c>
      <c r="D831" s="1">
        <f>'All Nodes'!D9618</f>
        <v>-0.39999000000000001</v>
      </c>
      <c r="E831" s="1">
        <f>'All Nodes'!E9618</f>
        <v>-0.200019</v>
      </c>
      <c r="F831" s="1">
        <f>'All Nodes'!F9618</f>
        <v>0.56472599999999995</v>
      </c>
      <c r="G831">
        <f>'All Nodes'!G9618</f>
        <v>100001</v>
      </c>
    </row>
    <row r="832" spans="1:7" x14ac:dyDescent="0.25">
      <c r="A832" t="str">
        <f>'All Nodes'!A9619</f>
        <v>GRID</v>
      </c>
      <c r="B832">
        <f>'All Nodes'!B9619</f>
        <v>115830</v>
      </c>
      <c r="C832">
        <f>'All Nodes'!C9619</f>
        <v>100001</v>
      </c>
      <c r="D832" s="1">
        <f>'All Nodes'!D9619</f>
        <v>0.17501</v>
      </c>
      <c r="E832" s="1">
        <f>'All Nodes'!E9619</f>
        <v>-0.199991</v>
      </c>
      <c r="F832" s="1">
        <f>'All Nodes'!F9619</f>
        <v>0.53887300000000005</v>
      </c>
      <c r="G832">
        <f>'All Nodes'!G9619</f>
        <v>100001</v>
      </c>
    </row>
    <row r="833" spans="1:7" x14ac:dyDescent="0.25">
      <c r="A833" t="str">
        <f>'All Nodes'!A9620</f>
        <v>GRID</v>
      </c>
      <c r="B833">
        <f>'All Nodes'!B9620</f>
        <v>115831</v>
      </c>
      <c r="C833">
        <f>'All Nodes'!C9620</f>
        <v>100001</v>
      </c>
      <c r="D833" s="1">
        <f>'All Nodes'!D9620</f>
        <v>-0.37499100000000002</v>
      </c>
      <c r="E833" s="1">
        <f>'All Nodes'!E9620</f>
        <v>-0.200017</v>
      </c>
      <c r="F833" s="1">
        <f>'All Nodes'!F9620</f>
        <v>0.560836</v>
      </c>
      <c r="G833">
        <f>'All Nodes'!G9620</f>
        <v>100001</v>
      </c>
    </row>
    <row r="834" spans="1:7" x14ac:dyDescent="0.25">
      <c r="A834" t="str">
        <f>'All Nodes'!A9621</f>
        <v>GRID</v>
      </c>
      <c r="B834">
        <f>'All Nodes'!B9621</f>
        <v>115832</v>
      </c>
      <c r="C834">
        <f>'All Nodes'!C9621</f>
        <v>100001</v>
      </c>
      <c r="D834" s="1">
        <f>'All Nodes'!D9621</f>
        <v>0.15001</v>
      </c>
      <c r="E834" s="1">
        <f>'All Nodes'!E9621</f>
        <v>-0.199992</v>
      </c>
      <c r="F834" s="1">
        <f>'All Nodes'!F9621</f>
        <v>0.53725699999999998</v>
      </c>
      <c r="G834">
        <f>'All Nodes'!G9621</f>
        <v>100001</v>
      </c>
    </row>
    <row r="835" spans="1:7" x14ac:dyDescent="0.25">
      <c r="A835" t="str">
        <f>'All Nodes'!A9622</f>
        <v>GRID</v>
      </c>
      <c r="B835">
        <f>'All Nodes'!B9622</f>
        <v>115833</v>
      </c>
      <c r="C835">
        <f>'All Nodes'!C9622</f>
        <v>100001</v>
      </c>
      <c r="D835" s="1">
        <f>'All Nodes'!D9622</f>
        <v>-0.349991</v>
      </c>
      <c r="E835" s="1">
        <f>'All Nodes'!E9622</f>
        <v>-0.200017</v>
      </c>
      <c r="F835" s="1">
        <f>'All Nodes'!F9622</f>
        <v>0.55720499999999995</v>
      </c>
      <c r="G835">
        <f>'All Nodes'!G9622</f>
        <v>100001</v>
      </c>
    </row>
    <row r="836" spans="1:7" x14ac:dyDescent="0.25">
      <c r="A836" t="str">
        <f>'All Nodes'!A9623</f>
        <v>GRID</v>
      </c>
      <c r="B836">
        <f>'All Nodes'!B9623</f>
        <v>115834</v>
      </c>
      <c r="C836">
        <f>'All Nodes'!C9623</f>
        <v>100001</v>
      </c>
      <c r="D836" s="1">
        <f>'All Nodes'!D9623</f>
        <v>0.12501000000000001</v>
      </c>
      <c r="E836" s="1">
        <f>'All Nodes'!E9623</f>
        <v>-0.19999400000000001</v>
      </c>
      <c r="F836" s="1">
        <f>'All Nodes'!F9623</f>
        <v>0.53589100000000001</v>
      </c>
      <c r="G836">
        <f>'All Nodes'!G9623</f>
        <v>100001</v>
      </c>
    </row>
    <row r="837" spans="1:7" x14ac:dyDescent="0.25">
      <c r="A837" t="str">
        <f>'All Nodes'!A9624</f>
        <v>GRID</v>
      </c>
      <c r="B837">
        <f>'All Nodes'!B9624</f>
        <v>115835</v>
      </c>
      <c r="C837">
        <f>'All Nodes'!C9624</f>
        <v>100001</v>
      </c>
      <c r="D837" s="1">
        <f>'All Nodes'!D9624</f>
        <v>-0.32499099999999997</v>
      </c>
      <c r="E837" s="1">
        <f>'All Nodes'!E9624</f>
        <v>-0.200015</v>
      </c>
      <c r="F837" s="1">
        <f>'All Nodes'!F9624</f>
        <v>0.55382699999999996</v>
      </c>
      <c r="G837">
        <f>'All Nodes'!G9624</f>
        <v>100001</v>
      </c>
    </row>
    <row r="838" spans="1:7" x14ac:dyDescent="0.25">
      <c r="A838" t="str">
        <f>'All Nodes'!A9625</f>
        <v>GRID</v>
      </c>
      <c r="B838">
        <f>'All Nodes'!B9625</f>
        <v>115836</v>
      </c>
      <c r="C838">
        <f>'All Nodes'!C9625</f>
        <v>100001</v>
      </c>
      <c r="D838" s="1">
        <f>'All Nodes'!D9625</f>
        <v>0.10001</v>
      </c>
      <c r="E838" s="1">
        <f>'All Nodes'!E9625</f>
        <v>-0.19999400000000001</v>
      </c>
      <c r="F838" s="1">
        <f>'All Nodes'!F9625</f>
        <v>0.53477600000000003</v>
      </c>
      <c r="G838">
        <f>'All Nodes'!G9625</f>
        <v>100001</v>
      </c>
    </row>
    <row r="839" spans="1:7" x14ac:dyDescent="0.25">
      <c r="A839" t="str">
        <f>'All Nodes'!A9626</f>
        <v>GRID</v>
      </c>
      <c r="B839">
        <f>'All Nodes'!B9626</f>
        <v>115837</v>
      </c>
      <c r="C839">
        <f>'All Nodes'!C9626</f>
        <v>100001</v>
      </c>
      <c r="D839" s="1">
        <f>'All Nodes'!D9626</f>
        <v>-0.29999100000000001</v>
      </c>
      <c r="E839" s="1">
        <f>'All Nodes'!E9626</f>
        <v>-0.200014</v>
      </c>
      <c r="F839" s="1">
        <f>'All Nodes'!F9626</f>
        <v>0.55070399999999997</v>
      </c>
      <c r="G839">
        <f>'All Nodes'!G9626</f>
        <v>100001</v>
      </c>
    </row>
    <row r="840" spans="1:7" x14ac:dyDescent="0.25">
      <c r="A840" t="str">
        <f>'All Nodes'!A9627</f>
        <v>GRID</v>
      </c>
      <c r="B840">
        <f>'All Nodes'!B9627</f>
        <v>115838</v>
      </c>
      <c r="C840">
        <f>'All Nodes'!C9627</f>
        <v>100001</v>
      </c>
      <c r="D840" s="1">
        <f>'All Nodes'!D9627</f>
        <v>7.5009699999999999E-2</v>
      </c>
      <c r="E840" s="1">
        <f>'All Nodes'!E9627</f>
        <v>-0.19999600000000001</v>
      </c>
      <c r="F840" s="1">
        <f>'All Nodes'!F9627</f>
        <v>0.53390599999999999</v>
      </c>
      <c r="G840">
        <f>'All Nodes'!G9627</f>
        <v>100001</v>
      </c>
    </row>
    <row r="841" spans="1:7" x14ac:dyDescent="0.25">
      <c r="A841" t="str">
        <f>'All Nodes'!A9628</f>
        <v>GRID</v>
      </c>
      <c r="B841">
        <f>'All Nodes'!B9628</f>
        <v>115839</v>
      </c>
      <c r="C841">
        <f>'All Nodes'!C9628</f>
        <v>100001</v>
      </c>
      <c r="D841" s="1">
        <f>'All Nodes'!D9628</f>
        <v>-0.27499099999999999</v>
      </c>
      <c r="E841" s="1">
        <f>'All Nodes'!E9628</f>
        <v>-0.200013</v>
      </c>
      <c r="F841" s="1">
        <f>'All Nodes'!F9628</f>
        <v>0.54783499999999996</v>
      </c>
      <c r="G841">
        <f>'All Nodes'!G9628</f>
        <v>100001</v>
      </c>
    </row>
    <row r="842" spans="1:7" x14ac:dyDescent="0.25">
      <c r="A842" t="str">
        <f>'All Nodes'!A9629</f>
        <v>GRID</v>
      </c>
      <c r="B842">
        <f>'All Nodes'!B9629</f>
        <v>115840</v>
      </c>
      <c r="C842">
        <f>'All Nodes'!C9629</f>
        <v>100001</v>
      </c>
      <c r="D842" s="1">
        <f>'All Nodes'!D9629</f>
        <v>5.0009699999999997E-2</v>
      </c>
      <c r="E842" s="1">
        <f>'All Nodes'!E9629</f>
        <v>-0.19999700000000001</v>
      </c>
      <c r="F842" s="1">
        <f>'All Nodes'!F9629</f>
        <v>0.53328699999999996</v>
      </c>
      <c r="G842">
        <f>'All Nodes'!G9629</f>
        <v>100001</v>
      </c>
    </row>
    <row r="843" spans="1:7" x14ac:dyDescent="0.25">
      <c r="A843" t="str">
        <f>'All Nodes'!A9630</f>
        <v>GRID</v>
      </c>
      <c r="B843">
        <f>'All Nodes'!B9630</f>
        <v>115841</v>
      </c>
      <c r="C843">
        <f>'All Nodes'!C9630</f>
        <v>100001</v>
      </c>
      <c r="D843" s="1">
        <f>'All Nodes'!D9630</f>
        <v>-0.24999099999999999</v>
      </c>
      <c r="E843" s="1">
        <f>'All Nodes'!E9630</f>
        <v>-0.200012</v>
      </c>
      <c r="F843" s="1">
        <f>'All Nodes'!F9630</f>
        <v>0.54521699999999995</v>
      </c>
      <c r="G843">
        <f>'All Nodes'!G9630</f>
        <v>100001</v>
      </c>
    </row>
    <row r="844" spans="1:7" x14ac:dyDescent="0.25">
      <c r="A844" t="str">
        <f>'All Nodes'!A9631</f>
        <v>GRID</v>
      </c>
      <c r="B844">
        <f>'All Nodes'!B9631</f>
        <v>115842</v>
      </c>
      <c r="C844">
        <f>'All Nodes'!C9631</f>
        <v>100001</v>
      </c>
      <c r="D844" s="1">
        <f>'All Nodes'!D9631</f>
        <v>2.5008699999999998E-2</v>
      </c>
      <c r="E844" s="1">
        <f>'All Nodes'!E9631</f>
        <v>-0.19999800000000001</v>
      </c>
      <c r="F844" s="1">
        <f>'All Nodes'!F9631</f>
        <v>0.53291500000000003</v>
      </c>
      <c r="G844">
        <f>'All Nodes'!G9631</f>
        <v>100001</v>
      </c>
    </row>
    <row r="845" spans="1:7" x14ac:dyDescent="0.25">
      <c r="A845" t="str">
        <f>'All Nodes'!A9632</f>
        <v>GRID</v>
      </c>
      <c r="B845">
        <f>'All Nodes'!B9632</f>
        <v>115843</v>
      </c>
      <c r="C845">
        <f>'All Nodes'!C9632</f>
        <v>100001</v>
      </c>
      <c r="D845" s="1">
        <f>'All Nodes'!D9632</f>
        <v>-0.224991</v>
      </c>
      <c r="E845" s="1">
        <f>'All Nodes'!E9632</f>
        <v>-0.20000999999999999</v>
      </c>
      <c r="F845" s="1">
        <f>'All Nodes'!F9632</f>
        <v>0.54285099999999997</v>
      </c>
      <c r="G845">
        <f>'All Nodes'!G9632</f>
        <v>100001</v>
      </c>
    </row>
    <row r="846" spans="1:7" x14ac:dyDescent="0.25">
      <c r="A846" t="str">
        <f>'All Nodes'!A9633</f>
        <v>GRID</v>
      </c>
      <c r="B846">
        <f>'All Nodes'!B9633</f>
        <v>115844</v>
      </c>
      <c r="C846">
        <f>'All Nodes'!C9633</f>
        <v>100001</v>
      </c>
      <c r="D846" s="1">
        <f>'All Nodes'!D9633</f>
        <v>9.6554000000000008E-6</v>
      </c>
      <c r="E846" s="1">
        <f>'All Nodes'!E9633</f>
        <v>-0.2</v>
      </c>
      <c r="F846" s="1">
        <f>'All Nodes'!F9633</f>
        <v>0.53279100000000001</v>
      </c>
      <c r="G846">
        <f>'All Nodes'!G9633</f>
        <v>100001</v>
      </c>
    </row>
    <row r="847" spans="1:7" x14ac:dyDescent="0.25">
      <c r="A847" t="str">
        <f>'All Nodes'!A9634</f>
        <v>GRID</v>
      </c>
      <c r="B847">
        <f>'All Nodes'!B9634</f>
        <v>115845</v>
      </c>
      <c r="C847">
        <f>'All Nodes'!C9634</f>
        <v>100001</v>
      </c>
      <c r="D847" s="1">
        <f>'All Nodes'!D9634</f>
        <v>-0.199991</v>
      </c>
      <c r="E847" s="1">
        <f>'All Nodes'!E9634</f>
        <v>-0.20000999999999999</v>
      </c>
      <c r="F847" s="1">
        <f>'All Nodes'!F9634</f>
        <v>0.54073599999999999</v>
      </c>
      <c r="G847">
        <f>'All Nodes'!G9634</f>
        <v>100001</v>
      </c>
    </row>
    <row r="848" spans="1:7" x14ac:dyDescent="0.25">
      <c r="A848" t="str">
        <f>'All Nodes'!A9635</f>
        <v>GRID</v>
      </c>
      <c r="B848">
        <f>'All Nodes'!B9635</f>
        <v>115846</v>
      </c>
      <c r="C848">
        <f>'All Nodes'!C9635</f>
        <v>100001</v>
      </c>
      <c r="D848" s="1">
        <f>'All Nodes'!D9635</f>
        <v>-2.4989000000000001E-2</v>
      </c>
      <c r="E848" s="1">
        <f>'All Nodes'!E9635</f>
        <v>-0.20000100000000001</v>
      </c>
      <c r="F848" s="1">
        <f>'All Nodes'!F9635</f>
        <v>0.53291500000000003</v>
      </c>
      <c r="G848">
        <f>'All Nodes'!G9635</f>
        <v>100001</v>
      </c>
    </row>
    <row r="849" spans="1:7" x14ac:dyDescent="0.25">
      <c r="A849" t="str">
        <f>'All Nodes'!A9636</f>
        <v>GRID</v>
      </c>
      <c r="B849">
        <f>'All Nodes'!B9636</f>
        <v>115847</v>
      </c>
      <c r="C849">
        <f>'All Nodes'!C9636</f>
        <v>100001</v>
      </c>
      <c r="D849" s="1">
        <f>'All Nodes'!D9636</f>
        <v>-0.17499100000000001</v>
      </c>
      <c r="E849" s="1">
        <f>'All Nodes'!E9636</f>
        <v>-0.20000799999999999</v>
      </c>
      <c r="F849" s="1">
        <f>'All Nodes'!F9636</f>
        <v>0.53887200000000002</v>
      </c>
      <c r="G849">
        <f>'All Nodes'!G9636</f>
        <v>100001</v>
      </c>
    </row>
    <row r="850" spans="1:7" x14ac:dyDescent="0.25">
      <c r="A850" t="str">
        <f>'All Nodes'!A9637</f>
        <v>GRID</v>
      </c>
      <c r="B850">
        <f>'All Nodes'!B9637</f>
        <v>115848</v>
      </c>
      <c r="C850">
        <f>'All Nodes'!C9637</f>
        <v>100001</v>
      </c>
      <c r="D850" s="1">
        <f>'All Nodes'!D9637</f>
        <v>-4.9988999999999999E-2</v>
      </c>
      <c r="E850" s="1">
        <f>'All Nodes'!E9637</f>
        <v>-0.20000200000000001</v>
      </c>
      <c r="F850" s="1">
        <f>'All Nodes'!F9637</f>
        <v>0.53328600000000004</v>
      </c>
      <c r="G850">
        <f>'All Nodes'!G9637</f>
        <v>100001</v>
      </c>
    </row>
    <row r="851" spans="1:7" x14ac:dyDescent="0.25">
      <c r="A851" t="str">
        <f>'All Nodes'!A9638</f>
        <v>GRID</v>
      </c>
      <c r="B851">
        <f>'All Nodes'!B9638</f>
        <v>115849</v>
      </c>
      <c r="C851">
        <f>'All Nodes'!C9638</f>
        <v>100001</v>
      </c>
      <c r="D851" s="1">
        <f>'All Nodes'!D9638</f>
        <v>-0.14999100000000001</v>
      </c>
      <c r="E851" s="1">
        <f>'All Nodes'!E9638</f>
        <v>-0.20000599999999999</v>
      </c>
      <c r="F851" s="1">
        <f>'All Nodes'!F9638</f>
        <v>0.53725800000000001</v>
      </c>
      <c r="G851">
        <f>'All Nodes'!G9638</f>
        <v>100001</v>
      </c>
    </row>
    <row r="852" spans="1:7" x14ac:dyDescent="0.25">
      <c r="A852" t="str">
        <f>'All Nodes'!A9639</f>
        <v>GRID</v>
      </c>
      <c r="B852">
        <f>'All Nodes'!B9639</f>
        <v>115850</v>
      </c>
      <c r="C852">
        <f>'All Nodes'!C9639</f>
        <v>100001</v>
      </c>
      <c r="D852" s="1">
        <f>'All Nodes'!D9639</f>
        <v>-7.4989E-2</v>
      </c>
      <c r="E852" s="1">
        <f>'All Nodes'!E9639</f>
        <v>-0.20000399999999999</v>
      </c>
      <c r="F852" s="1">
        <f>'All Nodes'!F9639</f>
        <v>0.53390599999999999</v>
      </c>
      <c r="G852">
        <f>'All Nodes'!G9639</f>
        <v>100001</v>
      </c>
    </row>
    <row r="853" spans="1:7" x14ac:dyDescent="0.25">
      <c r="A853" t="str">
        <f>'All Nodes'!A9640</f>
        <v>GRID</v>
      </c>
      <c r="B853">
        <f>'All Nodes'!B9640</f>
        <v>115851</v>
      </c>
      <c r="C853">
        <f>'All Nodes'!C9640</f>
        <v>100001</v>
      </c>
      <c r="D853" s="1">
        <f>'All Nodes'!D9640</f>
        <v>-0.12499</v>
      </c>
      <c r="E853" s="1">
        <f>'All Nodes'!E9640</f>
        <v>-0.20000599999999999</v>
      </c>
      <c r="F853" s="1">
        <f>'All Nodes'!F9640</f>
        <v>0.53589100000000001</v>
      </c>
      <c r="G853">
        <f>'All Nodes'!G9640</f>
        <v>100001</v>
      </c>
    </row>
    <row r="854" spans="1:7" x14ac:dyDescent="0.25">
      <c r="A854" t="str">
        <f>'All Nodes'!A9641</f>
        <v>GRID</v>
      </c>
      <c r="B854">
        <f>'All Nodes'!B9641</f>
        <v>115852</v>
      </c>
      <c r="C854">
        <f>'All Nodes'!C9641</f>
        <v>100001</v>
      </c>
      <c r="D854" s="1">
        <f>'All Nodes'!D9641</f>
        <v>-9.9988999999999995E-2</v>
      </c>
      <c r="E854" s="1">
        <f>'All Nodes'!E9641</f>
        <v>-0.20000399999999999</v>
      </c>
      <c r="F854" s="1">
        <f>'All Nodes'!F9641</f>
        <v>0.534775</v>
      </c>
      <c r="G854">
        <f>'All Nodes'!G9641</f>
        <v>100001</v>
      </c>
    </row>
    <row r="855" spans="1:7" x14ac:dyDescent="0.25">
      <c r="A855" t="str">
        <f>'All Nodes'!A9642</f>
        <v>GRID</v>
      </c>
      <c r="B855">
        <f>'All Nodes'!B9642</f>
        <v>115853</v>
      </c>
      <c r="C855">
        <f>'All Nodes'!C9642</f>
        <v>100001</v>
      </c>
      <c r="D855" s="1">
        <f>'All Nodes'!D9642</f>
        <v>-0.42498900000000001</v>
      </c>
      <c r="E855" s="1">
        <f>'All Nodes'!E9642</f>
        <v>-0.22502</v>
      </c>
      <c r="F855" s="1">
        <f>'All Nodes'!F9642</f>
        <v>0.57101000000000002</v>
      </c>
      <c r="G855">
        <f>'All Nodes'!G9642</f>
        <v>100001</v>
      </c>
    </row>
    <row r="856" spans="1:7" x14ac:dyDescent="0.25">
      <c r="A856" t="str">
        <f>'All Nodes'!A9643</f>
        <v>GRID</v>
      </c>
      <c r="B856">
        <f>'All Nodes'!B9643</f>
        <v>115854</v>
      </c>
      <c r="C856">
        <f>'All Nodes'!C9643</f>
        <v>100001</v>
      </c>
      <c r="D856" s="1">
        <f>'All Nodes'!D9643</f>
        <v>0.29999100000000001</v>
      </c>
      <c r="E856" s="1">
        <f>'All Nodes'!E9643</f>
        <v>0.200015</v>
      </c>
      <c r="F856" s="1">
        <f>'All Nodes'!F9643</f>
        <v>0.55070399999999997</v>
      </c>
      <c r="G856">
        <f>'All Nodes'!G9643</f>
        <v>100001</v>
      </c>
    </row>
    <row r="857" spans="1:7" x14ac:dyDescent="0.25">
      <c r="A857" t="str">
        <f>'All Nodes'!A9644</f>
        <v>GRID</v>
      </c>
      <c r="B857">
        <f>'All Nodes'!B9644</f>
        <v>115855</v>
      </c>
      <c r="C857">
        <f>'All Nodes'!C9644</f>
        <v>100001</v>
      </c>
      <c r="D857" s="1">
        <f>'All Nodes'!D9644</f>
        <v>0.27498</v>
      </c>
      <c r="E857" s="1">
        <f>'All Nodes'!E9644</f>
        <v>0.40001399999999998</v>
      </c>
      <c r="F857" s="1">
        <f>'All Nodes'!F9644</f>
        <v>0.57189100000000004</v>
      </c>
      <c r="G857">
        <f>'All Nodes'!G9644</f>
        <v>100001</v>
      </c>
    </row>
    <row r="858" spans="1:7" x14ac:dyDescent="0.25">
      <c r="A858" t="str">
        <f>'All Nodes'!A9645</f>
        <v>GRID</v>
      </c>
      <c r="B858">
        <f>'All Nodes'!B9645</f>
        <v>115856</v>
      </c>
      <c r="C858">
        <f>'All Nodes'!C9645</f>
        <v>100001</v>
      </c>
      <c r="D858" s="1">
        <f>'All Nodes'!D9645</f>
        <v>0.274982</v>
      </c>
      <c r="E858" s="1">
        <f>'All Nodes'!E9645</f>
        <v>0.37501400000000001</v>
      </c>
      <c r="F858" s="1">
        <f>'All Nodes'!F9645</f>
        <v>0.56799200000000005</v>
      </c>
      <c r="G858">
        <f>'All Nodes'!G9645</f>
        <v>100001</v>
      </c>
    </row>
    <row r="859" spans="1:7" x14ac:dyDescent="0.25">
      <c r="A859" t="str">
        <f>'All Nodes'!A9646</f>
        <v>GRID</v>
      </c>
      <c r="B859">
        <f>'All Nodes'!B9646</f>
        <v>115857</v>
      </c>
      <c r="C859">
        <f>'All Nodes'!C9646</f>
        <v>100001</v>
      </c>
      <c r="D859" s="1">
        <f>'All Nodes'!D9646</f>
        <v>0.27498299999999998</v>
      </c>
      <c r="E859" s="1">
        <f>'All Nodes'!E9646</f>
        <v>0.35001399999999999</v>
      </c>
      <c r="F859" s="1">
        <f>'All Nodes'!F9646</f>
        <v>0.56434899999999999</v>
      </c>
      <c r="G859">
        <f>'All Nodes'!G9646</f>
        <v>100001</v>
      </c>
    </row>
    <row r="860" spans="1:7" x14ac:dyDescent="0.25">
      <c r="A860" t="str">
        <f>'All Nodes'!A9647</f>
        <v>GRID</v>
      </c>
      <c r="B860">
        <f>'All Nodes'!B9647</f>
        <v>115858</v>
      </c>
      <c r="C860">
        <f>'All Nodes'!C9647</f>
        <v>100001</v>
      </c>
      <c r="D860" s="1">
        <f>'All Nodes'!D9647</f>
        <v>0.27498400000000001</v>
      </c>
      <c r="E860" s="1">
        <f>'All Nodes'!E9647</f>
        <v>0.32501400000000003</v>
      </c>
      <c r="F860" s="1">
        <f>'All Nodes'!F9647</f>
        <v>0.56096100000000004</v>
      </c>
      <c r="G860">
        <f>'All Nodes'!G9647</f>
        <v>100001</v>
      </c>
    </row>
    <row r="861" spans="1:7" x14ac:dyDescent="0.25">
      <c r="A861" t="str">
        <f>'All Nodes'!A9648</f>
        <v>GRID</v>
      </c>
      <c r="B861">
        <f>'All Nodes'!B9648</f>
        <v>115859</v>
      </c>
      <c r="C861">
        <f>'All Nodes'!C9648</f>
        <v>100001</v>
      </c>
      <c r="D861" s="1">
        <f>'All Nodes'!D9648</f>
        <v>0.27498499999999998</v>
      </c>
      <c r="E861" s="1">
        <f>'All Nodes'!E9648</f>
        <v>0.30001499999999998</v>
      </c>
      <c r="F861" s="1">
        <f>'All Nodes'!F9648</f>
        <v>0.55783000000000005</v>
      </c>
      <c r="G861">
        <f>'All Nodes'!G9648</f>
        <v>100001</v>
      </c>
    </row>
    <row r="862" spans="1:7" x14ac:dyDescent="0.25">
      <c r="A862" t="str">
        <f>'All Nodes'!A9649</f>
        <v>GRID</v>
      </c>
      <c r="B862">
        <f>'All Nodes'!B9649</f>
        <v>115860</v>
      </c>
      <c r="C862">
        <f>'All Nodes'!C9649</f>
        <v>100001</v>
      </c>
      <c r="D862" s="1">
        <f>'All Nodes'!D9649</f>
        <v>0.27498699999999998</v>
      </c>
      <c r="E862" s="1">
        <f>'All Nodes'!E9649</f>
        <v>0.27501500000000001</v>
      </c>
      <c r="F862" s="1">
        <f>'All Nodes'!F9649</f>
        <v>0.554952</v>
      </c>
      <c r="G862">
        <f>'All Nodes'!G9649</f>
        <v>100001</v>
      </c>
    </row>
    <row r="863" spans="1:7" x14ac:dyDescent="0.25">
      <c r="A863" t="str">
        <f>'All Nodes'!A9650</f>
        <v>GRID</v>
      </c>
      <c r="B863">
        <f>'All Nodes'!B9650</f>
        <v>115861</v>
      </c>
      <c r="C863">
        <f>'All Nodes'!C9650</f>
        <v>100001</v>
      </c>
      <c r="D863" s="1">
        <f>'All Nodes'!D9650</f>
        <v>0.27498699999999998</v>
      </c>
      <c r="E863" s="1">
        <f>'All Nodes'!E9650</f>
        <v>0.25001400000000001</v>
      </c>
      <c r="F863" s="1">
        <f>'All Nodes'!F9650</f>
        <v>0.55232700000000001</v>
      </c>
      <c r="G863">
        <f>'All Nodes'!G9650</f>
        <v>100001</v>
      </c>
    </row>
    <row r="864" spans="1:7" x14ac:dyDescent="0.25">
      <c r="A864" t="str">
        <f>'All Nodes'!A9651</f>
        <v>GRID</v>
      </c>
      <c r="B864">
        <f>'All Nodes'!B9651</f>
        <v>115862</v>
      </c>
      <c r="C864">
        <f>'All Nodes'!C9651</f>
        <v>100001</v>
      </c>
      <c r="D864" s="1">
        <f>'All Nodes'!D9651</f>
        <v>0.27498899999999998</v>
      </c>
      <c r="E864" s="1">
        <f>'All Nodes'!E9651</f>
        <v>0.22501399999999999</v>
      </c>
      <c r="F864" s="1">
        <f>'All Nodes'!F9651</f>
        <v>0.54995499999999997</v>
      </c>
      <c r="G864">
        <f>'All Nodes'!G9651</f>
        <v>100001</v>
      </c>
    </row>
    <row r="865" spans="1:7" x14ac:dyDescent="0.25">
      <c r="A865" t="str">
        <f>'All Nodes'!A9652</f>
        <v>GRID</v>
      </c>
      <c r="B865">
        <f>'All Nodes'!B9652</f>
        <v>115863</v>
      </c>
      <c r="C865">
        <f>'All Nodes'!C9652</f>
        <v>100001</v>
      </c>
      <c r="D865" s="1">
        <f>'All Nodes'!D9652</f>
        <v>0.29998900000000001</v>
      </c>
      <c r="E865" s="1">
        <f>'All Nodes'!E9652</f>
        <v>0.22501499999999999</v>
      </c>
      <c r="F865" s="1">
        <f>'All Nodes'!F9652</f>
        <v>0.55282699999999996</v>
      </c>
      <c r="G865">
        <f>'All Nodes'!G9652</f>
        <v>100001</v>
      </c>
    </row>
    <row r="866" spans="1:7" x14ac:dyDescent="0.25">
      <c r="A866" t="str">
        <f>'All Nodes'!A9653</f>
        <v>GRID</v>
      </c>
      <c r="B866">
        <f>'All Nodes'!B9653</f>
        <v>115864</v>
      </c>
      <c r="C866">
        <f>'All Nodes'!C9653</f>
        <v>100001</v>
      </c>
      <c r="D866" s="1">
        <f>'All Nodes'!D9653</f>
        <v>0.32499099999999997</v>
      </c>
      <c r="E866" s="1">
        <f>'All Nodes'!E9653</f>
        <v>0.17501700000000001</v>
      </c>
      <c r="F866" s="1">
        <f>'All Nodes'!F9653</f>
        <v>0.551952</v>
      </c>
      <c r="G866">
        <f>'All Nodes'!G9653</f>
        <v>100001</v>
      </c>
    </row>
    <row r="867" spans="1:7" x14ac:dyDescent="0.25">
      <c r="A867" t="str">
        <f>'All Nodes'!A9654</f>
        <v>GRID</v>
      </c>
      <c r="B867">
        <f>'All Nodes'!B9654</f>
        <v>115865</v>
      </c>
      <c r="C867">
        <f>'All Nodes'!C9654</f>
        <v>100001</v>
      </c>
      <c r="D867" s="1">
        <f>'All Nodes'!D9654</f>
        <v>0.32499099999999997</v>
      </c>
      <c r="E867" s="1">
        <f>'All Nodes'!E9654</f>
        <v>0.200017</v>
      </c>
      <c r="F867" s="1">
        <f>'All Nodes'!F9654</f>
        <v>0.55382699999999996</v>
      </c>
      <c r="G867">
        <f>'All Nodes'!G9654</f>
        <v>100001</v>
      </c>
    </row>
    <row r="868" spans="1:7" x14ac:dyDescent="0.25">
      <c r="A868" t="str">
        <f>'All Nodes'!A9655</f>
        <v>GRID</v>
      </c>
      <c r="B868">
        <f>'All Nodes'!B9655</f>
        <v>115866</v>
      </c>
      <c r="C868">
        <f>'All Nodes'!C9655</f>
        <v>100001</v>
      </c>
      <c r="D868" s="1">
        <f>'All Nodes'!D9655</f>
        <v>0.349993</v>
      </c>
      <c r="E868" s="1">
        <f>'All Nodes'!E9655</f>
        <v>0.12501799999999999</v>
      </c>
      <c r="F868" s="1">
        <f>'All Nodes'!F9655</f>
        <v>0.55232700000000001</v>
      </c>
      <c r="G868">
        <f>'All Nodes'!G9655</f>
        <v>100001</v>
      </c>
    </row>
    <row r="869" spans="1:7" x14ac:dyDescent="0.25">
      <c r="A869" t="str">
        <f>'All Nodes'!A9656</f>
        <v>GRID</v>
      </c>
      <c r="B869">
        <f>'All Nodes'!B9656</f>
        <v>115867</v>
      </c>
      <c r="C869">
        <f>'All Nodes'!C9656</f>
        <v>100001</v>
      </c>
      <c r="D869" s="1">
        <f>'All Nodes'!D9656</f>
        <v>0.349995</v>
      </c>
      <c r="E869" s="1">
        <f>'All Nodes'!E9656</f>
        <v>0.100018</v>
      </c>
      <c r="F869" s="1">
        <f>'All Nodes'!F9656</f>
        <v>0.551203</v>
      </c>
      <c r="G869">
        <f>'All Nodes'!G9656</f>
        <v>100001</v>
      </c>
    </row>
    <row r="870" spans="1:7" x14ac:dyDescent="0.25">
      <c r="A870" t="str">
        <f>'All Nodes'!A9657</f>
        <v>GRID</v>
      </c>
      <c r="B870">
        <f>'All Nodes'!B9657</f>
        <v>115868</v>
      </c>
      <c r="C870">
        <f>'All Nodes'!C9657</f>
        <v>100001</v>
      </c>
      <c r="D870" s="1">
        <f>'All Nodes'!D9657</f>
        <v>0.349991</v>
      </c>
      <c r="E870" s="1">
        <f>'All Nodes'!E9657</f>
        <v>0.17501700000000001</v>
      </c>
      <c r="F870" s="1">
        <f>'All Nodes'!F9657</f>
        <v>0.55532700000000002</v>
      </c>
      <c r="G870">
        <f>'All Nodes'!G9657</f>
        <v>100001</v>
      </c>
    </row>
    <row r="871" spans="1:7" x14ac:dyDescent="0.25">
      <c r="A871" t="str">
        <f>'All Nodes'!A9658</f>
        <v>GRID</v>
      </c>
      <c r="B871">
        <f>'All Nodes'!B9658</f>
        <v>115869</v>
      </c>
      <c r="C871">
        <f>'All Nodes'!C9658</f>
        <v>100001</v>
      </c>
      <c r="D871" s="1">
        <f>'All Nodes'!D9658</f>
        <v>0.349993</v>
      </c>
      <c r="E871" s="1">
        <f>'All Nodes'!E9658</f>
        <v>0.15001800000000001</v>
      </c>
      <c r="F871" s="1">
        <f>'All Nodes'!F9658</f>
        <v>0.55370200000000003</v>
      </c>
      <c r="G871">
        <f>'All Nodes'!G9658</f>
        <v>100001</v>
      </c>
    </row>
    <row r="872" spans="1:7" x14ac:dyDescent="0.25">
      <c r="A872" t="str">
        <f>'All Nodes'!A9659</f>
        <v>GRID</v>
      </c>
      <c r="B872">
        <f>'All Nodes'!B9659</f>
        <v>115870</v>
      </c>
      <c r="C872">
        <f>'All Nodes'!C9659</f>
        <v>100001</v>
      </c>
      <c r="D872" s="1">
        <f>'All Nodes'!D9659</f>
        <v>0.37499700000000002</v>
      </c>
      <c r="E872" s="1">
        <f>'All Nodes'!E9659</f>
        <v>5.0019000000000001E-2</v>
      </c>
      <c r="F872" s="1">
        <f>'All Nodes'!F9659</f>
        <v>0.55332700000000001</v>
      </c>
      <c r="G872">
        <f>'All Nodes'!G9659</f>
        <v>100001</v>
      </c>
    </row>
    <row r="873" spans="1:7" x14ac:dyDescent="0.25">
      <c r="A873" t="str">
        <f>'All Nodes'!A9660</f>
        <v>GRID</v>
      </c>
      <c r="B873">
        <f>'All Nodes'!B9660</f>
        <v>115871</v>
      </c>
      <c r="C873">
        <f>'All Nodes'!C9660</f>
        <v>100001</v>
      </c>
      <c r="D873" s="1">
        <f>'All Nodes'!D9660</f>
        <v>0.39999699999999999</v>
      </c>
      <c r="E873" s="1">
        <f>'All Nodes'!E9660</f>
        <v>5.0020200000000001E-2</v>
      </c>
      <c r="F873" s="1">
        <f>'All Nodes'!F9660</f>
        <v>0.55720400000000003</v>
      </c>
      <c r="G873">
        <f>'All Nodes'!G9660</f>
        <v>100001</v>
      </c>
    </row>
    <row r="874" spans="1:7" x14ac:dyDescent="0.25">
      <c r="A874" t="str">
        <f>'All Nodes'!A9661</f>
        <v>GRID</v>
      </c>
      <c r="B874">
        <f>'All Nodes'!B9661</f>
        <v>115872</v>
      </c>
      <c r="C874">
        <f>'All Nodes'!C9661</f>
        <v>100001</v>
      </c>
      <c r="D874" s="1">
        <f>'All Nodes'!D9661</f>
        <v>0.42499900000000002</v>
      </c>
      <c r="E874" s="1">
        <f>'All Nodes'!E9661</f>
        <v>2.5021399999999999E-2</v>
      </c>
      <c r="F874" s="1">
        <f>'All Nodes'!F9661</f>
        <v>0.56096199999999996</v>
      </c>
      <c r="G874">
        <f>'All Nodes'!G9661</f>
        <v>100001</v>
      </c>
    </row>
    <row r="875" spans="1:7" x14ac:dyDescent="0.25">
      <c r="A875" t="str">
        <f>'All Nodes'!A9662</f>
        <v>GRID</v>
      </c>
      <c r="B875">
        <f>'All Nodes'!B9662</f>
        <v>115873</v>
      </c>
      <c r="C875">
        <f>'All Nodes'!C9662</f>
        <v>100001</v>
      </c>
      <c r="D875" s="1">
        <f>'All Nodes'!D9662</f>
        <v>0.42499700000000001</v>
      </c>
      <c r="E875" s="1">
        <f>'All Nodes'!E9662</f>
        <v>5.0021400000000001E-2</v>
      </c>
      <c r="F875" s="1">
        <f>'All Nodes'!F9662</f>
        <v>0.561338</v>
      </c>
      <c r="G875">
        <f>'All Nodes'!G9662</f>
        <v>100001</v>
      </c>
    </row>
    <row r="876" spans="1:7" x14ac:dyDescent="0.25">
      <c r="A876" t="str">
        <f>'All Nodes'!A9663</f>
        <v>GRID</v>
      </c>
      <c r="B876">
        <f>'All Nodes'!B9663</f>
        <v>115874</v>
      </c>
      <c r="C876">
        <f>'All Nodes'!C9663</f>
        <v>100001</v>
      </c>
      <c r="D876" s="1">
        <f>'All Nodes'!D9663</f>
        <v>0.44999899999999998</v>
      </c>
      <c r="E876" s="1">
        <f>'All Nodes'!E9663</f>
        <v>2.5022599999999999E-2</v>
      </c>
      <c r="F876" s="1">
        <f>'All Nodes'!F9663</f>
        <v>0.56535400000000002</v>
      </c>
      <c r="G876">
        <f>'All Nodes'!G9663</f>
        <v>100001</v>
      </c>
    </row>
    <row r="877" spans="1:7" x14ac:dyDescent="0.25">
      <c r="A877" t="str">
        <f>'All Nodes'!A9664</f>
        <v>GRID</v>
      </c>
      <c r="B877">
        <f>'All Nodes'!B9664</f>
        <v>115875</v>
      </c>
      <c r="C877">
        <f>'All Nodes'!C9664</f>
        <v>100001</v>
      </c>
      <c r="D877" s="1">
        <f>'All Nodes'!D9664</f>
        <v>0.474999</v>
      </c>
      <c r="E877" s="1">
        <f>'All Nodes'!E9664</f>
        <v>2.5023799999999999E-2</v>
      </c>
      <c r="F877" s="1">
        <f>'All Nodes'!F9664</f>
        <v>0.57000399999999996</v>
      </c>
      <c r="G877">
        <f>'All Nodes'!G9664</f>
        <v>100001</v>
      </c>
    </row>
    <row r="878" spans="1:7" x14ac:dyDescent="0.25">
      <c r="A878" t="str">
        <f>'All Nodes'!A9665</f>
        <v>GRID</v>
      </c>
      <c r="B878">
        <f>'All Nodes'!B9665</f>
        <v>115876</v>
      </c>
      <c r="C878">
        <f>'All Nodes'!C9665</f>
        <v>100001</v>
      </c>
      <c r="D878" s="1">
        <f>'All Nodes'!D9665</f>
        <v>0.37499700000000002</v>
      </c>
      <c r="E878" s="1">
        <f>'All Nodes'!E9665</f>
        <v>7.5019000000000002E-2</v>
      </c>
      <c r="F878" s="1">
        <f>'All Nodes'!F9665</f>
        <v>0.553952</v>
      </c>
      <c r="G878">
        <f>'All Nodes'!G9665</f>
        <v>100001</v>
      </c>
    </row>
    <row r="879" spans="1:7" x14ac:dyDescent="0.25">
      <c r="A879" t="str">
        <f>'All Nodes'!A9666</f>
        <v>GRID</v>
      </c>
      <c r="B879">
        <f>'All Nodes'!B9666</f>
        <v>115877</v>
      </c>
      <c r="C879">
        <f>'All Nodes'!C9666</f>
        <v>100001</v>
      </c>
      <c r="D879" s="1">
        <f>'All Nodes'!D9666</f>
        <v>0.37499500000000002</v>
      </c>
      <c r="E879" s="1">
        <f>'All Nodes'!E9666</f>
        <v>0.100019</v>
      </c>
      <c r="F879" s="1">
        <f>'All Nodes'!F9666</f>
        <v>0.55482699999999996</v>
      </c>
      <c r="G879">
        <f>'All Nodes'!G9666</f>
        <v>100001</v>
      </c>
    </row>
    <row r="880" spans="1:7" x14ac:dyDescent="0.25">
      <c r="A880" t="str">
        <f>'All Nodes'!A9667</f>
        <v>GRID</v>
      </c>
      <c r="B880">
        <f>'All Nodes'!B9667</f>
        <v>115878</v>
      </c>
      <c r="C880">
        <f>'All Nodes'!C9667</f>
        <v>100001</v>
      </c>
      <c r="D880" s="1">
        <f>'All Nodes'!D9667</f>
        <v>0.40001100000000001</v>
      </c>
      <c r="E880" s="1">
        <f>'All Nodes'!E9667</f>
        <v>-0.22498000000000001</v>
      </c>
      <c r="F880" s="1">
        <f>'All Nodes'!F9667</f>
        <v>0.56686099999999995</v>
      </c>
      <c r="G880">
        <f>'All Nodes'!G9667</f>
        <v>100001</v>
      </c>
    </row>
    <row r="881" spans="1:7" x14ac:dyDescent="0.25">
      <c r="A881" t="str">
        <f>'All Nodes'!A9668</f>
        <v>GRID</v>
      </c>
      <c r="B881">
        <f>'All Nodes'!B9668</f>
        <v>115879</v>
      </c>
      <c r="C881">
        <f>'All Nodes'!C9668</f>
        <v>100001</v>
      </c>
      <c r="D881" s="1">
        <f>'All Nodes'!D9668</f>
        <v>0.37501099999999998</v>
      </c>
      <c r="E881" s="1">
        <f>'All Nodes'!E9668</f>
        <v>-0.22498099999999999</v>
      </c>
      <c r="F881" s="1">
        <f>'All Nodes'!F9668</f>
        <v>0.56296800000000002</v>
      </c>
      <c r="G881">
        <f>'All Nodes'!G9668</f>
        <v>100001</v>
      </c>
    </row>
    <row r="882" spans="1:7" x14ac:dyDescent="0.25">
      <c r="A882" t="str">
        <f>'All Nodes'!A9669</f>
        <v>GRID</v>
      </c>
      <c r="B882">
        <f>'All Nodes'!B9669</f>
        <v>115880</v>
      </c>
      <c r="C882">
        <f>'All Nodes'!C9669</f>
        <v>100001</v>
      </c>
      <c r="D882" s="1">
        <f>'All Nodes'!D9669</f>
        <v>0.35001100000000002</v>
      </c>
      <c r="E882" s="1">
        <f>'All Nodes'!E9669</f>
        <v>-0.22498299999999999</v>
      </c>
      <c r="F882" s="1">
        <f>'All Nodes'!F9669</f>
        <v>0.55933299999999997</v>
      </c>
      <c r="G882">
        <f>'All Nodes'!G9669</f>
        <v>100001</v>
      </c>
    </row>
    <row r="883" spans="1:7" x14ac:dyDescent="0.25">
      <c r="A883" t="str">
        <f>'All Nodes'!A9670</f>
        <v>GRID</v>
      </c>
      <c r="B883">
        <f>'All Nodes'!B9670</f>
        <v>115881</v>
      </c>
      <c r="C883">
        <f>'All Nodes'!C9670</f>
        <v>100001</v>
      </c>
      <c r="D883" s="1">
        <f>'All Nodes'!D9670</f>
        <v>0.32501099999999999</v>
      </c>
      <c r="E883" s="1">
        <f>'All Nodes'!E9670</f>
        <v>-0.22498299999999999</v>
      </c>
      <c r="F883" s="1">
        <f>'All Nodes'!F9670</f>
        <v>0.55595399999999995</v>
      </c>
      <c r="G883">
        <f>'All Nodes'!G9670</f>
        <v>100001</v>
      </c>
    </row>
    <row r="884" spans="1:7" x14ac:dyDescent="0.25">
      <c r="A884" t="str">
        <f>'All Nodes'!A9671</f>
        <v>GRID</v>
      </c>
      <c r="B884">
        <f>'All Nodes'!B9671</f>
        <v>115882</v>
      </c>
      <c r="C884">
        <f>'All Nodes'!C9671</f>
        <v>100001</v>
      </c>
      <c r="D884" s="1">
        <f>'All Nodes'!D9671</f>
        <v>0.30001100000000003</v>
      </c>
      <c r="E884" s="1">
        <f>'All Nodes'!E9671</f>
        <v>-0.22498499999999999</v>
      </c>
      <c r="F884" s="1">
        <f>'All Nodes'!F9671</f>
        <v>0.55282699999999996</v>
      </c>
      <c r="G884">
        <f>'All Nodes'!G9671</f>
        <v>100001</v>
      </c>
    </row>
    <row r="885" spans="1:7" x14ac:dyDescent="0.25">
      <c r="A885" t="str">
        <f>'All Nodes'!A9672</f>
        <v>GRID</v>
      </c>
      <c r="B885">
        <f>'All Nodes'!B9672</f>
        <v>115883</v>
      </c>
      <c r="C885">
        <f>'All Nodes'!C9672</f>
        <v>100001</v>
      </c>
      <c r="D885" s="1">
        <f>'All Nodes'!D9672</f>
        <v>0.40001199999999998</v>
      </c>
      <c r="E885" s="1">
        <f>'All Nodes'!E9672</f>
        <v>-0.24998000000000001</v>
      </c>
      <c r="F885" s="1">
        <f>'All Nodes'!F9672</f>
        <v>0.56925000000000003</v>
      </c>
      <c r="G885">
        <f>'All Nodes'!G9672</f>
        <v>100001</v>
      </c>
    </row>
    <row r="886" spans="1:7" x14ac:dyDescent="0.25">
      <c r="A886" t="str">
        <f>'All Nodes'!A9673</f>
        <v>GRID</v>
      </c>
      <c r="B886">
        <f>'All Nodes'!B9673</f>
        <v>115884</v>
      </c>
      <c r="C886">
        <f>'All Nodes'!C9673</f>
        <v>100001</v>
      </c>
      <c r="D886" s="1">
        <f>'All Nodes'!D9673</f>
        <v>0.27501100000000001</v>
      </c>
      <c r="E886" s="1">
        <f>'All Nodes'!E9673</f>
        <v>-0.22498599999999999</v>
      </c>
      <c r="F886" s="1">
        <f>'All Nodes'!F9673</f>
        <v>0.54995499999999997</v>
      </c>
      <c r="G886">
        <f>'All Nodes'!G9673</f>
        <v>100001</v>
      </c>
    </row>
    <row r="887" spans="1:7" x14ac:dyDescent="0.25">
      <c r="A887" t="str">
        <f>'All Nodes'!A9674</f>
        <v>GRID</v>
      </c>
      <c r="B887">
        <f>'All Nodes'!B9674</f>
        <v>115885</v>
      </c>
      <c r="C887">
        <f>'All Nodes'!C9674</f>
        <v>100001</v>
      </c>
      <c r="D887" s="1">
        <f>'All Nodes'!D9674</f>
        <v>0.25001099999999998</v>
      </c>
      <c r="E887" s="1">
        <f>'All Nodes'!E9674</f>
        <v>-0.22498699999999999</v>
      </c>
      <c r="F887" s="1">
        <f>'All Nodes'!F9674</f>
        <v>0.54733600000000004</v>
      </c>
      <c r="G887">
        <f>'All Nodes'!G9674</f>
        <v>100001</v>
      </c>
    </row>
    <row r="888" spans="1:7" x14ac:dyDescent="0.25">
      <c r="A888" t="str">
        <f>'All Nodes'!A9675</f>
        <v>GRID</v>
      </c>
      <c r="B888">
        <f>'All Nodes'!B9675</f>
        <v>115886</v>
      </c>
      <c r="C888">
        <f>'All Nodes'!C9675</f>
        <v>100001</v>
      </c>
      <c r="D888" s="1">
        <f>'All Nodes'!D9675</f>
        <v>-0.39998899999999998</v>
      </c>
      <c r="E888" s="1">
        <f>'All Nodes'!E9675</f>
        <v>-0.225019</v>
      </c>
      <c r="F888" s="1">
        <f>'All Nodes'!F9675</f>
        <v>0.56686000000000003</v>
      </c>
      <c r="G888">
        <f>'All Nodes'!G9675</f>
        <v>100001</v>
      </c>
    </row>
    <row r="889" spans="1:7" x14ac:dyDescent="0.25">
      <c r="A889" t="str">
        <f>'All Nodes'!A9676</f>
        <v>GRID</v>
      </c>
      <c r="B889">
        <f>'All Nodes'!B9676</f>
        <v>115887</v>
      </c>
      <c r="C889">
        <f>'All Nodes'!C9676</f>
        <v>100001</v>
      </c>
      <c r="D889" s="1">
        <f>'All Nodes'!D9676</f>
        <v>0.22501099999999999</v>
      </c>
      <c r="E889" s="1">
        <f>'All Nodes'!E9676</f>
        <v>-0.22498799999999999</v>
      </c>
      <c r="F889" s="1">
        <f>'All Nodes'!F9676</f>
        <v>0.54496800000000001</v>
      </c>
      <c r="G889">
        <f>'All Nodes'!G9676</f>
        <v>100001</v>
      </c>
    </row>
    <row r="890" spans="1:7" x14ac:dyDescent="0.25">
      <c r="A890" t="str">
        <f>'All Nodes'!A9677</f>
        <v>GRID</v>
      </c>
      <c r="B890">
        <f>'All Nodes'!B9677</f>
        <v>115888</v>
      </c>
      <c r="C890">
        <f>'All Nodes'!C9677</f>
        <v>100001</v>
      </c>
      <c r="D890" s="1">
        <f>'All Nodes'!D9677</f>
        <v>0.20001099999999999</v>
      </c>
      <c r="E890" s="1">
        <f>'All Nodes'!E9677</f>
        <v>-0.22499</v>
      </c>
      <c r="F890" s="1">
        <f>'All Nodes'!F9677</f>
        <v>0.542852</v>
      </c>
      <c r="G890">
        <f>'All Nodes'!G9677</f>
        <v>100001</v>
      </c>
    </row>
    <row r="891" spans="1:7" x14ac:dyDescent="0.25">
      <c r="A891" t="str">
        <f>'All Nodes'!A9678</f>
        <v>GRID</v>
      </c>
      <c r="B891">
        <f>'All Nodes'!B9678</f>
        <v>115889</v>
      </c>
      <c r="C891">
        <f>'All Nodes'!C9678</f>
        <v>100001</v>
      </c>
      <c r="D891" s="1">
        <f>'All Nodes'!D9678</f>
        <v>0.175011</v>
      </c>
      <c r="E891" s="1">
        <f>'All Nodes'!E9678</f>
        <v>-0.224991</v>
      </c>
      <c r="F891" s="1">
        <f>'All Nodes'!F9678</f>
        <v>0.54098500000000005</v>
      </c>
      <c r="G891">
        <f>'All Nodes'!G9678</f>
        <v>100001</v>
      </c>
    </row>
    <row r="892" spans="1:7" x14ac:dyDescent="0.25">
      <c r="A892" t="str">
        <f>'All Nodes'!A9679</f>
        <v>GRID</v>
      </c>
      <c r="B892">
        <f>'All Nodes'!B9679</f>
        <v>115890</v>
      </c>
      <c r="C892">
        <f>'All Nodes'!C9679</f>
        <v>100001</v>
      </c>
      <c r="D892" s="1">
        <f>'All Nodes'!D9679</f>
        <v>-0.37498900000000002</v>
      </c>
      <c r="E892" s="1">
        <f>'All Nodes'!E9679</f>
        <v>-0.225018</v>
      </c>
      <c r="F892" s="1">
        <f>'All Nodes'!F9679</f>
        <v>0.56296900000000005</v>
      </c>
      <c r="G892">
        <f>'All Nodes'!G9679</f>
        <v>100001</v>
      </c>
    </row>
    <row r="893" spans="1:7" x14ac:dyDescent="0.25">
      <c r="A893" t="str">
        <f>'All Nodes'!A9680</f>
        <v>GRID</v>
      </c>
      <c r="B893">
        <f>'All Nodes'!B9680</f>
        <v>115891</v>
      </c>
      <c r="C893">
        <f>'All Nodes'!C9680</f>
        <v>100001</v>
      </c>
      <c r="D893" s="1">
        <f>'All Nodes'!D9680</f>
        <v>0.15001100000000001</v>
      </c>
      <c r="E893" s="1">
        <f>'All Nodes'!E9680</f>
        <v>-0.224992</v>
      </c>
      <c r="F893" s="1">
        <f>'All Nodes'!F9680</f>
        <v>0.53936899999999999</v>
      </c>
      <c r="G893">
        <f>'All Nodes'!G9680</f>
        <v>100001</v>
      </c>
    </row>
    <row r="894" spans="1:7" x14ac:dyDescent="0.25">
      <c r="A894" t="str">
        <f>'All Nodes'!A9681</f>
        <v>GRID</v>
      </c>
      <c r="B894">
        <f>'All Nodes'!B9681</f>
        <v>115892</v>
      </c>
      <c r="C894">
        <f>'All Nodes'!C9681</f>
        <v>100001</v>
      </c>
      <c r="D894" s="1">
        <f>'All Nodes'!D9681</f>
        <v>-0.34998899999999999</v>
      </c>
      <c r="E894" s="1">
        <f>'All Nodes'!E9681</f>
        <v>-0.22501699999999999</v>
      </c>
      <c r="F894" s="1">
        <f>'All Nodes'!F9681</f>
        <v>0.55933299999999997</v>
      </c>
      <c r="G894">
        <f>'All Nodes'!G9681</f>
        <v>100001</v>
      </c>
    </row>
    <row r="895" spans="1:7" x14ac:dyDescent="0.25">
      <c r="A895" t="str">
        <f>'All Nodes'!A9682</f>
        <v>GRID</v>
      </c>
      <c r="B895">
        <f>'All Nodes'!B9682</f>
        <v>115893</v>
      </c>
      <c r="C895">
        <f>'All Nodes'!C9682</f>
        <v>100001</v>
      </c>
      <c r="D895" s="1">
        <f>'All Nodes'!D9682</f>
        <v>0.12501100000000001</v>
      </c>
      <c r="E895" s="1">
        <f>'All Nodes'!E9682</f>
        <v>-0.224994</v>
      </c>
      <c r="F895" s="1">
        <f>'All Nodes'!F9682</f>
        <v>0.53800300000000001</v>
      </c>
      <c r="G895">
        <f>'All Nodes'!G9682</f>
        <v>100001</v>
      </c>
    </row>
    <row r="896" spans="1:7" x14ac:dyDescent="0.25">
      <c r="A896" t="str">
        <f>'All Nodes'!A9683</f>
        <v>GRID</v>
      </c>
      <c r="B896">
        <f>'All Nodes'!B9683</f>
        <v>115894</v>
      </c>
      <c r="C896">
        <f>'All Nodes'!C9683</f>
        <v>100001</v>
      </c>
      <c r="D896" s="1">
        <f>'All Nodes'!D9683</f>
        <v>-0.32498899999999997</v>
      </c>
      <c r="E896" s="1">
        <f>'All Nodes'!E9683</f>
        <v>-0.22501499999999999</v>
      </c>
      <c r="F896" s="1">
        <f>'All Nodes'!F9683</f>
        <v>0.55595399999999995</v>
      </c>
      <c r="G896">
        <f>'All Nodes'!G9683</f>
        <v>100001</v>
      </c>
    </row>
    <row r="897" spans="1:7" x14ac:dyDescent="0.25">
      <c r="A897" t="str">
        <f>'All Nodes'!A9684</f>
        <v>GRID</v>
      </c>
      <c r="B897">
        <f>'All Nodes'!B9684</f>
        <v>115895</v>
      </c>
      <c r="C897">
        <f>'All Nodes'!C9684</f>
        <v>100001</v>
      </c>
      <c r="D897" s="1">
        <f>'All Nodes'!D9684</f>
        <v>0.100011</v>
      </c>
      <c r="E897" s="1">
        <f>'All Nodes'!E9684</f>
        <v>-0.224994</v>
      </c>
      <c r="F897" s="1">
        <f>'All Nodes'!F9684</f>
        <v>0.53688400000000003</v>
      </c>
      <c r="G897">
        <f>'All Nodes'!G9684</f>
        <v>100001</v>
      </c>
    </row>
    <row r="898" spans="1:7" x14ac:dyDescent="0.25">
      <c r="A898" t="str">
        <f>'All Nodes'!A9685</f>
        <v>GRID</v>
      </c>
      <c r="B898">
        <f>'All Nodes'!B9685</f>
        <v>115896</v>
      </c>
      <c r="C898">
        <f>'All Nodes'!C9685</f>
        <v>100001</v>
      </c>
      <c r="D898" s="1">
        <f>'All Nodes'!D9685</f>
        <v>-0.29998900000000001</v>
      </c>
      <c r="E898" s="1">
        <f>'All Nodes'!E9685</f>
        <v>-0.22501399999999999</v>
      </c>
      <c r="F898" s="1">
        <f>'All Nodes'!F9685</f>
        <v>0.55282699999999996</v>
      </c>
      <c r="G898">
        <f>'All Nodes'!G9685</f>
        <v>100001</v>
      </c>
    </row>
    <row r="899" spans="1:7" x14ac:dyDescent="0.25">
      <c r="A899" t="str">
        <f>'All Nodes'!A9686</f>
        <v>GRID</v>
      </c>
      <c r="B899">
        <f>'All Nodes'!B9686</f>
        <v>115897</v>
      </c>
      <c r="C899">
        <f>'All Nodes'!C9686</f>
        <v>100001</v>
      </c>
      <c r="D899" s="1">
        <f>'All Nodes'!D9686</f>
        <v>7.5010900000000005E-2</v>
      </c>
      <c r="E899" s="1">
        <f>'All Nodes'!E9686</f>
        <v>-0.224996</v>
      </c>
      <c r="F899" s="1">
        <f>'All Nodes'!F9686</f>
        <v>0.53601600000000005</v>
      </c>
      <c r="G899">
        <f>'All Nodes'!G9686</f>
        <v>100001</v>
      </c>
    </row>
    <row r="900" spans="1:7" x14ac:dyDescent="0.25">
      <c r="A900" t="str">
        <f>'All Nodes'!A9687</f>
        <v>GRID</v>
      </c>
      <c r="B900">
        <f>'All Nodes'!B9687</f>
        <v>115898</v>
      </c>
      <c r="C900">
        <f>'All Nodes'!C9687</f>
        <v>100001</v>
      </c>
      <c r="D900" s="1">
        <f>'All Nodes'!D9687</f>
        <v>-0.27498899999999998</v>
      </c>
      <c r="E900" s="1">
        <f>'All Nodes'!E9687</f>
        <v>-0.22501299999999999</v>
      </c>
      <c r="F900" s="1">
        <f>'All Nodes'!F9687</f>
        <v>0.54995499999999997</v>
      </c>
      <c r="G900">
        <f>'All Nodes'!G9687</f>
        <v>100001</v>
      </c>
    </row>
    <row r="901" spans="1:7" x14ac:dyDescent="0.25">
      <c r="A901" t="str">
        <f>'All Nodes'!A9688</f>
        <v>GRID</v>
      </c>
      <c r="B901">
        <f>'All Nodes'!B9688</f>
        <v>115899</v>
      </c>
      <c r="C901">
        <f>'All Nodes'!C9688</f>
        <v>100001</v>
      </c>
      <c r="D901" s="1">
        <f>'All Nodes'!D9688</f>
        <v>5.0010899999999997E-2</v>
      </c>
      <c r="E901" s="1">
        <f>'All Nodes'!E9688</f>
        <v>-0.224997</v>
      </c>
      <c r="F901" s="1">
        <f>'All Nodes'!F9688</f>
        <v>0.53539499999999995</v>
      </c>
      <c r="G901">
        <f>'All Nodes'!G9688</f>
        <v>100001</v>
      </c>
    </row>
    <row r="902" spans="1:7" x14ac:dyDescent="0.25">
      <c r="A902" t="str">
        <f>'All Nodes'!A9689</f>
        <v>GRID</v>
      </c>
      <c r="B902">
        <f>'All Nodes'!B9689</f>
        <v>115900</v>
      </c>
      <c r="C902">
        <f>'All Nodes'!C9689</f>
        <v>100001</v>
      </c>
      <c r="D902" s="1">
        <f>'All Nodes'!D9689</f>
        <v>-0.24998899999999999</v>
      </c>
      <c r="E902" s="1">
        <f>'All Nodes'!E9689</f>
        <v>-0.22501199999999999</v>
      </c>
      <c r="F902" s="1">
        <f>'All Nodes'!F9689</f>
        <v>0.54733600000000004</v>
      </c>
      <c r="G902">
        <f>'All Nodes'!G9689</f>
        <v>100001</v>
      </c>
    </row>
    <row r="903" spans="1:7" x14ac:dyDescent="0.25">
      <c r="A903" t="str">
        <f>'All Nodes'!A9690</f>
        <v>GRID</v>
      </c>
      <c r="B903">
        <f>'All Nodes'!B9690</f>
        <v>115901</v>
      </c>
      <c r="C903">
        <f>'All Nodes'!C9690</f>
        <v>100001</v>
      </c>
      <c r="D903" s="1">
        <f>'All Nodes'!D9690</f>
        <v>2.5009900000000002E-2</v>
      </c>
      <c r="E903" s="1">
        <f>'All Nodes'!E9690</f>
        <v>-0.224998</v>
      </c>
      <c r="F903" s="1">
        <f>'All Nodes'!F9690</f>
        <v>0.53502300000000003</v>
      </c>
      <c r="G903">
        <f>'All Nodes'!G9690</f>
        <v>100001</v>
      </c>
    </row>
    <row r="904" spans="1:7" x14ac:dyDescent="0.25">
      <c r="A904" t="str">
        <f>'All Nodes'!A9691</f>
        <v>GRID</v>
      </c>
      <c r="B904">
        <f>'All Nodes'!B9691</f>
        <v>115902</v>
      </c>
      <c r="C904">
        <f>'All Nodes'!C9691</f>
        <v>100001</v>
      </c>
      <c r="D904" s="1">
        <f>'All Nodes'!D9691</f>
        <v>-0.22498899999999999</v>
      </c>
      <c r="E904" s="1">
        <f>'All Nodes'!E9691</f>
        <v>-0.22500999999999999</v>
      </c>
      <c r="F904" s="1">
        <f>'All Nodes'!F9691</f>
        <v>0.54496800000000001</v>
      </c>
      <c r="G904">
        <f>'All Nodes'!G9691</f>
        <v>100001</v>
      </c>
    </row>
    <row r="905" spans="1:7" x14ac:dyDescent="0.25">
      <c r="A905" t="str">
        <f>'All Nodes'!A9692</f>
        <v>GRID</v>
      </c>
      <c r="B905">
        <f>'All Nodes'!B9692</f>
        <v>115903</v>
      </c>
      <c r="C905">
        <f>'All Nodes'!C9692</f>
        <v>100001</v>
      </c>
      <c r="D905" s="1">
        <f>'All Nodes'!D9692</f>
        <v>1.0961999999999999E-5</v>
      </c>
      <c r="E905" s="1">
        <f>'All Nodes'!E9692</f>
        <v>-0.22500000000000001</v>
      </c>
      <c r="F905" s="1">
        <f>'All Nodes'!F9692</f>
        <v>0.53490000000000004</v>
      </c>
      <c r="G905">
        <f>'All Nodes'!G9692</f>
        <v>100001</v>
      </c>
    </row>
    <row r="906" spans="1:7" x14ac:dyDescent="0.25">
      <c r="A906" t="str">
        <f>'All Nodes'!A9693</f>
        <v>GRID</v>
      </c>
      <c r="B906">
        <f>'All Nodes'!B9693</f>
        <v>115904</v>
      </c>
      <c r="C906">
        <f>'All Nodes'!C9693</f>
        <v>100001</v>
      </c>
      <c r="D906" s="1">
        <f>'All Nodes'!D9693</f>
        <v>-0.199989</v>
      </c>
      <c r="E906" s="1">
        <f>'All Nodes'!E9693</f>
        <v>-0.22500999999999999</v>
      </c>
      <c r="F906" s="1">
        <f>'All Nodes'!F9693</f>
        <v>0.54285099999999997</v>
      </c>
      <c r="G906">
        <f>'All Nodes'!G9693</f>
        <v>100001</v>
      </c>
    </row>
    <row r="907" spans="1:7" x14ac:dyDescent="0.25">
      <c r="A907" t="str">
        <f>'All Nodes'!A9694</f>
        <v>GRID</v>
      </c>
      <c r="B907">
        <f>'All Nodes'!B9694</f>
        <v>115905</v>
      </c>
      <c r="C907">
        <f>'All Nodes'!C9694</f>
        <v>100001</v>
      </c>
      <c r="D907" s="1">
        <f>'All Nodes'!D9694</f>
        <v>-2.4988E-2</v>
      </c>
      <c r="E907" s="1">
        <f>'All Nodes'!E9694</f>
        <v>-0.22500400000000001</v>
      </c>
      <c r="F907" s="1">
        <f>'All Nodes'!F9694</f>
        <v>0.53502300000000003</v>
      </c>
      <c r="G907">
        <f>'All Nodes'!G9694</f>
        <v>100001</v>
      </c>
    </row>
    <row r="908" spans="1:7" x14ac:dyDescent="0.25">
      <c r="A908" t="str">
        <f>'All Nodes'!A9695</f>
        <v>GRID</v>
      </c>
      <c r="B908">
        <f>'All Nodes'!B9695</f>
        <v>115906</v>
      </c>
      <c r="C908">
        <f>'All Nodes'!C9695</f>
        <v>100001</v>
      </c>
      <c r="D908" s="1">
        <f>'All Nodes'!D9695</f>
        <v>-0.17498900000000001</v>
      </c>
      <c r="E908" s="1">
        <f>'All Nodes'!E9695</f>
        <v>-0.22500899999999999</v>
      </c>
      <c r="F908" s="1">
        <f>'All Nodes'!F9695</f>
        <v>0.54098500000000005</v>
      </c>
      <c r="G908">
        <f>'All Nodes'!G9695</f>
        <v>100001</v>
      </c>
    </row>
    <row r="909" spans="1:7" x14ac:dyDescent="0.25">
      <c r="A909" t="str">
        <f>'All Nodes'!A9696</f>
        <v>GRID</v>
      </c>
      <c r="B909">
        <f>'All Nodes'!B9696</f>
        <v>115907</v>
      </c>
      <c r="C909">
        <f>'All Nodes'!C9696</f>
        <v>100001</v>
      </c>
      <c r="D909" s="1">
        <f>'All Nodes'!D9696</f>
        <v>-4.9987999999999998E-2</v>
      </c>
      <c r="E909" s="1">
        <f>'All Nodes'!E9696</f>
        <v>-0.22500200000000001</v>
      </c>
      <c r="F909" s="1">
        <f>'All Nodes'!F9696</f>
        <v>0.53539499999999995</v>
      </c>
      <c r="G909">
        <f>'All Nodes'!G9696</f>
        <v>100001</v>
      </c>
    </row>
    <row r="910" spans="1:7" x14ac:dyDescent="0.25">
      <c r="A910" t="str">
        <f>'All Nodes'!A9697</f>
        <v>GRID</v>
      </c>
      <c r="B910">
        <f>'All Nodes'!B9697</f>
        <v>115908</v>
      </c>
      <c r="C910">
        <f>'All Nodes'!C9697</f>
        <v>100001</v>
      </c>
      <c r="D910" s="1">
        <f>'All Nodes'!D9697</f>
        <v>-0.14998900000000001</v>
      </c>
      <c r="E910" s="1">
        <f>'All Nodes'!E9697</f>
        <v>-0.22500600000000001</v>
      </c>
      <c r="F910" s="1">
        <f>'All Nodes'!F9697</f>
        <v>0.53936899999999999</v>
      </c>
      <c r="G910">
        <f>'All Nodes'!G9697</f>
        <v>100001</v>
      </c>
    </row>
    <row r="911" spans="1:7" x14ac:dyDescent="0.25">
      <c r="A911" t="str">
        <f>'All Nodes'!A9698</f>
        <v>GRID</v>
      </c>
      <c r="B911">
        <f>'All Nodes'!B9698</f>
        <v>115909</v>
      </c>
      <c r="C911">
        <f>'All Nodes'!C9698</f>
        <v>100001</v>
      </c>
      <c r="D911" s="1">
        <f>'All Nodes'!D9698</f>
        <v>-7.4987999999999999E-2</v>
      </c>
      <c r="E911" s="1">
        <f>'All Nodes'!E9698</f>
        <v>-0.22500400000000001</v>
      </c>
      <c r="F911" s="1">
        <f>'All Nodes'!F9698</f>
        <v>0.53601500000000002</v>
      </c>
      <c r="G911">
        <f>'All Nodes'!G9698</f>
        <v>100001</v>
      </c>
    </row>
    <row r="912" spans="1:7" x14ac:dyDescent="0.25">
      <c r="A912" t="str">
        <f>'All Nodes'!A9699</f>
        <v>GRID</v>
      </c>
      <c r="B912">
        <f>'All Nodes'!B9699</f>
        <v>115910</v>
      </c>
      <c r="C912">
        <f>'All Nodes'!C9699</f>
        <v>100001</v>
      </c>
      <c r="D912" s="1">
        <f>'All Nodes'!D9699</f>
        <v>-0.124989</v>
      </c>
      <c r="E912" s="1">
        <f>'All Nodes'!E9699</f>
        <v>-0.22500600000000001</v>
      </c>
      <c r="F912" s="1">
        <f>'All Nodes'!F9699</f>
        <v>0.53800300000000001</v>
      </c>
      <c r="G912">
        <f>'All Nodes'!G9699</f>
        <v>100001</v>
      </c>
    </row>
    <row r="913" spans="1:7" x14ac:dyDescent="0.25">
      <c r="A913" t="str">
        <f>'All Nodes'!A9700</f>
        <v>GRID</v>
      </c>
      <c r="B913">
        <f>'All Nodes'!B9700</f>
        <v>115911</v>
      </c>
      <c r="C913">
        <f>'All Nodes'!C9700</f>
        <v>100001</v>
      </c>
      <c r="D913" s="1">
        <f>'All Nodes'!D9700</f>
        <v>-9.9987999999999994E-2</v>
      </c>
      <c r="E913" s="1">
        <f>'All Nodes'!E9700</f>
        <v>-0.22500400000000001</v>
      </c>
      <c r="F913" s="1">
        <f>'All Nodes'!F9700</f>
        <v>0.53688400000000003</v>
      </c>
      <c r="G913">
        <f>'All Nodes'!G9700</f>
        <v>100001</v>
      </c>
    </row>
    <row r="914" spans="1:7" x14ac:dyDescent="0.25">
      <c r="A914" t="str">
        <f>'All Nodes'!A9701</f>
        <v>GRID</v>
      </c>
      <c r="B914">
        <f>'All Nodes'!B9701</f>
        <v>115912</v>
      </c>
      <c r="C914">
        <f>'All Nodes'!C9701</f>
        <v>100001</v>
      </c>
      <c r="D914" s="1">
        <f>'All Nodes'!D9701</f>
        <v>-0.39998800000000001</v>
      </c>
      <c r="E914" s="1">
        <f>'All Nodes'!E9701</f>
        <v>-0.25001899999999999</v>
      </c>
      <c r="F914" s="1">
        <f>'All Nodes'!F9701</f>
        <v>0.569249</v>
      </c>
      <c r="G914">
        <f>'All Nodes'!G9701</f>
        <v>100001</v>
      </c>
    </row>
    <row r="915" spans="1:7" x14ac:dyDescent="0.25">
      <c r="A915" t="str">
        <f>'All Nodes'!A9702</f>
        <v>GRID</v>
      </c>
      <c r="B915">
        <f>'All Nodes'!B9702</f>
        <v>115913</v>
      </c>
      <c r="C915">
        <f>'All Nodes'!C9702</f>
        <v>100001</v>
      </c>
      <c r="D915" s="1">
        <f>'All Nodes'!D9702</f>
        <v>-0.39998699999999998</v>
      </c>
      <c r="E915" s="1">
        <f>'All Nodes'!E9702</f>
        <v>-0.27501900000000001</v>
      </c>
      <c r="F915" s="1">
        <f>'All Nodes'!F9702</f>
        <v>0.57189299999999998</v>
      </c>
      <c r="G915">
        <f>'All Nodes'!G9702</f>
        <v>100001</v>
      </c>
    </row>
    <row r="916" spans="1:7" x14ac:dyDescent="0.25">
      <c r="A916" t="str">
        <f>'All Nodes'!A9703</f>
        <v>GRID</v>
      </c>
      <c r="B916">
        <f>'All Nodes'!B9703</f>
        <v>115914</v>
      </c>
      <c r="C916">
        <f>'All Nodes'!C9703</f>
        <v>100001</v>
      </c>
      <c r="D916" s="1">
        <f>'All Nodes'!D9703</f>
        <v>0.32498899999999997</v>
      </c>
      <c r="E916" s="1">
        <f>'All Nodes'!E9703</f>
        <v>0.22501699999999999</v>
      </c>
      <c r="F916" s="1">
        <f>'All Nodes'!F9703</f>
        <v>0.55595300000000003</v>
      </c>
      <c r="G916">
        <f>'All Nodes'!G9703</f>
        <v>100001</v>
      </c>
    </row>
    <row r="917" spans="1:7" x14ac:dyDescent="0.25">
      <c r="A917" t="str">
        <f>'All Nodes'!A9704</f>
        <v>GRID</v>
      </c>
      <c r="B917">
        <f>'All Nodes'!B9704</f>
        <v>115915</v>
      </c>
      <c r="C917">
        <f>'All Nodes'!C9704</f>
        <v>100001</v>
      </c>
      <c r="D917" s="1">
        <f>'All Nodes'!D9704</f>
        <v>0.29998200000000003</v>
      </c>
      <c r="E917" s="1">
        <f>'All Nodes'!E9704</f>
        <v>0.37501600000000002</v>
      </c>
      <c r="F917" s="1">
        <f>'All Nodes'!F9704</f>
        <v>0.57088499999999998</v>
      </c>
      <c r="G917">
        <f>'All Nodes'!G9704</f>
        <v>100001</v>
      </c>
    </row>
    <row r="918" spans="1:7" x14ac:dyDescent="0.25">
      <c r="A918" t="str">
        <f>'All Nodes'!A9705</f>
        <v>GRID</v>
      </c>
      <c r="B918">
        <f>'All Nodes'!B9705</f>
        <v>115916</v>
      </c>
      <c r="C918">
        <f>'All Nodes'!C9705</f>
        <v>100001</v>
      </c>
      <c r="D918" s="1">
        <f>'All Nodes'!D9705</f>
        <v>0.299983</v>
      </c>
      <c r="E918" s="1">
        <f>'All Nodes'!E9705</f>
        <v>0.35001500000000002</v>
      </c>
      <c r="F918" s="1">
        <f>'All Nodes'!F9705</f>
        <v>0.56723699999999999</v>
      </c>
      <c r="G918">
        <f>'All Nodes'!G9705</f>
        <v>100001</v>
      </c>
    </row>
    <row r="919" spans="1:7" x14ac:dyDescent="0.25">
      <c r="A919" t="str">
        <f>'All Nodes'!A9706</f>
        <v>GRID</v>
      </c>
      <c r="B919">
        <f>'All Nodes'!B9706</f>
        <v>115917</v>
      </c>
      <c r="C919">
        <f>'All Nodes'!C9706</f>
        <v>100001</v>
      </c>
      <c r="D919" s="1">
        <f>'All Nodes'!D9706</f>
        <v>0.29998399999999997</v>
      </c>
      <c r="E919" s="1">
        <f>'All Nodes'!E9706</f>
        <v>0.325015</v>
      </c>
      <c r="F919" s="1">
        <f>'All Nodes'!F9706</f>
        <v>0.56384699999999999</v>
      </c>
      <c r="G919">
        <f>'All Nodes'!G9706</f>
        <v>100001</v>
      </c>
    </row>
    <row r="920" spans="1:7" x14ac:dyDescent="0.25">
      <c r="A920" t="str">
        <f>'All Nodes'!A9707</f>
        <v>GRID</v>
      </c>
      <c r="B920">
        <f>'All Nodes'!B9707</f>
        <v>115918</v>
      </c>
      <c r="C920">
        <f>'All Nodes'!C9707</f>
        <v>100001</v>
      </c>
      <c r="D920" s="1">
        <f>'All Nodes'!D9707</f>
        <v>0.299985</v>
      </c>
      <c r="E920" s="1">
        <f>'All Nodes'!E9707</f>
        <v>0.30001499999999998</v>
      </c>
      <c r="F920" s="1">
        <f>'All Nodes'!F9707</f>
        <v>0.56071000000000004</v>
      </c>
      <c r="G920">
        <f>'All Nodes'!G9707</f>
        <v>100001</v>
      </c>
    </row>
    <row r="921" spans="1:7" x14ac:dyDescent="0.25">
      <c r="A921" t="str">
        <f>'All Nodes'!A9708</f>
        <v>GRID</v>
      </c>
      <c r="B921">
        <f>'All Nodes'!B9708</f>
        <v>115919</v>
      </c>
      <c r="C921">
        <f>'All Nodes'!C9708</f>
        <v>100001</v>
      </c>
      <c r="D921" s="1">
        <f>'All Nodes'!D9708</f>
        <v>0.299987</v>
      </c>
      <c r="E921" s="1">
        <f>'All Nodes'!E9708</f>
        <v>0.27501500000000001</v>
      </c>
      <c r="F921" s="1">
        <f>'All Nodes'!F9708</f>
        <v>0.55783000000000005</v>
      </c>
      <c r="G921">
        <f>'All Nodes'!G9708</f>
        <v>100001</v>
      </c>
    </row>
    <row r="922" spans="1:7" x14ac:dyDescent="0.25">
      <c r="A922" t="str">
        <f>'All Nodes'!A9709</f>
        <v>GRID</v>
      </c>
      <c r="B922">
        <f>'All Nodes'!B9709</f>
        <v>115920</v>
      </c>
      <c r="C922">
        <f>'All Nodes'!C9709</f>
        <v>100001</v>
      </c>
      <c r="D922" s="1">
        <f>'All Nodes'!D9709</f>
        <v>0.29998799999999998</v>
      </c>
      <c r="E922" s="1">
        <f>'All Nodes'!E9709</f>
        <v>0.25001499999999999</v>
      </c>
      <c r="F922" s="1">
        <f>'All Nodes'!F9709</f>
        <v>0.55520199999999997</v>
      </c>
      <c r="G922">
        <f>'All Nodes'!G9709</f>
        <v>100001</v>
      </c>
    </row>
    <row r="923" spans="1:7" x14ac:dyDescent="0.25">
      <c r="A923" t="str">
        <f>'All Nodes'!A9710</f>
        <v>GRID</v>
      </c>
      <c r="B923">
        <f>'All Nodes'!B9710</f>
        <v>115921</v>
      </c>
      <c r="C923">
        <f>'All Nodes'!C9710</f>
        <v>100001</v>
      </c>
      <c r="D923" s="1">
        <f>'All Nodes'!D9710</f>
        <v>0.324988</v>
      </c>
      <c r="E923" s="1">
        <f>'All Nodes'!E9710</f>
        <v>0.25001699999999999</v>
      </c>
      <c r="F923" s="1">
        <f>'All Nodes'!F9710</f>
        <v>0.55833100000000002</v>
      </c>
      <c r="G923">
        <f>'All Nodes'!G9710</f>
        <v>100001</v>
      </c>
    </row>
    <row r="924" spans="1:7" x14ac:dyDescent="0.25">
      <c r="A924" t="str">
        <f>'All Nodes'!A9711</f>
        <v>GRID</v>
      </c>
      <c r="B924">
        <f>'All Nodes'!B9711</f>
        <v>115922</v>
      </c>
      <c r="C924">
        <f>'All Nodes'!C9711</f>
        <v>100001</v>
      </c>
      <c r="D924" s="1">
        <f>'All Nodes'!D9711</f>
        <v>0.32498300000000002</v>
      </c>
      <c r="E924" s="1">
        <f>'All Nodes'!E9711</f>
        <v>0.35001700000000002</v>
      </c>
      <c r="F924" s="1">
        <f>'All Nodes'!F9711</f>
        <v>0.57038</v>
      </c>
      <c r="G924">
        <f>'All Nodes'!G9711</f>
        <v>100001</v>
      </c>
    </row>
    <row r="925" spans="1:7" x14ac:dyDescent="0.25">
      <c r="A925" t="str">
        <f>'All Nodes'!A9712</f>
        <v>GRID</v>
      </c>
      <c r="B925">
        <f>'All Nodes'!B9712</f>
        <v>115923</v>
      </c>
      <c r="C925">
        <f>'All Nodes'!C9712</f>
        <v>100001</v>
      </c>
      <c r="D925" s="1">
        <f>'All Nodes'!D9712</f>
        <v>0.324984</v>
      </c>
      <c r="E925" s="1">
        <f>'All Nodes'!E9712</f>
        <v>0.325017</v>
      </c>
      <c r="F925" s="1">
        <f>'All Nodes'!F9712</f>
        <v>0.56698599999999999</v>
      </c>
      <c r="G925">
        <f>'All Nodes'!G9712</f>
        <v>100001</v>
      </c>
    </row>
    <row r="926" spans="1:7" x14ac:dyDescent="0.25">
      <c r="A926" t="str">
        <f>'All Nodes'!A9713</f>
        <v>GRID</v>
      </c>
      <c r="B926">
        <f>'All Nodes'!B9713</f>
        <v>115924</v>
      </c>
      <c r="C926">
        <f>'All Nodes'!C9713</f>
        <v>100001</v>
      </c>
      <c r="D926" s="1">
        <f>'All Nodes'!D9713</f>
        <v>0.32498500000000002</v>
      </c>
      <c r="E926" s="1">
        <f>'All Nodes'!E9713</f>
        <v>0.30001699999999998</v>
      </c>
      <c r="F926" s="1">
        <f>'All Nodes'!F9713</f>
        <v>0.56384699999999999</v>
      </c>
      <c r="G926">
        <f>'All Nodes'!G9713</f>
        <v>100001</v>
      </c>
    </row>
    <row r="927" spans="1:7" x14ac:dyDescent="0.25">
      <c r="A927" t="str">
        <f>'All Nodes'!A9714</f>
        <v>GRID</v>
      </c>
      <c r="B927">
        <f>'All Nodes'!B9714</f>
        <v>115925</v>
      </c>
      <c r="C927">
        <f>'All Nodes'!C9714</f>
        <v>100001</v>
      </c>
      <c r="D927" s="1">
        <f>'All Nodes'!D9714</f>
        <v>0.32498700000000003</v>
      </c>
      <c r="E927" s="1">
        <f>'All Nodes'!E9714</f>
        <v>0.27501700000000001</v>
      </c>
      <c r="F927" s="1">
        <f>'All Nodes'!F9714</f>
        <v>0.56096100000000004</v>
      </c>
      <c r="G927">
        <f>'All Nodes'!G9714</f>
        <v>100001</v>
      </c>
    </row>
    <row r="928" spans="1:7" x14ac:dyDescent="0.25">
      <c r="A928" t="str">
        <f>'All Nodes'!A9715</f>
        <v>GRID</v>
      </c>
      <c r="B928">
        <f>'All Nodes'!B9715</f>
        <v>115926</v>
      </c>
      <c r="C928">
        <f>'All Nodes'!C9715</f>
        <v>100001</v>
      </c>
      <c r="D928" s="1">
        <f>'All Nodes'!D9715</f>
        <v>0.34999000000000002</v>
      </c>
      <c r="E928" s="1">
        <f>'All Nodes'!E9715</f>
        <v>0.200017</v>
      </c>
      <c r="F928" s="1">
        <f>'All Nodes'!F9715</f>
        <v>0.55720400000000003</v>
      </c>
      <c r="G928">
        <f>'All Nodes'!G9715</f>
        <v>100001</v>
      </c>
    </row>
    <row r="929" spans="1:7" x14ac:dyDescent="0.25">
      <c r="A929" t="str">
        <f>'All Nodes'!A9716</f>
        <v>GRID</v>
      </c>
      <c r="B929">
        <f>'All Nodes'!B9716</f>
        <v>115927</v>
      </c>
      <c r="C929">
        <f>'All Nodes'!C9716</f>
        <v>100001</v>
      </c>
      <c r="D929" s="1">
        <f>'All Nodes'!D9716</f>
        <v>0.34998899999999999</v>
      </c>
      <c r="E929" s="1">
        <f>'All Nodes'!E9716</f>
        <v>0.22501699999999999</v>
      </c>
      <c r="F929" s="1">
        <f>'All Nodes'!F9716</f>
        <v>0.55933299999999997</v>
      </c>
      <c r="G929">
        <f>'All Nodes'!G9716</f>
        <v>100001</v>
      </c>
    </row>
    <row r="930" spans="1:7" x14ac:dyDescent="0.25">
      <c r="A930" t="str">
        <f>'All Nodes'!A9717</f>
        <v>GRID</v>
      </c>
      <c r="B930">
        <f>'All Nodes'!B9717</f>
        <v>115928</v>
      </c>
      <c r="C930">
        <f>'All Nodes'!C9717</f>
        <v>100001</v>
      </c>
      <c r="D930" s="1">
        <f>'All Nodes'!D9717</f>
        <v>0.34998800000000002</v>
      </c>
      <c r="E930" s="1">
        <f>'All Nodes'!E9717</f>
        <v>0.25001800000000002</v>
      </c>
      <c r="F930" s="1">
        <f>'All Nodes'!F9717</f>
        <v>0.56171400000000005</v>
      </c>
      <c r="G930">
        <f>'All Nodes'!G9717</f>
        <v>100001</v>
      </c>
    </row>
    <row r="931" spans="1:7" x14ac:dyDescent="0.25">
      <c r="A931" t="str">
        <f>'All Nodes'!A9718</f>
        <v>GRID</v>
      </c>
      <c r="B931">
        <f>'All Nodes'!B9718</f>
        <v>115929</v>
      </c>
      <c r="C931">
        <f>'All Nodes'!C9718</f>
        <v>100001</v>
      </c>
      <c r="D931" s="1">
        <f>'All Nodes'!D9718</f>
        <v>0.34998400000000002</v>
      </c>
      <c r="E931" s="1">
        <f>'All Nodes'!E9718</f>
        <v>0.32501799999999997</v>
      </c>
      <c r="F931" s="1">
        <f>'All Nodes'!F9718</f>
        <v>0.57038</v>
      </c>
      <c r="G931">
        <f>'All Nodes'!G9718</f>
        <v>100001</v>
      </c>
    </row>
    <row r="932" spans="1:7" x14ac:dyDescent="0.25">
      <c r="A932" t="str">
        <f>'All Nodes'!A9719</f>
        <v>GRID</v>
      </c>
      <c r="B932">
        <f>'All Nodes'!B9719</f>
        <v>115930</v>
      </c>
      <c r="C932">
        <f>'All Nodes'!C9719</f>
        <v>100001</v>
      </c>
      <c r="D932" s="1">
        <f>'All Nodes'!D9719</f>
        <v>0.34998499999999999</v>
      </c>
      <c r="E932" s="1">
        <f>'All Nodes'!E9719</f>
        <v>0.30001800000000001</v>
      </c>
      <c r="F932" s="1">
        <f>'All Nodes'!F9719</f>
        <v>0.56723699999999999</v>
      </c>
      <c r="G932">
        <f>'All Nodes'!G9719</f>
        <v>100001</v>
      </c>
    </row>
    <row r="933" spans="1:7" x14ac:dyDescent="0.25">
      <c r="A933" t="str">
        <f>'All Nodes'!A9720</f>
        <v>GRID</v>
      </c>
      <c r="B933">
        <f>'All Nodes'!B9720</f>
        <v>115931</v>
      </c>
      <c r="C933">
        <f>'All Nodes'!C9720</f>
        <v>100001</v>
      </c>
      <c r="D933" s="1">
        <f>'All Nodes'!D9720</f>
        <v>0.34998600000000002</v>
      </c>
      <c r="E933" s="1">
        <f>'All Nodes'!E9720</f>
        <v>0.27501799999999998</v>
      </c>
      <c r="F933" s="1">
        <f>'All Nodes'!F9720</f>
        <v>0.56434899999999999</v>
      </c>
      <c r="G933">
        <f>'All Nodes'!G9720</f>
        <v>100001</v>
      </c>
    </row>
    <row r="934" spans="1:7" x14ac:dyDescent="0.25">
      <c r="A934" t="str">
        <f>'All Nodes'!A9721</f>
        <v>GRID</v>
      </c>
      <c r="B934">
        <f>'All Nodes'!B9721</f>
        <v>115932</v>
      </c>
      <c r="C934">
        <f>'All Nodes'!C9721</f>
        <v>100001</v>
      </c>
      <c r="D934" s="1">
        <f>'All Nodes'!D9721</f>
        <v>0.37499300000000002</v>
      </c>
      <c r="E934" s="1">
        <f>'All Nodes'!E9721</f>
        <v>0.15001900000000001</v>
      </c>
      <c r="F934" s="1">
        <f>'All Nodes'!F9721</f>
        <v>0.55732899999999996</v>
      </c>
      <c r="G934">
        <f>'All Nodes'!G9721</f>
        <v>100001</v>
      </c>
    </row>
    <row r="935" spans="1:7" x14ac:dyDescent="0.25">
      <c r="A935" t="str">
        <f>'All Nodes'!A9722</f>
        <v>GRID</v>
      </c>
      <c r="B935">
        <f>'All Nodes'!B9722</f>
        <v>115933</v>
      </c>
      <c r="C935">
        <f>'All Nodes'!C9722</f>
        <v>100001</v>
      </c>
      <c r="D935" s="1">
        <f>'All Nodes'!D9722</f>
        <v>0.37499399999999999</v>
      </c>
      <c r="E935" s="1">
        <f>'All Nodes'!E9722</f>
        <v>0.12501899999999999</v>
      </c>
      <c r="F935" s="1">
        <f>'All Nodes'!F9722</f>
        <v>0.55595300000000003</v>
      </c>
      <c r="G935">
        <f>'All Nodes'!G9722</f>
        <v>100001</v>
      </c>
    </row>
    <row r="936" spans="1:7" x14ac:dyDescent="0.25">
      <c r="A936" t="str">
        <f>'All Nodes'!A9723</f>
        <v>GRID</v>
      </c>
      <c r="B936">
        <f>'All Nodes'!B9723</f>
        <v>115934</v>
      </c>
      <c r="C936">
        <f>'All Nodes'!C9723</f>
        <v>100001</v>
      </c>
      <c r="D936" s="1">
        <f>'All Nodes'!D9723</f>
        <v>0.37498599999999999</v>
      </c>
      <c r="E936" s="1">
        <f>'All Nodes'!E9723</f>
        <v>0.30001899999999998</v>
      </c>
      <c r="F936" s="1">
        <f>'All Nodes'!F9723</f>
        <v>0.57088499999999998</v>
      </c>
      <c r="G936">
        <f>'All Nodes'!G9723</f>
        <v>100001</v>
      </c>
    </row>
    <row r="937" spans="1:7" x14ac:dyDescent="0.25">
      <c r="A937" t="str">
        <f>'All Nodes'!A9724</f>
        <v>GRID</v>
      </c>
      <c r="B937">
        <f>'All Nodes'!B9724</f>
        <v>115935</v>
      </c>
      <c r="C937">
        <f>'All Nodes'!C9724</f>
        <v>100001</v>
      </c>
      <c r="D937" s="1">
        <f>'All Nodes'!D9724</f>
        <v>0.37498599999999999</v>
      </c>
      <c r="E937" s="1">
        <f>'All Nodes'!E9724</f>
        <v>0.27501900000000001</v>
      </c>
      <c r="F937" s="1">
        <f>'All Nodes'!F9724</f>
        <v>0.56799200000000005</v>
      </c>
      <c r="G937">
        <f>'All Nodes'!G9724</f>
        <v>100001</v>
      </c>
    </row>
    <row r="938" spans="1:7" x14ac:dyDescent="0.25">
      <c r="A938" t="str">
        <f>'All Nodes'!A9725</f>
        <v>GRID</v>
      </c>
      <c r="B938">
        <f>'All Nodes'!B9725</f>
        <v>115936</v>
      </c>
      <c r="C938">
        <f>'All Nodes'!C9725</f>
        <v>100001</v>
      </c>
      <c r="D938" s="1">
        <f>'All Nodes'!D9725</f>
        <v>0.37498799999999999</v>
      </c>
      <c r="E938" s="1">
        <f>'All Nodes'!E9725</f>
        <v>0.25001899999999999</v>
      </c>
      <c r="F938" s="1">
        <f>'All Nodes'!F9725</f>
        <v>0.56535299999999999</v>
      </c>
      <c r="G938">
        <f>'All Nodes'!G9725</f>
        <v>100001</v>
      </c>
    </row>
    <row r="939" spans="1:7" x14ac:dyDescent="0.25">
      <c r="A939" t="str">
        <f>'All Nodes'!A9726</f>
        <v>GRID</v>
      </c>
      <c r="B939">
        <f>'All Nodes'!B9726</f>
        <v>115937</v>
      </c>
      <c r="C939">
        <f>'All Nodes'!C9726</f>
        <v>100001</v>
      </c>
      <c r="D939" s="1">
        <f>'All Nodes'!D9726</f>
        <v>0.37498900000000002</v>
      </c>
      <c r="E939" s="1">
        <f>'All Nodes'!E9726</f>
        <v>0.225019</v>
      </c>
      <c r="F939" s="1">
        <f>'All Nodes'!F9726</f>
        <v>0.56296800000000002</v>
      </c>
      <c r="G939">
        <f>'All Nodes'!G9726</f>
        <v>100001</v>
      </c>
    </row>
    <row r="940" spans="1:7" x14ac:dyDescent="0.25">
      <c r="A940" t="str">
        <f>'All Nodes'!A9727</f>
        <v>GRID</v>
      </c>
      <c r="B940">
        <f>'All Nodes'!B9727</f>
        <v>115938</v>
      </c>
      <c r="C940">
        <f>'All Nodes'!C9727</f>
        <v>100001</v>
      </c>
      <c r="D940" s="1">
        <f>'All Nodes'!D9727</f>
        <v>0.37498999999999999</v>
      </c>
      <c r="E940" s="1">
        <f>'All Nodes'!E9727</f>
        <v>0.200019</v>
      </c>
      <c r="F940" s="1">
        <f>'All Nodes'!F9727</f>
        <v>0.560836</v>
      </c>
      <c r="G940">
        <f>'All Nodes'!G9727</f>
        <v>100001</v>
      </c>
    </row>
    <row r="941" spans="1:7" x14ac:dyDescent="0.25">
      <c r="A941" t="str">
        <f>'All Nodes'!A9728</f>
        <v>GRID</v>
      </c>
      <c r="B941">
        <f>'All Nodes'!B9728</f>
        <v>115939</v>
      </c>
      <c r="C941">
        <f>'All Nodes'!C9728</f>
        <v>100001</v>
      </c>
      <c r="D941" s="1">
        <f>'All Nodes'!D9728</f>
        <v>0.37499100000000002</v>
      </c>
      <c r="E941" s="1">
        <f>'All Nodes'!E9728</f>
        <v>0.17501900000000001</v>
      </c>
      <c r="F941" s="1">
        <f>'All Nodes'!F9728</f>
        <v>0.55895700000000004</v>
      </c>
      <c r="G941">
        <f>'All Nodes'!G9728</f>
        <v>100001</v>
      </c>
    </row>
    <row r="942" spans="1:7" x14ac:dyDescent="0.25">
      <c r="A942" t="str">
        <f>'All Nodes'!A9729</f>
        <v>GRID</v>
      </c>
      <c r="B942">
        <f>'All Nodes'!B9729</f>
        <v>115940</v>
      </c>
      <c r="C942">
        <f>'All Nodes'!C9729</f>
        <v>100001</v>
      </c>
      <c r="D942" s="1">
        <f>'All Nodes'!D9729</f>
        <v>0.39999699999999999</v>
      </c>
      <c r="E942" s="1">
        <f>'All Nodes'!E9729</f>
        <v>7.5020199999999995E-2</v>
      </c>
      <c r="F942" s="1">
        <f>'All Nodes'!F9729</f>
        <v>0.55783000000000005</v>
      </c>
      <c r="G942">
        <f>'All Nodes'!G9729</f>
        <v>100001</v>
      </c>
    </row>
    <row r="943" spans="1:7" x14ac:dyDescent="0.25">
      <c r="A943" t="str">
        <f>'All Nodes'!A9730</f>
        <v>GRID</v>
      </c>
      <c r="B943">
        <f>'All Nodes'!B9730</f>
        <v>115941</v>
      </c>
      <c r="C943">
        <f>'All Nodes'!C9730</f>
        <v>100001</v>
      </c>
      <c r="D943" s="1">
        <f>'All Nodes'!D9730</f>
        <v>0.42499599999999998</v>
      </c>
      <c r="E943" s="1">
        <f>'All Nodes'!E9730</f>
        <v>7.5021400000000002E-2</v>
      </c>
      <c r="F943" s="1">
        <f>'All Nodes'!F9730</f>
        <v>0.56196500000000005</v>
      </c>
      <c r="G943">
        <f>'All Nodes'!G9730</f>
        <v>100001</v>
      </c>
    </row>
    <row r="944" spans="1:7" x14ac:dyDescent="0.25">
      <c r="A944" t="str">
        <f>'All Nodes'!A9731</f>
        <v>GRID</v>
      </c>
      <c r="B944">
        <f>'All Nodes'!B9731</f>
        <v>115942</v>
      </c>
      <c r="C944">
        <f>'All Nodes'!C9731</f>
        <v>100001</v>
      </c>
      <c r="D944" s="1">
        <f>'All Nodes'!D9731</f>
        <v>0.44999800000000001</v>
      </c>
      <c r="E944" s="1">
        <f>'All Nodes'!E9731</f>
        <v>5.00226E-2</v>
      </c>
      <c r="F944" s="1">
        <f>'All Nodes'!F9731</f>
        <v>0.56572999999999996</v>
      </c>
      <c r="G944">
        <f>'All Nodes'!G9731</f>
        <v>100001</v>
      </c>
    </row>
    <row r="945" spans="1:7" x14ac:dyDescent="0.25">
      <c r="A945" t="str">
        <f>'All Nodes'!A9732</f>
        <v>GRID</v>
      </c>
      <c r="B945">
        <f>'All Nodes'!B9732</f>
        <v>115943</v>
      </c>
      <c r="C945">
        <f>'All Nodes'!C9732</f>
        <v>100001</v>
      </c>
      <c r="D945" s="1">
        <f>'All Nodes'!D9732</f>
        <v>0.44999600000000001</v>
      </c>
      <c r="E945" s="1">
        <f>'All Nodes'!E9732</f>
        <v>7.5022599999999995E-2</v>
      </c>
      <c r="F945" s="1">
        <f>'All Nodes'!F9732</f>
        <v>0.56635800000000003</v>
      </c>
      <c r="G945">
        <f>'All Nodes'!G9732</f>
        <v>100001</v>
      </c>
    </row>
    <row r="946" spans="1:7" x14ac:dyDescent="0.25">
      <c r="A946" t="str">
        <f>'All Nodes'!A9733</f>
        <v>GRID</v>
      </c>
      <c r="B946">
        <f>'All Nodes'!B9733</f>
        <v>115944</v>
      </c>
      <c r="C946">
        <f>'All Nodes'!C9733</f>
        <v>100001</v>
      </c>
      <c r="D946" s="1">
        <f>'All Nodes'!D9733</f>
        <v>0.47499799999999998</v>
      </c>
      <c r="E946" s="1">
        <f>'All Nodes'!E9733</f>
        <v>5.0023900000000003E-2</v>
      </c>
      <c r="F946" s="1">
        <f>'All Nodes'!F9733</f>
        <v>0.57038100000000003</v>
      </c>
      <c r="G946">
        <f>'All Nodes'!G9733</f>
        <v>100001</v>
      </c>
    </row>
    <row r="947" spans="1:7" x14ac:dyDescent="0.25">
      <c r="A947" t="str">
        <f>'All Nodes'!A9734</f>
        <v>GRID</v>
      </c>
      <c r="B947">
        <f>'All Nodes'!B9734</f>
        <v>115945</v>
      </c>
      <c r="C947">
        <f>'All Nodes'!C9734</f>
        <v>100001</v>
      </c>
      <c r="D947" s="1">
        <f>'All Nodes'!D9734</f>
        <v>0.39999499999999999</v>
      </c>
      <c r="E947" s="1">
        <f>'All Nodes'!E9734</f>
        <v>0.10002</v>
      </c>
      <c r="F947" s="1">
        <f>'All Nodes'!F9734</f>
        <v>0.55870600000000004</v>
      </c>
      <c r="G947">
        <f>'All Nodes'!G9734</f>
        <v>100001</v>
      </c>
    </row>
    <row r="948" spans="1:7" x14ac:dyDescent="0.25">
      <c r="A948" t="str">
        <f>'All Nodes'!A9735</f>
        <v>GRID</v>
      </c>
      <c r="B948">
        <f>'All Nodes'!B9735</f>
        <v>115946</v>
      </c>
      <c r="C948">
        <f>'All Nodes'!C9735</f>
        <v>100001</v>
      </c>
      <c r="D948" s="1">
        <f>'All Nodes'!D9735</f>
        <v>0.42499500000000001</v>
      </c>
      <c r="E948" s="1">
        <f>'All Nodes'!E9735</f>
        <v>0.100021</v>
      </c>
      <c r="F948" s="1">
        <f>'All Nodes'!F9735</f>
        <v>0.56284299999999998</v>
      </c>
      <c r="G948">
        <f>'All Nodes'!G9735</f>
        <v>100001</v>
      </c>
    </row>
    <row r="949" spans="1:7" x14ac:dyDescent="0.25">
      <c r="A949" t="str">
        <f>'All Nodes'!A9736</f>
        <v>GRID</v>
      </c>
      <c r="B949">
        <f>'All Nodes'!B9736</f>
        <v>115947</v>
      </c>
      <c r="C949">
        <f>'All Nodes'!C9736</f>
        <v>100001</v>
      </c>
      <c r="D949" s="1">
        <f>'All Nodes'!D9736</f>
        <v>0.44999499999999998</v>
      </c>
      <c r="E949" s="1">
        <f>'All Nodes'!E9736</f>
        <v>0.100023</v>
      </c>
      <c r="F949" s="1">
        <f>'All Nodes'!F9736</f>
        <v>0.56723699999999999</v>
      </c>
      <c r="G949">
        <f>'All Nodes'!G9736</f>
        <v>100001</v>
      </c>
    </row>
    <row r="950" spans="1:7" x14ac:dyDescent="0.25">
      <c r="A950" t="str">
        <f>'All Nodes'!A9737</f>
        <v>GRID</v>
      </c>
      <c r="B950">
        <f>'All Nodes'!B9737</f>
        <v>115948</v>
      </c>
      <c r="C950">
        <f>'All Nodes'!C9737</f>
        <v>100001</v>
      </c>
      <c r="D950" s="1">
        <f>'All Nodes'!D9737</f>
        <v>0.47499599999999997</v>
      </c>
      <c r="E950" s="1">
        <f>'All Nodes'!E9737</f>
        <v>7.5023900000000004E-2</v>
      </c>
      <c r="F950" s="1">
        <f>'All Nodes'!F9737</f>
        <v>0.57101000000000002</v>
      </c>
      <c r="G950">
        <f>'All Nodes'!G9737</f>
        <v>100001</v>
      </c>
    </row>
    <row r="951" spans="1:7" x14ac:dyDescent="0.25">
      <c r="A951" t="str">
        <f>'All Nodes'!A9738</f>
        <v>GRID</v>
      </c>
      <c r="B951">
        <f>'All Nodes'!B9738</f>
        <v>115949</v>
      </c>
      <c r="C951">
        <f>'All Nodes'!C9738</f>
        <v>100001</v>
      </c>
      <c r="D951" s="1">
        <f>'All Nodes'!D9738</f>
        <v>0.474995</v>
      </c>
      <c r="E951" s="1">
        <f>'All Nodes'!E9738</f>
        <v>0.100024</v>
      </c>
      <c r="F951" s="1">
        <f>'All Nodes'!F9738</f>
        <v>0.57189199999999996</v>
      </c>
      <c r="G951">
        <f>'All Nodes'!G9738</f>
        <v>100001</v>
      </c>
    </row>
    <row r="952" spans="1:7" x14ac:dyDescent="0.25">
      <c r="A952" t="str">
        <f>'All Nodes'!A9739</f>
        <v>GRID</v>
      </c>
      <c r="B952">
        <f>'All Nodes'!B9739</f>
        <v>115950</v>
      </c>
      <c r="C952">
        <f>'All Nodes'!C9739</f>
        <v>100001</v>
      </c>
      <c r="D952" s="1">
        <f>'All Nodes'!D9739</f>
        <v>0.39998600000000001</v>
      </c>
      <c r="E952" s="1">
        <f>'All Nodes'!E9739</f>
        <v>0.27501999999999999</v>
      </c>
      <c r="F952" s="1">
        <f>'All Nodes'!F9739</f>
        <v>0.57189199999999996</v>
      </c>
      <c r="G952">
        <f>'All Nodes'!G9739</f>
        <v>100001</v>
      </c>
    </row>
    <row r="953" spans="1:7" x14ac:dyDescent="0.25">
      <c r="A953" t="str">
        <f>'All Nodes'!A9740</f>
        <v>GRID</v>
      </c>
      <c r="B953">
        <f>'All Nodes'!B9740</f>
        <v>115951</v>
      </c>
      <c r="C953">
        <f>'All Nodes'!C9740</f>
        <v>100001</v>
      </c>
      <c r="D953" s="1">
        <f>'All Nodes'!D9740</f>
        <v>0.39998800000000001</v>
      </c>
      <c r="E953" s="1">
        <f>'All Nodes'!E9740</f>
        <v>0.25002000000000002</v>
      </c>
      <c r="F953" s="1">
        <f>'All Nodes'!F9740</f>
        <v>0.569249</v>
      </c>
      <c r="G953">
        <f>'All Nodes'!G9740</f>
        <v>100001</v>
      </c>
    </row>
    <row r="954" spans="1:7" x14ac:dyDescent="0.25">
      <c r="A954" t="str">
        <f>'All Nodes'!A9741</f>
        <v>GRID</v>
      </c>
      <c r="B954">
        <f>'All Nodes'!B9741</f>
        <v>115952</v>
      </c>
      <c r="C954">
        <f>'All Nodes'!C9741</f>
        <v>100001</v>
      </c>
      <c r="D954" s="1">
        <f>'All Nodes'!D9741</f>
        <v>0.39998899999999998</v>
      </c>
      <c r="E954" s="1">
        <f>'All Nodes'!E9741</f>
        <v>0.22502</v>
      </c>
      <c r="F954" s="1">
        <f>'All Nodes'!F9741</f>
        <v>0.56686000000000003</v>
      </c>
      <c r="G954">
        <f>'All Nodes'!G9741</f>
        <v>100001</v>
      </c>
    </row>
    <row r="955" spans="1:7" x14ac:dyDescent="0.25">
      <c r="A955" t="str">
        <f>'All Nodes'!A9742</f>
        <v>GRID</v>
      </c>
      <c r="B955">
        <f>'All Nodes'!B9742</f>
        <v>115953</v>
      </c>
      <c r="C955">
        <f>'All Nodes'!C9742</f>
        <v>100001</v>
      </c>
      <c r="D955" s="1">
        <f>'All Nodes'!D9742</f>
        <v>0.39999000000000001</v>
      </c>
      <c r="E955" s="1">
        <f>'All Nodes'!E9742</f>
        <v>0.20002</v>
      </c>
      <c r="F955" s="1">
        <f>'All Nodes'!F9742</f>
        <v>0.56472500000000003</v>
      </c>
      <c r="G955">
        <f>'All Nodes'!G9742</f>
        <v>100001</v>
      </c>
    </row>
    <row r="956" spans="1:7" x14ac:dyDescent="0.25">
      <c r="A956" t="str">
        <f>'All Nodes'!A9743</f>
        <v>GRID</v>
      </c>
      <c r="B956">
        <f>'All Nodes'!B9743</f>
        <v>115954</v>
      </c>
      <c r="C956">
        <f>'All Nodes'!C9743</f>
        <v>100001</v>
      </c>
      <c r="D956" s="1">
        <f>'All Nodes'!D9743</f>
        <v>0.39999099999999999</v>
      </c>
      <c r="E956" s="1">
        <f>'All Nodes'!E9743</f>
        <v>0.17502100000000001</v>
      </c>
      <c r="F956" s="1">
        <f>'All Nodes'!F9743</f>
        <v>0.56284299999999998</v>
      </c>
      <c r="G956">
        <f>'All Nodes'!G9743</f>
        <v>100001</v>
      </c>
    </row>
    <row r="957" spans="1:7" x14ac:dyDescent="0.25">
      <c r="A957" t="str">
        <f>'All Nodes'!A9744</f>
        <v>GRID</v>
      </c>
      <c r="B957">
        <f>'All Nodes'!B9744</f>
        <v>115955</v>
      </c>
      <c r="C957">
        <f>'All Nodes'!C9744</f>
        <v>100001</v>
      </c>
      <c r="D957" s="1">
        <f>'All Nodes'!D9744</f>
        <v>0.39999299999999999</v>
      </c>
      <c r="E957" s="1">
        <f>'All Nodes'!E9744</f>
        <v>0.15002099999999999</v>
      </c>
      <c r="F957" s="1">
        <f>'All Nodes'!F9744</f>
        <v>0.56121200000000004</v>
      </c>
      <c r="G957">
        <f>'All Nodes'!G9744</f>
        <v>100001</v>
      </c>
    </row>
    <row r="958" spans="1:7" x14ac:dyDescent="0.25">
      <c r="A958" t="str">
        <f>'All Nodes'!A9745</f>
        <v>GRID</v>
      </c>
      <c r="B958">
        <f>'All Nodes'!B9745</f>
        <v>115956</v>
      </c>
      <c r="C958">
        <f>'All Nodes'!C9745</f>
        <v>100001</v>
      </c>
      <c r="D958" s="1">
        <f>'All Nodes'!D9745</f>
        <v>0.39999400000000002</v>
      </c>
      <c r="E958" s="1">
        <f>'All Nodes'!E9745</f>
        <v>0.12501999999999999</v>
      </c>
      <c r="F958" s="1">
        <f>'All Nodes'!F9745</f>
        <v>0.55983400000000005</v>
      </c>
      <c r="G958">
        <f>'All Nodes'!G9745</f>
        <v>100001</v>
      </c>
    </row>
    <row r="959" spans="1:7" x14ac:dyDescent="0.25">
      <c r="A959" t="str">
        <f>'All Nodes'!A9746</f>
        <v>GRID</v>
      </c>
      <c r="B959">
        <f>'All Nodes'!B9746</f>
        <v>115957</v>
      </c>
      <c r="C959">
        <f>'All Nodes'!C9746</f>
        <v>100001</v>
      </c>
      <c r="D959" s="1">
        <f>'All Nodes'!D9746</f>
        <v>0.42499399999999998</v>
      </c>
      <c r="E959" s="1">
        <f>'All Nodes'!E9746</f>
        <v>0.12502099999999999</v>
      </c>
      <c r="F959" s="1">
        <f>'All Nodes'!F9746</f>
        <v>0.56397200000000003</v>
      </c>
      <c r="G959">
        <f>'All Nodes'!G9746</f>
        <v>100001</v>
      </c>
    </row>
    <row r="960" spans="1:7" x14ac:dyDescent="0.25">
      <c r="A960" t="str">
        <f>'All Nodes'!A9747</f>
        <v>GRID</v>
      </c>
      <c r="B960">
        <f>'All Nodes'!B9747</f>
        <v>115958</v>
      </c>
      <c r="C960">
        <f>'All Nodes'!C9747</f>
        <v>100001</v>
      </c>
      <c r="D960" s="1">
        <f>'All Nodes'!D9747</f>
        <v>0.44999400000000001</v>
      </c>
      <c r="E960" s="1">
        <f>'All Nodes'!E9747</f>
        <v>0.125023</v>
      </c>
      <c r="F960" s="1">
        <f>'All Nodes'!F9747</f>
        <v>0.56836900000000001</v>
      </c>
      <c r="G960">
        <f>'All Nodes'!G9747</f>
        <v>100001</v>
      </c>
    </row>
    <row r="961" spans="1:7" x14ac:dyDescent="0.25">
      <c r="A961" t="str">
        <f>'All Nodes'!A9748</f>
        <v>GRID</v>
      </c>
      <c r="B961">
        <f>'All Nodes'!B9748</f>
        <v>115959</v>
      </c>
      <c r="C961">
        <f>'All Nodes'!C9748</f>
        <v>100001</v>
      </c>
      <c r="D961" s="1">
        <f>'All Nodes'!D9748</f>
        <v>0.47499400000000003</v>
      </c>
      <c r="E961" s="1">
        <f>'All Nodes'!E9748</f>
        <v>0.125024</v>
      </c>
      <c r="F961" s="1">
        <f>'All Nodes'!F9748</f>
        <v>0.57302500000000001</v>
      </c>
      <c r="G961">
        <f>'All Nodes'!G9748</f>
        <v>100001</v>
      </c>
    </row>
    <row r="962" spans="1:7" x14ac:dyDescent="0.25">
      <c r="A962" t="str">
        <f>'All Nodes'!A9749</f>
        <v>GRID</v>
      </c>
      <c r="B962">
        <f>'All Nodes'!B9749</f>
        <v>115960</v>
      </c>
      <c r="C962">
        <f>'All Nodes'!C9749</f>
        <v>100001</v>
      </c>
      <c r="D962" s="1">
        <f>'All Nodes'!D9749</f>
        <v>0.42498900000000001</v>
      </c>
      <c r="E962" s="1">
        <f>'All Nodes'!E9749</f>
        <v>0.225022</v>
      </c>
      <c r="F962" s="1">
        <f>'All Nodes'!F9749</f>
        <v>0.57101000000000002</v>
      </c>
      <c r="G962">
        <f>'All Nodes'!G9749</f>
        <v>100001</v>
      </c>
    </row>
    <row r="963" spans="1:7" x14ac:dyDescent="0.25">
      <c r="A963" t="str">
        <f>'All Nodes'!A9750</f>
        <v>GRID</v>
      </c>
      <c r="B963">
        <f>'All Nodes'!B9750</f>
        <v>115961</v>
      </c>
      <c r="C963">
        <f>'All Nodes'!C9750</f>
        <v>100001</v>
      </c>
      <c r="D963" s="1">
        <f>'All Nodes'!D9750</f>
        <v>0.42498999999999998</v>
      </c>
      <c r="E963" s="1">
        <f>'All Nodes'!E9750</f>
        <v>0.20002200000000001</v>
      </c>
      <c r="F963" s="1">
        <f>'All Nodes'!F9750</f>
        <v>0.56887200000000004</v>
      </c>
      <c r="G963">
        <f>'All Nodes'!G9750</f>
        <v>100001</v>
      </c>
    </row>
    <row r="964" spans="1:7" x14ac:dyDescent="0.25">
      <c r="A964" t="str">
        <f>'All Nodes'!A9751</f>
        <v>GRID</v>
      </c>
      <c r="B964">
        <f>'All Nodes'!B9751</f>
        <v>115962</v>
      </c>
      <c r="C964">
        <f>'All Nodes'!C9751</f>
        <v>100001</v>
      </c>
      <c r="D964" s="1">
        <f>'All Nodes'!D9751</f>
        <v>0.42499199999999998</v>
      </c>
      <c r="E964" s="1">
        <f>'All Nodes'!E9751</f>
        <v>0.17502100000000001</v>
      </c>
      <c r="F964" s="1">
        <f>'All Nodes'!F9751</f>
        <v>0.56698599999999999</v>
      </c>
      <c r="G964">
        <f>'All Nodes'!G9751</f>
        <v>100001</v>
      </c>
    </row>
    <row r="965" spans="1:7" x14ac:dyDescent="0.25">
      <c r="A965" t="str">
        <f>'All Nodes'!A9752</f>
        <v>GRID</v>
      </c>
      <c r="B965">
        <f>'All Nodes'!B9752</f>
        <v>115963</v>
      </c>
      <c r="C965">
        <f>'All Nodes'!C9752</f>
        <v>100001</v>
      </c>
      <c r="D965" s="1">
        <f>'All Nodes'!D9752</f>
        <v>0.42499300000000001</v>
      </c>
      <c r="E965" s="1">
        <f>'All Nodes'!E9752</f>
        <v>0.15002099999999999</v>
      </c>
      <c r="F965" s="1">
        <f>'All Nodes'!F9752</f>
        <v>0.56535299999999999</v>
      </c>
      <c r="G965">
        <f>'All Nodes'!G9752</f>
        <v>100001</v>
      </c>
    </row>
    <row r="966" spans="1:7" x14ac:dyDescent="0.25">
      <c r="A966" t="str">
        <f>'All Nodes'!A9753</f>
        <v>GRID</v>
      </c>
      <c r="B966">
        <f>'All Nodes'!B9753</f>
        <v>115964</v>
      </c>
      <c r="C966">
        <f>'All Nodes'!C9753</f>
        <v>100001</v>
      </c>
      <c r="D966" s="1">
        <f>'All Nodes'!D9753</f>
        <v>0.449992</v>
      </c>
      <c r="E966" s="1">
        <f>'All Nodes'!E9753</f>
        <v>0.15002299999999999</v>
      </c>
      <c r="F966" s="1">
        <f>'All Nodes'!F9753</f>
        <v>0.56975200000000004</v>
      </c>
      <c r="G966">
        <f>'All Nodes'!G9753</f>
        <v>100001</v>
      </c>
    </row>
    <row r="967" spans="1:7" x14ac:dyDescent="0.25">
      <c r="A967" t="str">
        <f>'All Nodes'!A9754</f>
        <v>GRID</v>
      </c>
      <c r="B967">
        <f>'All Nodes'!B9754</f>
        <v>115965</v>
      </c>
      <c r="C967">
        <f>'All Nodes'!C9754</f>
        <v>100001</v>
      </c>
      <c r="D967" s="1">
        <f>'All Nodes'!D9754</f>
        <v>0.449992</v>
      </c>
      <c r="E967" s="1">
        <f>'All Nodes'!E9754</f>
        <v>0.17502300000000001</v>
      </c>
      <c r="F967" s="1">
        <f>'All Nodes'!F9754</f>
        <v>0.57138800000000001</v>
      </c>
      <c r="G967">
        <f>'All Nodes'!G9754</f>
        <v>100001</v>
      </c>
    </row>
    <row r="968" spans="1:7" x14ac:dyDescent="0.25">
      <c r="A968" t="str">
        <f>'All Nodes'!A9755</f>
        <v>GRID</v>
      </c>
      <c r="B968">
        <f>'All Nodes'!B9755</f>
        <v>115966</v>
      </c>
      <c r="C968">
        <f>'All Nodes'!C9755</f>
        <v>100001</v>
      </c>
      <c r="D968" s="1">
        <f>'All Nodes'!D9755</f>
        <v>0.37501200000000001</v>
      </c>
      <c r="E968" s="1">
        <f>'All Nodes'!E9755</f>
        <v>-0.24998100000000001</v>
      </c>
      <c r="F968" s="1">
        <f>'All Nodes'!F9755</f>
        <v>0.56535299999999999</v>
      </c>
      <c r="G968">
        <f>'All Nodes'!G9755</f>
        <v>100001</v>
      </c>
    </row>
    <row r="969" spans="1:7" x14ac:dyDescent="0.25">
      <c r="A969" t="str">
        <f>'All Nodes'!A9756</f>
        <v>GRID</v>
      </c>
      <c r="B969">
        <f>'All Nodes'!B9756</f>
        <v>115967</v>
      </c>
      <c r="C969">
        <f>'All Nodes'!C9756</f>
        <v>100001</v>
      </c>
      <c r="D969" s="1">
        <f>'All Nodes'!D9756</f>
        <v>0.35001199999999999</v>
      </c>
      <c r="E969" s="1">
        <f>'All Nodes'!E9756</f>
        <v>-0.24998300000000001</v>
      </c>
      <c r="F969" s="1">
        <f>'All Nodes'!F9756</f>
        <v>0.56171499999999996</v>
      </c>
      <c r="G969">
        <f>'All Nodes'!G9756</f>
        <v>100001</v>
      </c>
    </row>
    <row r="970" spans="1:7" x14ac:dyDescent="0.25">
      <c r="A970" t="str">
        <f>'All Nodes'!A9757</f>
        <v>GRID</v>
      </c>
      <c r="B970">
        <f>'All Nodes'!B9757</f>
        <v>115968</v>
      </c>
      <c r="C970">
        <f>'All Nodes'!C9757</f>
        <v>100001</v>
      </c>
      <c r="D970" s="1">
        <f>'All Nodes'!D9757</f>
        <v>0.32501200000000002</v>
      </c>
      <c r="E970" s="1">
        <f>'All Nodes'!E9757</f>
        <v>-0.24998300000000001</v>
      </c>
      <c r="F970" s="1">
        <f>'All Nodes'!F9757</f>
        <v>0.55833100000000002</v>
      </c>
      <c r="G970">
        <f>'All Nodes'!G9757</f>
        <v>100001</v>
      </c>
    </row>
    <row r="971" spans="1:7" x14ac:dyDescent="0.25">
      <c r="A971" t="str">
        <f>'All Nodes'!A9758</f>
        <v>GRID</v>
      </c>
      <c r="B971">
        <f>'All Nodes'!B9758</f>
        <v>115969</v>
      </c>
      <c r="C971">
        <f>'All Nodes'!C9758</f>
        <v>100001</v>
      </c>
      <c r="D971" s="1">
        <f>'All Nodes'!D9758</f>
        <v>0.30001299999999997</v>
      </c>
      <c r="E971" s="1">
        <f>'All Nodes'!E9758</f>
        <v>-0.24998500000000001</v>
      </c>
      <c r="F971" s="1">
        <f>'All Nodes'!F9758</f>
        <v>0.55520199999999997</v>
      </c>
      <c r="G971">
        <f>'All Nodes'!G9758</f>
        <v>100001</v>
      </c>
    </row>
    <row r="972" spans="1:7" x14ac:dyDescent="0.25">
      <c r="A972" t="str">
        <f>'All Nodes'!A9759</f>
        <v>GRID</v>
      </c>
      <c r="B972">
        <f>'All Nodes'!B9759</f>
        <v>115970</v>
      </c>
      <c r="C972">
        <f>'All Nodes'!C9759</f>
        <v>100001</v>
      </c>
      <c r="D972" s="1">
        <f>'All Nodes'!D9759</f>
        <v>0.27501300000000001</v>
      </c>
      <c r="E972" s="1">
        <f>'All Nodes'!E9759</f>
        <v>-0.24998600000000001</v>
      </c>
      <c r="F972" s="1">
        <f>'All Nodes'!F9759</f>
        <v>0.55232800000000004</v>
      </c>
      <c r="G972">
        <f>'All Nodes'!G9759</f>
        <v>100001</v>
      </c>
    </row>
    <row r="973" spans="1:7" x14ac:dyDescent="0.25">
      <c r="A973" t="str">
        <f>'All Nodes'!A9760</f>
        <v>GRID</v>
      </c>
      <c r="B973">
        <f>'All Nodes'!B9760</f>
        <v>115971</v>
      </c>
      <c r="C973">
        <f>'All Nodes'!C9760</f>
        <v>100001</v>
      </c>
      <c r="D973" s="1">
        <f>'All Nodes'!D9760</f>
        <v>0.40001399999999998</v>
      </c>
      <c r="E973" s="1">
        <f>'All Nodes'!E9760</f>
        <v>-0.27498</v>
      </c>
      <c r="F973" s="1">
        <f>'All Nodes'!F9760</f>
        <v>0.57189199999999996</v>
      </c>
      <c r="G973">
        <f>'All Nodes'!G9760</f>
        <v>100001</v>
      </c>
    </row>
    <row r="974" spans="1:7" x14ac:dyDescent="0.25">
      <c r="A974" t="str">
        <f>'All Nodes'!A9761</f>
        <v>GRID</v>
      </c>
      <c r="B974">
        <f>'All Nodes'!B9761</f>
        <v>115972</v>
      </c>
      <c r="C974">
        <f>'All Nodes'!C9761</f>
        <v>100001</v>
      </c>
      <c r="D974" s="1">
        <f>'All Nodes'!D9761</f>
        <v>0.37501299999999999</v>
      </c>
      <c r="E974" s="1">
        <f>'All Nodes'!E9761</f>
        <v>-0.27498099999999998</v>
      </c>
      <c r="F974" s="1">
        <f>'All Nodes'!F9761</f>
        <v>0.56799299999999997</v>
      </c>
      <c r="G974">
        <f>'All Nodes'!G9761</f>
        <v>100001</v>
      </c>
    </row>
    <row r="975" spans="1:7" x14ac:dyDescent="0.25">
      <c r="A975" t="str">
        <f>'All Nodes'!A9762</f>
        <v>GRID</v>
      </c>
      <c r="B975">
        <f>'All Nodes'!B9762</f>
        <v>115973</v>
      </c>
      <c r="C975">
        <f>'All Nodes'!C9762</f>
        <v>100001</v>
      </c>
      <c r="D975" s="1">
        <f>'All Nodes'!D9762</f>
        <v>0.25001299999999999</v>
      </c>
      <c r="E975" s="1">
        <f>'All Nodes'!E9762</f>
        <v>-0.24998699999999999</v>
      </c>
      <c r="F975" s="1">
        <f>'All Nodes'!F9762</f>
        <v>0.549705</v>
      </c>
      <c r="G975">
        <f>'All Nodes'!G9762</f>
        <v>100001</v>
      </c>
    </row>
    <row r="976" spans="1:7" x14ac:dyDescent="0.25">
      <c r="A976" t="str">
        <f>'All Nodes'!A9763</f>
        <v>GRID</v>
      </c>
      <c r="B976">
        <f>'All Nodes'!B9763</f>
        <v>115974</v>
      </c>
      <c r="C976">
        <f>'All Nodes'!C9763</f>
        <v>100001</v>
      </c>
      <c r="D976" s="1">
        <f>'All Nodes'!D9763</f>
        <v>0.22501299999999999</v>
      </c>
      <c r="E976" s="1">
        <f>'All Nodes'!E9763</f>
        <v>-0.24998899999999999</v>
      </c>
      <c r="F976" s="1">
        <f>'All Nodes'!F9763</f>
        <v>0.54733600000000004</v>
      </c>
      <c r="G976">
        <f>'All Nodes'!G9763</f>
        <v>100001</v>
      </c>
    </row>
    <row r="977" spans="1:7" x14ac:dyDescent="0.25">
      <c r="A977" t="str">
        <f>'All Nodes'!A9764</f>
        <v>GRID</v>
      </c>
      <c r="B977">
        <f>'All Nodes'!B9764</f>
        <v>115975</v>
      </c>
      <c r="C977">
        <f>'All Nodes'!C9764</f>
        <v>100001</v>
      </c>
      <c r="D977" s="1">
        <f>'All Nodes'!D9764</f>
        <v>-0.37498799999999999</v>
      </c>
      <c r="E977" s="1">
        <f>'All Nodes'!E9764</f>
        <v>-0.25001800000000002</v>
      </c>
      <c r="F977" s="1">
        <f>'All Nodes'!F9764</f>
        <v>0.56535299999999999</v>
      </c>
      <c r="G977">
        <f>'All Nodes'!G9764</f>
        <v>100001</v>
      </c>
    </row>
    <row r="978" spans="1:7" x14ac:dyDescent="0.25">
      <c r="A978" t="str">
        <f>'All Nodes'!A9765</f>
        <v>GRID</v>
      </c>
      <c r="B978">
        <f>'All Nodes'!B9765</f>
        <v>115976</v>
      </c>
      <c r="C978">
        <f>'All Nodes'!C9765</f>
        <v>100001</v>
      </c>
      <c r="D978" s="1">
        <f>'All Nodes'!D9765</f>
        <v>0.200013</v>
      </c>
      <c r="E978" s="1">
        <f>'All Nodes'!E9765</f>
        <v>-0.24998999999999999</v>
      </c>
      <c r="F978" s="1">
        <f>'All Nodes'!F9765</f>
        <v>0.54521699999999995</v>
      </c>
      <c r="G978">
        <f>'All Nodes'!G9765</f>
        <v>100001</v>
      </c>
    </row>
    <row r="979" spans="1:7" x14ac:dyDescent="0.25">
      <c r="A979" t="str">
        <f>'All Nodes'!A9766</f>
        <v>GRID</v>
      </c>
      <c r="B979">
        <f>'All Nodes'!B9766</f>
        <v>115977</v>
      </c>
      <c r="C979">
        <f>'All Nodes'!C9766</f>
        <v>100001</v>
      </c>
      <c r="D979" s="1">
        <f>'All Nodes'!D9766</f>
        <v>0.175013</v>
      </c>
      <c r="E979" s="1">
        <f>'All Nodes'!E9766</f>
        <v>-0.24999099999999999</v>
      </c>
      <c r="F979" s="1">
        <f>'All Nodes'!F9766</f>
        <v>0.54334899999999997</v>
      </c>
      <c r="G979">
        <f>'All Nodes'!G9766</f>
        <v>100001</v>
      </c>
    </row>
    <row r="980" spans="1:7" x14ac:dyDescent="0.25">
      <c r="A980" t="str">
        <f>'All Nodes'!A9767</f>
        <v>GRID</v>
      </c>
      <c r="B980">
        <f>'All Nodes'!B9767</f>
        <v>115978</v>
      </c>
      <c r="C980">
        <f>'All Nodes'!C9767</f>
        <v>100001</v>
      </c>
      <c r="D980" s="1">
        <f>'All Nodes'!D9767</f>
        <v>0.15001200000000001</v>
      </c>
      <c r="E980" s="1">
        <f>'All Nodes'!E9767</f>
        <v>-0.24999199999999999</v>
      </c>
      <c r="F980" s="1">
        <f>'All Nodes'!F9767</f>
        <v>0.54173199999999999</v>
      </c>
      <c r="G980">
        <f>'All Nodes'!G9767</f>
        <v>100001</v>
      </c>
    </row>
    <row r="981" spans="1:7" x14ac:dyDescent="0.25">
      <c r="A981" t="str">
        <f>'All Nodes'!A9768</f>
        <v>GRID</v>
      </c>
      <c r="B981">
        <f>'All Nodes'!B9768</f>
        <v>115979</v>
      </c>
      <c r="C981">
        <f>'All Nodes'!C9768</f>
        <v>100001</v>
      </c>
      <c r="D981" s="1">
        <f>'All Nodes'!D9768</f>
        <v>-0.34998800000000002</v>
      </c>
      <c r="E981" s="1">
        <f>'All Nodes'!E9768</f>
        <v>-0.25001699999999999</v>
      </c>
      <c r="F981" s="1">
        <f>'All Nodes'!F9768</f>
        <v>0.56171499999999996</v>
      </c>
      <c r="G981">
        <f>'All Nodes'!G9768</f>
        <v>100001</v>
      </c>
    </row>
    <row r="982" spans="1:7" x14ac:dyDescent="0.25">
      <c r="A982" t="str">
        <f>'All Nodes'!A9769</f>
        <v>GRID</v>
      </c>
      <c r="B982">
        <f>'All Nodes'!B9769</f>
        <v>115980</v>
      </c>
      <c r="C982">
        <f>'All Nodes'!C9769</f>
        <v>100001</v>
      </c>
      <c r="D982" s="1">
        <f>'All Nodes'!D9769</f>
        <v>0.12501200000000001</v>
      </c>
      <c r="E982" s="1">
        <f>'All Nodes'!E9769</f>
        <v>-0.24999399999999999</v>
      </c>
      <c r="F982" s="1">
        <f>'All Nodes'!F9769</f>
        <v>0.54036300000000004</v>
      </c>
      <c r="G982">
        <f>'All Nodes'!G9769</f>
        <v>100001</v>
      </c>
    </row>
    <row r="983" spans="1:7" x14ac:dyDescent="0.25">
      <c r="A983" t="str">
        <f>'All Nodes'!A9770</f>
        <v>GRID</v>
      </c>
      <c r="B983">
        <f>'All Nodes'!B9770</f>
        <v>115981</v>
      </c>
      <c r="C983">
        <f>'All Nodes'!C9770</f>
        <v>100001</v>
      </c>
      <c r="D983" s="1">
        <f>'All Nodes'!D9770</f>
        <v>-0.324988</v>
      </c>
      <c r="E983" s="1">
        <f>'All Nodes'!E9770</f>
        <v>-0.25001499999999999</v>
      </c>
      <c r="F983" s="1">
        <f>'All Nodes'!F9770</f>
        <v>0.55833100000000002</v>
      </c>
      <c r="G983">
        <f>'All Nodes'!G9770</f>
        <v>100001</v>
      </c>
    </row>
    <row r="984" spans="1:7" x14ac:dyDescent="0.25">
      <c r="A984" t="str">
        <f>'All Nodes'!A9771</f>
        <v>GRID</v>
      </c>
      <c r="B984">
        <f>'All Nodes'!B9771</f>
        <v>115982</v>
      </c>
      <c r="C984">
        <f>'All Nodes'!C9771</f>
        <v>100001</v>
      </c>
      <c r="D984" s="1">
        <f>'All Nodes'!D9771</f>
        <v>0.100012</v>
      </c>
      <c r="E984" s="1">
        <f>'All Nodes'!E9771</f>
        <v>-0.24999399999999999</v>
      </c>
      <c r="F984" s="1">
        <f>'All Nodes'!F9771</f>
        <v>0.53924499999999997</v>
      </c>
      <c r="G984">
        <f>'All Nodes'!G9771</f>
        <v>100001</v>
      </c>
    </row>
    <row r="985" spans="1:7" x14ac:dyDescent="0.25">
      <c r="A985" t="str">
        <f>'All Nodes'!A9772</f>
        <v>GRID</v>
      </c>
      <c r="B985">
        <f>'All Nodes'!B9772</f>
        <v>115983</v>
      </c>
      <c r="C985">
        <f>'All Nodes'!C9772</f>
        <v>100001</v>
      </c>
      <c r="D985" s="1">
        <f>'All Nodes'!D9772</f>
        <v>-0.29998799999999998</v>
      </c>
      <c r="E985" s="1">
        <f>'All Nodes'!E9772</f>
        <v>-0.25001400000000001</v>
      </c>
      <c r="F985" s="1">
        <f>'All Nodes'!F9772</f>
        <v>0.555203</v>
      </c>
      <c r="G985">
        <f>'All Nodes'!G9772</f>
        <v>100001</v>
      </c>
    </row>
    <row r="986" spans="1:7" x14ac:dyDescent="0.25">
      <c r="A986" t="str">
        <f>'All Nodes'!A9773</f>
        <v>GRID</v>
      </c>
      <c r="B986">
        <f>'All Nodes'!B9773</f>
        <v>115984</v>
      </c>
      <c r="C986">
        <f>'All Nodes'!C9773</f>
        <v>100001</v>
      </c>
      <c r="D986" s="1">
        <f>'All Nodes'!D9773</f>
        <v>7.5012099999999998E-2</v>
      </c>
      <c r="E986" s="1">
        <f>'All Nodes'!E9773</f>
        <v>-0.249996</v>
      </c>
      <c r="F986" s="1">
        <f>'All Nodes'!F9773</f>
        <v>0.53837500000000005</v>
      </c>
      <c r="G986">
        <f>'All Nodes'!G9773</f>
        <v>100001</v>
      </c>
    </row>
    <row r="987" spans="1:7" x14ac:dyDescent="0.25">
      <c r="A987" t="str">
        <f>'All Nodes'!A9774</f>
        <v>GRID</v>
      </c>
      <c r="B987">
        <f>'All Nodes'!B9774</f>
        <v>115985</v>
      </c>
      <c r="C987">
        <f>'All Nodes'!C9774</f>
        <v>100001</v>
      </c>
      <c r="D987" s="1">
        <f>'All Nodes'!D9774</f>
        <v>-0.27498800000000001</v>
      </c>
      <c r="E987" s="1">
        <f>'All Nodes'!E9774</f>
        <v>-0.25001299999999999</v>
      </c>
      <c r="F987" s="1">
        <f>'All Nodes'!F9774</f>
        <v>0.55232700000000001</v>
      </c>
      <c r="G987">
        <f>'All Nodes'!G9774</f>
        <v>100001</v>
      </c>
    </row>
    <row r="988" spans="1:7" x14ac:dyDescent="0.25">
      <c r="A988" t="str">
        <f>'All Nodes'!A9775</f>
        <v>GRID</v>
      </c>
      <c r="B988">
        <f>'All Nodes'!B9775</f>
        <v>115986</v>
      </c>
      <c r="C988">
        <f>'All Nodes'!C9775</f>
        <v>100001</v>
      </c>
      <c r="D988" s="1">
        <f>'All Nodes'!D9775</f>
        <v>5.00122E-2</v>
      </c>
      <c r="E988" s="1">
        <f>'All Nodes'!E9775</f>
        <v>-0.249998</v>
      </c>
      <c r="F988" s="1">
        <f>'All Nodes'!F9775</f>
        <v>0.53775399999999995</v>
      </c>
      <c r="G988">
        <f>'All Nodes'!G9775</f>
        <v>100001</v>
      </c>
    </row>
    <row r="989" spans="1:7" x14ac:dyDescent="0.25">
      <c r="A989" t="str">
        <f>'All Nodes'!A9776</f>
        <v>GRID</v>
      </c>
      <c r="B989">
        <f>'All Nodes'!B9776</f>
        <v>115987</v>
      </c>
      <c r="C989">
        <f>'All Nodes'!C9776</f>
        <v>100001</v>
      </c>
      <c r="D989" s="1">
        <f>'All Nodes'!D9776</f>
        <v>-0.24998699999999999</v>
      </c>
      <c r="E989" s="1">
        <f>'All Nodes'!E9776</f>
        <v>-0.25001200000000001</v>
      </c>
      <c r="F989" s="1">
        <f>'All Nodes'!F9776</f>
        <v>0.549705</v>
      </c>
      <c r="G989">
        <f>'All Nodes'!G9776</f>
        <v>100001</v>
      </c>
    </row>
    <row r="990" spans="1:7" x14ac:dyDescent="0.25">
      <c r="A990" t="str">
        <f>'All Nodes'!A9777</f>
        <v>GRID</v>
      </c>
      <c r="B990">
        <f>'All Nodes'!B9777</f>
        <v>115988</v>
      </c>
      <c r="C990">
        <f>'All Nodes'!C9777</f>
        <v>100001</v>
      </c>
      <c r="D990" s="1">
        <f>'All Nodes'!D9777</f>
        <v>2.5012199999999998E-2</v>
      </c>
      <c r="E990" s="1">
        <f>'All Nodes'!E9777</f>
        <v>-0.249998</v>
      </c>
      <c r="F990" s="1">
        <f>'All Nodes'!F9777</f>
        <v>0.53738200000000003</v>
      </c>
      <c r="G990">
        <f>'All Nodes'!G9777</f>
        <v>100001</v>
      </c>
    </row>
    <row r="991" spans="1:7" x14ac:dyDescent="0.25">
      <c r="A991" t="str">
        <f>'All Nodes'!A9778</f>
        <v>GRID</v>
      </c>
      <c r="B991">
        <f>'All Nodes'!B9778</f>
        <v>115989</v>
      </c>
      <c r="C991">
        <f>'All Nodes'!C9778</f>
        <v>100001</v>
      </c>
      <c r="D991" s="1">
        <f>'All Nodes'!D9778</f>
        <v>-0.22498799999999999</v>
      </c>
      <c r="E991" s="1">
        <f>'All Nodes'!E9778</f>
        <v>-0.25001000000000001</v>
      </c>
      <c r="F991" s="1">
        <f>'All Nodes'!F9778</f>
        <v>0.54733600000000004</v>
      </c>
      <c r="G991">
        <f>'All Nodes'!G9778</f>
        <v>100001</v>
      </c>
    </row>
    <row r="992" spans="1:7" x14ac:dyDescent="0.25">
      <c r="A992" t="str">
        <f>'All Nodes'!A9779</f>
        <v>GRID</v>
      </c>
      <c r="B992">
        <f>'All Nodes'!B9779</f>
        <v>115990</v>
      </c>
      <c r="C992">
        <f>'All Nodes'!C9779</f>
        <v>100001</v>
      </c>
      <c r="D992" s="1">
        <f>'All Nodes'!D9779</f>
        <v>1.2147000000000001E-5</v>
      </c>
      <c r="E992" s="1">
        <f>'All Nodes'!E9779</f>
        <v>-0.25</v>
      </c>
      <c r="F992" s="1">
        <f>'All Nodes'!F9779</f>
        <v>0.53725699999999998</v>
      </c>
      <c r="G992">
        <f>'All Nodes'!G9779</f>
        <v>100001</v>
      </c>
    </row>
    <row r="993" spans="1:7" x14ac:dyDescent="0.25">
      <c r="A993" t="str">
        <f>'All Nodes'!A9780</f>
        <v>GRID</v>
      </c>
      <c r="B993">
        <f>'All Nodes'!B9780</f>
        <v>115991</v>
      </c>
      <c r="C993">
        <f>'All Nodes'!C9780</f>
        <v>100001</v>
      </c>
      <c r="D993" s="1">
        <f>'All Nodes'!D9780</f>
        <v>-0.199988</v>
      </c>
      <c r="E993" s="1">
        <f>'All Nodes'!E9780</f>
        <v>-0.25000899999999998</v>
      </c>
      <c r="F993" s="1">
        <f>'All Nodes'!F9780</f>
        <v>0.54521699999999995</v>
      </c>
      <c r="G993">
        <f>'All Nodes'!G9780</f>
        <v>100001</v>
      </c>
    </row>
    <row r="994" spans="1:7" x14ac:dyDescent="0.25">
      <c r="A994" t="str">
        <f>'All Nodes'!A9781</f>
        <v>GRID</v>
      </c>
      <c r="B994">
        <f>'All Nodes'!B9781</f>
        <v>115992</v>
      </c>
      <c r="C994">
        <f>'All Nodes'!C9781</f>
        <v>100001</v>
      </c>
      <c r="D994" s="1">
        <f>'All Nodes'!D9781</f>
        <v>-2.4986999999999999E-2</v>
      </c>
      <c r="E994" s="1">
        <f>'All Nodes'!E9781</f>
        <v>-0.25000099999999997</v>
      </c>
      <c r="F994" s="1">
        <f>'All Nodes'!F9781</f>
        <v>0.53738200000000003</v>
      </c>
      <c r="G994">
        <f>'All Nodes'!G9781</f>
        <v>100001</v>
      </c>
    </row>
    <row r="995" spans="1:7" x14ac:dyDescent="0.25">
      <c r="A995" t="str">
        <f>'All Nodes'!A9782</f>
        <v>GRID</v>
      </c>
      <c r="B995">
        <f>'All Nodes'!B9782</f>
        <v>115993</v>
      </c>
      <c r="C995">
        <f>'All Nodes'!C9782</f>
        <v>100001</v>
      </c>
      <c r="D995" s="1">
        <f>'All Nodes'!D9782</f>
        <v>-0.174988</v>
      </c>
      <c r="E995" s="1">
        <f>'All Nodes'!E9782</f>
        <v>-0.25000800000000001</v>
      </c>
      <c r="F995" s="1">
        <f>'All Nodes'!F9782</f>
        <v>0.54334899999999997</v>
      </c>
      <c r="G995">
        <f>'All Nodes'!G9782</f>
        <v>100001</v>
      </c>
    </row>
    <row r="996" spans="1:7" x14ac:dyDescent="0.25">
      <c r="A996" t="str">
        <f>'All Nodes'!A9783</f>
        <v>GRID</v>
      </c>
      <c r="B996">
        <f>'All Nodes'!B9783</f>
        <v>115994</v>
      </c>
      <c r="C996">
        <f>'All Nodes'!C9783</f>
        <v>100001</v>
      </c>
      <c r="D996" s="1">
        <f>'All Nodes'!D9783</f>
        <v>-4.9986999999999997E-2</v>
      </c>
      <c r="E996" s="1">
        <f>'All Nodes'!E9783</f>
        <v>-0.25000099999999997</v>
      </c>
      <c r="F996" s="1">
        <f>'All Nodes'!F9783</f>
        <v>0.53775399999999995</v>
      </c>
      <c r="G996">
        <f>'All Nodes'!G9783</f>
        <v>100001</v>
      </c>
    </row>
    <row r="997" spans="1:7" x14ac:dyDescent="0.25">
      <c r="A997" t="str">
        <f>'All Nodes'!A9784</f>
        <v>GRID</v>
      </c>
      <c r="B997">
        <f>'All Nodes'!B9784</f>
        <v>115995</v>
      </c>
      <c r="C997">
        <f>'All Nodes'!C9784</f>
        <v>100001</v>
      </c>
      <c r="D997" s="1">
        <f>'All Nodes'!D9784</f>
        <v>-0.14998800000000001</v>
      </c>
      <c r="E997" s="1">
        <f>'All Nodes'!E9784</f>
        <v>-0.25000699999999998</v>
      </c>
      <c r="F997" s="1">
        <f>'All Nodes'!F9784</f>
        <v>0.54173099999999996</v>
      </c>
      <c r="G997">
        <f>'All Nodes'!G9784</f>
        <v>100001</v>
      </c>
    </row>
    <row r="998" spans="1:7" x14ac:dyDescent="0.25">
      <c r="A998" t="str">
        <f>'All Nodes'!A9785</f>
        <v>GRID</v>
      </c>
      <c r="B998">
        <f>'All Nodes'!B9785</f>
        <v>115996</v>
      </c>
      <c r="C998">
        <f>'All Nodes'!C9785</f>
        <v>100001</v>
      </c>
      <c r="D998" s="1">
        <f>'All Nodes'!D9785</f>
        <v>-7.4986999999999998E-2</v>
      </c>
      <c r="E998" s="1">
        <f>'All Nodes'!E9785</f>
        <v>-0.250004</v>
      </c>
      <c r="F998" s="1">
        <f>'All Nodes'!F9785</f>
        <v>0.53837500000000005</v>
      </c>
      <c r="G998">
        <f>'All Nodes'!G9785</f>
        <v>100001</v>
      </c>
    </row>
    <row r="999" spans="1:7" x14ac:dyDescent="0.25">
      <c r="A999" t="str">
        <f>'All Nodes'!A9786</f>
        <v>GRID</v>
      </c>
      <c r="B999">
        <f>'All Nodes'!B9786</f>
        <v>115997</v>
      </c>
      <c r="C999">
        <f>'All Nodes'!C9786</f>
        <v>100001</v>
      </c>
      <c r="D999" s="1">
        <f>'All Nodes'!D9786</f>
        <v>-0.124988</v>
      </c>
      <c r="E999" s="1">
        <f>'All Nodes'!E9786</f>
        <v>-0.25000600000000001</v>
      </c>
      <c r="F999" s="1">
        <f>'All Nodes'!F9786</f>
        <v>0.54036300000000004</v>
      </c>
      <c r="G999">
        <f>'All Nodes'!G9786</f>
        <v>100001</v>
      </c>
    </row>
    <row r="1000" spans="1:7" x14ac:dyDescent="0.25">
      <c r="A1000" t="str">
        <f>'All Nodes'!A9787</f>
        <v>GRID</v>
      </c>
      <c r="B1000">
        <f>'All Nodes'!B9787</f>
        <v>115998</v>
      </c>
      <c r="C1000">
        <f>'All Nodes'!C9787</f>
        <v>100001</v>
      </c>
      <c r="D1000" s="1">
        <f>'All Nodes'!D9787</f>
        <v>-9.9987000000000006E-2</v>
      </c>
      <c r="E1000" s="1">
        <f>'All Nodes'!E9787</f>
        <v>-0.250004</v>
      </c>
      <c r="F1000" s="1">
        <f>'All Nodes'!F9787</f>
        <v>0.53924499999999997</v>
      </c>
      <c r="G1000">
        <f>'All Nodes'!G9787</f>
        <v>100001</v>
      </c>
    </row>
    <row r="1001" spans="1:7" x14ac:dyDescent="0.25">
      <c r="A1001" t="str">
        <f>'All Nodes'!A9788</f>
        <v>GRID</v>
      </c>
      <c r="B1001">
        <f>'All Nodes'!B9788</f>
        <v>115999</v>
      </c>
      <c r="C1001">
        <f>'All Nodes'!C9788</f>
        <v>100001</v>
      </c>
      <c r="D1001" s="1">
        <f>'All Nodes'!D9788</f>
        <v>-0.37498700000000001</v>
      </c>
      <c r="E1001" s="1">
        <f>'All Nodes'!E9788</f>
        <v>-0.27501799999999998</v>
      </c>
      <c r="F1001" s="1">
        <f>'All Nodes'!F9788</f>
        <v>0.56799200000000005</v>
      </c>
      <c r="G1001">
        <f>'All Nodes'!G9788</f>
        <v>100001</v>
      </c>
    </row>
    <row r="1002" spans="1:7" x14ac:dyDescent="0.25">
      <c r="A1002" t="str">
        <f>'All Nodes'!A9789</f>
        <v>GRID</v>
      </c>
      <c r="B1002">
        <f>'All Nodes'!B9789</f>
        <v>116000</v>
      </c>
      <c r="C1002">
        <f>'All Nodes'!C9789</f>
        <v>100001</v>
      </c>
      <c r="D1002" s="1">
        <f>'All Nodes'!D9789</f>
        <v>-0.37498599999999999</v>
      </c>
      <c r="E1002" s="1">
        <f>'All Nodes'!E9789</f>
        <v>-0.30001800000000001</v>
      </c>
      <c r="F1002" s="1">
        <f>'All Nodes'!F9789</f>
        <v>0.570886</v>
      </c>
      <c r="G1002">
        <f>'All Nodes'!G9789</f>
        <v>100001</v>
      </c>
    </row>
    <row r="1003" spans="1:7" x14ac:dyDescent="0.25">
      <c r="A1003" t="str">
        <f>'All Nodes'!A9790</f>
        <v>GRID</v>
      </c>
      <c r="B1003">
        <f>'All Nodes'!B9790</f>
        <v>116001</v>
      </c>
      <c r="C1003">
        <f>'All Nodes'!C9790</f>
        <v>100001</v>
      </c>
      <c r="D1003" s="1">
        <f>'All Nodes'!D9790</f>
        <v>0.35001300000000002</v>
      </c>
      <c r="E1003" s="1">
        <f>'All Nodes'!E9790</f>
        <v>-0.27498299999999998</v>
      </c>
      <c r="F1003" s="1">
        <f>'All Nodes'!F9790</f>
        <v>0.56434899999999999</v>
      </c>
      <c r="G1003">
        <f>'All Nodes'!G9790</f>
        <v>100001</v>
      </c>
    </row>
    <row r="1004" spans="1:7" x14ac:dyDescent="0.25">
      <c r="A1004" t="str">
        <f>'All Nodes'!A9791</f>
        <v>GRID</v>
      </c>
      <c r="B1004">
        <f>'All Nodes'!B9791</f>
        <v>116002</v>
      </c>
      <c r="C1004">
        <f>'All Nodes'!C9791</f>
        <v>100001</v>
      </c>
      <c r="D1004" s="1">
        <f>'All Nodes'!D9791</f>
        <v>0.325013</v>
      </c>
      <c r="E1004" s="1">
        <f>'All Nodes'!E9791</f>
        <v>-0.27498299999999998</v>
      </c>
      <c r="F1004" s="1">
        <f>'All Nodes'!F9791</f>
        <v>0.56096199999999996</v>
      </c>
      <c r="G1004">
        <f>'All Nodes'!G9791</f>
        <v>100001</v>
      </c>
    </row>
    <row r="1005" spans="1:7" x14ac:dyDescent="0.25">
      <c r="A1005" t="str">
        <f>'All Nodes'!A9792</f>
        <v>GRID</v>
      </c>
      <c r="B1005">
        <f>'All Nodes'!B9792</f>
        <v>116003</v>
      </c>
      <c r="C1005">
        <f>'All Nodes'!C9792</f>
        <v>100001</v>
      </c>
      <c r="D1005" s="1">
        <f>'All Nodes'!D9792</f>
        <v>0.30001299999999997</v>
      </c>
      <c r="E1005" s="1">
        <f>'All Nodes'!E9792</f>
        <v>-0.27498499999999998</v>
      </c>
      <c r="F1005" s="1">
        <f>'All Nodes'!F9792</f>
        <v>0.55783099999999997</v>
      </c>
      <c r="G1005">
        <f>'All Nodes'!G9792</f>
        <v>100001</v>
      </c>
    </row>
    <row r="1006" spans="1:7" x14ac:dyDescent="0.25">
      <c r="A1006" t="str">
        <f>'All Nodes'!A9793</f>
        <v>GRID</v>
      </c>
      <c r="B1006">
        <f>'All Nodes'!B9793</f>
        <v>116004</v>
      </c>
      <c r="C1006">
        <f>'All Nodes'!C9793</f>
        <v>100001</v>
      </c>
      <c r="D1006" s="1">
        <f>'All Nodes'!D9793</f>
        <v>0.27501300000000001</v>
      </c>
      <c r="E1006" s="1">
        <f>'All Nodes'!E9793</f>
        <v>-0.27498600000000001</v>
      </c>
      <c r="F1006" s="1">
        <f>'All Nodes'!F9793</f>
        <v>0.554952</v>
      </c>
      <c r="G1006">
        <f>'All Nodes'!G9793</f>
        <v>100001</v>
      </c>
    </row>
    <row r="1007" spans="1:7" x14ac:dyDescent="0.25">
      <c r="A1007" t="str">
        <f>'All Nodes'!A9794</f>
        <v>GRID</v>
      </c>
      <c r="B1007">
        <f>'All Nodes'!B9794</f>
        <v>116005</v>
      </c>
      <c r="C1007">
        <f>'All Nodes'!C9794</f>
        <v>100001</v>
      </c>
      <c r="D1007" s="1">
        <f>'All Nodes'!D9794</f>
        <v>0.25001299999999999</v>
      </c>
      <c r="E1007" s="1">
        <f>'All Nodes'!E9794</f>
        <v>-0.27498699999999998</v>
      </c>
      <c r="F1007" s="1">
        <f>'All Nodes'!F9794</f>
        <v>0.55232800000000004</v>
      </c>
      <c r="G1007">
        <f>'All Nodes'!G9794</f>
        <v>100001</v>
      </c>
    </row>
    <row r="1008" spans="1:7" x14ac:dyDescent="0.25">
      <c r="A1008" t="str">
        <f>'All Nodes'!A9795</f>
        <v>GRID</v>
      </c>
      <c r="B1008">
        <f>'All Nodes'!B9795</f>
        <v>116006</v>
      </c>
      <c r="C1008">
        <f>'All Nodes'!C9795</f>
        <v>100001</v>
      </c>
      <c r="D1008" s="1">
        <f>'All Nodes'!D9795</f>
        <v>0.37501499999999999</v>
      </c>
      <c r="E1008" s="1">
        <f>'All Nodes'!E9795</f>
        <v>-0.299981</v>
      </c>
      <c r="F1008" s="1">
        <f>'All Nodes'!F9795</f>
        <v>0.57088499999999998</v>
      </c>
      <c r="G1008">
        <f>'All Nodes'!G9795</f>
        <v>100001</v>
      </c>
    </row>
    <row r="1009" spans="1:7" x14ac:dyDescent="0.25">
      <c r="A1009" t="str">
        <f>'All Nodes'!A9796</f>
        <v>GRID</v>
      </c>
      <c r="B1009">
        <f>'All Nodes'!B9796</f>
        <v>116007</v>
      </c>
      <c r="C1009">
        <f>'All Nodes'!C9796</f>
        <v>100001</v>
      </c>
      <c r="D1009" s="1">
        <f>'All Nodes'!D9796</f>
        <v>0.35001500000000002</v>
      </c>
      <c r="E1009" s="1">
        <f>'All Nodes'!E9796</f>
        <v>-0.29998200000000003</v>
      </c>
      <c r="F1009" s="1">
        <f>'All Nodes'!F9796</f>
        <v>0.56723699999999999</v>
      </c>
      <c r="G1009">
        <f>'All Nodes'!G9796</f>
        <v>100001</v>
      </c>
    </row>
    <row r="1010" spans="1:7" x14ac:dyDescent="0.25">
      <c r="A1010" t="str">
        <f>'All Nodes'!A9797</f>
        <v>GRID</v>
      </c>
      <c r="B1010">
        <f>'All Nodes'!B9797</f>
        <v>116008</v>
      </c>
      <c r="C1010">
        <f>'All Nodes'!C9797</f>
        <v>100001</v>
      </c>
      <c r="D1010" s="1">
        <f>'All Nodes'!D9797</f>
        <v>0.22501299999999999</v>
      </c>
      <c r="E1010" s="1">
        <f>'All Nodes'!E9797</f>
        <v>-0.27498899999999998</v>
      </c>
      <c r="F1010" s="1">
        <f>'All Nodes'!F9797</f>
        <v>0.54995499999999997</v>
      </c>
      <c r="G1010">
        <f>'All Nodes'!G9797</f>
        <v>100001</v>
      </c>
    </row>
    <row r="1011" spans="1:7" x14ac:dyDescent="0.25">
      <c r="A1011" t="str">
        <f>'All Nodes'!A9798</f>
        <v>GRID</v>
      </c>
      <c r="B1011">
        <f>'All Nodes'!B9798</f>
        <v>116009</v>
      </c>
      <c r="C1011">
        <f>'All Nodes'!C9798</f>
        <v>100001</v>
      </c>
      <c r="D1011" s="1">
        <f>'All Nodes'!D9798</f>
        <v>0.200013</v>
      </c>
      <c r="E1011" s="1">
        <f>'All Nodes'!E9798</f>
        <v>-0.27499000000000001</v>
      </c>
      <c r="F1011" s="1">
        <f>'All Nodes'!F9798</f>
        <v>0.54783400000000004</v>
      </c>
      <c r="G1011">
        <f>'All Nodes'!G9798</f>
        <v>100001</v>
      </c>
    </row>
    <row r="1012" spans="1:7" x14ac:dyDescent="0.25">
      <c r="A1012" t="str">
        <f>'All Nodes'!A9799</f>
        <v>GRID</v>
      </c>
      <c r="B1012">
        <f>'All Nodes'!B9799</f>
        <v>116010</v>
      </c>
      <c r="C1012">
        <f>'All Nodes'!C9799</f>
        <v>100001</v>
      </c>
      <c r="D1012" s="1">
        <f>'All Nodes'!D9799</f>
        <v>-0.34998699999999999</v>
      </c>
      <c r="E1012" s="1">
        <f>'All Nodes'!E9799</f>
        <v>-0.27501700000000001</v>
      </c>
      <c r="F1012" s="1">
        <f>'All Nodes'!F9799</f>
        <v>0.56434899999999999</v>
      </c>
      <c r="G1012">
        <f>'All Nodes'!G9799</f>
        <v>100001</v>
      </c>
    </row>
    <row r="1013" spans="1:7" x14ac:dyDescent="0.25">
      <c r="A1013" t="str">
        <f>'All Nodes'!A9800</f>
        <v>GRID</v>
      </c>
      <c r="B1013">
        <f>'All Nodes'!B9800</f>
        <v>116011</v>
      </c>
      <c r="C1013">
        <f>'All Nodes'!C9800</f>
        <v>100001</v>
      </c>
      <c r="D1013" s="1">
        <f>'All Nodes'!D9800</f>
        <v>0.175013</v>
      </c>
      <c r="E1013" s="1">
        <f>'All Nodes'!E9800</f>
        <v>-0.27499099999999999</v>
      </c>
      <c r="F1013" s="1">
        <f>'All Nodes'!F9800</f>
        <v>0.54596500000000003</v>
      </c>
      <c r="G1013">
        <f>'All Nodes'!G9800</f>
        <v>100001</v>
      </c>
    </row>
    <row r="1014" spans="1:7" x14ac:dyDescent="0.25">
      <c r="A1014" t="str">
        <f>'All Nodes'!A9801</f>
        <v>GRID</v>
      </c>
      <c r="B1014">
        <f>'All Nodes'!B9801</f>
        <v>116012</v>
      </c>
      <c r="C1014">
        <f>'All Nodes'!C9801</f>
        <v>100001</v>
      </c>
      <c r="D1014" s="1">
        <f>'All Nodes'!D9801</f>
        <v>0.15001300000000001</v>
      </c>
      <c r="E1014" s="1">
        <f>'All Nodes'!E9801</f>
        <v>-0.27499200000000001</v>
      </c>
      <c r="F1014" s="1">
        <f>'All Nodes'!F9801</f>
        <v>0.54434499999999997</v>
      </c>
      <c r="G1014">
        <f>'All Nodes'!G9801</f>
        <v>100001</v>
      </c>
    </row>
    <row r="1015" spans="1:7" x14ac:dyDescent="0.25">
      <c r="A1015" t="str">
        <f>'All Nodes'!A9802</f>
        <v>GRID</v>
      </c>
      <c r="B1015">
        <f>'All Nodes'!B9802</f>
        <v>116013</v>
      </c>
      <c r="C1015">
        <f>'All Nodes'!C9802</f>
        <v>100001</v>
      </c>
      <c r="D1015" s="1">
        <f>'All Nodes'!D9802</f>
        <v>0.12501300000000001</v>
      </c>
      <c r="E1015" s="1">
        <f>'All Nodes'!E9802</f>
        <v>-0.27499400000000002</v>
      </c>
      <c r="F1015" s="1">
        <f>'All Nodes'!F9802</f>
        <v>0.54297600000000001</v>
      </c>
      <c r="G1015">
        <f>'All Nodes'!G9802</f>
        <v>100001</v>
      </c>
    </row>
    <row r="1016" spans="1:7" x14ac:dyDescent="0.25">
      <c r="A1016" t="str">
        <f>'All Nodes'!A9803</f>
        <v>GRID</v>
      </c>
      <c r="B1016">
        <f>'All Nodes'!B9803</f>
        <v>116014</v>
      </c>
      <c r="C1016">
        <f>'All Nodes'!C9803</f>
        <v>100001</v>
      </c>
      <c r="D1016" s="1">
        <f>'All Nodes'!D9803</f>
        <v>-0.32498700000000003</v>
      </c>
      <c r="E1016" s="1">
        <f>'All Nodes'!E9803</f>
        <v>-0.27501500000000001</v>
      </c>
      <c r="F1016" s="1">
        <f>'All Nodes'!F9803</f>
        <v>0.56096299999999999</v>
      </c>
      <c r="G1016">
        <f>'All Nodes'!G9803</f>
        <v>100001</v>
      </c>
    </row>
    <row r="1017" spans="1:7" x14ac:dyDescent="0.25">
      <c r="A1017" t="str">
        <f>'All Nodes'!A9804</f>
        <v>GRID</v>
      </c>
      <c r="B1017">
        <f>'All Nodes'!B9804</f>
        <v>116015</v>
      </c>
      <c r="C1017">
        <f>'All Nodes'!C9804</f>
        <v>100001</v>
      </c>
      <c r="D1017" s="1">
        <f>'All Nodes'!D9804</f>
        <v>0.100013</v>
      </c>
      <c r="E1017" s="1">
        <f>'All Nodes'!E9804</f>
        <v>-0.27499400000000002</v>
      </c>
      <c r="F1017" s="1">
        <f>'All Nodes'!F9804</f>
        <v>0.541856</v>
      </c>
      <c r="G1017">
        <f>'All Nodes'!G9804</f>
        <v>100001</v>
      </c>
    </row>
    <row r="1018" spans="1:7" x14ac:dyDescent="0.25">
      <c r="A1018" t="str">
        <f>'All Nodes'!A9805</f>
        <v>GRID</v>
      </c>
      <c r="B1018">
        <f>'All Nodes'!B9805</f>
        <v>116016</v>
      </c>
      <c r="C1018">
        <f>'All Nodes'!C9805</f>
        <v>100001</v>
      </c>
      <c r="D1018" s="1">
        <f>'All Nodes'!D9805</f>
        <v>-0.299987</v>
      </c>
      <c r="E1018" s="1">
        <f>'All Nodes'!E9805</f>
        <v>-0.27501500000000001</v>
      </c>
      <c r="F1018" s="1">
        <f>'All Nodes'!F9805</f>
        <v>0.55783000000000005</v>
      </c>
      <c r="G1018">
        <f>'All Nodes'!G9805</f>
        <v>100001</v>
      </c>
    </row>
    <row r="1019" spans="1:7" x14ac:dyDescent="0.25">
      <c r="A1019" t="str">
        <f>'All Nodes'!A9806</f>
        <v>GRID</v>
      </c>
      <c r="B1019">
        <f>'All Nodes'!B9806</f>
        <v>116017</v>
      </c>
      <c r="C1019">
        <f>'All Nodes'!C9806</f>
        <v>100001</v>
      </c>
      <c r="D1019" s="1">
        <f>'All Nodes'!D9806</f>
        <v>7.5013300000000005E-2</v>
      </c>
      <c r="E1019" s="1">
        <f>'All Nodes'!E9806</f>
        <v>-0.27499600000000002</v>
      </c>
      <c r="F1019" s="1">
        <f>'All Nodes'!F9806</f>
        <v>0.54098500000000005</v>
      </c>
      <c r="G1019">
        <f>'All Nodes'!G9806</f>
        <v>100001</v>
      </c>
    </row>
    <row r="1020" spans="1:7" x14ac:dyDescent="0.25">
      <c r="A1020" t="str">
        <f>'All Nodes'!A9807</f>
        <v>GRID</v>
      </c>
      <c r="B1020">
        <f>'All Nodes'!B9807</f>
        <v>116018</v>
      </c>
      <c r="C1020">
        <f>'All Nodes'!C9807</f>
        <v>100001</v>
      </c>
      <c r="D1020" s="1">
        <f>'All Nodes'!D9807</f>
        <v>-0.27498699999999998</v>
      </c>
      <c r="E1020" s="1">
        <f>'All Nodes'!E9807</f>
        <v>-0.27501300000000001</v>
      </c>
      <c r="F1020" s="1">
        <f>'All Nodes'!F9807</f>
        <v>0.55495300000000003</v>
      </c>
      <c r="G1020">
        <f>'All Nodes'!G9807</f>
        <v>100001</v>
      </c>
    </row>
    <row r="1021" spans="1:7" x14ac:dyDescent="0.25">
      <c r="A1021" t="str">
        <f>'All Nodes'!A9808</f>
        <v>GRID</v>
      </c>
      <c r="B1021">
        <f>'All Nodes'!B9808</f>
        <v>116019</v>
      </c>
      <c r="C1021">
        <f>'All Nodes'!C9808</f>
        <v>100001</v>
      </c>
      <c r="D1021" s="1">
        <f>'All Nodes'!D9808</f>
        <v>5.0013299999999997E-2</v>
      </c>
      <c r="E1021" s="1">
        <f>'All Nodes'!E9808</f>
        <v>-0.27499699999999999</v>
      </c>
      <c r="F1021" s="1">
        <f>'All Nodes'!F9808</f>
        <v>0.54036399999999996</v>
      </c>
      <c r="G1021">
        <f>'All Nodes'!G9808</f>
        <v>100001</v>
      </c>
    </row>
    <row r="1022" spans="1:7" x14ac:dyDescent="0.25">
      <c r="A1022" t="str">
        <f>'All Nodes'!A9809</f>
        <v>GRID</v>
      </c>
      <c r="B1022">
        <f>'All Nodes'!B9809</f>
        <v>116020</v>
      </c>
      <c r="C1022">
        <f>'All Nodes'!C9809</f>
        <v>100001</v>
      </c>
      <c r="D1022" s="1">
        <f>'All Nodes'!D9809</f>
        <v>-0.24998699999999999</v>
      </c>
      <c r="E1022" s="1">
        <f>'All Nodes'!E9809</f>
        <v>-0.27501199999999998</v>
      </c>
      <c r="F1022" s="1">
        <f>'All Nodes'!F9809</f>
        <v>0.55232700000000001</v>
      </c>
      <c r="G1022">
        <f>'All Nodes'!G9809</f>
        <v>100001</v>
      </c>
    </row>
    <row r="1023" spans="1:7" x14ac:dyDescent="0.25">
      <c r="A1023" t="str">
        <f>'All Nodes'!A9810</f>
        <v>GRID</v>
      </c>
      <c r="B1023">
        <f>'All Nodes'!B9810</f>
        <v>116021</v>
      </c>
      <c r="C1023">
        <f>'All Nodes'!C9810</f>
        <v>100001</v>
      </c>
      <c r="D1023" s="1">
        <f>'All Nodes'!D9810</f>
        <v>2.5013299999999999E-2</v>
      </c>
      <c r="E1023" s="1">
        <f>'All Nodes'!E9810</f>
        <v>-0.27499800000000002</v>
      </c>
      <c r="F1023" s="1">
        <f>'All Nodes'!F9810</f>
        <v>0.53998999999999997</v>
      </c>
      <c r="G1023">
        <f>'All Nodes'!G9810</f>
        <v>100001</v>
      </c>
    </row>
    <row r="1024" spans="1:7" x14ac:dyDescent="0.25">
      <c r="A1024" t="str">
        <f>'All Nodes'!A9811</f>
        <v>GRID</v>
      </c>
      <c r="B1024">
        <f>'All Nodes'!B9811</f>
        <v>116022</v>
      </c>
      <c r="C1024">
        <f>'All Nodes'!C9811</f>
        <v>100001</v>
      </c>
      <c r="D1024" s="1">
        <f>'All Nodes'!D9811</f>
        <v>-0.22498699999999999</v>
      </c>
      <c r="E1024" s="1">
        <f>'All Nodes'!E9811</f>
        <v>-0.27501100000000001</v>
      </c>
      <c r="F1024" s="1">
        <f>'All Nodes'!F9811</f>
        <v>0.54995499999999997</v>
      </c>
      <c r="G1024">
        <f>'All Nodes'!G9811</f>
        <v>100001</v>
      </c>
    </row>
    <row r="1025" spans="1:7" x14ac:dyDescent="0.25">
      <c r="A1025" t="str">
        <f>'All Nodes'!A9812</f>
        <v>GRID</v>
      </c>
      <c r="B1025">
        <f>'All Nodes'!B9812</f>
        <v>116023</v>
      </c>
      <c r="C1025">
        <f>'All Nodes'!C9812</f>
        <v>100001</v>
      </c>
      <c r="D1025" s="1">
        <f>'All Nodes'!D9812</f>
        <v>1.3424999999999999E-5</v>
      </c>
      <c r="E1025" s="1">
        <f>'All Nodes'!E9812</f>
        <v>-0.27500000000000002</v>
      </c>
      <c r="F1025" s="1">
        <f>'All Nodes'!F9812</f>
        <v>0.53986699999999999</v>
      </c>
      <c r="G1025">
        <f>'All Nodes'!G9812</f>
        <v>100001</v>
      </c>
    </row>
    <row r="1026" spans="1:7" x14ac:dyDescent="0.25">
      <c r="A1026" t="str">
        <f>'All Nodes'!A9813</f>
        <v>GRID</v>
      </c>
      <c r="B1026">
        <f>'All Nodes'!B9813</f>
        <v>116024</v>
      </c>
      <c r="C1026">
        <f>'All Nodes'!C9813</f>
        <v>100001</v>
      </c>
      <c r="D1026" s="1">
        <f>'All Nodes'!D9813</f>
        <v>-0.199987</v>
      </c>
      <c r="E1026" s="1">
        <f>'All Nodes'!E9813</f>
        <v>-0.275009</v>
      </c>
      <c r="F1026" s="1">
        <f>'All Nodes'!F9813</f>
        <v>0.54783499999999996</v>
      </c>
      <c r="G1026">
        <f>'All Nodes'!G9813</f>
        <v>100001</v>
      </c>
    </row>
    <row r="1027" spans="1:7" x14ac:dyDescent="0.25">
      <c r="A1027" t="str">
        <f>'All Nodes'!A9814</f>
        <v>GRID</v>
      </c>
      <c r="B1027">
        <f>'All Nodes'!B9814</f>
        <v>116025</v>
      </c>
      <c r="C1027">
        <f>'All Nodes'!C9814</f>
        <v>100001</v>
      </c>
      <c r="D1027" s="1">
        <f>'All Nodes'!D9814</f>
        <v>-2.4986000000000001E-2</v>
      </c>
      <c r="E1027" s="1">
        <f>'All Nodes'!E9814</f>
        <v>-0.27500000000000002</v>
      </c>
      <c r="F1027" s="1">
        <f>'All Nodes'!F9814</f>
        <v>0.53998999999999997</v>
      </c>
      <c r="G1027">
        <f>'All Nodes'!G9814</f>
        <v>100001</v>
      </c>
    </row>
    <row r="1028" spans="1:7" x14ac:dyDescent="0.25">
      <c r="A1028" t="str">
        <f>'All Nodes'!A9815</f>
        <v>GRID</v>
      </c>
      <c r="B1028">
        <f>'All Nodes'!B9815</f>
        <v>116026</v>
      </c>
      <c r="C1028">
        <f>'All Nodes'!C9815</f>
        <v>100001</v>
      </c>
      <c r="D1028" s="1">
        <f>'All Nodes'!D9815</f>
        <v>-0.174987</v>
      </c>
      <c r="E1028" s="1">
        <f>'All Nodes'!E9815</f>
        <v>-0.27500799999999997</v>
      </c>
      <c r="F1028" s="1">
        <f>'All Nodes'!F9815</f>
        <v>0.545964</v>
      </c>
      <c r="G1028">
        <f>'All Nodes'!G9815</f>
        <v>100001</v>
      </c>
    </row>
    <row r="1029" spans="1:7" x14ac:dyDescent="0.25">
      <c r="A1029" t="str">
        <f>'All Nodes'!A9816</f>
        <v>GRID</v>
      </c>
      <c r="B1029">
        <f>'All Nodes'!B9816</f>
        <v>116027</v>
      </c>
      <c r="C1029">
        <f>'All Nodes'!C9816</f>
        <v>100001</v>
      </c>
      <c r="D1029" s="1">
        <f>'All Nodes'!D9816</f>
        <v>-4.9986000000000003E-2</v>
      </c>
      <c r="E1029" s="1">
        <f>'All Nodes'!E9816</f>
        <v>-0.27500200000000002</v>
      </c>
      <c r="F1029" s="1">
        <f>'All Nodes'!F9816</f>
        <v>0.54036300000000004</v>
      </c>
      <c r="G1029">
        <f>'All Nodes'!G9816</f>
        <v>100001</v>
      </c>
    </row>
    <row r="1030" spans="1:7" x14ac:dyDescent="0.25">
      <c r="A1030" t="str">
        <f>'All Nodes'!A9817</f>
        <v>GRID</v>
      </c>
      <c r="B1030">
        <f>'All Nodes'!B9817</f>
        <v>116028</v>
      </c>
      <c r="C1030">
        <f>'All Nodes'!C9817</f>
        <v>100001</v>
      </c>
      <c r="D1030" s="1">
        <f>'All Nodes'!D9817</f>
        <v>-0.14998700000000001</v>
      </c>
      <c r="E1030" s="1">
        <f>'All Nodes'!E9817</f>
        <v>-0.275007</v>
      </c>
      <c r="F1030" s="1">
        <f>'All Nodes'!F9817</f>
        <v>0.544346</v>
      </c>
      <c r="G1030">
        <f>'All Nodes'!G9817</f>
        <v>100001</v>
      </c>
    </row>
    <row r="1031" spans="1:7" x14ac:dyDescent="0.25">
      <c r="A1031" t="str">
        <f>'All Nodes'!A9818</f>
        <v>GRID</v>
      </c>
      <c r="B1031">
        <f>'All Nodes'!B9818</f>
        <v>116029</v>
      </c>
      <c r="C1031">
        <f>'All Nodes'!C9818</f>
        <v>100001</v>
      </c>
      <c r="D1031" s="1">
        <f>'All Nodes'!D9818</f>
        <v>-7.4985999999999997E-2</v>
      </c>
      <c r="E1031" s="1">
        <f>'All Nodes'!E9818</f>
        <v>-0.275003</v>
      </c>
      <c r="F1031" s="1">
        <f>'All Nodes'!F9818</f>
        <v>0.54098599999999997</v>
      </c>
      <c r="G1031">
        <f>'All Nodes'!G9818</f>
        <v>100001</v>
      </c>
    </row>
    <row r="1032" spans="1:7" x14ac:dyDescent="0.25">
      <c r="A1032" t="str">
        <f>'All Nodes'!A9819</f>
        <v>GRID</v>
      </c>
      <c r="B1032">
        <f>'All Nodes'!B9819</f>
        <v>116030</v>
      </c>
      <c r="C1032">
        <f>'All Nodes'!C9819</f>
        <v>100001</v>
      </c>
      <c r="D1032" s="1">
        <f>'All Nodes'!D9819</f>
        <v>-0.124987</v>
      </c>
      <c r="E1032" s="1">
        <f>'All Nodes'!E9819</f>
        <v>-0.27500599999999997</v>
      </c>
      <c r="F1032" s="1">
        <f>'All Nodes'!F9819</f>
        <v>0.54297600000000001</v>
      </c>
      <c r="G1032">
        <f>'All Nodes'!G9819</f>
        <v>100001</v>
      </c>
    </row>
    <row r="1033" spans="1:7" x14ac:dyDescent="0.25">
      <c r="A1033" t="str">
        <f>'All Nodes'!A9820</f>
        <v>GRID</v>
      </c>
      <c r="B1033">
        <f>'All Nodes'!B9820</f>
        <v>116031</v>
      </c>
      <c r="C1033">
        <f>'All Nodes'!C9820</f>
        <v>100001</v>
      </c>
      <c r="D1033" s="1">
        <f>'All Nodes'!D9820</f>
        <v>-9.9986000000000005E-2</v>
      </c>
      <c r="E1033" s="1">
        <f>'All Nodes'!E9820</f>
        <v>-0.27500400000000003</v>
      </c>
      <c r="F1033" s="1">
        <f>'All Nodes'!F9820</f>
        <v>0.541856</v>
      </c>
      <c r="G1033">
        <f>'All Nodes'!G9820</f>
        <v>100001</v>
      </c>
    </row>
    <row r="1034" spans="1:7" x14ac:dyDescent="0.25">
      <c r="A1034" t="str">
        <f>'All Nodes'!A9821</f>
        <v>GRID</v>
      </c>
      <c r="B1034">
        <f>'All Nodes'!B9821</f>
        <v>116032</v>
      </c>
      <c r="C1034">
        <f>'All Nodes'!C9821</f>
        <v>100001</v>
      </c>
      <c r="D1034" s="1">
        <f>'All Nodes'!D9821</f>
        <v>-0.34998600000000002</v>
      </c>
      <c r="E1034" s="1">
        <f>'All Nodes'!E9821</f>
        <v>-0.30001699999999998</v>
      </c>
      <c r="F1034" s="1">
        <f>'All Nodes'!F9821</f>
        <v>0.56723699999999999</v>
      </c>
      <c r="G1034">
        <f>'All Nodes'!G9821</f>
        <v>100001</v>
      </c>
    </row>
    <row r="1035" spans="1:7" x14ac:dyDescent="0.25">
      <c r="A1035" t="str">
        <f>'All Nodes'!A9822</f>
        <v>GRID</v>
      </c>
      <c r="B1035">
        <f>'All Nodes'!B9822</f>
        <v>116033</v>
      </c>
      <c r="C1035">
        <f>'All Nodes'!C9822</f>
        <v>100001</v>
      </c>
      <c r="D1035" s="1">
        <f>'All Nodes'!D9822</f>
        <v>-0.34998400000000002</v>
      </c>
      <c r="E1035" s="1">
        <f>'All Nodes'!E9822</f>
        <v>-0.325017</v>
      </c>
      <c r="F1035" s="1">
        <f>'All Nodes'!F9822</f>
        <v>0.57038199999999994</v>
      </c>
      <c r="G1035">
        <f>'All Nodes'!G9822</f>
        <v>100001</v>
      </c>
    </row>
    <row r="1036" spans="1:7" x14ac:dyDescent="0.25">
      <c r="A1036" t="str">
        <f>'All Nodes'!A9823</f>
        <v>GRID</v>
      </c>
      <c r="B1036">
        <f>'All Nodes'!B9823</f>
        <v>116034</v>
      </c>
      <c r="C1036">
        <f>'All Nodes'!C9823</f>
        <v>100001</v>
      </c>
      <c r="D1036" s="1">
        <f>'All Nodes'!D9823</f>
        <v>0.325015</v>
      </c>
      <c r="E1036" s="1">
        <f>'All Nodes'!E9823</f>
        <v>-0.299983</v>
      </c>
      <c r="F1036" s="1">
        <f>'All Nodes'!F9823</f>
        <v>0.56384800000000002</v>
      </c>
      <c r="G1036">
        <f>'All Nodes'!G9823</f>
        <v>100001</v>
      </c>
    </row>
    <row r="1037" spans="1:7" x14ac:dyDescent="0.25">
      <c r="A1037" t="str">
        <f>'All Nodes'!A9824</f>
        <v>GRID</v>
      </c>
      <c r="B1037">
        <f>'All Nodes'!B9824</f>
        <v>116035</v>
      </c>
      <c r="C1037">
        <f>'All Nodes'!C9824</f>
        <v>100001</v>
      </c>
      <c r="D1037" s="1">
        <f>'All Nodes'!D9824</f>
        <v>0.30001499999999998</v>
      </c>
      <c r="E1037" s="1">
        <f>'All Nodes'!E9824</f>
        <v>-0.299985</v>
      </c>
      <c r="F1037" s="1">
        <f>'All Nodes'!F9824</f>
        <v>0.56071099999999996</v>
      </c>
      <c r="G1037">
        <f>'All Nodes'!G9824</f>
        <v>100001</v>
      </c>
    </row>
    <row r="1038" spans="1:7" x14ac:dyDescent="0.25">
      <c r="A1038" t="str">
        <f>'All Nodes'!A9825</f>
        <v>GRID</v>
      </c>
      <c r="B1038">
        <f>'All Nodes'!B9825</f>
        <v>116036</v>
      </c>
      <c r="C1038">
        <f>'All Nodes'!C9825</f>
        <v>100001</v>
      </c>
      <c r="D1038" s="1">
        <f>'All Nodes'!D9825</f>
        <v>0.27501500000000001</v>
      </c>
      <c r="E1038" s="1">
        <f>'All Nodes'!E9825</f>
        <v>-0.299987</v>
      </c>
      <c r="F1038" s="1">
        <f>'All Nodes'!F9825</f>
        <v>0.55783099999999997</v>
      </c>
      <c r="G1038">
        <f>'All Nodes'!G9825</f>
        <v>100001</v>
      </c>
    </row>
    <row r="1039" spans="1:7" x14ac:dyDescent="0.25">
      <c r="A1039" t="str">
        <f>'All Nodes'!A9826</f>
        <v>GRID</v>
      </c>
      <c r="B1039">
        <f>'All Nodes'!B9826</f>
        <v>116037</v>
      </c>
      <c r="C1039">
        <f>'All Nodes'!C9826</f>
        <v>100001</v>
      </c>
      <c r="D1039" s="1">
        <f>'All Nodes'!D9826</f>
        <v>0.25001499999999999</v>
      </c>
      <c r="E1039" s="1">
        <f>'All Nodes'!E9826</f>
        <v>-0.299987</v>
      </c>
      <c r="F1039" s="1">
        <f>'All Nodes'!F9826</f>
        <v>0.55520199999999997</v>
      </c>
      <c r="G1039">
        <f>'All Nodes'!G9826</f>
        <v>100001</v>
      </c>
    </row>
    <row r="1040" spans="1:7" x14ac:dyDescent="0.25">
      <c r="A1040" t="str">
        <f>'All Nodes'!A9827</f>
        <v>GRID</v>
      </c>
      <c r="B1040">
        <f>'All Nodes'!B9827</f>
        <v>116038</v>
      </c>
      <c r="C1040">
        <f>'All Nodes'!C9827</f>
        <v>100001</v>
      </c>
      <c r="D1040" s="1">
        <f>'All Nodes'!D9827</f>
        <v>0.22501499999999999</v>
      </c>
      <c r="E1040" s="1">
        <f>'All Nodes'!E9827</f>
        <v>-0.29998900000000001</v>
      </c>
      <c r="F1040" s="1">
        <f>'All Nodes'!F9827</f>
        <v>0.55282699999999996</v>
      </c>
      <c r="G1040">
        <f>'All Nodes'!G9827</f>
        <v>100001</v>
      </c>
    </row>
    <row r="1041" spans="1:7" x14ac:dyDescent="0.25">
      <c r="A1041" t="str">
        <f>'All Nodes'!A9828</f>
        <v>GRID</v>
      </c>
      <c r="B1041">
        <f>'All Nodes'!B9828</f>
        <v>116039</v>
      </c>
      <c r="C1041">
        <f>'All Nodes'!C9828</f>
        <v>100001</v>
      </c>
      <c r="D1041" s="1">
        <f>'All Nodes'!D9828</f>
        <v>0.35001599999999999</v>
      </c>
      <c r="E1041" s="1">
        <f>'All Nodes'!E9828</f>
        <v>-0.32498199999999999</v>
      </c>
      <c r="F1041" s="1">
        <f>'All Nodes'!F9828</f>
        <v>0.57038199999999994</v>
      </c>
      <c r="G1041">
        <f>'All Nodes'!G9828</f>
        <v>100001</v>
      </c>
    </row>
    <row r="1042" spans="1:7" x14ac:dyDescent="0.25">
      <c r="A1042" t="str">
        <f>'All Nodes'!A9829</f>
        <v>GRID</v>
      </c>
      <c r="B1042">
        <f>'All Nodes'!B9829</f>
        <v>116040</v>
      </c>
      <c r="C1042">
        <f>'All Nodes'!C9829</f>
        <v>100001</v>
      </c>
      <c r="D1042" s="1">
        <f>'All Nodes'!D9829</f>
        <v>0.32501600000000003</v>
      </c>
      <c r="E1042" s="1">
        <f>'All Nodes'!E9829</f>
        <v>-0.324984</v>
      </c>
      <c r="F1042" s="1">
        <f>'All Nodes'!F9829</f>
        <v>0.56698599999999999</v>
      </c>
      <c r="G1042">
        <f>'All Nodes'!G9829</f>
        <v>100001</v>
      </c>
    </row>
    <row r="1043" spans="1:7" x14ac:dyDescent="0.25">
      <c r="A1043" t="str">
        <f>'All Nodes'!A9830</f>
        <v>GRID</v>
      </c>
      <c r="B1043">
        <f>'All Nodes'!B9830</f>
        <v>116041</v>
      </c>
      <c r="C1043">
        <f>'All Nodes'!C9830</f>
        <v>100001</v>
      </c>
      <c r="D1043" s="1">
        <f>'All Nodes'!D9830</f>
        <v>0.200015</v>
      </c>
      <c r="E1043" s="1">
        <f>'All Nodes'!E9830</f>
        <v>-0.29998999999999998</v>
      </c>
      <c r="F1043" s="1">
        <f>'All Nodes'!F9830</f>
        <v>0.550705</v>
      </c>
      <c r="G1043">
        <f>'All Nodes'!G9830</f>
        <v>100001</v>
      </c>
    </row>
    <row r="1044" spans="1:7" x14ac:dyDescent="0.25">
      <c r="A1044" t="str">
        <f>'All Nodes'!A9831</f>
        <v>GRID</v>
      </c>
      <c r="B1044">
        <f>'All Nodes'!B9831</f>
        <v>116042</v>
      </c>
      <c r="C1044">
        <f>'All Nodes'!C9831</f>
        <v>100001</v>
      </c>
      <c r="D1044" s="1">
        <f>'All Nodes'!D9831</f>
        <v>0.175015</v>
      </c>
      <c r="E1044" s="1">
        <f>'All Nodes'!E9831</f>
        <v>-0.29999100000000001</v>
      </c>
      <c r="F1044" s="1">
        <f>'All Nodes'!F9831</f>
        <v>0.54883199999999999</v>
      </c>
      <c r="G1044">
        <f>'All Nodes'!G9831</f>
        <v>100001</v>
      </c>
    </row>
    <row r="1045" spans="1:7" x14ac:dyDescent="0.25">
      <c r="A1045" t="str">
        <f>'All Nodes'!A9832</f>
        <v>GRID</v>
      </c>
      <c r="B1045">
        <f>'All Nodes'!B9832</f>
        <v>116043</v>
      </c>
      <c r="C1045">
        <f>'All Nodes'!C9832</f>
        <v>100001</v>
      </c>
      <c r="D1045" s="1">
        <f>'All Nodes'!D9832</f>
        <v>-0.32498500000000002</v>
      </c>
      <c r="E1045" s="1">
        <f>'All Nodes'!E9832</f>
        <v>-0.30001499999999998</v>
      </c>
      <c r="F1045" s="1">
        <f>'All Nodes'!F9832</f>
        <v>0.56384699999999999</v>
      </c>
      <c r="G1045">
        <f>'All Nodes'!G9832</f>
        <v>100001</v>
      </c>
    </row>
    <row r="1046" spans="1:7" x14ac:dyDescent="0.25">
      <c r="A1046" t="str">
        <f>'All Nodes'!A9833</f>
        <v>GRID</v>
      </c>
      <c r="B1046">
        <f>'All Nodes'!B9833</f>
        <v>116044</v>
      </c>
      <c r="C1046">
        <f>'All Nodes'!C9833</f>
        <v>100001</v>
      </c>
      <c r="D1046" s="1">
        <f>'All Nodes'!D9833</f>
        <v>0.15001200000000001</v>
      </c>
      <c r="E1046" s="1">
        <f>'All Nodes'!E9833</f>
        <v>-0.29999199999999998</v>
      </c>
      <c r="F1046" s="1">
        <f>'All Nodes'!F9833</f>
        <v>0.547211</v>
      </c>
      <c r="G1046">
        <f>'All Nodes'!G9833</f>
        <v>100001</v>
      </c>
    </row>
    <row r="1047" spans="1:7" x14ac:dyDescent="0.25">
      <c r="A1047" t="str">
        <f>'All Nodes'!A9834</f>
        <v>GRID</v>
      </c>
      <c r="B1047">
        <f>'All Nodes'!B9834</f>
        <v>116045</v>
      </c>
      <c r="C1047">
        <f>'All Nodes'!C9834</f>
        <v>100001</v>
      </c>
      <c r="D1047" s="1">
        <f>'All Nodes'!D9834</f>
        <v>0.12501499999999999</v>
      </c>
      <c r="E1047" s="1">
        <f>'All Nodes'!E9834</f>
        <v>-0.29999399999999998</v>
      </c>
      <c r="F1047" s="1">
        <f>'All Nodes'!F9834</f>
        <v>0.54583999999999999</v>
      </c>
      <c r="G1047">
        <f>'All Nodes'!G9834</f>
        <v>100001</v>
      </c>
    </row>
    <row r="1048" spans="1:7" x14ac:dyDescent="0.25">
      <c r="A1048" t="str">
        <f>'All Nodes'!A9835</f>
        <v>GRID</v>
      </c>
      <c r="B1048">
        <f>'All Nodes'!B9835</f>
        <v>116046</v>
      </c>
      <c r="C1048">
        <f>'All Nodes'!C9835</f>
        <v>100001</v>
      </c>
      <c r="D1048" s="1">
        <f>'All Nodes'!D9835</f>
        <v>0.10001500000000001</v>
      </c>
      <c r="E1048" s="1">
        <f>'All Nodes'!E9835</f>
        <v>-0.29999399999999998</v>
      </c>
      <c r="F1048" s="1">
        <f>'All Nodes'!F9835</f>
        <v>0.54471800000000004</v>
      </c>
      <c r="G1048">
        <f>'All Nodes'!G9835</f>
        <v>100001</v>
      </c>
    </row>
    <row r="1049" spans="1:7" x14ac:dyDescent="0.25">
      <c r="A1049" t="str">
        <f>'All Nodes'!A9836</f>
        <v>GRID</v>
      </c>
      <c r="B1049">
        <f>'All Nodes'!B9836</f>
        <v>116047</v>
      </c>
      <c r="C1049">
        <f>'All Nodes'!C9836</f>
        <v>100001</v>
      </c>
      <c r="D1049" s="1">
        <f>'All Nodes'!D9836</f>
        <v>-0.299985</v>
      </c>
      <c r="E1049" s="1">
        <f>'All Nodes'!E9836</f>
        <v>-0.30001499999999998</v>
      </c>
      <c r="F1049" s="1">
        <f>'All Nodes'!F9836</f>
        <v>0.56071199999999999</v>
      </c>
      <c r="G1049">
        <f>'All Nodes'!G9836</f>
        <v>100001</v>
      </c>
    </row>
    <row r="1050" spans="1:7" x14ac:dyDescent="0.25">
      <c r="A1050" t="str">
        <f>'All Nodes'!A9837</f>
        <v>GRID</v>
      </c>
      <c r="B1050">
        <f>'All Nodes'!B9837</f>
        <v>116048</v>
      </c>
      <c r="C1050">
        <f>'All Nodes'!C9837</f>
        <v>100001</v>
      </c>
      <c r="D1050" s="1">
        <f>'All Nodes'!D9837</f>
        <v>7.5014600000000001E-2</v>
      </c>
      <c r="E1050" s="1">
        <f>'All Nodes'!E9837</f>
        <v>-0.29999599999999998</v>
      </c>
      <c r="F1050" s="1">
        <f>'All Nodes'!F9837</f>
        <v>0.543848</v>
      </c>
      <c r="G1050">
        <f>'All Nodes'!G9837</f>
        <v>100001</v>
      </c>
    </row>
    <row r="1051" spans="1:7" x14ac:dyDescent="0.25">
      <c r="A1051" t="str">
        <f>'All Nodes'!A9838</f>
        <v>GRID</v>
      </c>
      <c r="B1051">
        <f>'All Nodes'!B9838</f>
        <v>116049</v>
      </c>
      <c r="C1051">
        <f>'All Nodes'!C9838</f>
        <v>100001</v>
      </c>
      <c r="D1051" s="1">
        <f>'All Nodes'!D9838</f>
        <v>-0.27498499999999998</v>
      </c>
      <c r="E1051" s="1">
        <f>'All Nodes'!E9838</f>
        <v>-0.30001299999999997</v>
      </c>
      <c r="F1051" s="1">
        <f>'All Nodes'!F9838</f>
        <v>0.55783000000000005</v>
      </c>
      <c r="G1051">
        <f>'All Nodes'!G9838</f>
        <v>100001</v>
      </c>
    </row>
    <row r="1052" spans="1:7" x14ac:dyDescent="0.25">
      <c r="A1052" t="str">
        <f>'All Nodes'!A9839</f>
        <v>GRID</v>
      </c>
      <c r="B1052">
        <f>'All Nodes'!B9839</f>
        <v>116050</v>
      </c>
      <c r="C1052">
        <f>'All Nodes'!C9839</f>
        <v>100001</v>
      </c>
      <c r="D1052" s="1">
        <f>'All Nodes'!D9839</f>
        <v>5.0014599999999999E-2</v>
      </c>
      <c r="E1052" s="1">
        <f>'All Nodes'!E9839</f>
        <v>-0.29999700000000001</v>
      </c>
      <c r="F1052" s="1">
        <f>'All Nodes'!F9839</f>
        <v>0.54322400000000004</v>
      </c>
      <c r="G1052">
        <f>'All Nodes'!G9839</f>
        <v>100001</v>
      </c>
    </row>
    <row r="1053" spans="1:7" x14ac:dyDescent="0.25">
      <c r="A1053" t="str">
        <f>'All Nodes'!A9840</f>
        <v>GRID</v>
      </c>
      <c r="B1053">
        <f>'All Nodes'!B9840</f>
        <v>116051</v>
      </c>
      <c r="C1053">
        <f>'All Nodes'!C9840</f>
        <v>100001</v>
      </c>
      <c r="D1053" s="1">
        <f>'All Nodes'!D9840</f>
        <v>-0.24998500000000001</v>
      </c>
      <c r="E1053" s="1">
        <f>'All Nodes'!E9840</f>
        <v>-0.30001100000000003</v>
      </c>
      <c r="F1053" s="1">
        <f>'All Nodes'!F9840</f>
        <v>0.555203</v>
      </c>
      <c r="G1053">
        <f>'All Nodes'!G9840</f>
        <v>100001</v>
      </c>
    </row>
    <row r="1054" spans="1:7" x14ac:dyDescent="0.25">
      <c r="A1054" t="str">
        <f>'All Nodes'!A9841</f>
        <v>GRID</v>
      </c>
      <c r="B1054">
        <f>'All Nodes'!B9841</f>
        <v>116052</v>
      </c>
      <c r="C1054">
        <f>'All Nodes'!C9841</f>
        <v>100001</v>
      </c>
      <c r="D1054" s="1">
        <f>'All Nodes'!D9841</f>
        <v>2.5014600000000001E-2</v>
      </c>
      <c r="E1054" s="1">
        <f>'All Nodes'!E9841</f>
        <v>-0.29999799999999999</v>
      </c>
      <c r="F1054" s="1">
        <f>'All Nodes'!F9841</f>
        <v>0.542852</v>
      </c>
      <c r="G1054">
        <f>'All Nodes'!G9841</f>
        <v>100001</v>
      </c>
    </row>
    <row r="1055" spans="1:7" x14ac:dyDescent="0.25">
      <c r="A1055" t="str">
        <f>'All Nodes'!A9842</f>
        <v>GRID</v>
      </c>
      <c r="B1055">
        <f>'All Nodes'!B9842</f>
        <v>116053</v>
      </c>
      <c r="C1055">
        <f>'All Nodes'!C9842</f>
        <v>100001</v>
      </c>
      <c r="D1055" s="1">
        <f>'All Nodes'!D9842</f>
        <v>-0.22498499999999999</v>
      </c>
      <c r="E1055" s="1">
        <f>'All Nodes'!E9842</f>
        <v>-0.30001100000000003</v>
      </c>
      <c r="F1055" s="1">
        <f>'All Nodes'!F9842</f>
        <v>0.55282699999999996</v>
      </c>
      <c r="G1055">
        <f>'All Nodes'!G9842</f>
        <v>100001</v>
      </c>
    </row>
    <row r="1056" spans="1:7" x14ac:dyDescent="0.25">
      <c r="A1056" t="str">
        <f>'All Nodes'!A9843</f>
        <v>GRID</v>
      </c>
      <c r="B1056">
        <f>'All Nodes'!B9843</f>
        <v>116054</v>
      </c>
      <c r="C1056">
        <f>'All Nodes'!C9843</f>
        <v>100001</v>
      </c>
      <c r="D1056" s="1">
        <f>'All Nodes'!D9843</f>
        <v>1.4545000000000001E-5</v>
      </c>
      <c r="E1056" s="1">
        <f>'All Nodes'!E9843</f>
        <v>-0.3</v>
      </c>
      <c r="F1056" s="1">
        <f>'All Nodes'!F9843</f>
        <v>0.54272699999999996</v>
      </c>
      <c r="G1056">
        <f>'All Nodes'!G9843</f>
        <v>100001</v>
      </c>
    </row>
    <row r="1057" spans="1:7" x14ac:dyDescent="0.25">
      <c r="A1057" t="str">
        <f>'All Nodes'!A9844</f>
        <v>GRID</v>
      </c>
      <c r="B1057">
        <f>'All Nodes'!B9844</f>
        <v>116055</v>
      </c>
      <c r="C1057">
        <f>'All Nodes'!C9844</f>
        <v>100001</v>
      </c>
      <c r="D1057" s="1">
        <f>'All Nodes'!D9844</f>
        <v>-0.199985</v>
      </c>
      <c r="E1057" s="1">
        <f>'All Nodes'!E9844</f>
        <v>-0.30000900000000003</v>
      </c>
      <c r="F1057" s="1">
        <f>'All Nodes'!F9844</f>
        <v>0.55070399999999997</v>
      </c>
      <c r="G1057">
        <f>'All Nodes'!G9844</f>
        <v>100001</v>
      </c>
    </row>
    <row r="1058" spans="1:7" x14ac:dyDescent="0.25">
      <c r="A1058" t="str">
        <f>'All Nodes'!A9845</f>
        <v>GRID</v>
      </c>
      <c r="B1058">
        <f>'All Nodes'!B9845</f>
        <v>116056</v>
      </c>
      <c r="C1058">
        <f>'All Nodes'!C9845</f>
        <v>100001</v>
      </c>
      <c r="D1058" s="1">
        <f>'All Nodes'!D9845</f>
        <v>-2.4985E-2</v>
      </c>
      <c r="E1058" s="1">
        <f>'All Nodes'!E9845</f>
        <v>-0.299985</v>
      </c>
      <c r="F1058" s="1">
        <f>'All Nodes'!F9845</f>
        <v>0.54284900000000003</v>
      </c>
      <c r="G1058">
        <f>'All Nodes'!G9845</f>
        <v>100001</v>
      </c>
    </row>
    <row r="1059" spans="1:7" x14ac:dyDescent="0.25">
      <c r="A1059" t="str">
        <f>'All Nodes'!A9846</f>
        <v>GRID</v>
      </c>
      <c r="B1059">
        <f>'All Nodes'!B9846</f>
        <v>116057</v>
      </c>
      <c r="C1059">
        <f>'All Nodes'!C9846</f>
        <v>100001</v>
      </c>
      <c r="D1059" s="1">
        <f>'All Nodes'!D9846</f>
        <v>-0.174985</v>
      </c>
      <c r="E1059" s="1">
        <f>'All Nodes'!E9846</f>
        <v>-0.300008</v>
      </c>
      <c r="F1059" s="1">
        <f>'All Nodes'!F9846</f>
        <v>0.54883300000000002</v>
      </c>
      <c r="G1059">
        <f>'All Nodes'!G9846</f>
        <v>100001</v>
      </c>
    </row>
    <row r="1060" spans="1:7" x14ac:dyDescent="0.25">
      <c r="A1060" t="str">
        <f>'All Nodes'!A9847</f>
        <v>GRID</v>
      </c>
      <c r="B1060">
        <f>'All Nodes'!B9847</f>
        <v>116058</v>
      </c>
      <c r="C1060">
        <f>'All Nodes'!C9847</f>
        <v>100001</v>
      </c>
      <c r="D1060" s="1">
        <f>'All Nodes'!D9847</f>
        <v>-4.9985000000000002E-2</v>
      </c>
      <c r="E1060" s="1">
        <f>'All Nodes'!E9847</f>
        <v>-0.30000599999999999</v>
      </c>
      <c r="F1060" s="1">
        <f>'All Nodes'!F9847</f>
        <v>0.54322599999999999</v>
      </c>
      <c r="G1060">
        <f>'All Nodes'!G9847</f>
        <v>100001</v>
      </c>
    </row>
    <row r="1061" spans="1:7" x14ac:dyDescent="0.25">
      <c r="A1061" t="str">
        <f>'All Nodes'!A9848</f>
        <v>GRID</v>
      </c>
      <c r="B1061">
        <f>'All Nodes'!B9848</f>
        <v>116059</v>
      </c>
      <c r="C1061">
        <f>'All Nodes'!C9848</f>
        <v>100001</v>
      </c>
      <c r="D1061" s="1">
        <f>'All Nodes'!D9848</f>
        <v>-0.14998500000000001</v>
      </c>
      <c r="E1061" s="1">
        <f>'All Nodes'!E9848</f>
        <v>-0.30000700000000002</v>
      </c>
      <c r="F1061" s="1">
        <f>'All Nodes'!F9848</f>
        <v>0.547211</v>
      </c>
      <c r="G1061">
        <f>'All Nodes'!G9848</f>
        <v>100001</v>
      </c>
    </row>
    <row r="1062" spans="1:7" x14ac:dyDescent="0.25">
      <c r="A1062" t="str">
        <f>'All Nodes'!A9849</f>
        <v>GRID</v>
      </c>
      <c r="B1062">
        <f>'All Nodes'!B9849</f>
        <v>116060</v>
      </c>
      <c r="C1062">
        <f>'All Nodes'!C9849</f>
        <v>100001</v>
      </c>
      <c r="D1062" s="1">
        <f>'All Nodes'!D9849</f>
        <v>-7.4984999999999996E-2</v>
      </c>
      <c r="E1062" s="1">
        <f>'All Nodes'!E9849</f>
        <v>-0.30000300000000002</v>
      </c>
      <c r="F1062" s="1">
        <f>'All Nodes'!F9849</f>
        <v>0.54384699999999997</v>
      </c>
      <c r="G1062">
        <f>'All Nodes'!G9849</f>
        <v>100001</v>
      </c>
    </row>
    <row r="1063" spans="1:7" x14ac:dyDescent="0.25">
      <c r="A1063" t="str">
        <f>'All Nodes'!A9850</f>
        <v>GRID</v>
      </c>
      <c r="B1063">
        <f>'All Nodes'!B9850</f>
        <v>116061</v>
      </c>
      <c r="C1063">
        <f>'All Nodes'!C9850</f>
        <v>100001</v>
      </c>
      <c r="D1063" s="1">
        <f>'All Nodes'!D9850</f>
        <v>-0.124985</v>
      </c>
      <c r="E1063" s="1">
        <f>'All Nodes'!E9850</f>
        <v>-0.30000599999999999</v>
      </c>
      <c r="F1063" s="1">
        <f>'All Nodes'!F9850</f>
        <v>0.54584100000000002</v>
      </c>
      <c r="G1063">
        <f>'All Nodes'!G9850</f>
        <v>100001</v>
      </c>
    </row>
    <row r="1064" spans="1:7" x14ac:dyDescent="0.25">
      <c r="A1064" t="str">
        <f>'All Nodes'!A9851</f>
        <v>GRID</v>
      </c>
      <c r="B1064">
        <f>'All Nodes'!B9851</f>
        <v>116062</v>
      </c>
      <c r="C1064">
        <f>'All Nodes'!C9851</f>
        <v>100001</v>
      </c>
      <c r="D1064" s="1">
        <f>'All Nodes'!D9851</f>
        <v>-9.9985000000000004E-2</v>
      </c>
      <c r="E1064" s="1">
        <f>'All Nodes'!E9851</f>
        <v>-0.30000700000000002</v>
      </c>
      <c r="F1064" s="1">
        <f>'All Nodes'!F9851</f>
        <v>0.54471999999999998</v>
      </c>
      <c r="G1064">
        <f>'All Nodes'!G9851</f>
        <v>100001</v>
      </c>
    </row>
    <row r="1065" spans="1:7" x14ac:dyDescent="0.25">
      <c r="A1065" t="str">
        <f>'All Nodes'!A9852</f>
        <v>GRID</v>
      </c>
      <c r="B1065">
        <f>'All Nodes'!B9852</f>
        <v>116063</v>
      </c>
      <c r="C1065">
        <f>'All Nodes'!C9852</f>
        <v>100001</v>
      </c>
      <c r="D1065" s="1">
        <f>'All Nodes'!D9852</f>
        <v>-0.324984</v>
      </c>
      <c r="E1065" s="1">
        <f>'All Nodes'!E9852</f>
        <v>-0.325015</v>
      </c>
      <c r="F1065" s="1">
        <f>'All Nodes'!F9852</f>
        <v>0.56698599999999999</v>
      </c>
      <c r="G1065">
        <f>'All Nodes'!G9852</f>
        <v>100001</v>
      </c>
    </row>
    <row r="1066" spans="1:7" x14ac:dyDescent="0.25">
      <c r="A1066" t="str">
        <f>'All Nodes'!A9853</f>
        <v>GRID</v>
      </c>
      <c r="B1066">
        <f>'All Nodes'!B9853</f>
        <v>116064</v>
      </c>
      <c r="C1066">
        <f>'All Nodes'!C9853</f>
        <v>100001</v>
      </c>
      <c r="D1066" s="1">
        <f>'All Nodes'!D9853</f>
        <v>-0.32498300000000002</v>
      </c>
      <c r="E1066" s="1">
        <f>'All Nodes'!E9853</f>
        <v>-0.35001500000000002</v>
      </c>
      <c r="F1066" s="1">
        <f>'All Nodes'!F9853</f>
        <v>0.57038199999999994</v>
      </c>
      <c r="G1066">
        <f>'All Nodes'!G9853</f>
        <v>100001</v>
      </c>
    </row>
    <row r="1067" spans="1:7" x14ac:dyDescent="0.25">
      <c r="A1067" t="str">
        <f>'All Nodes'!A9854</f>
        <v>GRID</v>
      </c>
      <c r="B1067">
        <f>'All Nodes'!B9854</f>
        <v>116065</v>
      </c>
      <c r="C1067">
        <f>'All Nodes'!C9854</f>
        <v>100001</v>
      </c>
      <c r="D1067" s="1">
        <f>'All Nodes'!D9854</f>
        <v>0.300016</v>
      </c>
      <c r="E1067" s="1">
        <f>'All Nodes'!E9854</f>
        <v>-0.32498500000000002</v>
      </c>
      <c r="F1067" s="1">
        <f>'All Nodes'!F9854</f>
        <v>0.56384800000000002</v>
      </c>
      <c r="G1067">
        <f>'All Nodes'!G9854</f>
        <v>100001</v>
      </c>
    </row>
    <row r="1068" spans="1:7" x14ac:dyDescent="0.25">
      <c r="A1068" t="str">
        <f>'All Nodes'!A9855</f>
        <v>GRID</v>
      </c>
      <c r="B1068">
        <f>'All Nodes'!B9855</f>
        <v>116066</v>
      </c>
      <c r="C1068">
        <f>'All Nodes'!C9855</f>
        <v>100001</v>
      </c>
      <c r="D1068" s="1">
        <f>'All Nodes'!D9855</f>
        <v>0.27501599999999998</v>
      </c>
      <c r="E1068" s="1">
        <f>'All Nodes'!E9855</f>
        <v>-0.324986</v>
      </c>
      <c r="F1068" s="1">
        <f>'All Nodes'!F9855</f>
        <v>0.56096199999999996</v>
      </c>
      <c r="G1068">
        <f>'All Nodes'!G9855</f>
        <v>100001</v>
      </c>
    </row>
    <row r="1069" spans="1:7" x14ac:dyDescent="0.25">
      <c r="A1069" t="str">
        <f>'All Nodes'!A9856</f>
        <v>GRID</v>
      </c>
      <c r="B1069">
        <f>'All Nodes'!B9856</f>
        <v>116067</v>
      </c>
      <c r="C1069">
        <f>'All Nodes'!C9856</f>
        <v>100001</v>
      </c>
      <c r="D1069" s="1">
        <f>'All Nodes'!D9856</f>
        <v>0.25001600000000002</v>
      </c>
      <c r="E1069" s="1">
        <f>'All Nodes'!E9856</f>
        <v>-0.32498700000000003</v>
      </c>
      <c r="F1069" s="1">
        <f>'All Nodes'!F9856</f>
        <v>0.55833100000000002</v>
      </c>
      <c r="G1069">
        <f>'All Nodes'!G9856</f>
        <v>100001</v>
      </c>
    </row>
    <row r="1070" spans="1:7" x14ac:dyDescent="0.25">
      <c r="A1070" t="str">
        <f>'All Nodes'!A9857</f>
        <v>GRID</v>
      </c>
      <c r="B1070">
        <f>'All Nodes'!B9857</f>
        <v>116068</v>
      </c>
      <c r="C1070">
        <f>'All Nodes'!C9857</f>
        <v>100001</v>
      </c>
      <c r="D1070" s="1">
        <f>'All Nodes'!D9857</f>
        <v>0.22501599999999999</v>
      </c>
      <c r="E1070" s="1">
        <f>'All Nodes'!E9857</f>
        <v>-0.32498899999999997</v>
      </c>
      <c r="F1070" s="1">
        <f>'All Nodes'!F9857</f>
        <v>0.55595399999999995</v>
      </c>
      <c r="G1070">
        <f>'All Nodes'!G9857</f>
        <v>100001</v>
      </c>
    </row>
    <row r="1071" spans="1:7" x14ac:dyDescent="0.25">
      <c r="A1071" t="str">
        <f>'All Nodes'!A9858</f>
        <v>GRID</v>
      </c>
      <c r="B1071">
        <f>'All Nodes'!B9858</f>
        <v>116069</v>
      </c>
      <c r="C1071">
        <f>'All Nodes'!C9858</f>
        <v>100001</v>
      </c>
      <c r="D1071" s="1">
        <f>'All Nodes'!D9858</f>
        <v>0.200016</v>
      </c>
      <c r="E1071" s="1">
        <f>'All Nodes'!E9858</f>
        <v>-0.32498899999999997</v>
      </c>
      <c r="F1071" s="1">
        <f>'All Nodes'!F9858</f>
        <v>0.55382699999999996</v>
      </c>
      <c r="G1071">
        <f>'All Nodes'!G9858</f>
        <v>100001</v>
      </c>
    </row>
    <row r="1072" spans="1:7" x14ac:dyDescent="0.25">
      <c r="A1072" t="str">
        <f>'All Nodes'!A9859</f>
        <v>GRID</v>
      </c>
      <c r="B1072">
        <f>'All Nodes'!B9859</f>
        <v>116070</v>
      </c>
      <c r="C1072">
        <f>'All Nodes'!C9859</f>
        <v>100001</v>
      </c>
      <c r="D1072" s="1">
        <f>'All Nodes'!D9859</f>
        <v>0.325017</v>
      </c>
      <c r="E1072" s="1">
        <f>'All Nodes'!E9859</f>
        <v>-0.34998400000000002</v>
      </c>
      <c r="F1072" s="1">
        <f>'All Nodes'!F9859</f>
        <v>0.57038199999999994</v>
      </c>
      <c r="G1072">
        <f>'All Nodes'!G9859</f>
        <v>100001</v>
      </c>
    </row>
    <row r="1073" spans="1:7" x14ac:dyDescent="0.25">
      <c r="A1073" t="str">
        <f>'All Nodes'!A9860</f>
        <v>GRID</v>
      </c>
      <c r="B1073">
        <f>'All Nodes'!B9860</f>
        <v>116071</v>
      </c>
      <c r="C1073">
        <f>'All Nodes'!C9860</f>
        <v>100001</v>
      </c>
      <c r="D1073" s="1">
        <f>'All Nodes'!D9860</f>
        <v>0.30001699999999998</v>
      </c>
      <c r="E1073" s="1">
        <f>'All Nodes'!E9860</f>
        <v>-0.34998499999999999</v>
      </c>
      <c r="F1073" s="1">
        <f>'All Nodes'!F9860</f>
        <v>0.56723699999999999</v>
      </c>
      <c r="G1073">
        <f>'All Nodes'!G9860</f>
        <v>100001</v>
      </c>
    </row>
    <row r="1074" spans="1:7" x14ac:dyDescent="0.25">
      <c r="A1074" t="str">
        <f>'All Nodes'!A9861</f>
        <v>GRID</v>
      </c>
      <c r="B1074">
        <f>'All Nodes'!B9861</f>
        <v>116072</v>
      </c>
      <c r="C1074">
        <f>'All Nodes'!C9861</f>
        <v>100001</v>
      </c>
      <c r="D1074" s="1">
        <f>'All Nodes'!D9861</f>
        <v>0.175015</v>
      </c>
      <c r="E1074" s="1">
        <f>'All Nodes'!E9861</f>
        <v>-0.32499099999999997</v>
      </c>
      <c r="F1074" s="1">
        <f>'All Nodes'!F9861</f>
        <v>0.55195300000000003</v>
      </c>
      <c r="G1074">
        <f>'All Nodes'!G9861</f>
        <v>100001</v>
      </c>
    </row>
    <row r="1075" spans="1:7" x14ac:dyDescent="0.25">
      <c r="A1075" t="str">
        <f>'All Nodes'!A9862</f>
        <v>GRID</v>
      </c>
      <c r="B1075">
        <f>'All Nodes'!B9862</f>
        <v>116073</v>
      </c>
      <c r="C1075">
        <f>'All Nodes'!C9862</f>
        <v>100001</v>
      </c>
      <c r="D1075" s="1">
        <f>'All Nodes'!D9862</f>
        <v>0.15001500000000001</v>
      </c>
      <c r="E1075" s="1">
        <f>'All Nodes'!E9862</f>
        <v>-0.324992</v>
      </c>
      <c r="F1075" s="1">
        <f>'All Nodes'!F9862</f>
        <v>0.55032899999999996</v>
      </c>
      <c r="G1075">
        <f>'All Nodes'!G9862</f>
        <v>100001</v>
      </c>
    </row>
    <row r="1076" spans="1:7" x14ac:dyDescent="0.25">
      <c r="A1076" t="str">
        <f>'All Nodes'!A9863</f>
        <v>GRID</v>
      </c>
      <c r="B1076">
        <f>'All Nodes'!B9863</f>
        <v>116074</v>
      </c>
      <c r="C1076">
        <f>'All Nodes'!C9863</f>
        <v>100001</v>
      </c>
      <c r="D1076" s="1">
        <f>'All Nodes'!D9863</f>
        <v>-0.29998399999999997</v>
      </c>
      <c r="E1076" s="1">
        <f>'All Nodes'!E9863</f>
        <v>-0.32501400000000003</v>
      </c>
      <c r="F1076" s="1">
        <f>'All Nodes'!F9863</f>
        <v>0.56384699999999999</v>
      </c>
      <c r="G1076">
        <f>'All Nodes'!G9863</f>
        <v>100001</v>
      </c>
    </row>
    <row r="1077" spans="1:7" x14ac:dyDescent="0.25">
      <c r="A1077" t="str">
        <f>'All Nodes'!A9864</f>
        <v>GRID</v>
      </c>
      <c r="B1077">
        <f>'All Nodes'!B9864</f>
        <v>116075</v>
      </c>
      <c r="C1077">
        <f>'All Nodes'!C9864</f>
        <v>100001</v>
      </c>
      <c r="D1077" s="1">
        <f>'All Nodes'!D9864</f>
        <v>0.12501499999999999</v>
      </c>
      <c r="E1077" s="1">
        <f>'All Nodes'!E9864</f>
        <v>-0.32499299999999998</v>
      </c>
      <c r="F1077" s="1">
        <f>'All Nodes'!F9864</f>
        <v>0.548956</v>
      </c>
      <c r="G1077">
        <f>'All Nodes'!G9864</f>
        <v>100001</v>
      </c>
    </row>
    <row r="1078" spans="1:7" x14ac:dyDescent="0.25">
      <c r="A1078" t="str">
        <f>'All Nodes'!A9865</f>
        <v>GRID</v>
      </c>
      <c r="B1078">
        <f>'All Nodes'!B9865</f>
        <v>116076</v>
      </c>
      <c r="C1078">
        <f>'All Nodes'!C9865</f>
        <v>100001</v>
      </c>
      <c r="D1078" s="1">
        <f>'All Nodes'!D9865</f>
        <v>0.10001500000000001</v>
      </c>
      <c r="E1078" s="1">
        <f>'All Nodes'!E9865</f>
        <v>-0.32499499999999998</v>
      </c>
      <c r="F1078" s="1">
        <f>'All Nodes'!F9865</f>
        <v>0.54783499999999996</v>
      </c>
      <c r="G1078">
        <f>'All Nodes'!G9865</f>
        <v>100001</v>
      </c>
    </row>
    <row r="1079" spans="1:7" x14ac:dyDescent="0.25">
      <c r="A1079" t="str">
        <f>'All Nodes'!A9866</f>
        <v>GRID</v>
      </c>
      <c r="B1079">
        <f>'All Nodes'!B9866</f>
        <v>116077</v>
      </c>
      <c r="C1079">
        <f>'All Nodes'!C9866</f>
        <v>100001</v>
      </c>
      <c r="D1079" s="1">
        <f>'All Nodes'!D9866</f>
        <v>7.5014800000000006E-2</v>
      </c>
      <c r="E1079" s="1">
        <f>'All Nodes'!E9866</f>
        <v>-0.32499600000000001</v>
      </c>
      <c r="F1079" s="1">
        <f>'All Nodes'!F9866</f>
        <v>0.54696100000000003</v>
      </c>
      <c r="G1079">
        <f>'All Nodes'!G9866</f>
        <v>100001</v>
      </c>
    </row>
    <row r="1080" spans="1:7" x14ac:dyDescent="0.25">
      <c r="A1080" t="str">
        <f>'All Nodes'!A9867</f>
        <v>GRID</v>
      </c>
      <c r="B1080">
        <f>'All Nodes'!B9867</f>
        <v>116078</v>
      </c>
      <c r="C1080">
        <f>'All Nodes'!C9867</f>
        <v>100001</v>
      </c>
      <c r="D1080" s="1">
        <f>'All Nodes'!D9867</f>
        <v>-0.27498400000000001</v>
      </c>
      <c r="E1080" s="1">
        <f>'All Nodes'!E9867</f>
        <v>-0.325013</v>
      </c>
      <c r="F1080" s="1">
        <f>'All Nodes'!F9867</f>
        <v>0.56096299999999999</v>
      </c>
      <c r="G1080">
        <f>'All Nodes'!G9867</f>
        <v>100001</v>
      </c>
    </row>
    <row r="1081" spans="1:7" x14ac:dyDescent="0.25">
      <c r="A1081" t="str">
        <f>'All Nodes'!A9868</f>
        <v>GRID</v>
      </c>
      <c r="B1081">
        <f>'All Nodes'!B9868</f>
        <v>116079</v>
      </c>
      <c r="C1081">
        <f>'All Nodes'!C9868</f>
        <v>100001</v>
      </c>
      <c r="D1081" s="1">
        <f>'All Nodes'!D9868</f>
        <v>5.0014799999999998E-2</v>
      </c>
      <c r="E1081" s="1">
        <f>'All Nodes'!E9868</f>
        <v>-0.32499699999999998</v>
      </c>
      <c r="F1081" s="1">
        <f>'All Nodes'!F9868</f>
        <v>0.54633900000000002</v>
      </c>
      <c r="G1081">
        <f>'All Nodes'!G9868</f>
        <v>100001</v>
      </c>
    </row>
    <row r="1082" spans="1:7" x14ac:dyDescent="0.25">
      <c r="A1082" t="str">
        <f>'All Nodes'!A9869</f>
        <v>GRID</v>
      </c>
      <c r="B1082">
        <f>'All Nodes'!B9869</f>
        <v>116080</v>
      </c>
      <c r="C1082">
        <f>'All Nodes'!C9869</f>
        <v>100001</v>
      </c>
      <c r="D1082" s="1">
        <f>'All Nodes'!D9869</f>
        <v>-0.24998500000000001</v>
      </c>
      <c r="E1082" s="1">
        <f>'All Nodes'!E9869</f>
        <v>-0.32501099999999999</v>
      </c>
      <c r="F1082" s="1">
        <f>'All Nodes'!F9869</f>
        <v>0.55833100000000002</v>
      </c>
      <c r="G1082">
        <f>'All Nodes'!G9869</f>
        <v>100001</v>
      </c>
    </row>
    <row r="1083" spans="1:7" x14ac:dyDescent="0.25">
      <c r="A1083" t="str">
        <f>'All Nodes'!A9870</f>
        <v>GRID</v>
      </c>
      <c r="B1083">
        <f>'All Nodes'!B9870</f>
        <v>116081</v>
      </c>
      <c r="C1083">
        <f>'All Nodes'!C9870</f>
        <v>100001</v>
      </c>
      <c r="D1083" s="1">
        <f>'All Nodes'!D9870</f>
        <v>2.50148E-2</v>
      </c>
      <c r="E1083" s="1">
        <f>'All Nodes'!E9870</f>
        <v>-0.32499800000000001</v>
      </c>
      <c r="F1083" s="1">
        <f>'All Nodes'!F9870</f>
        <v>0.545964</v>
      </c>
      <c r="G1083">
        <f>'All Nodes'!G9870</f>
        <v>100001</v>
      </c>
    </row>
    <row r="1084" spans="1:7" x14ac:dyDescent="0.25">
      <c r="A1084" t="str">
        <f>'All Nodes'!A9871</f>
        <v>GRID</v>
      </c>
      <c r="B1084">
        <f>'All Nodes'!B9871</f>
        <v>116082</v>
      </c>
      <c r="C1084">
        <f>'All Nodes'!C9871</f>
        <v>100001</v>
      </c>
      <c r="D1084" s="1">
        <f>'All Nodes'!D9871</f>
        <v>-0.22498499999999999</v>
      </c>
      <c r="E1084" s="1">
        <f>'All Nodes'!E9871</f>
        <v>-0.32501099999999999</v>
      </c>
      <c r="F1084" s="1">
        <f>'All Nodes'!F9871</f>
        <v>0.55595399999999995</v>
      </c>
      <c r="G1084">
        <f>'All Nodes'!G9871</f>
        <v>100001</v>
      </c>
    </row>
    <row r="1085" spans="1:7" x14ac:dyDescent="0.25">
      <c r="A1085" t="str">
        <f>'All Nodes'!A9872</f>
        <v>GRID</v>
      </c>
      <c r="B1085">
        <f>'All Nodes'!B9872</f>
        <v>116083</v>
      </c>
      <c r="C1085">
        <f>'All Nodes'!C9872</f>
        <v>100001</v>
      </c>
      <c r="D1085" s="1">
        <f>'All Nodes'!D9872</f>
        <v>1.5889E-5</v>
      </c>
      <c r="E1085" s="1">
        <f>'All Nodes'!E9872</f>
        <v>-0.32500000000000001</v>
      </c>
      <c r="F1085" s="1">
        <f>'All Nodes'!F9872</f>
        <v>0.54583999999999999</v>
      </c>
      <c r="G1085">
        <f>'All Nodes'!G9872</f>
        <v>100001</v>
      </c>
    </row>
    <row r="1086" spans="1:7" x14ac:dyDescent="0.25">
      <c r="A1086" t="str">
        <f>'All Nodes'!A9873</f>
        <v>GRID</v>
      </c>
      <c r="B1086">
        <f>'All Nodes'!B9873</f>
        <v>116084</v>
      </c>
      <c r="C1086">
        <f>'All Nodes'!C9873</f>
        <v>100001</v>
      </c>
      <c r="D1086" s="1">
        <f>'All Nodes'!D9873</f>
        <v>-0.199985</v>
      </c>
      <c r="E1086" s="1">
        <f>'All Nodes'!E9873</f>
        <v>-0.32500899999999999</v>
      </c>
      <c r="F1086" s="1">
        <f>'All Nodes'!F9873</f>
        <v>0.55382699999999996</v>
      </c>
      <c r="G1086">
        <f>'All Nodes'!G9873</f>
        <v>100001</v>
      </c>
    </row>
    <row r="1087" spans="1:7" x14ac:dyDescent="0.25">
      <c r="A1087" t="str">
        <f>'All Nodes'!A9874</f>
        <v>GRID</v>
      </c>
      <c r="B1087">
        <f>'All Nodes'!B9874</f>
        <v>116085</v>
      </c>
      <c r="C1087">
        <f>'All Nodes'!C9874</f>
        <v>100001</v>
      </c>
      <c r="D1087" s="1">
        <f>'All Nodes'!D9874</f>
        <v>-2.4983000000000002E-2</v>
      </c>
      <c r="E1087" s="1">
        <f>'All Nodes'!E9874</f>
        <v>-0.32499699999999998</v>
      </c>
      <c r="F1087" s="1">
        <f>'All Nodes'!F9874</f>
        <v>0.54596500000000003</v>
      </c>
      <c r="G1087">
        <f>'All Nodes'!G9874</f>
        <v>100001</v>
      </c>
    </row>
    <row r="1088" spans="1:7" x14ac:dyDescent="0.25">
      <c r="A1088" t="str">
        <f>'All Nodes'!A9875</f>
        <v>GRID</v>
      </c>
      <c r="B1088">
        <f>'All Nodes'!B9875</f>
        <v>116086</v>
      </c>
      <c r="C1088">
        <f>'All Nodes'!C9875</f>
        <v>100001</v>
      </c>
      <c r="D1088" s="1">
        <f>'All Nodes'!D9875</f>
        <v>-0.174985</v>
      </c>
      <c r="E1088" s="1">
        <f>'All Nodes'!E9875</f>
        <v>-0.32500800000000002</v>
      </c>
      <c r="F1088" s="1">
        <f>'All Nodes'!F9875</f>
        <v>0.551952</v>
      </c>
      <c r="G1088">
        <f>'All Nodes'!G9875</f>
        <v>100001</v>
      </c>
    </row>
    <row r="1089" spans="1:7" x14ac:dyDescent="0.25">
      <c r="A1089" t="str">
        <f>'All Nodes'!A9876</f>
        <v>GRID</v>
      </c>
      <c r="B1089">
        <f>'All Nodes'!B9876</f>
        <v>116087</v>
      </c>
      <c r="C1089">
        <f>'All Nodes'!C9876</f>
        <v>100001</v>
      </c>
      <c r="D1089" s="1">
        <f>'All Nodes'!D9876</f>
        <v>-4.9983E-2</v>
      </c>
      <c r="E1089" s="1">
        <f>'All Nodes'!E9876</f>
        <v>-0.32500200000000001</v>
      </c>
      <c r="F1089" s="1">
        <f>'All Nodes'!F9876</f>
        <v>0.54633799999999999</v>
      </c>
      <c r="G1089">
        <f>'All Nodes'!G9876</f>
        <v>100001</v>
      </c>
    </row>
    <row r="1090" spans="1:7" x14ac:dyDescent="0.25">
      <c r="A1090" t="str">
        <f>'All Nodes'!A9877</f>
        <v>GRID</v>
      </c>
      <c r="B1090">
        <f>'All Nodes'!B9877</f>
        <v>116088</v>
      </c>
      <c r="C1090">
        <f>'All Nodes'!C9877</f>
        <v>100001</v>
      </c>
      <c r="D1090" s="1">
        <f>'All Nodes'!D9877</f>
        <v>-0.14998500000000001</v>
      </c>
      <c r="E1090" s="1">
        <f>'All Nodes'!E9877</f>
        <v>-0.32500699999999999</v>
      </c>
      <c r="F1090" s="1">
        <f>'All Nodes'!F9877</f>
        <v>0.55032999999999999</v>
      </c>
      <c r="G1090">
        <f>'All Nodes'!G9877</f>
        <v>100001</v>
      </c>
    </row>
    <row r="1091" spans="1:7" x14ac:dyDescent="0.25">
      <c r="A1091" t="str">
        <f>'All Nodes'!A9878</f>
        <v>GRID</v>
      </c>
      <c r="B1091">
        <f>'All Nodes'!B9878</f>
        <v>116089</v>
      </c>
      <c r="C1091">
        <f>'All Nodes'!C9878</f>
        <v>100001</v>
      </c>
      <c r="D1091" s="1">
        <f>'All Nodes'!D9878</f>
        <v>-7.4982999999999994E-2</v>
      </c>
      <c r="E1091" s="1">
        <f>'All Nodes'!E9878</f>
        <v>-0.32500299999999999</v>
      </c>
      <c r="F1091" s="1">
        <f>'All Nodes'!F9878</f>
        <v>0.54696199999999995</v>
      </c>
      <c r="G1091">
        <f>'All Nodes'!G9878</f>
        <v>100001</v>
      </c>
    </row>
    <row r="1092" spans="1:7" x14ac:dyDescent="0.25">
      <c r="A1092" t="str">
        <f>'All Nodes'!A9879</f>
        <v>GRID</v>
      </c>
      <c r="B1092">
        <f>'All Nodes'!B9879</f>
        <v>116090</v>
      </c>
      <c r="C1092">
        <f>'All Nodes'!C9879</f>
        <v>100001</v>
      </c>
      <c r="D1092" s="1">
        <f>'All Nodes'!D9879</f>
        <v>-0.124985</v>
      </c>
      <c r="E1092" s="1">
        <f>'All Nodes'!E9879</f>
        <v>-0.32500600000000002</v>
      </c>
      <c r="F1092" s="1">
        <f>'All Nodes'!F9879</f>
        <v>0.548956</v>
      </c>
      <c r="G1092">
        <f>'All Nodes'!G9879</f>
        <v>100001</v>
      </c>
    </row>
    <row r="1093" spans="1:7" x14ac:dyDescent="0.25">
      <c r="A1093" t="str">
        <f>'All Nodes'!A9880</f>
        <v>GRID</v>
      </c>
      <c r="B1093">
        <f>'All Nodes'!B9880</f>
        <v>116091</v>
      </c>
      <c r="C1093">
        <f>'All Nodes'!C9880</f>
        <v>100001</v>
      </c>
      <c r="D1093" s="1">
        <f>'All Nodes'!D9880</f>
        <v>-9.9983000000000002E-2</v>
      </c>
      <c r="E1093" s="1">
        <f>'All Nodes'!E9880</f>
        <v>-0.32500299999999999</v>
      </c>
      <c r="F1093" s="1">
        <f>'All Nodes'!F9880</f>
        <v>0.54783499999999996</v>
      </c>
      <c r="G1093">
        <f>'All Nodes'!G9880</f>
        <v>100001</v>
      </c>
    </row>
    <row r="1094" spans="1:7" x14ac:dyDescent="0.25">
      <c r="A1094" t="str">
        <f>'All Nodes'!A9881</f>
        <v>GRID</v>
      </c>
      <c r="B1094">
        <f>'All Nodes'!B9881</f>
        <v>116092</v>
      </c>
      <c r="C1094">
        <f>'All Nodes'!C9881</f>
        <v>100001</v>
      </c>
      <c r="D1094" s="1">
        <f>'All Nodes'!D9881</f>
        <v>-0.299983</v>
      </c>
      <c r="E1094" s="1">
        <f>'All Nodes'!E9881</f>
        <v>-0.35001399999999999</v>
      </c>
      <c r="F1094" s="1">
        <f>'All Nodes'!F9881</f>
        <v>0.56723699999999999</v>
      </c>
      <c r="G1094">
        <f>'All Nodes'!G9881</f>
        <v>100001</v>
      </c>
    </row>
    <row r="1095" spans="1:7" x14ac:dyDescent="0.25">
      <c r="A1095" t="str">
        <f>'All Nodes'!A9882</f>
        <v>GRID</v>
      </c>
      <c r="B1095">
        <f>'All Nodes'!B9882</f>
        <v>116093</v>
      </c>
      <c r="C1095">
        <f>'All Nodes'!C9882</f>
        <v>100001</v>
      </c>
      <c r="D1095" s="1">
        <f>'All Nodes'!D9882</f>
        <v>-0.29998200000000003</v>
      </c>
      <c r="E1095" s="1">
        <f>'All Nodes'!E9882</f>
        <v>-0.37501400000000001</v>
      </c>
      <c r="F1095" s="1">
        <f>'All Nodes'!F9882</f>
        <v>0.570886</v>
      </c>
      <c r="G1095">
        <f>'All Nodes'!G9882</f>
        <v>100001</v>
      </c>
    </row>
    <row r="1096" spans="1:7" x14ac:dyDescent="0.25">
      <c r="A1096" t="str">
        <f>'All Nodes'!A9883</f>
        <v>GRID</v>
      </c>
      <c r="B1096">
        <f>'All Nodes'!B9883</f>
        <v>116094</v>
      </c>
      <c r="C1096">
        <f>'All Nodes'!C9883</f>
        <v>100001</v>
      </c>
      <c r="D1096" s="1">
        <f>'All Nodes'!D9883</f>
        <v>0.27501700000000001</v>
      </c>
      <c r="E1096" s="1">
        <f>'All Nodes'!E9883</f>
        <v>-0.34998600000000002</v>
      </c>
      <c r="F1096" s="1">
        <f>'All Nodes'!F9883</f>
        <v>0.56434899999999999</v>
      </c>
      <c r="G1096">
        <f>'All Nodes'!G9883</f>
        <v>100001</v>
      </c>
    </row>
    <row r="1097" spans="1:7" x14ac:dyDescent="0.25">
      <c r="A1097" t="str">
        <f>'All Nodes'!A9884</f>
        <v>GRID</v>
      </c>
      <c r="B1097">
        <f>'All Nodes'!B9884</f>
        <v>116095</v>
      </c>
      <c r="C1097">
        <f>'All Nodes'!C9884</f>
        <v>100001</v>
      </c>
      <c r="D1097" s="1">
        <f>'All Nodes'!D9884</f>
        <v>0.25001699999999999</v>
      </c>
      <c r="E1097" s="1">
        <f>'All Nodes'!E9884</f>
        <v>-0.34998699999999999</v>
      </c>
      <c r="F1097" s="1">
        <f>'All Nodes'!F9884</f>
        <v>0.56171499999999996</v>
      </c>
      <c r="G1097">
        <f>'All Nodes'!G9884</f>
        <v>100001</v>
      </c>
    </row>
    <row r="1098" spans="1:7" x14ac:dyDescent="0.25">
      <c r="A1098" t="str">
        <f>'All Nodes'!A9885</f>
        <v>GRID</v>
      </c>
      <c r="B1098">
        <f>'All Nodes'!B9885</f>
        <v>116096</v>
      </c>
      <c r="C1098">
        <f>'All Nodes'!C9885</f>
        <v>100001</v>
      </c>
      <c r="D1098" s="1">
        <f>'All Nodes'!D9885</f>
        <v>0.22501699999999999</v>
      </c>
      <c r="E1098" s="1">
        <f>'All Nodes'!E9885</f>
        <v>-0.34998899999999999</v>
      </c>
      <c r="F1098" s="1">
        <f>'All Nodes'!F9885</f>
        <v>0.55933299999999997</v>
      </c>
      <c r="G1098">
        <f>'All Nodes'!G9885</f>
        <v>100001</v>
      </c>
    </row>
    <row r="1099" spans="1:7" x14ac:dyDescent="0.25">
      <c r="A1099" t="str">
        <f>'All Nodes'!A9886</f>
        <v>GRID</v>
      </c>
      <c r="B1099">
        <f>'All Nodes'!B9886</f>
        <v>116097</v>
      </c>
      <c r="C1099">
        <f>'All Nodes'!C9886</f>
        <v>100001</v>
      </c>
      <c r="D1099" s="1">
        <f>'All Nodes'!D9886</f>
        <v>0.200017</v>
      </c>
      <c r="E1099" s="1">
        <f>'All Nodes'!E9886</f>
        <v>-0.34998899999999999</v>
      </c>
      <c r="F1099" s="1">
        <f>'All Nodes'!F9886</f>
        <v>0.55720499999999995</v>
      </c>
      <c r="G1099">
        <f>'All Nodes'!G9886</f>
        <v>100001</v>
      </c>
    </row>
    <row r="1100" spans="1:7" x14ac:dyDescent="0.25">
      <c r="A1100" t="str">
        <f>'All Nodes'!A9887</f>
        <v>GRID</v>
      </c>
      <c r="B1100">
        <f>'All Nodes'!B9887</f>
        <v>116098</v>
      </c>
      <c r="C1100">
        <f>'All Nodes'!C9887</f>
        <v>100001</v>
      </c>
      <c r="D1100" s="1">
        <f>'All Nodes'!D9887</f>
        <v>0.17501700000000001</v>
      </c>
      <c r="E1100" s="1">
        <f>'All Nodes'!E9887</f>
        <v>-0.349991</v>
      </c>
      <c r="F1100" s="1">
        <f>'All Nodes'!F9887</f>
        <v>0.55532700000000002</v>
      </c>
      <c r="G1100">
        <f>'All Nodes'!G9887</f>
        <v>100001</v>
      </c>
    </row>
    <row r="1101" spans="1:7" x14ac:dyDescent="0.25">
      <c r="A1101" t="str">
        <f>'All Nodes'!A9888</f>
        <v>GRID</v>
      </c>
      <c r="B1101">
        <f>'All Nodes'!B9888</f>
        <v>116099</v>
      </c>
      <c r="C1101">
        <f>'All Nodes'!C9888</f>
        <v>100001</v>
      </c>
      <c r="D1101" s="1">
        <f>'All Nodes'!D9888</f>
        <v>0.30001800000000001</v>
      </c>
      <c r="E1101" s="1">
        <f>'All Nodes'!E9888</f>
        <v>-0.37498500000000001</v>
      </c>
      <c r="F1101" s="1">
        <f>'All Nodes'!F9888</f>
        <v>0.570886</v>
      </c>
      <c r="G1101">
        <f>'All Nodes'!G9888</f>
        <v>100001</v>
      </c>
    </row>
    <row r="1102" spans="1:7" x14ac:dyDescent="0.25">
      <c r="A1102" t="str">
        <f>'All Nodes'!A9889</f>
        <v>GRID</v>
      </c>
      <c r="B1102">
        <f>'All Nodes'!B9889</f>
        <v>116100</v>
      </c>
      <c r="C1102">
        <f>'All Nodes'!C9889</f>
        <v>100001</v>
      </c>
      <c r="D1102" s="1">
        <f>'All Nodes'!D9889</f>
        <v>0.27501799999999998</v>
      </c>
      <c r="E1102" s="1">
        <f>'All Nodes'!E9889</f>
        <v>-0.37498599999999999</v>
      </c>
      <c r="F1102" s="1">
        <f>'All Nodes'!F9889</f>
        <v>0.56799299999999997</v>
      </c>
      <c r="G1102">
        <f>'All Nodes'!G9889</f>
        <v>100001</v>
      </c>
    </row>
    <row r="1103" spans="1:7" x14ac:dyDescent="0.25">
      <c r="A1103" t="str">
        <f>'All Nodes'!A9890</f>
        <v>GRID</v>
      </c>
      <c r="B1103">
        <f>'All Nodes'!B9890</f>
        <v>116101</v>
      </c>
      <c r="C1103">
        <f>'All Nodes'!C9890</f>
        <v>100001</v>
      </c>
      <c r="D1103" s="1">
        <f>'All Nodes'!D9890</f>
        <v>0.15001700000000001</v>
      </c>
      <c r="E1103" s="1">
        <f>'All Nodes'!E9890</f>
        <v>-0.34999200000000003</v>
      </c>
      <c r="F1103" s="1">
        <f>'All Nodes'!F9890</f>
        <v>0.55370200000000003</v>
      </c>
      <c r="G1103">
        <f>'All Nodes'!G9890</f>
        <v>100001</v>
      </c>
    </row>
    <row r="1104" spans="1:7" x14ac:dyDescent="0.25">
      <c r="A1104" t="str">
        <f>'All Nodes'!A9891</f>
        <v>GRID</v>
      </c>
      <c r="B1104">
        <f>'All Nodes'!B9891</f>
        <v>116102</v>
      </c>
      <c r="C1104">
        <f>'All Nodes'!C9891</f>
        <v>100001</v>
      </c>
      <c r="D1104" s="1">
        <f>'All Nodes'!D9891</f>
        <v>0.12501699999999999</v>
      </c>
      <c r="E1104" s="1">
        <f>'All Nodes'!E9891</f>
        <v>-0.349993</v>
      </c>
      <c r="F1104" s="1">
        <f>'All Nodes'!F9891</f>
        <v>0.55232800000000004</v>
      </c>
      <c r="G1104">
        <f>'All Nodes'!G9891</f>
        <v>100001</v>
      </c>
    </row>
    <row r="1105" spans="1:7" x14ac:dyDescent="0.25">
      <c r="A1105" t="str">
        <f>'All Nodes'!A9892</f>
        <v>GRID</v>
      </c>
      <c r="B1105">
        <f>'All Nodes'!B9892</f>
        <v>116103</v>
      </c>
      <c r="C1105">
        <f>'All Nodes'!C9892</f>
        <v>100001</v>
      </c>
      <c r="D1105" s="1">
        <f>'All Nodes'!D9892</f>
        <v>-0.27498299999999998</v>
      </c>
      <c r="E1105" s="1">
        <f>'All Nodes'!E9892</f>
        <v>-0.35001300000000002</v>
      </c>
      <c r="F1105" s="1">
        <f>'All Nodes'!F9892</f>
        <v>0.56434899999999999</v>
      </c>
      <c r="G1105">
        <f>'All Nodes'!G9892</f>
        <v>100001</v>
      </c>
    </row>
    <row r="1106" spans="1:7" x14ac:dyDescent="0.25">
      <c r="A1106" t="str">
        <f>'All Nodes'!A9893</f>
        <v>GRID</v>
      </c>
      <c r="B1106">
        <f>'All Nodes'!B9893</f>
        <v>116104</v>
      </c>
      <c r="C1106">
        <f>'All Nodes'!C9893</f>
        <v>100001</v>
      </c>
      <c r="D1106" s="1">
        <f>'All Nodes'!D9893</f>
        <v>0.10001699999999999</v>
      </c>
      <c r="E1106" s="1">
        <f>'All Nodes'!E9893</f>
        <v>-0.349995</v>
      </c>
      <c r="F1106" s="1">
        <f>'All Nodes'!F9893</f>
        <v>0.551203</v>
      </c>
      <c r="G1106">
        <f>'All Nodes'!G9893</f>
        <v>100001</v>
      </c>
    </row>
    <row r="1107" spans="1:7" x14ac:dyDescent="0.25">
      <c r="A1107" t="str">
        <f>'All Nodes'!A9894</f>
        <v>GRID</v>
      </c>
      <c r="B1107">
        <f>'All Nodes'!B9894</f>
        <v>116105</v>
      </c>
      <c r="C1107">
        <f>'All Nodes'!C9894</f>
        <v>100001</v>
      </c>
      <c r="D1107" s="1">
        <f>'All Nodes'!D9894</f>
        <v>7.5017E-2</v>
      </c>
      <c r="E1107" s="1">
        <f>'All Nodes'!E9894</f>
        <v>-0.34999599999999997</v>
      </c>
      <c r="F1107" s="1">
        <f>'All Nodes'!F9894</f>
        <v>0.55032999999999999</v>
      </c>
      <c r="G1107">
        <f>'All Nodes'!G9894</f>
        <v>100001</v>
      </c>
    </row>
    <row r="1108" spans="1:7" x14ac:dyDescent="0.25">
      <c r="A1108" t="str">
        <f>'All Nodes'!A9895</f>
        <v>GRID</v>
      </c>
      <c r="B1108">
        <f>'All Nodes'!B9895</f>
        <v>116106</v>
      </c>
      <c r="C1108">
        <f>'All Nodes'!C9895</f>
        <v>100001</v>
      </c>
      <c r="D1108" s="1">
        <f>'All Nodes'!D9895</f>
        <v>5.0016999999999999E-2</v>
      </c>
      <c r="E1108" s="1">
        <f>'All Nodes'!E9895</f>
        <v>-0.349997</v>
      </c>
      <c r="F1108" s="1">
        <f>'All Nodes'!F9895</f>
        <v>0.549705</v>
      </c>
      <c r="G1108">
        <f>'All Nodes'!G9895</f>
        <v>100001</v>
      </c>
    </row>
    <row r="1109" spans="1:7" x14ac:dyDescent="0.25">
      <c r="A1109" t="str">
        <f>'All Nodes'!A9896</f>
        <v>GRID</v>
      </c>
      <c r="B1109">
        <f>'All Nodes'!B9896</f>
        <v>116107</v>
      </c>
      <c r="C1109">
        <f>'All Nodes'!C9896</f>
        <v>100001</v>
      </c>
      <c r="D1109" s="1">
        <f>'All Nodes'!D9896</f>
        <v>-0.24998300000000001</v>
      </c>
      <c r="E1109" s="1">
        <f>'All Nodes'!E9896</f>
        <v>-0.35001100000000002</v>
      </c>
      <c r="F1109" s="1">
        <f>'All Nodes'!F9896</f>
        <v>0.56171499999999996</v>
      </c>
      <c r="G1109">
        <f>'All Nodes'!G9896</f>
        <v>100001</v>
      </c>
    </row>
    <row r="1110" spans="1:7" x14ac:dyDescent="0.25">
      <c r="A1110" t="str">
        <f>'All Nodes'!A9897</f>
        <v>GRID</v>
      </c>
      <c r="B1110">
        <f>'All Nodes'!B9897</f>
        <v>116108</v>
      </c>
      <c r="C1110">
        <f>'All Nodes'!C9897</f>
        <v>100001</v>
      </c>
      <c r="D1110" s="1">
        <f>'All Nodes'!D9897</f>
        <v>2.5017000000000001E-2</v>
      </c>
      <c r="E1110" s="1">
        <f>'All Nodes'!E9897</f>
        <v>-0.34999799999999998</v>
      </c>
      <c r="F1110" s="1">
        <f>'All Nodes'!F9897</f>
        <v>0.54933100000000001</v>
      </c>
      <c r="G1110">
        <f>'All Nodes'!G9897</f>
        <v>100001</v>
      </c>
    </row>
    <row r="1111" spans="1:7" x14ac:dyDescent="0.25">
      <c r="A1111" t="str">
        <f>'All Nodes'!A9898</f>
        <v>GRID</v>
      </c>
      <c r="B1111">
        <f>'All Nodes'!B9898</f>
        <v>116109</v>
      </c>
      <c r="C1111">
        <f>'All Nodes'!C9898</f>
        <v>100001</v>
      </c>
      <c r="D1111" s="1">
        <f>'All Nodes'!D9898</f>
        <v>-0.22498299999999999</v>
      </c>
      <c r="E1111" s="1">
        <f>'All Nodes'!E9898</f>
        <v>-0.35001100000000002</v>
      </c>
      <c r="F1111" s="1">
        <f>'All Nodes'!F9898</f>
        <v>0.55933299999999997</v>
      </c>
      <c r="G1111">
        <f>'All Nodes'!G9898</f>
        <v>100001</v>
      </c>
    </row>
    <row r="1112" spans="1:7" x14ac:dyDescent="0.25">
      <c r="A1112" t="str">
        <f>'All Nodes'!A9899</f>
        <v>GRID</v>
      </c>
      <c r="B1112">
        <f>'All Nodes'!B9899</f>
        <v>116110</v>
      </c>
      <c r="C1112">
        <f>'All Nodes'!C9899</f>
        <v>100001</v>
      </c>
      <c r="D1112" s="1">
        <f>'All Nodes'!D9899</f>
        <v>1.6990000000000002E-5</v>
      </c>
      <c r="E1112" s="1">
        <f>'All Nodes'!E9899</f>
        <v>-0.349999</v>
      </c>
      <c r="F1112" s="1">
        <f>'All Nodes'!F9899</f>
        <v>0.549207</v>
      </c>
      <c r="G1112">
        <f>'All Nodes'!G9899</f>
        <v>100001</v>
      </c>
    </row>
    <row r="1113" spans="1:7" x14ac:dyDescent="0.25">
      <c r="A1113" t="str">
        <f>'All Nodes'!A9900</f>
        <v>GRID</v>
      </c>
      <c r="B1113">
        <f>'All Nodes'!B9900</f>
        <v>116111</v>
      </c>
      <c r="C1113">
        <f>'All Nodes'!C9900</f>
        <v>100001</v>
      </c>
      <c r="D1113" s="1">
        <f>'All Nodes'!D9900</f>
        <v>-0.19998299999999999</v>
      </c>
      <c r="E1113" s="1">
        <f>'All Nodes'!E9900</f>
        <v>-0.35000900000000001</v>
      </c>
      <c r="F1113" s="1">
        <f>'All Nodes'!F9900</f>
        <v>0.55720499999999995</v>
      </c>
      <c r="G1113">
        <f>'All Nodes'!G9900</f>
        <v>100001</v>
      </c>
    </row>
    <row r="1114" spans="1:7" x14ac:dyDescent="0.25">
      <c r="A1114" t="str">
        <f>'All Nodes'!A9901</f>
        <v>GRID</v>
      </c>
      <c r="B1114">
        <f>'All Nodes'!B9901</f>
        <v>116112</v>
      </c>
      <c r="C1114">
        <f>'All Nodes'!C9901</f>
        <v>100001</v>
      </c>
      <c r="D1114" s="1">
        <f>'All Nodes'!D9901</f>
        <v>-2.4983000000000002E-2</v>
      </c>
      <c r="E1114" s="1">
        <f>'All Nodes'!E9901</f>
        <v>-0.34999799999999998</v>
      </c>
      <c r="F1114" s="1">
        <f>'All Nodes'!F9901</f>
        <v>0.54932999999999998</v>
      </c>
      <c r="G1114">
        <f>'All Nodes'!G9901</f>
        <v>100001</v>
      </c>
    </row>
    <row r="1115" spans="1:7" x14ac:dyDescent="0.25">
      <c r="A1115" t="str">
        <f>'All Nodes'!A9902</f>
        <v>GRID</v>
      </c>
      <c r="B1115">
        <f>'All Nodes'!B9902</f>
        <v>116113</v>
      </c>
      <c r="C1115">
        <f>'All Nodes'!C9902</f>
        <v>100001</v>
      </c>
      <c r="D1115" s="1">
        <f>'All Nodes'!D9902</f>
        <v>-0.174983</v>
      </c>
      <c r="E1115" s="1">
        <f>'All Nodes'!E9902</f>
        <v>-0.35000799999999999</v>
      </c>
      <c r="F1115" s="1">
        <f>'All Nodes'!F9902</f>
        <v>0.55532800000000004</v>
      </c>
      <c r="G1115">
        <f>'All Nodes'!G9902</f>
        <v>100001</v>
      </c>
    </row>
    <row r="1116" spans="1:7" x14ac:dyDescent="0.25">
      <c r="A1116" t="str">
        <f>'All Nodes'!A9903</f>
        <v>GRID</v>
      </c>
      <c r="B1116">
        <f>'All Nodes'!B9903</f>
        <v>116114</v>
      </c>
      <c r="C1116">
        <f>'All Nodes'!C9903</f>
        <v>100001</v>
      </c>
      <c r="D1116" s="1">
        <f>'All Nodes'!D9903</f>
        <v>-4.9983E-2</v>
      </c>
      <c r="E1116" s="1">
        <f>'All Nodes'!E9903</f>
        <v>-0.35000300000000001</v>
      </c>
      <c r="F1116" s="1">
        <f>'All Nodes'!F9903</f>
        <v>0.54970600000000003</v>
      </c>
      <c r="G1116">
        <f>'All Nodes'!G9903</f>
        <v>100001</v>
      </c>
    </row>
    <row r="1117" spans="1:7" x14ac:dyDescent="0.25">
      <c r="A1117" t="str">
        <f>'All Nodes'!A9904</f>
        <v>GRID</v>
      </c>
      <c r="B1117">
        <f>'All Nodes'!B9904</f>
        <v>116115</v>
      </c>
      <c r="C1117">
        <f>'All Nodes'!C9904</f>
        <v>100001</v>
      </c>
      <c r="D1117" s="1">
        <f>'All Nodes'!D9904</f>
        <v>-0.14998300000000001</v>
      </c>
      <c r="E1117" s="1">
        <f>'All Nodes'!E9904</f>
        <v>-0.35000700000000001</v>
      </c>
      <c r="F1117" s="1">
        <f>'All Nodes'!F9904</f>
        <v>0.55370200000000003</v>
      </c>
      <c r="G1117">
        <f>'All Nodes'!G9904</f>
        <v>100001</v>
      </c>
    </row>
    <row r="1118" spans="1:7" x14ac:dyDescent="0.25">
      <c r="A1118" t="str">
        <f>'All Nodes'!A9905</f>
        <v>GRID</v>
      </c>
      <c r="B1118">
        <f>'All Nodes'!B9905</f>
        <v>116116</v>
      </c>
      <c r="C1118">
        <f>'All Nodes'!C9905</f>
        <v>100001</v>
      </c>
      <c r="D1118" s="1">
        <f>'All Nodes'!D9905</f>
        <v>-7.4982999999999994E-2</v>
      </c>
      <c r="E1118" s="1">
        <f>'All Nodes'!E9905</f>
        <v>-0.35000199999999998</v>
      </c>
      <c r="F1118" s="1">
        <f>'All Nodes'!F9905</f>
        <v>0.55032999999999999</v>
      </c>
      <c r="G1118">
        <f>'All Nodes'!G9905</f>
        <v>100001</v>
      </c>
    </row>
    <row r="1119" spans="1:7" x14ac:dyDescent="0.25">
      <c r="A1119" t="str">
        <f>'All Nodes'!A9906</f>
        <v>GRID</v>
      </c>
      <c r="B1119">
        <f>'All Nodes'!B9906</f>
        <v>116117</v>
      </c>
      <c r="C1119">
        <f>'All Nodes'!C9906</f>
        <v>100001</v>
      </c>
      <c r="D1119" s="1">
        <f>'All Nodes'!D9906</f>
        <v>-0.124983</v>
      </c>
      <c r="E1119" s="1">
        <f>'All Nodes'!E9906</f>
        <v>-0.35000500000000001</v>
      </c>
      <c r="F1119" s="1">
        <f>'All Nodes'!F9906</f>
        <v>0.55232800000000004</v>
      </c>
      <c r="G1119">
        <f>'All Nodes'!G9906</f>
        <v>100001</v>
      </c>
    </row>
    <row r="1120" spans="1:7" x14ac:dyDescent="0.25">
      <c r="A1120" t="str">
        <f>'All Nodes'!A9907</f>
        <v>GRID</v>
      </c>
      <c r="B1120">
        <f>'All Nodes'!B9907</f>
        <v>116118</v>
      </c>
      <c r="C1120">
        <f>'All Nodes'!C9907</f>
        <v>100001</v>
      </c>
      <c r="D1120" s="1">
        <f>'All Nodes'!D9907</f>
        <v>-9.9983000000000002E-2</v>
      </c>
      <c r="E1120" s="1">
        <f>'All Nodes'!E9907</f>
        <v>-0.35000500000000001</v>
      </c>
      <c r="F1120" s="1">
        <f>'All Nodes'!F9907</f>
        <v>0.551203</v>
      </c>
      <c r="G1120">
        <f>'All Nodes'!G9907</f>
        <v>100001</v>
      </c>
    </row>
    <row r="1121" spans="1:7" x14ac:dyDescent="0.25">
      <c r="A1121" t="str">
        <f>'All Nodes'!A9908</f>
        <v>GRID</v>
      </c>
      <c r="B1121">
        <f>'All Nodes'!B9908</f>
        <v>116119</v>
      </c>
      <c r="C1121">
        <f>'All Nodes'!C9908</f>
        <v>100001</v>
      </c>
      <c r="D1121" s="1">
        <f>'All Nodes'!D9908</f>
        <v>-0.274982</v>
      </c>
      <c r="E1121" s="1">
        <f>'All Nodes'!E9908</f>
        <v>-0.37501299999999999</v>
      </c>
      <c r="F1121" s="1">
        <f>'All Nodes'!F9908</f>
        <v>0.56799200000000005</v>
      </c>
      <c r="G1121">
        <f>'All Nodes'!G9908</f>
        <v>100001</v>
      </c>
    </row>
    <row r="1122" spans="1:7" x14ac:dyDescent="0.25">
      <c r="A1122" t="str">
        <f>'All Nodes'!A9909</f>
        <v>GRID</v>
      </c>
      <c r="B1122">
        <f>'All Nodes'!B9909</f>
        <v>116120</v>
      </c>
      <c r="C1122">
        <f>'All Nodes'!C9909</f>
        <v>100001</v>
      </c>
      <c r="D1122" s="1">
        <f>'All Nodes'!D9909</f>
        <v>-0.27498</v>
      </c>
      <c r="E1122" s="1">
        <f>'All Nodes'!E9909</f>
        <v>-0.40001300000000001</v>
      </c>
      <c r="F1122" s="1">
        <f>'All Nodes'!F9909</f>
        <v>0.57189299999999998</v>
      </c>
      <c r="G1122">
        <f>'All Nodes'!G9909</f>
        <v>100001</v>
      </c>
    </row>
    <row r="1123" spans="1:7" x14ac:dyDescent="0.25">
      <c r="A1123" t="str">
        <f>'All Nodes'!A9910</f>
        <v>GRID</v>
      </c>
      <c r="B1123">
        <f>'All Nodes'!B9910</f>
        <v>116121</v>
      </c>
      <c r="C1123">
        <f>'All Nodes'!C9910</f>
        <v>100001</v>
      </c>
      <c r="D1123" s="1">
        <f>'All Nodes'!D9910</f>
        <v>0.25001800000000002</v>
      </c>
      <c r="E1123" s="1">
        <f>'All Nodes'!E9910</f>
        <v>-0.37498700000000001</v>
      </c>
      <c r="F1123" s="1">
        <f>'All Nodes'!F9910</f>
        <v>0.56535299999999999</v>
      </c>
      <c r="G1123">
        <f>'All Nodes'!G9910</f>
        <v>100001</v>
      </c>
    </row>
    <row r="1124" spans="1:7" x14ac:dyDescent="0.25">
      <c r="A1124" t="str">
        <f>'All Nodes'!A9911</f>
        <v>GRID</v>
      </c>
      <c r="B1124">
        <f>'All Nodes'!B9911</f>
        <v>116122</v>
      </c>
      <c r="C1124">
        <f>'All Nodes'!C9911</f>
        <v>100001</v>
      </c>
      <c r="D1124" s="1">
        <f>'All Nodes'!D9911</f>
        <v>0.225018</v>
      </c>
      <c r="E1124" s="1">
        <f>'All Nodes'!E9911</f>
        <v>-0.37498900000000002</v>
      </c>
      <c r="F1124" s="1">
        <f>'All Nodes'!F9911</f>
        <v>0.56296900000000005</v>
      </c>
      <c r="G1124">
        <f>'All Nodes'!G9911</f>
        <v>100001</v>
      </c>
    </row>
    <row r="1125" spans="1:7" x14ac:dyDescent="0.25">
      <c r="A1125" t="str">
        <f>'All Nodes'!A9912</f>
        <v>GRID</v>
      </c>
      <c r="B1125">
        <f>'All Nodes'!B9912</f>
        <v>116123</v>
      </c>
      <c r="C1125">
        <f>'All Nodes'!C9912</f>
        <v>100001</v>
      </c>
      <c r="D1125" s="1">
        <f>'All Nodes'!D9912</f>
        <v>0.200019</v>
      </c>
      <c r="E1125" s="1">
        <f>'All Nodes'!E9912</f>
        <v>-0.37498900000000002</v>
      </c>
      <c r="F1125" s="1">
        <f>'All Nodes'!F9912</f>
        <v>0.560836</v>
      </c>
      <c r="G1125">
        <f>'All Nodes'!G9912</f>
        <v>100001</v>
      </c>
    </row>
    <row r="1126" spans="1:7" x14ac:dyDescent="0.25">
      <c r="A1126" t="str">
        <f>'All Nodes'!A9913</f>
        <v>GRID</v>
      </c>
      <c r="B1126">
        <f>'All Nodes'!B9913</f>
        <v>116124</v>
      </c>
      <c r="C1126">
        <f>'All Nodes'!C9913</f>
        <v>100001</v>
      </c>
      <c r="D1126" s="1">
        <f>'All Nodes'!D9913</f>
        <v>0.17501900000000001</v>
      </c>
      <c r="E1126" s="1">
        <f>'All Nodes'!E9913</f>
        <v>-0.37499100000000002</v>
      </c>
      <c r="F1126" s="1">
        <f>'All Nodes'!F9913</f>
        <v>0.55895700000000004</v>
      </c>
      <c r="G1126">
        <f>'All Nodes'!G9913</f>
        <v>100001</v>
      </c>
    </row>
    <row r="1127" spans="1:7" x14ac:dyDescent="0.25">
      <c r="A1127" t="str">
        <f>'All Nodes'!A9914</f>
        <v>GRID</v>
      </c>
      <c r="B1127">
        <f>'All Nodes'!B9914</f>
        <v>116125</v>
      </c>
      <c r="C1127">
        <f>'All Nodes'!C9914</f>
        <v>100001</v>
      </c>
      <c r="D1127" s="1">
        <f>'All Nodes'!D9914</f>
        <v>0.15001900000000001</v>
      </c>
      <c r="E1127" s="1">
        <f>'All Nodes'!E9914</f>
        <v>-0.37499300000000002</v>
      </c>
      <c r="F1127" s="1">
        <f>'All Nodes'!F9914</f>
        <v>0.55732999999999999</v>
      </c>
      <c r="G1127">
        <f>'All Nodes'!G9914</f>
        <v>100001</v>
      </c>
    </row>
    <row r="1128" spans="1:7" x14ac:dyDescent="0.25">
      <c r="A1128" t="str">
        <f>'All Nodes'!A9915</f>
        <v>GRID</v>
      </c>
      <c r="B1128">
        <f>'All Nodes'!B9915</f>
        <v>116126</v>
      </c>
      <c r="C1128">
        <f>'All Nodes'!C9915</f>
        <v>100001</v>
      </c>
      <c r="D1128" s="1">
        <f>'All Nodes'!D9915</f>
        <v>0.27501999999999999</v>
      </c>
      <c r="E1128" s="1">
        <f>'All Nodes'!E9915</f>
        <v>-0.39998600000000001</v>
      </c>
      <c r="F1128" s="1">
        <f>'All Nodes'!F9915</f>
        <v>0.57189199999999996</v>
      </c>
      <c r="G1128">
        <f>'All Nodes'!G9915</f>
        <v>100001</v>
      </c>
    </row>
    <row r="1129" spans="1:7" x14ac:dyDescent="0.25">
      <c r="A1129" t="str">
        <f>'All Nodes'!A9916</f>
        <v>GRID</v>
      </c>
      <c r="B1129">
        <f>'All Nodes'!B9916</f>
        <v>116127</v>
      </c>
      <c r="C1129">
        <f>'All Nodes'!C9916</f>
        <v>100001</v>
      </c>
      <c r="D1129" s="1">
        <f>'All Nodes'!D9916</f>
        <v>0.25002000000000002</v>
      </c>
      <c r="E1129" s="1">
        <f>'All Nodes'!E9916</f>
        <v>-0.39998699999999998</v>
      </c>
      <c r="F1129" s="1">
        <f>'All Nodes'!F9916</f>
        <v>0.56925000000000003</v>
      </c>
      <c r="G1129">
        <f>'All Nodes'!G9916</f>
        <v>100001</v>
      </c>
    </row>
    <row r="1130" spans="1:7" x14ac:dyDescent="0.25">
      <c r="A1130" t="str">
        <f>'All Nodes'!A9917</f>
        <v>GRID</v>
      </c>
      <c r="B1130">
        <f>'All Nodes'!B9917</f>
        <v>116128</v>
      </c>
      <c r="C1130">
        <f>'All Nodes'!C9917</f>
        <v>100001</v>
      </c>
      <c r="D1130" s="1">
        <f>'All Nodes'!D9917</f>
        <v>0.12501899999999999</v>
      </c>
      <c r="E1130" s="1">
        <f>'All Nodes'!E9917</f>
        <v>-0.37499300000000002</v>
      </c>
      <c r="F1130" s="1">
        <f>'All Nodes'!F9917</f>
        <v>0.55595300000000003</v>
      </c>
      <c r="G1130">
        <f>'All Nodes'!G9917</f>
        <v>100001</v>
      </c>
    </row>
    <row r="1131" spans="1:7" x14ac:dyDescent="0.25">
      <c r="A1131" t="str">
        <f>'All Nodes'!A9918</f>
        <v>GRID</v>
      </c>
      <c r="B1131">
        <f>'All Nodes'!B9918</f>
        <v>116129</v>
      </c>
      <c r="C1131">
        <f>'All Nodes'!C9918</f>
        <v>100001</v>
      </c>
      <c r="D1131" s="1">
        <f>'All Nodes'!D9918</f>
        <v>0.100019</v>
      </c>
      <c r="E1131" s="1">
        <f>'All Nodes'!E9918</f>
        <v>-0.37499500000000002</v>
      </c>
      <c r="F1131" s="1">
        <f>'All Nodes'!F9918</f>
        <v>0.55482799999999999</v>
      </c>
      <c r="G1131">
        <f>'All Nodes'!G9918</f>
        <v>100001</v>
      </c>
    </row>
    <row r="1132" spans="1:7" x14ac:dyDescent="0.25">
      <c r="A1132" t="str">
        <f>'All Nodes'!A9919</f>
        <v>GRID</v>
      </c>
      <c r="B1132">
        <f>'All Nodes'!B9919</f>
        <v>116130</v>
      </c>
      <c r="C1132">
        <f>'All Nodes'!C9919</f>
        <v>100001</v>
      </c>
      <c r="D1132" s="1">
        <f>'All Nodes'!D9919</f>
        <v>-0.24998200000000001</v>
      </c>
      <c r="E1132" s="1">
        <f>'All Nodes'!E9919</f>
        <v>-0.37501200000000001</v>
      </c>
      <c r="F1132" s="1">
        <f>'All Nodes'!F9919</f>
        <v>0.56535299999999999</v>
      </c>
      <c r="G1132">
        <f>'All Nodes'!G9919</f>
        <v>100001</v>
      </c>
    </row>
    <row r="1133" spans="1:7" x14ac:dyDescent="0.25">
      <c r="A1133" t="str">
        <f>'All Nodes'!A9920</f>
        <v>GRID</v>
      </c>
      <c r="B1133">
        <f>'All Nodes'!B9920</f>
        <v>116131</v>
      </c>
      <c r="C1133">
        <f>'All Nodes'!C9920</f>
        <v>100001</v>
      </c>
      <c r="D1133" s="1">
        <f>'All Nodes'!D9920</f>
        <v>7.5018299999999996E-2</v>
      </c>
      <c r="E1133" s="1">
        <f>'All Nodes'!E9920</f>
        <v>-0.374996</v>
      </c>
      <c r="F1133" s="1">
        <f>'All Nodes'!F9920</f>
        <v>0.55395300000000003</v>
      </c>
      <c r="G1133">
        <f>'All Nodes'!G9920</f>
        <v>100001</v>
      </c>
    </row>
    <row r="1134" spans="1:7" x14ac:dyDescent="0.25">
      <c r="A1134" t="str">
        <f>'All Nodes'!A9921</f>
        <v>GRID</v>
      </c>
      <c r="B1134">
        <f>'All Nodes'!B9921</f>
        <v>116132</v>
      </c>
      <c r="C1134">
        <f>'All Nodes'!C9921</f>
        <v>100001</v>
      </c>
      <c r="D1134" s="1">
        <f>'All Nodes'!D9921</f>
        <v>5.0018300000000002E-2</v>
      </c>
      <c r="E1134" s="1">
        <f>'All Nodes'!E9921</f>
        <v>-0.37499700000000002</v>
      </c>
      <c r="F1134" s="1">
        <f>'All Nodes'!F9921</f>
        <v>0.55332700000000001</v>
      </c>
      <c r="G1134">
        <f>'All Nodes'!G9921</f>
        <v>100001</v>
      </c>
    </row>
    <row r="1135" spans="1:7" x14ac:dyDescent="0.25">
      <c r="A1135" t="str">
        <f>'All Nodes'!A9922</f>
        <v>GRID</v>
      </c>
      <c r="B1135">
        <f>'All Nodes'!B9922</f>
        <v>116133</v>
      </c>
      <c r="C1135">
        <f>'All Nodes'!C9922</f>
        <v>100001</v>
      </c>
      <c r="D1135" s="1">
        <f>'All Nodes'!D9922</f>
        <v>2.50183E-2</v>
      </c>
      <c r="E1135" s="1">
        <f>'All Nodes'!E9922</f>
        <v>-0.37499900000000003</v>
      </c>
      <c r="F1135" s="1">
        <f>'All Nodes'!F9922</f>
        <v>0.55295300000000003</v>
      </c>
      <c r="G1135">
        <f>'All Nodes'!G9922</f>
        <v>100001</v>
      </c>
    </row>
    <row r="1136" spans="1:7" x14ac:dyDescent="0.25">
      <c r="A1136" t="str">
        <f>'All Nodes'!A9923</f>
        <v>GRID</v>
      </c>
      <c r="B1136">
        <f>'All Nodes'!B9923</f>
        <v>116134</v>
      </c>
      <c r="C1136">
        <f>'All Nodes'!C9923</f>
        <v>100001</v>
      </c>
      <c r="D1136" s="1">
        <f>'All Nodes'!D9923</f>
        <v>-0.22498199999999999</v>
      </c>
      <c r="E1136" s="1">
        <f>'All Nodes'!E9923</f>
        <v>-0.37501099999999998</v>
      </c>
      <c r="F1136" s="1">
        <f>'All Nodes'!F9923</f>
        <v>0.56296900000000005</v>
      </c>
      <c r="G1136">
        <f>'All Nodes'!G9923</f>
        <v>100001</v>
      </c>
    </row>
    <row r="1137" spans="1:7" x14ac:dyDescent="0.25">
      <c r="A1137" t="str">
        <f>'All Nodes'!A9924</f>
        <v>GRID</v>
      </c>
      <c r="B1137">
        <f>'All Nodes'!B9924</f>
        <v>116135</v>
      </c>
      <c r="C1137">
        <f>'All Nodes'!C9924</f>
        <v>100001</v>
      </c>
      <c r="D1137" s="1">
        <f>'All Nodes'!D9924</f>
        <v>1.8283000000000001E-5</v>
      </c>
      <c r="E1137" s="1">
        <f>'All Nodes'!E9924</f>
        <v>-0.37499900000000003</v>
      </c>
      <c r="F1137" s="1">
        <f>'All Nodes'!F9924</f>
        <v>0.55282699999999996</v>
      </c>
      <c r="G1137">
        <f>'All Nodes'!G9924</f>
        <v>100001</v>
      </c>
    </row>
    <row r="1138" spans="1:7" x14ac:dyDescent="0.25">
      <c r="A1138" t="str">
        <f>'All Nodes'!A9925</f>
        <v>GRID</v>
      </c>
      <c r="B1138">
        <f>'All Nodes'!B9925</f>
        <v>116136</v>
      </c>
      <c r="C1138">
        <f>'All Nodes'!C9925</f>
        <v>100001</v>
      </c>
      <c r="D1138" s="1">
        <f>'All Nodes'!D9925</f>
        <v>-0.19998199999999999</v>
      </c>
      <c r="E1138" s="1">
        <f>'All Nodes'!E9925</f>
        <v>-0.37500899999999998</v>
      </c>
      <c r="F1138" s="1">
        <f>'All Nodes'!F9925</f>
        <v>0.560836</v>
      </c>
      <c r="G1138">
        <f>'All Nodes'!G9925</f>
        <v>100001</v>
      </c>
    </row>
    <row r="1139" spans="1:7" x14ac:dyDescent="0.25">
      <c r="A1139" t="str">
        <f>'All Nodes'!A9926</f>
        <v>GRID</v>
      </c>
      <c r="B1139">
        <f>'All Nodes'!B9926</f>
        <v>116137</v>
      </c>
      <c r="C1139">
        <f>'All Nodes'!C9926</f>
        <v>100001</v>
      </c>
      <c r="D1139" s="1">
        <f>'All Nodes'!D9926</f>
        <v>-2.4981E-2</v>
      </c>
      <c r="E1139" s="1">
        <f>'All Nodes'!E9926</f>
        <v>-0.37500099999999997</v>
      </c>
      <c r="F1139" s="1">
        <f>'All Nodes'!F9926</f>
        <v>0.55295300000000003</v>
      </c>
      <c r="G1139">
        <f>'All Nodes'!G9926</f>
        <v>100001</v>
      </c>
    </row>
    <row r="1140" spans="1:7" x14ac:dyDescent="0.25">
      <c r="A1140" t="str">
        <f>'All Nodes'!A9927</f>
        <v>GRID</v>
      </c>
      <c r="B1140">
        <f>'All Nodes'!B9927</f>
        <v>116138</v>
      </c>
      <c r="C1140">
        <f>'All Nodes'!C9927</f>
        <v>100001</v>
      </c>
      <c r="D1140" s="1">
        <f>'All Nodes'!D9927</f>
        <v>-0.174982</v>
      </c>
      <c r="E1140" s="1">
        <f>'All Nodes'!E9927</f>
        <v>-0.37500899999999998</v>
      </c>
      <c r="F1140" s="1">
        <f>'All Nodes'!F9927</f>
        <v>0.55895799999999995</v>
      </c>
      <c r="G1140">
        <f>'All Nodes'!G9927</f>
        <v>100001</v>
      </c>
    </row>
    <row r="1141" spans="1:7" x14ac:dyDescent="0.25">
      <c r="A1141" t="str">
        <f>'All Nodes'!A9928</f>
        <v>GRID</v>
      </c>
      <c r="B1141">
        <f>'All Nodes'!B9928</f>
        <v>116139</v>
      </c>
      <c r="C1141">
        <f>'All Nodes'!C9928</f>
        <v>100001</v>
      </c>
      <c r="D1141" s="1">
        <f>'All Nodes'!D9928</f>
        <v>-4.9980999999999998E-2</v>
      </c>
      <c r="E1141" s="1">
        <f>'All Nodes'!E9928</f>
        <v>-0.375002</v>
      </c>
      <c r="F1141" s="1">
        <f>'All Nodes'!F9928</f>
        <v>0.55332800000000004</v>
      </c>
      <c r="G1141">
        <f>'All Nodes'!G9928</f>
        <v>100001</v>
      </c>
    </row>
    <row r="1142" spans="1:7" x14ac:dyDescent="0.25">
      <c r="A1142" t="str">
        <f>'All Nodes'!A9929</f>
        <v>GRID</v>
      </c>
      <c r="B1142">
        <f>'All Nodes'!B9929</f>
        <v>116140</v>
      </c>
      <c r="C1142">
        <f>'All Nodes'!C9929</f>
        <v>100001</v>
      </c>
      <c r="D1142" s="1">
        <f>'All Nodes'!D9929</f>
        <v>-0.149982</v>
      </c>
      <c r="E1142" s="1">
        <f>'All Nodes'!E9929</f>
        <v>-0.37500699999999998</v>
      </c>
      <c r="F1142" s="1">
        <f>'All Nodes'!F9929</f>
        <v>0.55732999999999999</v>
      </c>
      <c r="G1142">
        <f>'All Nodes'!G9929</f>
        <v>100001</v>
      </c>
    </row>
    <row r="1143" spans="1:7" x14ac:dyDescent="0.25">
      <c r="A1143" t="str">
        <f>'All Nodes'!A9930</f>
        <v>GRID</v>
      </c>
      <c r="B1143">
        <f>'All Nodes'!B9930</f>
        <v>116141</v>
      </c>
      <c r="C1143">
        <f>'All Nodes'!C9930</f>
        <v>100001</v>
      </c>
      <c r="D1143" s="1">
        <f>'All Nodes'!D9930</f>
        <v>-7.4981000000000006E-2</v>
      </c>
      <c r="E1143" s="1">
        <f>'All Nodes'!E9930</f>
        <v>-0.37500299999999998</v>
      </c>
      <c r="F1143" s="1">
        <f>'All Nodes'!F9930</f>
        <v>0.553952</v>
      </c>
      <c r="G1143">
        <f>'All Nodes'!G9930</f>
        <v>100001</v>
      </c>
    </row>
    <row r="1144" spans="1:7" x14ac:dyDescent="0.25">
      <c r="A1144" t="str">
        <f>'All Nodes'!A9931</f>
        <v>GRID</v>
      </c>
      <c r="B1144">
        <f>'All Nodes'!B9931</f>
        <v>116142</v>
      </c>
      <c r="C1144">
        <f>'All Nodes'!C9931</f>
        <v>100001</v>
      </c>
      <c r="D1144" s="1">
        <f>'All Nodes'!D9931</f>
        <v>-0.124982</v>
      </c>
      <c r="E1144" s="1">
        <f>'All Nodes'!E9931</f>
        <v>-0.37500499999999998</v>
      </c>
      <c r="F1144" s="1">
        <f>'All Nodes'!F9931</f>
        <v>0.55595300000000003</v>
      </c>
      <c r="G1144">
        <f>'All Nodes'!G9931</f>
        <v>100001</v>
      </c>
    </row>
    <row r="1145" spans="1:7" x14ac:dyDescent="0.25">
      <c r="A1145" t="str">
        <f>'All Nodes'!A9932</f>
        <v>GRID</v>
      </c>
      <c r="B1145">
        <f>'All Nodes'!B9932</f>
        <v>116143</v>
      </c>
      <c r="C1145">
        <f>'All Nodes'!C9932</f>
        <v>100001</v>
      </c>
      <c r="D1145" s="1">
        <f>'All Nodes'!D9932</f>
        <v>-9.9981E-2</v>
      </c>
      <c r="E1145" s="1">
        <f>'All Nodes'!E9932</f>
        <v>-0.37500499999999998</v>
      </c>
      <c r="F1145" s="1">
        <f>'All Nodes'!F9932</f>
        <v>0.55482799999999999</v>
      </c>
      <c r="G1145">
        <f>'All Nodes'!G9932</f>
        <v>100001</v>
      </c>
    </row>
    <row r="1146" spans="1:7" x14ac:dyDescent="0.25">
      <c r="A1146" t="str">
        <f>'All Nodes'!A9933</f>
        <v>GRID</v>
      </c>
      <c r="B1146">
        <f>'All Nodes'!B9933</f>
        <v>116144</v>
      </c>
      <c r="C1146">
        <f>'All Nodes'!C9933</f>
        <v>100001</v>
      </c>
      <c r="D1146" s="1">
        <f>'All Nodes'!D9933</f>
        <v>-0.24998100000000001</v>
      </c>
      <c r="E1146" s="1">
        <f>'All Nodes'!E9933</f>
        <v>-0.40001199999999998</v>
      </c>
      <c r="F1146" s="1">
        <f>'All Nodes'!F9933</f>
        <v>0.569249</v>
      </c>
      <c r="G1146">
        <f>'All Nodes'!G9933</f>
        <v>100001</v>
      </c>
    </row>
    <row r="1147" spans="1:7" x14ac:dyDescent="0.25">
      <c r="A1147" t="str">
        <f>'All Nodes'!A9934</f>
        <v>GRID</v>
      </c>
      <c r="B1147">
        <f>'All Nodes'!B9934</f>
        <v>116145</v>
      </c>
      <c r="C1147">
        <f>'All Nodes'!C9934</f>
        <v>100001</v>
      </c>
      <c r="D1147" s="1">
        <f>'All Nodes'!D9934</f>
        <v>0.22502</v>
      </c>
      <c r="E1147" s="1">
        <f>'All Nodes'!E9934</f>
        <v>-0.39998899999999998</v>
      </c>
      <c r="F1147" s="1">
        <f>'All Nodes'!F9934</f>
        <v>0.56686000000000003</v>
      </c>
      <c r="G1147">
        <f>'All Nodes'!G9934</f>
        <v>100001</v>
      </c>
    </row>
    <row r="1148" spans="1:7" x14ac:dyDescent="0.25">
      <c r="A1148" t="str">
        <f>'All Nodes'!A9935</f>
        <v>GRID</v>
      </c>
      <c r="B1148">
        <f>'All Nodes'!B9935</f>
        <v>116146</v>
      </c>
      <c r="C1148">
        <f>'All Nodes'!C9935</f>
        <v>100001</v>
      </c>
      <c r="D1148" s="1">
        <f>'All Nodes'!D9935</f>
        <v>0.20002</v>
      </c>
      <c r="E1148" s="1">
        <f>'All Nodes'!E9935</f>
        <v>-0.39999000000000001</v>
      </c>
      <c r="F1148" s="1">
        <f>'All Nodes'!F9935</f>
        <v>0.56472500000000003</v>
      </c>
      <c r="G1148">
        <f>'All Nodes'!G9935</f>
        <v>100001</v>
      </c>
    </row>
    <row r="1149" spans="1:7" x14ac:dyDescent="0.25">
      <c r="A1149" t="str">
        <f>'All Nodes'!A9936</f>
        <v>GRID</v>
      </c>
      <c r="B1149">
        <f>'All Nodes'!B9936</f>
        <v>116147</v>
      </c>
      <c r="C1149">
        <f>'All Nodes'!C9936</f>
        <v>100001</v>
      </c>
      <c r="D1149" s="1">
        <f>'All Nodes'!D9936</f>
        <v>0.17501900000000001</v>
      </c>
      <c r="E1149" s="1">
        <f>'All Nodes'!E9936</f>
        <v>-0.39999099999999999</v>
      </c>
      <c r="F1149" s="1">
        <f>'All Nodes'!F9936</f>
        <v>0.56284400000000001</v>
      </c>
      <c r="G1149">
        <f>'All Nodes'!G9936</f>
        <v>100001</v>
      </c>
    </row>
    <row r="1150" spans="1:7" x14ac:dyDescent="0.25">
      <c r="A1150" t="str">
        <f>'All Nodes'!A9937</f>
        <v>GRID</v>
      </c>
      <c r="B1150">
        <f>'All Nodes'!B9937</f>
        <v>116148</v>
      </c>
      <c r="C1150">
        <f>'All Nodes'!C9937</f>
        <v>100001</v>
      </c>
      <c r="D1150" s="1">
        <f>'All Nodes'!D9937</f>
        <v>0.15001900000000001</v>
      </c>
      <c r="E1150" s="1">
        <f>'All Nodes'!E9937</f>
        <v>-0.39999299999999999</v>
      </c>
      <c r="F1150" s="1">
        <f>'All Nodes'!F9937</f>
        <v>0.56121200000000004</v>
      </c>
      <c r="G1150">
        <f>'All Nodes'!G9937</f>
        <v>100001</v>
      </c>
    </row>
    <row r="1151" spans="1:7" x14ac:dyDescent="0.25">
      <c r="A1151" t="str">
        <f>'All Nodes'!A9938</f>
        <v>GRID</v>
      </c>
      <c r="B1151">
        <f>'All Nodes'!B9938</f>
        <v>116149</v>
      </c>
      <c r="C1151">
        <f>'All Nodes'!C9938</f>
        <v>100001</v>
      </c>
      <c r="D1151" s="1">
        <f>'All Nodes'!D9938</f>
        <v>0.12501799999999999</v>
      </c>
      <c r="E1151" s="1">
        <f>'All Nodes'!E9938</f>
        <v>-0.39999299999999999</v>
      </c>
      <c r="F1151" s="1">
        <f>'All Nodes'!F9938</f>
        <v>0.55983499999999997</v>
      </c>
      <c r="G1151">
        <f>'All Nodes'!G9938</f>
        <v>100001</v>
      </c>
    </row>
    <row r="1152" spans="1:7" x14ac:dyDescent="0.25">
      <c r="A1152" t="str">
        <f>'All Nodes'!A9939</f>
        <v>GRID</v>
      </c>
      <c r="B1152">
        <f>'All Nodes'!B9939</f>
        <v>116150</v>
      </c>
      <c r="C1152">
        <f>'All Nodes'!C9939</f>
        <v>100001</v>
      </c>
      <c r="D1152" s="1">
        <f>'All Nodes'!D9939</f>
        <v>0.225021</v>
      </c>
      <c r="E1152" s="1">
        <f>'All Nodes'!E9939</f>
        <v>-0.42498799999999998</v>
      </c>
      <c r="F1152" s="1">
        <f>'All Nodes'!F9939</f>
        <v>0.57101100000000005</v>
      </c>
      <c r="G1152">
        <f>'All Nodes'!G9939</f>
        <v>100001</v>
      </c>
    </row>
    <row r="1153" spans="1:7" x14ac:dyDescent="0.25">
      <c r="A1153" t="str">
        <f>'All Nodes'!A9940</f>
        <v>GRID</v>
      </c>
      <c r="B1153">
        <f>'All Nodes'!B9940</f>
        <v>116151</v>
      </c>
      <c r="C1153">
        <f>'All Nodes'!C9940</f>
        <v>100001</v>
      </c>
      <c r="D1153" s="1">
        <f>'All Nodes'!D9940</f>
        <v>0.100019</v>
      </c>
      <c r="E1153" s="1">
        <f>'All Nodes'!E9940</f>
        <v>-0.39999499999999999</v>
      </c>
      <c r="F1153" s="1">
        <f>'All Nodes'!F9940</f>
        <v>0.55870699999999995</v>
      </c>
      <c r="G1153">
        <f>'All Nodes'!G9940</f>
        <v>100001</v>
      </c>
    </row>
    <row r="1154" spans="1:7" x14ac:dyDescent="0.25">
      <c r="A1154" t="str">
        <f>'All Nodes'!A9941</f>
        <v>GRID</v>
      </c>
      <c r="B1154">
        <f>'All Nodes'!B9941</f>
        <v>116152</v>
      </c>
      <c r="C1154">
        <f>'All Nodes'!C9941</f>
        <v>100001</v>
      </c>
      <c r="D1154" s="1">
        <f>'All Nodes'!D9941</f>
        <v>7.5019500000000003E-2</v>
      </c>
      <c r="E1154" s="1">
        <f>'All Nodes'!E9941</f>
        <v>-0.39999499999999999</v>
      </c>
      <c r="F1154" s="1">
        <f>'All Nodes'!F9941</f>
        <v>0.55783000000000005</v>
      </c>
      <c r="G1154">
        <f>'All Nodes'!G9941</f>
        <v>100001</v>
      </c>
    </row>
    <row r="1155" spans="1:7" x14ac:dyDescent="0.25">
      <c r="A1155" t="str">
        <f>'All Nodes'!A9942</f>
        <v>GRID</v>
      </c>
      <c r="B1155">
        <f>'All Nodes'!B9942</f>
        <v>116153</v>
      </c>
      <c r="C1155">
        <f>'All Nodes'!C9942</f>
        <v>100001</v>
      </c>
      <c r="D1155" s="1">
        <f>'All Nodes'!D9942</f>
        <v>-0.22498099999999999</v>
      </c>
      <c r="E1155" s="1">
        <f>'All Nodes'!E9942</f>
        <v>-0.40001100000000001</v>
      </c>
      <c r="F1155" s="1">
        <f>'All Nodes'!F9942</f>
        <v>0.56686000000000003</v>
      </c>
      <c r="G1155">
        <f>'All Nodes'!G9942</f>
        <v>100001</v>
      </c>
    </row>
    <row r="1156" spans="1:7" x14ac:dyDescent="0.25">
      <c r="A1156" t="str">
        <f>'All Nodes'!A9943</f>
        <v>GRID</v>
      </c>
      <c r="B1156">
        <f>'All Nodes'!B9943</f>
        <v>116154</v>
      </c>
      <c r="C1156">
        <f>'All Nodes'!C9943</f>
        <v>100001</v>
      </c>
      <c r="D1156" s="1">
        <f>'All Nodes'!D9943</f>
        <v>5.0019399999999999E-2</v>
      </c>
      <c r="E1156" s="1">
        <f>'All Nodes'!E9943</f>
        <v>-0.39999699999999999</v>
      </c>
      <c r="F1156" s="1">
        <f>'All Nodes'!F9943</f>
        <v>0.55720499999999995</v>
      </c>
      <c r="G1156">
        <f>'All Nodes'!G9943</f>
        <v>100001</v>
      </c>
    </row>
    <row r="1157" spans="1:7" x14ac:dyDescent="0.25">
      <c r="A1157" t="str">
        <f>'All Nodes'!A9944</f>
        <v>GRID</v>
      </c>
      <c r="B1157">
        <f>'All Nodes'!B9944</f>
        <v>116155</v>
      </c>
      <c r="C1157">
        <f>'All Nodes'!C9944</f>
        <v>100001</v>
      </c>
      <c r="D1157" s="1">
        <f>'All Nodes'!D9944</f>
        <v>2.5019400000000001E-2</v>
      </c>
      <c r="E1157" s="1">
        <f>'All Nodes'!E9944</f>
        <v>-0.39999899999999999</v>
      </c>
      <c r="F1157" s="1">
        <f>'All Nodes'!F9944</f>
        <v>0.55682799999999999</v>
      </c>
      <c r="G1157">
        <f>'All Nodes'!G9944</f>
        <v>100001</v>
      </c>
    </row>
    <row r="1158" spans="1:7" x14ac:dyDescent="0.25">
      <c r="A1158" t="str">
        <f>'All Nodes'!A9945</f>
        <v>GRID</v>
      </c>
      <c r="B1158">
        <f>'All Nodes'!B9945</f>
        <v>116156</v>
      </c>
      <c r="C1158">
        <f>'All Nodes'!C9945</f>
        <v>100001</v>
      </c>
      <c r="D1158" s="1">
        <f>'All Nodes'!D9945</f>
        <v>1.9434000000000001E-5</v>
      </c>
      <c r="E1158" s="1">
        <f>'All Nodes'!E9945</f>
        <v>-0.39999899999999999</v>
      </c>
      <c r="F1158" s="1">
        <f>'All Nodes'!F9945</f>
        <v>0.55670399999999998</v>
      </c>
      <c r="G1158">
        <f>'All Nodes'!G9945</f>
        <v>100001</v>
      </c>
    </row>
    <row r="1159" spans="1:7" x14ac:dyDescent="0.25">
      <c r="A1159" t="str">
        <f>'All Nodes'!A9946</f>
        <v>GRID</v>
      </c>
      <c r="B1159">
        <f>'All Nodes'!B9946</f>
        <v>116157</v>
      </c>
      <c r="C1159">
        <f>'All Nodes'!C9946</f>
        <v>100001</v>
      </c>
      <c r="D1159" s="1">
        <f>'All Nodes'!D9946</f>
        <v>-0.19998099999999999</v>
      </c>
      <c r="E1159" s="1">
        <f>'All Nodes'!E9946</f>
        <v>-0.400009</v>
      </c>
      <c r="F1159" s="1">
        <f>'All Nodes'!F9946</f>
        <v>0.56472599999999995</v>
      </c>
      <c r="G1159">
        <f>'All Nodes'!G9946</f>
        <v>100001</v>
      </c>
    </row>
    <row r="1160" spans="1:7" x14ac:dyDescent="0.25">
      <c r="A1160" t="str">
        <f>'All Nodes'!A9947</f>
        <v>GRID</v>
      </c>
      <c r="B1160">
        <f>'All Nodes'!B9947</f>
        <v>116158</v>
      </c>
      <c r="C1160">
        <f>'All Nodes'!C9947</f>
        <v>100001</v>
      </c>
      <c r="D1160" s="1">
        <f>'All Nodes'!D9947</f>
        <v>-2.4979000000000001E-2</v>
      </c>
      <c r="E1160" s="1">
        <f>'All Nodes'!E9947</f>
        <v>-0.39999899999999999</v>
      </c>
      <c r="F1160" s="1">
        <f>'All Nodes'!F9947</f>
        <v>0.55682900000000002</v>
      </c>
      <c r="G1160">
        <f>'All Nodes'!G9947</f>
        <v>100001</v>
      </c>
    </row>
    <row r="1161" spans="1:7" x14ac:dyDescent="0.25">
      <c r="A1161" t="str">
        <f>'All Nodes'!A9948</f>
        <v>GRID</v>
      </c>
      <c r="B1161">
        <f>'All Nodes'!B9948</f>
        <v>116159</v>
      </c>
      <c r="C1161">
        <f>'All Nodes'!C9948</f>
        <v>100001</v>
      </c>
      <c r="D1161" s="1">
        <f>'All Nodes'!D9948</f>
        <v>-0.174981</v>
      </c>
      <c r="E1161" s="1">
        <f>'All Nodes'!E9948</f>
        <v>-0.40000799999999997</v>
      </c>
      <c r="F1161" s="1">
        <f>'All Nodes'!F9948</f>
        <v>0.56284299999999998</v>
      </c>
      <c r="G1161">
        <f>'All Nodes'!G9948</f>
        <v>100001</v>
      </c>
    </row>
    <row r="1162" spans="1:7" x14ac:dyDescent="0.25">
      <c r="A1162" t="str">
        <f>'All Nodes'!A9949</f>
        <v>GRID</v>
      </c>
      <c r="B1162">
        <f>'All Nodes'!B9949</f>
        <v>116160</v>
      </c>
      <c r="C1162">
        <f>'All Nodes'!C9949</f>
        <v>100001</v>
      </c>
      <c r="D1162" s="1">
        <f>'All Nodes'!D9949</f>
        <v>-4.9979000000000003E-2</v>
      </c>
      <c r="E1162" s="1">
        <f>'All Nodes'!E9949</f>
        <v>-0.40000200000000002</v>
      </c>
      <c r="F1162" s="1">
        <f>'All Nodes'!F9949</f>
        <v>0.55720400000000003</v>
      </c>
      <c r="G1162">
        <f>'All Nodes'!G9949</f>
        <v>100001</v>
      </c>
    </row>
    <row r="1163" spans="1:7" x14ac:dyDescent="0.25">
      <c r="A1163" t="str">
        <f>'All Nodes'!A9950</f>
        <v>GRID</v>
      </c>
      <c r="B1163">
        <f>'All Nodes'!B9950</f>
        <v>116161</v>
      </c>
      <c r="C1163">
        <f>'All Nodes'!C9950</f>
        <v>100001</v>
      </c>
      <c r="D1163" s="1">
        <f>'All Nodes'!D9950</f>
        <v>-0.149981</v>
      </c>
      <c r="E1163" s="1">
        <f>'All Nodes'!E9950</f>
        <v>-0.400007</v>
      </c>
      <c r="F1163" s="1">
        <f>'All Nodes'!F9950</f>
        <v>0.56121299999999996</v>
      </c>
      <c r="G1163">
        <f>'All Nodes'!G9950</f>
        <v>100001</v>
      </c>
    </row>
    <row r="1164" spans="1:7" x14ac:dyDescent="0.25">
      <c r="A1164" t="str">
        <f>'All Nodes'!A9951</f>
        <v>GRID</v>
      </c>
      <c r="B1164">
        <f>'All Nodes'!B9951</f>
        <v>116162</v>
      </c>
      <c r="C1164">
        <f>'All Nodes'!C9951</f>
        <v>100001</v>
      </c>
      <c r="D1164" s="1">
        <f>'All Nodes'!D9951</f>
        <v>-7.4979000000000004E-2</v>
      </c>
      <c r="E1164" s="1">
        <f>'All Nodes'!E9951</f>
        <v>-0.40000400000000003</v>
      </c>
      <c r="F1164" s="1">
        <f>'All Nodes'!F9951</f>
        <v>0.55783099999999997</v>
      </c>
      <c r="G1164">
        <f>'All Nodes'!G9951</f>
        <v>100001</v>
      </c>
    </row>
    <row r="1165" spans="1:7" x14ac:dyDescent="0.25">
      <c r="A1165" t="str">
        <f>'All Nodes'!A9952</f>
        <v>GRID</v>
      </c>
      <c r="B1165">
        <f>'All Nodes'!B9952</f>
        <v>116163</v>
      </c>
      <c r="C1165">
        <f>'All Nodes'!C9952</f>
        <v>100001</v>
      </c>
      <c r="D1165" s="1">
        <f>'All Nodes'!D9952</f>
        <v>-0.12498099999999999</v>
      </c>
      <c r="E1165" s="1">
        <f>'All Nodes'!E9952</f>
        <v>-0.400005</v>
      </c>
      <c r="F1165" s="1">
        <f>'All Nodes'!F9952</f>
        <v>0.55983499999999997</v>
      </c>
      <c r="G1165">
        <f>'All Nodes'!G9952</f>
        <v>100001</v>
      </c>
    </row>
    <row r="1166" spans="1:7" x14ac:dyDescent="0.25">
      <c r="A1166" t="str">
        <f>'All Nodes'!A9953</f>
        <v>GRID</v>
      </c>
      <c r="B1166">
        <f>'All Nodes'!B9953</f>
        <v>116164</v>
      </c>
      <c r="C1166">
        <f>'All Nodes'!C9953</f>
        <v>100001</v>
      </c>
      <c r="D1166" s="1">
        <f>'All Nodes'!D9953</f>
        <v>-9.9978999999999998E-2</v>
      </c>
      <c r="E1166" s="1">
        <f>'All Nodes'!E9953</f>
        <v>-0.400005</v>
      </c>
      <c r="F1166" s="1">
        <f>'All Nodes'!F9953</f>
        <v>0.55870600000000004</v>
      </c>
      <c r="G1166">
        <f>'All Nodes'!G9953</f>
        <v>100001</v>
      </c>
    </row>
    <row r="1167" spans="1:7" x14ac:dyDescent="0.25">
      <c r="A1167" t="str">
        <f>'All Nodes'!A9954</f>
        <v>GRID</v>
      </c>
      <c r="B1167">
        <f>'All Nodes'!B9954</f>
        <v>116165</v>
      </c>
      <c r="C1167">
        <f>'All Nodes'!C9954</f>
        <v>100001</v>
      </c>
      <c r="D1167" s="1">
        <f>'All Nodes'!D9954</f>
        <v>-0.22498000000000001</v>
      </c>
      <c r="E1167" s="1">
        <f>'All Nodes'!E9954</f>
        <v>-0.42501</v>
      </c>
      <c r="F1167" s="1">
        <f>'All Nodes'!F9954</f>
        <v>0.57101000000000002</v>
      </c>
      <c r="G1167">
        <f>'All Nodes'!G9954</f>
        <v>100001</v>
      </c>
    </row>
    <row r="1168" spans="1:7" x14ac:dyDescent="0.25">
      <c r="A1168" t="str">
        <f>'All Nodes'!A9955</f>
        <v>GRID</v>
      </c>
      <c r="B1168">
        <f>'All Nodes'!B9955</f>
        <v>116166</v>
      </c>
      <c r="C1168">
        <f>'All Nodes'!C9955</f>
        <v>100001</v>
      </c>
      <c r="D1168" s="1">
        <f>'All Nodes'!D9955</f>
        <v>0.200021</v>
      </c>
      <c r="E1168" s="1">
        <f>'All Nodes'!E9955</f>
        <v>-0.42498999999999998</v>
      </c>
      <c r="F1168" s="1">
        <f>'All Nodes'!F9955</f>
        <v>0.56887299999999996</v>
      </c>
      <c r="G1168">
        <f>'All Nodes'!G9955</f>
        <v>100001</v>
      </c>
    </row>
    <row r="1169" spans="1:7" x14ac:dyDescent="0.25">
      <c r="A1169" t="str">
        <f>'All Nodes'!A9956</f>
        <v>GRID</v>
      </c>
      <c r="B1169">
        <f>'All Nodes'!B9956</f>
        <v>116167</v>
      </c>
      <c r="C1169">
        <f>'All Nodes'!C9956</f>
        <v>100001</v>
      </c>
      <c r="D1169" s="1">
        <f>'All Nodes'!D9956</f>
        <v>0.17502100000000001</v>
      </c>
      <c r="E1169" s="1">
        <f>'All Nodes'!E9956</f>
        <v>-0.42499100000000001</v>
      </c>
      <c r="F1169" s="1">
        <f>'All Nodes'!F9956</f>
        <v>0.56698599999999999</v>
      </c>
      <c r="G1169">
        <f>'All Nodes'!G9956</f>
        <v>100001</v>
      </c>
    </row>
    <row r="1170" spans="1:7" x14ac:dyDescent="0.25">
      <c r="A1170" t="str">
        <f>'All Nodes'!A9957</f>
        <v>GRID</v>
      </c>
      <c r="B1170">
        <f>'All Nodes'!B9957</f>
        <v>116168</v>
      </c>
      <c r="C1170">
        <f>'All Nodes'!C9957</f>
        <v>100001</v>
      </c>
      <c r="D1170" s="1">
        <f>'All Nodes'!D9957</f>
        <v>0.15002099999999999</v>
      </c>
      <c r="E1170" s="1">
        <f>'All Nodes'!E9957</f>
        <v>-0.42499199999999998</v>
      </c>
      <c r="F1170" s="1">
        <f>'All Nodes'!F9957</f>
        <v>0.56535400000000002</v>
      </c>
      <c r="G1170">
        <f>'All Nodes'!G9957</f>
        <v>100001</v>
      </c>
    </row>
    <row r="1171" spans="1:7" x14ac:dyDescent="0.25">
      <c r="A1171" t="str">
        <f>'All Nodes'!A9958</f>
        <v>GRID</v>
      </c>
      <c r="B1171">
        <f>'All Nodes'!B9958</f>
        <v>116169</v>
      </c>
      <c r="C1171">
        <f>'All Nodes'!C9958</f>
        <v>100001</v>
      </c>
      <c r="D1171" s="1">
        <f>'All Nodes'!D9958</f>
        <v>0.12502099999999999</v>
      </c>
      <c r="E1171" s="1">
        <f>'All Nodes'!E9958</f>
        <v>-0.42499300000000001</v>
      </c>
      <c r="F1171" s="1">
        <f>'All Nodes'!F9958</f>
        <v>0.56397299999999995</v>
      </c>
      <c r="G1171">
        <f>'All Nodes'!G9958</f>
        <v>100001</v>
      </c>
    </row>
    <row r="1172" spans="1:7" x14ac:dyDescent="0.25">
      <c r="A1172" t="str">
        <f>'All Nodes'!A9959</f>
        <v>GRID</v>
      </c>
      <c r="B1172">
        <f>'All Nodes'!B9959</f>
        <v>116170</v>
      </c>
      <c r="C1172">
        <f>'All Nodes'!C9959</f>
        <v>100001</v>
      </c>
      <c r="D1172" s="1">
        <f>'All Nodes'!D9959</f>
        <v>0.100021</v>
      </c>
      <c r="E1172" s="1">
        <f>'All Nodes'!E9959</f>
        <v>-0.42499500000000001</v>
      </c>
      <c r="F1172" s="1">
        <f>'All Nodes'!F9959</f>
        <v>0.56284299999999998</v>
      </c>
      <c r="G1172">
        <f>'All Nodes'!G9959</f>
        <v>100001</v>
      </c>
    </row>
    <row r="1173" spans="1:7" x14ac:dyDescent="0.25">
      <c r="A1173" t="str">
        <f>'All Nodes'!A9960</f>
        <v>GRID</v>
      </c>
      <c r="B1173">
        <f>'All Nodes'!B9960</f>
        <v>116171</v>
      </c>
      <c r="C1173">
        <f>'All Nodes'!C9960</f>
        <v>100001</v>
      </c>
      <c r="D1173" s="1">
        <f>'All Nodes'!D9960</f>
        <v>0.100022</v>
      </c>
      <c r="E1173" s="1">
        <f>'All Nodes'!E9960</f>
        <v>-0.44999499999999998</v>
      </c>
      <c r="F1173" s="1">
        <f>'All Nodes'!F9960</f>
        <v>0.56723800000000002</v>
      </c>
      <c r="G1173">
        <f>'All Nodes'!G9960</f>
        <v>100001</v>
      </c>
    </row>
    <row r="1174" spans="1:7" x14ac:dyDescent="0.25">
      <c r="A1174" t="str">
        <f>'All Nodes'!A9961</f>
        <v>GRID</v>
      </c>
      <c r="B1174">
        <f>'All Nodes'!B9961</f>
        <v>116172</v>
      </c>
      <c r="C1174">
        <f>'All Nodes'!C9961</f>
        <v>100001</v>
      </c>
      <c r="D1174" s="1">
        <f>'All Nodes'!D9961</f>
        <v>0.15002199999999999</v>
      </c>
      <c r="E1174" s="1">
        <f>'All Nodes'!E9961</f>
        <v>-0.449992</v>
      </c>
      <c r="F1174" s="1">
        <f>'All Nodes'!F9961</f>
        <v>0.56975299999999995</v>
      </c>
      <c r="G1174">
        <f>'All Nodes'!G9961</f>
        <v>100001</v>
      </c>
    </row>
    <row r="1175" spans="1:7" x14ac:dyDescent="0.25">
      <c r="A1175" t="str">
        <f>'All Nodes'!A9962</f>
        <v>GRID</v>
      </c>
      <c r="B1175">
        <f>'All Nodes'!B9962</f>
        <v>116173</v>
      </c>
      <c r="C1175">
        <f>'All Nodes'!C9962</f>
        <v>100001</v>
      </c>
      <c r="D1175" s="1">
        <f>'All Nodes'!D9962</f>
        <v>0.12502199999999999</v>
      </c>
      <c r="E1175" s="1">
        <f>'All Nodes'!E9962</f>
        <v>-0.44999299999999998</v>
      </c>
      <c r="F1175" s="1">
        <f>'All Nodes'!F9962</f>
        <v>0.56836900000000001</v>
      </c>
      <c r="G1175">
        <f>'All Nodes'!G9962</f>
        <v>100001</v>
      </c>
    </row>
    <row r="1176" spans="1:7" x14ac:dyDescent="0.25">
      <c r="A1176" t="str">
        <f>'All Nodes'!A9963</f>
        <v>GRID</v>
      </c>
      <c r="B1176">
        <f>'All Nodes'!B9963</f>
        <v>116174</v>
      </c>
      <c r="C1176">
        <f>'All Nodes'!C9963</f>
        <v>100001</v>
      </c>
      <c r="D1176" s="1">
        <f>'All Nodes'!D9963</f>
        <v>0.17502200000000001</v>
      </c>
      <c r="E1176" s="1">
        <f>'All Nodes'!E9963</f>
        <v>-0.44999099999999997</v>
      </c>
      <c r="F1176" s="1">
        <f>'All Nodes'!F9963</f>
        <v>0.57138900000000004</v>
      </c>
      <c r="G1176">
        <f>'All Nodes'!G9963</f>
        <v>100001</v>
      </c>
    </row>
    <row r="1177" spans="1:7" x14ac:dyDescent="0.25">
      <c r="A1177" t="str">
        <f>'All Nodes'!A9964</f>
        <v>GRID</v>
      </c>
      <c r="B1177">
        <f>'All Nodes'!B9964</f>
        <v>116175</v>
      </c>
      <c r="C1177">
        <f>'All Nodes'!C9964</f>
        <v>100001</v>
      </c>
      <c r="D1177" s="1">
        <f>'All Nodes'!D9964</f>
        <v>0.125023</v>
      </c>
      <c r="E1177" s="1">
        <f>'All Nodes'!E9964</f>
        <v>-0.47499400000000003</v>
      </c>
      <c r="F1177" s="1">
        <f>'All Nodes'!F9964</f>
        <v>0.57302600000000004</v>
      </c>
      <c r="G1177">
        <f>'All Nodes'!G9964</f>
        <v>100001</v>
      </c>
    </row>
    <row r="1178" spans="1:7" x14ac:dyDescent="0.25">
      <c r="A1178" t="str">
        <f>'All Nodes'!A9965</f>
        <v>GRID</v>
      </c>
      <c r="B1178">
        <f>'All Nodes'!B9965</f>
        <v>116176</v>
      </c>
      <c r="C1178">
        <f>'All Nodes'!C9965</f>
        <v>100001</v>
      </c>
      <c r="D1178" s="1">
        <f>'All Nodes'!D9965</f>
        <v>0.100023</v>
      </c>
      <c r="E1178" s="1">
        <f>'All Nodes'!E9965</f>
        <v>-0.47499400000000003</v>
      </c>
      <c r="F1178" s="1">
        <f>'All Nodes'!F9965</f>
        <v>0.57189199999999996</v>
      </c>
      <c r="G1178">
        <f>'All Nodes'!G9965</f>
        <v>100001</v>
      </c>
    </row>
    <row r="1179" spans="1:7" x14ac:dyDescent="0.25">
      <c r="A1179" t="str">
        <f>'All Nodes'!A9966</f>
        <v>GRID</v>
      </c>
      <c r="B1179">
        <f>'All Nodes'!B9966</f>
        <v>116177</v>
      </c>
      <c r="C1179">
        <f>'All Nodes'!C9966</f>
        <v>100001</v>
      </c>
      <c r="D1179" s="1">
        <f>'All Nodes'!D9966</f>
        <v>7.5020699999999996E-2</v>
      </c>
      <c r="E1179" s="1">
        <f>'All Nodes'!E9966</f>
        <v>-0.42499599999999998</v>
      </c>
      <c r="F1179" s="1">
        <f>'All Nodes'!F9966</f>
        <v>0.56196599999999997</v>
      </c>
      <c r="G1179">
        <f>'All Nodes'!G9966</f>
        <v>100001</v>
      </c>
    </row>
    <row r="1180" spans="1:7" x14ac:dyDescent="0.25">
      <c r="A1180" t="str">
        <f>'All Nodes'!A9967</f>
        <v>GRID</v>
      </c>
      <c r="B1180">
        <f>'All Nodes'!B9967</f>
        <v>116178</v>
      </c>
      <c r="C1180">
        <f>'All Nodes'!C9967</f>
        <v>100001</v>
      </c>
      <c r="D1180" s="1">
        <f>'All Nodes'!D9967</f>
        <v>5.0020700000000001E-2</v>
      </c>
      <c r="E1180" s="1">
        <f>'All Nodes'!E9967</f>
        <v>-0.42499700000000001</v>
      </c>
      <c r="F1180" s="1">
        <f>'All Nodes'!F9967</f>
        <v>0.561338</v>
      </c>
      <c r="G1180">
        <f>'All Nodes'!G9967</f>
        <v>100001</v>
      </c>
    </row>
    <row r="1181" spans="1:7" x14ac:dyDescent="0.25">
      <c r="A1181" t="str">
        <f>'All Nodes'!A9968</f>
        <v>GRID</v>
      </c>
      <c r="B1181">
        <f>'All Nodes'!B9968</f>
        <v>116179</v>
      </c>
      <c r="C1181">
        <f>'All Nodes'!C9968</f>
        <v>100001</v>
      </c>
      <c r="D1181" s="1">
        <f>'All Nodes'!D9968</f>
        <v>-0.19997899999999999</v>
      </c>
      <c r="E1181" s="1">
        <f>'All Nodes'!E9968</f>
        <v>-0.42500900000000003</v>
      </c>
      <c r="F1181" s="1">
        <f>'All Nodes'!F9968</f>
        <v>0.56887200000000004</v>
      </c>
      <c r="G1181">
        <f>'All Nodes'!G9968</f>
        <v>100001</v>
      </c>
    </row>
    <row r="1182" spans="1:7" x14ac:dyDescent="0.25">
      <c r="A1182" t="str">
        <f>'All Nodes'!A9969</f>
        <v>GRID</v>
      </c>
      <c r="B1182">
        <f>'All Nodes'!B9969</f>
        <v>116180</v>
      </c>
      <c r="C1182">
        <f>'All Nodes'!C9969</f>
        <v>100001</v>
      </c>
      <c r="D1182" s="1">
        <f>'All Nodes'!D9969</f>
        <v>2.50207E-2</v>
      </c>
      <c r="E1182" s="1">
        <f>'All Nodes'!E9969</f>
        <v>-0.42499900000000002</v>
      </c>
      <c r="F1182" s="1">
        <f>'All Nodes'!F9969</f>
        <v>0.56096299999999999</v>
      </c>
      <c r="G1182">
        <f>'All Nodes'!G9969</f>
        <v>100001</v>
      </c>
    </row>
    <row r="1183" spans="1:7" x14ac:dyDescent="0.25">
      <c r="A1183" t="str">
        <f>'All Nodes'!A9970</f>
        <v>GRID</v>
      </c>
      <c r="B1183">
        <f>'All Nodes'!B9970</f>
        <v>116181</v>
      </c>
      <c r="C1183">
        <f>'All Nodes'!C9970</f>
        <v>100001</v>
      </c>
      <c r="D1183" s="1">
        <f>'All Nodes'!D9970</f>
        <v>2.0638000000000001E-5</v>
      </c>
      <c r="E1183" s="1">
        <f>'All Nodes'!E9970</f>
        <v>-0.42499900000000002</v>
      </c>
      <c r="F1183" s="1">
        <f>'All Nodes'!F9970</f>
        <v>0.56083700000000003</v>
      </c>
      <c r="G1183">
        <f>'All Nodes'!G9970</f>
        <v>100001</v>
      </c>
    </row>
    <row r="1184" spans="1:7" x14ac:dyDescent="0.25">
      <c r="A1184" t="str">
        <f>'All Nodes'!A9971</f>
        <v>GRID</v>
      </c>
      <c r="B1184">
        <f>'All Nodes'!B9971</f>
        <v>116182</v>
      </c>
      <c r="C1184">
        <f>'All Nodes'!C9971</f>
        <v>100001</v>
      </c>
      <c r="D1184" s="1">
        <f>'All Nodes'!D9971</f>
        <v>-2.4979000000000001E-2</v>
      </c>
      <c r="E1184" s="1">
        <f>'All Nodes'!E9971</f>
        <v>-0.42499999999999999</v>
      </c>
      <c r="F1184" s="1">
        <f>'All Nodes'!F9971</f>
        <v>0.56096199999999996</v>
      </c>
      <c r="G1184">
        <f>'All Nodes'!G9971</f>
        <v>100001</v>
      </c>
    </row>
    <row r="1185" spans="1:7" x14ac:dyDescent="0.25">
      <c r="A1185" t="str">
        <f>'All Nodes'!A9972</f>
        <v>GRID</v>
      </c>
      <c r="B1185">
        <f>'All Nodes'!B9972</f>
        <v>116183</v>
      </c>
      <c r="C1185">
        <f>'All Nodes'!C9972</f>
        <v>100001</v>
      </c>
      <c r="D1185" s="1">
        <f>'All Nodes'!D9972</f>
        <v>-0.174979</v>
      </c>
      <c r="E1185" s="1">
        <f>'All Nodes'!E9972</f>
        <v>-0.425008</v>
      </c>
      <c r="F1185" s="1">
        <f>'All Nodes'!F9972</f>
        <v>0.56698700000000002</v>
      </c>
      <c r="G1185">
        <f>'All Nodes'!G9972</f>
        <v>100001</v>
      </c>
    </row>
    <row r="1186" spans="1:7" x14ac:dyDescent="0.25">
      <c r="A1186" t="str">
        <f>'All Nodes'!A9973</f>
        <v>GRID</v>
      </c>
      <c r="B1186">
        <f>'All Nodes'!B9973</f>
        <v>116184</v>
      </c>
      <c r="C1186">
        <f>'All Nodes'!C9973</f>
        <v>100001</v>
      </c>
      <c r="D1186" s="1">
        <f>'All Nodes'!D9973</f>
        <v>-4.9979000000000003E-2</v>
      </c>
      <c r="E1186" s="1">
        <f>'All Nodes'!E9973</f>
        <v>-0.42500199999999999</v>
      </c>
      <c r="F1186" s="1">
        <f>'All Nodes'!F9973</f>
        <v>0.56133900000000003</v>
      </c>
      <c r="G1186">
        <f>'All Nodes'!G9973</f>
        <v>100001</v>
      </c>
    </row>
    <row r="1187" spans="1:7" x14ac:dyDescent="0.25">
      <c r="A1187" t="str">
        <f>'All Nodes'!A9974</f>
        <v>GRID</v>
      </c>
      <c r="B1187">
        <f>'All Nodes'!B9974</f>
        <v>116185</v>
      </c>
      <c r="C1187">
        <f>'All Nodes'!C9974</f>
        <v>100001</v>
      </c>
      <c r="D1187" s="1">
        <f>'All Nodes'!D9974</f>
        <v>-0.149979</v>
      </c>
      <c r="E1187" s="1">
        <f>'All Nodes'!E9974</f>
        <v>-0.42500599999999999</v>
      </c>
      <c r="F1187" s="1">
        <f>'All Nodes'!F9974</f>
        <v>0.56535299999999999</v>
      </c>
      <c r="G1187">
        <f>'All Nodes'!G9974</f>
        <v>100001</v>
      </c>
    </row>
    <row r="1188" spans="1:7" x14ac:dyDescent="0.25">
      <c r="A1188" t="str">
        <f>'All Nodes'!A9975</f>
        <v>GRID</v>
      </c>
      <c r="B1188">
        <f>'All Nodes'!B9975</f>
        <v>116186</v>
      </c>
      <c r="C1188">
        <f>'All Nodes'!C9975</f>
        <v>100001</v>
      </c>
      <c r="D1188" s="1">
        <f>'All Nodes'!D9975</f>
        <v>-7.4979000000000004E-2</v>
      </c>
      <c r="E1188" s="1">
        <f>'All Nodes'!E9975</f>
        <v>-0.42500199999999999</v>
      </c>
      <c r="F1188" s="1">
        <f>'All Nodes'!F9975</f>
        <v>0.56196500000000005</v>
      </c>
      <c r="G1188">
        <f>'All Nodes'!G9975</f>
        <v>100001</v>
      </c>
    </row>
    <row r="1189" spans="1:7" x14ac:dyDescent="0.25">
      <c r="A1189" t="str">
        <f>'All Nodes'!A9976</f>
        <v>GRID</v>
      </c>
      <c r="B1189">
        <f>'All Nodes'!B9976</f>
        <v>116187</v>
      </c>
      <c r="C1189">
        <f>'All Nodes'!C9976</f>
        <v>100001</v>
      </c>
      <c r="D1189" s="1">
        <f>'All Nodes'!D9976</f>
        <v>-0.12497900000000001</v>
      </c>
      <c r="E1189" s="1">
        <f>'All Nodes'!E9976</f>
        <v>-0.42500599999999999</v>
      </c>
      <c r="F1189" s="1">
        <f>'All Nodes'!F9976</f>
        <v>0.56397299999999995</v>
      </c>
      <c r="G1189">
        <f>'All Nodes'!G9976</f>
        <v>100001</v>
      </c>
    </row>
    <row r="1190" spans="1:7" x14ac:dyDescent="0.25">
      <c r="A1190" t="str">
        <f>'All Nodes'!A9977</f>
        <v>GRID</v>
      </c>
      <c r="B1190">
        <f>'All Nodes'!B9977</f>
        <v>116188</v>
      </c>
      <c r="C1190">
        <f>'All Nodes'!C9977</f>
        <v>100001</v>
      </c>
      <c r="D1190" s="1">
        <f>'All Nodes'!D9977</f>
        <v>-9.9978999999999998E-2</v>
      </c>
      <c r="E1190" s="1">
        <f>'All Nodes'!E9977</f>
        <v>-0.42500599999999999</v>
      </c>
      <c r="F1190" s="1">
        <f>'All Nodes'!F9977</f>
        <v>0.56284400000000001</v>
      </c>
      <c r="G1190">
        <f>'All Nodes'!G9977</f>
        <v>100001</v>
      </c>
    </row>
    <row r="1191" spans="1:7" x14ac:dyDescent="0.25">
      <c r="A1191" t="str">
        <f>'All Nodes'!A9978</f>
        <v>GRID</v>
      </c>
      <c r="B1191">
        <f>'All Nodes'!B9978</f>
        <v>116189</v>
      </c>
      <c r="C1191">
        <f>'All Nodes'!C9978</f>
        <v>100001</v>
      </c>
      <c r="D1191" s="1">
        <f>'All Nodes'!D9978</f>
        <v>7.5021900000000002E-2</v>
      </c>
      <c r="E1191" s="1">
        <f>'All Nodes'!E9978</f>
        <v>-0.44999600000000001</v>
      </c>
      <c r="F1191" s="1">
        <f>'All Nodes'!F9978</f>
        <v>0.56635800000000003</v>
      </c>
      <c r="G1191">
        <f>'All Nodes'!G9978</f>
        <v>100001</v>
      </c>
    </row>
    <row r="1192" spans="1:7" x14ac:dyDescent="0.25">
      <c r="A1192" t="str">
        <f>'All Nodes'!A9979</f>
        <v>GRID</v>
      </c>
      <c r="B1192">
        <f>'All Nodes'!B9979</f>
        <v>116190</v>
      </c>
      <c r="C1192">
        <f>'All Nodes'!C9979</f>
        <v>100001</v>
      </c>
      <c r="D1192" s="1">
        <f>'All Nodes'!D9979</f>
        <v>5.0021900000000001E-2</v>
      </c>
      <c r="E1192" s="1">
        <f>'All Nodes'!E9979</f>
        <v>-0.44999699999999998</v>
      </c>
      <c r="F1192" s="1">
        <f>'All Nodes'!F9979</f>
        <v>0.56573099999999998</v>
      </c>
      <c r="G1192">
        <f>'All Nodes'!G9979</f>
        <v>100001</v>
      </c>
    </row>
    <row r="1193" spans="1:7" x14ac:dyDescent="0.25">
      <c r="A1193" t="str">
        <f>'All Nodes'!A9980</f>
        <v>GRID</v>
      </c>
      <c r="B1193">
        <f>'All Nodes'!B9980</f>
        <v>116191</v>
      </c>
      <c r="C1193">
        <f>'All Nodes'!C9980</f>
        <v>100001</v>
      </c>
      <c r="D1193" s="1">
        <f>'All Nodes'!D9980</f>
        <v>2.50219E-2</v>
      </c>
      <c r="E1193" s="1">
        <f>'All Nodes'!E9980</f>
        <v>-0.44999800000000001</v>
      </c>
      <c r="F1193" s="1">
        <f>'All Nodes'!F9980</f>
        <v>0.56535400000000002</v>
      </c>
      <c r="G1193">
        <f>'All Nodes'!G9980</f>
        <v>100001</v>
      </c>
    </row>
    <row r="1194" spans="1:7" x14ac:dyDescent="0.25">
      <c r="A1194" t="str">
        <f>'All Nodes'!A9981</f>
        <v>GRID</v>
      </c>
      <c r="B1194">
        <f>'All Nodes'!B9981</f>
        <v>116192</v>
      </c>
      <c r="C1194">
        <f>'All Nodes'!C9981</f>
        <v>100001</v>
      </c>
      <c r="D1194" s="1">
        <f>'All Nodes'!D9981</f>
        <v>2.1866999999999999E-5</v>
      </c>
      <c r="E1194" s="1">
        <f>'All Nodes'!E9981</f>
        <v>-0.44999899999999998</v>
      </c>
      <c r="F1194" s="1">
        <f>'All Nodes'!F9981</f>
        <v>0.56522700000000003</v>
      </c>
      <c r="G1194">
        <f>'All Nodes'!G9981</f>
        <v>100001</v>
      </c>
    </row>
    <row r="1195" spans="1:7" x14ac:dyDescent="0.25">
      <c r="A1195" t="str">
        <f>'All Nodes'!A9982</f>
        <v>GRID</v>
      </c>
      <c r="B1195">
        <f>'All Nodes'!B9982</f>
        <v>116193</v>
      </c>
      <c r="C1195">
        <f>'All Nodes'!C9982</f>
        <v>100001</v>
      </c>
      <c r="D1195" s="1">
        <f>'All Nodes'!D9982</f>
        <v>-2.4976999999999999E-2</v>
      </c>
      <c r="E1195" s="1">
        <f>'All Nodes'!E9982</f>
        <v>-0.45000099999999998</v>
      </c>
      <c r="F1195" s="1">
        <f>'All Nodes'!F9982</f>
        <v>0.56535400000000002</v>
      </c>
      <c r="G1195">
        <f>'All Nodes'!G9982</f>
        <v>100001</v>
      </c>
    </row>
    <row r="1196" spans="1:7" x14ac:dyDescent="0.25">
      <c r="A1196" t="str">
        <f>'All Nodes'!A9983</f>
        <v>GRID</v>
      </c>
      <c r="B1196">
        <f>'All Nodes'!B9983</f>
        <v>116194</v>
      </c>
      <c r="C1196">
        <f>'All Nodes'!C9983</f>
        <v>100001</v>
      </c>
      <c r="D1196" s="1">
        <f>'All Nodes'!D9983</f>
        <v>-4.9977000000000001E-2</v>
      </c>
      <c r="E1196" s="1">
        <f>'All Nodes'!E9983</f>
        <v>-0.45000099999999998</v>
      </c>
      <c r="F1196" s="1">
        <f>'All Nodes'!F9983</f>
        <v>0.56572999999999996</v>
      </c>
      <c r="G1196">
        <f>'All Nodes'!G9983</f>
        <v>100001</v>
      </c>
    </row>
    <row r="1197" spans="1:7" x14ac:dyDescent="0.25">
      <c r="A1197" t="str">
        <f>'All Nodes'!A9984</f>
        <v>GRID</v>
      </c>
      <c r="B1197">
        <f>'All Nodes'!B9984</f>
        <v>116195</v>
      </c>
      <c r="C1197">
        <f>'All Nodes'!C9984</f>
        <v>100001</v>
      </c>
      <c r="D1197" s="1">
        <f>'All Nodes'!D9984</f>
        <v>-7.4977000000000002E-2</v>
      </c>
      <c r="E1197" s="1">
        <f>'All Nodes'!E9984</f>
        <v>-0.45000400000000002</v>
      </c>
      <c r="F1197" s="1">
        <f>'All Nodes'!F9984</f>
        <v>0.56635899999999995</v>
      </c>
      <c r="G1197">
        <f>'All Nodes'!G9984</f>
        <v>100001</v>
      </c>
    </row>
    <row r="1198" spans="1:7" x14ac:dyDescent="0.25">
      <c r="A1198" t="str">
        <f>'All Nodes'!A9985</f>
        <v>GRID</v>
      </c>
      <c r="B1198">
        <f>'All Nodes'!B9985</f>
        <v>116196</v>
      </c>
      <c r="C1198">
        <f>'All Nodes'!C9985</f>
        <v>100001</v>
      </c>
      <c r="D1198" s="1">
        <f>'All Nodes'!D9985</f>
        <v>-9.9976999999999996E-2</v>
      </c>
      <c r="E1198" s="1">
        <f>'All Nodes'!E9985</f>
        <v>-0.45000099999999998</v>
      </c>
      <c r="F1198" s="1">
        <f>'All Nodes'!F9985</f>
        <v>0.56723800000000002</v>
      </c>
      <c r="G1198">
        <f>'All Nodes'!G9985</f>
        <v>100001</v>
      </c>
    </row>
    <row r="1199" spans="1:7" x14ac:dyDescent="0.25">
      <c r="A1199" t="str">
        <f>'All Nodes'!A9986</f>
        <v>GRID</v>
      </c>
      <c r="B1199">
        <f>'All Nodes'!B9986</f>
        <v>116197</v>
      </c>
      <c r="C1199">
        <f>'All Nodes'!C9986</f>
        <v>100001</v>
      </c>
      <c r="D1199" s="1">
        <f>'All Nodes'!D9986</f>
        <v>7.5023199999999998E-2</v>
      </c>
      <c r="E1199" s="1">
        <f>'All Nodes'!E9986</f>
        <v>-0.47499599999999997</v>
      </c>
      <c r="F1199" s="1">
        <f>'All Nodes'!F9986</f>
        <v>0.57101100000000005</v>
      </c>
      <c r="G1199">
        <f>'All Nodes'!G9986</f>
        <v>100001</v>
      </c>
    </row>
    <row r="1200" spans="1:7" x14ac:dyDescent="0.25">
      <c r="A1200" t="str">
        <f>'All Nodes'!A9987</f>
        <v>GRID</v>
      </c>
      <c r="B1200">
        <f>'All Nodes'!B9987</f>
        <v>116198</v>
      </c>
      <c r="C1200">
        <f>'All Nodes'!C9987</f>
        <v>100001</v>
      </c>
      <c r="D1200" s="1">
        <f>'All Nodes'!D9987</f>
        <v>-0.12497800000000001</v>
      </c>
      <c r="E1200" s="1">
        <f>'All Nodes'!E9987</f>
        <v>-0.45000600000000002</v>
      </c>
      <c r="F1200" s="1">
        <f>'All Nodes'!F9987</f>
        <v>0.56836900000000001</v>
      </c>
      <c r="G1200">
        <f>'All Nodes'!G9987</f>
        <v>100001</v>
      </c>
    </row>
    <row r="1201" spans="1:7" x14ac:dyDescent="0.25">
      <c r="A1201" t="str">
        <f>'All Nodes'!A9988</f>
        <v>GRID</v>
      </c>
      <c r="B1201">
        <f>'All Nodes'!B9988</f>
        <v>116199</v>
      </c>
      <c r="C1201">
        <f>'All Nodes'!C9988</f>
        <v>100001</v>
      </c>
      <c r="D1201" s="1">
        <f>'All Nodes'!D9988</f>
        <v>-0.149978</v>
      </c>
      <c r="E1201" s="1">
        <f>'All Nodes'!E9988</f>
        <v>-0.45000600000000002</v>
      </c>
      <c r="F1201" s="1">
        <f>'All Nodes'!F9988</f>
        <v>0.56975299999999995</v>
      </c>
      <c r="G1201">
        <f>'All Nodes'!G9988</f>
        <v>100001</v>
      </c>
    </row>
    <row r="1202" spans="1:7" x14ac:dyDescent="0.25">
      <c r="A1202" t="str">
        <f>'All Nodes'!A9989</f>
        <v>GRID</v>
      </c>
      <c r="B1202">
        <f>'All Nodes'!B9989</f>
        <v>116200</v>
      </c>
      <c r="C1202">
        <f>'All Nodes'!C9989</f>
        <v>100001</v>
      </c>
      <c r="D1202" s="1">
        <f>'All Nodes'!D9989</f>
        <v>-0.17497799999999999</v>
      </c>
      <c r="E1202" s="1">
        <f>'All Nodes'!E9989</f>
        <v>-0.45000699999999999</v>
      </c>
      <c r="F1202" s="1">
        <f>'All Nodes'!F9989</f>
        <v>0.57138800000000001</v>
      </c>
      <c r="G1202">
        <f>'All Nodes'!G9989</f>
        <v>100001</v>
      </c>
    </row>
    <row r="1203" spans="1:7" x14ac:dyDescent="0.25">
      <c r="A1203" t="str">
        <f>'All Nodes'!A9990</f>
        <v>GRID</v>
      </c>
      <c r="B1203">
        <f>'All Nodes'!B9990</f>
        <v>116201</v>
      </c>
      <c r="C1203">
        <f>'All Nodes'!C9990</f>
        <v>100001</v>
      </c>
      <c r="D1203" s="1">
        <f>'All Nodes'!D9990</f>
        <v>5.0023199999999997E-2</v>
      </c>
      <c r="E1203" s="1">
        <f>'All Nodes'!E9990</f>
        <v>-0.474997</v>
      </c>
      <c r="F1203" s="1">
        <f>'All Nodes'!F9990</f>
        <v>0.57038199999999994</v>
      </c>
      <c r="G1203">
        <f>'All Nodes'!G9990</f>
        <v>100001</v>
      </c>
    </row>
    <row r="1204" spans="1:7" x14ac:dyDescent="0.25">
      <c r="A1204" t="str">
        <f>'All Nodes'!A9991</f>
        <v>GRID</v>
      </c>
      <c r="B1204">
        <f>'All Nodes'!B9991</f>
        <v>116202</v>
      </c>
      <c r="C1204">
        <f>'All Nodes'!C9991</f>
        <v>100001</v>
      </c>
      <c r="D1204" s="1">
        <f>'All Nodes'!D9991</f>
        <v>2.5023199999999999E-2</v>
      </c>
      <c r="E1204" s="1">
        <f>'All Nodes'!E9991</f>
        <v>-0.47499799999999998</v>
      </c>
      <c r="F1204" s="1">
        <f>'All Nodes'!F9991</f>
        <v>0.57000399999999996</v>
      </c>
      <c r="G1204">
        <f>'All Nodes'!G9991</f>
        <v>100001</v>
      </c>
    </row>
    <row r="1205" spans="1:7" x14ac:dyDescent="0.25">
      <c r="A1205" t="str">
        <f>'All Nodes'!A9992</f>
        <v>GRID</v>
      </c>
      <c r="B1205">
        <f>'All Nodes'!B9992</f>
        <v>116203</v>
      </c>
      <c r="C1205">
        <f>'All Nodes'!C9992</f>
        <v>100001</v>
      </c>
      <c r="D1205" s="1">
        <f>'All Nodes'!D9992</f>
        <v>-0.124977</v>
      </c>
      <c r="E1205" s="1">
        <f>'All Nodes'!E9992</f>
        <v>-0.47500599999999998</v>
      </c>
      <c r="F1205" s="1">
        <f>'All Nodes'!F9992</f>
        <v>0.57302600000000004</v>
      </c>
      <c r="G1205">
        <f>'All Nodes'!G9992</f>
        <v>100001</v>
      </c>
    </row>
    <row r="1206" spans="1:7" x14ac:dyDescent="0.25">
      <c r="A1206" t="str">
        <f>'All Nodes'!A9993</f>
        <v>GRID</v>
      </c>
      <c r="B1206">
        <f>'All Nodes'!B9993</f>
        <v>116204</v>
      </c>
      <c r="C1206">
        <f>'All Nodes'!C9993</f>
        <v>100001</v>
      </c>
      <c r="D1206" s="1">
        <f>'All Nodes'!D9993</f>
        <v>2.3102E-5</v>
      </c>
      <c r="E1206" s="1">
        <f>'All Nodes'!E9993</f>
        <v>-0.47499999999999998</v>
      </c>
      <c r="F1206" s="1">
        <f>'All Nodes'!F9993</f>
        <v>0.56987900000000002</v>
      </c>
      <c r="G1206">
        <f>'All Nodes'!G9993</f>
        <v>100001</v>
      </c>
    </row>
    <row r="1207" spans="1:7" x14ac:dyDescent="0.25">
      <c r="A1207" t="str">
        <f>'All Nodes'!A9994</f>
        <v>GRID</v>
      </c>
      <c r="B1207">
        <f>'All Nodes'!B9994</f>
        <v>116205</v>
      </c>
      <c r="C1207">
        <f>'All Nodes'!C9994</f>
        <v>100001</v>
      </c>
      <c r="D1207" s="1">
        <f>'All Nodes'!D9994</f>
        <v>-2.4976000000000002E-2</v>
      </c>
      <c r="E1207" s="1">
        <f>'All Nodes'!E9994</f>
        <v>-0.47499999999999998</v>
      </c>
      <c r="F1207" s="1">
        <f>'All Nodes'!F9994</f>
        <v>0.57000399999999996</v>
      </c>
      <c r="G1207">
        <f>'All Nodes'!G9994</f>
        <v>100001</v>
      </c>
    </row>
    <row r="1208" spans="1:7" x14ac:dyDescent="0.25">
      <c r="A1208" t="str">
        <f>'All Nodes'!A9995</f>
        <v>GRID</v>
      </c>
      <c r="B1208">
        <f>'All Nodes'!B9995</f>
        <v>116206</v>
      </c>
      <c r="C1208">
        <f>'All Nodes'!C9995</f>
        <v>100001</v>
      </c>
      <c r="D1208" s="1">
        <f>'All Nodes'!D9995</f>
        <v>-4.9976E-2</v>
      </c>
      <c r="E1208" s="1">
        <f>'All Nodes'!E9995</f>
        <v>-0.47500199999999998</v>
      </c>
      <c r="F1208" s="1">
        <f>'All Nodes'!F9995</f>
        <v>0.57038199999999994</v>
      </c>
      <c r="G1208">
        <f>'All Nodes'!G9995</f>
        <v>100001</v>
      </c>
    </row>
    <row r="1209" spans="1:7" x14ac:dyDescent="0.25">
      <c r="A1209" t="str">
        <f>'All Nodes'!A9996</f>
        <v>GRID</v>
      </c>
      <c r="B1209">
        <f>'All Nodes'!B9996</f>
        <v>116207</v>
      </c>
      <c r="C1209">
        <f>'All Nodes'!C9996</f>
        <v>100001</v>
      </c>
      <c r="D1209" s="1">
        <f>'All Nodes'!D9996</f>
        <v>-9.9975999999999995E-2</v>
      </c>
      <c r="E1209" s="1">
        <f>'All Nodes'!E9996</f>
        <v>-0.47500399999999998</v>
      </c>
      <c r="F1209" s="1">
        <f>'All Nodes'!F9996</f>
        <v>0.57189199999999996</v>
      </c>
      <c r="G1209">
        <f>'All Nodes'!G9996</f>
        <v>100001</v>
      </c>
    </row>
    <row r="1210" spans="1:7" x14ac:dyDescent="0.25">
      <c r="A1210" t="str">
        <f>'All Nodes'!A9997</f>
        <v>GRID</v>
      </c>
      <c r="B1210">
        <f>'All Nodes'!B9997</f>
        <v>116208</v>
      </c>
      <c r="C1210">
        <f>'All Nodes'!C9997</f>
        <v>100001</v>
      </c>
      <c r="D1210" s="1">
        <f>'All Nodes'!D9997</f>
        <v>-7.4976000000000001E-2</v>
      </c>
      <c r="E1210" s="1">
        <f>'All Nodes'!E9997</f>
        <v>-0.47500300000000001</v>
      </c>
      <c r="F1210" s="1">
        <f>'All Nodes'!F9997</f>
        <v>0.57101100000000005</v>
      </c>
      <c r="G1210">
        <f>'All Nodes'!G9997</f>
        <v>100001</v>
      </c>
    </row>
    <row r="1211" spans="1:7" x14ac:dyDescent="0.25">
      <c r="A1211" t="str">
        <f>'All Nodes'!A9998</f>
        <v>GRID</v>
      </c>
      <c r="B1211">
        <f>'All Nodes'!B9998</f>
        <v>116209</v>
      </c>
      <c r="C1211">
        <f>'All Nodes'!C9998</f>
        <v>100001</v>
      </c>
      <c r="D1211" s="1">
        <f>'All Nodes'!D9998</f>
        <v>-0.350018</v>
      </c>
      <c r="E1211" s="1">
        <f>'All Nodes'!E9998</f>
        <v>0.37498399999999998</v>
      </c>
      <c r="F1211" s="1">
        <f>'All Nodes'!F9998</f>
        <v>0.57743699999999998</v>
      </c>
      <c r="G1211">
        <f>'All Nodes'!G9998</f>
        <v>100001</v>
      </c>
    </row>
    <row r="1212" spans="1:7" x14ac:dyDescent="0.25">
      <c r="A1212" t="str">
        <f>'All Nodes'!A9999</f>
        <v>GRID</v>
      </c>
      <c r="B1212">
        <f>'All Nodes'!B9999</f>
        <v>116210</v>
      </c>
      <c r="C1212">
        <f>'All Nodes'!C9999</f>
        <v>100001</v>
      </c>
      <c r="D1212" s="1">
        <f>'All Nodes'!D9999</f>
        <v>-0.35001900000000002</v>
      </c>
      <c r="E1212" s="1">
        <f>'All Nodes'!E9999</f>
        <v>0.34998400000000002</v>
      </c>
      <c r="F1212" s="1">
        <f>'All Nodes'!F9999</f>
        <v>0.57378099999999999</v>
      </c>
      <c r="G1212">
        <f>'All Nodes'!G9999</f>
        <v>100001</v>
      </c>
    </row>
    <row r="1213" spans="1:7" x14ac:dyDescent="0.25">
      <c r="A1213" t="str">
        <f>'All Nodes'!A10000</f>
        <v>GRID</v>
      </c>
      <c r="B1213">
        <f>'All Nodes'!B10000</f>
        <v>116211</v>
      </c>
      <c r="C1213">
        <f>'All Nodes'!C10000</f>
        <v>100001</v>
      </c>
      <c r="D1213" s="1">
        <f>'All Nodes'!D10000</f>
        <v>-0.32501799999999997</v>
      </c>
      <c r="E1213" s="1">
        <f>'All Nodes'!E10000</f>
        <v>0.37498500000000001</v>
      </c>
      <c r="F1213" s="1">
        <f>'All Nodes'!F10000</f>
        <v>0.57403300000000002</v>
      </c>
      <c r="G1213">
        <f>'All Nodes'!G10000</f>
        <v>100001</v>
      </c>
    </row>
    <row r="1214" spans="1:7" x14ac:dyDescent="0.25">
      <c r="A1214" t="str">
        <f>'All Nodes'!A10001</f>
        <v>GRID</v>
      </c>
      <c r="B1214">
        <f>'All Nodes'!B10001</f>
        <v>116212</v>
      </c>
      <c r="C1214">
        <f>'All Nodes'!C10001</f>
        <v>100001</v>
      </c>
      <c r="D1214" s="1">
        <f>'All Nodes'!D10001</f>
        <v>-0.32501999999999998</v>
      </c>
      <c r="E1214" s="1">
        <f>'All Nodes'!E10001</f>
        <v>0.39998400000000001</v>
      </c>
      <c r="F1214" s="1">
        <f>'All Nodes'!F10001</f>
        <v>0.57794299999999998</v>
      </c>
      <c r="G1214">
        <f>'All Nodes'!G10001</f>
        <v>100001</v>
      </c>
    </row>
    <row r="1215" spans="1:7" x14ac:dyDescent="0.25">
      <c r="A1215" t="str">
        <f>'All Nodes'!A10002</f>
        <v>GRID</v>
      </c>
      <c r="B1215">
        <f>'All Nodes'!B10002</f>
        <v>116213</v>
      </c>
      <c r="C1215">
        <f>'All Nodes'!C10002</f>
        <v>100001</v>
      </c>
      <c r="D1215" s="1">
        <f>'All Nodes'!D10002</f>
        <v>-0.37501800000000002</v>
      </c>
      <c r="E1215" s="1">
        <f>'All Nodes'!E10002</f>
        <v>0.34998200000000002</v>
      </c>
      <c r="F1215" s="1">
        <f>'All Nodes'!F10002</f>
        <v>0.57743800000000001</v>
      </c>
      <c r="G1215">
        <f>'All Nodes'!G10002</f>
        <v>100001</v>
      </c>
    </row>
    <row r="1216" spans="1:7" x14ac:dyDescent="0.25">
      <c r="A1216" t="str">
        <f>'All Nodes'!A10003</f>
        <v>GRID</v>
      </c>
      <c r="B1216">
        <f>'All Nodes'!B10003</f>
        <v>116214</v>
      </c>
      <c r="C1216">
        <f>'All Nodes'!C10003</f>
        <v>100001</v>
      </c>
      <c r="D1216" s="1">
        <f>'All Nodes'!D10003</f>
        <v>-0.37501600000000002</v>
      </c>
      <c r="E1216" s="1">
        <f>'All Nodes'!E10003</f>
        <v>0.32498199999999999</v>
      </c>
      <c r="F1216" s="1">
        <f>'All Nodes'!F10003</f>
        <v>0.57403300000000002</v>
      </c>
      <c r="G1216">
        <f>'All Nodes'!G10003</f>
        <v>100001</v>
      </c>
    </row>
    <row r="1217" spans="1:7" x14ac:dyDescent="0.25">
      <c r="A1217" t="str">
        <f>'All Nodes'!A10004</f>
        <v>GRID</v>
      </c>
      <c r="B1217">
        <f>'All Nodes'!B10004</f>
        <v>116215</v>
      </c>
      <c r="C1217">
        <f>'All Nodes'!C10004</f>
        <v>100001</v>
      </c>
      <c r="D1217" s="1">
        <f>'All Nodes'!D10004</f>
        <v>-0.30002000000000001</v>
      </c>
      <c r="E1217" s="1">
        <f>'All Nodes'!E10004</f>
        <v>0.39998600000000001</v>
      </c>
      <c r="F1217" s="1">
        <f>'All Nodes'!F10004</f>
        <v>0.57478899999999999</v>
      </c>
      <c r="G1217">
        <f>'All Nodes'!G10004</f>
        <v>100001</v>
      </c>
    </row>
    <row r="1218" spans="1:7" x14ac:dyDescent="0.25">
      <c r="A1218" t="str">
        <f>'All Nodes'!A10005</f>
        <v>GRID</v>
      </c>
      <c r="B1218">
        <f>'All Nodes'!B10005</f>
        <v>116216</v>
      </c>
      <c r="C1218">
        <f>'All Nodes'!C10005</f>
        <v>100001</v>
      </c>
      <c r="D1218" s="1">
        <f>'All Nodes'!D10005</f>
        <v>-0.30002200000000001</v>
      </c>
      <c r="E1218" s="1">
        <f>'All Nodes'!E10005</f>
        <v>0.42498599999999997</v>
      </c>
      <c r="F1218" s="1">
        <f>'All Nodes'!F10005</f>
        <v>0.57895300000000005</v>
      </c>
      <c r="G1218">
        <f>'All Nodes'!G10005</f>
        <v>100001</v>
      </c>
    </row>
    <row r="1219" spans="1:7" x14ac:dyDescent="0.25">
      <c r="A1219" t="str">
        <f>'All Nodes'!A10006</f>
        <v>GRID</v>
      </c>
      <c r="B1219">
        <f>'All Nodes'!B10006</f>
        <v>116217</v>
      </c>
      <c r="C1219">
        <f>'All Nodes'!C10006</f>
        <v>100001</v>
      </c>
      <c r="D1219" s="1">
        <f>'All Nodes'!D10006</f>
        <v>-0.40001599999999998</v>
      </c>
      <c r="E1219" s="1">
        <f>'All Nodes'!E10006</f>
        <v>0.32498199999999999</v>
      </c>
      <c r="F1219" s="1">
        <f>'All Nodes'!F10006</f>
        <v>0.57794299999999998</v>
      </c>
      <c r="G1219">
        <f>'All Nodes'!G10006</f>
        <v>100001</v>
      </c>
    </row>
    <row r="1220" spans="1:7" x14ac:dyDescent="0.25">
      <c r="A1220" t="str">
        <f>'All Nodes'!A10007</f>
        <v>GRID</v>
      </c>
      <c r="B1220">
        <f>'All Nodes'!B10007</f>
        <v>116218</v>
      </c>
      <c r="C1220">
        <f>'All Nodes'!C10007</f>
        <v>100001</v>
      </c>
      <c r="D1220" s="1">
        <f>'All Nodes'!D10007</f>
        <v>-0.40001500000000001</v>
      </c>
      <c r="E1220" s="1">
        <f>'All Nodes'!E10007</f>
        <v>0.299981</v>
      </c>
      <c r="F1220" s="1">
        <f>'All Nodes'!F10007</f>
        <v>0.57478799999999997</v>
      </c>
      <c r="G1220">
        <f>'All Nodes'!G10007</f>
        <v>100001</v>
      </c>
    </row>
    <row r="1221" spans="1:7" x14ac:dyDescent="0.25">
      <c r="A1221" t="str">
        <f>'All Nodes'!A10008</f>
        <v>GRID</v>
      </c>
      <c r="B1221">
        <f>'All Nodes'!B10008</f>
        <v>116219</v>
      </c>
      <c r="C1221">
        <f>'All Nodes'!C10008</f>
        <v>100001</v>
      </c>
      <c r="D1221" s="1">
        <f>'All Nodes'!D10008</f>
        <v>-0.27502100000000002</v>
      </c>
      <c r="E1221" s="1">
        <f>'All Nodes'!E10008</f>
        <v>0.42498799999999998</v>
      </c>
      <c r="F1221" s="1">
        <f>'All Nodes'!F10008</f>
        <v>0.57604900000000003</v>
      </c>
      <c r="G1221">
        <f>'All Nodes'!G10008</f>
        <v>100001</v>
      </c>
    </row>
    <row r="1222" spans="1:7" x14ac:dyDescent="0.25">
      <c r="A1222" t="str">
        <f>'All Nodes'!A10009</f>
        <v>GRID</v>
      </c>
      <c r="B1222">
        <f>'All Nodes'!B10009</f>
        <v>116220</v>
      </c>
      <c r="C1222">
        <f>'All Nodes'!C10009</f>
        <v>100001</v>
      </c>
      <c r="D1222" s="1">
        <f>'All Nodes'!D10009</f>
        <v>-0.425014</v>
      </c>
      <c r="E1222" s="1">
        <f>'All Nodes'!E10009</f>
        <v>0.29998000000000002</v>
      </c>
      <c r="F1222" s="1">
        <f>'All Nodes'!F10009</f>
        <v>0.57895300000000005</v>
      </c>
      <c r="G1222">
        <f>'All Nodes'!G10009</f>
        <v>100001</v>
      </c>
    </row>
    <row r="1223" spans="1:7" x14ac:dyDescent="0.25">
      <c r="A1223" t="str">
        <f>'All Nodes'!A10010</f>
        <v>GRID</v>
      </c>
      <c r="B1223">
        <f>'All Nodes'!B10010</f>
        <v>116221</v>
      </c>
      <c r="C1223">
        <f>'All Nodes'!C10010</f>
        <v>100001</v>
      </c>
      <c r="D1223" s="1">
        <f>'All Nodes'!D10010</f>
        <v>-0.425014</v>
      </c>
      <c r="E1223" s="1">
        <f>'All Nodes'!E10010</f>
        <v>0.27498</v>
      </c>
      <c r="F1223" s="1">
        <f>'All Nodes'!F10010</f>
        <v>0.57604999999999995</v>
      </c>
      <c r="G1223">
        <f>'All Nodes'!G10010</f>
        <v>100001</v>
      </c>
    </row>
    <row r="1224" spans="1:7" x14ac:dyDescent="0.25">
      <c r="A1224" t="str">
        <f>'All Nodes'!A10011</f>
        <v>GRID</v>
      </c>
      <c r="B1224">
        <f>'All Nodes'!B10011</f>
        <v>116222</v>
      </c>
      <c r="C1224">
        <f>'All Nodes'!C10011</f>
        <v>100001</v>
      </c>
      <c r="D1224" s="1">
        <f>'All Nodes'!D10011</f>
        <v>-0.25002099999999999</v>
      </c>
      <c r="E1224" s="1">
        <f>'All Nodes'!E10011</f>
        <v>0.42498799999999998</v>
      </c>
      <c r="F1224" s="1">
        <f>'All Nodes'!F10011</f>
        <v>0.573403</v>
      </c>
      <c r="G1224">
        <f>'All Nodes'!G10011</f>
        <v>100001</v>
      </c>
    </row>
    <row r="1225" spans="1:7" x14ac:dyDescent="0.25">
      <c r="A1225" t="str">
        <f>'All Nodes'!A10012</f>
        <v>GRID</v>
      </c>
      <c r="B1225">
        <f>'All Nodes'!B10012</f>
        <v>116223</v>
      </c>
      <c r="C1225">
        <f>'All Nodes'!C10012</f>
        <v>100001</v>
      </c>
      <c r="D1225" s="1">
        <f>'All Nodes'!D10012</f>
        <v>-0.25002200000000002</v>
      </c>
      <c r="E1225" s="1">
        <f>'All Nodes'!E10012</f>
        <v>0.449988</v>
      </c>
      <c r="F1225" s="1">
        <f>'All Nodes'!F10012</f>
        <v>0.577816</v>
      </c>
      <c r="G1225">
        <f>'All Nodes'!G10012</f>
        <v>100001</v>
      </c>
    </row>
    <row r="1226" spans="1:7" x14ac:dyDescent="0.25">
      <c r="A1226" t="str">
        <f>'All Nodes'!A10013</f>
        <v>GRID</v>
      </c>
      <c r="B1226">
        <f>'All Nodes'!B10013</f>
        <v>116224</v>
      </c>
      <c r="C1226">
        <f>'All Nodes'!C10013</f>
        <v>100001</v>
      </c>
      <c r="D1226" s="1">
        <f>'All Nodes'!D10013</f>
        <v>-0.45001200000000002</v>
      </c>
      <c r="E1226" s="1">
        <f>'All Nodes'!E10013</f>
        <v>0.24997800000000001</v>
      </c>
      <c r="F1226" s="1">
        <f>'All Nodes'!F10013</f>
        <v>0.577816</v>
      </c>
      <c r="G1226">
        <f>'All Nodes'!G10013</f>
        <v>100001</v>
      </c>
    </row>
    <row r="1227" spans="1:7" x14ac:dyDescent="0.25">
      <c r="A1227" t="str">
        <f>'All Nodes'!A10014</f>
        <v>GRID</v>
      </c>
      <c r="B1227">
        <f>'All Nodes'!B10014</f>
        <v>116225</v>
      </c>
      <c r="C1227">
        <f>'All Nodes'!C10014</f>
        <v>100001</v>
      </c>
      <c r="D1227" s="1">
        <f>'All Nodes'!D10014</f>
        <v>-0.42501100000000003</v>
      </c>
      <c r="E1227" s="1">
        <f>'All Nodes'!E10014</f>
        <v>0.24998000000000001</v>
      </c>
      <c r="F1227" s="1">
        <f>'All Nodes'!F10014</f>
        <v>0.573403</v>
      </c>
      <c r="G1227">
        <f>'All Nodes'!G10014</f>
        <v>100001</v>
      </c>
    </row>
    <row r="1228" spans="1:7" x14ac:dyDescent="0.25">
      <c r="A1228" t="str">
        <f>'All Nodes'!A10015</f>
        <v>GRID</v>
      </c>
      <c r="B1228">
        <f>'All Nodes'!B10015</f>
        <v>116226</v>
      </c>
      <c r="C1228">
        <f>'All Nodes'!C10015</f>
        <v>100001</v>
      </c>
      <c r="D1228" s="1">
        <f>'All Nodes'!D10015</f>
        <v>-0.225022</v>
      </c>
      <c r="E1228" s="1">
        <f>'All Nodes'!E10015</f>
        <v>0.44999</v>
      </c>
      <c r="F1228" s="1">
        <f>'All Nodes'!F10015</f>
        <v>0.57541900000000001</v>
      </c>
      <c r="G1228">
        <f>'All Nodes'!G10015</f>
        <v>100001</v>
      </c>
    </row>
    <row r="1229" spans="1:7" x14ac:dyDescent="0.25">
      <c r="A1229" t="str">
        <f>'All Nodes'!A10016</f>
        <v>GRID</v>
      </c>
      <c r="B1229">
        <f>'All Nodes'!B10016</f>
        <v>116227</v>
      </c>
      <c r="C1229">
        <f>'All Nodes'!C10016</f>
        <v>100001</v>
      </c>
      <c r="D1229" s="1">
        <f>'All Nodes'!D10016</f>
        <v>-0.20002200000000001</v>
      </c>
      <c r="E1229" s="1">
        <f>'All Nodes'!E10016</f>
        <v>0.44999099999999997</v>
      </c>
      <c r="F1229" s="1">
        <f>'All Nodes'!F10016</f>
        <v>0.57327700000000004</v>
      </c>
      <c r="G1229">
        <f>'All Nodes'!G10016</f>
        <v>100001</v>
      </c>
    </row>
    <row r="1230" spans="1:7" x14ac:dyDescent="0.25">
      <c r="A1230" t="str">
        <f>'All Nodes'!A10017</f>
        <v>GRID</v>
      </c>
      <c r="B1230">
        <f>'All Nodes'!B10017</f>
        <v>116228</v>
      </c>
      <c r="C1230">
        <f>'All Nodes'!C10017</f>
        <v>100001</v>
      </c>
      <c r="D1230" s="1">
        <f>'All Nodes'!D10017</f>
        <v>-0.45001200000000002</v>
      </c>
      <c r="E1230" s="1">
        <f>'All Nodes'!E10017</f>
        <v>0.22497800000000001</v>
      </c>
      <c r="F1230" s="1">
        <f>'All Nodes'!F10017</f>
        <v>0.57541900000000001</v>
      </c>
      <c r="G1230">
        <f>'All Nodes'!G10017</f>
        <v>100001</v>
      </c>
    </row>
    <row r="1231" spans="1:7" x14ac:dyDescent="0.25">
      <c r="A1231" t="str">
        <f>'All Nodes'!A10018</f>
        <v>GRID</v>
      </c>
      <c r="B1231">
        <f>'All Nodes'!B10018</f>
        <v>116229</v>
      </c>
      <c r="C1231">
        <f>'All Nodes'!C10018</f>
        <v>100001</v>
      </c>
      <c r="D1231" s="1">
        <f>'All Nodes'!D10018</f>
        <v>-0.20002400000000001</v>
      </c>
      <c r="E1231" s="1">
        <f>'All Nodes'!E10018</f>
        <v>0.474991</v>
      </c>
      <c r="F1231" s="1">
        <f>'All Nodes'!F10018</f>
        <v>0.57794199999999996</v>
      </c>
      <c r="G1231">
        <f>'All Nodes'!G10018</f>
        <v>100001</v>
      </c>
    </row>
    <row r="1232" spans="1:7" x14ac:dyDescent="0.25">
      <c r="A1232" t="str">
        <f>'All Nodes'!A10019</f>
        <v>GRID</v>
      </c>
      <c r="B1232">
        <f>'All Nodes'!B10019</f>
        <v>116230</v>
      </c>
      <c r="C1232">
        <f>'All Nodes'!C10019</f>
        <v>100001</v>
      </c>
      <c r="D1232" s="1">
        <f>'All Nodes'!D10019</f>
        <v>-0.17502400000000001</v>
      </c>
      <c r="E1232" s="1">
        <f>'All Nodes'!E10019</f>
        <v>0.47499200000000003</v>
      </c>
      <c r="F1232" s="1">
        <f>'All Nodes'!F10019</f>
        <v>0.57604999999999995</v>
      </c>
      <c r="G1232">
        <f>'All Nodes'!G10019</f>
        <v>100001</v>
      </c>
    </row>
    <row r="1233" spans="1:7" x14ac:dyDescent="0.25">
      <c r="A1233" t="str">
        <f>'All Nodes'!A10020</f>
        <v>GRID</v>
      </c>
      <c r="B1233">
        <f>'All Nodes'!B10020</f>
        <v>116231</v>
      </c>
      <c r="C1233">
        <f>'All Nodes'!C10020</f>
        <v>100001</v>
      </c>
      <c r="D1233" s="1">
        <f>'All Nodes'!D10020</f>
        <v>-0.47500999999999999</v>
      </c>
      <c r="E1233" s="1">
        <f>'All Nodes'!E10020</f>
        <v>0.19997799999999999</v>
      </c>
      <c r="F1233" s="1">
        <f>'All Nodes'!F10020</f>
        <v>0.57794299999999998</v>
      </c>
      <c r="G1233">
        <f>'All Nodes'!G10020</f>
        <v>100001</v>
      </c>
    </row>
    <row r="1234" spans="1:7" x14ac:dyDescent="0.25">
      <c r="A1234" t="str">
        <f>'All Nodes'!A10021</f>
        <v>GRID</v>
      </c>
      <c r="B1234">
        <f>'All Nodes'!B10021</f>
        <v>116232</v>
      </c>
      <c r="C1234">
        <f>'All Nodes'!C10021</f>
        <v>100001</v>
      </c>
      <c r="D1234" s="1">
        <f>'All Nodes'!D10021</f>
        <v>-0.45001099999999999</v>
      </c>
      <c r="E1234" s="1">
        <f>'All Nodes'!E10021</f>
        <v>0.19997899999999999</v>
      </c>
      <c r="F1234" s="1">
        <f>'All Nodes'!F10021</f>
        <v>0.57327700000000004</v>
      </c>
      <c r="G1234">
        <f>'All Nodes'!G10021</f>
        <v>100001</v>
      </c>
    </row>
    <row r="1235" spans="1:7" x14ac:dyDescent="0.25">
      <c r="A1235" t="str">
        <f>'All Nodes'!A10022</f>
        <v>GRID</v>
      </c>
      <c r="B1235">
        <f>'All Nodes'!B10022</f>
        <v>116233</v>
      </c>
      <c r="C1235">
        <f>'All Nodes'!C10022</f>
        <v>100001</v>
      </c>
      <c r="D1235" s="1">
        <f>'All Nodes'!D10022</f>
        <v>-0.15002399999999999</v>
      </c>
      <c r="E1235" s="1">
        <f>'All Nodes'!E10022</f>
        <v>0.49999399999999999</v>
      </c>
      <c r="F1235" s="1">
        <f>'All Nodes'!F10022</f>
        <v>0.57933000000000001</v>
      </c>
      <c r="G1235">
        <f>'All Nodes'!G10022</f>
        <v>100001</v>
      </c>
    </row>
    <row r="1236" spans="1:7" x14ac:dyDescent="0.25">
      <c r="A1236" t="str">
        <f>'All Nodes'!A10023</f>
        <v>GRID</v>
      </c>
      <c r="B1236">
        <f>'All Nodes'!B10023</f>
        <v>116234</v>
      </c>
      <c r="C1236">
        <f>'All Nodes'!C10023</f>
        <v>100001</v>
      </c>
      <c r="D1236" s="1">
        <f>'All Nodes'!D10023</f>
        <v>-0.15002399999999999</v>
      </c>
      <c r="E1236" s="1">
        <f>'All Nodes'!E10023</f>
        <v>0.47499400000000003</v>
      </c>
      <c r="F1236" s="1">
        <f>'All Nodes'!F10023</f>
        <v>0.574411</v>
      </c>
      <c r="G1236">
        <f>'All Nodes'!G10023</f>
        <v>100001</v>
      </c>
    </row>
    <row r="1237" spans="1:7" x14ac:dyDescent="0.25">
      <c r="A1237" t="str">
        <f>'All Nodes'!A10024</f>
        <v>GRID</v>
      </c>
      <c r="B1237">
        <f>'All Nodes'!B10024</f>
        <v>116235</v>
      </c>
      <c r="C1237">
        <f>'All Nodes'!C10024</f>
        <v>100001</v>
      </c>
      <c r="D1237" s="1">
        <f>'All Nodes'!D10024</f>
        <v>-0.47500799999999999</v>
      </c>
      <c r="E1237" s="1">
        <f>'All Nodes'!E10024</f>
        <v>0.17497799999999999</v>
      </c>
      <c r="F1237" s="1">
        <f>'All Nodes'!F10024</f>
        <v>0.57604999999999995</v>
      </c>
      <c r="G1237">
        <f>'All Nodes'!G10024</f>
        <v>100001</v>
      </c>
    </row>
    <row r="1238" spans="1:7" x14ac:dyDescent="0.25">
      <c r="A1238" t="str">
        <f>'All Nodes'!A10025</f>
        <v>GRID</v>
      </c>
      <c r="B1238">
        <f>'All Nodes'!B10025</f>
        <v>116236</v>
      </c>
      <c r="C1238">
        <f>'All Nodes'!C10025</f>
        <v>100001</v>
      </c>
      <c r="D1238" s="1">
        <f>'All Nodes'!D10025</f>
        <v>-0.125024</v>
      </c>
      <c r="E1238" s="1">
        <f>'All Nodes'!E10025</f>
        <v>0.49999399999999999</v>
      </c>
      <c r="F1238" s="1">
        <f>'All Nodes'!F10025</f>
        <v>0.57794299999999998</v>
      </c>
      <c r="G1238">
        <f>'All Nodes'!G10025</f>
        <v>100001</v>
      </c>
    </row>
    <row r="1239" spans="1:7" x14ac:dyDescent="0.25">
      <c r="A1239" t="str">
        <f>'All Nodes'!A10026</f>
        <v>GRID</v>
      </c>
      <c r="B1239">
        <f>'All Nodes'!B10026</f>
        <v>116237</v>
      </c>
      <c r="C1239">
        <f>'All Nodes'!C10026</f>
        <v>100001</v>
      </c>
      <c r="D1239" s="1">
        <f>'All Nodes'!D10026</f>
        <v>-0.50000800000000001</v>
      </c>
      <c r="E1239" s="1">
        <f>'All Nodes'!E10026</f>
        <v>0.149976</v>
      </c>
      <c r="F1239" s="1">
        <f>'All Nodes'!F10026</f>
        <v>0.57933100000000004</v>
      </c>
      <c r="G1239">
        <f>'All Nodes'!G10026</f>
        <v>100001</v>
      </c>
    </row>
    <row r="1240" spans="1:7" x14ac:dyDescent="0.25">
      <c r="A1240" t="str">
        <f>'All Nodes'!A10027</f>
        <v>GRID</v>
      </c>
      <c r="B1240">
        <f>'All Nodes'!B10027</f>
        <v>116238</v>
      </c>
      <c r="C1240">
        <f>'All Nodes'!C10027</f>
        <v>100001</v>
      </c>
      <c r="D1240" s="1">
        <f>'All Nodes'!D10027</f>
        <v>-0.47500799999999999</v>
      </c>
      <c r="E1240" s="1">
        <f>'All Nodes'!E10027</f>
        <v>0.149978</v>
      </c>
      <c r="F1240" s="1">
        <f>'All Nodes'!F10027</f>
        <v>0.574411</v>
      </c>
      <c r="G1240">
        <f>'All Nodes'!G10027</f>
        <v>100001</v>
      </c>
    </row>
    <row r="1241" spans="1:7" x14ac:dyDescent="0.25">
      <c r="A1241" t="str">
        <f>'All Nodes'!A10028</f>
        <v>GRID</v>
      </c>
      <c r="B1241">
        <f>'All Nodes'!B10028</f>
        <v>116239</v>
      </c>
      <c r="C1241">
        <f>'All Nodes'!C10028</f>
        <v>100001</v>
      </c>
      <c r="D1241" s="1">
        <f>'All Nodes'!D10028</f>
        <v>-0.100024</v>
      </c>
      <c r="E1241" s="1">
        <f>'All Nodes'!E10028</f>
        <v>0.499996</v>
      </c>
      <c r="F1241" s="1">
        <f>'All Nodes'!F10028</f>
        <v>0.57680600000000004</v>
      </c>
      <c r="G1241">
        <f>'All Nodes'!G10028</f>
        <v>100001</v>
      </c>
    </row>
    <row r="1242" spans="1:7" x14ac:dyDescent="0.25">
      <c r="A1242" t="str">
        <f>'All Nodes'!A10029</f>
        <v>GRID</v>
      </c>
      <c r="B1242">
        <f>'All Nodes'!B10029</f>
        <v>116240</v>
      </c>
      <c r="C1242">
        <f>'All Nodes'!C10029</f>
        <v>100001</v>
      </c>
      <c r="D1242" s="1">
        <f>'All Nodes'!D10029</f>
        <v>-0.50000599999999995</v>
      </c>
      <c r="E1242" s="1">
        <f>'All Nodes'!E10029</f>
        <v>0.124976</v>
      </c>
      <c r="F1242" s="1">
        <f>'All Nodes'!F10029</f>
        <v>0.57794299999999998</v>
      </c>
      <c r="G1242">
        <f>'All Nodes'!G10029</f>
        <v>100001</v>
      </c>
    </row>
    <row r="1243" spans="1:7" x14ac:dyDescent="0.25">
      <c r="A1243" t="str">
        <f>'All Nodes'!A10030</f>
        <v>GRID</v>
      </c>
      <c r="B1243">
        <f>'All Nodes'!B10030</f>
        <v>116241</v>
      </c>
      <c r="C1243">
        <f>'All Nodes'!C10030</f>
        <v>100001</v>
      </c>
      <c r="D1243" s="1">
        <f>'All Nodes'!D10030</f>
        <v>-7.5023999999999993E-2</v>
      </c>
      <c r="E1243" s="1">
        <f>'All Nodes'!E10030</f>
        <v>0.49999700000000002</v>
      </c>
      <c r="F1243" s="1">
        <f>'All Nodes'!F10030</f>
        <v>0.57592399999999999</v>
      </c>
      <c r="G1243">
        <f>'All Nodes'!G10030</f>
        <v>100001</v>
      </c>
    </row>
    <row r="1244" spans="1:7" x14ac:dyDescent="0.25">
      <c r="A1244" t="str">
        <f>'All Nodes'!A10031</f>
        <v>GRID</v>
      </c>
      <c r="B1244">
        <f>'All Nodes'!B10031</f>
        <v>116242</v>
      </c>
      <c r="C1244">
        <f>'All Nodes'!C10031</f>
        <v>100001</v>
      </c>
      <c r="D1244" s="1">
        <f>'All Nodes'!D10031</f>
        <v>-0.500004</v>
      </c>
      <c r="E1244" s="1">
        <f>'All Nodes'!E10031</f>
        <v>9.9976200000000001E-2</v>
      </c>
      <c r="F1244" s="1">
        <f>'All Nodes'!F10031</f>
        <v>0.57680699999999996</v>
      </c>
      <c r="G1244">
        <f>'All Nodes'!G10031</f>
        <v>100001</v>
      </c>
    </row>
    <row r="1245" spans="1:7" x14ac:dyDescent="0.25">
      <c r="A1245" t="str">
        <f>'All Nodes'!A10032</f>
        <v>GRID</v>
      </c>
      <c r="B1245">
        <f>'All Nodes'!B10032</f>
        <v>116243</v>
      </c>
      <c r="C1245">
        <f>'All Nodes'!C10032</f>
        <v>100001</v>
      </c>
      <c r="D1245" s="1">
        <f>'All Nodes'!D10032</f>
        <v>-5.0023999999999999E-2</v>
      </c>
      <c r="E1245" s="1">
        <f>'All Nodes'!E10032</f>
        <v>0.499998</v>
      </c>
      <c r="F1245" s="1">
        <f>'All Nodes'!F10032</f>
        <v>0.57529300000000005</v>
      </c>
      <c r="G1245">
        <f>'All Nodes'!G10032</f>
        <v>100001</v>
      </c>
    </row>
    <row r="1246" spans="1:7" x14ac:dyDescent="0.25">
      <c r="A1246" t="str">
        <f>'All Nodes'!A10033</f>
        <v>GRID</v>
      </c>
      <c r="B1246">
        <f>'All Nodes'!B10033</f>
        <v>116244</v>
      </c>
      <c r="C1246">
        <f>'All Nodes'!C10033</f>
        <v>100001</v>
      </c>
      <c r="D1246" s="1">
        <f>'All Nodes'!D10033</f>
        <v>-0.500004</v>
      </c>
      <c r="E1246" s="1">
        <f>'All Nodes'!E10033</f>
        <v>7.4976100000000004E-2</v>
      </c>
      <c r="F1246" s="1">
        <f>'All Nodes'!F10033</f>
        <v>0.57592399999999999</v>
      </c>
      <c r="G1246">
        <f>'All Nodes'!G10033</f>
        <v>100001</v>
      </c>
    </row>
    <row r="1247" spans="1:7" x14ac:dyDescent="0.25">
      <c r="A1247" t="str">
        <f>'All Nodes'!A10034</f>
        <v>GRID</v>
      </c>
      <c r="B1247">
        <f>'All Nodes'!B10034</f>
        <v>116245</v>
      </c>
      <c r="C1247">
        <f>'All Nodes'!C10034</f>
        <v>100001</v>
      </c>
      <c r="D1247" s="1">
        <f>'All Nodes'!D10034</f>
        <v>-2.5024000000000001E-2</v>
      </c>
      <c r="E1247" s="1">
        <f>'All Nodes'!E10034</f>
        <v>0.5</v>
      </c>
      <c r="F1247" s="1">
        <f>'All Nodes'!F10034</f>
        <v>0.57491400000000004</v>
      </c>
      <c r="G1247">
        <f>'All Nodes'!G10034</f>
        <v>100001</v>
      </c>
    </row>
    <row r="1248" spans="1:7" x14ac:dyDescent="0.25">
      <c r="A1248" t="str">
        <f>'All Nodes'!A10035</f>
        <v>GRID</v>
      </c>
      <c r="B1248">
        <f>'All Nodes'!B10035</f>
        <v>116246</v>
      </c>
      <c r="C1248">
        <f>'All Nodes'!C10035</f>
        <v>100001</v>
      </c>
      <c r="D1248" s="1">
        <f>'All Nodes'!D10035</f>
        <v>-0.50000100000000003</v>
      </c>
      <c r="E1248" s="1">
        <f>'All Nodes'!E10035</f>
        <v>4.9976100000000002E-2</v>
      </c>
      <c r="F1248" s="1">
        <f>'All Nodes'!F10035</f>
        <v>0.57529300000000005</v>
      </c>
      <c r="G1248">
        <f>'All Nodes'!G10035</f>
        <v>100001</v>
      </c>
    </row>
    <row r="1249" spans="1:7" x14ac:dyDescent="0.25">
      <c r="A1249" t="str">
        <f>'All Nodes'!A10036</f>
        <v>GRID</v>
      </c>
      <c r="B1249">
        <f>'All Nodes'!B10036</f>
        <v>116247</v>
      </c>
      <c r="C1249">
        <f>'All Nodes'!C10036</f>
        <v>100001</v>
      </c>
      <c r="D1249" s="1">
        <f>'All Nodes'!D10036</f>
        <v>-2.4559999999999999E-5</v>
      </c>
      <c r="E1249" s="1">
        <f>'All Nodes'!E10036</f>
        <v>0.5</v>
      </c>
      <c r="F1249" s="1">
        <f>'All Nodes'!F10036</f>
        <v>0.57478899999999999</v>
      </c>
      <c r="G1249">
        <f>'All Nodes'!G10036</f>
        <v>100001</v>
      </c>
    </row>
    <row r="1250" spans="1:7" x14ac:dyDescent="0.25">
      <c r="A1250" t="str">
        <f>'All Nodes'!A10037</f>
        <v>GRID</v>
      </c>
      <c r="B1250">
        <f>'All Nodes'!B10037</f>
        <v>116248</v>
      </c>
      <c r="C1250">
        <f>'All Nodes'!C10037</f>
        <v>100001</v>
      </c>
      <c r="D1250" s="1">
        <f>'All Nodes'!D10037</f>
        <v>-0.50000100000000003</v>
      </c>
      <c r="E1250" s="1">
        <f>'All Nodes'!E10037</f>
        <v>2.4976100000000001E-2</v>
      </c>
      <c r="F1250" s="1">
        <f>'All Nodes'!F10037</f>
        <v>0.57491499999999995</v>
      </c>
      <c r="G1250">
        <f>'All Nodes'!G10037</f>
        <v>100001</v>
      </c>
    </row>
    <row r="1251" spans="1:7" x14ac:dyDescent="0.25">
      <c r="A1251" t="str">
        <f>'All Nodes'!A10038</f>
        <v>GRID</v>
      </c>
      <c r="B1251">
        <f>'All Nodes'!B10038</f>
        <v>116249</v>
      </c>
      <c r="C1251">
        <f>'All Nodes'!C10038</f>
        <v>100001</v>
      </c>
      <c r="D1251" s="1">
        <f>'All Nodes'!D10038</f>
        <v>2.4975399999999998E-2</v>
      </c>
      <c r="E1251" s="1">
        <f>'All Nodes'!E10038</f>
        <v>0.50000100000000003</v>
      </c>
      <c r="F1251" s="1">
        <f>'All Nodes'!F10038</f>
        <v>0.57491400000000004</v>
      </c>
      <c r="G1251">
        <f>'All Nodes'!G10038</f>
        <v>100001</v>
      </c>
    </row>
    <row r="1252" spans="1:7" x14ac:dyDescent="0.25">
      <c r="A1252" t="str">
        <f>'All Nodes'!A10039</f>
        <v>GRID</v>
      </c>
      <c r="B1252">
        <f>'All Nodes'!B10039</f>
        <v>116250</v>
      </c>
      <c r="C1252">
        <f>'All Nodes'!C10039</f>
        <v>100001</v>
      </c>
      <c r="D1252" s="1">
        <f>'All Nodes'!D10039</f>
        <v>-0.5</v>
      </c>
      <c r="E1252" s="1">
        <f>'All Nodes'!E10039</f>
        <v>-2.3839999999999999E-5</v>
      </c>
      <c r="F1252" s="1">
        <f>'All Nodes'!F10039</f>
        <v>0.57478899999999999</v>
      </c>
      <c r="G1252">
        <f>'All Nodes'!G10039</f>
        <v>100001</v>
      </c>
    </row>
    <row r="1253" spans="1:7" x14ac:dyDescent="0.25">
      <c r="A1253" t="str">
        <f>'All Nodes'!A10040</f>
        <v>GRID</v>
      </c>
      <c r="B1253">
        <f>'All Nodes'!B10040</f>
        <v>116251</v>
      </c>
      <c r="C1253">
        <f>'All Nodes'!C10040</f>
        <v>100001</v>
      </c>
      <c r="D1253" s="1">
        <f>'All Nodes'!D10040</f>
        <v>4.9975400000000003E-2</v>
      </c>
      <c r="E1253" s="1">
        <f>'All Nodes'!E10040</f>
        <v>0.50000199999999995</v>
      </c>
      <c r="F1253" s="1">
        <f>'All Nodes'!F10040</f>
        <v>0.57529300000000005</v>
      </c>
      <c r="G1253">
        <f>'All Nodes'!G10040</f>
        <v>100001</v>
      </c>
    </row>
    <row r="1254" spans="1:7" x14ac:dyDescent="0.25">
      <c r="A1254" t="str">
        <f>'All Nodes'!A10041</f>
        <v>GRID</v>
      </c>
      <c r="B1254">
        <f>'All Nodes'!B10041</f>
        <v>116252</v>
      </c>
      <c r="C1254">
        <f>'All Nodes'!C10041</f>
        <v>100001</v>
      </c>
      <c r="D1254" s="1">
        <f>'All Nodes'!D10041</f>
        <v>-0.49999900000000003</v>
      </c>
      <c r="E1254" s="1">
        <f>'All Nodes'!E10041</f>
        <v>-2.5023E-2</v>
      </c>
      <c r="F1254" s="1">
        <f>'All Nodes'!F10041</f>
        <v>0.57491499999999995</v>
      </c>
      <c r="G1254">
        <f>'All Nodes'!G10041</f>
        <v>100001</v>
      </c>
    </row>
    <row r="1255" spans="1:7" x14ac:dyDescent="0.25">
      <c r="A1255" t="str">
        <f>'All Nodes'!A10042</f>
        <v>GRID</v>
      </c>
      <c r="B1255">
        <f>'All Nodes'!B10042</f>
        <v>116253</v>
      </c>
      <c r="C1255">
        <f>'All Nodes'!C10042</f>
        <v>100001</v>
      </c>
      <c r="D1255" s="1">
        <f>'All Nodes'!D10042</f>
        <v>7.4975399999999998E-2</v>
      </c>
      <c r="E1255" s="1">
        <f>'All Nodes'!E10042</f>
        <v>0.500004</v>
      </c>
      <c r="F1255" s="1">
        <f>'All Nodes'!F10042</f>
        <v>0.57592399999999999</v>
      </c>
      <c r="G1255">
        <f>'All Nodes'!G10042</f>
        <v>100001</v>
      </c>
    </row>
    <row r="1256" spans="1:7" x14ac:dyDescent="0.25">
      <c r="A1256" t="str">
        <f>'All Nodes'!A10043</f>
        <v>GRID</v>
      </c>
      <c r="B1256">
        <f>'All Nodes'!B10043</f>
        <v>116254</v>
      </c>
      <c r="C1256">
        <f>'All Nodes'!C10043</f>
        <v>100001</v>
      </c>
      <c r="D1256" s="1">
        <f>'All Nodes'!D10043</f>
        <v>-0.499998</v>
      </c>
      <c r="E1256" s="1">
        <f>'All Nodes'!E10043</f>
        <v>-5.0022999999999998E-2</v>
      </c>
      <c r="F1256" s="1">
        <f>'All Nodes'!F10043</f>
        <v>0.57529399999999997</v>
      </c>
      <c r="G1256">
        <f>'All Nodes'!G10043</f>
        <v>100001</v>
      </c>
    </row>
    <row r="1257" spans="1:7" x14ac:dyDescent="0.25">
      <c r="A1257" t="str">
        <f>'All Nodes'!A10044</f>
        <v>GRID</v>
      </c>
      <c r="B1257">
        <f>'All Nodes'!B10044</f>
        <v>116255</v>
      </c>
      <c r="C1257">
        <f>'All Nodes'!C10044</f>
        <v>100001</v>
      </c>
      <c r="D1257" s="1">
        <f>'All Nodes'!D10044</f>
        <v>9.9975400000000006E-2</v>
      </c>
      <c r="E1257" s="1">
        <f>'All Nodes'!E10044</f>
        <v>0.500004</v>
      </c>
      <c r="F1257" s="1">
        <f>'All Nodes'!F10044</f>
        <v>0.57680600000000004</v>
      </c>
      <c r="G1257">
        <f>'All Nodes'!G10044</f>
        <v>100001</v>
      </c>
    </row>
    <row r="1258" spans="1:7" x14ac:dyDescent="0.25">
      <c r="A1258" t="str">
        <f>'All Nodes'!A10045</f>
        <v>GRID</v>
      </c>
      <c r="B1258">
        <f>'All Nodes'!B10045</f>
        <v>116256</v>
      </c>
      <c r="C1258">
        <f>'All Nodes'!C10045</f>
        <v>100001</v>
      </c>
      <c r="D1258" s="1">
        <f>'All Nodes'!D10045</f>
        <v>-0.499996</v>
      </c>
      <c r="E1258" s="1">
        <f>'All Nodes'!E10045</f>
        <v>-7.5023000000000006E-2</v>
      </c>
      <c r="F1258" s="1">
        <f>'All Nodes'!F10045</f>
        <v>0.57592399999999999</v>
      </c>
      <c r="G1258">
        <f>'All Nodes'!G10045</f>
        <v>100001</v>
      </c>
    </row>
    <row r="1259" spans="1:7" x14ac:dyDescent="0.25">
      <c r="A1259" t="str">
        <f>'All Nodes'!A10046</f>
        <v>GRID</v>
      </c>
      <c r="B1259">
        <f>'All Nodes'!B10046</f>
        <v>116257</v>
      </c>
      <c r="C1259">
        <f>'All Nodes'!C10046</f>
        <v>100001</v>
      </c>
      <c r="D1259" s="1">
        <f>'All Nodes'!D10046</f>
        <v>0.124976</v>
      </c>
      <c r="E1259" s="1">
        <f>'All Nodes'!E10046</f>
        <v>0.50000599999999995</v>
      </c>
      <c r="F1259" s="1">
        <f>'All Nodes'!F10046</f>
        <v>0.57794299999999998</v>
      </c>
      <c r="G1259">
        <f>'All Nodes'!G10046</f>
        <v>100001</v>
      </c>
    </row>
    <row r="1260" spans="1:7" x14ac:dyDescent="0.25">
      <c r="A1260" t="str">
        <f>'All Nodes'!A10047</f>
        <v>GRID</v>
      </c>
      <c r="B1260">
        <f>'All Nodes'!B10047</f>
        <v>116258</v>
      </c>
      <c r="C1260">
        <f>'All Nodes'!C10047</f>
        <v>100001</v>
      </c>
      <c r="D1260" s="1">
        <f>'All Nodes'!D10047</f>
        <v>0.149976</v>
      </c>
      <c r="E1260" s="1">
        <f>'All Nodes'!E10047</f>
        <v>0.50000800000000001</v>
      </c>
      <c r="F1260" s="1">
        <f>'All Nodes'!F10047</f>
        <v>0.57933100000000004</v>
      </c>
      <c r="G1260">
        <f>'All Nodes'!G10047</f>
        <v>100001</v>
      </c>
    </row>
    <row r="1261" spans="1:7" x14ac:dyDescent="0.25">
      <c r="A1261" t="str">
        <f>'All Nodes'!A10048</f>
        <v>GRID</v>
      </c>
      <c r="B1261">
        <f>'All Nodes'!B10048</f>
        <v>116259</v>
      </c>
      <c r="C1261">
        <f>'All Nodes'!C10048</f>
        <v>100001</v>
      </c>
      <c r="D1261" s="1">
        <f>'All Nodes'!D10048</f>
        <v>0.50000199999999995</v>
      </c>
      <c r="E1261" s="1">
        <f>'All Nodes'!E10048</f>
        <v>-9.9973999999999993E-2</v>
      </c>
      <c r="F1261" s="1">
        <f>'All Nodes'!F10048</f>
        <v>0.57680699999999996</v>
      </c>
      <c r="G1261">
        <f>'All Nodes'!G10048</f>
        <v>100001</v>
      </c>
    </row>
    <row r="1262" spans="1:7" x14ac:dyDescent="0.25">
      <c r="A1262" t="str">
        <f>'All Nodes'!A10049</f>
        <v>GRID</v>
      </c>
      <c r="B1262">
        <f>'All Nodes'!B10049</f>
        <v>116260</v>
      </c>
      <c r="C1262">
        <f>'All Nodes'!C10049</f>
        <v>100001</v>
      </c>
      <c r="D1262" s="1">
        <f>'All Nodes'!D10049</f>
        <v>-0.499996</v>
      </c>
      <c r="E1262" s="1">
        <f>'All Nodes'!E10049</f>
        <v>-0.100024</v>
      </c>
      <c r="F1262" s="1">
        <f>'All Nodes'!F10049</f>
        <v>0.57680699999999996</v>
      </c>
      <c r="G1262">
        <f>'All Nodes'!G10049</f>
        <v>100001</v>
      </c>
    </row>
    <row r="1263" spans="1:7" x14ac:dyDescent="0.25">
      <c r="A1263" t="str">
        <f>'All Nodes'!A10050</f>
        <v>GRID</v>
      </c>
      <c r="B1263">
        <f>'All Nodes'!B10050</f>
        <v>116261</v>
      </c>
      <c r="C1263">
        <f>'All Nodes'!C10050</f>
        <v>100001</v>
      </c>
      <c r="D1263" s="1">
        <f>'All Nodes'!D10050</f>
        <v>0.149976</v>
      </c>
      <c r="E1263" s="1">
        <f>'All Nodes'!E10050</f>
        <v>0.47500799999999999</v>
      </c>
      <c r="F1263" s="1">
        <f>'All Nodes'!F10050</f>
        <v>0.574411</v>
      </c>
      <c r="G1263">
        <f>'All Nodes'!G10050</f>
        <v>100001</v>
      </c>
    </row>
    <row r="1264" spans="1:7" x14ac:dyDescent="0.25">
      <c r="A1264" t="str">
        <f>'All Nodes'!A10051</f>
        <v>GRID</v>
      </c>
      <c r="B1264">
        <f>'All Nodes'!B10051</f>
        <v>116262</v>
      </c>
      <c r="C1264">
        <f>'All Nodes'!C10051</f>
        <v>100001</v>
      </c>
      <c r="D1264" s="1">
        <f>'All Nodes'!D10051</f>
        <v>0.500004</v>
      </c>
      <c r="E1264" s="1">
        <f>'All Nodes'!E10051</f>
        <v>-7.4973999999999999E-2</v>
      </c>
      <c r="F1264" s="1">
        <f>'All Nodes'!F10051</f>
        <v>0.57592399999999999</v>
      </c>
      <c r="G1264">
        <f>'All Nodes'!G10051</f>
        <v>100001</v>
      </c>
    </row>
    <row r="1265" spans="1:7" x14ac:dyDescent="0.25">
      <c r="A1265" t="str">
        <f>'All Nodes'!A10052</f>
        <v>GRID</v>
      </c>
      <c r="B1265">
        <f>'All Nodes'!B10052</f>
        <v>116263</v>
      </c>
      <c r="C1265">
        <f>'All Nodes'!C10052</f>
        <v>100001</v>
      </c>
      <c r="D1265" s="1">
        <f>'All Nodes'!D10052</f>
        <v>0.50000599999999995</v>
      </c>
      <c r="E1265" s="1">
        <f>'All Nodes'!E10052</f>
        <v>-0.124975</v>
      </c>
      <c r="F1265" s="1">
        <f>'All Nodes'!F10052</f>
        <v>0.57794299999999998</v>
      </c>
      <c r="G1265">
        <f>'All Nodes'!G10052</f>
        <v>100001</v>
      </c>
    </row>
    <row r="1266" spans="1:7" x14ac:dyDescent="0.25">
      <c r="A1266" t="str">
        <f>'All Nodes'!A10053</f>
        <v>GRID</v>
      </c>
      <c r="B1266">
        <f>'All Nodes'!B10053</f>
        <v>116264</v>
      </c>
      <c r="C1266">
        <f>'All Nodes'!C10053</f>
        <v>100001</v>
      </c>
      <c r="D1266" s="1">
        <f>'All Nodes'!D10053</f>
        <v>0.50000800000000001</v>
      </c>
      <c r="E1266" s="1">
        <f>'All Nodes'!E10053</f>
        <v>-0.149975</v>
      </c>
      <c r="F1266" s="1">
        <f>'All Nodes'!F10053</f>
        <v>0.57933199999999996</v>
      </c>
      <c r="G1266">
        <f>'All Nodes'!G10053</f>
        <v>100001</v>
      </c>
    </row>
    <row r="1267" spans="1:7" x14ac:dyDescent="0.25">
      <c r="A1267" t="str">
        <f>'All Nodes'!A10054</f>
        <v>GRID</v>
      </c>
      <c r="B1267">
        <f>'All Nodes'!B10054</f>
        <v>116265</v>
      </c>
      <c r="C1267">
        <f>'All Nodes'!C10054</f>
        <v>100001</v>
      </c>
      <c r="D1267" s="1">
        <f>'All Nodes'!D10054</f>
        <v>-0.49999399999999999</v>
      </c>
      <c r="E1267" s="1">
        <f>'All Nodes'!E10054</f>
        <v>-0.125024</v>
      </c>
      <c r="F1267" s="1">
        <f>'All Nodes'!F10054</f>
        <v>0.57794299999999998</v>
      </c>
      <c r="G1267">
        <f>'All Nodes'!G10054</f>
        <v>100001</v>
      </c>
    </row>
    <row r="1268" spans="1:7" x14ac:dyDescent="0.25">
      <c r="A1268" t="str">
        <f>'All Nodes'!A10055</f>
        <v>GRID</v>
      </c>
      <c r="B1268">
        <f>'All Nodes'!B10055</f>
        <v>116266</v>
      </c>
      <c r="C1268">
        <f>'All Nodes'!C10055</f>
        <v>100001</v>
      </c>
      <c r="D1268" s="1">
        <f>'All Nodes'!D10055</f>
        <v>-0.49999199999999999</v>
      </c>
      <c r="E1268" s="1">
        <f>'All Nodes'!E10055</f>
        <v>-0.15002399999999999</v>
      </c>
      <c r="F1268" s="1">
        <f>'All Nodes'!F10055</f>
        <v>0.57933100000000004</v>
      </c>
      <c r="G1268">
        <f>'All Nodes'!G10055</f>
        <v>100001</v>
      </c>
    </row>
    <row r="1269" spans="1:7" x14ac:dyDescent="0.25">
      <c r="A1269" t="str">
        <f>'All Nodes'!A10056</f>
        <v>GRID</v>
      </c>
      <c r="B1269">
        <f>'All Nodes'!B10056</f>
        <v>116267</v>
      </c>
      <c r="C1269">
        <f>'All Nodes'!C10056</f>
        <v>100001</v>
      </c>
      <c r="D1269" s="1">
        <f>'All Nodes'!D10056</f>
        <v>0.17497599999999999</v>
      </c>
      <c r="E1269" s="1">
        <f>'All Nodes'!E10056</f>
        <v>0.47500999999999999</v>
      </c>
      <c r="F1269" s="1">
        <f>'All Nodes'!F10056</f>
        <v>0.57604999999999995</v>
      </c>
      <c r="G1269">
        <f>'All Nodes'!G10056</f>
        <v>100001</v>
      </c>
    </row>
    <row r="1270" spans="1:7" x14ac:dyDescent="0.25">
      <c r="A1270" t="str">
        <f>'All Nodes'!A10057</f>
        <v>GRID</v>
      </c>
      <c r="B1270">
        <f>'All Nodes'!B10057</f>
        <v>116268</v>
      </c>
      <c r="C1270">
        <f>'All Nodes'!C10057</f>
        <v>100001</v>
      </c>
      <c r="D1270" s="1">
        <f>'All Nodes'!D10057</f>
        <v>0.19997599999999999</v>
      </c>
      <c r="E1270" s="1">
        <f>'All Nodes'!E10057</f>
        <v>0.47500999999999999</v>
      </c>
      <c r="F1270" s="1">
        <f>'All Nodes'!F10057</f>
        <v>0.57794199999999996</v>
      </c>
      <c r="G1270">
        <f>'All Nodes'!G10057</f>
        <v>100001</v>
      </c>
    </row>
    <row r="1271" spans="1:7" x14ac:dyDescent="0.25">
      <c r="A1271" t="str">
        <f>'All Nodes'!A10058</f>
        <v>GRID</v>
      </c>
      <c r="B1271">
        <f>'All Nodes'!B10058</f>
        <v>116269</v>
      </c>
      <c r="C1271">
        <f>'All Nodes'!C10058</f>
        <v>100001</v>
      </c>
      <c r="D1271" s="1">
        <f>'All Nodes'!D10058</f>
        <v>0.50000100000000003</v>
      </c>
      <c r="E1271" s="1">
        <f>'All Nodes'!E10058</f>
        <v>-4.9973999999999998E-2</v>
      </c>
      <c r="F1271" s="1">
        <f>'All Nodes'!F10058</f>
        <v>0.57529300000000005</v>
      </c>
      <c r="G1271">
        <f>'All Nodes'!G10058</f>
        <v>100001</v>
      </c>
    </row>
    <row r="1272" spans="1:7" x14ac:dyDescent="0.25">
      <c r="A1272" t="str">
        <f>'All Nodes'!A10059</f>
        <v>GRID</v>
      </c>
      <c r="B1272">
        <f>'All Nodes'!B10059</f>
        <v>116270</v>
      </c>
      <c r="C1272">
        <f>'All Nodes'!C10059</f>
        <v>100001</v>
      </c>
      <c r="D1272" s="1">
        <f>'All Nodes'!D10059</f>
        <v>0.47500799999999999</v>
      </c>
      <c r="E1272" s="1">
        <f>'All Nodes'!E10059</f>
        <v>-0.149976</v>
      </c>
      <c r="F1272" s="1">
        <f>'All Nodes'!F10059</f>
        <v>0.574411</v>
      </c>
      <c r="G1272">
        <f>'All Nodes'!G10059</f>
        <v>100001</v>
      </c>
    </row>
    <row r="1273" spans="1:7" x14ac:dyDescent="0.25">
      <c r="A1273" t="str">
        <f>'All Nodes'!A10060</f>
        <v>GRID</v>
      </c>
      <c r="B1273">
        <f>'All Nodes'!B10060</f>
        <v>116271</v>
      </c>
      <c r="C1273">
        <f>'All Nodes'!C10060</f>
        <v>100001</v>
      </c>
      <c r="D1273" s="1">
        <f>'All Nodes'!D10060</f>
        <v>0.47500799999999999</v>
      </c>
      <c r="E1273" s="1">
        <f>'All Nodes'!E10060</f>
        <v>-0.17497599999999999</v>
      </c>
      <c r="F1273" s="1">
        <f>'All Nodes'!F10060</f>
        <v>0.57604999999999995</v>
      </c>
      <c r="G1273">
        <f>'All Nodes'!G10060</f>
        <v>100001</v>
      </c>
    </row>
    <row r="1274" spans="1:7" x14ac:dyDescent="0.25">
      <c r="A1274" t="str">
        <f>'All Nodes'!A10061</f>
        <v>GRID</v>
      </c>
      <c r="B1274">
        <f>'All Nodes'!B10061</f>
        <v>116272</v>
      </c>
      <c r="C1274">
        <f>'All Nodes'!C10061</f>
        <v>100001</v>
      </c>
      <c r="D1274" s="1">
        <f>'All Nodes'!D10061</f>
        <v>0.47500999999999999</v>
      </c>
      <c r="E1274" s="1">
        <f>'All Nodes'!E10061</f>
        <v>-0.19997599999999999</v>
      </c>
      <c r="F1274" s="1">
        <f>'All Nodes'!F10061</f>
        <v>0.57794299999999998</v>
      </c>
      <c r="G1274">
        <f>'All Nodes'!G10061</f>
        <v>100001</v>
      </c>
    </row>
    <row r="1275" spans="1:7" x14ac:dyDescent="0.25">
      <c r="A1275" t="str">
        <f>'All Nodes'!A10062</f>
        <v>GRID</v>
      </c>
      <c r="B1275">
        <f>'All Nodes'!B10062</f>
        <v>116273</v>
      </c>
      <c r="C1275">
        <f>'All Nodes'!C10062</f>
        <v>100001</v>
      </c>
      <c r="D1275" s="1">
        <f>'All Nodes'!D10062</f>
        <v>-0.474993</v>
      </c>
      <c r="E1275" s="1">
        <f>'All Nodes'!E10062</f>
        <v>-0.15002299999999999</v>
      </c>
      <c r="F1275" s="1">
        <f>'All Nodes'!F10062</f>
        <v>0.574411</v>
      </c>
      <c r="G1275">
        <f>'All Nodes'!G10062</f>
        <v>100001</v>
      </c>
    </row>
    <row r="1276" spans="1:7" x14ac:dyDescent="0.25">
      <c r="A1276" t="str">
        <f>'All Nodes'!A10063</f>
        <v>GRID</v>
      </c>
      <c r="B1276">
        <f>'All Nodes'!B10063</f>
        <v>116274</v>
      </c>
      <c r="C1276">
        <f>'All Nodes'!C10063</f>
        <v>100001</v>
      </c>
      <c r="D1276" s="1">
        <f>'All Nodes'!D10063</f>
        <v>-0.47499200000000003</v>
      </c>
      <c r="E1276" s="1">
        <f>'All Nodes'!E10063</f>
        <v>-0.17502200000000001</v>
      </c>
      <c r="F1276" s="1">
        <f>'All Nodes'!F10063</f>
        <v>0.57604999999999995</v>
      </c>
      <c r="G1276">
        <f>'All Nodes'!G10063</f>
        <v>100001</v>
      </c>
    </row>
    <row r="1277" spans="1:7" x14ac:dyDescent="0.25">
      <c r="A1277" t="str">
        <f>'All Nodes'!A10064</f>
        <v>GRID</v>
      </c>
      <c r="B1277">
        <f>'All Nodes'!B10064</f>
        <v>116275</v>
      </c>
      <c r="C1277">
        <f>'All Nodes'!C10064</f>
        <v>100001</v>
      </c>
      <c r="D1277" s="1">
        <f>'All Nodes'!D10064</f>
        <v>-0.47499000000000002</v>
      </c>
      <c r="E1277" s="1">
        <f>'All Nodes'!E10064</f>
        <v>-0.20002200000000001</v>
      </c>
      <c r="F1277" s="1">
        <f>'All Nodes'!F10064</f>
        <v>0.57794400000000001</v>
      </c>
      <c r="G1277">
        <f>'All Nodes'!G10064</f>
        <v>100001</v>
      </c>
    </row>
    <row r="1278" spans="1:7" x14ac:dyDescent="0.25">
      <c r="A1278" t="str">
        <f>'All Nodes'!A10065</f>
        <v>GRID</v>
      </c>
      <c r="B1278">
        <f>'All Nodes'!B10065</f>
        <v>116276</v>
      </c>
      <c r="C1278">
        <f>'All Nodes'!C10065</f>
        <v>100001</v>
      </c>
      <c r="D1278" s="1">
        <f>'All Nodes'!D10065</f>
        <v>0.19997799999999999</v>
      </c>
      <c r="E1278" s="1">
        <f>'All Nodes'!E10065</f>
        <v>0.45001099999999999</v>
      </c>
      <c r="F1278" s="1">
        <f>'All Nodes'!F10065</f>
        <v>0.57327700000000004</v>
      </c>
      <c r="G1278">
        <f>'All Nodes'!G10065</f>
        <v>100001</v>
      </c>
    </row>
    <row r="1279" spans="1:7" x14ac:dyDescent="0.25">
      <c r="A1279" t="str">
        <f>'All Nodes'!A10066</f>
        <v>GRID</v>
      </c>
      <c r="B1279">
        <f>'All Nodes'!B10066</f>
        <v>116277</v>
      </c>
      <c r="C1279">
        <f>'All Nodes'!C10066</f>
        <v>100001</v>
      </c>
      <c r="D1279" s="1">
        <f>'All Nodes'!D10066</f>
        <v>0.50000100000000003</v>
      </c>
      <c r="E1279" s="1">
        <f>'All Nodes'!E10066</f>
        <v>-2.4974E-2</v>
      </c>
      <c r="F1279" s="1">
        <f>'All Nodes'!F10066</f>
        <v>0.57491599999999998</v>
      </c>
      <c r="G1279">
        <f>'All Nodes'!G10066</f>
        <v>100001</v>
      </c>
    </row>
    <row r="1280" spans="1:7" x14ac:dyDescent="0.25">
      <c r="A1280" t="str">
        <f>'All Nodes'!A10067</f>
        <v>GRID</v>
      </c>
      <c r="B1280">
        <f>'All Nodes'!B10067</f>
        <v>116278</v>
      </c>
      <c r="C1280">
        <f>'All Nodes'!C10067</f>
        <v>100001</v>
      </c>
      <c r="D1280" s="1">
        <f>'All Nodes'!D10067</f>
        <v>0.45001099999999999</v>
      </c>
      <c r="E1280" s="1">
        <f>'All Nodes'!E10067</f>
        <v>-0.19997799999999999</v>
      </c>
      <c r="F1280" s="1">
        <f>'All Nodes'!F10067</f>
        <v>0.57327700000000004</v>
      </c>
      <c r="G1280">
        <f>'All Nodes'!G10067</f>
        <v>100001</v>
      </c>
    </row>
    <row r="1281" spans="1:7" x14ac:dyDescent="0.25">
      <c r="A1281" t="str">
        <f>'All Nodes'!A10068</f>
        <v>GRID</v>
      </c>
      <c r="B1281">
        <f>'All Nodes'!B10068</f>
        <v>116279</v>
      </c>
      <c r="C1281">
        <f>'All Nodes'!C10068</f>
        <v>100001</v>
      </c>
      <c r="D1281" s="1">
        <f>'All Nodes'!D10068</f>
        <v>-0.44999</v>
      </c>
      <c r="E1281" s="1">
        <f>'All Nodes'!E10068</f>
        <v>-0.20002200000000001</v>
      </c>
      <c r="F1281" s="1">
        <f>'All Nodes'!F10068</f>
        <v>0.57327700000000004</v>
      </c>
      <c r="G1281">
        <f>'All Nodes'!G10068</f>
        <v>100001</v>
      </c>
    </row>
    <row r="1282" spans="1:7" x14ac:dyDescent="0.25">
      <c r="A1282" t="str">
        <f>'All Nodes'!A10069</f>
        <v>GRID</v>
      </c>
      <c r="B1282">
        <f>'All Nodes'!B10069</f>
        <v>116280</v>
      </c>
      <c r="C1282">
        <f>'All Nodes'!C10069</f>
        <v>100001</v>
      </c>
      <c r="D1282" s="1">
        <f>'All Nodes'!D10069</f>
        <v>-0.44999</v>
      </c>
      <c r="E1282" s="1">
        <f>'All Nodes'!E10069</f>
        <v>-0.225022</v>
      </c>
      <c r="F1282" s="1">
        <f>'All Nodes'!F10069</f>
        <v>0.57542099999999996</v>
      </c>
      <c r="G1282">
        <f>'All Nodes'!G10069</f>
        <v>100001</v>
      </c>
    </row>
    <row r="1283" spans="1:7" x14ac:dyDescent="0.25">
      <c r="A1283" t="str">
        <f>'All Nodes'!A10070</f>
        <v>GRID</v>
      </c>
      <c r="B1283">
        <f>'All Nodes'!B10070</f>
        <v>116281</v>
      </c>
      <c r="C1283">
        <f>'All Nodes'!C10070</f>
        <v>100001</v>
      </c>
      <c r="D1283" s="1">
        <f>'All Nodes'!D10070</f>
        <v>-0.449988</v>
      </c>
      <c r="E1283" s="1">
        <f>'All Nodes'!E10070</f>
        <v>-0.25002200000000002</v>
      </c>
      <c r="F1283" s="1">
        <f>'All Nodes'!F10070</f>
        <v>0.577816</v>
      </c>
      <c r="G1283">
        <f>'All Nodes'!G10070</f>
        <v>100001</v>
      </c>
    </row>
    <row r="1284" spans="1:7" x14ac:dyDescent="0.25">
      <c r="A1284" t="str">
        <f>'All Nodes'!A10071</f>
        <v>GRID</v>
      </c>
      <c r="B1284">
        <f>'All Nodes'!B10071</f>
        <v>116282</v>
      </c>
      <c r="C1284">
        <f>'All Nodes'!C10071</f>
        <v>100001</v>
      </c>
      <c r="D1284" s="1">
        <f>'All Nodes'!D10071</f>
        <v>0.22497800000000001</v>
      </c>
      <c r="E1284" s="1">
        <f>'All Nodes'!E10071</f>
        <v>0.45001200000000002</v>
      </c>
      <c r="F1284" s="1">
        <f>'All Nodes'!F10071</f>
        <v>0.57541900000000001</v>
      </c>
      <c r="G1284">
        <f>'All Nodes'!G10071</f>
        <v>100001</v>
      </c>
    </row>
    <row r="1285" spans="1:7" x14ac:dyDescent="0.25">
      <c r="A1285" t="str">
        <f>'All Nodes'!A10072</f>
        <v>GRID</v>
      </c>
      <c r="B1285">
        <f>'All Nodes'!B10072</f>
        <v>116283</v>
      </c>
      <c r="C1285">
        <f>'All Nodes'!C10072</f>
        <v>100001</v>
      </c>
      <c r="D1285" s="1">
        <f>'All Nodes'!D10072</f>
        <v>0.24997800000000001</v>
      </c>
      <c r="E1285" s="1">
        <f>'All Nodes'!E10072</f>
        <v>0.45001200000000002</v>
      </c>
      <c r="F1285" s="1">
        <f>'All Nodes'!F10072</f>
        <v>0.577816</v>
      </c>
      <c r="G1285">
        <f>'All Nodes'!G10072</f>
        <v>100001</v>
      </c>
    </row>
    <row r="1286" spans="1:7" x14ac:dyDescent="0.25">
      <c r="A1286" t="str">
        <f>'All Nodes'!A10073</f>
        <v>GRID</v>
      </c>
      <c r="B1286">
        <f>'All Nodes'!B10073</f>
        <v>116284</v>
      </c>
      <c r="C1286">
        <f>'All Nodes'!C10073</f>
        <v>100001</v>
      </c>
      <c r="D1286" s="1">
        <f>'All Nodes'!D10073</f>
        <v>0.24998000000000001</v>
      </c>
      <c r="E1286" s="1">
        <f>'All Nodes'!E10073</f>
        <v>0.425012</v>
      </c>
      <c r="F1286" s="1">
        <f>'All Nodes'!F10073</f>
        <v>0.573403</v>
      </c>
      <c r="G1286">
        <f>'All Nodes'!G10073</f>
        <v>100001</v>
      </c>
    </row>
    <row r="1287" spans="1:7" x14ac:dyDescent="0.25">
      <c r="A1287" t="str">
        <f>'All Nodes'!A10074</f>
        <v>GRID</v>
      </c>
      <c r="B1287">
        <f>'All Nodes'!B10074</f>
        <v>116285</v>
      </c>
      <c r="C1287">
        <f>'All Nodes'!C10074</f>
        <v>100001</v>
      </c>
      <c r="D1287" s="1">
        <f>'All Nodes'!D10074</f>
        <v>0.5</v>
      </c>
      <c r="E1287" s="1">
        <f>'All Nodes'!E10074</f>
        <v>2.5045000000000002E-5</v>
      </c>
      <c r="F1287" s="1">
        <f>'All Nodes'!F10074</f>
        <v>0.57478899999999999</v>
      </c>
      <c r="G1287">
        <f>'All Nodes'!G10074</f>
        <v>100001</v>
      </c>
    </row>
    <row r="1288" spans="1:7" x14ac:dyDescent="0.25">
      <c r="A1288" t="str">
        <f>'All Nodes'!A10075</f>
        <v>GRID</v>
      </c>
      <c r="B1288">
        <f>'All Nodes'!B10075</f>
        <v>116286</v>
      </c>
      <c r="C1288">
        <f>'All Nodes'!C10075</f>
        <v>100001</v>
      </c>
      <c r="D1288" s="1">
        <f>'All Nodes'!D10075</f>
        <v>0.45001099999999999</v>
      </c>
      <c r="E1288" s="1">
        <f>'All Nodes'!E10075</f>
        <v>-0.22497800000000001</v>
      </c>
      <c r="F1288" s="1">
        <f>'All Nodes'!F10075</f>
        <v>0.57542099999999996</v>
      </c>
      <c r="G1288">
        <f>'All Nodes'!G10075</f>
        <v>100001</v>
      </c>
    </row>
    <row r="1289" spans="1:7" x14ac:dyDescent="0.25">
      <c r="A1289" t="str">
        <f>'All Nodes'!A10076</f>
        <v>GRID</v>
      </c>
      <c r="B1289">
        <f>'All Nodes'!B10076</f>
        <v>116287</v>
      </c>
      <c r="C1289">
        <f>'All Nodes'!C10076</f>
        <v>100001</v>
      </c>
      <c r="D1289" s="1">
        <f>'All Nodes'!D10076</f>
        <v>0.45001200000000002</v>
      </c>
      <c r="E1289" s="1">
        <f>'All Nodes'!E10076</f>
        <v>-0.24997800000000001</v>
      </c>
      <c r="F1289" s="1">
        <f>'All Nodes'!F10076</f>
        <v>0.577816</v>
      </c>
      <c r="G1289">
        <f>'All Nodes'!G10076</f>
        <v>100001</v>
      </c>
    </row>
    <row r="1290" spans="1:7" x14ac:dyDescent="0.25">
      <c r="A1290" t="str">
        <f>'All Nodes'!A10077</f>
        <v>GRID</v>
      </c>
      <c r="B1290">
        <f>'All Nodes'!B10077</f>
        <v>116288</v>
      </c>
      <c r="C1290">
        <f>'All Nodes'!C10077</f>
        <v>100001</v>
      </c>
      <c r="D1290" s="1">
        <f>'All Nodes'!D10077</f>
        <v>-0.42498799999999998</v>
      </c>
      <c r="E1290" s="1">
        <f>'All Nodes'!E10077</f>
        <v>-0.25002000000000002</v>
      </c>
      <c r="F1290" s="1">
        <f>'All Nodes'!F10077</f>
        <v>0.57340400000000002</v>
      </c>
      <c r="G1290">
        <f>'All Nodes'!G10077</f>
        <v>100001</v>
      </c>
    </row>
    <row r="1291" spans="1:7" x14ac:dyDescent="0.25">
      <c r="A1291" t="str">
        <f>'All Nodes'!A10078</f>
        <v>GRID</v>
      </c>
      <c r="B1291">
        <f>'All Nodes'!B10078</f>
        <v>116289</v>
      </c>
      <c r="C1291">
        <f>'All Nodes'!C10078</f>
        <v>100001</v>
      </c>
      <c r="D1291" s="1">
        <f>'All Nodes'!D10078</f>
        <v>-0.42498599999999997</v>
      </c>
      <c r="E1291" s="1">
        <f>'All Nodes'!E10078</f>
        <v>-0.27501999999999999</v>
      </c>
      <c r="F1291" s="1">
        <f>'All Nodes'!F10078</f>
        <v>0.57604999999999995</v>
      </c>
      <c r="G1291">
        <f>'All Nodes'!G10078</f>
        <v>100001</v>
      </c>
    </row>
    <row r="1292" spans="1:7" x14ac:dyDescent="0.25">
      <c r="A1292" t="str">
        <f>'All Nodes'!A10079</f>
        <v>GRID</v>
      </c>
      <c r="B1292">
        <f>'All Nodes'!B10079</f>
        <v>116290</v>
      </c>
      <c r="C1292">
        <f>'All Nodes'!C10079</f>
        <v>100001</v>
      </c>
      <c r="D1292" s="1">
        <f>'All Nodes'!D10079</f>
        <v>-0.42498599999999997</v>
      </c>
      <c r="E1292" s="1">
        <f>'All Nodes'!E10079</f>
        <v>-0.30002000000000001</v>
      </c>
      <c r="F1292" s="1">
        <f>'All Nodes'!F10079</f>
        <v>0.57895399999999997</v>
      </c>
      <c r="G1292">
        <f>'All Nodes'!G10079</f>
        <v>100001</v>
      </c>
    </row>
    <row r="1293" spans="1:7" x14ac:dyDescent="0.25">
      <c r="A1293" t="str">
        <f>'All Nodes'!A10080</f>
        <v>GRID</v>
      </c>
      <c r="B1293">
        <f>'All Nodes'!B10080</f>
        <v>116291</v>
      </c>
      <c r="C1293">
        <f>'All Nodes'!C10080</f>
        <v>100001</v>
      </c>
      <c r="D1293" s="1">
        <f>'All Nodes'!D10080</f>
        <v>0.27498</v>
      </c>
      <c r="E1293" s="1">
        <f>'All Nodes'!E10080</f>
        <v>0.425014</v>
      </c>
      <c r="F1293" s="1">
        <f>'All Nodes'!F10080</f>
        <v>0.57604999999999995</v>
      </c>
      <c r="G1293">
        <f>'All Nodes'!G10080</f>
        <v>100001</v>
      </c>
    </row>
    <row r="1294" spans="1:7" x14ac:dyDescent="0.25">
      <c r="A1294" t="str">
        <f>'All Nodes'!A10081</f>
        <v>GRID</v>
      </c>
      <c r="B1294">
        <f>'All Nodes'!B10081</f>
        <v>116292</v>
      </c>
      <c r="C1294">
        <f>'All Nodes'!C10081</f>
        <v>100001</v>
      </c>
      <c r="D1294" s="1">
        <f>'All Nodes'!D10081</f>
        <v>0.499998</v>
      </c>
      <c r="E1294" s="1">
        <f>'All Nodes'!E10081</f>
        <v>2.5025100000000002E-2</v>
      </c>
      <c r="F1294" s="1">
        <f>'All Nodes'!F10081</f>
        <v>0.57491499999999995</v>
      </c>
      <c r="G1294">
        <f>'All Nodes'!G10081</f>
        <v>100001</v>
      </c>
    </row>
    <row r="1295" spans="1:7" x14ac:dyDescent="0.25">
      <c r="A1295" t="str">
        <f>'All Nodes'!A10082</f>
        <v>GRID</v>
      </c>
      <c r="B1295">
        <f>'All Nodes'!B10082</f>
        <v>116293</v>
      </c>
      <c r="C1295">
        <f>'All Nodes'!C10082</f>
        <v>100001</v>
      </c>
      <c r="D1295" s="1">
        <f>'All Nodes'!D10082</f>
        <v>0.42501100000000003</v>
      </c>
      <c r="E1295" s="1">
        <f>'All Nodes'!E10082</f>
        <v>-0.24997800000000001</v>
      </c>
      <c r="F1295" s="1">
        <f>'All Nodes'!F10082</f>
        <v>0.57340400000000002</v>
      </c>
      <c r="G1295">
        <f>'All Nodes'!G10082</f>
        <v>100001</v>
      </c>
    </row>
    <row r="1296" spans="1:7" x14ac:dyDescent="0.25">
      <c r="A1296" t="str">
        <f>'All Nodes'!A10083</f>
        <v>GRID</v>
      </c>
      <c r="B1296">
        <f>'All Nodes'!B10083</f>
        <v>116294</v>
      </c>
      <c r="C1296">
        <f>'All Nodes'!C10083</f>
        <v>100001</v>
      </c>
      <c r="D1296" s="1">
        <f>'All Nodes'!D10083</f>
        <v>0.425014</v>
      </c>
      <c r="E1296" s="1">
        <f>'All Nodes'!E10083</f>
        <v>-0.274978</v>
      </c>
      <c r="F1296" s="1">
        <f>'All Nodes'!F10083</f>
        <v>0.57605099999999998</v>
      </c>
      <c r="G1296">
        <f>'All Nodes'!G10083</f>
        <v>100001</v>
      </c>
    </row>
    <row r="1297" spans="1:7" x14ac:dyDescent="0.25">
      <c r="A1297" t="str">
        <f>'All Nodes'!A10084</f>
        <v>GRID</v>
      </c>
      <c r="B1297">
        <f>'All Nodes'!B10084</f>
        <v>116295</v>
      </c>
      <c r="C1297">
        <f>'All Nodes'!C10084</f>
        <v>100001</v>
      </c>
      <c r="D1297" s="1">
        <f>'All Nodes'!D10084</f>
        <v>0.425014</v>
      </c>
      <c r="E1297" s="1">
        <f>'All Nodes'!E10084</f>
        <v>-0.29997800000000002</v>
      </c>
      <c r="F1297" s="1">
        <f>'All Nodes'!F10084</f>
        <v>0.57895300000000005</v>
      </c>
      <c r="G1297">
        <f>'All Nodes'!G10084</f>
        <v>100001</v>
      </c>
    </row>
    <row r="1298" spans="1:7" x14ac:dyDescent="0.25">
      <c r="A1298" t="str">
        <f>'All Nodes'!A10085</f>
        <v>GRID</v>
      </c>
      <c r="B1298">
        <f>'All Nodes'!B10085</f>
        <v>116296</v>
      </c>
      <c r="C1298">
        <f>'All Nodes'!C10085</f>
        <v>100001</v>
      </c>
      <c r="D1298" s="1">
        <f>'All Nodes'!D10085</f>
        <v>-0.39998600000000001</v>
      </c>
      <c r="E1298" s="1">
        <f>'All Nodes'!E10085</f>
        <v>-0.30001899999999998</v>
      </c>
      <c r="F1298" s="1">
        <f>'All Nodes'!F10085</f>
        <v>0.57478899999999999</v>
      </c>
      <c r="G1298">
        <f>'All Nodes'!G10085</f>
        <v>100001</v>
      </c>
    </row>
    <row r="1299" spans="1:7" x14ac:dyDescent="0.25">
      <c r="A1299" t="str">
        <f>'All Nodes'!A10086</f>
        <v>GRID</v>
      </c>
      <c r="B1299">
        <f>'All Nodes'!B10086</f>
        <v>116297</v>
      </c>
      <c r="C1299">
        <f>'All Nodes'!C10086</f>
        <v>100001</v>
      </c>
      <c r="D1299" s="1">
        <f>'All Nodes'!D10086</f>
        <v>-0.39998400000000001</v>
      </c>
      <c r="E1299" s="1">
        <f>'All Nodes'!E10086</f>
        <v>-0.325019</v>
      </c>
      <c r="F1299" s="1">
        <f>'All Nodes'!F10086</f>
        <v>0.57794400000000001</v>
      </c>
      <c r="G1299">
        <f>'All Nodes'!G10086</f>
        <v>100001</v>
      </c>
    </row>
    <row r="1300" spans="1:7" x14ac:dyDescent="0.25">
      <c r="A1300" t="str">
        <f>'All Nodes'!A10087</f>
        <v>GRID</v>
      </c>
      <c r="B1300">
        <f>'All Nodes'!B10087</f>
        <v>116298</v>
      </c>
      <c r="C1300">
        <f>'All Nodes'!C10087</f>
        <v>100001</v>
      </c>
      <c r="D1300" s="1">
        <f>'All Nodes'!D10087</f>
        <v>0.29998000000000002</v>
      </c>
      <c r="E1300" s="1">
        <f>'All Nodes'!E10087</f>
        <v>0.425016</v>
      </c>
      <c r="F1300" s="1">
        <f>'All Nodes'!F10087</f>
        <v>0.57895200000000002</v>
      </c>
      <c r="G1300">
        <f>'All Nodes'!G10087</f>
        <v>100001</v>
      </c>
    </row>
    <row r="1301" spans="1:7" x14ac:dyDescent="0.25">
      <c r="A1301" t="str">
        <f>'All Nodes'!A10088</f>
        <v>GRID</v>
      </c>
      <c r="B1301">
        <f>'All Nodes'!B10088</f>
        <v>116299</v>
      </c>
      <c r="C1301">
        <f>'All Nodes'!C10088</f>
        <v>100001</v>
      </c>
      <c r="D1301" s="1">
        <f>'All Nodes'!D10088</f>
        <v>0.29998000000000002</v>
      </c>
      <c r="E1301" s="1">
        <f>'All Nodes'!E10088</f>
        <v>0.40001599999999998</v>
      </c>
      <c r="F1301" s="1">
        <f>'All Nodes'!F10088</f>
        <v>0.57478899999999999</v>
      </c>
      <c r="G1301">
        <f>'All Nodes'!G10088</f>
        <v>100001</v>
      </c>
    </row>
    <row r="1302" spans="1:7" x14ac:dyDescent="0.25">
      <c r="A1302" t="str">
        <f>'All Nodes'!A10089</f>
        <v>GRID</v>
      </c>
      <c r="B1302">
        <f>'All Nodes'!B10089</f>
        <v>116300</v>
      </c>
      <c r="C1302">
        <f>'All Nodes'!C10089</f>
        <v>100001</v>
      </c>
      <c r="D1302" s="1">
        <f>'All Nodes'!D10089</f>
        <v>0.32497999999999999</v>
      </c>
      <c r="E1302" s="1">
        <f>'All Nodes'!E10089</f>
        <v>0.40001599999999998</v>
      </c>
      <c r="F1302" s="1">
        <f>'All Nodes'!F10089</f>
        <v>0.57794199999999996</v>
      </c>
      <c r="G1302">
        <f>'All Nodes'!G10089</f>
        <v>100001</v>
      </c>
    </row>
    <row r="1303" spans="1:7" x14ac:dyDescent="0.25">
      <c r="A1303" t="str">
        <f>'All Nodes'!A10090</f>
        <v>GRID</v>
      </c>
      <c r="B1303">
        <f>'All Nodes'!B10090</f>
        <v>116301</v>
      </c>
      <c r="C1303">
        <f>'All Nodes'!C10090</f>
        <v>100001</v>
      </c>
      <c r="D1303" s="1">
        <f>'All Nodes'!D10090</f>
        <v>0.32498199999999999</v>
      </c>
      <c r="E1303" s="1">
        <f>'All Nodes'!E10090</f>
        <v>0.37501600000000002</v>
      </c>
      <c r="F1303" s="1">
        <f>'All Nodes'!F10090</f>
        <v>0.57403300000000002</v>
      </c>
      <c r="G1303">
        <f>'All Nodes'!G10090</f>
        <v>100001</v>
      </c>
    </row>
    <row r="1304" spans="1:7" x14ac:dyDescent="0.25">
      <c r="A1304" t="str">
        <f>'All Nodes'!A10091</f>
        <v>GRID</v>
      </c>
      <c r="B1304">
        <f>'All Nodes'!B10091</f>
        <v>116302</v>
      </c>
      <c r="C1304">
        <f>'All Nodes'!C10091</f>
        <v>100001</v>
      </c>
      <c r="D1304" s="1">
        <f>'All Nodes'!D10091</f>
        <v>0.34998200000000002</v>
      </c>
      <c r="E1304" s="1">
        <f>'All Nodes'!E10091</f>
        <v>0.37501800000000002</v>
      </c>
      <c r="F1304" s="1">
        <f>'All Nodes'!F10091</f>
        <v>0.57743699999999998</v>
      </c>
      <c r="G1304">
        <f>'All Nodes'!G10091</f>
        <v>100001</v>
      </c>
    </row>
    <row r="1305" spans="1:7" x14ac:dyDescent="0.25">
      <c r="A1305" t="str">
        <f>'All Nodes'!A10092</f>
        <v>GRID</v>
      </c>
      <c r="B1305">
        <f>'All Nodes'!B10092</f>
        <v>116303</v>
      </c>
      <c r="C1305">
        <f>'All Nodes'!C10092</f>
        <v>100001</v>
      </c>
      <c r="D1305" s="1">
        <f>'All Nodes'!D10092</f>
        <v>0.34998200000000002</v>
      </c>
      <c r="E1305" s="1">
        <f>'All Nodes'!E10092</f>
        <v>0.35001900000000002</v>
      </c>
      <c r="F1305" s="1">
        <f>'All Nodes'!F10092</f>
        <v>0.57378099999999999</v>
      </c>
      <c r="G1305">
        <f>'All Nodes'!G10092</f>
        <v>100001</v>
      </c>
    </row>
    <row r="1306" spans="1:7" x14ac:dyDescent="0.25">
      <c r="A1306" t="str">
        <f>'All Nodes'!A10093</f>
        <v>GRID</v>
      </c>
      <c r="B1306">
        <f>'All Nodes'!B10093</f>
        <v>116304</v>
      </c>
      <c r="C1306">
        <f>'All Nodes'!C10093</f>
        <v>100001</v>
      </c>
      <c r="D1306" s="1">
        <f>'All Nodes'!D10093</f>
        <v>0.37498199999999998</v>
      </c>
      <c r="E1306" s="1">
        <f>'All Nodes'!E10093</f>
        <v>0.35002</v>
      </c>
      <c r="F1306" s="1">
        <f>'All Nodes'!F10093</f>
        <v>0.57743699999999998</v>
      </c>
      <c r="G1306">
        <f>'All Nodes'!G10093</f>
        <v>100001</v>
      </c>
    </row>
    <row r="1307" spans="1:7" x14ac:dyDescent="0.25">
      <c r="A1307" t="str">
        <f>'All Nodes'!A10094</f>
        <v>GRID</v>
      </c>
      <c r="B1307">
        <f>'All Nodes'!B10094</f>
        <v>116305</v>
      </c>
      <c r="C1307">
        <f>'All Nodes'!C10094</f>
        <v>100001</v>
      </c>
      <c r="D1307" s="1">
        <f>'All Nodes'!D10094</f>
        <v>0.37498399999999998</v>
      </c>
      <c r="E1307" s="1">
        <f>'All Nodes'!E10094</f>
        <v>0.325019</v>
      </c>
      <c r="F1307" s="1">
        <f>'All Nodes'!F10094</f>
        <v>0.57403300000000002</v>
      </c>
      <c r="G1307">
        <f>'All Nodes'!G10094</f>
        <v>100001</v>
      </c>
    </row>
    <row r="1308" spans="1:7" x14ac:dyDescent="0.25">
      <c r="A1308" t="str">
        <f>'All Nodes'!A10095</f>
        <v>GRID</v>
      </c>
      <c r="B1308">
        <f>'All Nodes'!B10095</f>
        <v>116306</v>
      </c>
      <c r="C1308">
        <f>'All Nodes'!C10095</f>
        <v>100001</v>
      </c>
      <c r="D1308" s="1">
        <f>'All Nodes'!D10095</f>
        <v>0.39998400000000001</v>
      </c>
      <c r="E1308" s="1">
        <f>'All Nodes'!E10095</f>
        <v>0.32501999999999998</v>
      </c>
      <c r="F1308" s="1">
        <f>'All Nodes'!F10095</f>
        <v>0.57794299999999998</v>
      </c>
      <c r="G1308">
        <f>'All Nodes'!G10095</f>
        <v>100001</v>
      </c>
    </row>
    <row r="1309" spans="1:7" x14ac:dyDescent="0.25">
      <c r="A1309" t="str">
        <f>'All Nodes'!A10096</f>
        <v>GRID</v>
      </c>
      <c r="B1309">
        <f>'All Nodes'!B10096</f>
        <v>116307</v>
      </c>
      <c r="C1309">
        <f>'All Nodes'!C10096</f>
        <v>100001</v>
      </c>
      <c r="D1309" s="1">
        <f>'All Nodes'!D10096</f>
        <v>0.499998</v>
      </c>
      <c r="E1309" s="1">
        <f>'All Nodes'!E10096</f>
        <v>5.0025100000000003E-2</v>
      </c>
      <c r="F1309" s="1">
        <f>'All Nodes'!F10096</f>
        <v>0.57529300000000005</v>
      </c>
      <c r="G1309">
        <f>'All Nodes'!G10096</f>
        <v>100001</v>
      </c>
    </row>
    <row r="1310" spans="1:7" x14ac:dyDescent="0.25">
      <c r="A1310" t="str">
        <f>'All Nodes'!A10097</f>
        <v>GRID</v>
      </c>
      <c r="B1310">
        <f>'All Nodes'!B10097</f>
        <v>116308</v>
      </c>
      <c r="C1310">
        <f>'All Nodes'!C10097</f>
        <v>100001</v>
      </c>
      <c r="D1310" s="1">
        <f>'All Nodes'!D10097</f>
        <v>0.39998600000000001</v>
      </c>
      <c r="E1310" s="1">
        <f>'All Nodes'!E10097</f>
        <v>0.30002000000000001</v>
      </c>
      <c r="F1310" s="1">
        <f>'All Nodes'!F10097</f>
        <v>0.57478899999999999</v>
      </c>
      <c r="G1310">
        <f>'All Nodes'!G10097</f>
        <v>100001</v>
      </c>
    </row>
    <row r="1311" spans="1:7" x14ac:dyDescent="0.25">
      <c r="A1311" t="str">
        <f>'All Nodes'!A10098</f>
        <v>GRID</v>
      </c>
      <c r="B1311">
        <f>'All Nodes'!B10098</f>
        <v>116309</v>
      </c>
      <c r="C1311">
        <f>'All Nodes'!C10098</f>
        <v>100001</v>
      </c>
      <c r="D1311" s="1">
        <f>'All Nodes'!D10098</f>
        <v>0.42498599999999997</v>
      </c>
      <c r="E1311" s="1">
        <f>'All Nodes'!E10098</f>
        <v>0.30002200000000001</v>
      </c>
      <c r="F1311" s="1">
        <f>'All Nodes'!F10098</f>
        <v>0.57895200000000002</v>
      </c>
      <c r="G1311">
        <f>'All Nodes'!G10098</f>
        <v>100001</v>
      </c>
    </row>
    <row r="1312" spans="1:7" x14ac:dyDescent="0.25">
      <c r="A1312" t="str">
        <f>'All Nodes'!A10099</f>
        <v>GRID</v>
      </c>
      <c r="B1312">
        <f>'All Nodes'!B10099</f>
        <v>116310</v>
      </c>
      <c r="C1312">
        <f>'All Nodes'!C10099</f>
        <v>100001</v>
      </c>
      <c r="D1312" s="1">
        <f>'All Nodes'!D10099</f>
        <v>0.499996</v>
      </c>
      <c r="E1312" s="1">
        <f>'All Nodes'!E10099</f>
        <v>7.5025099999999997E-2</v>
      </c>
      <c r="F1312" s="1">
        <f>'All Nodes'!F10099</f>
        <v>0.57592399999999999</v>
      </c>
      <c r="G1312">
        <f>'All Nodes'!G10099</f>
        <v>100001</v>
      </c>
    </row>
    <row r="1313" spans="1:7" x14ac:dyDescent="0.25">
      <c r="A1313" t="str">
        <f>'All Nodes'!A10100</f>
        <v>GRID</v>
      </c>
      <c r="B1313">
        <f>'All Nodes'!B10100</f>
        <v>116311</v>
      </c>
      <c r="C1313">
        <f>'All Nodes'!C10100</f>
        <v>100001</v>
      </c>
      <c r="D1313" s="1">
        <f>'All Nodes'!D10100</f>
        <v>0.42498599999999997</v>
      </c>
      <c r="E1313" s="1">
        <f>'All Nodes'!E10100</f>
        <v>0.27502199999999999</v>
      </c>
      <c r="F1313" s="1">
        <f>'All Nodes'!F10100</f>
        <v>0.57604999999999995</v>
      </c>
      <c r="G1313">
        <f>'All Nodes'!G10100</f>
        <v>100001</v>
      </c>
    </row>
    <row r="1314" spans="1:7" x14ac:dyDescent="0.25">
      <c r="A1314" t="str">
        <f>'All Nodes'!A10101</f>
        <v>GRID</v>
      </c>
      <c r="B1314">
        <f>'All Nodes'!B10101</f>
        <v>116312</v>
      </c>
      <c r="C1314">
        <f>'All Nodes'!C10101</f>
        <v>100001</v>
      </c>
      <c r="D1314" s="1">
        <f>'All Nodes'!D10101</f>
        <v>0.49999500000000002</v>
      </c>
      <c r="E1314" s="1">
        <f>'All Nodes'!E10101</f>
        <v>0.100025</v>
      </c>
      <c r="F1314" s="1">
        <f>'All Nodes'!F10101</f>
        <v>0.57680699999999996</v>
      </c>
      <c r="G1314">
        <f>'All Nodes'!G10101</f>
        <v>100001</v>
      </c>
    </row>
    <row r="1315" spans="1:7" x14ac:dyDescent="0.25">
      <c r="A1315" t="str">
        <f>'All Nodes'!A10102</f>
        <v>GRID</v>
      </c>
      <c r="B1315">
        <f>'All Nodes'!B10102</f>
        <v>116313</v>
      </c>
      <c r="C1315">
        <f>'All Nodes'!C10102</f>
        <v>100001</v>
      </c>
      <c r="D1315" s="1">
        <f>'All Nodes'!D10102</f>
        <v>0.49999399999999999</v>
      </c>
      <c r="E1315" s="1">
        <f>'All Nodes'!E10102</f>
        <v>0.125026</v>
      </c>
      <c r="F1315" s="1">
        <f>'All Nodes'!F10102</f>
        <v>0.57794299999999998</v>
      </c>
      <c r="G1315">
        <f>'All Nodes'!G10102</f>
        <v>100001</v>
      </c>
    </row>
    <row r="1316" spans="1:7" x14ac:dyDescent="0.25">
      <c r="A1316" t="str">
        <f>'All Nodes'!A10103</f>
        <v>GRID</v>
      </c>
      <c r="B1316">
        <f>'All Nodes'!B10103</f>
        <v>116314</v>
      </c>
      <c r="C1316">
        <f>'All Nodes'!C10103</f>
        <v>100001</v>
      </c>
      <c r="D1316" s="1">
        <f>'All Nodes'!D10103</f>
        <v>0.42498799999999998</v>
      </c>
      <c r="E1316" s="1">
        <f>'All Nodes'!E10103</f>
        <v>0.25002200000000002</v>
      </c>
      <c r="F1316" s="1">
        <f>'All Nodes'!F10103</f>
        <v>0.573403</v>
      </c>
      <c r="G1316">
        <f>'All Nodes'!G10103</f>
        <v>100001</v>
      </c>
    </row>
    <row r="1317" spans="1:7" x14ac:dyDescent="0.25">
      <c r="A1317" t="str">
        <f>'All Nodes'!A10104</f>
        <v>GRID</v>
      </c>
      <c r="B1317">
        <f>'All Nodes'!B10104</f>
        <v>116315</v>
      </c>
      <c r="C1317">
        <f>'All Nodes'!C10104</f>
        <v>100001</v>
      </c>
      <c r="D1317" s="1">
        <f>'All Nodes'!D10104</f>
        <v>0.449988</v>
      </c>
      <c r="E1317" s="1">
        <f>'All Nodes'!E10104</f>
        <v>0.25002200000000002</v>
      </c>
      <c r="F1317" s="1">
        <f>'All Nodes'!F10104</f>
        <v>0.577816</v>
      </c>
      <c r="G1317">
        <f>'All Nodes'!G10104</f>
        <v>100001</v>
      </c>
    </row>
    <row r="1318" spans="1:7" x14ac:dyDescent="0.25">
      <c r="A1318" t="str">
        <f>'All Nodes'!A10105</f>
        <v>GRID</v>
      </c>
      <c r="B1318">
        <f>'All Nodes'!B10105</f>
        <v>116316</v>
      </c>
      <c r="C1318">
        <f>'All Nodes'!C10105</f>
        <v>100001</v>
      </c>
      <c r="D1318" s="1">
        <f>'All Nodes'!D10105</f>
        <v>0.47499200000000003</v>
      </c>
      <c r="E1318" s="1">
        <f>'All Nodes'!E10105</f>
        <v>0.15002399999999999</v>
      </c>
      <c r="F1318" s="1">
        <f>'All Nodes'!F10105</f>
        <v>0.574411</v>
      </c>
      <c r="G1318">
        <f>'All Nodes'!G10105</f>
        <v>100001</v>
      </c>
    </row>
    <row r="1319" spans="1:7" x14ac:dyDescent="0.25">
      <c r="A1319" t="str">
        <f>'All Nodes'!A10106</f>
        <v>GRID</v>
      </c>
      <c r="B1319">
        <f>'All Nodes'!B10106</f>
        <v>116317</v>
      </c>
      <c r="C1319">
        <f>'All Nodes'!C10106</f>
        <v>100001</v>
      </c>
      <c r="D1319" s="1">
        <f>'All Nodes'!D10106</f>
        <v>0.49999199999999999</v>
      </c>
      <c r="E1319" s="1">
        <f>'All Nodes'!E10106</f>
        <v>0.15002599999999999</v>
      </c>
      <c r="F1319" s="1">
        <f>'All Nodes'!F10106</f>
        <v>0.57933100000000004</v>
      </c>
      <c r="G1319">
        <f>'All Nodes'!G10106</f>
        <v>100001</v>
      </c>
    </row>
    <row r="1320" spans="1:7" x14ac:dyDescent="0.25">
      <c r="A1320" t="str">
        <f>'All Nodes'!A10107</f>
        <v>GRID</v>
      </c>
      <c r="B1320">
        <f>'All Nodes'!B10107</f>
        <v>116318</v>
      </c>
      <c r="C1320">
        <f>'All Nodes'!C10107</f>
        <v>100001</v>
      </c>
      <c r="D1320" s="1">
        <f>'All Nodes'!D10107</f>
        <v>0.44998899999999997</v>
      </c>
      <c r="E1320" s="1">
        <f>'All Nodes'!E10107</f>
        <v>0.225022</v>
      </c>
      <c r="F1320" s="1">
        <f>'All Nodes'!F10107</f>
        <v>0.57542000000000004</v>
      </c>
      <c r="G1320">
        <f>'All Nodes'!G10107</f>
        <v>100001</v>
      </c>
    </row>
    <row r="1321" spans="1:7" x14ac:dyDescent="0.25">
      <c r="A1321" t="str">
        <f>'All Nodes'!A10108</f>
        <v>GRID</v>
      </c>
      <c r="B1321">
        <f>'All Nodes'!B10108</f>
        <v>116319</v>
      </c>
      <c r="C1321">
        <f>'All Nodes'!C10108</f>
        <v>100001</v>
      </c>
      <c r="D1321" s="1">
        <f>'All Nodes'!D10108</f>
        <v>0.44999</v>
      </c>
      <c r="E1321" s="1">
        <f>'All Nodes'!E10108</f>
        <v>0.20002200000000001</v>
      </c>
      <c r="F1321" s="1">
        <f>'All Nodes'!F10108</f>
        <v>0.57327700000000004</v>
      </c>
      <c r="G1321">
        <f>'All Nodes'!G10108</f>
        <v>100001</v>
      </c>
    </row>
    <row r="1322" spans="1:7" x14ac:dyDescent="0.25">
      <c r="A1322" t="str">
        <f>'All Nodes'!A10109</f>
        <v>GRID</v>
      </c>
      <c r="B1322">
        <f>'All Nodes'!B10109</f>
        <v>116320</v>
      </c>
      <c r="C1322">
        <f>'All Nodes'!C10109</f>
        <v>100001</v>
      </c>
      <c r="D1322" s="1">
        <f>'All Nodes'!D10109</f>
        <v>0.47499200000000003</v>
      </c>
      <c r="E1322" s="1">
        <f>'All Nodes'!E10109</f>
        <v>0.17502400000000001</v>
      </c>
      <c r="F1322" s="1">
        <f>'All Nodes'!F10109</f>
        <v>0.57604999999999995</v>
      </c>
      <c r="G1322">
        <f>'All Nodes'!G10109</f>
        <v>100001</v>
      </c>
    </row>
    <row r="1323" spans="1:7" x14ac:dyDescent="0.25">
      <c r="A1323" t="str">
        <f>'All Nodes'!A10110</f>
        <v>GRID</v>
      </c>
      <c r="B1323">
        <f>'All Nodes'!B10110</f>
        <v>116321</v>
      </c>
      <c r="C1323">
        <f>'All Nodes'!C10110</f>
        <v>100001</v>
      </c>
      <c r="D1323" s="1">
        <f>'All Nodes'!D10110</f>
        <v>0.47499000000000002</v>
      </c>
      <c r="E1323" s="1">
        <f>'All Nodes'!E10110</f>
        <v>0.20002400000000001</v>
      </c>
      <c r="F1323" s="1">
        <f>'All Nodes'!F10110</f>
        <v>0.57794299999999998</v>
      </c>
      <c r="G1323">
        <f>'All Nodes'!G10110</f>
        <v>100001</v>
      </c>
    </row>
    <row r="1324" spans="1:7" x14ac:dyDescent="0.25">
      <c r="A1324" t="str">
        <f>'All Nodes'!A10111</f>
        <v>GRID</v>
      </c>
      <c r="B1324">
        <f>'All Nodes'!B10111</f>
        <v>116322</v>
      </c>
      <c r="C1324">
        <f>'All Nodes'!C10111</f>
        <v>100001</v>
      </c>
      <c r="D1324" s="1">
        <f>'All Nodes'!D10111</f>
        <v>0.40001399999999998</v>
      </c>
      <c r="E1324" s="1">
        <f>'All Nodes'!E10111</f>
        <v>-0.29998000000000002</v>
      </c>
      <c r="F1324" s="1">
        <f>'All Nodes'!F10111</f>
        <v>0.57479000000000002</v>
      </c>
      <c r="G1324">
        <f>'All Nodes'!G10111</f>
        <v>100001</v>
      </c>
    </row>
    <row r="1325" spans="1:7" x14ac:dyDescent="0.25">
      <c r="A1325" t="str">
        <f>'All Nodes'!A10112</f>
        <v>GRID</v>
      </c>
      <c r="B1325">
        <f>'All Nodes'!B10112</f>
        <v>116323</v>
      </c>
      <c r="C1325">
        <f>'All Nodes'!C10112</f>
        <v>100001</v>
      </c>
      <c r="D1325" s="1">
        <f>'All Nodes'!D10112</f>
        <v>0.40001599999999998</v>
      </c>
      <c r="E1325" s="1">
        <f>'All Nodes'!E10112</f>
        <v>-0.32497999999999999</v>
      </c>
      <c r="F1325" s="1">
        <f>'All Nodes'!F10112</f>
        <v>0.57794299999999998</v>
      </c>
      <c r="G1325">
        <f>'All Nodes'!G10112</f>
        <v>100001</v>
      </c>
    </row>
    <row r="1326" spans="1:7" x14ac:dyDescent="0.25">
      <c r="A1326" t="str">
        <f>'All Nodes'!A10113</f>
        <v>GRID</v>
      </c>
      <c r="B1326">
        <f>'All Nodes'!B10113</f>
        <v>116324</v>
      </c>
      <c r="C1326">
        <f>'All Nodes'!C10113</f>
        <v>100001</v>
      </c>
      <c r="D1326" s="1">
        <f>'All Nodes'!D10113</f>
        <v>-0.37498399999999998</v>
      </c>
      <c r="E1326" s="1">
        <f>'All Nodes'!E10113</f>
        <v>-0.32501799999999997</v>
      </c>
      <c r="F1326" s="1">
        <f>'All Nodes'!F10113</f>
        <v>0.57403300000000002</v>
      </c>
      <c r="G1326">
        <f>'All Nodes'!G10113</f>
        <v>100001</v>
      </c>
    </row>
    <row r="1327" spans="1:7" x14ac:dyDescent="0.25">
      <c r="A1327" t="str">
        <f>'All Nodes'!A10114</f>
        <v>GRID</v>
      </c>
      <c r="B1327">
        <f>'All Nodes'!B10114</f>
        <v>116325</v>
      </c>
      <c r="C1327">
        <f>'All Nodes'!C10114</f>
        <v>100001</v>
      </c>
      <c r="D1327" s="1">
        <f>'All Nodes'!D10114</f>
        <v>0.37501600000000002</v>
      </c>
      <c r="E1327" s="1">
        <f>'All Nodes'!E10114</f>
        <v>-0.32498100000000002</v>
      </c>
      <c r="F1327" s="1">
        <f>'All Nodes'!F10114</f>
        <v>0.57403300000000002</v>
      </c>
      <c r="G1327">
        <f>'All Nodes'!G10114</f>
        <v>100001</v>
      </c>
    </row>
    <row r="1328" spans="1:7" x14ac:dyDescent="0.25">
      <c r="A1328" t="str">
        <f>'All Nodes'!A10115</f>
        <v>GRID</v>
      </c>
      <c r="B1328">
        <f>'All Nodes'!B10115</f>
        <v>116326</v>
      </c>
      <c r="C1328">
        <f>'All Nodes'!C10115</f>
        <v>100001</v>
      </c>
      <c r="D1328" s="1">
        <f>'All Nodes'!D10115</f>
        <v>0.37501699999999999</v>
      </c>
      <c r="E1328" s="1">
        <f>'All Nodes'!E10115</f>
        <v>-0.34998200000000002</v>
      </c>
      <c r="F1328" s="1">
        <f>'All Nodes'!F10115</f>
        <v>0.57743900000000004</v>
      </c>
      <c r="G1328">
        <f>'All Nodes'!G10115</f>
        <v>100001</v>
      </c>
    </row>
    <row r="1329" spans="1:7" x14ac:dyDescent="0.25">
      <c r="A1329" t="str">
        <f>'All Nodes'!A10116</f>
        <v>GRID</v>
      </c>
      <c r="B1329">
        <f>'All Nodes'!B10116</f>
        <v>116327</v>
      </c>
      <c r="C1329">
        <f>'All Nodes'!C10116</f>
        <v>100001</v>
      </c>
      <c r="D1329" s="1">
        <f>'All Nodes'!D10116</f>
        <v>-0.37498300000000001</v>
      </c>
      <c r="E1329" s="1">
        <f>'All Nodes'!E10116</f>
        <v>-0.350018</v>
      </c>
      <c r="F1329" s="1">
        <f>'All Nodes'!F10116</f>
        <v>0.57743900000000004</v>
      </c>
      <c r="G1329">
        <f>'All Nodes'!G10116</f>
        <v>100001</v>
      </c>
    </row>
    <row r="1330" spans="1:7" x14ac:dyDescent="0.25">
      <c r="A1330" t="str">
        <f>'All Nodes'!A10117</f>
        <v>GRID</v>
      </c>
      <c r="B1330">
        <f>'All Nodes'!B10117</f>
        <v>116328</v>
      </c>
      <c r="C1330">
        <f>'All Nodes'!C10117</f>
        <v>100001</v>
      </c>
      <c r="D1330" s="1">
        <f>'All Nodes'!D10117</f>
        <v>-0.34998299999999999</v>
      </c>
      <c r="E1330" s="1">
        <f>'All Nodes'!E10117</f>
        <v>-0.35001700000000002</v>
      </c>
      <c r="F1330" s="1">
        <f>'All Nodes'!F10117</f>
        <v>0.57378099999999999</v>
      </c>
      <c r="G1330">
        <f>'All Nodes'!G10117</f>
        <v>100001</v>
      </c>
    </row>
    <row r="1331" spans="1:7" x14ac:dyDescent="0.25">
      <c r="A1331" t="str">
        <f>'All Nodes'!A10118</f>
        <v>GRID</v>
      </c>
      <c r="B1331">
        <f>'All Nodes'!B10118</f>
        <v>116329</v>
      </c>
      <c r="C1331">
        <f>'All Nodes'!C10118</f>
        <v>100001</v>
      </c>
      <c r="D1331" s="1">
        <f>'All Nodes'!D10118</f>
        <v>0.350018</v>
      </c>
      <c r="E1331" s="1">
        <f>'All Nodes'!E10118</f>
        <v>-0.34998200000000002</v>
      </c>
      <c r="F1331" s="1">
        <f>'All Nodes'!F10118</f>
        <v>0.57378099999999999</v>
      </c>
      <c r="G1331">
        <f>'All Nodes'!G10118</f>
        <v>100001</v>
      </c>
    </row>
    <row r="1332" spans="1:7" x14ac:dyDescent="0.25">
      <c r="A1332" t="str">
        <f>'All Nodes'!A10119</f>
        <v>GRID</v>
      </c>
      <c r="B1332">
        <f>'All Nodes'!B10119</f>
        <v>116330</v>
      </c>
      <c r="C1332">
        <f>'All Nodes'!C10119</f>
        <v>100001</v>
      </c>
      <c r="D1332" s="1">
        <f>'All Nodes'!D10119</f>
        <v>0.350018</v>
      </c>
      <c r="E1332" s="1">
        <f>'All Nodes'!E10119</f>
        <v>-0.37498199999999998</v>
      </c>
      <c r="F1332" s="1">
        <f>'All Nodes'!F10119</f>
        <v>0.57743900000000004</v>
      </c>
      <c r="G1332">
        <f>'All Nodes'!G10119</f>
        <v>100001</v>
      </c>
    </row>
    <row r="1333" spans="1:7" x14ac:dyDescent="0.25">
      <c r="A1333" t="str">
        <f>'All Nodes'!A10120</f>
        <v>GRID</v>
      </c>
      <c r="B1333">
        <f>'All Nodes'!B10120</f>
        <v>116331</v>
      </c>
      <c r="C1333">
        <f>'All Nodes'!C10120</f>
        <v>100001</v>
      </c>
      <c r="D1333" s="1">
        <f>'All Nodes'!D10120</f>
        <v>-0.34998200000000002</v>
      </c>
      <c r="E1333" s="1">
        <f>'All Nodes'!E10120</f>
        <v>-0.37501600000000002</v>
      </c>
      <c r="F1333" s="1">
        <f>'All Nodes'!F10120</f>
        <v>0.57743900000000004</v>
      </c>
      <c r="G1333">
        <f>'All Nodes'!G10120</f>
        <v>100001</v>
      </c>
    </row>
    <row r="1334" spans="1:7" x14ac:dyDescent="0.25">
      <c r="A1334" t="str">
        <f>'All Nodes'!A10121</f>
        <v>GRID</v>
      </c>
      <c r="B1334">
        <f>'All Nodes'!B10121</f>
        <v>116332</v>
      </c>
      <c r="C1334">
        <f>'All Nodes'!C10121</f>
        <v>100001</v>
      </c>
      <c r="D1334" s="1">
        <f>'All Nodes'!D10121</f>
        <v>-0.32498199999999999</v>
      </c>
      <c r="E1334" s="1">
        <f>'All Nodes'!E10121</f>
        <v>-0.37501600000000002</v>
      </c>
      <c r="F1334" s="1">
        <f>'All Nodes'!F10121</f>
        <v>0.57403300000000002</v>
      </c>
      <c r="G1334">
        <f>'All Nodes'!G10121</f>
        <v>100001</v>
      </c>
    </row>
    <row r="1335" spans="1:7" x14ac:dyDescent="0.25">
      <c r="A1335" t="str">
        <f>'All Nodes'!A10122</f>
        <v>GRID</v>
      </c>
      <c r="B1335">
        <f>'All Nodes'!B10122</f>
        <v>116333</v>
      </c>
      <c r="C1335">
        <f>'All Nodes'!C10122</f>
        <v>100001</v>
      </c>
      <c r="D1335" s="1">
        <f>'All Nodes'!D10122</f>
        <v>0.32501799999999997</v>
      </c>
      <c r="E1335" s="1">
        <f>'All Nodes'!E10122</f>
        <v>-0.37498399999999998</v>
      </c>
      <c r="F1335" s="1">
        <f>'All Nodes'!F10122</f>
        <v>0.57403300000000002</v>
      </c>
      <c r="G1335">
        <f>'All Nodes'!G10122</f>
        <v>100001</v>
      </c>
    </row>
    <row r="1336" spans="1:7" x14ac:dyDescent="0.25">
      <c r="A1336" t="str">
        <f>'All Nodes'!A10123</f>
        <v>GRID</v>
      </c>
      <c r="B1336">
        <f>'All Nodes'!B10123</f>
        <v>116334</v>
      </c>
      <c r="C1336">
        <f>'All Nodes'!C10123</f>
        <v>100001</v>
      </c>
      <c r="D1336" s="1">
        <f>'All Nodes'!D10123</f>
        <v>0.32501999999999998</v>
      </c>
      <c r="E1336" s="1">
        <f>'All Nodes'!E10123</f>
        <v>-0.39998400000000001</v>
      </c>
      <c r="F1336" s="1">
        <f>'All Nodes'!F10123</f>
        <v>0.57794400000000001</v>
      </c>
      <c r="G1336">
        <f>'All Nodes'!G10123</f>
        <v>100001</v>
      </c>
    </row>
    <row r="1337" spans="1:7" x14ac:dyDescent="0.25">
      <c r="A1337" t="str">
        <f>'All Nodes'!A10124</f>
        <v>GRID</v>
      </c>
      <c r="B1337">
        <f>'All Nodes'!B10124</f>
        <v>116335</v>
      </c>
      <c r="C1337">
        <f>'All Nodes'!C10124</f>
        <v>100001</v>
      </c>
      <c r="D1337" s="1">
        <f>'All Nodes'!D10124</f>
        <v>-0.32497999999999999</v>
      </c>
      <c r="E1337" s="1">
        <f>'All Nodes'!E10124</f>
        <v>-0.40001599999999998</v>
      </c>
      <c r="F1337" s="1">
        <f>'All Nodes'!F10124</f>
        <v>0.57794400000000001</v>
      </c>
      <c r="G1337">
        <f>'All Nodes'!G10124</f>
        <v>100001</v>
      </c>
    </row>
    <row r="1338" spans="1:7" x14ac:dyDescent="0.25">
      <c r="A1338" t="str">
        <f>'All Nodes'!A10125</f>
        <v>GRID</v>
      </c>
      <c r="B1338">
        <f>'All Nodes'!B10125</f>
        <v>116336</v>
      </c>
      <c r="C1338">
        <f>'All Nodes'!C10125</f>
        <v>100001</v>
      </c>
      <c r="D1338" s="1">
        <f>'All Nodes'!D10125</f>
        <v>-0.29998000000000002</v>
      </c>
      <c r="E1338" s="1">
        <f>'All Nodes'!E10125</f>
        <v>-0.40001399999999998</v>
      </c>
      <c r="F1338" s="1">
        <f>'All Nodes'!F10125</f>
        <v>0.57478899999999999</v>
      </c>
      <c r="G1338">
        <f>'All Nodes'!G10125</f>
        <v>100001</v>
      </c>
    </row>
    <row r="1339" spans="1:7" x14ac:dyDescent="0.25">
      <c r="A1339" t="str">
        <f>'All Nodes'!A10126</f>
        <v>GRID</v>
      </c>
      <c r="B1339">
        <f>'All Nodes'!B10126</f>
        <v>116337</v>
      </c>
      <c r="C1339">
        <f>'All Nodes'!C10126</f>
        <v>100001</v>
      </c>
      <c r="D1339" s="1">
        <f>'All Nodes'!D10126</f>
        <v>0.30002000000000001</v>
      </c>
      <c r="E1339" s="1">
        <f>'All Nodes'!E10126</f>
        <v>-0.39998400000000001</v>
      </c>
      <c r="F1339" s="1">
        <f>'All Nodes'!F10126</f>
        <v>0.57479000000000002</v>
      </c>
      <c r="G1339">
        <f>'All Nodes'!G10126</f>
        <v>100001</v>
      </c>
    </row>
    <row r="1340" spans="1:7" x14ac:dyDescent="0.25">
      <c r="A1340" t="str">
        <f>'All Nodes'!A10127</f>
        <v>GRID</v>
      </c>
      <c r="B1340">
        <f>'All Nodes'!B10127</f>
        <v>116338</v>
      </c>
      <c r="C1340">
        <f>'All Nodes'!C10127</f>
        <v>100001</v>
      </c>
      <c r="D1340" s="1">
        <f>'All Nodes'!D10127</f>
        <v>0.30002000000000001</v>
      </c>
      <c r="E1340" s="1">
        <f>'All Nodes'!E10127</f>
        <v>-0.42498399999999997</v>
      </c>
      <c r="F1340" s="1">
        <f>'All Nodes'!F10127</f>
        <v>0.57895300000000005</v>
      </c>
      <c r="G1340">
        <f>'All Nodes'!G10127</f>
        <v>100001</v>
      </c>
    </row>
    <row r="1341" spans="1:7" x14ac:dyDescent="0.25">
      <c r="A1341" t="str">
        <f>'All Nodes'!A10128</f>
        <v>GRID</v>
      </c>
      <c r="B1341">
        <f>'All Nodes'!B10128</f>
        <v>116339</v>
      </c>
      <c r="C1341">
        <f>'All Nodes'!C10128</f>
        <v>100001</v>
      </c>
      <c r="D1341" s="1">
        <f>'All Nodes'!D10128</f>
        <v>-0.27498</v>
      </c>
      <c r="E1341" s="1">
        <f>'All Nodes'!E10128</f>
        <v>-0.42501299999999997</v>
      </c>
      <c r="F1341" s="1">
        <f>'All Nodes'!F10128</f>
        <v>0.57604999999999995</v>
      </c>
      <c r="G1341">
        <f>'All Nodes'!G10128</f>
        <v>100001</v>
      </c>
    </row>
    <row r="1342" spans="1:7" x14ac:dyDescent="0.25">
      <c r="A1342" t="str">
        <f>'All Nodes'!A10129</f>
        <v>GRID</v>
      </c>
      <c r="B1342">
        <f>'All Nodes'!B10129</f>
        <v>116340</v>
      </c>
      <c r="C1342">
        <f>'All Nodes'!C10129</f>
        <v>100001</v>
      </c>
      <c r="D1342" s="1">
        <f>'All Nodes'!D10129</f>
        <v>-0.29998000000000002</v>
      </c>
      <c r="E1342" s="1">
        <f>'All Nodes'!E10129</f>
        <v>-0.425014</v>
      </c>
      <c r="F1342" s="1">
        <f>'All Nodes'!F10129</f>
        <v>0.57895399999999997</v>
      </c>
      <c r="G1342">
        <f>'All Nodes'!G10129</f>
        <v>100001</v>
      </c>
    </row>
    <row r="1343" spans="1:7" x14ac:dyDescent="0.25">
      <c r="A1343" t="str">
        <f>'All Nodes'!A10130</f>
        <v>GRID</v>
      </c>
      <c r="B1343">
        <f>'All Nodes'!B10130</f>
        <v>116341</v>
      </c>
      <c r="C1343">
        <f>'All Nodes'!C10130</f>
        <v>100001</v>
      </c>
      <c r="D1343" s="1">
        <f>'All Nodes'!D10130</f>
        <v>0.27502100000000002</v>
      </c>
      <c r="E1343" s="1">
        <f>'All Nodes'!E10130</f>
        <v>-0.42498599999999997</v>
      </c>
      <c r="F1343" s="1">
        <f>'All Nodes'!F10130</f>
        <v>0.57605099999999998</v>
      </c>
      <c r="G1343">
        <f>'All Nodes'!G10130</f>
        <v>100001</v>
      </c>
    </row>
    <row r="1344" spans="1:7" x14ac:dyDescent="0.25">
      <c r="A1344" t="str">
        <f>'All Nodes'!A10131</f>
        <v>GRID</v>
      </c>
      <c r="B1344">
        <f>'All Nodes'!B10131</f>
        <v>116342</v>
      </c>
      <c r="C1344">
        <f>'All Nodes'!C10131</f>
        <v>100001</v>
      </c>
      <c r="D1344" s="1">
        <f>'All Nodes'!D10131</f>
        <v>-0.24998000000000001</v>
      </c>
      <c r="E1344" s="1">
        <f>'All Nodes'!E10131</f>
        <v>-0.42501100000000003</v>
      </c>
      <c r="F1344" s="1">
        <f>'All Nodes'!F10131</f>
        <v>0.57340400000000002</v>
      </c>
      <c r="G1344">
        <f>'All Nodes'!G10131</f>
        <v>100001</v>
      </c>
    </row>
    <row r="1345" spans="1:7" x14ac:dyDescent="0.25">
      <c r="A1345" t="str">
        <f>'All Nodes'!A10132</f>
        <v>GRID</v>
      </c>
      <c r="B1345">
        <f>'All Nodes'!B10132</f>
        <v>116343</v>
      </c>
      <c r="C1345">
        <f>'All Nodes'!C10132</f>
        <v>100001</v>
      </c>
      <c r="D1345" s="1">
        <f>'All Nodes'!D10132</f>
        <v>-0.24997800000000001</v>
      </c>
      <c r="E1345" s="1">
        <f>'All Nodes'!E10132</f>
        <v>-0.45001200000000002</v>
      </c>
      <c r="F1345" s="1">
        <f>'All Nodes'!F10132</f>
        <v>0.577816</v>
      </c>
      <c r="G1345">
        <f>'All Nodes'!G10132</f>
        <v>100001</v>
      </c>
    </row>
    <row r="1346" spans="1:7" x14ac:dyDescent="0.25">
      <c r="A1346" t="str">
        <f>'All Nodes'!A10133</f>
        <v>GRID</v>
      </c>
      <c r="B1346">
        <f>'All Nodes'!B10133</f>
        <v>116344</v>
      </c>
      <c r="C1346">
        <f>'All Nodes'!C10133</f>
        <v>100001</v>
      </c>
      <c r="D1346" s="1">
        <f>'All Nodes'!D10133</f>
        <v>0.25002099999999999</v>
      </c>
      <c r="E1346" s="1">
        <f>'All Nodes'!E10133</f>
        <v>-0.42498799999999998</v>
      </c>
      <c r="F1346" s="1">
        <f>'All Nodes'!F10133</f>
        <v>0.573403</v>
      </c>
      <c r="G1346">
        <f>'All Nodes'!G10133</f>
        <v>100001</v>
      </c>
    </row>
    <row r="1347" spans="1:7" x14ac:dyDescent="0.25">
      <c r="A1347" t="str">
        <f>'All Nodes'!A10134</f>
        <v>GRID</v>
      </c>
      <c r="B1347">
        <f>'All Nodes'!B10134</f>
        <v>116345</v>
      </c>
      <c r="C1347">
        <f>'All Nodes'!C10134</f>
        <v>100001</v>
      </c>
      <c r="D1347" s="1">
        <f>'All Nodes'!D10134</f>
        <v>0.25002200000000002</v>
      </c>
      <c r="E1347" s="1">
        <f>'All Nodes'!E10134</f>
        <v>-0.449988</v>
      </c>
      <c r="F1347" s="1">
        <f>'All Nodes'!F10134</f>
        <v>0.57781700000000003</v>
      </c>
      <c r="G1347">
        <f>'All Nodes'!G10134</f>
        <v>100001</v>
      </c>
    </row>
    <row r="1348" spans="1:7" x14ac:dyDescent="0.25">
      <c r="A1348" t="str">
        <f>'All Nodes'!A10135</f>
        <v>GRID</v>
      </c>
      <c r="B1348">
        <f>'All Nodes'!B10135</f>
        <v>116346</v>
      </c>
      <c r="C1348">
        <f>'All Nodes'!C10135</f>
        <v>100001</v>
      </c>
      <c r="D1348" s="1">
        <f>'All Nodes'!D10135</f>
        <v>-0.22497800000000001</v>
      </c>
      <c r="E1348" s="1">
        <f>'All Nodes'!E10135</f>
        <v>-0.45001000000000002</v>
      </c>
      <c r="F1348" s="1">
        <f>'All Nodes'!F10135</f>
        <v>0.57542099999999996</v>
      </c>
      <c r="G1348">
        <f>'All Nodes'!G10135</f>
        <v>100001</v>
      </c>
    </row>
    <row r="1349" spans="1:7" x14ac:dyDescent="0.25">
      <c r="A1349" t="str">
        <f>'All Nodes'!A10136</f>
        <v>GRID</v>
      </c>
      <c r="B1349">
        <f>'All Nodes'!B10136</f>
        <v>116347</v>
      </c>
      <c r="C1349">
        <f>'All Nodes'!C10136</f>
        <v>100001</v>
      </c>
      <c r="D1349" s="1">
        <f>'All Nodes'!D10136</f>
        <v>0.225022</v>
      </c>
      <c r="E1349" s="1">
        <f>'All Nodes'!E10136</f>
        <v>-0.449988</v>
      </c>
      <c r="F1349" s="1">
        <f>'All Nodes'!F10136</f>
        <v>0.57542099999999996</v>
      </c>
      <c r="G1349">
        <f>'All Nodes'!G10136</f>
        <v>100001</v>
      </c>
    </row>
    <row r="1350" spans="1:7" x14ac:dyDescent="0.25">
      <c r="A1350" t="str">
        <f>'All Nodes'!A10137</f>
        <v>GRID</v>
      </c>
      <c r="B1350">
        <f>'All Nodes'!B10137</f>
        <v>116348</v>
      </c>
      <c r="C1350">
        <f>'All Nodes'!C10137</f>
        <v>100001</v>
      </c>
      <c r="D1350" s="1">
        <f>'All Nodes'!D10137</f>
        <v>0.20002200000000001</v>
      </c>
      <c r="E1350" s="1">
        <f>'All Nodes'!E10137</f>
        <v>-0.44999</v>
      </c>
      <c r="F1350" s="1">
        <f>'All Nodes'!F10137</f>
        <v>0.57327700000000004</v>
      </c>
      <c r="G1350">
        <f>'All Nodes'!G10137</f>
        <v>100001</v>
      </c>
    </row>
    <row r="1351" spans="1:7" x14ac:dyDescent="0.25">
      <c r="A1351" t="str">
        <f>'All Nodes'!A10138</f>
        <v>GRID</v>
      </c>
      <c r="B1351">
        <f>'All Nodes'!B10138</f>
        <v>116349</v>
      </c>
      <c r="C1351">
        <f>'All Nodes'!C10138</f>
        <v>100001</v>
      </c>
      <c r="D1351" s="1">
        <f>'All Nodes'!D10138</f>
        <v>0.17502400000000001</v>
      </c>
      <c r="E1351" s="1">
        <f>'All Nodes'!E10138</f>
        <v>-0.474991</v>
      </c>
      <c r="F1351" s="1">
        <f>'All Nodes'!F10138</f>
        <v>0.57605099999999998</v>
      </c>
      <c r="G1351">
        <f>'All Nodes'!G10138</f>
        <v>100001</v>
      </c>
    </row>
    <row r="1352" spans="1:7" x14ac:dyDescent="0.25">
      <c r="A1352" t="str">
        <f>'All Nodes'!A10139</f>
        <v>GRID</v>
      </c>
      <c r="B1352">
        <f>'All Nodes'!B10139</f>
        <v>116350</v>
      </c>
      <c r="C1352">
        <f>'All Nodes'!C10139</f>
        <v>100001</v>
      </c>
      <c r="D1352" s="1">
        <f>'All Nodes'!D10139</f>
        <v>0.15002299999999999</v>
      </c>
      <c r="E1352" s="1">
        <f>'All Nodes'!E10139</f>
        <v>-0.47499200000000003</v>
      </c>
      <c r="F1352" s="1">
        <f>'All Nodes'!F10139</f>
        <v>0.574411</v>
      </c>
      <c r="G1352">
        <f>'All Nodes'!G10139</f>
        <v>100001</v>
      </c>
    </row>
    <row r="1353" spans="1:7" x14ac:dyDescent="0.25">
      <c r="A1353" t="str">
        <f>'All Nodes'!A10140</f>
        <v>GRID</v>
      </c>
      <c r="B1353">
        <f>'All Nodes'!B10140</f>
        <v>116351</v>
      </c>
      <c r="C1353">
        <f>'All Nodes'!C10140</f>
        <v>100001</v>
      </c>
      <c r="D1353" s="1">
        <f>'All Nodes'!D10140</f>
        <v>0.20002400000000001</v>
      </c>
      <c r="E1353" s="1">
        <f>'All Nodes'!E10140</f>
        <v>-0.47499000000000002</v>
      </c>
      <c r="F1353" s="1">
        <f>'All Nodes'!F10140</f>
        <v>0.57794400000000001</v>
      </c>
      <c r="G1353">
        <f>'All Nodes'!G10140</f>
        <v>100001</v>
      </c>
    </row>
    <row r="1354" spans="1:7" x14ac:dyDescent="0.25">
      <c r="A1354" t="str">
        <f>'All Nodes'!A10141</f>
        <v>GRID</v>
      </c>
      <c r="B1354">
        <f>'All Nodes'!B10141</f>
        <v>116352</v>
      </c>
      <c r="C1354">
        <f>'All Nodes'!C10141</f>
        <v>100001</v>
      </c>
      <c r="D1354" s="1">
        <f>'All Nodes'!D10141</f>
        <v>0.15002399999999999</v>
      </c>
      <c r="E1354" s="1">
        <f>'All Nodes'!E10141</f>
        <v>-0.49999199999999999</v>
      </c>
      <c r="F1354" s="1">
        <f>'All Nodes'!F10141</f>
        <v>0.57933199999999996</v>
      </c>
      <c r="G1354">
        <f>'All Nodes'!G10141</f>
        <v>100001</v>
      </c>
    </row>
    <row r="1355" spans="1:7" x14ac:dyDescent="0.25">
      <c r="A1355" t="str">
        <f>'All Nodes'!A10142</f>
        <v>GRID</v>
      </c>
      <c r="B1355">
        <f>'All Nodes'!B10142</f>
        <v>116353</v>
      </c>
      <c r="C1355">
        <f>'All Nodes'!C10142</f>
        <v>100001</v>
      </c>
      <c r="D1355" s="1">
        <f>'All Nodes'!D10142</f>
        <v>0.125024</v>
      </c>
      <c r="E1355" s="1">
        <f>'All Nodes'!E10142</f>
        <v>-0.49999399999999999</v>
      </c>
      <c r="F1355" s="1">
        <f>'All Nodes'!F10142</f>
        <v>0.57794299999999998</v>
      </c>
      <c r="G1355">
        <f>'All Nodes'!G10142</f>
        <v>100001</v>
      </c>
    </row>
    <row r="1356" spans="1:7" x14ac:dyDescent="0.25">
      <c r="A1356" t="str">
        <f>'All Nodes'!A10143</f>
        <v>GRID</v>
      </c>
      <c r="B1356">
        <f>'All Nodes'!B10143</f>
        <v>116354</v>
      </c>
      <c r="C1356">
        <f>'All Nodes'!C10143</f>
        <v>100001</v>
      </c>
      <c r="D1356" s="1">
        <f>'All Nodes'!D10143</f>
        <v>0.100024</v>
      </c>
      <c r="E1356" s="1">
        <f>'All Nodes'!E10143</f>
        <v>-0.49999399999999999</v>
      </c>
      <c r="F1356" s="1">
        <f>'All Nodes'!F10143</f>
        <v>0.57680799999999999</v>
      </c>
      <c r="G1356">
        <f>'All Nodes'!G10143</f>
        <v>100001</v>
      </c>
    </row>
    <row r="1357" spans="1:7" x14ac:dyDescent="0.25">
      <c r="A1357" t="str">
        <f>'All Nodes'!A10144</f>
        <v>GRID</v>
      </c>
      <c r="B1357">
        <f>'All Nodes'!B10144</f>
        <v>116355</v>
      </c>
      <c r="C1357">
        <f>'All Nodes'!C10144</f>
        <v>100001</v>
      </c>
      <c r="D1357" s="1">
        <f>'All Nodes'!D10144</f>
        <v>-0.19997799999999999</v>
      </c>
      <c r="E1357" s="1">
        <f>'All Nodes'!E10144</f>
        <v>-0.45001000000000002</v>
      </c>
      <c r="F1357" s="1">
        <f>'All Nodes'!F10144</f>
        <v>0.57327799999999995</v>
      </c>
      <c r="G1357">
        <f>'All Nodes'!G10144</f>
        <v>100001</v>
      </c>
    </row>
    <row r="1358" spans="1:7" x14ac:dyDescent="0.25">
      <c r="A1358" t="str">
        <f>'All Nodes'!A10145</f>
        <v>GRID</v>
      </c>
      <c r="B1358">
        <f>'All Nodes'!B10145</f>
        <v>116356</v>
      </c>
      <c r="C1358">
        <f>'All Nodes'!C10145</f>
        <v>100001</v>
      </c>
      <c r="D1358" s="1">
        <f>'All Nodes'!D10145</f>
        <v>7.5024400000000005E-2</v>
      </c>
      <c r="E1358" s="1">
        <f>'All Nodes'!E10145</f>
        <v>-0.499996</v>
      </c>
      <c r="F1358" s="1">
        <f>'All Nodes'!F10145</f>
        <v>0.57592500000000002</v>
      </c>
      <c r="G1358">
        <f>'All Nodes'!G10145</f>
        <v>100001</v>
      </c>
    </row>
    <row r="1359" spans="1:7" x14ac:dyDescent="0.25">
      <c r="A1359" t="str">
        <f>'All Nodes'!A10146</f>
        <v>GRID</v>
      </c>
      <c r="B1359">
        <f>'All Nodes'!B10146</f>
        <v>116357</v>
      </c>
      <c r="C1359">
        <f>'All Nodes'!C10146</f>
        <v>100001</v>
      </c>
      <c r="D1359" s="1">
        <f>'All Nodes'!D10146</f>
        <v>-0.19997699999999999</v>
      </c>
      <c r="E1359" s="1">
        <f>'All Nodes'!E10146</f>
        <v>-0.47500999999999999</v>
      </c>
      <c r="F1359" s="1">
        <f>'All Nodes'!F10146</f>
        <v>0.57794400000000001</v>
      </c>
      <c r="G1359">
        <f>'All Nodes'!G10146</f>
        <v>100001</v>
      </c>
    </row>
    <row r="1360" spans="1:7" x14ac:dyDescent="0.25">
      <c r="A1360" t="str">
        <f>'All Nodes'!A10147</f>
        <v>GRID</v>
      </c>
      <c r="B1360">
        <f>'All Nodes'!B10147</f>
        <v>116358</v>
      </c>
      <c r="C1360">
        <f>'All Nodes'!C10147</f>
        <v>100001</v>
      </c>
      <c r="D1360" s="1">
        <f>'All Nodes'!D10147</f>
        <v>-0.149977</v>
      </c>
      <c r="E1360" s="1">
        <f>'All Nodes'!E10147</f>
        <v>-0.47500700000000001</v>
      </c>
      <c r="F1360" s="1">
        <f>'All Nodes'!F10147</f>
        <v>0.574411</v>
      </c>
      <c r="G1360">
        <f>'All Nodes'!G10147</f>
        <v>100001</v>
      </c>
    </row>
    <row r="1361" spans="1:7" x14ac:dyDescent="0.25">
      <c r="A1361" t="str">
        <f>'All Nodes'!A10148</f>
        <v>GRID</v>
      </c>
      <c r="B1361">
        <f>'All Nodes'!B10148</f>
        <v>116359</v>
      </c>
      <c r="C1361">
        <f>'All Nodes'!C10148</f>
        <v>100001</v>
      </c>
      <c r="D1361" s="1">
        <f>'All Nodes'!D10148</f>
        <v>-0.17497699999999999</v>
      </c>
      <c r="E1361" s="1">
        <f>'All Nodes'!E10148</f>
        <v>-0.47500799999999999</v>
      </c>
      <c r="F1361" s="1">
        <f>'All Nodes'!F10148</f>
        <v>0.57605099999999998</v>
      </c>
      <c r="G1361">
        <f>'All Nodes'!G10148</f>
        <v>100001</v>
      </c>
    </row>
    <row r="1362" spans="1:7" x14ac:dyDescent="0.25">
      <c r="A1362" t="str">
        <f>'All Nodes'!A10149</f>
        <v>GRID</v>
      </c>
      <c r="B1362">
        <f>'All Nodes'!B10149</f>
        <v>116360</v>
      </c>
      <c r="C1362">
        <f>'All Nodes'!C10149</f>
        <v>100001</v>
      </c>
      <c r="D1362" s="1">
        <f>'All Nodes'!D10149</f>
        <v>5.0024399999999997E-2</v>
      </c>
      <c r="E1362" s="1">
        <f>'All Nodes'!E10149</f>
        <v>-0.49999700000000002</v>
      </c>
      <c r="F1362" s="1">
        <f>'All Nodes'!F10149</f>
        <v>0.57529300000000005</v>
      </c>
      <c r="G1362">
        <f>'All Nodes'!G10149</f>
        <v>100001</v>
      </c>
    </row>
    <row r="1363" spans="1:7" x14ac:dyDescent="0.25">
      <c r="A1363" t="str">
        <f>'All Nodes'!A10150</f>
        <v>GRID</v>
      </c>
      <c r="B1363">
        <f>'All Nodes'!B10150</f>
        <v>116361</v>
      </c>
      <c r="C1363">
        <f>'All Nodes'!C10150</f>
        <v>100001</v>
      </c>
      <c r="D1363" s="1">
        <f>'All Nodes'!D10150</f>
        <v>-0.149976</v>
      </c>
      <c r="E1363" s="1">
        <f>'All Nodes'!E10150</f>
        <v>-0.50000599999999995</v>
      </c>
      <c r="F1363" s="1">
        <f>'All Nodes'!F10150</f>
        <v>0.57933199999999996</v>
      </c>
      <c r="G1363">
        <f>'All Nodes'!G10150</f>
        <v>100001</v>
      </c>
    </row>
    <row r="1364" spans="1:7" x14ac:dyDescent="0.25">
      <c r="A1364" t="str">
        <f>'All Nodes'!A10151</f>
        <v>GRID</v>
      </c>
      <c r="B1364">
        <f>'All Nodes'!B10151</f>
        <v>116362</v>
      </c>
      <c r="C1364">
        <f>'All Nodes'!C10151</f>
        <v>100001</v>
      </c>
      <c r="D1364" s="1">
        <f>'All Nodes'!D10151</f>
        <v>2.5024399999999999E-2</v>
      </c>
      <c r="E1364" s="1">
        <f>'All Nodes'!E10151</f>
        <v>-0.499998</v>
      </c>
      <c r="F1364" s="1">
        <f>'All Nodes'!F10151</f>
        <v>0.57491599999999998</v>
      </c>
      <c r="G1364">
        <f>'All Nodes'!G10151</f>
        <v>100001</v>
      </c>
    </row>
    <row r="1365" spans="1:7" x14ac:dyDescent="0.25">
      <c r="A1365" t="str">
        <f>'All Nodes'!A10152</f>
        <v>GRID</v>
      </c>
      <c r="B1365">
        <f>'All Nodes'!B10152</f>
        <v>116363</v>
      </c>
      <c r="C1365">
        <f>'All Nodes'!C10152</f>
        <v>100001</v>
      </c>
      <c r="D1365" s="1">
        <f>'All Nodes'!D10152</f>
        <v>-0.124976</v>
      </c>
      <c r="E1365" s="1">
        <f>'All Nodes'!E10152</f>
        <v>-0.50000599999999995</v>
      </c>
      <c r="F1365" s="1">
        <f>'All Nodes'!F10152</f>
        <v>0.57794299999999998</v>
      </c>
      <c r="G1365">
        <f>'All Nodes'!G10152</f>
        <v>100001</v>
      </c>
    </row>
    <row r="1366" spans="1:7" x14ac:dyDescent="0.25">
      <c r="A1366" t="str">
        <f>'All Nodes'!A10153</f>
        <v>GRID</v>
      </c>
      <c r="B1366">
        <f>'All Nodes'!B10153</f>
        <v>116364</v>
      </c>
      <c r="C1366">
        <f>'All Nodes'!C10153</f>
        <v>100001</v>
      </c>
      <c r="D1366" s="1">
        <f>'All Nodes'!D10153</f>
        <v>-1.5600000000000001E-6</v>
      </c>
      <c r="E1366" s="1">
        <f>'All Nodes'!E10153</f>
        <v>-0.5</v>
      </c>
      <c r="F1366" s="1">
        <f>'All Nodes'!F10153</f>
        <v>0.57478899999999999</v>
      </c>
      <c r="G1366">
        <f>'All Nodes'!G10153</f>
        <v>100001</v>
      </c>
    </row>
    <row r="1367" spans="1:7" x14ac:dyDescent="0.25">
      <c r="A1367" t="str">
        <f>'All Nodes'!A10154</f>
        <v>GRID</v>
      </c>
      <c r="B1367">
        <f>'All Nodes'!B10154</f>
        <v>116365</v>
      </c>
      <c r="C1367">
        <f>'All Nodes'!C10154</f>
        <v>100001</v>
      </c>
      <c r="D1367" s="1">
        <f>'All Nodes'!D10154</f>
        <v>-9.9973999999999993E-2</v>
      </c>
      <c r="E1367" s="1">
        <f>'All Nodes'!E10154</f>
        <v>-0.50000199999999995</v>
      </c>
      <c r="F1367" s="1">
        <f>'All Nodes'!F10154</f>
        <v>0.57680799999999999</v>
      </c>
      <c r="G1367">
        <f>'All Nodes'!G10154</f>
        <v>100001</v>
      </c>
    </row>
    <row r="1368" spans="1:7" x14ac:dyDescent="0.25">
      <c r="A1368" t="str">
        <f>'All Nodes'!A10155</f>
        <v>GRID</v>
      </c>
      <c r="B1368">
        <f>'All Nodes'!B10155</f>
        <v>116366</v>
      </c>
      <c r="C1368">
        <f>'All Nodes'!C10155</f>
        <v>100001</v>
      </c>
      <c r="D1368" s="1">
        <f>'All Nodes'!D10155</f>
        <v>-2.4975000000000001E-2</v>
      </c>
      <c r="E1368" s="1">
        <f>'All Nodes'!E10155</f>
        <v>-0.49999900000000003</v>
      </c>
      <c r="F1368" s="1">
        <f>'All Nodes'!F10155</f>
        <v>0.57491599999999998</v>
      </c>
      <c r="G1368">
        <f>'All Nodes'!G10155</f>
        <v>100001</v>
      </c>
    </row>
    <row r="1369" spans="1:7" x14ac:dyDescent="0.25">
      <c r="A1369" t="str">
        <f>'All Nodes'!A10156</f>
        <v>GRID</v>
      </c>
      <c r="B1369">
        <f>'All Nodes'!B10156</f>
        <v>116367</v>
      </c>
      <c r="C1369">
        <f>'All Nodes'!C10156</f>
        <v>100001</v>
      </c>
      <c r="D1369" s="1">
        <f>'All Nodes'!D10156</f>
        <v>-4.9974999999999999E-2</v>
      </c>
      <c r="E1369" s="1">
        <f>'All Nodes'!E10156</f>
        <v>-0.50000100000000003</v>
      </c>
      <c r="F1369" s="1">
        <f>'All Nodes'!F10156</f>
        <v>0.57529399999999997</v>
      </c>
      <c r="G1369">
        <f>'All Nodes'!G10156</f>
        <v>100001</v>
      </c>
    </row>
    <row r="1370" spans="1:7" x14ac:dyDescent="0.25">
      <c r="A1370" t="str">
        <f>'All Nodes'!A10157</f>
        <v>GRID</v>
      </c>
      <c r="B1370">
        <f>'All Nodes'!B10157</f>
        <v>116368</v>
      </c>
      <c r="C1370">
        <f>'All Nodes'!C10157</f>
        <v>100001</v>
      </c>
      <c r="D1370" s="1">
        <f>'All Nodes'!D10157</f>
        <v>-7.4973999999999999E-2</v>
      </c>
      <c r="E1370" s="1">
        <f>'All Nodes'!E10157</f>
        <v>-0.50000299999999998</v>
      </c>
      <c r="F1370" s="1">
        <f>'All Nodes'!F10157</f>
        <v>0.57592399999999999</v>
      </c>
      <c r="G1370">
        <f>'All Nodes'!G10157</f>
        <v>100001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B2" sqref="B2"/>
    </sheetView>
  </sheetViews>
  <sheetFormatPr defaultRowHeight="15" x14ac:dyDescent="0.25"/>
  <cols>
    <col min="4" max="5" width="11" style="1" bestFit="1" customWidth="1"/>
    <col min="6" max="6" width="10.28515625" style="1" bestFit="1" customWidth="1"/>
  </cols>
  <sheetData>
    <row r="1" spans="1:7" x14ac:dyDescent="0.25">
      <c r="A1" s="3" t="s">
        <v>18</v>
      </c>
      <c r="B1" s="3" t="s">
        <v>12</v>
      </c>
      <c r="C1" s="3" t="s">
        <v>13</v>
      </c>
      <c r="D1" s="4" t="s">
        <v>16</v>
      </c>
      <c r="E1" s="4" t="s">
        <v>15</v>
      </c>
      <c r="F1" s="4" t="s">
        <v>17</v>
      </c>
      <c r="G1" s="4" t="s">
        <v>14</v>
      </c>
    </row>
    <row r="2" spans="1:7" x14ac:dyDescent="0.25">
      <c r="A2" t="str">
        <f>'All Nodes'!A2991</f>
        <v>GRID</v>
      </c>
      <c r="B2">
        <f>'All Nodes'!B2991</f>
        <v>103240</v>
      </c>
      <c r="C2">
        <f>'All Nodes'!C2991</f>
        <v>100001</v>
      </c>
      <c r="D2" s="1">
        <f>'All Nodes'!D2991</f>
        <v>-0.36982999999999999</v>
      </c>
      <c r="E2" s="1">
        <f>'All Nodes'!E2991</f>
        <v>0.681064</v>
      </c>
      <c r="F2" s="1">
        <f>'All Nodes'!F2991</f>
        <v>0.10842499999999999</v>
      </c>
      <c r="G2">
        <f>'All Nodes'!G2991</f>
        <v>100001</v>
      </c>
    </row>
    <row r="3" spans="1:7" x14ac:dyDescent="0.25">
      <c r="A3" t="str">
        <f>'All Nodes'!A2992</f>
        <v>GRID</v>
      </c>
      <c r="B3">
        <f>'All Nodes'!B2992</f>
        <v>103241</v>
      </c>
      <c r="C3">
        <f>'All Nodes'!C2992</f>
        <v>100001</v>
      </c>
      <c r="D3" s="1">
        <f>'All Nodes'!D2992</f>
        <v>-0.29661399999999999</v>
      </c>
      <c r="E3" s="1">
        <f>'All Nodes'!E2992</f>
        <v>0.71599000000000002</v>
      </c>
      <c r="F3" s="1">
        <f>'All Nodes'!F2992</f>
        <v>0.10842599999999999</v>
      </c>
      <c r="G3">
        <f>'All Nodes'!G2992</f>
        <v>100001</v>
      </c>
    </row>
    <row r="4" spans="1:7" x14ac:dyDescent="0.25">
      <c r="A4" t="str">
        <f>'All Nodes'!A2993</f>
        <v>GRID</v>
      </c>
      <c r="B4">
        <f>'All Nodes'!B2993</f>
        <v>103242</v>
      </c>
      <c r="C4">
        <f>'All Nodes'!C2993</f>
        <v>100001</v>
      </c>
      <c r="D4" s="1">
        <f>'All Nodes'!D2993</f>
        <v>-0.25873600000000002</v>
      </c>
      <c r="E4" s="1">
        <f>'All Nodes'!E2993</f>
        <v>0.73053199999999996</v>
      </c>
      <c r="F4" s="1">
        <f>'All Nodes'!F2993</f>
        <v>0.10842499999999999</v>
      </c>
      <c r="G4">
        <f>'All Nodes'!G2993</f>
        <v>100001</v>
      </c>
    </row>
    <row r="5" spans="1:7" x14ac:dyDescent="0.25">
      <c r="A5" t="str">
        <f>'All Nodes'!A2994</f>
        <v>GRID</v>
      </c>
      <c r="B5">
        <f>'All Nodes'!B2994</f>
        <v>103243</v>
      </c>
      <c r="C5">
        <f>'All Nodes'!C2994</f>
        <v>100001</v>
      </c>
      <c r="D5" s="1">
        <f>'All Nodes'!D2994</f>
        <v>-0.22014900000000001</v>
      </c>
      <c r="E5" s="1">
        <f>'All Nodes'!E2994</f>
        <v>0.74307299999999998</v>
      </c>
      <c r="F5" s="1">
        <f>'All Nodes'!F2994</f>
        <v>0.10842499999999999</v>
      </c>
      <c r="G5">
        <f>'All Nodes'!G2994</f>
        <v>100001</v>
      </c>
    </row>
    <row r="6" spans="1:7" x14ac:dyDescent="0.25">
      <c r="A6" t="str">
        <f>'All Nodes'!A2995</f>
        <v>GRID</v>
      </c>
      <c r="B6">
        <f>'All Nodes'!B2995</f>
        <v>103244</v>
      </c>
      <c r="C6">
        <f>'All Nodes'!C2995</f>
        <v>100001</v>
      </c>
      <c r="D6" s="1">
        <f>'All Nodes'!D2995</f>
        <v>-0.18095600000000001</v>
      </c>
      <c r="E6" s="1">
        <f>'All Nodes'!E2995</f>
        <v>0.75357600000000002</v>
      </c>
      <c r="F6" s="1">
        <f>'All Nodes'!F2995</f>
        <v>0.10842599999999999</v>
      </c>
      <c r="G6">
        <f>'All Nodes'!G2995</f>
        <v>100001</v>
      </c>
    </row>
    <row r="7" spans="1:7" x14ac:dyDescent="0.25">
      <c r="A7" t="str">
        <f>'All Nodes'!A2996</f>
        <v>GRID</v>
      </c>
      <c r="B7">
        <f>'All Nodes'!B2996</f>
        <v>103245</v>
      </c>
      <c r="C7">
        <f>'All Nodes'!C2996</f>
        <v>100001</v>
      </c>
      <c r="D7" s="1">
        <f>'All Nodes'!D2996</f>
        <v>-0.14126900000000001</v>
      </c>
      <c r="E7" s="1">
        <f>'All Nodes'!E2996</f>
        <v>0.76201399999999997</v>
      </c>
      <c r="F7" s="1">
        <f>'All Nodes'!F2996</f>
        <v>0.10842499999999999</v>
      </c>
      <c r="G7">
        <f>'All Nodes'!G2996</f>
        <v>100001</v>
      </c>
    </row>
    <row r="8" spans="1:7" x14ac:dyDescent="0.25">
      <c r="A8" t="str">
        <f>'All Nodes'!A2997</f>
        <v>GRID</v>
      </c>
      <c r="B8">
        <f>'All Nodes'!B2997</f>
        <v>103246</v>
      </c>
      <c r="C8">
        <f>'All Nodes'!C2997</f>
        <v>100001</v>
      </c>
      <c r="D8" s="1">
        <f>'All Nodes'!D2997</f>
        <v>-0.40496799999999999</v>
      </c>
      <c r="E8" s="1">
        <f>'All Nodes'!E2997</f>
        <v>0.660775</v>
      </c>
      <c r="F8" s="1">
        <f>'All Nodes'!F2997</f>
        <v>0.10842499999999999</v>
      </c>
      <c r="G8">
        <f>'All Nodes'!G2997</f>
        <v>100001</v>
      </c>
    </row>
    <row r="9" spans="1:7" x14ac:dyDescent="0.25">
      <c r="A9" t="str">
        <f>'All Nodes'!A2998</f>
        <v>GRID</v>
      </c>
      <c r="B9">
        <f>'All Nodes'!B2998</f>
        <v>103247</v>
      </c>
      <c r="C9">
        <f>'All Nodes'!C2998</f>
        <v>100001</v>
      </c>
      <c r="D9" s="1">
        <f>'All Nodes'!D2998</f>
        <v>-0.33368100000000001</v>
      </c>
      <c r="E9" s="1">
        <f>'All Nodes'!E2998</f>
        <v>0.69948699999999997</v>
      </c>
      <c r="F9" s="1">
        <f>'All Nodes'!F2998</f>
        <v>0.10842599999999999</v>
      </c>
      <c r="G9">
        <f>'All Nodes'!G2998</f>
        <v>100001</v>
      </c>
    </row>
    <row r="10" spans="1:7" x14ac:dyDescent="0.25">
      <c r="A10" t="str">
        <f>'All Nodes'!A2999</f>
        <v>GRID</v>
      </c>
      <c r="B10">
        <f>'All Nodes'!B2999</f>
        <v>103248</v>
      </c>
      <c r="C10">
        <f>'All Nodes'!C2999</f>
        <v>100001</v>
      </c>
      <c r="D10" s="1">
        <f>'All Nodes'!D2999</f>
        <v>-0.10119499999999999</v>
      </c>
      <c r="E10" s="1">
        <f>'All Nodes'!E2999</f>
        <v>0.76836300000000002</v>
      </c>
      <c r="F10" s="1">
        <f>'All Nodes'!F2999</f>
        <v>0.10842599999999999</v>
      </c>
      <c r="G10">
        <f>'All Nodes'!G2999</f>
        <v>100001</v>
      </c>
    </row>
    <row r="11" spans="1:7" x14ac:dyDescent="0.25">
      <c r="A11" t="str">
        <f>'All Nodes'!A3000</f>
        <v>GRID</v>
      </c>
      <c r="B11">
        <f>'All Nodes'!B3000</f>
        <v>103249</v>
      </c>
      <c r="C11">
        <f>'All Nodes'!C3000</f>
        <v>100001</v>
      </c>
      <c r="D11" s="1">
        <f>'All Nodes'!D3000</f>
        <v>-0.47181899999999999</v>
      </c>
      <c r="E11" s="1">
        <f>'All Nodes'!E3000</f>
        <v>0.61482499999999995</v>
      </c>
      <c r="F11" s="1">
        <f>'All Nodes'!F3000</f>
        <v>0.10842599999999999</v>
      </c>
      <c r="G11">
        <f>'All Nodes'!G3000</f>
        <v>100001</v>
      </c>
    </row>
    <row r="12" spans="1:7" x14ac:dyDescent="0.25">
      <c r="A12" t="str">
        <f>'All Nodes'!A3001</f>
        <v>GRID</v>
      </c>
      <c r="B12">
        <f>'All Nodes'!B3001</f>
        <v>103250</v>
      </c>
      <c r="C12">
        <f>'All Nodes'!C3001</f>
        <v>100001</v>
      </c>
      <c r="D12" s="1">
        <f>'All Nodes'!D3001</f>
        <v>-0.43899500000000002</v>
      </c>
      <c r="E12" s="1">
        <f>'All Nodes'!E3001</f>
        <v>0.63867600000000002</v>
      </c>
      <c r="F12" s="1">
        <f>'All Nodes'!F3001</f>
        <v>0.10842499999999999</v>
      </c>
      <c r="G12">
        <f>'All Nodes'!G3001</f>
        <v>100001</v>
      </c>
    </row>
    <row r="13" spans="1:7" x14ac:dyDescent="0.25">
      <c r="A13" t="str">
        <f>'All Nodes'!A3002</f>
        <v>GRID</v>
      </c>
      <c r="B13">
        <f>'All Nodes'!B3002</f>
        <v>103251</v>
      </c>
      <c r="C13">
        <f>'All Nodes'!C3002</f>
        <v>100001</v>
      </c>
      <c r="D13" s="1">
        <f>'All Nodes'!D3002</f>
        <v>-6.0843000000000001E-2</v>
      </c>
      <c r="E13" s="1">
        <f>'All Nodes'!E3002</f>
        <v>0.77260700000000004</v>
      </c>
      <c r="F13" s="1">
        <f>'All Nodes'!F3002</f>
        <v>0.10842499999999999</v>
      </c>
      <c r="G13">
        <f>'All Nodes'!G3002</f>
        <v>100001</v>
      </c>
    </row>
    <row r="14" spans="1:7" x14ac:dyDescent="0.25">
      <c r="A14" t="str">
        <f>'All Nodes'!A3003</f>
        <v>GRID</v>
      </c>
      <c r="B14">
        <f>'All Nodes'!B3003</f>
        <v>103252</v>
      </c>
      <c r="C14">
        <f>'All Nodes'!C3003</f>
        <v>100001</v>
      </c>
      <c r="D14" s="1">
        <f>'All Nodes'!D3003</f>
        <v>-0.50334999999999996</v>
      </c>
      <c r="E14" s="1">
        <f>'All Nodes'!E3003</f>
        <v>0.58928800000000003</v>
      </c>
      <c r="F14" s="1">
        <f>'All Nodes'!F3003</f>
        <v>0.10842599999999999</v>
      </c>
      <c r="G14">
        <f>'All Nodes'!G3003</f>
        <v>100001</v>
      </c>
    </row>
    <row r="15" spans="1:7" x14ac:dyDescent="0.25">
      <c r="A15" t="str">
        <f>'All Nodes'!A3004</f>
        <v>GRID</v>
      </c>
      <c r="B15">
        <f>'All Nodes'!B3004</f>
        <v>103253</v>
      </c>
      <c r="C15">
        <f>'All Nodes'!C3004</f>
        <v>100001</v>
      </c>
      <c r="D15" s="1">
        <f>'All Nodes'!D3004</f>
        <v>-0.53350200000000003</v>
      </c>
      <c r="E15" s="1">
        <f>'All Nodes'!E3004</f>
        <v>0.56213900000000006</v>
      </c>
      <c r="F15" s="1">
        <f>'All Nodes'!F3004</f>
        <v>0.10842599999999999</v>
      </c>
      <c r="G15">
        <f>'All Nodes'!G3004</f>
        <v>100001</v>
      </c>
    </row>
    <row r="16" spans="1:7" x14ac:dyDescent="0.25">
      <c r="A16" t="str">
        <f>'All Nodes'!A3005</f>
        <v>GRID</v>
      </c>
      <c r="B16">
        <f>'All Nodes'!B3005</f>
        <v>103254</v>
      </c>
      <c r="C16">
        <f>'All Nodes'!C3005</f>
        <v>100001</v>
      </c>
      <c r="D16" s="1">
        <f>'All Nodes'!D3005</f>
        <v>-0.562191</v>
      </c>
      <c r="E16" s="1">
        <f>'All Nodes'!E3005</f>
        <v>0.533447</v>
      </c>
      <c r="F16" s="1">
        <f>'All Nodes'!F3005</f>
        <v>0.10842499999999999</v>
      </c>
      <c r="G16">
        <f>'All Nodes'!G3005</f>
        <v>100001</v>
      </c>
    </row>
    <row r="17" spans="1:7" x14ac:dyDescent="0.25">
      <c r="A17" t="str">
        <f>'All Nodes'!A3006</f>
        <v>GRID</v>
      </c>
      <c r="B17">
        <f>'All Nodes'!B3006</f>
        <v>103255</v>
      </c>
      <c r="C17">
        <f>'All Nodes'!C3006</f>
        <v>100001</v>
      </c>
      <c r="D17" s="1">
        <f>'All Nodes'!D3006</f>
        <v>-2.0323999999999998E-2</v>
      </c>
      <c r="E17" s="1">
        <f>'All Nodes'!E3006</f>
        <v>0.77473199999999998</v>
      </c>
      <c r="F17" s="1">
        <f>'All Nodes'!F3006</f>
        <v>0.10842599999999999</v>
      </c>
      <c r="G17">
        <f>'All Nodes'!G3006</f>
        <v>100001</v>
      </c>
    </row>
    <row r="18" spans="1:7" x14ac:dyDescent="0.25">
      <c r="A18" t="str">
        <f>'All Nodes'!A3007</f>
        <v>GRID</v>
      </c>
      <c r="B18">
        <f>'All Nodes'!B3007</f>
        <v>103256</v>
      </c>
      <c r="C18">
        <f>'All Nodes'!C3007</f>
        <v>100001</v>
      </c>
      <c r="D18" s="1">
        <f>'All Nodes'!D3007</f>
        <v>-0.58933899999999995</v>
      </c>
      <c r="E18" s="1">
        <f>'All Nodes'!E3007</f>
        <v>0.50329199999999996</v>
      </c>
      <c r="F18" s="1">
        <f>'All Nodes'!F3007</f>
        <v>0.10842499999999999</v>
      </c>
      <c r="G18">
        <f>'All Nodes'!G3007</f>
        <v>100001</v>
      </c>
    </row>
    <row r="19" spans="1:7" x14ac:dyDescent="0.25">
      <c r="A19" t="str">
        <f>'All Nodes'!A3008</f>
        <v>GRID</v>
      </c>
      <c r="B19">
        <f>'All Nodes'!B3008</f>
        <v>103257</v>
      </c>
      <c r="C19">
        <f>'All Nodes'!C3008</f>
        <v>100001</v>
      </c>
      <c r="D19" s="1">
        <f>'All Nodes'!D3008</f>
        <v>-0.61487099999999995</v>
      </c>
      <c r="E19" s="1">
        <f>'All Nodes'!E3008</f>
        <v>0.47176000000000001</v>
      </c>
      <c r="F19" s="1">
        <f>'All Nodes'!F3008</f>
        <v>0.10842599999999999</v>
      </c>
      <c r="G19">
        <f>'All Nodes'!G3008</f>
        <v>100001</v>
      </c>
    </row>
    <row r="20" spans="1:7" x14ac:dyDescent="0.25">
      <c r="A20" t="str">
        <f>'All Nodes'!A3009</f>
        <v>GRID</v>
      </c>
      <c r="B20">
        <f>'All Nodes'!B3009</f>
        <v>103258</v>
      </c>
      <c r="C20">
        <f>'All Nodes'!C3009</f>
        <v>100001</v>
      </c>
      <c r="D20" s="1">
        <f>'All Nodes'!D3009</f>
        <v>-0.68110099999999996</v>
      </c>
      <c r="E20" s="1">
        <f>'All Nodes'!E3009</f>
        <v>0.36976399999999998</v>
      </c>
      <c r="F20" s="1">
        <f>'All Nodes'!F3009</f>
        <v>0.10842499999999999</v>
      </c>
      <c r="G20">
        <f>'All Nodes'!G3009</f>
        <v>100001</v>
      </c>
    </row>
    <row r="21" spans="1:7" x14ac:dyDescent="0.25">
      <c r="A21" t="str">
        <f>'All Nodes'!A3010</f>
        <v>GRID</v>
      </c>
      <c r="B21">
        <f>'All Nodes'!B3010</f>
        <v>103259</v>
      </c>
      <c r="C21">
        <f>'All Nodes'!C3010</f>
        <v>100001</v>
      </c>
      <c r="D21" s="1">
        <f>'All Nodes'!D3010</f>
        <v>2.0249E-2</v>
      </c>
      <c r="E21" s="1">
        <f>'All Nodes'!E3010</f>
        <v>0.774733</v>
      </c>
      <c r="F21" s="1">
        <f>'All Nodes'!F3010</f>
        <v>0.10842499999999999</v>
      </c>
      <c r="G21">
        <f>'All Nodes'!G3010</f>
        <v>100001</v>
      </c>
    </row>
    <row r="22" spans="1:7" x14ac:dyDescent="0.25">
      <c r="A22" t="str">
        <f>'All Nodes'!A3011</f>
        <v>GRID</v>
      </c>
      <c r="B22">
        <f>'All Nodes'!B3011</f>
        <v>103260</v>
      </c>
      <c r="C22">
        <f>'All Nodes'!C3011</f>
        <v>100001</v>
      </c>
      <c r="D22" s="1">
        <f>'All Nodes'!D3011</f>
        <v>-0.71601999999999999</v>
      </c>
      <c r="E22" s="1">
        <f>'All Nodes'!E3011</f>
        <v>0.296545</v>
      </c>
      <c r="F22" s="1">
        <f>'All Nodes'!F3011</f>
        <v>0.10842599999999999</v>
      </c>
      <c r="G22">
        <f>'All Nodes'!G3011</f>
        <v>100001</v>
      </c>
    </row>
    <row r="23" spans="1:7" x14ac:dyDescent="0.25">
      <c r="A23" t="str">
        <f>'All Nodes'!A3012</f>
        <v>GRID</v>
      </c>
      <c r="B23">
        <f>'All Nodes'!B3012</f>
        <v>103261</v>
      </c>
      <c r="C23">
        <f>'All Nodes'!C3012</f>
        <v>100001</v>
      </c>
      <c r="D23" s="1">
        <f>'All Nodes'!D3012</f>
        <v>-0.73055800000000004</v>
      </c>
      <c r="E23" s="1">
        <f>'All Nodes'!E3012</f>
        <v>0.25866499999999998</v>
      </c>
      <c r="F23" s="1">
        <f>'All Nodes'!F3012</f>
        <v>0.10842599999999999</v>
      </c>
      <c r="G23">
        <f>'All Nodes'!G3012</f>
        <v>100001</v>
      </c>
    </row>
    <row r="24" spans="1:7" x14ac:dyDescent="0.25">
      <c r="A24" t="str">
        <f>'All Nodes'!A3013</f>
        <v>GRID</v>
      </c>
      <c r="B24">
        <f>'All Nodes'!B3013</f>
        <v>103262</v>
      </c>
      <c r="C24">
        <f>'All Nodes'!C3013</f>
        <v>100001</v>
      </c>
      <c r="D24" s="1">
        <f>'All Nodes'!D3013</f>
        <v>-0.74309499999999995</v>
      </c>
      <c r="E24" s="1">
        <f>'All Nodes'!E3013</f>
        <v>0.22007399999999999</v>
      </c>
      <c r="F24" s="1">
        <f>'All Nodes'!F3013</f>
        <v>0.10842599999999999</v>
      </c>
      <c r="G24">
        <f>'All Nodes'!G3013</f>
        <v>100001</v>
      </c>
    </row>
    <row r="25" spans="1:7" x14ac:dyDescent="0.25">
      <c r="A25" t="str">
        <f>'All Nodes'!A3014</f>
        <v>GRID</v>
      </c>
      <c r="B25">
        <f>'All Nodes'!B3014</f>
        <v>103263</v>
      </c>
      <c r="C25">
        <f>'All Nodes'!C3014</f>
        <v>100001</v>
      </c>
      <c r="D25" s="1">
        <f>'All Nodes'!D3014</f>
        <v>-0.75359399999999999</v>
      </c>
      <c r="E25" s="1">
        <f>'All Nodes'!E3014</f>
        <v>0.18088299999999999</v>
      </c>
      <c r="F25" s="1">
        <f>'All Nodes'!F3014</f>
        <v>0.10842599999999999</v>
      </c>
      <c r="G25">
        <f>'All Nodes'!G3014</f>
        <v>100001</v>
      </c>
    </row>
    <row r="26" spans="1:7" x14ac:dyDescent="0.25">
      <c r="A26" t="str">
        <f>'All Nodes'!A3015</f>
        <v>GRID</v>
      </c>
      <c r="B26">
        <f>'All Nodes'!B3015</f>
        <v>103264</v>
      </c>
      <c r="C26">
        <f>'All Nodes'!C3015</f>
        <v>100001</v>
      </c>
      <c r="D26" s="1">
        <f>'All Nodes'!D3015</f>
        <v>-0.76202800000000004</v>
      </c>
      <c r="E26" s="1">
        <f>'All Nodes'!E3015</f>
        <v>0.14119599999999999</v>
      </c>
      <c r="F26" s="1">
        <f>'All Nodes'!F3015</f>
        <v>0.10842599999999999</v>
      </c>
      <c r="G26">
        <f>'All Nodes'!G3015</f>
        <v>100001</v>
      </c>
    </row>
    <row r="27" spans="1:7" x14ac:dyDescent="0.25">
      <c r="A27" t="str">
        <f>'All Nodes'!A3016</f>
        <v>GRID</v>
      </c>
      <c r="B27">
        <f>'All Nodes'!B3016</f>
        <v>103265</v>
      </c>
      <c r="C27">
        <f>'All Nodes'!C3016</f>
        <v>100001</v>
      </c>
      <c r="D27" s="1">
        <f>'All Nodes'!D3016</f>
        <v>-0.63871800000000001</v>
      </c>
      <c r="E27" s="1">
        <f>'All Nodes'!E3016</f>
        <v>0.43893300000000002</v>
      </c>
      <c r="F27" s="1">
        <f>'All Nodes'!F3016</f>
        <v>0.10842499999999999</v>
      </c>
      <c r="G27">
        <f>'All Nodes'!G3016</f>
        <v>100001</v>
      </c>
    </row>
    <row r="28" spans="1:7" x14ac:dyDescent="0.25">
      <c r="A28" t="str">
        <f>'All Nodes'!A3017</f>
        <v>GRID</v>
      </c>
      <c r="B28">
        <f>'All Nodes'!B3017</f>
        <v>103266</v>
      </c>
      <c r="C28">
        <f>'All Nodes'!C3017</f>
        <v>100001</v>
      </c>
      <c r="D28" s="1">
        <f>'All Nodes'!D3017</f>
        <v>-0.66081400000000001</v>
      </c>
      <c r="E28" s="1">
        <f>'All Nodes'!E3017</f>
        <v>0.40490300000000001</v>
      </c>
      <c r="F28" s="1">
        <f>'All Nodes'!F3017</f>
        <v>0.10842599999999999</v>
      </c>
      <c r="G28">
        <f>'All Nodes'!G3017</f>
        <v>100001</v>
      </c>
    </row>
    <row r="29" spans="1:7" x14ac:dyDescent="0.25">
      <c r="A29" t="str">
        <f>'All Nodes'!A3018</f>
        <v>GRID</v>
      </c>
      <c r="B29">
        <f>'All Nodes'!B3018</f>
        <v>103267</v>
      </c>
      <c r="C29">
        <f>'All Nodes'!C3018</f>
        <v>100001</v>
      </c>
      <c r="D29" s="1">
        <f>'All Nodes'!D3018</f>
        <v>-0.699519</v>
      </c>
      <c r="E29" s="1">
        <f>'All Nodes'!E3018</f>
        <v>0.33361099999999999</v>
      </c>
      <c r="F29" s="1">
        <f>'All Nodes'!F3018</f>
        <v>0.10842599999999999</v>
      </c>
      <c r="G29">
        <f>'All Nodes'!G3018</f>
        <v>100001</v>
      </c>
    </row>
    <row r="30" spans="1:7" x14ac:dyDescent="0.25">
      <c r="A30" t="str">
        <f>'All Nodes'!A3019</f>
        <v>GRID</v>
      </c>
      <c r="B30">
        <f>'All Nodes'!B3019</f>
        <v>103268</v>
      </c>
      <c r="C30">
        <f>'All Nodes'!C3019</f>
        <v>100001</v>
      </c>
      <c r="D30" s="1">
        <f>'All Nodes'!D3019</f>
        <v>6.0767000000000002E-2</v>
      </c>
      <c r="E30" s="1">
        <f>'All Nodes'!E3019</f>
        <v>0.77261199999999997</v>
      </c>
      <c r="F30" s="1">
        <f>'All Nodes'!F3019</f>
        <v>0.10842499999999999</v>
      </c>
      <c r="G30">
        <f>'All Nodes'!G3019</f>
        <v>100001</v>
      </c>
    </row>
    <row r="31" spans="1:7" x14ac:dyDescent="0.25">
      <c r="A31" t="str">
        <f>'All Nodes'!A3020</f>
        <v>GRID</v>
      </c>
      <c r="B31">
        <f>'All Nodes'!B3020</f>
        <v>103269</v>
      </c>
      <c r="C31">
        <f>'All Nodes'!C3020</f>
        <v>100001</v>
      </c>
      <c r="D31" s="1">
        <f>'All Nodes'!D3020</f>
        <v>-0.76837299999999997</v>
      </c>
      <c r="E31" s="1">
        <f>'All Nodes'!E3020</f>
        <v>0.10112</v>
      </c>
      <c r="F31" s="1">
        <f>'All Nodes'!F3020</f>
        <v>0.10842599999999999</v>
      </c>
      <c r="G31">
        <f>'All Nodes'!G3020</f>
        <v>100001</v>
      </c>
    </row>
    <row r="32" spans="1:7" x14ac:dyDescent="0.25">
      <c r="A32" t="str">
        <f>'All Nodes'!A3021</f>
        <v>GRID</v>
      </c>
      <c r="B32">
        <f>'All Nodes'!B3021</f>
        <v>103270</v>
      </c>
      <c r="C32">
        <f>'All Nodes'!C3021</f>
        <v>100001</v>
      </c>
      <c r="D32" s="1">
        <f>'All Nodes'!D3021</f>
        <v>0.101119</v>
      </c>
      <c r="E32" s="1">
        <f>'All Nodes'!E3021</f>
        <v>0.76837299999999997</v>
      </c>
      <c r="F32" s="1">
        <f>'All Nodes'!F3021</f>
        <v>0.10842599999999999</v>
      </c>
      <c r="G32">
        <f>'All Nodes'!G3021</f>
        <v>100001</v>
      </c>
    </row>
    <row r="33" spans="1:7" x14ac:dyDescent="0.25">
      <c r="A33" t="str">
        <f>'All Nodes'!A3022</f>
        <v>GRID</v>
      </c>
      <c r="B33">
        <f>'All Nodes'!B3022</f>
        <v>103271</v>
      </c>
      <c r="C33">
        <f>'All Nodes'!C3022</f>
        <v>100001</v>
      </c>
      <c r="D33" s="1">
        <f>'All Nodes'!D3022</f>
        <v>-0.77261199999999997</v>
      </c>
      <c r="E33" s="1">
        <f>'All Nodes'!E3022</f>
        <v>6.0767300000000003E-2</v>
      </c>
      <c r="F33" s="1">
        <f>'All Nodes'!F3022</f>
        <v>0.108427</v>
      </c>
      <c r="G33">
        <f>'All Nodes'!G3022</f>
        <v>100001</v>
      </c>
    </row>
    <row r="34" spans="1:7" x14ac:dyDescent="0.25">
      <c r="A34" t="str">
        <f>'All Nodes'!A3023</f>
        <v>GRID</v>
      </c>
      <c r="B34">
        <f>'All Nodes'!B3023</f>
        <v>103272</v>
      </c>
      <c r="C34">
        <f>'All Nodes'!C3023</f>
        <v>100001</v>
      </c>
      <c r="D34" s="1">
        <f>'All Nodes'!D3023</f>
        <v>0.14119599999999999</v>
      </c>
      <c r="E34" s="1">
        <f>'All Nodes'!E3023</f>
        <v>0.76202800000000004</v>
      </c>
      <c r="F34" s="1">
        <f>'All Nodes'!F3023</f>
        <v>0.10842499999999999</v>
      </c>
      <c r="G34">
        <f>'All Nodes'!G3023</f>
        <v>100001</v>
      </c>
    </row>
    <row r="35" spans="1:7" x14ac:dyDescent="0.25">
      <c r="A35" t="str">
        <f>'All Nodes'!A3024</f>
        <v>GRID</v>
      </c>
      <c r="B35">
        <f>'All Nodes'!B3024</f>
        <v>103273</v>
      </c>
      <c r="C35">
        <f>'All Nodes'!C3024</f>
        <v>100001</v>
      </c>
      <c r="D35" s="1">
        <f>'All Nodes'!D3024</f>
        <v>-0.774733</v>
      </c>
      <c r="E35" s="1">
        <f>'All Nodes'!E3024</f>
        <v>2.0249199999999998E-2</v>
      </c>
      <c r="F35" s="1">
        <f>'All Nodes'!F3024</f>
        <v>0.10842599999999999</v>
      </c>
      <c r="G35">
        <f>'All Nodes'!G3024</f>
        <v>100001</v>
      </c>
    </row>
    <row r="36" spans="1:7" x14ac:dyDescent="0.25">
      <c r="A36" t="str">
        <f>'All Nodes'!A3025</f>
        <v>GRID</v>
      </c>
      <c r="B36">
        <f>'All Nodes'!B3025</f>
        <v>103274</v>
      </c>
      <c r="C36">
        <f>'All Nodes'!C3025</f>
        <v>100001</v>
      </c>
      <c r="D36" s="1">
        <f>'All Nodes'!D3025</f>
        <v>0.18088299999999999</v>
      </c>
      <c r="E36" s="1">
        <f>'All Nodes'!E3025</f>
        <v>0.75359399999999999</v>
      </c>
      <c r="F36" s="1">
        <f>'All Nodes'!F3025</f>
        <v>0.10842499999999999</v>
      </c>
      <c r="G36">
        <f>'All Nodes'!G3025</f>
        <v>100001</v>
      </c>
    </row>
    <row r="37" spans="1:7" x14ac:dyDescent="0.25">
      <c r="A37" t="str">
        <f>'All Nodes'!A3026</f>
        <v>GRID</v>
      </c>
      <c r="B37">
        <f>'All Nodes'!B3026</f>
        <v>103275</v>
      </c>
      <c r="C37">
        <f>'All Nodes'!C3026</f>
        <v>100001</v>
      </c>
      <c r="D37" s="1">
        <f>'All Nodes'!D3026</f>
        <v>-0.77473199999999998</v>
      </c>
      <c r="E37" s="1">
        <f>'All Nodes'!E3026</f>
        <v>-2.0323999999999998E-2</v>
      </c>
      <c r="F37" s="1">
        <f>'All Nodes'!F3026</f>
        <v>0.10842599999999999</v>
      </c>
      <c r="G37">
        <f>'All Nodes'!G3026</f>
        <v>100001</v>
      </c>
    </row>
    <row r="38" spans="1:7" x14ac:dyDescent="0.25">
      <c r="A38" t="str">
        <f>'All Nodes'!A3027</f>
        <v>GRID</v>
      </c>
      <c r="B38">
        <f>'All Nodes'!B3027</f>
        <v>103276</v>
      </c>
      <c r="C38">
        <f>'All Nodes'!C3027</f>
        <v>100001</v>
      </c>
      <c r="D38" s="1">
        <f>'All Nodes'!D3027</f>
        <v>0.22007399999999999</v>
      </c>
      <c r="E38" s="1">
        <f>'All Nodes'!E3027</f>
        <v>0.74309499999999995</v>
      </c>
      <c r="F38" s="1">
        <f>'All Nodes'!F3027</f>
        <v>0.10842499999999999</v>
      </c>
      <c r="G38">
        <f>'All Nodes'!G3027</f>
        <v>100001</v>
      </c>
    </row>
    <row r="39" spans="1:7" x14ac:dyDescent="0.25">
      <c r="A39" t="str">
        <f>'All Nodes'!A3028</f>
        <v>GRID</v>
      </c>
      <c r="B39">
        <f>'All Nodes'!B3028</f>
        <v>103277</v>
      </c>
      <c r="C39">
        <f>'All Nodes'!C3028</f>
        <v>100001</v>
      </c>
      <c r="D39" s="1">
        <f>'All Nodes'!D3028</f>
        <v>-0.77260700000000004</v>
      </c>
      <c r="E39" s="1">
        <f>'All Nodes'!E3028</f>
        <v>-6.0843000000000001E-2</v>
      </c>
      <c r="F39" s="1">
        <f>'All Nodes'!F3028</f>
        <v>0.108427</v>
      </c>
      <c r="G39">
        <f>'All Nodes'!G3028</f>
        <v>100001</v>
      </c>
    </row>
    <row r="40" spans="1:7" x14ac:dyDescent="0.25">
      <c r="A40" t="str">
        <f>'All Nodes'!A3029</f>
        <v>GRID</v>
      </c>
      <c r="B40">
        <f>'All Nodes'!B3029</f>
        <v>103278</v>
      </c>
      <c r="C40">
        <f>'All Nodes'!C3029</f>
        <v>100001</v>
      </c>
      <c r="D40" s="1">
        <f>'All Nodes'!D3029</f>
        <v>0.25866400000000001</v>
      </c>
      <c r="E40" s="1">
        <f>'All Nodes'!E3029</f>
        <v>0.73055800000000004</v>
      </c>
      <c r="F40" s="1">
        <f>'All Nodes'!F3029</f>
        <v>0.10842499999999999</v>
      </c>
      <c r="G40">
        <f>'All Nodes'!G3029</f>
        <v>100001</v>
      </c>
    </row>
    <row r="41" spans="1:7" x14ac:dyDescent="0.25">
      <c r="A41" t="str">
        <f>'All Nodes'!A3030</f>
        <v>GRID</v>
      </c>
      <c r="B41">
        <f>'All Nodes'!B3030</f>
        <v>103279</v>
      </c>
      <c r="C41">
        <f>'All Nodes'!C3030</f>
        <v>100001</v>
      </c>
      <c r="D41" s="1">
        <f>'All Nodes'!D3030</f>
        <v>-0.76836300000000002</v>
      </c>
      <c r="E41" s="1">
        <f>'All Nodes'!E3030</f>
        <v>-0.10119400000000001</v>
      </c>
      <c r="F41" s="1">
        <f>'All Nodes'!F3030</f>
        <v>0.108427</v>
      </c>
      <c r="G41">
        <f>'All Nodes'!G3030</f>
        <v>100001</v>
      </c>
    </row>
    <row r="42" spans="1:7" x14ac:dyDescent="0.25">
      <c r="A42" t="str">
        <f>'All Nodes'!A3031</f>
        <v>GRID</v>
      </c>
      <c r="B42">
        <f>'All Nodes'!B3031</f>
        <v>103280</v>
      </c>
      <c r="C42">
        <f>'All Nodes'!C3031</f>
        <v>100001</v>
      </c>
      <c r="D42" s="1">
        <f>'All Nodes'!D3031</f>
        <v>0.296545</v>
      </c>
      <c r="E42" s="1">
        <f>'All Nodes'!E3031</f>
        <v>0.71601999999999999</v>
      </c>
      <c r="F42" s="1">
        <f>'All Nodes'!F3031</f>
        <v>0.10842499999999999</v>
      </c>
      <c r="G42">
        <f>'All Nodes'!G3031</f>
        <v>100001</v>
      </c>
    </row>
    <row r="43" spans="1:7" x14ac:dyDescent="0.25">
      <c r="A43" t="str">
        <f>'All Nodes'!A3032</f>
        <v>GRID</v>
      </c>
      <c r="B43">
        <f>'All Nodes'!B3032</f>
        <v>103281</v>
      </c>
      <c r="C43">
        <f>'All Nodes'!C3032</f>
        <v>100001</v>
      </c>
      <c r="D43" s="1">
        <f>'All Nodes'!D3032</f>
        <v>-0.76201399999999997</v>
      </c>
      <c r="E43" s="1">
        <f>'All Nodes'!E3032</f>
        <v>-0.14126900000000001</v>
      </c>
      <c r="F43" s="1">
        <f>'All Nodes'!F3032</f>
        <v>0.108427</v>
      </c>
      <c r="G43">
        <f>'All Nodes'!G3032</f>
        <v>100001</v>
      </c>
    </row>
    <row r="44" spans="1:7" x14ac:dyDescent="0.25">
      <c r="A44" t="str">
        <f>'All Nodes'!A3033</f>
        <v>GRID</v>
      </c>
      <c r="B44">
        <f>'All Nodes'!B3033</f>
        <v>103282</v>
      </c>
      <c r="C44">
        <f>'All Nodes'!C3033</f>
        <v>100001</v>
      </c>
      <c r="D44" s="1">
        <f>'All Nodes'!D3033</f>
        <v>0.33361099999999999</v>
      </c>
      <c r="E44" s="1">
        <f>'All Nodes'!E3033</f>
        <v>0.699519</v>
      </c>
      <c r="F44" s="1">
        <f>'All Nodes'!F3033</f>
        <v>0.10842499999999999</v>
      </c>
      <c r="G44">
        <f>'All Nodes'!G3033</f>
        <v>100001</v>
      </c>
    </row>
    <row r="45" spans="1:7" x14ac:dyDescent="0.25">
      <c r="A45" t="str">
        <f>'All Nodes'!A3034</f>
        <v>GRID</v>
      </c>
      <c r="B45">
        <f>'All Nodes'!B3034</f>
        <v>103283</v>
      </c>
      <c r="C45">
        <f>'All Nodes'!C3034</f>
        <v>100001</v>
      </c>
      <c r="D45" s="1">
        <f>'All Nodes'!D3034</f>
        <v>-0.75357600000000002</v>
      </c>
      <c r="E45" s="1">
        <f>'All Nodes'!E3034</f>
        <v>-0.18095600000000001</v>
      </c>
      <c r="F45" s="1">
        <f>'All Nodes'!F3034</f>
        <v>0.108427</v>
      </c>
      <c r="G45">
        <f>'All Nodes'!G3034</f>
        <v>100001</v>
      </c>
    </row>
    <row r="46" spans="1:7" x14ac:dyDescent="0.25">
      <c r="A46" t="str">
        <f>'All Nodes'!A3035</f>
        <v>GRID</v>
      </c>
      <c r="B46">
        <f>'All Nodes'!B3035</f>
        <v>103284</v>
      </c>
      <c r="C46">
        <f>'All Nodes'!C3035</f>
        <v>100001</v>
      </c>
      <c r="D46" s="1">
        <f>'All Nodes'!D3035</f>
        <v>0.36976399999999998</v>
      </c>
      <c r="E46" s="1">
        <f>'All Nodes'!E3035</f>
        <v>0.68110000000000004</v>
      </c>
      <c r="F46" s="1">
        <f>'All Nodes'!F3035</f>
        <v>0.10842499999999999</v>
      </c>
      <c r="G46">
        <f>'All Nodes'!G3035</f>
        <v>100001</v>
      </c>
    </row>
    <row r="47" spans="1:7" x14ac:dyDescent="0.25">
      <c r="A47" t="str">
        <f>'All Nodes'!A3036</f>
        <v>GRID</v>
      </c>
      <c r="B47">
        <f>'All Nodes'!B3036</f>
        <v>103285</v>
      </c>
      <c r="C47">
        <f>'All Nodes'!C3036</f>
        <v>100001</v>
      </c>
      <c r="D47" s="1">
        <f>'All Nodes'!D3036</f>
        <v>-0.74307299999999998</v>
      </c>
      <c r="E47" s="1">
        <f>'All Nodes'!E3036</f>
        <v>-0.22014900000000001</v>
      </c>
      <c r="F47" s="1">
        <f>'All Nodes'!F3036</f>
        <v>0.10842599999999999</v>
      </c>
      <c r="G47">
        <f>'All Nodes'!G3036</f>
        <v>100001</v>
      </c>
    </row>
    <row r="48" spans="1:7" x14ac:dyDescent="0.25">
      <c r="A48" t="str">
        <f>'All Nodes'!A3037</f>
        <v>GRID</v>
      </c>
      <c r="B48">
        <f>'All Nodes'!B3037</f>
        <v>103286</v>
      </c>
      <c r="C48">
        <f>'All Nodes'!C3037</f>
        <v>100001</v>
      </c>
      <c r="D48" s="1">
        <f>'All Nodes'!D3037</f>
        <v>0.40490300000000001</v>
      </c>
      <c r="E48" s="1">
        <f>'All Nodes'!E3037</f>
        <v>0.66081400000000001</v>
      </c>
      <c r="F48" s="1">
        <f>'All Nodes'!F3037</f>
        <v>0.10842499999999999</v>
      </c>
      <c r="G48">
        <f>'All Nodes'!G3037</f>
        <v>100001</v>
      </c>
    </row>
    <row r="49" spans="1:7" x14ac:dyDescent="0.25">
      <c r="A49" t="str">
        <f>'All Nodes'!A3038</f>
        <v>GRID</v>
      </c>
      <c r="B49">
        <f>'All Nodes'!B3038</f>
        <v>103287</v>
      </c>
      <c r="C49">
        <f>'All Nodes'!C3038</f>
        <v>100001</v>
      </c>
      <c r="D49" s="1">
        <f>'All Nodes'!D3038</f>
        <v>-0.73053199999999996</v>
      </c>
      <c r="E49" s="1">
        <f>'All Nodes'!E3038</f>
        <v>-0.25873499999999999</v>
      </c>
      <c r="F49" s="1">
        <f>'All Nodes'!F3038</f>
        <v>0.10842599999999999</v>
      </c>
      <c r="G49">
        <f>'All Nodes'!G3038</f>
        <v>100001</v>
      </c>
    </row>
    <row r="50" spans="1:7" x14ac:dyDescent="0.25">
      <c r="A50" t="str">
        <f>'All Nodes'!A3039</f>
        <v>GRID</v>
      </c>
      <c r="B50">
        <f>'All Nodes'!B3039</f>
        <v>103288</v>
      </c>
      <c r="C50">
        <f>'All Nodes'!C3039</f>
        <v>100001</v>
      </c>
      <c r="D50" s="1">
        <f>'All Nodes'!D3039</f>
        <v>0.43893300000000002</v>
      </c>
      <c r="E50" s="1">
        <f>'All Nodes'!E3039</f>
        <v>0.63871800000000001</v>
      </c>
      <c r="F50" s="1">
        <f>'All Nodes'!F3039</f>
        <v>0.10842499999999999</v>
      </c>
      <c r="G50">
        <f>'All Nodes'!G3039</f>
        <v>100001</v>
      </c>
    </row>
    <row r="51" spans="1:7" x14ac:dyDescent="0.25">
      <c r="A51" t="str">
        <f>'All Nodes'!A3040</f>
        <v>GRID</v>
      </c>
      <c r="B51">
        <f>'All Nodes'!B3040</f>
        <v>103289</v>
      </c>
      <c r="C51">
        <f>'All Nodes'!C3040</f>
        <v>100001</v>
      </c>
      <c r="D51" s="1">
        <f>'All Nodes'!D3040</f>
        <v>-0.71599000000000002</v>
      </c>
      <c r="E51" s="1">
        <f>'All Nodes'!E3040</f>
        <v>-0.29661399999999999</v>
      </c>
      <c r="F51" s="1">
        <f>'All Nodes'!F3040</f>
        <v>0.10842599999999999</v>
      </c>
      <c r="G51">
        <f>'All Nodes'!G3040</f>
        <v>100001</v>
      </c>
    </row>
    <row r="52" spans="1:7" x14ac:dyDescent="0.25">
      <c r="A52" t="str">
        <f>'All Nodes'!A3041</f>
        <v>GRID</v>
      </c>
      <c r="B52">
        <f>'All Nodes'!B3041</f>
        <v>103290</v>
      </c>
      <c r="C52">
        <f>'All Nodes'!C3041</f>
        <v>100001</v>
      </c>
      <c r="D52" s="1">
        <f>'All Nodes'!D3041</f>
        <v>0.47176000000000001</v>
      </c>
      <c r="E52" s="1">
        <f>'All Nodes'!E3041</f>
        <v>0.61487099999999995</v>
      </c>
      <c r="F52" s="1">
        <f>'All Nodes'!F3041</f>
        <v>0.10842499999999999</v>
      </c>
      <c r="G52">
        <f>'All Nodes'!G3041</f>
        <v>100001</v>
      </c>
    </row>
    <row r="53" spans="1:7" x14ac:dyDescent="0.25">
      <c r="A53" t="str">
        <f>'All Nodes'!A3042</f>
        <v>GRID</v>
      </c>
      <c r="B53">
        <f>'All Nodes'!B3042</f>
        <v>103291</v>
      </c>
      <c r="C53">
        <f>'All Nodes'!C3042</f>
        <v>100001</v>
      </c>
      <c r="D53" s="1">
        <f>'All Nodes'!D3042</f>
        <v>-0.69948699999999997</v>
      </c>
      <c r="E53" s="1">
        <f>'All Nodes'!E3042</f>
        <v>-0.33368100000000001</v>
      </c>
      <c r="F53" s="1">
        <f>'All Nodes'!F3042</f>
        <v>0.10842599999999999</v>
      </c>
      <c r="G53">
        <f>'All Nodes'!G3042</f>
        <v>100001</v>
      </c>
    </row>
    <row r="54" spans="1:7" x14ac:dyDescent="0.25">
      <c r="A54" t="str">
        <f>'All Nodes'!A3043</f>
        <v>GRID</v>
      </c>
      <c r="B54">
        <f>'All Nodes'!B3043</f>
        <v>103292</v>
      </c>
      <c r="C54">
        <f>'All Nodes'!C3043</f>
        <v>100001</v>
      </c>
      <c r="D54" s="1">
        <f>'All Nodes'!D3043</f>
        <v>0.50329199999999996</v>
      </c>
      <c r="E54" s="1">
        <f>'All Nodes'!E3043</f>
        <v>0.58933899999999995</v>
      </c>
      <c r="F54" s="1">
        <f>'All Nodes'!F3043</f>
        <v>0.10842499999999999</v>
      </c>
      <c r="G54">
        <f>'All Nodes'!G3043</f>
        <v>100001</v>
      </c>
    </row>
    <row r="55" spans="1:7" x14ac:dyDescent="0.25">
      <c r="A55" t="str">
        <f>'All Nodes'!A3044</f>
        <v>GRID</v>
      </c>
      <c r="B55">
        <f>'All Nodes'!B3044</f>
        <v>103293</v>
      </c>
      <c r="C55">
        <f>'All Nodes'!C3044</f>
        <v>100001</v>
      </c>
      <c r="D55" s="1">
        <f>'All Nodes'!D3044</f>
        <v>-0.681064</v>
      </c>
      <c r="E55" s="1">
        <f>'All Nodes'!E3044</f>
        <v>-0.36982999999999999</v>
      </c>
      <c r="F55" s="1">
        <f>'All Nodes'!F3044</f>
        <v>0.108427</v>
      </c>
      <c r="G55">
        <f>'All Nodes'!G3044</f>
        <v>100001</v>
      </c>
    </row>
    <row r="56" spans="1:7" x14ac:dyDescent="0.25">
      <c r="A56" t="str">
        <f>'All Nodes'!A3045</f>
        <v>GRID</v>
      </c>
      <c r="B56">
        <f>'All Nodes'!B3045</f>
        <v>103294</v>
      </c>
      <c r="C56">
        <f>'All Nodes'!C3045</f>
        <v>100001</v>
      </c>
      <c r="D56" s="1">
        <f>'All Nodes'!D3045</f>
        <v>0.533447</v>
      </c>
      <c r="E56" s="1">
        <f>'All Nodes'!E3045</f>
        <v>0.56218999999999997</v>
      </c>
      <c r="F56" s="1">
        <f>'All Nodes'!F3045</f>
        <v>0.10842599999999999</v>
      </c>
      <c r="G56">
        <f>'All Nodes'!G3045</f>
        <v>100001</v>
      </c>
    </row>
    <row r="57" spans="1:7" x14ac:dyDescent="0.25">
      <c r="A57" t="str">
        <f>'All Nodes'!A3046</f>
        <v>GRID</v>
      </c>
      <c r="B57">
        <f>'All Nodes'!B3046</f>
        <v>103295</v>
      </c>
      <c r="C57">
        <f>'All Nodes'!C3046</f>
        <v>100001</v>
      </c>
      <c r="D57" s="1">
        <f>'All Nodes'!D3046</f>
        <v>-0.660775</v>
      </c>
      <c r="E57" s="1">
        <f>'All Nodes'!E3046</f>
        <v>-0.40496799999999999</v>
      </c>
      <c r="F57" s="1">
        <f>'All Nodes'!F3046</f>
        <v>0.108427</v>
      </c>
      <c r="G57">
        <f>'All Nodes'!G3046</f>
        <v>100001</v>
      </c>
    </row>
    <row r="58" spans="1:7" x14ac:dyDescent="0.25">
      <c r="A58" t="str">
        <f>'All Nodes'!A3047</f>
        <v>GRID</v>
      </c>
      <c r="B58">
        <f>'All Nodes'!B3047</f>
        <v>103296</v>
      </c>
      <c r="C58">
        <f>'All Nodes'!C3047</f>
        <v>100001</v>
      </c>
      <c r="D58" s="1">
        <f>'All Nodes'!D3047</f>
        <v>0.56213800000000003</v>
      </c>
      <c r="E58" s="1">
        <f>'All Nodes'!E3047</f>
        <v>0.53350200000000003</v>
      </c>
      <c r="F58" s="1">
        <f>'All Nodes'!F3047</f>
        <v>0.10842599999999999</v>
      </c>
      <c r="G58">
        <f>'All Nodes'!G3047</f>
        <v>100001</v>
      </c>
    </row>
    <row r="59" spans="1:7" x14ac:dyDescent="0.25">
      <c r="A59" t="str">
        <f>'All Nodes'!A3048</f>
        <v>GRID</v>
      </c>
      <c r="B59">
        <f>'All Nodes'!B3048</f>
        <v>103297</v>
      </c>
      <c r="C59">
        <f>'All Nodes'!C3048</f>
        <v>100001</v>
      </c>
      <c r="D59" s="1">
        <f>'All Nodes'!D3048</f>
        <v>-0.63867600000000002</v>
      </c>
      <c r="E59" s="1">
        <f>'All Nodes'!E3048</f>
        <v>-0.43899500000000002</v>
      </c>
      <c r="F59" s="1">
        <f>'All Nodes'!F3048</f>
        <v>0.108427</v>
      </c>
      <c r="G59">
        <f>'All Nodes'!G3048</f>
        <v>100001</v>
      </c>
    </row>
    <row r="60" spans="1:7" x14ac:dyDescent="0.25">
      <c r="A60" t="str">
        <f>'All Nodes'!A3049</f>
        <v>GRID</v>
      </c>
      <c r="B60">
        <f>'All Nodes'!B3049</f>
        <v>103298</v>
      </c>
      <c r="C60">
        <f>'All Nodes'!C3049</f>
        <v>100001</v>
      </c>
      <c r="D60" s="1">
        <f>'All Nodes'!D3049</f>
        <v>0.58928800000000003</v>
      </c>
      <c r="E60" s="1">
        <f>'All Nodes'!E3049</f>
        <v>0.50334999999999996</v>
      </c>
      <c r="F60" s="1">
        <f>'All Nodes'!F3049</f>
        <v>0.10842599999999999</v>
      </c>
      <c r="G60">
        <f>'All Nodes'!G3049</f>
        <v>100001</v>
      </c>
    </row>
    <row r="61" spans="1:7" x14ac:dyDescent="0.25">
      <c r="A61" t="str">
        <f>'All Nodes'!A3050</f>
        <v>GRID</v>
      </c>
      <c r="B61">
        <f>'All Nodes'!B3050</f>
        <v>103299</v>
      </c>
      <c r="C61">
        <f>'All Nodes'!C3050</f>
        <v>100001</v>
      </c>
      <c r="D61" s="1">
        <f>'All Nodes'!D3050</f>
        <v>-0.61482499999999995</v>
      </c>
      <c r="E61" s="1">
        <f>'All Nodes'!E3050</f>
        <v>-0.47181899999999999</v>
      </c>
      <c r="F61" s="1">
        <f>'All Nodes'!F3050</f>
        <v>0.10842599999999999</v>
      </c>
      <c r="G61">
        <f>'All Nodes'!G3050</f>
        <v>100001</v>
      </c>
    </row>
    <row r="62" spans="1:7" x14ac:dyDescent="0.25">
      <c r="A62" t="str">
        <f>'All Nodes'!A3051</f>
        <v>GRID</v>
      </c>
      <c r="B62">
        <f>'All Nodes'!B3051</f>
        <v>103300</v>
      </c>
      <c r="C62">
        <f>'All Nodes'!C3051</f>
        <v>100001</v>
      </c>
      <c r="D62" s="1">
        <f>'All Nodes'!D3051</f>
        <v>0.61482499999999995</v>
      </c>
      <c r="E62" s="1">
        <f>'All Nodes'!E3051</f>
        <v>0.47181899999999999</v>
      </c>
      <c r="F62" s="1">
        <f>'All Nodes'!F3051</f>
        <v>0.10842599999999999</v>
      </c>
      <c r="G62">
        <f>'All Nodes'!G3051</f>
        <v>100001</v>
      </c>
    </row>
    <row r="63" spans="1:7" x14ac:dyDescent="0.25">
      <c r="A63" t="str">
        <f>'All Nodes'!A3052</f>
        <v>GRID</v>
      </c>
      <c r="B63">
        <f>'All Nodes'!B3052</f>
        <v>103301</v>
      </c>
      <c r="C63">
        <f>'All Nodes'!C3052</f>
        <v>100001</v>
      </c>
      <c r="D63" s="1">
        <f>'All Nodes'!D3052</f>
        <v>-0.58928800000000003</v>
      </c>
      <c r="E63" s="1">
        <f>'All Nodes'!E3052</f>
        <v>-0.50334999999999996</v>
      </c>
      <c r="F63" s="1">
        <f>'All Nodes'!F3052</f>
        <v>0.10842599999999999</v>
      </c>
      <c r="G63">
        <f>'All Nodes'!G3052</f>
        <v>100001</v>
      </c>
    </row>
    <row r="64" spans="1:7" x14ac:dyDescent="0.25">
      <c r="A64" t="str">
        <f>'All Nodes'!A3053</f>
        <v>GRID</v>
      </c>
      <c r="B64">
        <f>'All Nodes'!B3053</f>
        <v>103302</v>
      </c>
      <c r="C64">
        <f>'All Nodes'!C3053</f>
        <v>100001</v>
      </c>
      <c r="D64" s="1">
        <f>'All Nodes'!D3053</f>
        <v>0.63867600000000002</v>
      </c>
      <c r="E64" s="1">
        <f>'All Nodes'!E3053</f>
        <v>0.43899500000000002</v>
      </c>
      <c r="F64" s="1">
        <f>'All Nodes'!F3053</f>
        <v>0.10842499999999999</v>
      </c>
      <c r="G64">
        <f>'All Nodes'!G3053</f>
        <v>100001</v>
      </c>
    </row>
    <row r="65" spans="1:7" x14ac:dyDescent="0.25">
      <c r="A65" t="str">
        <f>'All Nodes'!A3054</f>
        <v>GRID</v>
      </c>
      <c r="B65">
        <f>'All Nodes'!B3054</f>
        <v>103303</v>
      </c>
      <c r="C65">
        <f>'All Nodes'!C3054</f>
        <v>100001</v>
      </c>
      <c r="D65" s="1">
        <f>'All Nodes'!D3054</f>
        <v>-0.56213800000000003</v>
      </c>
      <c r="E65" s="1">
        <f>'All Nodes'!E3054</f>
        <v>-0.533501</v>
      </c>
      <c r="F65" s="1">
        <f>'All Nodes'!F3054</f>
        <v>0.10842599999999999</v>
      </c>
      <c r="G65">
        <f>'All Nodes'!G3054</f>
        <v>100001</v>
      </c>
    </row>
    <row r="66" spans="1:7" x14ac:dyDescent="0.25">
      <c r="A66" t="str">
        <f>'All Nodes'!A3055</f>
        <v>GRID</v>
      </c>
      <c r="B66">
        <f>'All Nodes'!B3055</f>
        <v>103304</v>
      </c>
      <c r="C66">
        <f>'All Nodes'!C3055</f>
        <v>100001</v>
      </c>
      <c r="D66" s="1">
        <f>'All Nodes'!D3055</f>
        <v>0.66077399999999997</v>
      </c>
      <c r="E66" s="1">
        <f>'All Nodes'!E3055</f>
        <v>0.40496799999999999</v>
      </c>
      <c r="F66" s="1">
        <f>'All Nodes'!F3055</f>
        <v>0.10842499999999999</v>
      </c>
      <c r="G66">
        <f>'All Nodes'!G3055</f>
        <v>100001</v>
      </c>
    </row>
    <row r="67" spans="1:7" x14ac:dyDescent="0.25">
      <c r="A67" t="str">
        <f>'All Nodes'!A3056</f>
        <v>GRID</v>
      </c>
      <c r="B67">
        <f>'All Nodes'!B3056</f>
        <v>103305</v>
      </c>
      <c r="C67">
        <f>'All Nodes'!C3056</f>
        <v>100001</v>
      </c>
      <c r="D67" s="1">
        <f>'All Nodes'!D3056</f>
        <v>-0.533447</v>
      </c>
      <c r="E67" s="1">
        <f>'All Nodes'!E3056</f>
        <v>-0.56218999999999997</v>
      </c>
      <c r="F67" s="1">
        <f>'All Nodes'!F3056</f>
        <v>0.108427</v>
      </c>
      <c r="G67">
        <f>'All Nodes'!G3056</f>
        <v>100001</v>
      </c>
    </row>
    <row r="68" spans="1:7" x14ac:dyDescent="0.25">
      <c r="A68" t="str">
        <f>'All Nodes'!A3057</f>
        <v>GRID</v>
      </c>
      <c r="B68">
        <f>'All Nodes'!B3057</f>
        <v>103306</v>
      </c>
      <c r="C68">
        <f>'All Nodes'!C3057</f>
        <v>100001</v>
      </c>
      <c r="D68" s="1">
        <f>'All Nodes'!D3057</f>
        <v>-0.50329199999999996</v>
      </c>
      <c r="E68" s="1">
        <f>'All Nodes'!E3057</f>
        <v>-0.58933899999999995</v>
      </c>
      <c r="F68" s="1">
        <f>'All Nodes'!F3057</f>
        <v>0.108427</v>
      </c>
      <c r="G68">
        <f>'All Nodes'!G3057</f>
        <v>100001</v>
      </c>
    </row>
    <row r="69" spans="1:7" x14ac:dyDescent="0.25">
      <c r="A69" t="str">
        <f>'All Nodes'!A3058</f>
        <v>GRID</v>
      </c>
      <c r="B69">
        <f>'All Nodes'!B3058</f>
        <v>103307</v>
      </c>
      <c r="C69">
        <f>'All Nodes'!C3058</f>
        <v>100001</v>
      </c>
      <c r="D69" s="1">
        <f>'All Nodes'!D3058</f>
        <v>0.69948600000000005</v>
      </c>
      <c r="E69" s="1">
        <f>'All Nodes'!E3058</f>
        <v>0.33368100000000001</v>
      </c>
      <c r="F69" s="1">
        <f>'All Nodes'!F3058</f>
        <v>0.10842599999999999</v>
      </c>
      <c r="G69">
        <f>'All Nodes'!G3058</f>
        <v>100001</v>
      </c>
    </row>
    <row r="70" spans="1:7" x14ac:dyDescent="0.25">
      <c r="A70" t="str">
        <f>'All Nodes'!A3059</f>
        <v>GRID</v>
      </c>
      <c r="B70">
        <f>'All Nodes'!B3059</f>
        <v>103308</v>
      </c>
      <c r="C70">
        <f>'All Nodes'!C3059</f>
        <v>100001</v>
      </c>
      <c r="D70" s="1">
        <f>'All Nodes'!D3059</f>
        <v>-0.47176000000000001</v>
      </c>
      <c r="E70" s="1">
        <f>'All Nodes'!E3059</f>
        <v>-0.61487099999999995</v>
      </c>
      <c r="F70" s="1">
        <f>'All Nodes'!F3059</f>
        <v>0.108427</v>
      </c>
      <c r="G70">
        <f>'All Nodes'!G3059</f>
        <v>100001</v>
      </c>
    </row>
    <row r="71" spans="1:7" x14ac:dyDescent="0.25">
      <c r="A71" t="str">
        <f>'All Nodes'!A3060</f>
        <v>GRID</v>
      </c>
      <c r="B71">
        <f>'All Nodes'!B3060</f>
        <v>103309</v>
      </c>
      <c r="C71">
        <f>'All Nodes'!C3060</f>
        <v>100001</v>
      </c>
      <c r="D71" s="1">
        <f>'All Nodes'!D3060</f>
        <v>0.71599000000000002</v>
      </c>
      <c r="E71" s="1">
        <f>'All Nodes'!E3060</f>
        <v>0.29661399999999999</v>
      </c>
      <c r="F71" s="1">
        <f>'All Nodes'!F3060</f>
        <v>0.10842599999999999</v>
      </c>
      <c r="G71">
        <f>'All Nodes'!G3060</f>
        <v>100001</v>
      </c>
    </row>
    <row r="72" spans="1:7" x14ac:dyDescent="0.25">
      <c r="A72" t="str">
        <f>'All Nodes'!A3061</f>
        <v>GRID</v>
      </c>
      <c r="B72">
        <f>'All Nodes'!B3061</f>
        <v>103310</v>
      </c>
      <c r="C72">
        <f>'All Nodes'!C3061</f>
        <v>100001</v>
      </c>
      <c r="D72" s="1">
        <f>'All Nodes'!D3061</f>
        <v>-0.43893300000000002</v>
      </c>
      <c r="E72" s="1">
        <f>'All Nodes'!E3061</f>
        <v>-0.63871699999999998</v>
      </c>
      <c r="F72" s="1">
        <f>'All Nodes'!F3061</f>
        <v>0.108427</v>
      </c>
      <c r="G72">
        <f>'All Nodes'!G3061</f>
        <v>100001</v>
      </c>
    </row>
    <row r="73" spans="1:7" x14ac:dyDescent="0.25">
      <c r="A73" t="str">
        <f>'All Nodes'!A3062</f>
        <v>GRID</v>
      </c>
      <c r="B73">
        <f>'All Nodes'!B3062</f>
        <v>103311</v>
      </c>
      <c r="C73">
        <f>'All Nodes'!C3062</f>
        <v>100001</v>
      </c>
      <c r="D73" s="1">
        <f>'All Nodes'!D3062</f>
        <v>0.73053199999999996</v>
      </c>
      <c r="E73" s="1">
        <f>'All Nodes'!E3062</f>
        <v>0.25873600000000002</v>
      </c>
      <c r="F73" s="1">
        <f>'All Nodes'!F3062</f>
        <v>0.10842599999999999</v>
      </c>
      <c r="G73">
        <f>'All Nodes'!G3062</f>
        <v>100001</v>
      </c>
    </row>
    <row r="74" spans="1:7" x14ac:dyDescent="0.25">
      <c r="A74" t="str">
        <f>'All Nodes'!A3063</f>
        <v>GRID</v>
      </c>
      <c r="B74">
        <f>'All Nodes'!B3063</f>
        <v>103312</v>
      </c>
      <c r="C74">
        <f>'All Nodes'!C3063</f>
        <v>100001</v>
      </c>
      <c r="D74" s="1">
        <f>'All Nodes'!D3063</f>
        <v>-0.40490300000000001</v>
      </c>
      <c r="E74" s="1">
        <f>'All Nodes'!E3063</f>
        <v>-0.66081400000000001</v>
      </c>
      <c r="F74" s="1">
        <f>'All Nodes'!F3063</f>
        <v>0.108427</v>
      </c>
      <c r="G74">
        <f>'All Nodes'!G3063</f>
        <v>100001</v>
      </c>
    </row>
    <row r="75" spans="1:7" x14ac:dyDescent="0.25">
      <c r="A75" t="str">
        <f>'All Nodes'!A3064</f>
        <v>GRID</v>
      </c>
      <c r="B75">
        <f>'All Nodes'!B3064</f>
        <v>103313</v>
      </c>
      <c r="C75">
        <f>'All Nodes'!C3064</f>
        <v>100001</v>
      </c>
      <c r="D75" s="1">
        <f>'All Nodes'!D3064</f>
        <v>0.74307299999999998</v>
      </c>
      <c r="E75" s="1">
        <f>'All Nodes'!E3064</f>
        <v>0.22014900000000001</v>
      </c>
      <c r="F75" s="1">
        <f>'All Nodes'!F3064</f>
        <v>0.10842599999999999</v>
      </c>
      <c r="G75">
        <f>'All Nodes'!G3064</f>
        <v>100001</v>
      </c>
    </row>
    <row r="76" spans="1:7" x14ac:dyDescent="0.25">
      <c r="A76" t="str">
        <f>'All Nodes'!A3065</f>
        <v>GRID</v>
      </c>
      <c r="B76">
        <f>'All Nodes'!B3065</f>
        <v>103314</v>
      </c>
      <c r="C76">
        <f>'All Nodes'!C3065</f>
        <v>100001</v>
      </c>
      <c r="D76" s="1">
        <f>'All Nodes'!D3065</f>
        <v>-0.36976399999999998</v>
      </c>
      <c r="E76" s="1">
        <f>'All Nodes'!E3065</f>
        <v>-0.68110000000000004</v>
      </c>
      <c r="F76" s="1">
        <f>'All Nodes'!F3065</f>
        <v>0.108427</v>
      </c>
      <c r="G76">
        <f>'All Nodes'!G3065</f>
        <v>100001</v>
      </c>
    </row>
    <row r="77" spans="1:7" x14ac:dyDescent="0.25">
      <c r="A77" t="str">
        <f>'All Nodes'!A3066</f>
        <v>GRID</v>
      </c>
      <c r="B77">
        <f>'All Nodes'!B3066</f>
        <v>103315</v>
      </c>
      <c r="C77">
        <f>'All Nodes'!C3066</f>
        <v>100001</v>
      </c>
      <c r="D77" s="1">
        <f>'All Nodes'!D3066</f>
        <v>0.75357600000000002</v>
      </c>
      <c r="E77" s="1">
        <f>'All Nodes'!E3066</f>
        <v>0.18095600000000001</v>
      </c>
      <c r="F77" s="1">
        <f>'All Nodes'!F3066</f>
        <v>0.10842599999999999</v>
      </c>
      <c r="G77">
        <f>'All Nodes'!G3066</f>
        <v>100001</v>
      </c>
    </row>
    <row r="78" spans="1:7" x14ac:dyDescent="0.25">
      <c r="A78" t="str">
        <f>'All Nodes'!A3067</f>
        <v>GRID</v>
      </c>
      <c r="B78">
        <f>'All Nodes'!B3067</f>
        <v>103316</v>
      </c>
      <c r="C78">
        <f>'All Nodes'!C3067</f>
        <v>100001</v>
      </c>
      <c r="D78" s="1">
        <f>'All Nodes'!D3067</f>
        <v>-0.33361099999999999</v>
      </c>
      <c r="E78" s="1">
        <f>'All Nodes'!E3067</f>
        <v>-0.699519</v>
      </c>
      <c r="F78" s="1">
        <f>'All Nodes'!F3067</f>
        <v>0.108427</v>
      </c>
      <c r="G78">
        <f>'All Nodes'!G3067</f>
        <v>100001</v>
      </c>
    </row>
    <row r="79" spans="1:7" x14ac:dyDescent="0.25">
      <c r="A79" t="str">
        <f>'All Nodes'!A3068</f>
        <v>GRID</v>
      </c>
      <c r="B79">
        <f>'All Nodes'!B3068</f>
        <v>103317</v>
      </c>
      <c r="C79">
        <f>'All Nodes'!C3068</f>
        <v>100001</v>
      </c>
      <c r="D79" s="1">
        <f>'All Nodes'!D3068</f>
        <v>0.76201399999999997</v>
      </c>
      <c r="E79" s="1">
        <f>'All Nodes'!E3068</f>
        <v>0.14126900000000001</v>
      </c>
      <c r="F79" s="1">
        <f>'All Nodes'!F3068</f>
        <v>0.10842499999999999</v>
      </c>
      <c r="G79">
        <f>'All Nodes'!G3068</f>
        <v>100001</v>
      </c>
    </row>
    <row r="80" spans="1:7" x14ac:dyDescent="0.25">
      <c r="A80" t="str">
        <f>'All Nodes'!A3069</f>
        <v>GRID</v>
      </c>
      <c r="B80">
        <f>'All Nodes'!B3069</f>
        <v>103318</v>
      </c>
      <c r="C80">
        <f>'All Nodes'!C3069</f>
        <v>100001</v>
      </c>
      <c r="D80" s="1">
        <f>'All Nodes'!D3069</f>
        <v>-0.296545</v>
      </c>
      <c r="E80" s="1">
        <f>'All Nodes'!E3069</f>
        <v>-0.71601999999999999</v>
      </c>
      <c r="F80" s="1">
        <f>'All Nodes'!F3069</f>
        <v>0.108427</v>
      </c>
      <c r="G80">
        <f>'All Nodes'!G3069</f>
        <v>100001</v>
      </c>
    </row>
    <row r="81" spans="1:7" x14ac:dyDescent="0.25">
      <c r="A81" t="str">
        <f>'All Nodes'!A3070</f>
        <v>GRID</v>
      </c>
      <c r="B81">
        <f>'All Nodes'!B3070</f>
        <v>103319</v>
      </c>
      <c r="C81">
        <f>'All Nodes'!C3070</f>
        <v>100001</v>
      </c>
      <c r="D81" s="1">
        <f>'All Nodes'!D3070</f>
        <v>0.76836300000000002</v>
      </c>
      <c r="E81" s="1">
        <f>'All Nodes'!E3070</f>
        <v>0.10119499999999999</v>
      </c>
      <c r="F81" s="1">
        <f>'All Nodes'!F3070</f>
        <v>0.10842599999999999</v>
      </c>
      <c r="G81">
        <f>'All Nodes'!G3070</f>
        <v>100001</v>
      </c>
    </row>
    <row r="82" spans="1:7" x14ac:dyDescent="0.25">
      <c r="A82" t="str">
        <f>'All Nodes'!A3071</f>
        <v>GRID</v>
      </c>
      <c r="B82">
        <f>'All Nodes'!B3071</f>
        <v>103320</v>
      </c>
      <c r="C82">
        <f>'All Nodes'!C3071</f>
        <v>100001</v>
      </c>
      <c r="D82" s="1">
        <f>'All Nodes'!D3071</f>
        <v>-0.25866499999999998</v>
      </c>
      <c r="E82" s="1">
        <f>'All Nodes'!E3071</f>
        <v>-0.73055800000000004</v>
      </c>
      <c r="F82" s="1">
        <f>'All Nodes'!F3071</f>
        <v>0.108427</v>
      </c>
      <c r="G82">
        <f>'All Nodes'!G3071</f>
        <v>100001</v>
      </c>
    </row>
    <row r="83" spans="1:7" x14ac:dyDescent="0.25">
      <c r="A83" t="str">
        <f>'All Nodes'!A3072</f>
        <v>GRID</v>
      </c>
      <c r="B83">
        <f>'All Nodes'!B3072</f>
        <v>103321</v>
      </c>
      <c r="C83">
        <f>'All Nodes'!C3072</f>
        <v>100001</v>
      </c>
      <c r="D83" s="1">
        <f>'All Nodes'!D3072</f>
        <v>0.77260700000000004</v>
      </c>
      <c r="E83" s="1">
        <f>'All Nodes'!E3072</f>
        <v>6.0843000000000001E-2</v>
      </c>
      <c r="F83" s="1">
        <f>'All Nodes'!F3072</f>
        <v>0.10842599999999999</v>
      </c>
      <c r="G83">
        <f>'All Nodes'!G3072</f>
        <v>100001</v>
      </c>
    </row>
    <row r="84" spans="1:7" x14ac:dyDescent="0.25">
      <c r="A84" t="str">
        <f>'All Nodes'!A3073</f>
        <v>GRID</v>
      </c>
      <c r="B84">
        <f>'All Nodes'!B3073</f>
        <v>103322</v>
      </c>
      <c r="C84">
        <f>'All Nodes'!C3073</f>
        <v>100001</v>
      </c>
      <c r="D84" s="1">
        <f>'All Nodes'!D3073</f>
        <v>-0.22007499999999999</v>
      </c>
      <c r="E84" s="1">
        <f>'All Nodes'!E3073</f>
        <v>-0.74309499999999995</v>
      </c>
      <c r="F84" s="1">
        <f>'All Nodes'!F3073</f>
        <v>0.108427</v>
      </c>
      <c r="G84">
        <f>'All Nodes'!G3073</f>
        <v>100001</v>
      </c>
    </row>
    <row r="85" spans="1:7" x14ac:dyDescent="0.25">
      <c r="A85" t="str">
        <f>'All Nodes'!A3074</f>
        <v>GRID</v>
      </c>
      <c r="B85">
        <f>'All Nodes'!B3074</f>
        <v>103323</v>
      </c>
      <c r="C85">
        <f>'All Nodes'!C3074</f>
        <v>100001</v>
      </c>
      <c r="D85" s="1">
        <f>'All Nodes'!D3074</f>
        <v>0.77473199999999998</v>
      </c>
      <c r="E85" s="1">
        <f>'All Nodes'!E3074</f>
        <v>2.0323999999999998E-2</v>
      </c>
      <c r="F85" s="1">
        <f>'All Nodes'!F3074</f>
        <v>0.10842599999999999</v>
      </c>
      <c r="G85">
        <f>'All Nodes'!G3074</f>
        <v>100001</v>
      </c>
    </row>
    <row r="86" spans="1:7" x14ac:dyDescent="0.25">
      <c r="A86" t="str">
        <f>'All Nodes'!A3075</f>
        <v>GRID</v>
      </c>
      <c r="B86">
        <f>'All Nodes'!B3075</f>
        <v>103324</v>
      </c>
      <c r="C86">
        <f>'All Nodes'!C3075</f>
        <v>100001</v>
      </c>
      <c r="D86" s="1">
        <f>'All Nodes'!D3075</f>
        <v>-0.18088299999999999</v>
      </c>
      <c r="E86" s="1">
        <f>'All Nodes'!E3075</f>
        <v>-0.75359399999999999</v>
      </c>
      <c r="F86" s="1">
        <f>'All Nodes'!F3075</f>
        <v>0.108427</v>
      </c>
      <c r="G86">
        <f>'All Nodes'!G3075</f>
        <v>100001</v>
      </c>
    </row>
    <row r="87" spans="1:7" x14ac:dyDescent="0.25">
      <c r="A87" t="str">
        <f>'All Nodes'!A3076</f>
        <v>GRID</v>
      </c>
      <c r="B87">
        <f>'All Nodes'!B3076</f>
        <v>103325</v>
      </c>
      <c r="C87">
        <f>'All Nodes'!C3076</f>
        <v>100001</v>
      </c>
      <c r="D87" s="1">
        <f>'All Nodes'!D3076</f>
        <v>0.774733</v>
      </c>
      <c r="E87" s="1">
        <f>'All Nodes'!E3076</f>
        <v>-2.0247999999999999E-2</v>
      </c>
      <c r="F87" s="1">
        <f>'All Nodes'!F3076</f>
        <v>0.10842599999999999</v>
      </c>
      <c r="G87">
        <f>'All Nodes'!G3076</f>
        <v>100001</v>
      </c>
    </row>
    <row r="88" spans="1:7" x14ac:dyDescent="0.25">
      <c r="A88" t="str">
        <f>'All Nodes'!A3077</f>
        <v>GRID</v>
      </c>
      <c r="B88">
        <f>'All Nodes'!B3077</f>
        <v>103326</v>
      </c>
      <c r="C88">
        <f>'All Nodes'!C3077</f>
        <v>100001</v>
      </c>
      <c r="D88" s="1">
        <f>'All Nodes'!D3077</f>
        <v>-0.14119499999999999</v>
      </c>
      <c r="E88" s="1">
        <f>'All Nodes'!E3077</f>
        <v>-0.76202800000000004</v>
      </c>
      <c r="F88" s="1">
        <f>'All Nodes'!F3077</f>
        <v>0.108427</v>
      </c>
      <c r="G88">
        <f>'All Nodes'!G3077</f>
        <v>100001</v>
      </c>
    </row>
    <row r="89" spans="1:7" x14ac:dyDescent="0.25">
      <c r="A89" t="str">
        <f>'All Nodes'!A3078</f>
        <v>GRID</v>
      </c>
      <c r="B89">
        <f>'All Nodes'!B3078</f>
        <v>103327</v>
      </c>
      <c r="C89">
        <f>'All Nodes'!C3078</f>
        <v>100001</v>
      </c>
      <c r="D89" s="1">
        <f>'All Nodes'!D3078</f>
        <v>0.77261199999999997</v>
      </c>
      <c r="E89" s="1">
        <f>'All Nodes'!E3078</f>
        <v>-6.0767000000000002E-2</v>
      </c>
      <c r="F89" s="1">
        <f>'All Nodes'!F3078</f>
        <v>0.108427</v>
      </c>
      <c r="G89">
        <f>'All Nodes'!G3078</f>
        <v>100001</v>
      </c>
    </row>
    <row r="90" spans="1:7" x14ac:dyDescent="0.25">
      <c r="A90" t="str">
        <f>'All Nodes'!A3079</f>
        <v>GRID</v>
      </c>
      <c r="B90">
        <f>'All Nodes'!B3079</f>
        <v>103328</v>
      </c>
      <c r="C90">
        <f>'All Nodes'!C3079</f>
        <v>100001</v>
      </c>
      <c r="D90" s="1">
        <f>'All Nodes'!D3079</f>
        <v>-0.101121</v>
      </c>
      <c r="E90" s="1">
        <f>'All Nodes'!E3079</f>
        <v>-0.76837299999999997</v>
      </c>
      <c r="F90" s="1">
        <f>'All Nodes'!F3079</f>
        <v>0.10842599999999999</v>
      </c>
      <c r="G90">
        <f>'All Nodes'!G3079</f>
        <v>100001</v>
      </c>
    </row>
    <row r="91" spans="1:7" x14ac:dyDescent="0.25">
      <c r="A91" t="str">
        <f>'All Nodes'!A3080</f>
        <v>GRID</v>
      </c>
      <c r="B91">
        <f>'All Nodes'!B3080</f>
        <v>103329</v>
      </c>
      <c r="C91">
        <f>'All Nodes'!C3080</f>
        <v>100001</v>
      </c>
      <c r="D91" s="1">
        <f>'All Nodes'!D3080</f>
        <v>0.76837299999999997</v>
      </c>
      <c r="E91" s="1">
        <f>'All Nodes'!E3080</f>
        <v>-0.10112</v>
      </c>
      <c r="F91" s="1">
        <f>'All Nodes'!F3080</f>
        <v>0.108427</v>
      </c>
      <c r="G91">
        <f>'All Nodes'!G3080</f>
        <v>100001</v>
      </c>
    </row>
    <row r="92" spans="1:7" x14ac:dyDescent="0.25">
      <c r="A92" t="str">
        <f>'All Nodes'!A3081</f>
        <v>GRID</v>
      </c>
      <c r="B92">
        <f>'All Nodes'!B3081</f>
        <v>103330</v>
      </c>
      <c r="C92">
        <f>'All Nodes'!C3081</f>
        <v>100001</v>
      </c>
      <c r="D92" s="1">
        <f>'All Nodes'!D3081</f>
        <v>-6.0767000000000002E-2</v>
      </c>
      <c r="E92" s="1">
        <f>'All Nodes'!E3081</f>
        <v>-0.77261199999999997</v>
      </c>
      <c r="F92" s="1">
        <f>'All Nodes'!F3081</f>
        <v>0.108427</v>
      </c>
      <c r="G92">
        <f>'All Nodes'!G3081</f>
        <v>100001</v>
      </c>
    </row>
    <row r="93" spans="1:7" x14ac:dyDescent="0.25">
      <c r="A93" t="str">
        <f>'All Nodes'!A3082</f>
        <v>GRID</v>
      </c>
      <c r="B93">
        <f>'All Nodes'!B3082</f>
        <v>103331</v>
      </c>
      <c r="C93">
        <f>'All Nodes'!C3082</f>
        <v>100001</v>
      </c>
      <c r="D93" s="1">
        <f>'All Nodes'!D3082</f>
        <v>0.76202800000000004</v>
      </c>
      <c r="E93" s="1">
        <f>'All Nodes'!E3082</f>
        <v>-0.14119499999999999</v>
      </c>
      <c r="F93" s="1">
        <f>'All Nodes'!F3082</f>
        <v>0.10842599999999999</v>
      </c>
      <c r="G93">
        <f>'All Nodes'!G3082</f>
        <v>100001</v>
      </c>
    </row>
    <row r="94" spans="1:7" x14ac:dyDescent="0.25">
      <c r="A94" t="str">
        <f>'All Nodes'!A3083</f>
        <v>GRID</v>
      </c>
      <c r="B94">
        <f>'All Nodes'!B3083</f>
        <v>103332</v>
      </c>
      <c r="C94">
        <f>'All Nodes'!C3083</f>
        <v>100001</v>
      </c>
      <c r="D94" s="1">
        <f>'All Nodes'!D3083</f>
        <v>-2.0247999999999999E-2</v>
      </c>
      <c r="E94" s="1">
        <f>'All Nodes'!E3083</f>
        <v>-0.774733</v>
      </c>
      <c r="F94" s="1">
        <f>'All Nodes'!F3083</f>
        <v>0.108427</v>
      </c>
      <c r="G94">
        <f>'All Nodes'!G3083</f>
        <v>100001</v>
      </c>
    </row>
    <row r="95" spans="1:7" x14ac:dyDescent="0.25">
      <c r="A95" t="str">
        <f>'All Nodes'!A3084</f>
        <v>GRID</v>
      </c>
      <c r="B95">
        <f>'All Nodes'!B3084</f>
        <v>103333</v>
      </c>
      <c r="C95">
        <f>'All Nodes'!C3084</f>
        <v>100001</v>
      </c>
      <c r="D95" s="1">
        <f>'All Nodes'!D3084</f>
        <v>0.75359399999999999</v>
      </c>
      <c r="E95" s="1">
        <f>'All Nodes'!E3084</f>
        <v>-0.18088299999999999</v>
      </c>
      <c r="F95" s="1">
        <f>'All Nodes'!F3084</f>
        <v>0.10842599999999999</v>
      </c>
      <c r="G95">
        <f>'All Nodes'!G3084</f>
        <v>100001</v>
      </c>
    </row>
    <row r="96" spans="1:7" x14ac:dyDescent="0.25">
      <c r="A96" t="str">
        <f>'All Nodes'!A3085</f>
        <v>GRID</v>
      </c>
      <c r="B96">
        <f>'All Nodes'!B3085</f>
        <v>103334</v>
      </c>
      <c r="C96">
        <f>'All Nodes'!C3085</f>
        <v>100001</v>
      </c>
      <c r="D96" s="1">
        <f>'All Nodes'!D3085</f>
        <v>2.03238E-2</v>
      </c>
      <c r="E96" s="1">
        <f>'All Nodes'!E3085</f>
        <v>-0.77473199999999998</v>
      </c>
      <c r="F96" s="1">
        <f>'All Nodes'!F3085</f>
        <v>0.108427</v>
      </c>
      <c r="G96">
        <f>'All Nodes'!G3085</f>
        <v>100001</v>
      </c>
    </row>
    <row r="97" spans="1:7" x14ac:dyDescent="0.25">
      <c r="A97" t="str">
        <f>'All Nodes'!A3086</f>
        <v>GRID</v>
      </c>
      <c r="B97">
        <f>'All Nodes'!B3086</f>
        <v>103335</v>
      </c>
      <c r="C97">
        <f>'All Nodes'!C3086</f>
        <v>100001</v>
      </c>
      <c r="D97" s="1">
        <f>'All Nodes'!D3086</f>
        <v>0.74309499999999995</v>
      </c>
      <c r="E97" s="1">
        <f>'All Nodes'!E3086</f>
        <v>-0.22007499999999999</v>
      </c>
      <c r="F97" s="1">
        <f>'All Nodes'!F3086</f>
        <v>0.10842599999999999</v>
      </c>
      <c r="G97">
        <f>'All Nodes'!G3086</f>
        <v>100001</v>
      </c>
    </row>
    <row r="98" spans="1:7" x14ac:dyDescent="0.25">
      <c r="A98" t="str">
        <f>'All Nodes'!A3087</f>
        <v>GRID</v>
      </c>
      <c r="B98">
        <f>'All Nodes'!B3087</f>
        <v>103336</v>
      </c>
      <c r="C98">
        <f>'All Nodes'!C3087</f>
        <v>100001</v>
      </c>
      <c r="D98" s="1">
        <f>'All Nodes'!D3087</f>
        <v>6.08427E-2</v>
      </c>
      <c r="E98" s="1">
        <f>'All Nodes'!E3087</f>
        <v>-0.77260700000000004</v>
      </c>
      <c r="F98" s="1">
        <f>'All Nodes'!F3087</f>
        <v>0.108427</v>
      </c>
      <c r="G98">
        <f>'All Nodes'!G3087</f>
        <v>100001</v>
      </c>
    </row>
    <row r="99" spans="1:7" x14ac:dyDescent="0.25">
      <c r="A99" t="str">
        <f>'All Nodes'!A3088</f>
        <v>GRID</v>
      </c>
      <c r="B99">
        <f>'All Nodes'!B3088</f>
        <v>103337</v>
      </c>
      <c r="C99">
        <f>'All Nodes'!C3088</f>
        <v>100001</v>
      </c>
      <c r="D99" s="1">
        <f>'All Nodes'!D3088</f>
        <v>0.73055800000000004</v>
      </c>
      <c r="E99" s="1">
        <f>'All Nodes'!E3088</f>
        <v>-0.25866400000000001</v>
      </c>
      <c r="F99" s="1">
        <f>'All Nodes'!F3088</f>
        <v>0.108427</v>
      </c>
      <c r="G99">
        <f>'All Nodes'!G3088</f>
        <v>100001</v>
      </c>
    </row>
    <row r="100" spans="1:7" x14ac:dyDescent="0.25">
      <c r="A100" t="str">
        <f>'All Nodes'!A3089</f>
        <v>GRID</v>
      </c>
      <c r="B100">
        <f>'All Nodes'!B3089</f>
        <v>103338</v>
      </c>
      <c r="C100">
        <f>'All Nodes'!C3089</f>
        <v>100001</v>
      </c>
      <c r="D100" s="1">
        <f>'All Nodes'!D3089</f>
        <v>0.10119400000000001</v>
      </c>
      <c r="E100" s="1">
        <f>'All Nodes'!E3089</f>
        <v>-0.76836300000000002</v>
      </c>
      <c r="F100" s="1">
        <f>'All Nodes'!F3089</f>
        <v>0.108427</v>
      </c>
      <c r="G100">
        <f>'All Nodes'!G3089</f>
        <v>100001</v>
      </c>
    </row>
    <row r="101" spans="1:7" x14ac:dyDescent="0.25">
      <c r="A101" t="str">
        <f>'All Nodes'!A3090</f>
        <v>GRID</v>
      </c>
      <c r="B101">
        <f>'All Nodes'!B3090</f>
        <v>103339</v>
      </c>
      <c r="C101">
        <f>'All Nodes'!C3090</f>
        <v>100001</v>
      </c>
      <c r="D101" s="1">
        <f>'All Nodes'!D3090</f>
        <v>0.71601999999999999</v>
      </c>
      <c r="E101" s="1">
        <f>'All Nodes'!E3090</f>
        <v>-0.296545</v>
      </c>
      <c r="F101" s="1">
        <f>'All Nodes'!F3090</f>
        <v>0.108427</v>
      </c>
      <c r="G101">
        <f>'All Nodes'!G3090</f>
        <v>100001</v>
      </c>
    </row>
    <row r="102" spans="1:7" x14ac:dyDescent="0.25">
      <c r="A102" t="str">
        <f>'All Nodes'!A3091</f>
        <v>GRID</v>
      </c>
      <c r="B102">
        <f>'All Nodes'!B3091</f>
        <v>103340</v>
      </c>
      <c r="C102">
        <f>'All Nodes'!C3091</f>
        <v>100001</v>
      </c>
      <c r="D102" s="1">
        <f>'All Nodes'!D3091</f>
        <v>0.14126900000000001</v>
      </c>
      <c r="E102" s="1">
        <f>'All Nodes'!E3091</f>
        <v>-0.76201399999999997</v>
      </c>
      <c r="F102" s="1">
        <f>'All Nodes'!F3091</f>
        <v>0.108427</v>
      </c>
      <c r="G102">
        <f>'All Nodes'!G3091</f>
        <v>100001</v>
      </c>
    </row>
    <row r="103" spans="1:7" x14ac:dyDescent="0.25">
      <c r="A103" t="str">
        <f>'All Nodes'!A3092</f>
        <v>GRID</v>
      </c>
      <c r="B103">
        <f>'All Nodes'!B3092</f>
        <v>103341</v>
      </c>
      <c r="C103">
        <f>'All Nodes'!C3092</f>
        <v>100001</v>
      </c>
      <c r="D103" s="1">
        <f>'All Nodes'!D3092</f>
        <v>0.699519</v>
      </c>
      <c r="E103" s="1">
        <f>'All Nodes'!E3092</f>
        <v>-0.33361099999999999</v>
      </c>
      <c r="F103" s="1">
        <f>'All Nodes'!F3092</f>
        <v>0.10842599999999999</v>
      </c>
      <c r="G103">
        <f>'All Nodes'!G3092</f>
        <v>100001</v>
      </c>
    </row>
    <row r="104" spans="1:7" x14ac:dyDescent="0.25">
      <c r="A104" t="str">
        <f>'All Nodes'!A3093</f>
        <v>GRID</v>
      </c>
      <c r="B104">
        <f>'All Nodes'!B3093</f>
        <v>103342</v>
      </c>
      <c r="C104">
        <f>'All Nodes'!C3093</f>
        <v>100001</v>
      </c>
      <c r="D104" s="1">
        <f>'All Nodes'!D3093</f>
        <v>0.18095700000000001</v>
      </c>
      <c r="E104" s="1">
        <f>'All Nodes'!E3093</f>
        <v>-0.75357600000000002</v>
      </c>
      <c r="F104" s="1">
        <f>'All Nodes'!F3093</f>
        <v>0.108427</v>
      </c>
      <c r="G104">
        <f>'All Nodes'!G3093</f>
        <v>100001</v>
      </c>
    </row>
    <row r="105" spans="1:7" x14ac:dyDescent="0.25">
      <c r="A105" t="str">
        <f>'All Nodes'!A3094</f>
        <v>GRID</v>
      </c>
      <c r="B105">
        <f>'All Nodes'!B3094</f>
        <v>103343</v>
      </c>
      <c r="C105">
        <f>'All Nodes'!C3094</f>
        <v>100001</v>
      </c>
      <c r="D105" s="1">
        <f>'All Nodes'!D3094</f>
        <v>0.68110000000000004</v>
      </c>
      <c r="E105" s="1">
        <f>'All Nodes'!E3094</f>
        <v>-0.36976399999999998</v>
      </c>
      <c r="F105" s="1">
        <f>'All Nodes'!F3094</f>
        <v>0.108427</v>
      </c>
      <c r="G105">
        <f>'All Nodes'!G3094</f>
        <v>100001</v>
      </c>
    </row>
    <row r="106" spans="1:7" x14ac:dyDescent="0.25">
      <c r="A106" t="str">
        <f>'All Nodes'!A3095</f>
        <v>GRID</v>
      </c>
      <c r="B106">
        <f>'All Nodes'!B3095</f>
        <v>103344</v>
      </c>
      <c r="C106">
        <f>'All Nodes'!C3095</f>
        <v>100001</v>
      </c>
      <c r="D106" s="1">
        <f>'All Nodes'!D3095</f>
        <v>0.22014900000000001</v>
      </c>
      <c r="E106" s="1">
        <f>'All Nodes'!E3095</f>
        <v>-0.74307299999999998</v>
      </c>
      <c r="F106" s="1">
        <f>'All Nodes'!F3095</f>
        <v>0.108427</v>
      </c>
      <c r="G106">
        <f>'All Nodes'!G3095</f>
        <v>100001</v>
      </c>
    </row>
    <row r="107" spans="1:7" x14ac:dyDescent="0.25">
      <c r="A107" t="str">
        <f>'All Nodes'!A3096</f>
        <v>GRID</v>
      </c>
      <c r="B107">
        <f>'All Nodes'!B3096</f>
        <v>103345</v>
      </c>
      <c r="C107">
        <f>'All Nodes'!C3096</f>
        <v>100001</v>
      </c>
      <c r="D107" s="1">
        <f>'All Nodes'!D3096</f>
        <v>0.66081400000000001</v>
      </c>
      <c r="E107" s="1">
        <f>'All Nodes'!E3096</f>
        <v>-0.40490199999999998</v>
      </c>
      <c r="F107" s="1">
        <f>'All Nodes'!F3096</f>
        <v>0.10842599999999999</v>
      </c>
      <c r="G107">
        <f>'All Nodes'!G3096</f>
        <v>100001</v>
      </c>
    </row>
    <row r="108" spans="1:7" x14ac:dyDescent="0.25">
      <c r="A108" t="str">
        <f>'All Nodes'!A3097</f>
        <v>GRID</v>
      </c>
      <c r="B108">
        <f>'All Nodes'!B3097</f>
        <v>103346</v>
      </c>
      <c r="C108">
        <f>'All Nodes'!C3097</f>
        <v>100001</v>
      </c>
      <c r="D108" s="1">
        <f>'All Nodes'!D3097</f>
        <v>0.25873499999999999</v>
      </c>
      <c r="E108" s="1">
        <f>'All Nodes'!E3097</f>
        <v>-0.73053199999999996</v>
      </c>
      <c r="F108" s="1">
        <f>'All Nodes'!F3097</f>
        <v>0.108427</v>
      </c>
      <c r="G108">
        <f>'All Nodes'!G3097</f>
        <v>100001</v>
      </c>
    </row>
    <row r="109" spans="1:7" x14ac:dyDescent="0.25">
      <c r="A109" t="str">
        <f>'All Nodes'!A3098</f>
        <v>GRID</v>
      </c>
      <c r="B109">
        <f>'All Nodes'!B3098</f>
        <v>103347</v>
      </c>
      <c r="C109">
        <f>'All Nodes'!C3098</f>
        <v>100001</v>
      </c>
      <c r="D109" s="1">
        <f>'All Nodes'!D3098</f>
        <v>0.63871699999999998</v>
      </c>
      <c r="E109" s="1">
        <f>'All Nodes'!E3098</f>
        <v>-0.43893300000000002</v>
      </c>
      <c r="F109" s="1">
        <f>'All Nodes'!F3098</f>
        <v>0.108427</v>
      </c>
      <c r="G109">
        <f>'All Nodes'!G3098</f>
        <v>100001</v>
      </c>
    </row>
    <row r="110" spans="1:7" x14ac:dyDescent="0.25">
      <c r="A110" t="str">
        <f>'All Nodes'!A3099</f>
        <v>GRID</v>
      </c>
      <c r="B110">
        <f>'All Nodes'!B3099</f>
        <v>103348</v>
      </c>
      <c r="C110">
        <f>'All Nodes'!C3099</f>
        <v>100001</v>
      </c>
      <c r="D110" s="1">
        <f>'All Nodes'!D3099</f>
        <v>0.29661399999999999</v>
      </c>
      <c r="E110" s="1">
        <f>'All Nodes'!E3099</f>
        <v>-0.71599000000000002</v>
      </c>
      <c r="F110" s="1">
        <f>'All Nodes'!F3099</f>
        <v>0.10842599999999999</v>
      </c>
      <c r="G110">
        <f>'All Nodes'!G3099</f>
        <v>100001</v>
      </c>
    </row>
    <row r="111" spans="1:7" x14ac:dyDescent="0.25">
      <c r="A111" t="str">
        <f>'All Nodes'!A3100</f>
        <v>GRID</v>
      </c>
      <c r="B111">
        <f>'All Nodes'!B3100</f>
        <v>103349</v>
      </c>
      <c r="C111">
        <f>'All Nodes'!C3100</f>
        <v>100001</v>
      </c>
      <c r="D111" s="1">
        <f>'All Nodes'!D3100</f>
        <v>0.33367999999999998</v>
      </c>
      <c r="E111" s="1">
        <f>'All Nodes'!E3100</f>
        <v>-0.69948500000000002</v>
      </c>
      <c r="F111" s="1">
        <f>'All Nodes'!F3100</f>
        <v>0.108427</v>
      </c>
      <c r="G111">
        <f>'All Nodes'!G3100</f>
        <v>100001</v>
      </c>
    </row>
    <row r="112" spans="1:7" x14ac:dyDescent="0.25">
      <c r="A112" t="str">
        <f>'All Nodes'!A3101</f>
        <v>GRID</v>
      </c>
      <c r="B112">
        <f>'All Nodes'!B3101</f>
        <v>103350</v>
      </c>
      <c r="C112">
        <f>'All Nodes'!C3101</f>
        <v>100001</v>
      </c>
      <c r="D112" s="1">
        <f>'All Nodes'!D3101</f>
        <v>0.61487099999999995</v>
      </c>
      <c r="E112" s="1">
        <f>'All Nodes'!E3101</f>
        <v>-0.47176000000000001</v>
      </c>
      <c r="F112" s="1">
        <f>'All Nodes'!F3101</f>
        <v>0.10842599999999999</v>
      </c>
      <c r="G112">
        <f>'All Nodes'!G3101</f>
        <v>100001</v>
      </c>
    </row>
    <row r="113" spans="1:7" x14ac:dyDescent="0.25">
      <c r="A113" t="str">
        <f>'All Nodes'!A3102</f>
        <v>GRID</v>
      </c>
      <c r="B113">
        <f>'All Nodes'!B3102</f>
        <v>103351</v>
      </c>
      <c r="C113">
        <f>'All Nodes'!C3102</f>
        <v>100001</v>
      </c>
      <c r="D113" s="1">
        <f>'All Nodes'!D3102</f>
        <v>0.36982999999999999</v>
      </c>
      <c r="E113" s="1">
        <f>'All Nodes'!E3102</f>
        <v>-0.681064</v>
      </c>
      <c r="F113" s="1">
        <f>'All Nodes'!F3102</f>
        <v>0.108427</v>
      </c>
      <c r="G113">
        <f>'All Nodes'!G3102</f>
        <v>100001</v>
      </c>
    </row>
    <row r="114" spans="1:7" x14ac:dyDescent="0.25">
      <c r="A114" t="str">
        <f>'All Nodes'!A3103</f>
        <v>GRID</v>
      </c>
      <c r="B114">
        <f>'All Nodes'!B3103</f>
        <v>103352</v>
      </c>
      <c r="C114">
        <f>'All Nodes'!C3103</f>
        <v>100001</v>
      </c>
      <c r="D114" s="1">
        <f>'All Nodes'!D3103</f>
        <v>0.58933899999999995</v>
      </c>
      <c r="E114" s="1">
        <f>'All Nodes'!E3103</f>
        <v>-0.50329199999999996</v>
      </c>
      <c r="F114" s="1">
        <f>'All Nodes'!F3103</f>
        <v>0.108427</v>
      </c>
      <c r="G114">
        <f>'All Nodes'!G3103</f>
        <v>100001</v>
      </c>
    </row>
    <row r="115" spans="1:7" x14ac:dyDescent="0.25">
      <c r="A115" t="str">
        <f>'All Nodes'!A3104</f>
        <v>GRID</v>
      </c>
      <c r="B115">
        <f>'All Nodes'!B3104</f>
        <v>103353</v>
      </c>
      <c r="C115">
        <f>'All Nodes'!C3104</f>
        <v>100001</v>
      </c>
      <c r="D115" s="1">
        <f>'All Nodes'!D3104</f>
        <v>0.56218999999999997</v>
      </c>
      <c r="E115" s="1">
        <f>'All Nodes'!E3104</f>
        <v>-0.533447</v>
      </c>
      <c r="F115" s="1">
        <f>'All Nodes'!F3104</f>
        <v>0.108427</v>
      </c>
      <c r="G115">
        <f>'All Nodes'!G3104</f>
        <v>100001</v>
      </c>
    </row>
    <row r="116" spans="1:7" x14ac:dyDescent="0.25">
      <c r="A116" t="str">
        <f>'All Nodes'!A3105</f>
        <v>GRID</v>
      </c>
      <c r="B116">
        <f>'All Nodes'!B3105</f>
        <v>103354</v>
      </c>
      <c r="C116">
        <f>'All Nodes'!C3105</f>
        <v>100001</v>
      </c>
      <c r="D116" s="1">
        <f>'All Nodes'!D3105</f>
        <v>0.533501</v>
      </c>
      <c r="E116" s="1">
        <f>'All Nodes'!E3105</f>
        <v>-0.56213800000000003</v>
      </c>
      <c r="F116" s="1">
        <f>'All Nodes'!F3105</f>
        <v>0.10842599999999999</v>
      </c>
      <c r="G116">
        <f>'All Nodes'!G3105</f>
        <v>100001</v>
      </c>
    </row>
    <row r="117" spans="1:7" x14ac:dyDescent="0.25">
      <c r="A117" t="str">
        <f>'All Nodes'!A3106</f>
        <v>GRID</v>
      </c>
      <c r="B117">
        <f>'All Nodes'!B3106</f>
        <v>103355</v>
      </c>
      <c r="C117">
        <f>'All Nodes'!C3106</f>
        <v>100001</v>
      </c>
      <c r="D117" s="1">
        <f>'All Nodes'!D3106</f>
        <v>0.50334999999999996</v>
      </c>
      <c r="E117" s="1">
        <f>'All Nodes'!E3106</f>
        <v>-0.58928800000000003</v>
      </c>
      <c r="F117" s="1">
        <f>'All Nodes'!F3106</f>
        <v>0.10842599999999999</v>
      </c>
      <c r="G117">
        <f>'All Nodes'!G3106</f>
        <v>100001</v>
      </c>
    </row>
    <row r="118" spans="1:7" x14ac:dyDescent="0.25">
      <c r="A118" t="str">
        <f>'All Nodes'!A3107</f>
        <v>GRID</v>
      </c>
      <c r="B118">
        <f>'All Nodes'!B3107</f>
        <v>103356</v>
      </c>
      <c r="C118">
        <f>'All Nodes'!C3107</f>
        <v>100001</v>
      </c>
      <c r="D118" s="1">
        <f>'All Nodes'!D3107</f>
        <v>0.43899500000000002</v>
      </c>
      <c r="E118" s="1">
        <f>'All Nodes'!E3107</f>
        <v>-0.63867600000000002</v>
      </c>
      <c r="F118" s="1">
        <f>'All Nodes'!F3107</f>
        <v>0.108427</v>
      </c>
      <c r="G118">
        <f>'All Nodes'!G3107</f>
        <v>100001</v>
      </c>
    </row>
    <row r="119" spans="1:7" x14ac:dyDescent="0.25">
      <c r="A119" t="str">
        <f>'All Nodes'!A3108</f>
        <v>GRID</v>
      </c>
      <c r="B119">
        <f>'All Nodes'!B3108</f>
        <v>103357</v>
      </c>
      <c r="C119">
        <f>'All Nodes'!C3108</f>
        <v>100001</v>
      </c>
      <c r="D119" s="1">
        <f>'All Nodes'!D3108</f>
        <v>0.40496799999999999</v>
      </c>
      <c r="E119" s="1">
        <f>'All Nodes'!E3108</f>
        <v>-0.66077399999999997</v>
      </c>
      <c r="F119" s="1">
        <f>'All Nodes'!F3108</f>
        <v>0.108427</v>
      </c>
      <c r="G119">
        <f>'All Nodes'!G3108</f>
        <v>100001</v>
      </c>
    </row>
    <row r="120" spans="1:7" x14ac:dyDescent="0.25">
      <c r="A120" t="str">
        <f>'All Nodes'!A3109</f>
        <v>GRID</v>
      </c>
      <c r="B120">
        <f>'All Nodes'!B3109</f>
        <v>103358</v>
      </c>
      <c r="C120">
        <f>'All Nodes'!C3109</f>
        <v>100001</v>
      </c>
      <c r="D120" s="1">
        <f>'All Nodes'!D3109</f>
        <v>0.47181899999999999</v>
      </c>
      <c r="E120" s="1">
        <f>'All Nodes'!E3109</f>
        <v>-0.61482499999999995</v>
      </c>
      <c r="F120" s="1">
        <f>'All Nodes'!F3109</f>
        <v>0.108427</v>
      </c>
      <c r="G120">
        <f>'All Nodes'!G3109</f>
        <v>100001</v>
      </c>
    </row>
    <row r="121" spans="1:7" x14ac:dyDescent="0.25">
      <c r="A121" t="str">
        <f>'All Nodes'!A3110</f>
        <v>GRID</v>
      </c>
      <c r="B121">
        <f>'All Nodes'!B3110</f>
        <v>103359</v>
      </c>
      <c r="C121">
        <f>'All Nodes'!C3110</f>
        <v>100001</v>
      </c>
      <c r="D121" s="1">
        <f>'All Nodes'!D3110</f>
        <v>0.681064</v>
      </c>
      <c r="E121" s="1">
        <f>'All Nodes'!E3110</f>
        <v>0.36982999999999999</v>
      </c>
      <c r="F121" s="1">
        <f>'All Nodes'!F3110</f>
        <v>0.10842599999999999</v>
      </c>
      <c r="G121">
        <f>'All Nodes'!G3110</f>
        <v>100001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B2" sqref="B2"/>
    </sheetView>
  </sheetViews>
  <sheetFormatPr defaultRowHeight="15" x14ac:dyDescent="0.25"/>
  <cols>
    <col min="4" max="5" width="11" style="1" bestFit="1" customWidth="1"/>
    <col min="6" max="6" width="10.28515625" style="1" bestFit="1" customWidth="1"/>
  </cols>
  <sheetData>
    <row r="1" spans="1:7" x14ac:dyDescent="0.25">
      <c r="A1" s="3" t="s">
        <v>18</v>
      </c>
      <c r="B1" s="3" t="s">
        <v>12</v>
      </c>
      <c r="C1" s="3" t="s">
        <v>13</v>
      </c>
      <c r="D1" s="4" t="s">
        <v>16</v>
      </c>
      <c r="E1" s="4" t="s">
        <v>15</v>
      </c>
      <c r="F1" s="4" t="s">
        <v>17</v>
      </c>
      <c r="G1" s="4" t="s">
        <v>14</v>
      </c>
    </row>
    <row r="2" spans="1:7" x14ac:dyDescent="0.25">
      <c r="A2" t="str">
        <f>'All Nodes'!A6100</f>
        <v>GRID</v>
      </c>
      <c r="B2">
        <f>'All Nodes'!B6100</f>
        <v>108240</v>
      </c>
      <c r="C2">
        <f>'All Nodes'!C6100</f>
        <v>100001</v>
      </c>
      <c r="D2" s="1">
        <f>'All Nodes'!D6100</f>
        <v>-0.37221700000000002</v>
      </c>
      <c r="E2" s="1">
        <f>'All Nodes'!E6100</f>
        <v>0.68545900000000004</v>
      </c>
      <c r="F2" s="1">
        <f>'All Nodes'!F6100</f>
        <v>0.14318600000000001</v>
      </c>
      <c r="G2">
        <f>'All Nodes'!G6100</f>
        <v>100001</v>
      </c>
    </row>
    <row r="3" spans="1:7" x14ac:dyDescent="0.25">
      <c r="A3" t="str">
        <f>'All Nodes'!A6101</f>
        <v>GRID</v>
      </c>
      <c r="B3">
        <f>'All Nodes'!B6101</f>
        <v>108241</v>
      </c>
      <c r="C3">
        <f>'All Nodes'!C6101</f>
        <v>100001</v>
      </c>
      <c r="D3" s="1">
        <f>'All Nodes'!D6101</f>
        <v>-0.29852899999999999</v>
      </c>
      <c r="E3" s="1">
        <f>'All Nodes'!E6101</f>
        <v>0.72060999999999997</v>
      </c>
      <c r="F3" s="1">
        <f>'All Nodes'!F6101</f>
        <v>0.14318700000000001</v>
      </c>
      <c r="G3">
        <f>'All Nodes'!G6101</f>
        <v>100001</v>
      </c>
    </row>
    <row r="4" spans="1:7" x14ac:dyDescent="0.25">
      <c r="A4" t="str">
        <f>'All Nodes'!A6102</f>
        <v>GRID</v>
      </c>
      <c r="B4">
        <f>'All Nodes'!B6102</f>
        <v>108242</v>
      </c>
      <c r="C4">
        <f>'All Nodes'!C6102</f>
        <v>100001</v>
      </c>
      <c r="D4" s="1">
        <f>'All Nodes'!D6102</f>
        <v>-0.26040400000000002</v>
      </c>
      <c r="E4" s="1">
        <f>'All Nodes'!E6102</f>
        <v>0.73524599999999996</v>
      </c>
      <c r="F4" s="1">
        <f>'All Nodes'!F6102</f>
        <v>0.14318600000000001</v>
      </c>
      <c r="G4">
        <f>'All Nodes'!G6102</f>
        <v>100001</v>
      </c>
    </row>
    <row r="5" spans="1:7" x14ac:dyDescent="0.25">
      <c r="A5" t="str">
        <f>'All Nodes'!A6103</f>
        <v>GRID</v>
      </c>
      <c r="B5">
        <f>'All Nodes'!B6103</f>
        <v>108243</v>
      </c>
      <c r="C5">
        <f>'All Nodes'!C6103</f>
        <v>100001</v>
      </c>
      <c r="D5" s="1">
        <f>'All Nodes'!D6103</f>
        <v>-0.22156899999999999</v>
      </c>
      <c r="E5" s="1">
        <f>'All Nodes'!E6103</f>
        <v>0.74786699999999995</v>
      </c>
      <c r="F5" s="1">
        <f>'All Nodes'!F6103</f>
        <v>0.14318600000000001</v>
      </c>
      <c r="G5">
        <f>'All Nodes'!G6103</f>
        <v>100001</v>
      </c>
    </row>
    <row r="6" spans="1:7" x14ac:dyDescent="0.25">
      <c r="A6" t="str">
        <f>'All Nodes'!A6104</f>
        <v>GRID</v>
      </c>
      <c r="B6">
        <f>'All Nodes'!B6104</f>
        <v>108244</v>
      </c>
      <c r="C6">
        <f>'All Nodes'!C6104</f>
        <v>100001</v>
      </c>
      <c r="D6" s="1">
        <f>'All Nodes'!D6104</f>
        <v>-0.18212400000000001</v>
      </c>
      <c r="E6" s="1">
        <f>'All Nodes'!E6104</f>
        <v>0.75843799999999995</v>
      </c>
      <c r="F6" s="1">
        <f>'All Nodes'!F6104</f>
        <v>0.14318700000000001</v>
      </c>
      <c r="G6">
        <f>'All Nodes'!G6104</f>
        <v>100001</v>
      </c>
    </row>
    <row r="7" spans="1:7" x14ac:dyDescent="0.25">
      <c r="A7" t="str">
        <f>'All Nodes'!A6105</f>
        <v>GRID</v>
      </c>
      <c r="B7">
        <f>'All Nodes'!B6105</f>
        <v>108245</v>
      </c>
      <c r="C7">
        <f>'All Nodes'!C6105</f>
        <v>100001</v>
      </c>
      <c r="D7" s="1">
        <f>'All Nodes'!D6105</f>
        <v>-0.142182</v>
      </c>
      <c r="E7" s="1">
        <f>'All Nodes'!E6105</f>
        <v>0.76693100000000003</v>
      </c>
      <c r="F7" s="1">
        <f>'All Nodes'!F6105</f>
        <v>0.14318600000000001</v>
      </c>
      <c r="G7">
        <f>'All Nodes'!G6105</f>
        <v>100001</v>
      </c>
    </row>
    <row r="8" spans="1:7" x14ac:dyDescent="0.25">
      <c r="A8" t="str">
        <f>'All Nodes'!A6106</f>
        <v>GRID</v>
      </c>
      <c r="B8">
        <f>'All Nodes'!B6106</f>
        <v>108246</v>
      </c>
      <c r="C8">
        <f>'All Nodes'!C6106</f>
        <v>100001</v>
      </c>
      <c r="D8" s="1">
        <f>'All Nodes'!D6106</f>
        <v>-0.407582</v>
      </c>
      <c r="E8" s="1">
        <f>'All Nodes'!E6106</f>
        <v>0.66503900000000005</v>
      </c>
      <c r="F8" s="1">
        <f>'All Nodes'!F6106</f>
        <v>0.14318600000000001</v>
      </c>
      <c r="G8">
        <f>'All Nodes'!G6106</f>
        <v>100001</v>
      </c>
    </row>
    <row r="9" spans="1:7" x14ac:dyDescent="0.25">
      <c r="A9" t="str">
        <f>'All Nodes'!A6107</f>
        <v>GRID</v>
      </c>
      <c r="B9">
        <f>'All Nodes'!B6107</f>
        <v>108247</v>
      </c>
      <c r="C9">
        <f>'All Nodes'!C6107</f>
        <v>100001</v>
      </c>
      <c r="D9" s="1">
        <f>'All Nodes'!D6107</f>
        <v>-0.33583299999999999</v>
      </c>
      <c r="E9" s="1">
        <f>'All Nodes'!E6107</f>
        <v>0.70399900000000004</v>
      </c>
      <c r="F9" s="1">
        <f>'All Nodes'!F6107</f>
        <v>0.14318600000000001</v>
      </c>
      <c r="G9">
        <f>'All Nodes'!G6107</f>
        <v>100001</v>
      </c>
    </row>
    <row r="10" spans="1:7" x14ac:dyDescent="0.25">
      <c r="A10" t="str">
        <f>'All Nodes'!A6108</f>
        <v>GRID</v>
      </c>
      <c r="B10">
        <f>'All Nodes'!B6108</f>
        <v>108248</v>
      </c>
      <c r="C10">
        <f>'All Nodes'!C6108</f>
        <v>100001</v>
      </c>
      <c r="D10" s="1">
        <f>'All Nodes'!D6108</f>
        <v>-0.101849</v>
      </c>
      <c r="E10" s="1">
        <f>'All Nodes'!E6108</f>
        <v>0.77332000000000001</v>
      </c>
      <c r="F10" s="1">
        <f>'All Nodes'!F6108</f>
        <v>0.14318600000000001</v>
      </c>
      <c r="G10">
        <f>'All Nodes'!G6108</f>
        <v>100001</v>
      </c>
    </row>
    <row r="11" spans="1:7" x14ac:dyDescent="0.25">
      <c r="A11" t="str">
        <f>'All Nodes'!A6109</f>
        <v>GRID</v>
      </c>
      <c r="B11">
        <f>'All Nodes'!B6109</f>
        <v>108249</v>
      </c>
      <c r="C11">
        <f>'All Nodes'!C6109</f>
        <v>100001</v>
      </c>
      <c r="D11" s="1">
        <f>'All Nodes'!D6109</f>
        <v>-0.47486299999999998</v>
      </c>
      <c r="E11" s="1">
        <f>'All Nodes'!E6109</f>
        <v>0.61879200000000001</v>
      </c>
      <c r="F11" s="1">
        <f>'All Nodes'!F6109</f>
        <v>0.14318600000000001</v>
      </c>
      <c r="G11">
        <f>'All Nodes'!G6109</f>
        <v>100001</v>
      </c>
    </row>
    <row r="12" spans="1:7" x14ac:dyDescent="0.25">
      <c r="A12" t="str">
        <f>'All Nodes'!A6110</f>
        <v>GRID</v>
      </c>
      <c r="B12">
        <f>'All Nodes'!B6110</f>
        <v>108250</v>
      </c>
      <c r="C12">
        <f>'All Nodes'!C6110</f>
        <v>100001</v>
      </c>
      <c r="D12" s="1">
        <f>'All Nodes'!D6110</f>
        <v>-0.441828</v>
      </c>
      <c r="E12" s="1">
        <f>'All Nodes'!E6110</f>
        <v>0.64279600000000003</v>
      </c>
      <c r="F12" s="1">
        <f>'All Nodes'!F6110</f>
        <v>0.14318600000000001</v>
      </c>
      <c r="G12">
        <f>'All Nodes'!G6110</f>
        <v>100001</v>
      </c>
    </row>
    <row r="13" spans="1:7" x14ac:dyDescent="0.25">
      <c r="A13" t="str">
        <f>'All Nodes'!A6111</f>
        <v>GRID</v>
      </c>
      <c r="B13">
        <f>'All Nodes'!B6111</f>
        <v>108251</v>
      </c>
      <c r="C13">
        <f>'All Nodes'!C6111</f>
        <v>100001</v>
      </c>
      <c r="D13" s="1">
        <f>'All Nodes'!D6111</f>
        <v>-6.1234999999999998E-2</v>
      </c>
      <c r="E13" s="1">
        <f>'All Nodes'!E6111</f>
        <v>0.77759100000000003</v>
      </c>
      <c r="F13" s="1">
        <f>'All Nodes'!F6111</f>
        <v>0.14318600000000001</v>
      </c>
      <c r="G13">
        <f>'All Nodes'!G6111</f>
        <v>100001</v>
      </c>
    </row>
    <row r="14" spans="1:7" x14ac:dyDescent="0.25">
      <c r="A14" t="str">
        <f>'All Nodes'!A6112</f>
        <v>GRID</v>
      </c>
      <c r="B14">
        <f>'All Nodes'!B6112</f>
        <v>108252</v>
      </c>
      <c r="C14">
        <f>'All Nodes'!C6112</f>
        <v>100001</v>
      </c>
      <c r="D14" s="1">
        <f>'All Nodes'!D6112</f>
        <v>-0.50659799999999999</v>
      </c>
      <c r="E14" s="1">
        <f>'All Nodes'!E6112</f>
        <v>0.59309100000000003</v>
      </c>
      <c r="F14" s="1">
        <f>'All Nodes'!F6112</f>
        <v>0.14318700000000001</v>
      </c>
      <c r="G14">
        <f>'All Nodes'!G6112</f>
        <v>100001</v>
      </c>
    </row>
    <row r="15" spans="1:7" x14ac:dyDescent="0.25">
      <c r="A15" t="str">
        <f>'All Nodes'!A6113</f>
        <v>GRID</v>
      </c>
      <c r="B15">
        <f>'All Nodes'!B6113</f>
        <v>108253</v>
      </c>
      <c r="C15">
        <f>'All Nodes'!C6113</f>
        <v>100001</v>
      </c>
      <c r="D15" s="1">
        <f>'All Nodes'!D6113</f>
        <v>-0.53694299999999995</v>
      </c>
      <c r="E15" s="1">
        <f>'All Nodes'!E6113</f>
        <v>0.56576499999999996</v>
      </c>
      <c r="F15" s="1">
        <f>'All Nodes'!F6113</f>
        <v>0.14318700000000001</v>
      </c>
      <c r="G15">
        <f>'All Nodes'!G6113</f>
        <v>100001</v>
      </c>
    </row>
    <row r="16" spans="1:7" x14ac:dyDescent="0.25">
      <c r="A16" t="str">
        <f>'All Nodes'!A6114</f>
        <v>GRID</v>
      </c>
      <c r="B16">
        <f>'All Nodes'!B6114</f>
        <v>108254</v>
      </c>
      <c r="C16">
        <f>'All Nodes'!C6114</f>
        <v>100001</v>
      </c>
      <c r="D16" s="1">
        <f>'All Nodes'!D6114</f>
        <v>-0.56581700000000001</v>
      </c>
      <c r="E16" s="1">
        <f>'All Nodes'!E6114</f>
        <v>0.53688899999999995</v>
      </c>
      <c r="F16" s="1">
        <f>'All Nodes'!F6114</f>
        <v>0.14318700000000001</v>
      </c>
      <c r="G16">
        <f>'All Nodes'!G6114</f>
        <v>100001</v>
      </c>
    </row>
    <row r="17" spans="1:7" x14ac:dyDescent="0.25">
      <c r="A17" t="str">
        <f>'All Nodes'!A6115</f>
        <v>GRID</v>
      </c>
      <c r="B17">
        <f>'All Nodes'!B6115</f>
        <v>108255</v>
      </c>
      <c r="C17">
        <f>'All Nodes'!C6115</f>
        <v>100001</v>
      </c>
      <c r="D17" s="1">
        <f>'All Nodes'!D6115</f>
        <v>-2.0455000000000001E-2</v>
      </c>
      <c r="E17" s="1">
        <f>'All Nodes'!E6115</f>
        <v>0.77973000000000003</v>
      </c>
      <c r="F17" s="1">
        <f>'All Nodes'!F6115</f>
        <v>0.14318700000000001</v>
      </c>
      <c r="G17">
        <f>'All Nodes'!G6115</f>
        <v>100001</v>
      </c>
    </row>
    <row r="18" spans="1:7" x14ac:dyDescent="0.25">
      <c r="A18" t="str">
        <f>'All Nodes'!A6116</f>
        <v>GRID</v>
      </c>
      <c r="B18">
        <f>'All Nodes'!B6116</f>
        <v>108256</v>
      </c>
      <c r="C18">
        <f>'All Nodes'!C6116</f>
        <v>100001</v>
      </c>
      <c r="D18" s="1">
        <f>'All Nodes'!D6116</f>
        <v>-0.59314100000000003</v>
      </c>
      <c r="E18" s="1">
        <f>'All Nodes'!E6116</f>
        <v>0.50653999999999999</v>
      </c>
      <c r="F18" s="1">
        <f>'All Nodes'!F6116</f>
        <v>0.14318600000000001</v>
      </c>
      <c r="G18">
        <f>'All Nodes'!G6116</f>
        <v>100001</v>
      </c>
    </row>
    <row r="19" spans="1:7" x14ac:dyDescent="0.25">
      <c r="A19" t="str">
        <f>'All Nodes'!A6117</f>
        <v>GRID</v>
      </c>
      <c r="B19">
        <f>'All Nodes'!B6117</f>
        <v>108257</v>
      </c>
      <c r="C19">
        <f>'All Nodes'!C6117</f>
        <v>100001</v>
      </c>
      <c r="D19" s="1">
        <f>'All Nodes'!D6117</f>
        <v>-0.618838</v>
      </c>
      <c r="E19" s="1">
        <f>'All Nodes'!E6117</f>
        <v>0.47480299999999998</v>
      </c>
      <c r="F19" s="1">
        <f>'All Nodes'!F6117</f>
        <v>0.14318700000000001</v>
      </c>
      <c r="G19">
        <f>'All Nodes'!G6117</f>
        <v>100001</v>
      </c>
    </row>
    <row r="20" spans="1:7" x14ac:dyDescent="0.25">
      <c r="A20" t="str">
        <f>'All Nodes'!A6118</f>
        <v>GRID</v>
      </c>
      <c r="B20">
        <f>'All Nodes'!B6118</f>
        <v>108258</v>
      </c>
      <c r="C20">
        <f>'All Nodes'!C6118</f>
        <v>100001</v>
      </c>
      <c r="D20" s="1">
        <f>'All Nodes'!D6118</f>
        <v>-0.68549400000000005</v>
      </c>
      <c r="E20" s="1">
        <f>'All Nodes'!E6118</f>
        <v>0.37214999999999998</v>
      </c>
      <c r="F20" s="1">
        <f>'All Nodes'!F6118</f>
        <v>0.14318700000000001</v>
      </c>
      <c r="G20">
        <f>'All Nodes'!G6118</f>
        <v>100001</v>
      </c>
    </row>
    <row r="21" spans="1:7" x14ac:dyDescent="0.25">
      <c r="A21" t="str">
        <f>'All Nodes'!A6119</f>
        <v>GRID</v>
      </c>
      <c r="B21">
        <f>'All Nodes'!B6119</f>
        <v>108259</v>
      </c>
      <c r="C21">
        <f>'All Nodes'!C6119</f>
        <v>100001</v>
      </c>
      <c r="D21" s="1">
        <f>'All Nodes'!D6119</f>
        <v>2.0379700000000001E-2</v>
      </c>
      <c r="E21" s="1">
        <f>'All Nodes'!E6119</f>
        <v>0.77973199999999998</v>
      </c>
      <c r="F21" s="1">
        <f>'All Nodes'!F6119</f>
        <v>0.14318600000000001</v>
      </c>
      <c r="G21">
        <f>'All Nodes'!G6119</f>
        <v>100001</v>
      </c>
    </row>
    <row r="22" spans="1:7" x14ac:dyDescent="0.25">
      <c r="A22" t="str">
        <f>'All Nodes'!A6120</f>
        <v>GRID</v>
      </c>
      <c r="B22">
        <f>'All Nodes'!B6120</f>
        <v>108260</v>
      </c>
      <c r="C22">
        <f>'All Nodes'!C6120</f>
        <v>100001</v>
      </c>
      <c r="D22" s="1">
        <f>'All Nodes'!D6120</f>
        <v>-0.72063900000000003</v>
      </c>
      <c r="E22" s="1">
        <f>'All Nodes'!E6120</f>
        <v>0.298458</v>
      </c>
      <c r="F22" s="1">
        <f>'All Nodes'!F6120</f>
        <v>0.14318600000000001</v>
      </c>
      <c r="G22">
        <f>'All Nodes'!G6120</f>
        <v>100001</v>
      </c>
    </row>
    <row r="23" spans="1:7" x14ac:dyDescent="0.25">
      <c r="A23" t="str">
        <f>'All Nodes'!A6121</f>
        <v>GRID</v>
      </c>
      <c r="B23">
        <f>'All Nodes'!B6121</f>
        <v>108261</v>
      </c>
      <c r="C23">
        <f>'All Nodes'!C6121</f>
        <v>100001</v>
      </c>
      <c r="D23" s="1">
        <f>'All Nodes'!D6121</f>
        <v>-0.73527200000000004</v>
      </c>
      <c r="E23" s="1">
        <f>'All Nodes'!E6121</f>
        <v>0.26033400000000001</v>
      </c>
      <c r="F23" s="1">
        <f>'All Nodes'!F6121</f>
        <v>0.14318700000000001</v>
      </c>
      <c r="G23">
        <f>'All Nodes'!G6121</f>
        <v>100001</v>
      </c>
    </row>
    <row r="24" spans="1:7" x14ac:dyDescent="0.25">
      <c r="A24" t="str">
        <f>'All Nodes'!A6122</f>
        <v>GRID</v>
      </c>
      <c r="B24">
        <f>'All Nodes'!B6122</f>
        <v>108262</v>
      </c>
      <c r="C24">
        <f>'All Nodes'!C6122</f>
        <v>100001</v>
      </c>
      <c r="D24" s="1">
        <f>'All Nodes'!D6122</f>
        <v>-0.74788900000000003</v>
      </c>
      <c r="E24" s="1">
        <f>'All Nodes'!E6122</f>
        <v>0.221495</v>
      </c>
      <c r="F24" s="1">
        <f>'All Nodes'!F6122</f>
        <v>0.14318700000000001</v>
      </c>
      <c r="G24">
        <f>'All Nodes'!G6122</f>
        <v>100001</v>
      </c>
    </row>
    <row r="25" spans="1:7" x14ac:dyDescent="0.25">
      <c r="A25" t="str">
        <f>'All Nodes'!A6123</f>
        <v>GRID</v>
      </c>
      <c r="B25">
        <f>'All Nodes'!B6123</f>
        <v>108263</v>
      </c>
      <c r="C25">
        <f>'All Nodes'!C6123</f>
        <v>100001</v>
      </c>
      <c r="D25" s="1">
        <f>'All Nodes'!D6123</f>
        <v>-0.75845600000000002</v>
      </c>
      <c r="E25" s="1">
        <f>'All Nodes'!E6123</f>
        <v>0.18204999999999999</v>
      </c>
      <c r="F25" s="1">
        <f>'All Nodes'!F6123</f>
        <v>0.14318700000000001</v>
      </c>
      <c r="G25">
        <f>'All Nodes'!G6123</f>
        <v>100001</v>
      </c>
    </row>
    <row r="26" spans="1:7" x14ac:dyDescent="0.25">
      <c r="A26" t="str">
        <f>'All Nodes'!A6124</f>
        <v>GRID</v>
      </c>
      <c r="B26">
        <f>'All Nodes'!B6124</f>
        <v>108264</v>
      </c>
      <c r="C26">
        <f>'All Nodes'!C6124</f>
        <v>100001</v>
      </c>
      <c r="D26" s="1">
        <f>'All Nodes'!D6124</f>
        <v>-0.76694399999999996</v>
      </c>
      <c r="E26" s="1">
        <f>'All Nodes'!E6124</f>
        <v>0.14210700000000001</v>
      </c>
      <c r="F26" s="1">
        <f>'All Nodes'!F6124</f>
        <v>0.14318700000000001</v>
      </c>
      <c r="G26">
        <f>'All Nodes'!G6124</f>
        <v>100001</v>
      </c>
    </row>
    <row r="27" spans="1:7" x14ac:dyDescent="0.25">
      <c r="A27" t="str">
        <f>'All Nodes'!A6125</f>
        <v>GRID</v>
      </c>
      <c r="B27">
        <f>'All Nodes'!B6125</f>
        <v>108265</v>
      </c>
      <c r="C27">
        <f>'All Nodes'!C6125</f>
        <v>100001</v>
      </c>
      <c r="D27" s="1">
        <f>'All Nodes'!D6125</f>
        <v>-0.64283900000000005</v>
      </c>
      <c r="E27" s="1">
        <f>'All Nodes'!E6125</f>
        <v>0.44176500000000002</v>
      </c>
      <c r="F27" s="1">
        <f>'All Nodes'!F6125</f>
        <v>0.14318700000000001</v>
      </c>
      <c r="G27">
        <f>'All Nodes'!G6125</f>
        <v>100001</v>
      </c>
    </row>
    <row r="28" spans="1:7" x14ac:dyDescent="0.25">
      <c r="A28" t="str">
        <f>'All Nodes'!A6126</f>
        <v>GRID</v>
      </c>
      <c r="B28">
        <f>'All Nodes'!B6126</f>
        <v>108266</v>
      </c>
      <c r="C28">
        <f>'All Nodes'!C6126</f>
        <v>100001</v>
      </c>
      <c r="D28" s="1">
        <f>'All Nodes'!D6126</f>
        <v>-0.66507799999999995</v>
      </c>
      <c r="E28" s="1">
        <f>'All Nodes'!E6126</f>
        <v>0.40751500000000002</v>
      </c>
      <c r="F28" s="1">
        <f>'All Nodes'!F6126</f>
        <v>0.14318700000000001</v>
      </c>
      <c r="G28">
        <f>'All Nodes'!G6126</f>
        <v>100001</v>
      </c>
    </row>
    <row r="29" spans="1:7" x14ac:dyDescent="0.25">
      <c r="A29" t="str">
        <f>'All Nodes'!A6127</f>
        <v>GRID</v>
      </c>
      <c r="B29">
        <f>'All Nodes'!B6127</f>
        <v>108267</v>
      </c>
      <c r="C29">
        <f>'All Nodes'!C6127</f>
        <v>100001</v>
      </c>
      <c r="D29" s="1">
        <f>'All Nodes'!D6127</f>
        <v>-0.70403199999999999</v>
      </c>
      <c r="E29" s="1">
        <f>'All Nodes'!E6127</f>
        <v>0.33576299999999998</v>
      </c>
      <c r="F29" s="1">
        <f>'All Nodes'!F6127</f>
        <v>0.14318700000000001</v>
      </c>
      <c r="G29">
        <f>'All Nodes'!G6127</f>
        <v>100001</v>
      </c>
    </row>
    <row r="30" spans="1:7" x14ac:dyDescent="0.25">
      <c r="A30" t="str">
        <f>'All Nodes'!A6128</f>
        <v>GRID</v>
      </c>
      <c r="B30">
        <f>'All Nodes'!B6128</f>
        <v>108268</v>
      </c>
      <c r="C30">
        <f>'All Nodes'!C6128</f>
        <v>100001</v>
      </c>
      <c r="D30" s="1">
        <f>'All Nodes'!D6128</f>
        <v>6.11598E-2</v>
      </c>
      <c r="E30" s="1">
        <f>'All Nodes'!E6128</f>
        <v>0.77759699999999998</v>
      </c>
      <c r="F30" s="1">
        <f>'All Nodes'!F6128</f>
        <v>0.14318600000000001</v>
      </c>
      <c r="G30">
        <f>'All Nodes'!G6128</f>
        <v>100001</v>
      </c>
    </row>
    <row r="31" spans="1:7" x14ac:dyDescent="0.25">
      <c r="A31" t="str">
        <f>'All Nodes'!A6129</f>
        <v>GRID</v>
      </c>
      <c r="B31">
        <f>'All Nodes'!B6129</f>
        <v>108269</v>
      </c>
      <c r="C31">
        <f>'All Nodes'!C6129</f>
        <v>100001</v>
      </c>
      <c r="D31" s="1">
        <f>'All Nodes'!D6129</f>
        <v>-0.77333099999999999</v>
      </c>
      <c r="E31" s="1">
        <f>'All Nodes'!E6129</f>
        <v>0.101773</v>
      </c>
      <c r="F31" s="1">
        <f>'All Nodes'!F6129</f>
        <v>0.14318700000000001</v>
      </c>
      <c r="G31">
        <f>'All Nodes'!G6129</f>
        <v>100001</v>
      </c>
    </row>
    <row r="32" spans="1:7" x14ac:dyDescent="0.25">
      <c r="A32" t="str">
        <f>'All Nodes'!A6130</f>
        <v>GRID</v>
      </c>
      <c r="B32">
        <f>'All Nodes'!B6130</f>
        <v>108270</v>
      </c>
      <c r="C32">
        <f>'All Nodes'!C6130</f>
        <v>100001</v>
      </c>
      <c r="D32" s="1">
        <f>'All Nodes'!D6130</f>
        <v>0.101772</v>
      </c>
      <c r="E32" s="1">
        <f>'All Nodes'!E6130</f>
        <v>0.77333099999999999</v>
      </c>
      <c r="F32" s="1">
        <f>'All Nodes'!F6130</f>
        <v>0.14318700000000001</v>
      </c>
      <c r="G32">
        <f>'All Nodes'!G6130</f>
        <v>100001</v>
      </c>
    </row>
    <row r="33" spans="1:7" x14ac:dyDescent="0.25">
      <c r="A33" t="str">
        <f>'All Nodes'!A6131</f>
        <v>GRID</v>
      </c>
      <c r="B33">
        <f>'All Nodes'!B6131</f>
        <v>108271</v>
      </c>
      <c r="C33">
        <f>'All Nodes'!C6131</f>
        <v>100001</v>
      </c>
      <c r="D33" s="1">
        <f>'All Nodes'!D6131</f>
        <v>-0.77759699999999998</v>
      </c>
      <c r="E33" s="1">
        <f>'All Nodes'!E6131</f>
        <v>6.1159999999999999E-2</v>
      </c>
      <c r="F33" s="1">
        <f>'All Nodes'!F6131</f>
        <v>0.14318700000000001</v>
      </c>
      <c r="G33">
        <f>'All Nodes'!G6131</f>
        <v>100001</v>
      </c>
    </row>
    <row r="34" spans="1:7" x14ac:dyDescent="0.25">
      <c r="A34" t="str">
        <f>'All Nodes'!A6132</f>
        <v>GRID</v>
      </c>
      <c r="B34">
        <f>'All Nodes'!B6132</f>
        <v>108272</v>
      </c>
      <c r="C34">
        <f>'All Nodes'!C6132</f>
        <v>100001</v>
      </c>
      <c r="D34" s="1">
        <f>'All Nodes'!D6132</f>
        <v>0.14210600000000001</v>
      </c>
      <c r="E34" s="1">
        <f>'All Nodes'!E6132</f>
        <v>0.76694399999999996</v>
      </c>
      <c r="F34" s="1">
        <f>'All Nodes'!F6132</f>
        <v>0.14318600000000001</v>
      </c>
      <c r="G34">
        <f>'All Nodes'!G6132</f>
        <v>100001</v>
      </c>
    </row>
    <row r="35" spans="1:7" x14ac:dyDescent="0.25">
      <c r="A35" t="str">
        <f>'All Nodes'!A6133</f>
        <v>GRID</v>
      </c>
      <c r="B35">
        <f>'All Nodes'!B6133</f>
        <v>108273</v>
      </c>
      <c r="C35">
        <f>'All Nodes'!C6133</f>
        <v>100001</v>
      </c>
      <c r="D35" s="1">
        <f>'All Nodes'!D6133</f>
        <v>-0.77973199999999998</v>
      </c>
      <c r="E35" s="1">
        <f>'All Nodes'!E6133</f>
        <v>2.0379999999999999E-2</v>
      </c>
      <c r="F35" s="1">
        <f>'All Nodes'!F6133</f>
        <v>0.14318700000000001</v>
      </c>
      <c r="G35">
        <f>'All Nodes'!G6133</f>
        <v>100001</v>
      </c>
    </row>
    <row r="36" spans="1:7" x14ac:dyDescent="0.25">
      <c r="A36" t="str">
        <f>'All Nodes'!A6134</f>
        <v>GRID</v>
      </c>
      <c r="B36">
        <f>'All Nodes'!B6134</f>
        <v>108274</v>
      </c>
      <c r="C36">
        <f>'All Nodes'!C6134</f>
        <v>100001</v>
      </c>
      <c r="D36" s="1">
        <f>'All Nodes'!D6134</f>
        <v>0.18204999999999999</v>
      </c>
      <c r="E36" s="1">
        <f>'All Nodes'!E6134</f>
        <v>0.75845600000000002</v>
      </c>
      <c r="F36" s="1">
        <f>'All Nodes'!F6134</f>
        <v>0.14318600000000001</v>
      </c>
      <c r="G36">
        <f>'All Nodes'!G6134</f>
        <v>100001</v>
      </c>
    </row>
    <row r="37" spans="1:7" x14ac:dyDescent="0.25">
      <c r="A37" t="str">
        <f>'All Nodes'!A6135</f>
        <v>GRID</v>
      </c>
      <c r="B37">
        <f>'All Nodes'!B6135</f>
        <v>108275</v>
      </c>
      <c r="C37">
        <f>'All Nodes'!C6135</f>
        <v>100001</v>
      </c>
      <c r="D37" s="1">
        <f>'All Nodes'!D6135</f>
        <v>-0.77973000000000003</v>
      </c>
      <c r="E37" s="1">
        <f>'All Nodes'!E6135</f>
        <v>-2.0455000000000001E-2</v>
      </c>
      <c r="F37" s="1">
        <f>'All Nodes'!F6135</f>
        <v>0.14318700000000001</v>
      </c>
      <c r="G37">
        <f>'All Nodes'!G6135</f>
        <v>100001</v>
      </c>
    </row>
    <row r="38" spans="1:7" x14ac:dyDescent="0.25">
      <c r="A38" t="str">
        <f>'All Nodes'!A6136</f>
        <v>GRID</v>
      </c>
      <c r="B38">
        <f>'All Nodes'!B6136</f>
        <v>108276</v>
      </c>
      <c r="C38">
        <f>'All Nodes'!C6136</f>
        <v>100001</v>
      </c>
      <c r="D38" s="1">
        <f>'All Nodes'!D6136</f>
        <v>0.221494</v>
      </c>
      <c r="E38" s="1">
        <f>'All Nodes'!E6136</f>
        <v>0.74788900000000003</v>
      </c>
      <c r="F38" s="1">
        <f>'All Nodes'!F6136</f>
        <v>0.14318600000000001</v>
      </c>
      <c r="G38">
        <f>'All Nodes'!G6136</f>
        <v>100001</v>
      </c>
    </row>
    <row r="39" spans="1:7" x14ac:dyDescent="0.25">
      <c r="A39" t="str">
        <f>'All Nodes'!A6137</f>
        <v>GRID</v>
      </c>
      <c r="B39">
        <f>'All Nodes'!B6137</f>
        <v>108277</v>
      </c>
      <c r="C39">
        <f>'All Nodes'!C6137</f>
        <v>100001</v>
      </c>
      <c r="D39" s="1">
        <f>'All Nodes'!D6137</f>
        <v>-0.77759100000000003</v>
      </c>
      <c r="E39" s="1">
        <f>'All Nodes'!E6137</f>
        <v>-6.1234999999999998E-2</v>
      </c>
      <c r="F39" s="1">
        <f>'All Nodes'!F6137</f>
        <v>0.14318700000000001</v>
      </c>
      <c r="G39">
        <f>'All Nodes'!G6137</f>
        <v>100001</v>
      </c>
    </row>
    <row r="40" spans="1:7" x14ac:dyDescent="0.25">
      <c r="A40" t="str">
        <f>'All Nodes'!A6138</f>
        <v>GRID</v>
      </c>
      <c r="B40">
        <f>'All Nodes'!B6138</f>
        <v>108278</v>
      </c>
      <c r="C40">
        <f>'All Nodes'!C6138</f>
        <v>100001</v>
      </c>
      <c r="D40" s="1">
        <f>'All Nodes'!D6138</f>
        <v>0.26033299999999998</v>
      </c>
      <c r="E40" s="1">
        <f>'All Nodes'!E6138</f>
        <v>0.73527200000000004</v>
      </c>
      <c r="F40" s="1">
        <f>'All Nodes'!F6138</f>
        <v>0.14318600000000001</v>
      </c>
      <c r="G40">
        <f>'All Nodes'!G6138</f>
        <v>100001</v>
      </c>
    </row>
    <row r="41" spans="1:7" x14ac:dyDescent="0.25">
      <c r="A41" t="str">
        <f>'All Nodes'!A6139</f>
        <v>GRID</v>
      </c>
      <c r="B41">
        <f>'All Nodes'!B6139</f>
        <v>108279</v>
      </c>
      <c r="C41">
        <f>'All Nodes'!C6139</f>
        <v>100001</v>
      </c>
      <c r="D41" s="1">
        <f>'All Nodes'!D6139</f>
        <v>-0.77332000000000001</v>
      </c>
      <c r="E41" s="1">
        <f>'All Nodes'!E6139</f>
        <v>-0.101849</v>
      </c>
      <c r="F41" s="1">
        <f>'All Nodes'!F6139</f>
        <v>0.14318800000000001</v>
      </c>
      <c r="G41">
        <f>'All Nodes'!G6139</f>
        <v>100001</v>
      </c>
    </row>
    <row r="42" spans="1:7" x14ac:dyDescent="0.25">
      <c r="A42" t="str">
        <f>'All Nodes'!A6140</f>
        <v>GRID</v>
      </c>
      <c r="B42">
        <f>'All Nodes'!B6140</f>
        <v>108280</v>
      </c>
      <c r="C42">
        <f>'All Nodes'!C6140</f>
        <v>100001</v>
      </c>
      <c r="D42" s="1">
        <f>'All Nodes'!D6140</f>
        <v>0.298458</v>
      </c>
      <c r="E42" s="1">
        <f>'All Nodes'!E6140</f>
        <v>0.72063900000000003</v>
      </c>
      <c r="F42" s="1">
        <f>'All Nodes'!F6140</f>
        <v>0.14318600000000001</v>
      </c>
      <c r="G42">
        <f>'All Nodes'!G6140</f>
        <v>100001</v>
      </c>
    </row>
    <row r="43" spans="1:7" x14ac:dyDescent="0.25">
      <c r="A43" t="str">
        <f>'All Nodes'!A6141</f>
        <v>GRID</v>
      </c>
      <c r="B43">
        <f>'All Nodes'!B6141</f>
        <v>108281</v>
      </c>
      <c r="C43">
        <f>'All Nodes'!C6141</f>
        <v>100001</v>
      </c>
      <c r="D43" s="1">
        <f>'All Nodes'!D6141</f>
        <v>-0.76693100000000003</v>
      </c>
      <c r="E43" s="1">
        <f>'All Nodes'!E6141</f>
        <v>-0.142181</v>
      </c>
      <c r="F43" s="1">
        <f>'All Nodes'!F6141</f>
        <v>0.14318800000000001</v>
      </c>
      <c r="G43">
        <f>'All Nodes'!G6141</f>
        <v>100001</v>
      </c>
    </row>
    <row r="44" spans="1:7" x14ac:dyDescent="0.25">
      <c r="A44" t="str">
        <f>'All Nodes'!A6142</f>
        <v>GRID</v>
      </c>
      <c r="B44">
        <f>'All Nodes'!B6142</f>
        <v>108282</v>
      </c>
      <c r="C44">
        <f>'All Nodes'!C6142</f>
        <v>100001</v>
      </c>
      <c r="D44" s="1">
        <f>'All Nodes'!D6142</f>
        <v>0.33576400000000001</v>
      </c>
      <c r="E44" s="1">
        <f>'All Nodes'!E6142</f>
        <v>0.70403199999999999</v>
      </c>
      <c r="F44" s="1">
        <f>'All Nodes'!F6142</f>
        <v>0.14318600000000001</v>
      </c>
      <c r="G44">
        <f>'All Nodes'!G6142</f>
        <v>100001</v>
      </c>
    </row>
    <row r="45" spans="1:7" x14ac:dyDescent="0.25">
      <c r="A45" t="str">
        <f>'All Nodes'!A6143</f>
        <v>GRID</v>
      </c>
      <c r="B45">
        <f>'All Nodes'!B6143</f>
        <v>108283</v>
      </c>
      <c r="C45">
        <f>'All Nodes'!C6143</f>
        <v>100001</v>
      </c>
      <c r="D45" s="1">
        <f>'All Nodes'!D6143</f>
        <v>-0.75843799999999995</v>
      </c>
      <c r="E45" s="1">
        <f>'All Nodes'!E6143</f>
        <v>-0.18212500000000001</v>
      </c>
      <c r="F45" s="1">
        <f>'All Nodes'!F6143</f>
        <v>0.14318800000000001</v>
      </c>
      <c r="G45">
        <f>'All Nodes'!G6143</f>
        <v>100001</v>
      </c>
    </row>
    <row r="46" spans="1:7" x14ac:dyDescent="0.25">
      <c r="A46" t="str">
        <f>'All Nodes'!A6144</f>
        <v>GRID</v>
      </c>
      <c r="B46">
        <f>'All Nodes'!B6144</f>
        <v>108284</v>
      </c>
      <c r="C46">
        <f>'All Nodes'!C6144</f>
        <v>100001</v>
      </c>
      <c r="D46" s="1">
        <f>'All Nodes'!D6144</f>
        <v>0.37214900000000001</v>
      </c>
      <c r="E46" s="1">
        <f>'All Nodes'!E6144</f>
        <v>0.68549499999999997</v>
      </c>
      <c r="F46" s="1">
        <f>'All Nodes'!F6144</f>
        <v>0.14318600000000001</v>
      </c>
      <c r="G46">
        <f>'All Nodes'!G6144</f>
        <v>100001</v>
      </c>
    </row>
    <row r="47" spans="1:7" x14ac:dyDescent="0.25">
      <c r="A47" t="str">
        <f>'All Nodes'!A6145</f>
        <v>GRID</v>
      </c>
      <c r="B47">
        <f>'All Nodes'!B6145</f>
        <v>108285</v>
      </c>
      <c r="C47">
        <f>'All Nodes'!C6145</f>
        <v>100001</v>
      </c>
      <c r="D47" s="1">
        <f>'All Nodes'!D6145</f>
        <v>-0.74786799999999998</v>
      </c>
      <c r="E47" s="1">
        <f>'All Nodes'!E6145</f>
        <v>-0.22156899999999999</v>
      </c>
      <c r="F47" s="1">
        <f>'All Nodes'!F6145</f>
        <v>0.14318700000000001</v>
      </c>
      <c r="G47">
        <f>'All Nodes'!G6145</f>
        <v>100001</v>
      </c>
    </row>
    <row r="48" spans="1:7" x14ac:dyDescent="0.25">
      <c r="A48" t="str">
        <f>'All Nodes'!A6146</f>
        <v>GRID</v>
      </c>
      <c r="B48">
        <f>'All Nodes'!B6146</f>
        <v>108286</v>
      </c>
      <c r="C48">
        <f>'All Nodes'!C6146</f>
        <v>100001</v>
      </c>
      <c r="D48" s="1">
        <f>'All Nodes'!D6146</f>
        <v>0.40751500000000002</v>
      </c>
      <c r="E48" s="1">
        <f>'All Nodes'!E6146</f>
        <v>0.66507899999999998</v>
      </c>
      <c r="F48" s="1">
        <f>'All Nodes'!F6146</f>
        <v>0.14318600000000001</v>
      </c>
      <c r="G48">
        <f>'All Nodes'!G6146</f>
        <v>100001</v>
      </c>
    </row>
    <row r="49" spans="1:7" x14ac:dyDescent="0.25">
      <c r="A49" t="str">
        <f>'All Nodes'!A6147</f>
        <v>GRID</v>
      </c>
      <c r="B49">
        <f>'All Nodes'!B6147</f>
        <v>108287</v>
      </c>
      <c r="C49">
        <f>'All Nodes'!C6147</f>
        <v>100001</v>
      </c>
      <c r="D49" s="1">
        <f>'All Nodes'!D6147</f>
        <v>-0.73524699999999998</v>
      </c>
      <c r="E49" s="1">
        <f>'All Nodes'!E6147</f>
        <v>-0.26040400000000002</v>
      </c>
      <c r="F49" s="1">
        <f>'All Nodes'!F6147</f>
        <v>0.14318700000000001</v>
      </c>
      <c r="G49">
        <f>'All Nodes'!G6147</f>
        <v>100001</v>
      </c>
    </row>
    <row r="50" spans="1:7" x14ac:dyDescent="0.25">
      <c r="A50" t="str">
        <f>'All Nodes'!A6148</f>
        <v>GRID</v>
      </c>
      <c r="B50">
        <f>'All Nodes'!B6148</f>
        <v>108288</v>
      </c>
      <c r="C50">
        <f>'All Nodes'!C6148</f>
        <v>100001</v>
      </c>
      <c r="D50" s="1">
        <f>'All Nodes'!D6148</f>
        <v>0.44176399999999999</v>
      </c>
      <c r="E50" s="1">
        <f>'All Nodes'!E6148</f>
        <v>0.64283800000000002</v>
      </c>
      <c r="F50" s="1">
        <f>'All Nodes'!F6148</f>
        <v>0.14318600000000001</v>
      </c>
      <c r="G50">
        <f>'All Nodes'!G6148</f>
        <v>100001</v>
      </c>
    </row>
    <row r="51" spans="1:7" x14ac:dyDescent="0.25">
      <c r="A51" t="str">
        <f>'All Nodes'!A6149</f>
        <v>GRID</v>
      </c>
      <c r="B51">
        <f>'All Nodes'!B6149</f>
        <v>108289</v>
      </c>
      <c r="C51">
        <f>'All Nodes'!C6149</f>
        <v>100001</v>
      </c>
      <c r="D51" s="1">
        <f>'All Nodes'!D6149</f>
        <v>-0.720611</v>
      </c>
      <c r="E51" s="1">
        <f>'All Nodes'!E6149</f>
        <v>-0.29852800000000002</v>
      </c>
      <c r="F51" s="1">
        <f>'All Nodes'!F6149</f>
        <v>0.14318700000000001</v>
      </c>
      <c r="G51">
        <f>'All Nodes'!G6149</f>
        <v>100001</v>
      </c>
    </row>
    <row r="52" spans="1:7" x14ac:dyDescent="0.25">
      <c r="A52" t="str">
        <f>'All Nodes'!A6150</f>
        <v>GRID</v>
      </c>
      <c r="B52">
        <f>'All Nodes'!B6150</f>
        <v>108290</v>
      </c>
      <c r="C52">
        <f>'All Nodes'!C6150</f>
        <v>100001</v>
      </c>
      <c r="D52" s="1">
        <f>'All Nodes'!D6150</f>
        <v>0.47480299999999998</v>
      </c>
      <c r="E52" s="1">
        <f>'All Nodes'!E6150</f>
        <v>0.61883699999999997</v>
      </c>
      <c r="F52" s="1">
        <f>'All Nodes'!F6150</f>
        <v>0.14318600000000001</v>
      </c>
      <c r="G52">
        <f>'All Nodes'!G6150</f>
        <v>100001</v>
      </c>
    </row>
    <row r="53" spans="1:7" x14ac:dyDescent="0.25">
      <c r="A53" t="str">
        <f>'All Nodes'!A6151</f>
        <v>GRID</v>
      </c>
      <c r="B53">
        <f>'All Nodes'!B6151</f>
        <v>108291</v>
      </c>
      <c r="C53">
        <f>'All Nodes'!C6151</f>
        <v>100001</v>
      </c>
      <c r="D53" s="1">
        <f>'All Nodes'!D6151</f>
        <v>-0.70399900000000004</v>
      </c>
      <c r="E53" s="1">
        <f>'All Nodes'!E6151</f>
        <v>-0.33583299999999999</v>
      </c>
      <c r="F53" s="1">
        <f>'All Nodes'!F6151</f>
        <v>0.14318700000000001</v>
      </c>
      <c r="G53">
        <f>'All Nodes'!G6151</f>
        <v>100001</v>
      </c>
    </row>
    <row r="54" spans="1:7" x14ac:dyDescent="0.25">
      <c r="A54" t="str">
        <f>'All Nodes'!A6152</f>
        <v>GRID</v>
      </c>
      <c r="B54">
        <f>'All Nodes'!B6152</f>
        <v>108292</v>
      </c>
      <c r="C54">
        <f>'All Nodes'!C6152</f>
        <v>100001</v>
      </c>
      <c r="D54" s="1">
        <f>'All Nodes'!D6152</f>
        <v>0.50653999999999999</v>
      </c>
      <c r="E54" s="1">
        <f>'All Nodes'!E6152</f>
        <v>0.59314100000000003</v>
      </c>
      <c r="F54" s="1">
        <f>'All Nodes'!F6152</f>
        <v>0.14318600000000001</v>
      </c>
      <c r="G54">
        <f>'All Nodes'!G6152</f>
        <v>100001</v>
      </c>
    </row>
    <row r="55" spans="1:7" x14ac:dyDescent="0.25">
      <c r="A55" t="str">
        <f>'All Nodes'!A6153</f>
        <v>GRID</v>
      </c>
      <c r="B55">
        <f>'All Nodes'!B6153</f>
        <v>108293</v>
      </c>
      <c r="C55">
        <f>'All Nodes'!C6153</f>
        <v>100001</v>
      </c>
      <c r="D55" s="1">
        <f>'All Nodes'!D6153</f>
        <v>-0.68545900000000004</v>
      </c>
      <c r="E55" s="1">
        <f>'All Nodes'!E6153</f>
        <v>-0.37221599999999999</v>
      </c>
      <c r="F55" s="1">
        <f>'All Nodes'!F6153</f>
        <v>0.14318800000000001</v>
      </c>
      <c r="G55">
        <f>'All Nodes'!G6153</f>
        <v>100001</v>
      </c>
    </row>
    <row r="56" spans="1:7" x14ac:dyDescent="0.25">
      <c r="A56" t="str">
        <f>'All Nodes'!A6154</f>
        <v>GRID</v>
      </c>
      <c r="B56">
        <f>'All Nodes'!B6154</f>
        <v>108294</v>
      </c>
      <c r="C56">
        <f>'All Nodes'!C6154</f>
        <v>100001</v>
      </c>
      <c r="D56" s="1">
        <f>'All Nodes'!D6154</f>
        <v>0.53688800000000003</v>
      </c>
      <c r="E56" s="1">
        <f>'All Nodes'!E6154</f>
        <v>0.56581800000000004</v>
      </c>
      <c r="F56" s="1">
        <f>'All Nodes'!F6154</f>
        <v>0.14318700000000001</v>
      </c>
      <c r="G56">
        <f>'All Nodes'!G6154</f>
        <v>100001</v>
      </c>
    </row>
    <row r="57" spans="1:7" x14ac:dyDescent="0.25">
      <c r="A57" t="str">
        <f>'All Nodes'!A6155</f>
        <v>GRID</v>
      </c>
      <c r="B57">
        <f>'All Nodes'!B6155</f>
        <v>108295</v>
      </c>
      <c r="C57">
        <f>'All Nodes'!C6155</f>
        <v>100001</v>
      </c>
      <c r="D57" s="1">
        <f>'All Nodes'!D6155</f>
        <v>-0.66503800000000002</v>
      </c>
      <c r="E57" s="1">
        <f>'All Nodes'!E6155</f>
        <v>-0.40758100000000003</v>
      </c>
      <c r="F57" s="1">
        <f>'All Nodes'!F6155</f>
        <v>0.14318800000000001</v>
      </c>
      <c r="G57">
        <f>'All Nodes'!G6155</f>
        <v>100001</v>
      </c>
    </row>
    <row r="58" spans="1:7" x14ac:dyDescent="0.25">
      <c r="A58" t="str">
        <f>'All Nodes'!A6156</f>
        <v>GRID</v>
      </c>
      <c r="B58">
        <f>'All Nodes'!B6156</f>
        <v>108296</v>
      </c>
      <c r="C58">
        <f>'All Nodes'!C6156</f>
        <v>100001</v>
      </c>
      <c r="D58" s="1">
        <f>'All Nodes'!D6156</f>
        <v>0.56576499999999996</v>
      </c>
      <c r="E58" s="1">
        <f>'All Nodes'!E6156</f>
        <v>0.53694200000000003</v>
      </c>
      <c r="F58" s="1">
        <f>'All Nodes'!F6156</f>
        <v>0.14318700000000001</v>
      </c>
      <c r="G58">
        <f>'All Nodes'!G6156</f>
        <v>100001</v>
      </c>
    </row>
    <row r="59" spans="1:7" x14ac:dyDescent="0.25">
      <c r="A59" t="str">
        <f>'All Nodes'!A6157</f>
        <v>GRID</v>
      </c>
      <c r="B59">
        <f>'All Nodes'!B6157</f>
        <v>108297</v>
      </c>
      <c r="C59">
        <f>'All Nodes'!C6157</f>
        <v>100001</v>
      </c>
      <c r="D59" s="1">
        <f>'All Nodes'!D6157</f>
        <v>-0.64279500000000001</v>
      </c>
      <c r="E59" s="1">
        <f>'All Nodes'!E6157</f>
        <v>-0.44182700000000003</v>
      </c>
      <c r="F59" s="1">
        <f>'All Nodes'!F6157</f>
        <v>0.14318800000000001</v>
      </c>
      <c r="G59">
        <f>'All Nodes'!G6157</f>
        <v>100001</v>
      </c>
    </row>
    <row r="60" spans="1:7" x14ac:dyDescent="0.25">
      <c r="A60" t="str">
        <f>'All Nodes'!A6158</f>
        <v>GRID</v>
      </c>
      <c r="B60">
        <f>'All Nodes'!B6158</f>
        <v>108298</v>
      </c>
      <c r="C60">
        <f>'All Nodes'!C6158</f>
        <v>100001</v>
      </c>
      <c r="D60" s="1">
        <f>'All Nodes'!D6158</f>
        <v>0.59309100000000003</v>
      </c>
      <c r="E60" s="1">
        <f>'All Nodes'!E6158</f>
        <v>0.50659799999999999</v>
      </c>
      <c r="F60" s="1">
        <f>'All Nodes'!F6158</f>
        <v>0.14318700000000001</v>
      </c>
      <c r="G60">
        <f>'All Nodes'!G6158</f>
        <v>100001</v>
      </c>
    </row>
    <row r="61" spans="1:7" x14ac:dyDescent="0.25">
      <c r="A61" t="str">
        <f>'All Nodes'!A6159</f>
        <v>GRID</v>
      </c>
      <c r="B61">
        <f>'All Nodes'!B6159</f>
        <v>108299</v>
      </c>
      <c r="C61">
        <f>'All Nodes'!C6159</f>
        <v>100001</v>
      </c>
      <c r="D61" s="1">
        <f>'All Nodes'!D6159</f>
        <v>-0.61879200000000001</v>
      </c>
      <c r="E61" s="1">
        <f>'All Nodes'!E6159</f>
        <v>-0.47486400000000001</v>
      </c>
      <c r="F61" s="1">
        <f>'All Nodes'!F6159</f>
        <v>0.14318700000000001</v>
      </c>
      <c r="G61">
        <f>'All Nodes'!G6159</f>
        <v>100001</v>
      </c>
    </row>
    <row r="62" spans="1:7" x14ac:dyDescent="0.25">
      <c r="A62" t="str">
        <f>'All Nodes'!A6160</f>
        <v>GRID</v>
      </c>
      <c r="B62">
        <f>'All Nodes'!B6160</f>
        <v>108300</v>
      </c>
      <c r="C62">
        <f>'All Nodes'!C6160</f>
        <v>100001</v>
      </c>
      <c r="D62" s="1">
        <f>'All Nodes'!D6160</f>
        <v>0.61879200000000001</v>
      </c>
      <c r="E62" s="1">
        <f>'All Nodes'!E6160</f>
        <v>0.47486400000000001</v>
      </c>
      <c r="F62" s="1">
        <f>'All Nodes'!F6160</f>
        <v>0.14318700000000001</v>
      </c>
      <c r="G62">
        <f>'All Nodes'!G6160</f>
        <v>100001</v>
      </c>
    </row>
    <row r="63" spans="1:7" x14ac:dyDescent="0.25">
      <c r="A63" t="str">
        <f>'All Nodes'!A6161</f>
        <v>GRID</v>
      </c>
      <c r="B63">
        <f>'All Nodes'!B6161</f>
        <v>108301</v>
      </c>
      <c r="C63">
        <f>'All Nodes'!C6161</f>
        <v>100001</v>
      </c>
      <c r="D63" s="1">
        <f>'All Nodes'!D6161</f>
        <v>-0.59309199999999995</v>
      </c>
      <c r="E63" s="1">
        <f>'All Nodes'!E6161</f>
        <v>-0.50659799999999999</v>
      </c>
      <c r="F63" s="1">
        <f>'All Nodes'!F6161</f>
        <v>0.14318700000000001</v>
      </c>
      <c r="G63">
        <f>'All Nodes'!G6161</f>
        <v>100001</v>
      </c>
    </row>
    <row r="64" spans="1:7" x14ac:dyDescent="0.25">
      <c r="A64" t="str">
        <f>'All Nodes'!A6162</f>
        <v>GRID</v>
      </c>
      <c r="B64">
        <f>'All Nodes'!B6162</f>
        <v>108302</v>
      </c>
      <c r="C64">
        <f>'All Nodes'!C6162</f>
        <v>100001</v>
      </c>
      <c r="D64" s="1">
        <f>'All Nodes'!D6162</f>
        <v>0.64279500000000001</v>
      </c>
      <c r="E64" s="1">
        <f>'All Nodes'!E6162</f>
        <v>0.44182700000000003</v>
      </c>
      <c r="F64" s="1">
        <f>'All Nodes'!F6162</f>
        <v>0.14318600000000001</v>
      </c>
      <c r="G64">
        <f>'All Nodes'!G6162</f>
        <v>100001</v>
      </c>
    </row>
    <row r="65" spans="1:7" x14ac:dyDescent="0.25">
      <c r="A65" t="str">
        <f>'All Nodes'!A6163</f>
        <v>GRID</v>
      </c>
      <c r="B65">
        <f>'All Nodes'!B6163</f>
        <v>108303</v>
      </c>
      <c r="C65">
        <f>'All Nodes'!C6163</f>
        <v>100001</v>
      </c>
      <c r="D65" s="1">
        <f>'All Nodes'!D6163</f>
        <v>-0.56576499999999996</v>
      </c>
      <c r="E65" s="1">
        <f>'All Nodes'!E6163</f>
        <v>-0.53694200000000003</v>
      </c>
      <c r="F65" s="1">
        <f>'All Nodes'!F6163</f>
        <v>0.14318700000000001</v>
      </c>
      <c r="G65">
        <f>'All Nodes'!G6163</f>
        <v>100001</v>
      </c>
    </row>
    <row r="66" spans="1:7" x14ac:dyDescent="0.25">
      <c r="A66" t="str">
        <f>'All Nodes'!A6164</f>
        <v>GRID</v>
      </c>
      <c r="B66">
        <f>'All Nodes'!B6164</f>
        <v>108304</v>
      </c>
      <c r="C66">
        <f>'All Nodes'!C6164</f>
        <v>100001</v>
      </c>
      <c r="D66" s="1">
        <f>'All Nodes'!D6164</f>
        <v>0.66503800000000002</v>
      </c>
      <c r="E66" s="1">
        <f>'All Nodes'!E6164</f>
        <v>0.407582</v>
      </c>
      <c r="F66" s="1">
        <f>'All Nodes'!F6164</f>
        <v>0.14318600000000001</v>
      </c>
      <c r="G66">
        <f>'All Nodes'!G6164</f>
        <v>100001</v>
      </c>
    </row>
    <row r="67" spans="1:7" x14ac:dyDescent="0.25">
      <c r="A67" t="str">
        <f>'All Nodes'!A6165</f>
        <v>GRID</v>
      </c>
      <c r="B67">
        <f>'All Nodes'!B6165</f>
        <v>108305</v>
      </c>
      <c r="C67">
        <f>'All Nodes'!C6165</f>
        <v>100001</v>
      </c>
      <c r="D67" s="1">
        <f>'All Nodes'!D6165</f>
        <v>-0.53688800000000003</v>
      </c>
      <c r="E67" s="1">
        <f>'All Nodes'!E6165</f>
        <v>-0.56581800000000004</v>
      </c>
      <c r="F67" s="1">
        <f>'All Nodes'!F6165</f>
        <v>0.14318800000000001</v>
      </c>
      <c r="G67">
        <f>'All Nodes'!G6165</f>
        <v>100001</v>
      </c>
    </row>
    <row r="68" spans="1:7" x14ac:dyDescent="0.25">
      <c r="A68" t="str">
        <f>'All Nodes'!A6166</f>
        <v>GRID</v>
      </c>
      <c r="B68">
        <f>'All Nodes'!B6166</f>
        <v>108306</v>
      </c>
      <c r="C68">
        <f>'All Nodes'!C6166</f>
        <v>100001</v>
      </c>
      <c r="D68" s="1">
        <f>'All Nodes'!D6166</f>
        <v>0.68545800000000001</v>
      </c>
      <c r="E68" s="1">
        <f>'All Nodes'!E6166</f>
        <v>0.37221599999999999</v>
      </c>
      <c r="F68" s="1">
        <f>'All Nodes'!F6166</f>
        <v>0.14318700000000001</v>
      </c>
      <c r="G68">
        <f>'All Nodes'!G6166</f>
        <v>100001</v>
      </c>
    </row>
    <row r="69" spans="1:7" x14ac:dyDescent="0.25">
      <c r="A69" t="str">
        <f>'All Nodes'!A6167</f>
        <v>GRID</v>
      </c>
      <c r="B69">
        <f>'All Nodes'!B6167</f>
        <v>108307</v>
      </c>
      <c r="C69">
        <f>'All Nodes'!C6167</f>
        <v>100001</v>
      </c>
      <c r="D69" s="1">
        <f>'All Nodes'!D6167</f>
        <v>-0.50654100000000002</v>
      </c>
      <c r="E69" s="1">
        <f>'All Nodes'!E6167</f>
        <v>-0.59314100000000003</v>
      </c>
      <c r="F69" s="1">
        <f>'All Nodes'!F6167</f>
        <v>0.14318800000000001</v>
      </c>
      <c r="G69">
        <f>'All Nodes'!G6167</f>
        <v>100001</v>
      </c>
    </row>
    <row r="70" spans="1:7" x14ac:dyDescent="0.25">
      <c r="A70" t="str">
        <f>'All Nodes'!A6168</f>
        <v>GRID</v>
      </c>
      <c r="B70">
        <f>'All Nodes'!B6168</f>
        <v>108308</v>
      </c>
      <c r="C70">
        <f>'All Nodes'!C6168</f>
        <v>100001</v>
      </c>
      <c r="D70" s="1">
        <f>'All Nodes'!D6168</f>
        <v>0.70399900000000004</v>
      </c>
      <c r="E70" s="1">
        <f>'All Nodes'!E6168</f>
        <v>0.33583299999999999</v>
      </c>
      <c r="F70" s="1">
        <f>'All Nodes'!F6168</f>
        <v>0.14318700000000001</v>
      </c>
      <c r="G70">
        <f>'All Nodes'!G6168</f>
        <v>100001</v>
      </c>
    </row>
    <row r="71" spans="1:7" x14ac:dyDescent="0.25">
      <c r="A71" t="str">
        <f>'All Nodes'!A6169</f>
        <v>GRID</v>
      </c>
      <c r="B71">
        <f>'All Nodes'!B6169</f>
        <v>108309</v>
      </c>
      <c r="C71">
        <f>'All Nodes'!C6169</f>
        <v>100001</v>
      </c>
      <c r="D71" s="1">
        <f>'All Nodes'!D6169</f>
        <v>-0.47480299999999998</v>
      </c>
      <c r="E71" s="1">
        <f>'All Nodes'!E6169</f>
        <v>-0.61883699999999997</v>
      </c>
      <c r="F71" s="1">
        <f>'All Nodes'!F6169</f>
        <v>0.14318800000000001</v>
      </c>
      <c r="G71">
        <f>'All Nodes'!G6169</f>
        <v>100001</v>
      </c>
    </row>
    <row r="72" spans="1:7" x14ac:dyDescent="0.25">
      <c r="A72" t="str">
        <f>'All Nodes'!A6170</f>
        <v>GRID</v>
      </c>
      <c r="B72">
        <f>'All Nodes'!B6170</f>
        <v>108310</v>
      </c>
      <c r="C72">
        <f>'All Nodes'!C6170</f>
        <v>100001</v>
      </c>
      <c r="D72" s="1">
        <f>'All Nodes'!D6170</f>
        <v>0.72060999999999997</v>
      </c>
      <c r="E72" s="1">
        <f>'All Nodes'!E6170</f>
        <v>0.29852800000000002</v>
      </c>
      <c r="F72" s="1">
        <f>'All Nodes'!F6170</f>
        <v>0.14318700000000001</v>
      </c>
      <c r="G72">
        <f>'All Nodes'!G6170</f>
        <v>100001</v>
      </c>
    </row>
    <row r="73" spans="1:7" x14ac:dyDescent="0.25">
      <c r="A73" t="str">
        <f>'All Nodes'!A6171</f>
        <v>GRID</v>
      </c>
      <c r="B73">
        <f>'All Nodes'!B6171</f>
        <v>108311</v>
      </c>
      <c r="C73">
        <f>'All Nodes'!C6171</f>
        <v>100001</v>
      </c>
      <c r="D73" s="1">
        <f>'All Nodes'!D6171</f>
        <v>-0.44176399999999999</v>
      </c>
      <c r="E73" s="1">
        <f>'All Nodes'!E6171</f>
        <v>-0.64283800000000002</v>
      </c>
      <c r="F73" s="1">
        <f>'All Nodes'!F6171</f>
        <v>0.14318800000000001</v>
      </c>
      <c r="G73">
        <f>'All Nodes'!G6171</f>
        <v>100001</v>
      </c>
    </row>
    <row r="74" spans="1:7" x14ac:dyDescent="0.25">
      <c r="A74" t="str">
        <f>'All Nodes'!A6172</f>
        <v>GRID</v>
      </c>
      <c r="B74">
        <f>'All Nodes'!B6172</f>
        <v>108312</v>
      </c>
      <c r="C74">
        <f>'All Nodes'!C6172</f>
        <v>100001</v>
      </c>
      <c r="D74" s="1">
        <f>'All Nodes'!D6172</f>
        <v>0.73524599999999996</v>
      </c>
      <c r="E74" s="1">
        <f>'All Nodes'!E6172</f>
        <v>0.260405</v>
      </c>
      <c r="F74" s="1">
        <f>'All Nodes'!F6172</f>
        <v>0.14318700000000001</v>
      </c>
      <c r="G74">
        <f>'All Nodes'!G6172</f>
        <v>100001</v>
      </c>
    </row>
    <row r="75" spans="1:7" x14ac:dyDescent="0.25">
      <c r="A75" t="str">
        <f>'All Nodes'!A6173</f>
        <v>GRID</v>
      </c>
      <c r="B75">
        <f>'All Nodes'!B6173</f>
        <v>108313</v>
      </c>
      <c r="C75">
        <f>'All Nodes'!C6173</f>
        <v>100001</v>
      </c>
      <c r="D75" s="1">
        <f>'All Nodes'!D6173</f>
        <v>-0.40751599999999999</v>
      </c>
      <c r="E75" s="1">
        <f>'All Nodes'!E6173</f>
        <v>-0.66507899999999998</v>
      </c>
      <c r="F75" s="1">
        <f>'All Nodes'!F6173</f>
        <v>0.14318800000000001</v>
      </c>
      <c r="G75">
        <f>'All Nodes'!G6173</f>
        <v>100001</v>
      </c>
    </row>
    <row r="76" spans="1:7" x14ac:dyDescent="0.25">
      <c r="A76" t="str">
        <f>'All Nodes'!A6174</f>
        <v>GRID</v>
      </c>
      <c r="B76">
        <f>'All Nodes'!B6174</f>
        <v>108314</v>
      </c>
      <c r="C76">
        <f>'All Nodes'!C6174</f>
        <v>100001</v>
      </c>
      <c r="D76" s="1">
        <f>'All Nodes'!D6174</f>
        <v>0.74786699999999995</v>
      </c>
      <c r="E76" s="1">
        <f>'All Nodes'!E6174</f>
        <v>0.22156899999999999</v>
      </c>
      <c r="F76" s="1">
        <f>'All Nodes'!F6174</f>
        <v>0.14318700000000001</v>
      </c>
      <c r="G76">
        <f>'All Nodes'!G6174</f>
        <v>100001</v>
      </c>
    </row>
    <row r="77" spans="1:7" x14ac:dyDescent="0.25">
      <c r="A77" t="str">
        <f>'All Nodes'!A6175</f>
        <v>GRID</v>
      </c>
      <c r="B77">
        <f>'All Nodes'!B6175</f>
        <v>108315</v>
      </c>
      <c r="C77">
        <f>'All Nodes'!C6175</f>
        <v>100001</v>
      </c>
      <c r="D77" s="1">
        <f>'All Nodes'!D6175</f>
        <v>-0.37214900000000001</v>
      </c>
      <c r="E77" s="1">
        <f>'All Nodes'!E6175</f>
        <v>-0.68549499999999997</v>
      </c>
      <c r="F77" s="1">
        <f>'All Nodes'!F6175</f>
        <v>0.14318800000000001</v>
      </c>
      <c r="G77">
        <f>'All Nodes'!G6175</f>
        <v>100001</v>
      </c>
    </row>
    <row r="78" spans="1:7" x14ac:dyDescent="0.25">
      <c r="A78" t="str">
        <f>'All Nodes'!A6176</f>
        <v>GRID</v>
      </c>
      <c r="B78">
        <f>'All Nodes'!B6176</f>
        <v>108316</v>
      </c>
      <c r="C78">
        <f>'All Nodes'!C6176</f>
        <v>100001</v>
      </c>
      <c r="D78" s="1">
        <f>'All Nodes'!D6176</f>
        <v>0.75843799999999995</v>
      </c>
      <c r="E78" s="1">
        <f>'All Nodes'!E6176</f>
        <v>0.18212400000000001</v>
      </c>
      <c r="F78" s="1">
        <f>'All Nodes'!F6176</f>
        <v>0.14318600000000001</v>
      </c>
      <c r="G78">
        <f>'All Nodes'!G6176</f>
        <v>100001</v>
      </c>
    </row>
    <row r="79" spans="1:7" x14ac:dyDescent="0.25">
      <c r="A79" t="str">
        <f>'All Nodes'!A6177</f>
        <v>GRID</v>
      </c>
      <c r="B79">
        <f>'All Nodes'!B6177</f>
        <v>108317</v>
      </c>
      <c r="C79">
        <f>'All Nodes'!C6177</f>
        <v>100001</v>
      </c>
      <c r="D79" s="1">
        <f>'All Nodes'!D6177</f>
        <v>-0.33576400000000001</v>
      </c>
      <c r="E79" s="1">
        <f>'All Nodes'!E6177</f>
        <v>-0.70403199999999999</v>
      </c>
      <c r="F79" s="1">
        <f>'All Nodes'!F6177</f>
        <v>0.14318800000000001</v>
      </c>
      <c r="G79">
        <f>'All Nodes'!G6177</f>
        <v>100001</v>
      </c>
    </row>
    <row r="80" spans="1:7" x14ac:dyDescent="0.25">
      <c r="A80" t="str">
        <f>'All Nodes'!A6178</f>
        <v>GRID</v>
      </c>
      <c r="B80">
        <f>'All Nodes'!B6178</f>
        <v>108318</v>
      </c>
      <c r="C80">
        <f>'All Nodes'!C6178</f>
        <v>100001</v>
      </c>
      <c r="D80" s="1">
        <f>'All Nodes'!D6178</f>
        <v>0.76693100000000003</v>
      </c>
      <c r="E80" s="1">
        <f>'All Nodes'!E6178</f>
        <v>0.142181</v>
      </c>
      <c r="F80" s="1">
        <f>'All Nodes'!F6178</f>
        <v>0.14318700000000001</v>
      </c>
      <c r="G80">
        <f>'All Nodes'!G6178</f>
        <v>100001</v>
      </c>
    </row>
    <row r="81" spans="1:7" x14ac:dyDescent="0.25">
      <c r="A81" t="str">
        <f>'All Nodes'!A6179</f>
        <v>GRID</v>
      </c>
      <c r="B81">
        <f>'All Nodes'!B6179</f>
        <v>108319</v>
      </c>
      <c r="C81">
        <f>'All Nodes'!C6179</f>
        <v>100001</v>
      </c>
      <c r="D81" s="1">
        <f>'All Nodes'!D6179</f>
        <v>-0.298458</v>
      </c>
      <c r="E81" s="1">
        <f>'All Nodes'!E6179</f>
        <v>-0.72063900000000003</v>
      </c>
      <c r="F81" s="1">
        <f>'All Nodes'!F6179</f>
        <v>0.14318800000000001</v>
      </c>
      <c r="G81">
        <f>'All Nodes'!G6179</f>
        <v>100001</v>
      </c>
    </row>
    <row r="82" spans="1:7" x14ac:dyDescent="0.25">
      <c r="A82" t="str">
        <f>'All Nodes'!A6180</f>
        <v>GRID</v>
      </c>
      <c r="B82">
        <f>'All Nodes'!B6180</f>
        <v>108320</v>
      </c>
      <c r="C82">
        <f>'All Nodes'!C6180</f>
        <v>100001</v>
      </c>
      <c r="D82" s="1">
        <f>'All Nodes'!D6180</f>
        <v>0.77332000000000001</v>
      </c>
      <c r="E82" s="1">
        <f>'All Nodes'!E6180</f>
        <v>0.10185</v>
      </c>
      <c r="F82" s="1">
        <f>'All Nodes'!F6180</f>
        <v>0.14318700000000001</v>
      </c>
      <c r="G82">
        <f>'All Nodes'!G6180</f>
        <v>100001</v>
      </c>
    </row>
    <row r="83" spans="1:7" x14ac:dyDescent="0.25">
      <c r="A83" t="str">
        <f>'All Nodes'!A6181</f>
        <v>GRID</v>
      </c>
      <c r="B83">
        <f>'All Nodes'!B6181</f>
        <v>108321</v>
      </c>
      <c r="C83">
        <f>'All Nodes'!C6181</f>
        <v>100001</v>
      </c>
      <c r="D83" s="1">
        <f>'All Nodes'!D6181</f>
        <v>-0.26033299999999998</v>
      </c>
      <c r="E83" s="1">
        <f>'All Nodes'!E6181</f>
        <v>-0.73527200000000004</v>
      </c>
      <c r="F83" s="1">
        <f>'All Nodes'!F6181</f>
        <v>0.14318800000000001</v>
      </c>
      <c r="G83">
        <f>'All Nodes'!G6181</f>
        <v>100001</v>
      </c>
    </row>
    <row r="84" spans="1:7" x14ac:dyDescent="0.25">
      <c r="A84" t="str">
        <f>'All Nodes'!A6182</f>
        <v>GRID</v>
      </c>
      <c r="B84">
        <f>'All Nodes'!B6182</f>
        <v>108322</v>
      </c>
      <c r="C84">
        <f>'All Nodes'!C6182</f>
        <v>100001</v>
      </c>
      <c r="D84" s="1">
        <f>'All Nodes'!D6182</f>
        <v>0.77759100000000003</v>
      </c>
      <c r="E84" s="1">
        <f>'All Nodes'!E6182</f>
        <v>6.1235199999999997E-2</v>
      </c>
      <c r="F84" s="1">
        <f>'All Nodes'!F6182</f>
        <v>0.14318700000000001</v>
      </c>
      <c r="G84">
        <f>'All Nodes'!G6182</f>
        <v>100001</v>
      </c>
    </row>
    <row r="85" spans="1:7" x14ac:dyDescent="0.25">
      <c r="A85" t="str">
        <f>'All Nodes'!A6183</f>
        <v>GRID</v>
      </c>
      <c r="B85">
        <f>'All Nodes'!B6183</f>
        <v>108323</v>
      </c>
      <c r="C85">
        <f>'All Nodes'!C6183</f>
        <v>100001</v>
      </c>
      <c r="D85" s="1">
        <f>'All Nodes'!D6183</f>
        <v>-0.221496</v>
      </c>
      <c r="E85" s="1">
        <f>'All Nodes'!E6183</f>
        <v>-0.74788900000000003</v>
      </c>
      <c r="F85" s="1">
        <f>'All Nodes'!F6183</f>
        <v>0.14318800000000001</v>
      </c>
      <c r="G85">
        <f>'All Nodes'!G6183</f>
        <v>100001</v>
      </c>
    </row>
    <row r="86" spans="1:7" x14ac:dyDescent="0.25">
      <c r="A86" t="str">
        <f>'All Nodes'!A6184</f>
        <v>GRID</v>
      </c>
      <c r="B86">
        <f>'All Nodes'!B6184</f>
        <v>108324</v>
      </c>
      <c r="C86">
        <f>'All Nodes'!C6184</f>
        <v>100001</v>
      </c>
      <c r="D86" s="1">
        <f>'All Nodes'!D6184</f>
        <v>0.77973000000000003</v>
      </c>
      <c r="E86" s="1">
        <f>'All Nodes'!E6184</f>
        <v>2.0455299999999999E-2</v>
      </c>
      <c r="F86" s="1">
        <f>'All Nodes'!F6184</f>
        <v>0.14318700000000001</v>
      </c>
      <c r="G86">
        <f>'All Nodes'!G6184</f>
        <v>100001</v>
      </c>
    </row>
    <row r="87" spans="1:7" x14ac:dyDescent="0.25">
      <c r="A87" t="str">
        <f>'All Nodes'!A6185</f>
        <v>GRID</v>
      </c>
      <c r="B87">
        <f>'All Nodes'!B6185</f>
        <v>108325</v>
      </c>
      <c r="C87">
        <f>'All Nodes'!C6185</f>
        <v>100001</v>
      </c>
      <c r="D87" s="1">
        <f>'All Nodes'!D6185</f>
        <v>-0.18204999999999999</v>
      </c>
      <c r="E87" s="1">
        <f>'All Nodes'!E6185</f>
        <v>-0.75845600000000002</v>
      </c>
      <c r="F87" s="1">
        <f>'All Nodes'!F6185</f>
        <v>0.14318800000000001</v>
      </c>
      <c r="G87">
        <f>'All Nodes'!G6185</f>
        <v>100001</v>
      </c>
    </row>
    <row r="88" spans="1:7" x14ac:dyDescent="0.25">
      <c r="A88" t="str">
        <f>'All Nodes'!A6186</f>
        <v>GRID</v>
      </c>
      <c r="B88">
        <f>'All Nodes'!B6186</f>
        <v>108326</v>
      </c>
      <c r="C88">
        <f>'All Nodes'!C6186</f>
        <v>100001</v>
      </c>
      <c r="D88" s="1">
        <f>'All Nodes'!D6186</f>
        <v>0.77973199999999998</v>
      </c>
      <c r="E88" s="1">
        <f>'All Nodes'!E6186</f>
        <v>-2.0379000000000001E-2</v>
      </c>
      <c r="F88" s="1">
        <f>'All Nodes'!F6186</f>
        <v>0.14318700000000001</v>
      </c>
      <c r="G88">
        <f>'All Nodes'!G6186</f>
        <v>100001</v>
      </c>
    </row>
    <row r="89" spans="1:7" x14ac:dyDescent="0.25">
      <c r="A89" t="str">
        <f>'All Nodes'!A6187</f>
        <v>GRID</v>
      </c>
      <c r="B89">
        <f>'All Nodes'!B6187</f>
        <v>108327</v>
      </c>
      <c r="C89">
        <f>'All Nodes'!C6187</f>
        <v>100001</v>
      </c>
      <c r="D89" s="1">
        <f>'All Nodes'!D6187</f>
        <v>-0.14210600000000001</v>
      </c>
      <c r="E89" s="1">
        <f>'All Nodes'!E6187</f>
        <v>-0.76694399999999996</v>
      </c>
      <c r="F89" s="1">
        <f>'All Nodes'!F6187</f>
        <v>0.14318800000000001</v>
      </c>
      <c r="G89">
        <f>'All Nodes'!G6187</f>
        <v>100001</v>
      </c>
    </row>
    <row r="90" spans="1:7" x14ac:dyDescent="0.25">
      <c r="A90" t="str">
        <f>'All Nodes'!A6188</f>
        <v>GRID</v>
      </c>
      <c r="B90">
        <f>'All Nodes'!B6188</f>
        <v>108328</v>
      </c>
      <c r="C90">
        <f>'All Nodes'!C6188</f>
        <v>100001</v>
      </c>
      <c r="D90" s="1">
        <f>'All Nodes'!D6188</f>
        <v>0.77759699999999998</v>
      </c>
      <c r="E90" s="1">
        <f>'All Nodes'!E6188</f>
        <v>-6.1158999999999998E-2</v>
      </c>
      <c r="F90" s="1">
        <f>'All Nodes'!F6188</f>
        <v>0.14318700000000001</v>
      </c>
      <c r="G90">
        <f>'All Nodes'!G6188</f>
        <v>100001</v>
      </c>
    </row>
    <row r="91" spans="1:7" x14ac:dyDescent="0.25">
      <c r="A91" t="str">
        <f>'All Nodes'!A6189</f>
        <v>GRID</v>
      </c>
      <c r="B91">
        <f>'All Nodes'!B6189</f>
        <v>108329</v>
      </c>
      <c r="C91">
        <f>'All Nodes'!C6189</f>
        <v>100001</v>
      </c>
      <c r="D91" s="1">
        <f>'All Nodes'!D6189</f>
        <v>-0.101772</v>
      </c>
      <c r="E91" s="1">
        <f>'All Nodes'!E6189</f>
        <v>-0.77333099999999999</v>
      </c>
      <c r="F91" s="1">
        <f>'All Nodes'!F6189</f>
        <v>0.14318800000000001</v>
      </c>
      <c r="G91">
        <f>'All Nodes'!G6189</f>
        <v>100001</v>
      </c>
    </row>
    <row r="92" spans="1:7" x14ac:dyDescent="0.25">
      <c r="A92" t="str">
        <f>'All Nodes'!A6190</f>
        <v>GRID</v>
      </c>
      <c r="B92">
        <f>'All Nodes'!B6190</f>
        <v>108330</v>
      </c>
      <c r="C92">
        <f>'All Nodes'!C6190</f>
        <v>100001</v>
      </c>
      <c r="D92" s="1">
        <f>'All Nodes'!D6190</f>
        <v>0.77333099999999999</v>
      </c>
      <c r="E92" s="1">
        <f>'All Nodes'!E6190</f>
        <v>-0.101773</v>
      </c>
      <c r="F92" s="1">
        <f>'All Nodes'!F6190</f>
        <v>0.14318800000000001</v>
      </c>
      <c r="G92">
        <f>'All Nodes'!G6190</f>
        <v>100001</v>
      </c>
    </row>
    <row r="93" spans="1:7" x14ac:dyDescent="0.25">
      <c r="A93" t="str">
        <f>'All Nodes'!A6191</f>
        <v>GRID</v>
      </c>
      <c r="B93">
        <f>'All Nodes'!B6191</f>
        <v>108331</v>
      </c>
      <c r="C93">
        <f>'All Nodes'!C6191</f>
        <v>100001</v>
      </c>
      <c r="D93" s="1">
        <f>'All Nodes'!D6191</f>
        <v>-6.1158999999999998E-2</v>
      </c>
      <c r="E93" s="1">
        <f>'All Nodes'!E6191</f>
        <v>-0.77759699999999998</v>
      </c>
      <c r="F93" s="1">
        <f>'All Nodes'!F6191</f>
        <v>0.14318800000000001</v>
      </c>
      <c r="G93">
        <f>'All Nodes'!G6191</f>
        <v>100001</v>
      </c>
    </row>
    <row r="94" spans="1:7" x14ac:dyDescent="0.25">
      <c r="A94" t="str">
        <f>'All Nodes'!A6192</f>
        <v>GRID</v>
      </c>
      <c r="B94">
        <f>'All Nodes'!B6192</f>
        <v>108332</v>
      </c>
      <c r="C94">
        <f>'All Nodes'!C6192</f>
        <v>100001</v>
      </c>
      <c r="D94" s="1">
        <f>'All Nodes'!D6192</f>
        <v>0.76694399999999996</v>
      </c>
      <c r="E94" s="1">
        <f>'All Nodes'!E6192</f>
        <v>-0.14210700000000001</v>
      </c>
      <c r="F94" s="1">
        <f>'All Nodes'!F6192</f>
        <v>0.14318800000000001</v>
      </c>
      <c r="G94">
        <f>'All Nodes'!G6192</f>
        <v>100001</v>
      </c>
    </row>
    <row r="95" spans="1:7" x14ac:dyDescent="0.25">
      <c r="A95" t="str">
        <f>'All Nodes'!A6193</f>
        <v>GRID</v>
      </c>
      <c r="B95">
        <f>'All Nodes'!B6193</f>
        <v>108333</v>
      </c>
      <c r="C95">
        <f>'All Nodes'!C6193</f>
        <v>100001</v>
      </c>
      <c r="D95" s="1">
        <f>'All Nodes'!D6193</f>
        <v>-2.0379000000000001E-2</v>
      </c>
      <c r="E95" s="1">
        <f>'All Nodes'!E6193</f>
        <v>-0.77973199999999998</v>
      </c>
      <c r="F95" s="1">
        <f>'All Nodes'!F6193</f>
        <v>0.14318800000000001</v>
      </c>
      <c r="G95">
        <f>'All Nodes'!G6193</f>
        <v>100001</v>
      </c>
    </row>
    <row r="96" spans="1:7" x14ac:dyDescent="0.25">
      <c r="A96" t="str">
        <f>'All Nodes'!A6194</f>
        <v>GRID</v>
      </c>
      <c r="B96">
        <f>'All Nodes'!B6194</f>
        <v>108334</v>
      </c>
      <c r="C96">
        <f>'All Nodes'!C6194</f>
        <v>100001</v>
      </c>
      <c r="D96" s="1">
        <f>'All Nodes'!D6194</f>
        <v>0.75845600000000002</v>
      </c>
      <c r="E96" s="1">
        <f>'All Nodes'!E6194</f>
        <v>-0.18204999999999999</v>
      </c>
      <c r="F96" s="1">
        <f>'All Nodes'!F6194</f>
        <v>0.14318700000000001</v>
      </c>
      <c r="G96">
        <f>'All Nodes'!G6194</f>
        <v>100001</v>
      </c>
    </row>
    <row r="97" spans="1:7" x14ac:dyDescent="0.25">
      <c r="A97" t="str">
        <f>'All Nodes'!A6195</f>
        <v>GRID</v>
      </c>
      <c r="B97">
        <f>'All Nodes'!B6195</f>
        <v>108335</v>
      </c>
      <c r="C97">
        <f>'All Nodes'!C6195</f>
        <v>100001</v>
      </c>
      <c r="D97" s="1">
        <f>'All Nodes'!D6195</f>
        <v>2.0455000000000001E-2</v>
      </c>
      <c r="E97" s="1">
        <f>'All Nodes'!E6195</f>
        <v>-0.77973000000000003</v>
      </c>
      <c r="F97" s="1">
        <f>'All Nodes'!F6195</f>
        <v>0.14318800000000001</v>
      </c>
      <c r="G97">
        <f>'All Nodes'!G6195</f>
        <v>100001</v>
      </c>
    </row>
    <row r="98" spans="1:7" x14ac:dyDescent="0.25">
      <c r="A98" t="str">
        <f>'All Nodes'!A6196</f>
        <v>GRID</v>
      </c>
      <c r="B98">
        <f>'All Nodes'!B6196</f>
        <v>108336</v>
      </c>
      <c r="C98">
        <f>'All Nodes'!C6196</f>
        <v>100001</v>
      </c>
      <c r="D98" s="1">
        <f>'All Nodes'!D6196</f>
        <v>0.74788900000000003</v>
      </c>
      <c r="E98" s="1">
        <f>'All Nodes'!E6196</f>
        <v>-0.221495</v>
      </c>
      <c r="F98" s="1">
        <f>'All Nodes'!F6196</f>
        <v>0.14318700000000001</v>
      </c>
      <c r="G98">
        <f>'All Nodes'!G6196</f>
        <v>100001</v>
      </c>
    </row>
    <row r="99" spans="1:7" x14ac:dyDescent="0.25">
      <c r="A99" t="str">
        <f>'All Nodes'!A6197</f>
        <v>GRID</v>
      </c>
      <c r="B99">
        <f>'All Nodes'!B6197</f>
        <v>108337</v>
      </c>
      <c r="C99">
        <f>'All Nodes'!C6197</f>
        <v>100001</v>
      </c>
      <c r="D99" s="1">
        <f>'All Nodes'!D6197</f>
        <v>6.1233999999999997E-2</v>
      </c>
      <c r="E99" s="1">
        <f>'All Nodes'!E6197</f>
        <v>-0.77759100000000003</v>
      </c>
      <c r="F99" s="1">
        <f>'All Nodes'!F6197</f>
        <v>0.14318800000000001</v>
      </c>
      <c r="G99">
        <f>'All Nodes'!G6197</f>
        <v>100001</v>
      </c>
    </row>
    <row r="100" spans="1:7" x14ac:dyDescent="0.25">
      <c r="A100" t="str">
        <f>'All Nodes'!A6198</f>
        <v>GRID</v>
      </c>
      <c r="B100">
        <f>'All Nodes'!B6198</f>
        <v>108338</v>
      </c>
      <c r="C100">
        <f>'All Nodes'!C6198</f>
        <v>100001</v>
      </c>
      <c r="D100" s="1">
        <f>'All Nodes'!D6198</f>
        <v>0.73527200000000004</v>
      </c>
      <c r="E100" s="1">
        <f>'All Nodes'!E6198</f>
        <v>-0.26033299999999998</v>
      </c>
      <c r="F100" s="1">
        <f>'All Nodes'!F6198</f>
        <v>0.14318700000000001</v>
      </c>
      <c r="G100">
        <f>'All Nodes'!G6198</f>
        <v>100001</v>
      </c>
    </row>
    <row r="101" spans="1:7" x14ac:dyDescent="0.25">
      <c r="A101" t="str">
        <f>'All Nodes'!A6199</f>
        <v>GRID</v>
      </c>
      <c r="B101">
        <f>'All Nodes'!B6199</f>
        <v>108339</v>
      </c>
      <c r="C101">
        <f>'All Nodes'!C6199</f>
        <v>100001</v>
      </c>
      <c r="D101" s="1">
        <f>'All Nodes'!D6199</f>
        <v>0.101849</v>
      </c>
      <c r="E101" s="1">
        <f>'All Nodes'!E6199</f>
        <v>-0.77332000000000001</v>
      </c>
      <c r="F101" s="1">
        <f>'All Nodes'!F6199</f>
        <v>0.14318800000000001</v>
      </c>
      <c r="G101">
        <f>'All Nodes'!G6199</f>
        <v>100001</v>
      </c>
    </row>
    <row r="102" spans="1:7" x14ac:dyDescent="0.25">
      <c r="A102" t="str">
        <f>'All Nodes'!A6200</f>
        <v>GRID</v>
      </c>
      <c r="B102">
        <f>'All Nodes'!B6200</f>
        <v>108340</v>
      </c>
      <c r="C102">
        <f>'All Nodes'!C6200</f>
        <v>100001</v>
      </c>
      <c r="D102" s="1">
        <f>'All Nodes'!D6200</f>
        <v>0.142182</v>
      </c>
      <c r="E102" s="1">
        <f>'All Nodes'!E6200</f>
        <v>-0.76693100000000003</v>
      </c>
      <c r="F102" s="1">
        <f>'All Nodes'!F6200</f>
        <v>0.14318800000000001</v>
      </c>
      <c r="G102">
        <f>'All Nodes'!G6200</f>
        <v>100001</v>
      </c>
    </row>
    <row r="103" spans="1:7" x14ac:dyDescent="0.25">
      <c r="A103" t="str">
        <f>'All Nodes'!A6201</f>
        <v>GRID</v>
      </c>
      <c r="B103">
        <f>'All Nodes'!B6201</f>
        <v>108341</v>
      </c>
      <c r="C103">
        <f>'All Nodes'!C6201</f>
        <v>100001</v>
      </c>
      <c r="D103" s="1">
        <f>'All Nodes'!D6201</f>
        <v>0.720638</v>
      </c>
      <c r="E103" s="1">
        <f>'All Nodes'!E6201</f>
        <v>-0.298458</v>
      </c>
      <c r="F103" s="1">
        <f>'All Nodes'!F6201</f>
        <v>0.14318800000000001</v>
      </c>
      <c r="G103">
        <f>'All Nodes'!G6201</f>
        <v>100001</v>
      </c>
    </row>
    <row r="104" spans="1:7" x14ac:dyDescent="0.25">
      <c r="A104" t="str">
        <f>'All Nodes'!A6202</f>
        <v>GRID</v>
      </c>
      <c r="B104">
        <f>'All Nodes'!B6202</f>
        <v>108342</v>
      </c>
      <c r="C104">
        <f>'All Nodes'!C6202</f>
        <v>100001</v>
      </c>
      <c r="D104" s="1">
        <f>'All Nodes'!D6202</f>
        <v>0.18212500000000001</v>
      </c>
      <c r="E104" s="1">
        <f>'All Nodes'!E6202</f>
        <v>-0.75843799999999995</v>
      </c>
      <c r="F104" s="1">
        <f>'All Nodes'!F6202</f>
        <v>0.14318800000000001</v>
      </c>
      <c r="G104">
        <f>'All Nodes'!G6202</f>
        <v>100001</v>
      </c>
    </row>
    <row r="105" spans="1:7" x14ac:dyDescent="0.25">
      <c r="A105" t="str">
        <f>'All Nodes'!A6203</f>
        <v>GRID</v>
      </c>
      <c r="B105">
        <f>'All Nodes'!B6203</f>
        <v>108343</v>
      </c>
      <c r="C105">
        <f>'All Nodes'!C6203</f>
        <v>100001</v>
      </c>
      <c r="D105" s="1">
        <f>'All Nodes'!D6203</f>
        <v>0.70403099999999996</v>
      </c>
      <c r="E105" s="1">
        <f>'All Nodes'!E6203</f>
        <v>-0.33576299999999998</v>
      </c>
      <c r="F105" s="1">
        <f>'All Nodes'!F6203</f>
        <v>0.14318700000000001</v>
      </c>
      <c r="G105">
        <f>'All Nodes'!G6203</f>
        <v>100001</v>
      </c>
    </row>
    <row r="106" spans="1:7" x14ac:dyDescent="0.25">
      <c r="A106" t="str">
        <f>'All Nodes'!A6204</f>
        <v>GRID</v>
      </c>
      <c r="B106">
        <f>'All Nodes'!B6204</f>
        <v>108344</v>
      </c>
      <c r="C106">
        <f>'All Nodes'!C6204</f>
        <v>100001</v>
      </c>
      <c r="D106" s="1">
        <f>'All Nodes'!D6204</f>
        <v>0.68549400000000005</v>
      </c>
      <c r="E106" s="1">
        <f>'All Nodes'!E6204</f>
        <v>-0.37214999999999998</v>
      </c>
      <c r="F106" s="1">
        <f>'All Nodes'!F6204</f>
        <v>0.14318800000000001</v>
      </c>
      <c r="G106">
        <f>'All Nodes'!G6204</f>
        <v>100001</v>
      </c>
    </row>
    <row r="107" spans="1:7" x14ac:dyDescent="0.25">
      <c r="A107" t="str">
        <f>'All Nodes'!A6205</f>
        <v>GRID</v>
      </c>
      <c r="B107">
        <f>'All Nodes'!B6205</f>
        <v>108345</v>
      </c>
      <c r="C107">
        <f>'All Nodes'!C6205</f>
        <v>100001</v>
      </c>
      <c r="D107" s="1">
        <f>'All Nodes'!D6205</f>
        <v>0.22156799999999999</v>
      </c>
      <c r="E107" s="1">
        <f>'All Nodes'!E6205</f>
        <v>-0.74786699999999995</v>
      </c>
      <c r="F107" s="1">
        <f>'All Nodes'!F6205</f>
        <v>0.14318800000000001</v>
      </c>
      <c r="G107">
        <f>'All Nodes'!G6205</f>
        <v>100001</v>
      </c>
    </row>
    <row r="108" spans="1:7" x14ac:dyDescent="0.25">
      <c r="A108" t="str">
        <f>'All Nodes'!A6206</f>
        <v>GRID</v>
      </c>
      <c r="B108">
        <f>'All Nodes'!B6206</f>
        <v>108346</v>
      </c>
      <c r="C108">
        <f>'All Nodes'!C6206</f>
        <v>100001</v>
      </c>
      <c r="D108" s="1">
        <f>'All Nodes'!D6206</f>
        <v>0.26040400000000002</v>
      </c>
      <c r="E108" s="1">
        <f>'All Nodes'!E6206</f>
        <v>-0.73524599999999996</v>
      </c>
      <c r="F108" s="1">
        <f>'All Nodes'!F6206</f>
        <v>0.14318800000000001</v>
      </c>
      <c r="G108">
        <f>'All Nodes'!G6206</f>
        <v>100001</v>
      </c>
    </row>
    <row r="109" spans="1:7" x14ac:dyDescent="0.25">
      <c r="A109" t="str">
        <f>'All Nodes'!A6207</f>
        <v>GRID</v>
      </c>
      <c r="B109">
        <f>'All Nodes'!B6207</f>
        <v>108347</v>
      </c>
      <c r="C109">
        <f>'All Nodes'!C6207</f>
        <v>100001</v>
      </c>
      <c r="D109" s="1">
        <f>'All Nodes'!D6207</f>
        <v>0.66507899999999998</v>
      </c>
      <c r="E109" s="1">
        <f>'All Nodes'!E6207</f>
        <v>-0.40751500000000002</v>
      </c>
      <c r="F109" s="1">
        <f>'All Nodes'!F6207</f>
        <v>0.14318800000000001</v>
      </c>
      <c r="G109">
        <f>'All Nodes'!G6207</f>
        <v>100001</v>
      </c>
    </row>
    <row r="110" spans="1:7" x14ac:dyDescent="0.25">
      <c r="A110" t="str">
        <f>'All Nodes'!A6208</f>
        <v>GRID</v>
      </c>
      <c r="B110">
        <f>'All Nodes'!B6208</f>
        <v>108348</v>
      </c>
      <c r="C110">
        <f>'All Nodes'!C6208</f>
        <v>100001</v>
      </c>
      <c r="D110" s="1">
        <f>'All Nodes'!D6208</f>
        <v>0.29852899999999999</v>
      </c>
      <c r="E110" s="1">
        <f>'All Nodes'!E6208</f>
        <v>-0.72060999999999997</v>
      </c>
      <c r="F110" s="1">
        <f>'All Nodes'!F6208</f>
        <v>0.14318800000000001</v>
      </c>
      <c r="G110">
        <f>'All Nodes'!G6208</f>
        <v>100001</v>
      </c>
    </row>
    <row r="111" spans="1:7" x14ac:dyDescent="0.25">
      <c r="A111" t="str">
        <f>'All Nodes'!A6209</f>
        <v>GRID</v>
      </c>
      <c r="B111">
        <f>'All Nodes'!B6209</f>
        <v>108349</v>
      </c>
      <c r="C111">
        <f>'All Nodes'!C6209</f>
        <v>100001</v>
      </c>
      <c r="D111" s="1">
        <f>'All Nodes'!D6209</f>
        <v>0.64283900000000005</v>
      </c>
      <c r="E111" s="1">
        <f>'All Nodes'!E6209</f>
        <v>-0.44176500000000002</v>
      </c>
      <c r="F111" s="1">
        <f>'All Nodes'!F6209</f>
        <v>0.14318800000000001</v>
      </c>
      <c r="G111">
        <f>'All Nodes'!G6209</f>
        <v>100001</v>
      </c>
    </row>
    <row r="112" spans="1:7" x14ac:dyDescent="0.25">
      <c r="A112" t="str">
        <f>'All Nodes'!A6210</f>
        <v>GRID</v>
      </c>
      <c r="B112">
        <f>'All Nodes'!B6210</f>
        <v>108350</v>
      </c>
      <c r="C112">
        <f>'All Nodes'!C6210</f>
        <v>100001</v>
      </c>
      <c r="D112" s="1">
        <f>'All Nodes'!D6210</f>
        <v>0.59314100000000003</v>
      </c>
      <c r="E112" s="1">
        <f>'All Nodes'!E6210</f>
        <v>-0.50653999999999999</v>
      </c>
      <c r="F112" s="1">
        <f>'All Nodes'!F6210</f>
        <v>0.14318800000000001</v>
      </c>
      <c r="G112">
        <f>'All Nodes'!G6210</f>
        <v>100001</v>
      </c>
    </row>
    <row r="113" spans="1:7" x14ac:dyDescent="0.25">
      <c r="A113" t="str">
        <f>'All Nodes'!A6211</f>
        <v>GRID</v>
      </c>
      <c r="B113">
        <f>'All Nodes'!B6211</f>
        <v>108351</v>
      </c>
      <c r="C113">
        <f>'All Nodes'!C6211</f>
        <v>100001</v>
      </c>
      <c r="D113" s="1">
        <f>'All Nodes'!D6211</f>
        <v>0.61883699999999997</v>
      </c>
      <c r="E113" s="1">
        <f>'All Nodes'!E6211</f>
        <v>-0.474802</v>
      </c>
      <c r="F113" s="1">
        <f>'All Nodes'!F6211</f>
        <v>0.14318700000000001</v>
      </c>
      <c r="G113">
        <f>'All Nodes'!G6211</f>
        <v>100001</v>
      </c>
    </row>
    <row r="114" spans="1:7" x14ac:dyDescent="0.25">
      <c r="A114" t="str">
        <f>'All Nodes'!A6212</f>
        <v>GRID</v>
      </c>
      <c r="B114">
        <f>'All Nodes'!B6212</f>
        <v>108352</v>
      </c>
      <c r="C114">
        <f>'All Nodes'!C6212</f>
        <v>100001</v>
      </c>
      <c r="D114" s="1">
        <f>'All Nodes'!D6212</f>
        <v>0.56581700000000001</v>
      </c>
      <c r="E114" s="1">
        <f>'All Nodes'!E6212</f>
        <v>-0.53688899999999995</v>
      </c>
      <c r="F114" s="1">
        <f>'All Nodes'!F6212</f>
        <v>0.14318800000000001</v>
      </c>
      <c r="G114">
        <f>'All Nodes'!G6212</f>
        <v>100001</v>
      </c>
    </row>
    <row r="115" spans="1:7" x14ac:dyDescent="0.25">
      <c r="A115" t="str">
        <f>'All Nodes'!A6213</f>
        <v>GRID</v>
      </c>
      <c r="B115">
        <f>'All Nodes'!B6213</f>
        <v>108353</v>
      </c>
      <c r="C115">
        <f>'All Nodes'!C6213</f>
        <v>100001</v>
      </c>
      <c r="D115" s="1">
        <f>'All Nodes'!D6213</f>
        <v>0.33583200000000002</v>
      </c>
      <c r="E115" s="1">
        <f>'All Nodes'!E6213</f>
        <v>-0.70399800000000001</v>
      </c>
      <c r="F115" s="1">
        <f>'All Nodes'!F6213</f>
        <v>0.14318800000000001</v>
      </c>
      <c r="G115">
        <f>'All Nodes'!G6213</f>
        <v>100001</v>
      </c>
    </row>
    <row r="116" spans="1:7" x14ac:dyDescent="0.25">
      <c r="A116" t="str">
        <f>'All Nodes'!A6214</f>
        <v>GRID</v>
      </c>
      <c r="B116">
        <f>'All Nodes'!B6214</f>
        <v>108354</v>
      </c>
      <c r="C116">
        <f>'All Nodes'!C6214</f>
        <v>100001</v>
      </c>
      <c r="D116" s="1">
        <f>'All Nodes'!D6214</f>
        <v>0.37221700000000002</v>
      </c>
      <c r="E116" s="1">
        <f>'All Nodes'!E6214</f>
        <v>-0.68545699999999998</v>
      </c>
      <c r="F116" s="1">
        <f>'All Nodes'!F6214</f>
        <v>0.14318800000000001</v>
      </c>
      <c r="G116">
        <f>'All Nodes'!G6214</f>
        <v>100001</v>
      </c>
    </row>
    <row r="117" spans="1:7" x14ac:dyDescent="0.25">
      <c r="A117" t="str">
        <f>'All Nodes'!A6215</f>
        <v>GRID</v>
      </c>
      <c r="B117">
        <f>'All Nodes'!B6215</f>
        <v>108355</v>
      </c>
      <c r="C117">
        <f>'All Nodes'!C6215</f>
        <v>100001</v>
      </c>
      <c r="D117" s="1">
        <f>'All Nodes'!D6215</f>
        <v>0.40758</v>
      </c>
      <c r="E117" s="1">
        <f>'All Nodes'!E6215</f>
        <v>-0.66503900000000005</v>
      </c>
      <c r="F117" s="1">
        <f>'All Nodes'!F6215</f>
        <v>0.14318800000000001</v>
      </c>
      <c r="G117">
        <f>'All Nodes'!G6215</f>
        <v>100001</v>
      </c>
    </row>
    <row r="118" spans="1:7" x14ac:dyDescent="0.25">
      <c r="A118" t="str">
        <f>'All Nodes'!A6216</f>
        <v>GRID</v>
      </c>
      <c r="B118">
        <f>'All Nodes'!B6216</f>
        <v>108356</v>
      </c>
      <c r="C118">
        <f>'All Nodes'!C6216</f>
        <v>100001</v>
      </c>
      <c r="D118" s="1">
        <f>'All Nodes'!D6216</f>
        <v>0.441828</v>
      </c>
      <c r="E118" s="1">
        <f>'All Nodes'!E6216</f>
        <v>-0.64279600000000003</v>
      </c>
      <c r="F118" s="1">
        <f>'All Nodes'!F6216</f>
        <v>0.14318800000000001</v>
      </c>
      <c r="G118">
        <f>'All Nodes'!G6216</f>
        <v>100001</v>
      </c>
    </row>
    <row r="119" spans="1:7" x14ac:dyDescent="0.25">
      <c r="A119" t="str">
        <f>'All Nodes'!A6217</f>
        <v>GRID</v>
      </c>
      <c r="B119">
        <f>'All Nodes'!B6217</f>
        <v>108357</v>
      </c>
      <c r="C119">
        <f>'All Nodes'!C6217</f>
        <v>100001</v>
      </c>
      <c r="D119" s="1">
        <f>'All Nodes'!D6217</f>
        <v>0.47486299999999998</v>
      </c>
      <c r="E119" s="1">
        <f>'All Nodes'!E6217</f>
        <v>-0.61879200000000001</v>
      </c>
      <c r="F119" s="1">
        <f>'All Nodes'!F6217</f>
        <v>0.14318800000000001</v>
      </c>
      <c r="G119">
        <f>'All Nodes'!G6217</f>
        <v>100001</v>
      </c>
    </row>
    <row r="120" spans="1:7" x14ac:dyDescent="0.25">
      <c r="A120" t="str">
        <f>'All Nodes'!A6218</f>
        <v>GRID</v>
      </c>
      <c r="B120">
        <f>'All Nodes'!B6218</f>
        <v>108358</v>
      </c>
      <c r="C120">
        <f>'All Nodes'!C6218</f>
        <v>100001</v>
      </c>
      <c r="D120" s="1">
        <f>'All Nodes'!D6218</f>
        <v>0.50659799999999999</v>
      </c>
      <c r="E120" s="1">
        <f>'All Nodes'!E6218</f>
        <v>-0.59309100000000003</v>
      </c>
      <c r="F120" s="1">
        <f>'All Nodes'!F6218</f>
        <v>0.14318800000000001</v>
      </c>
      <c r="G120">
        <f>'All Nodes'!G6218</f>
        <v>100001</v>
      </c>
    </row>
    <row r="121" spans="1:7" x14ac:dyDescent="0.25">
      <c r="A121" t="str">
        <f>'All Nodes'!A6219</f>
        <v>GRID</v>
      </c>
      <c r="B121">
        <f>'All Nodes'!B6219</f>
        <v>108359</v>
      </c>
      <c r="C121">
        <f>'All Nodes'!C6219</f>
        <v>100001</v>
      </c>
      <c r="D121" s="1">
        <f>'All Nodes'!D6219</f>
        <v>0.53694299999999995</v>
      </c>
      <c r="E121" s="1">
        <f>'All Nodes'!E6219</f>
        <v>-0.56576400000000004</v>
      </c>
      <c r="F121" s="1">
        <f>'All Nodes'!F6219</f>
        <v>0.14318700000000001</v>
      </c>
      <c r="G121">
        <f>'All Nodes'!G6219</f>
        <v>100001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B2" sqref="B2"/>
    </sheetView>
  </sheetViews>
  <sheetFormatPr defaultRowHeight="15" x14ac:dyDescent="0.25"/>
  <cols>
    <col min="4" max="5" width="11" style="1" bestFit="1" customWidth="1"/>
    <col min="6" max="6" width="10.28515625" style="1" bestFit="1" customWidth="1"/>
  </cols>
  <sheetData>
    <row r="1" spans="1:7" x14ac:dyDescent="0.25">
      <c r="A1" s="3" t="s">
        <v>18</v>
      </c>
      <c r="B1" s="3" t="s">
        <v>12</v>
      </c>
      <c r="C1" s="3" t="s">
        <v>13</v>
      </c>
      <c r="D1" s="4" t="s">
        <v>16</v>
      </c>
      <c r="E1" s="4" t="s">
        <v>15</v>
      </c>
      <c r="F1" s="4" t="s">
        <v>17</v>
      </c>
      <c r="G1" s="4" t="s">
        <v>14</v>
      </c>
    </row>
    <row r="2" spans="1:7" x14ac:dyDescent="0.25">
      <c r="A2" t="str">
        <f>'All Nodes'!A7589</f>
        <v>GRID</v>
      </c>
      <c r="B2">
        <f>'All Nodes'!B7589</f>
        <v>112160</v>
      </c>
      <c r="C2">
        <f>'All Nodes'!C7589</f>
        <v>100001</v>
      </c>
      <c r="D2" s="1">
        <f>'All Nodes'!D7589</f>
        <v>-0.36660100000000001</v>
      </c>
      <c r="E2" s="1">
        <f>'All Nodes'!E7589</f>
        <v>0.45266800000000001</v>
      </c>
      <c r="F2" s="1">
        <f>'All Nodes'!F7589</f>
        <v>0.49486999999999998</v>
      </c>
      <c r="G2">
        <f>'All Nodes'!G7589</f>
        <v>100001</v>
      </c>
    </row>
    <row r="3" spans="1:7" x14ac:dyDescent="0.25">
      <c r="A3" t="str">
        <f>'All Nodes'!A7590</f>
        <v>GRID</v>
      </c>
      <c r="B3">
        <f>'All Nodes'!B7590</f>
        <v>112161</v>
      </c>
      <c r="C3">
        <f>'All Nodes'!C7590</f>
        <v>100001</v>
      </c>
      <c r="D3" s="1">
        <f>'All Nodes'!D7590</f>
        <v>-0.36436299999999999</v>
      </c>
      <c r="E3" s="1">
        <f>'All Nodes'!E7590</f>
        <v>0.44990599999999997</v>
      </c>
      <c r="F3" s="1">
        <f>'All Nodes'!F7590</f>
        <v>0.49486999999999998</v>
      </c>
      <c r="G3">
        <f>'All Nodes'!G7590</f>
        <v>100001</v>
      </c>
    </row>
    <row r="4" spans="1:7" x14ac:dyDescent="0.25">
      <c r="A4" t="str">
        <f>'All Nodes'!A7591</f>
        <v>GRID</v>
      </c>
      <c r="B4">
        <f>'All Nodes'!B7591</f>
        <v>112162</v>
      </c>
      <c r="C4">
        <f>'All Nodes'!C7591</f>
        <v>100001</v>
      </c>
      <c r="D4" s="1">
        <f>'All Nodes'!D7591</f>
        <v>-0.36212499999999997</v>
      </c>
      <c r="E4" s="1">
        <f>'All Nodes'!E7591</f>
        <v>0.44714399999999999</v>
      </c>
      <c r="F4" s="1">
        <f>'All Nodes'!F7591</f>
        <v>0.49486999999999998</v>
      </c>
      <c r="G4">
        <f>'All Nodes'!G7591</f>
        <v>100001</v>
      </c>
    </row>
    <row r="5" spans="1:7" x14ac:dyDescent="0.25">
      <c r="A5" t="str">
        <f>'All Nodes'!A7592</f>
        <v>GRID</v>
      </c>
      <c r="B5">
        <f>'All Nodes'!B7592</f>
        <v>112163</v>
      </c>
      <c r="C5">
        <f>'All Nodes'!C7592</f>
        <v>100001</v>
      </c>
      <c r="D5" s="1">
        <f>'All Nodes'!D7592</f>
        <v>-0.358734</v>
      </c>
      <c r="E5" s="1">
        <f>'All Nodes'!E7592</f>
        <v>0.44295499999999999</v>
      </c>
      <c r="F5" s="1">
        <f>'All Nodes'!F7592</f>
        <v>0.49487100000000001</v>
      </c>
      <c r="G5">
        <f>'All Nodes'!G7592</f>
        <v>100001</v>
      </c>
    </row>
    <row r="6" spans="1:7" x14ac:dyDescent="0.25">
      <c r="A6" t="str">
        <f>'All Nodes'!A7593</f>
        <v>GRID</v>
      </c>
      <c r="B6">
        <f>'All Nodes'!B7593</f>
        <v>112164</v>
      </c>
      <c r="C6">
        <f>'All Nodes'!C7593</f>
        <v>100001</v>
      </c>
      <c r="D6" s="1">
        <f>'All Nodes'!D7593</f>
        <v>-0.35765000000000002</v>
      </c>
      <c r="E6" s="1">
        <f>'All Nodes'!E7593</f>
        <v>0.44161699999999998</v>
      </c>
      <c r="F6" s="1">
        <f>'All Nodes'!F7593</f>
        <v>0.49487100000000001</v>
      </c>
      <c r="G6">
        <f>'All Nodes'!G7593</f>
        <v>100001</v>
      </c>
    </row>
    <row r="7" spans="1:7" x14ac:dyDescent="0.25">
      <c r="A7" t="str">
        <f>'All Nodes'!A7594</f>
        <v>GRID</v>
      </c>
      <c r="B7">
        <f>'All Nodes'!B7594</f>
        <v>112165</v>
      </c>
      <c r="C7">
        <f>'All Nodes'!C7594</f>
        <v>100001</v>
      </c>
      <c r="D7" s="1">
        <f>'All Nodes'!D7594</f>
        <v>-0.35541200000000001</v>
      </c>
      <c r="E7" s="1">
        <f>'All Nodes'!E7594</f>
        <v>0.43885400000000002</v>
      </c>
      <c r="F7" s="1">
        <f>'All Nodes'!F7594</f>
        <v>0.49487100000000001</v>
      </c>
      <c r="G7">
        <f>'All Nodes'!G7594</f>
        <v>100001</v>
      </c>
    </row>
    <row r="8" spans="1:7" x14ac:dyDescent="0.25">
      <c r="A8" t="str">
        <f>'All Nodes'!A7595</f>
        <v>GRID</v>
      </c>
      <c r="B8">
        <f>'All Nodes'!B7595</f>
        <v>112166</v>
      </c>
      <c r="C8">
        <f>'All Nodes'!C7595</f>
        <v>100001</v>
      </c>
      <c r="D8" s="1">
        <f>'All Nodes'!D7595</f>
        <v>-0.35317399999999999</v>
      </c>
      <c r="E8" s="1">
        <f>'All Nodes'!E7595</f>
        <v>0.43609199999999998</v>
      </c>
      <c r="F8" s="1">
        <f>'All Nodes'!F7595</f>
        <v>0.49487100000000001</v>
      </c>
      <c r="G8">
        <f>'All Nodes'!G7595</f>
        <v>100001</v>
      </c>
    </row>
    <row r="9" spans="1:7" x14ac:dyDescent="0.25">
      <c r="A9" t="str">
        <f>'All Nodes'!A7596</f>
        <v>GRID</v>
      </c>
      <c r="B9">
        <f>'All Nodes'!B7596</f>
        <v>112167</v>
      </c>
      <c r="C9">
        <f>'All Nodes'!C7596</f>
        <v>100001</v>
      </c>
      <c r="D9" s="1">
        <f>'All Nodes'!D7596</f>
        <v>-0.35093600000000003</v>
      </c>
      <c r="E9" s="1">
        <f>'All Nodes'!E7596</f>
        <v>0.43332900000000002</v>
      </c>
      <c r="F9" s="1">
        <f>'All Nodes'!F7596</f>
        <v>0.49487100000000001</v>
      </c>
      <c r="G9">
        <f>'All Nodes'!G7596</f>
        <v>100001</v>
      </c>
    </row>
    <row r="10" spans="1:7" x14ac:dyDescent="0.25">
      <c r="A10" t="str">
        <f>'All Nodes'!A7597</f>
        <v>GRID</v>
      </c>
      <c r="B10">
        <f>'All Nodes'!B7597</f>
        <v>112168</v>
      </c>
      <c r="C10">
        <f>'All Nodes'!C7597</f>
        <v>100001</v>
      </c>
      <c r="D10" s="1">
        <f>'All Nodes'!D7597</f>
        <v>-0.34869899999999998</v>
      </c>
      <c r="E10" s="1">
        <f>'All Nodes'!E7597</f>
        <v>0.43056499999999998</v>
      </c>
      <c r="F10" s="1">
        <f>'All Nodes'!F7597</f>
        <v>0.49487100000000001</v>
      </c>
      <c r="G10">
        <f>'All Nodes'!G7597</f>
        <v>100001</v>
      </c>
    </row>
    <row r="11" spans="1:7" x14ac:dyDescent="0.25">
      <c r="A11" t="str">
        <f>'All Nodes'!A7598</f>
        <v>GRID</v>
      </c>
      <c r="B11">
        <f>'All Nodes'!B7598</f>
        <v>112169</v>
      </c>
      <c r="C11">
        <f>'All Nodes'!C7598</f>
        <v>100001</v>
      </c>
      <c r="D11" s="1">
        <f>'All Nodes'!D7598</f>
        <v>-0.34645999999999999</v>
      </c>
      <c r="E11" s="1">
        <f>'All Nodes'!E7598</f>
        <v>0.42780200000000002</v>
      </c>
      <c r="F11" s="1">
        <f>'All Nodes'!F7598</f>
        <v>0.49487100000000001</v>
      </c>
      <c r="G11">
        <f>'All Nodes'!G7598</f>
        <v>100001</v>
      </c>
    </row>
    <row r="12" spans="1:7" x14ac:dyDescent="0.25">
      <c r="A12" t="str">
        <f>'All Nodes'!A7599</f>
        <v>GRID</v>
      </c>
      <c r="B12">
        <f>'All Nodes'!B7599</f>
        <v>112170</v>
      </c>
      <c r="C12">
        <f>'All Nodes'!C7599</f>
        <v>100001</v>
      </c>
      <c r="D12" s="1">
        <f>'All Nodes'!D7599</f>
        <v>-0.380272</v>
      </c>
      <c r="E12" s="1">
        <f>'All Nodes'!E7599</f>
        <v>0.422294</v>
      </c>
      <c r="F12" s="1">
        <f>'All Nodes'!F7599</f>
        <v>0.49487100000000001</v>
      </c>
      <c r="G12">
        <f>'All Nodes'!G7599</f>
        <v>100001</v>
      </c>
    </row>
    <row r="13" spans="1:7" x14ac:dyDescent="0.25">
      <c r="A13" t="str">
        <f>'All Nodes'!A7600</f>
        <v>GRID</v>
      </c>
      <c r="B13">
        <f>'All Nodes'!B7600</f>
        <v>112171</v>
      </c>
      <c r="C13">
        <f>'All Nodes'!C7600</f>
        <v>100001</v>
      </c>
      <c r="D13" s="1">
        <f>'All Nodes'!D7600</f>
        <v>-0.36837500000000001</v>
      </c>
      <c r="E13" s="1">
        <f>'All Nodes'!E7600</f>
        <v>0.40908299999999997</v>
      </c>
      <c r="F13" s="1">
        <f>'All Nodes'!F7600</f>
        <v>0.49486999999999998</v>
      </c>
      <c r="G13">
        <f>'All Nodes'!G7600</f>
        <v>100001</v>
      </c>
    </row>
    <row r="14" spans="1:7" x14ac:dyDescent="0.25">
      <c r="A14" t="str">
        <f>'All Nodes'!A7601</f>
        <v>GRID</v>
      </c>
      <c r="B14">
        <f>'All Nodes'!B7601</f>
        <v>112172</v>
      </c>
      <c r="C14">
        <f>'All Nodes'!C7601</f>
        <v>100001</v>
      </c>
      <c r="D14" s="1">
        <f>'All Nodes'!D7601</f>
        <v>-0.37075399999999997</v>
      </c>
      <c r="E14" s="1">
        <f>'All Nodes'!E7601</f>
        <v>0.41172500000000001</v>
      </c>
      <c r="F14" s="1">
        <f>'All Nodes'!F7601</f>
        <v>0.49487100000000001</v>
      </c>
      <c r="G14">
        <f>'All Nodes'!G7601</f>
        <v>100001</v>
      </c>
    </row>
    <row r="15" spans="1:7" x14ac:dyDescent="0.25">
      <c r="A15" t="str">
        <f>'All Nodes'!A7602</f>
        <v>GRID</v>
      </c>
      <c r="B15">
        <f>'All Nodes'!B7602</f>
        <v>112173</v>
      </c>
      <c r="C15">
        <f>'All Nodes'!C7602</f>
        <v>100001</v>
      </c>
      <c r="D15" s="1">
        <f>'All Nodes'!D7602</f>
        <v>-0.37789299999999998</v>
      </c>
      <c r="E15" s="1">
        <f>'All Nodes'!E7602</f>
        <v>0.41965200000000003</v>
      </c>
      <c r="F15" s="1">
        <f>'All Nodes'!F7602</f>
        <v>0.49487100000000001</v>
      </c>
      <c r="G15">
        <f>'All Nodes'!G7602</f>
        <v>100001</v>
      </c>
    </row>
    <row r="16" spans="1:7" x14ac:dyDescent="0.25">
      <c r="A16" t="str">
        <f>'All Nodes'!A7603</f>
        <v>GRID</v>
      </c>
      <c r="B16">
        <f>'All Nodes'!B7603</f>
        <v>112174</v>
      </c>
      <c r="C16">
        <f>'All Nodes'!C7603</f>
        <v>100001</v>
      </c>
      <c r="D16" s="1">
        <f>'All Nodes'!D7603</f>
        <v>-0.37313499999999999</v>
      </c>
      <c r="E16" s="1">
        <f>'All Nodes'!E7603</f>
        <v>0.41436699999999999</v>
      </c>
      <c r="F16" s="1">
        <f>'All Nodes'!F7603</f>
        <v>0.49487100000000001</v>
      </c>
      <c r="G16">
        <f>'All Nodes'!G7603</f>
        <v>100001</v>
      </c>
    </row>
    <row r="17" spans="1:7" x14ac:dyDescent="0.25">
      <c r="A17" t="str">
        <f>'All Nodes'!A7604</f>
        <v>GRID</v>
      </c>
      <c r="B17">
        <f>'All Nodes'!B7604</f>
        <v>112175</v>
      </c>
      <c r="C17">
        <f>'All Nodes'!C7604</f>
        <v>100001</v>
      </c>
      <c r="D17" s="1">
        <f>'All Nodes'!D7604</f>
        <v>-0.37551400000000001</v>
      </c>
      <c r="E17" s="1">
        <f>'All Nodes'!E7604</f>
        <v>0.41700900000000002</v>
      </c>
      <c r="F17" s="1">
        <f>'All Nodes'!F7604</f>
        <v>0.49487100000000001</v>
      </c>
      <c r="G17">
        <f>'All Nodes'!G7604</f>
        <v>100001</v>
      </c>
    </row>
    <row r="18" spans="1:7" x14ac:dyDescent="0.25">
      <c r="A18" t="str">
        <f>'All Nodes'!A7605</f>
        <v>GRID</v>
      </c>
      <c r="B18">
        <f>'All Nodes'!B7605</f>
        <v>112176</v>
      </c>
      <c r="C18">
        <f>'All Nodes'!C7605</f>
        <v>100001</v>
      </c>
      <c r="D18" s="1">
        <f>'All Nodes'!D7605</f>
        <v>-0.38142500000000001</v>
      </c>
      <c r="E18" s="1">
        <f>'All Nodes'!E7605</f>
        <v>0.42357400000000001</v>
      </c>
      <c r="F18" s="1">
        <f>'All Nodes'!F7605</f>
        <v>0.49487100000000001</v>
      </c>
      <c r="G18">
        <f>'All Nodes'!G7605</f>
        <v>100001</v>
      </c>
    </row>
    <row r="19" spans="1:7" x14ac:dyDescent="0.25">
      <c r="A19" t="str">
        <f>'All Nodes'!A7606</f>
        <v>GRID</v>
      </c>
      <c r="B19">
        <f>'All Nodes'!B7606</f>
        <v>112177</v>
      </c>
      <c r="C19">
        <f>'All Nodes'!C7606</f>
        <v>100001</v>
      </c>
      <c r="D19" s="1">
        <f>'All Nodes'!D7606</f>
        <v>-0.38502999999999998</v>
      </c>
      <c r="E19" s="1">
        <f>'All Nodes'!E7606</f>
        <v>0.42757899999999999</v>
      </c>
      <c r="F19" s="1">
        <f>'All Nodes'!F7606</f>
        <v>0.49487100000000001</v>
      </c>
      <c r="G19">
        <f>'All Nodes'!G7606</f>
        <v>100001</v>
      </c>
    </row>
    <row r="20" spans="1:7" x14ac:dyDescent="0.25">
      <c r="A20" t="str">
        <f>'All Nodes'!A7607</f>
        <v>GRID</v>
      </c>
      <c r="B20">
        <f>'All Nodes'!B7607</f>
        <v>112178</v>
      </c>
      <c r="C20">
        <f>'All Nodes'!C7607</f>
        <v>100001</v>
      </c>
      <c r="D20" s="1">
        <f>'All Nodes'!D7607</f>
        <v>-0.387409</v>
      </c>
      <c r="E20" s="1">
        <f>'All Nodes'!E7607</f>
        <v>0.43022100000000002</v>
      </c>
      <c r="F20" s="1">
        <f>'All Nodes'!F7607</f>
        <v>0.49486999999999998</v>
      </c>
      <c r="G20">
        <f>'All Nodes'!G7607</f>
        <v>100001</v>
      </c>
    </row>
    <row r="21" spans="1:7" x14ac:dyDescent="0.25">
      <c r="A21" t="str">
        <f>'All Nodes'!A7608</f>
        <v>GRID</v>
      </c>
      <c r="B21">
        <f>'All Nodes'!B7608</f>
        <v>112179</v>
      </c>
      <c r="C21">
        <f>'All Nodes'!C7608</f>
        <v>100001</v>
      </c>
      <c r="D21" s="1">
        <f>'All Nodes'!D7608</f>
        <v>-0.389789</v>
      </c>
      <c r="E21" s="1">
        <f>'All Nodes'!E7608</f>
        <v>0.43286400000000003</v>
      </c>
      <c r="F21" s="1">
        <f>'All Nodes'!F7608</f>
        <v>0.49486999999999998</v>
      </c>
      <c r="G21">
        <f>'All Nodes'!G7608</f>
        <v>100001</v>
      </c>
    </row>
    <row r="22" spans="1:7" x14ac:dyDescent="0.25">
      <c r="A22" t="str">
        <f>'All Nodes'!A7609</f>
        <v>GRID</v>
      </c>
      <c r="B22">
        <f>'All Nodes'!B7609</f>
        <v>112180</v>
      </c>
      <c r="C22">
        <f>'All Nodes'!C7609</f>
        <v>100001</v>
      </c>
      <c r="D22" s="1">
        <f>'All Nodes'!D7609</f>
        <v>-0.34240700000000002</v>
      </c>
      <c r="E22" s="1">
        <f>'All Nodes'!E7609</f>
        <v>0.47123599999999999</v>
      </c>
      <c r="F22" s="1">
        <f>'All Nodes'!F7609</f>
        <v>0.49487100000000001</v>
      </c>
      <c r="G22">
        <f>'All Nodes'!G7609</f>
        <v>100001</v>
      </c>
    </row>
    <row r="23" spans="1:7" x14ac:dyDescent="0.25">
      <c r="A23" t="str">
        <f>'All Nodes'!A7610</f>
        <v>GRID</v>
      </c>
      <c r="B23">
        <f>'All Nodes'!B7610</f>
        <v>112181</v>
      </c>
      <c r="C23">
        <f>'All Nodes'!C7610</f>
        <v>100001</v>
      </c>
      <c r="D23" s="1">
        <f>'All Nodes'!D7610</f>
        <v>-0.34031699999999998</v>
      </c>
      <c r="E23" s="1">
        <f>'All Nodes'!E7610</f>
        <v>0.46835900000000003</v>
      </c>
      <c r="F23" s="1">
        <f>'All Nodes'!F7610</f>
        <v>0.49486999999999998</v>
      </c>
      <c r="G23">
        <f>'All Nodes'!G7610</f>
        <v>100001</v>
      </c>
    </row>
    <row r="24" spans="1:7" x14ac:dyDescent="0.25">
      <c r="A24" t="str">
        <f>'All Nodes'!A7611</f>
        <v>GRID</v>
      </c>
      <c r="B24">
        <f>'All Nodes'!B7611</f>
        <v>112182</v>
      </c>
      <c r="C24">
        <f>'All Nodes'!C7611</f>
        <v>100001</v>
      </c>
      <c r="D24" s="1">
        <f>'All Nodes'!D7611</f>
        <v>-0.33822799999999997</v>
      </c>
      <c r="E24" s="1">
        <f>'All Nodes'!E7611</f>
        <v>0.46548299999999998</v>
      </c>
      <c r="F24" s="1">
        <f>'All Nodes'!F7611</f>
        <v>0.49486999999999998</v>
      </c>
      <c r="G24">
        <f>'All Nodes'!G7611</f>
        <v>100001</v>
      </c>
    </row>
    <row r="25" spans="1:7" x14ac:dyDescent="0.25">
      <c r="A25" t="str">
        <f>'All Nodes'!A7612</f>
        <v>GRID</v>
      </c>
      <c r="B25">
        <f>'All Nodes'!B7612</f>
        <v>112183</v>
      </c>
      <c r="C25">
        <f>'All Nodes'!C7612</f>
        <v>100001</v>
      </c>
      <c r="D25" s="1">
        <f>'All Nodes'!D7612</f>
        <v>-0.33506000000000002</v>
      </c>
      <c r="E25" s="1">
        <f>'All Nodes'!E7612</f>
        <v>0.46112300000000001</v>
      </c>
      <c r="F25" s="1">
        <f>'All Nodes'!F7612</f>
        <v>0.49486999999999998</v>
      </c>
      <c r="G25">
        <f>'All Nodes'!G7612</f>
        <v>100001</v>
      </c>
    </row>
    <row r="26" spans="1:7" x14ac:dyDescent="0.25">
      <c r="A26" t="str">
        <f>'All Nodes'!A7613</f>
        <v>GRID</v>
      </c>
      <c r="B26">
        <f>'All Nodes'!B7613</f>
        <v>112184</v>
      </c>
      <c r="C26">
        <f>'All Nodes'!C7613</f>
        <v>100001</v>
      </c>
      <c r="D26" s="1">
        <f>'All Nodes'!D7613</f>
        <v>-0.33404800000000001</v>
      </c>
      <c r="E26" s="1">
        <f>'All Nodes'!E7613</f>
        <v>0.45973000000000003</v>
      </c>
      <c r="F26" s="1">
        <f>'All Nodes'!F7613</f>
        <v>0.49487100000000001</v>
      </c>
      <c r="G26">
        <f>'All Nodes'!G7613</f>
        <v>100001</v>
      </c>
    </row>
    <row r="27" spans="1:7" x14ac:dyDescent="0.25">
      <c r="A27" t="str">
        <f>'All Nodes'!A7614</f>
        <v>GRID</v>
      </c>
      <c r="B27">
        <f>'All Nodes'!B7614</f>
        <v>112185</v>
      </c>
      <c r="C27">
        <f>'All Nodes'!C7614</f>
        <v>100001</v>
      </c>
      <c r="D27" s="1">
        <f>'All Nodes'!D7614</f>
        <v>-0.33195799999999998</v>
      </c>
      <c r="E27" s="1">
        <f>'All Nodes'!E7614</f>
        <v>0.45685300000000001</v>
      </c>
      <c r="F27" s="1">
        <f>'All Nodes'!F7614</f>
        <v>0.49487100000000001</v>
      </c>
      <c r="G27">
        <f>'All Nodes'!G7614</f>
        <v>100001</v>
      </c>
    </row>
    <row r="28" spans="1:7" x14ac:dyDescent="0.25">
      <c r="A28" t="str">
        <f>'All Nodes'!A7615</f>
        <v>GRID</v>
      </c>
      <c r="B28">
        <f>'All Nodes'!B7615</f>
        <v>112186</v>
      </c>
      <c r="C28">
        <f>'All Nodes'!C7615</f>
        <v>100001</v>
      </c>
      <c r="D28" s="1">
        <f>'All Nodes'!D7615</f>
        <v>-0.32986799999999999</v>
      </c>
      <c r="E28" s="1">
        <f>'All Nodes'!E7615</f>
        <v>0.45397599999999999</v>
      </c>
      <c r="F28" s="1">
        <f>'All Nodes'!F7615</f>
        <v>0.49487100000000001</v>
      </c>
      <c r="G28">
        <f>'All Nodes'!G7615</f>
        <v>100001</v>
      </c>
    </row>
    <row r="29" spans="1:7" x14ac:dyDescent="0.25">
      <c r="A29" t="str">
        <f>'All Nodes'!A7616</f>
        <v>GRID</v>
      </c>
      <c r="B29">
        <f>'All Nodes'!B7616</f>
        <v>112187</v>
      </c>
      <c r="C29">
        <f>'All Nodes'!C7616</f>
        <v>100001</v>
      </c>
      <c r="D29" s="1">
        <f>'All Nodes'!D7616</f>
        <v>-0.32777699999999999</v>
      </c>
      <c r="E29" s="1">
        <f>'All Nodes'!E7616</f>
        <v>0.4511</v>
      </c>
      <c r="F29" s="1">
        <f>'All Nodes'!F7616</f>
        <v>0.49487100000000001</v>
      </c>
      <c r="G29">
        <f>'All Nodes'!G7616</f>
        <v>100001</v>
      </c>
    </row>
    <row r="30" spans="1:7" x14ac:dyDescent="0.25">
      <c r="A30" t="str">
        <f>'All Nodes'!A7617</f>
        <v>GRID</v>
      </c>
      <c r="B30">
        <f>'All Nodes'!B7617</f>
        <v>112188</v>
      </c>
      <c r="C30">
        <f>'All Nodes'!C7617</f>
        <v>100001</v>
      </c>
      <c r="D30" s="1">
        <f>'All Nodes'!D7617</f>
        <v>-0.325687</v>
      </c>
      <c r="E30" s="1">
        <f>'All Nodes'!E7617</f>
        <v>0.44822299999999998</v>
      </c>
      <c r="F30" s="1">
        <f>'All Nodes'!F7617</f>
        <v>0.49487100000000001</v>
      </c>
      <c r="G30">
        <f>'All Nodes'!G7617</f>
        <v>100001</v>
      </c>
    </row>
    <row r="31" spans="1:7" x14ac:dyDescent="0.25">
      <c r="A31" t="str">
        <f>'All Nodes'!A7618</f>
        <v>GRID</v>
      </c>
      <c r="B31">
        <f>'All Nodes'!B7618</f>
        <v>112189</v>
      </c>
      <c r="C31">
        <f>'All Nodes'!C7618</f>
        <v>100001</v>
      </c>
      <c r="D31" s="1">
        <f>'All Nodes'!D7618</f>
        <v>-0.32359599999999999</v>
      </c>
      <c r="E31" s="1">
        <f>'All Nodes'!E7618</f>
        <v>0.44534699999999999</v>
      </c>
      <c r="F31" s="1">
        <f>'All Nodes'!F7618</f>
        <v>0.49487100000000001</v>
      </c>
      <c r="G31">
        <f>'All Nodes'!G7618</f>
        <v>100001</v>
      </c>
    </row>
    <row r="32" spans="1:7" x14ac:dyDescent="0.25">
      <c r="A32" t="str">
        <f>'All Nodes'!A7619</f>
        <v>GRID</v>
      </c>
      <c r="B32">
        <f>'All Nodes'!B7619</f>
        <v>112190</v>
      </c>
      <c r="C32">
        <f>'All Nodes'!C7619</f>
        <v>100001</v>
      </c>
      <c r="D32" s="1">
        <f>'All Nodes'!D7619</f>
        <v>-0.40306999999999998</v>
      </c>
      <c r="E32" s="1">
        <f>'All Nodes'!E7619</f>
        <v>0.403032</v>
      </c>
      <c r="F32" s="1">
        <f>'All Nodes'!F7619</f>
        <v>0.49487100000000001</v>
      </c>
      <c r="G32">
        <f>'All Nodes'!G7619</f>
        <v>100001</v>
      </c>
    </row>
    <row r="33" spans="1:7" x14ac:dyDescent="0.25">
      <c r="A33" t="str">
        <f>'All Nodes'!A7620</f>
        <v>GRID</v>
      </c>
      <c r="B33">
        <f>'All Nodes'!B7620</f>
        <v>112191</v>
      </c>
      <c r="C33">
        <f>'All Nodes'!C7620</f>
        <v>100001</v>
      </c>
      <c r="D33" s="1">
        <f>'All Nodes'!D7620</f>
        <v>-0.40185199999999999</v>
      </c>
      <c r="E33" s="1">
        <f>'All Nodes'!E7620</f>
        <v>0.401814</v>
      </c>
      <c r="F33" s="1">
        <f>'All Nodes'!F7620</f>
        <v>0.49487100000000001</v>
      </c>
      <c r="G33">
        <f>'All Nodes'!G7620</f>
        <v>100001</v>
      </c>
    </row>
    <row r="34" spans="1:7" x14ac:dyDescent="0.25">
      <c r="A34" t="str">
        <f>'All Nodes'!A7621</f>
        <v>GRID</v>
      </c>
      <c r="B34">
        <f>'All Nodes'!B7621</f>
        <v>112192</v>
      </c>
      <c r="C34">
        <f>'All Nodes'!C7621</f>
        <v>100001</v>
      </c>
      <c r="D34" s="1">
        <f>'All Nodes'!D7621</f>
        <v>-0.39933800000000003</v>
      </c>
      <c r="E34" s="1">
        <f>'All Nodes'!E7621</f>
        <v>0.39929900000000002</v>
      </c>
      <c r="F34" s="1">
        <f>'All Nodes'!F7621</f>
        <v>0.49487100000000001</v>
      </c>
      <c r="G34">
        <f>'All Nodes'!G7621</f>
        <v>100001</v>
      </c>
    </row>
    <row r="35" spans="1:7" x14ac:dyDescent="0.25">
      <c r="A35" t="str">
        <f>'All Nodes'!A7622</f>
        <v>GRID</v>
      </c>
      <c r="B35">
        <f>'All Nodes'!B7622</f>
        <v>112193</v>
      </c>
      <c r="C35">
        <f>'All Nodes'!C7622</f>
        <v>100001</v>
      </c>
      <c r="D35" s="1">
        <f>'All Nodes'!D7622</f>
        <v>-0.38928000000000001</v>
      </c>
      <c r="E35" s="1">
        <f>'All Nodes'!E7622</f>
        <v>0.38924399999999998</v>
      </c>
      <c r="F35" s="1">
        <f>'All Nodes'!F7622</f>
        <v>0.49486999999999998</v>
      </c>
      <c r="G35">
        <f>'All Nodes'!G7622</f>
        <v>100001</v>
      </c>
    </row>
    <row r="36" spans="1:7" x14ac:dyDescent="0.25">
      <c r="A36" t="str">
        <f>'All Nodes'!A7623</f>
        <v>GRID</v>
      </c>
      <c r="B36">
        <f>'All Nodes'!B7623</f>
        <v>112194</v>
      </c>
      <c r="C36">
        <f>'All Nodes'!C7623</f>
        <v>100001</v>
      </c>
      <c r="D36" s="1">
        <f>'All Nodes'!D7623</f>
        <v>-0.39179399999999998</v>
      </c>
      <c r="E36" s="1">
        <f>'All Nodes'!E7623</f>
        <v>0.391758</v>
      </c>
      <c r="F36" s="1">
        <f>'All Nodes'!F7623</f>
        <v>0.49486999999999998</v>
      </c>
      <c r="G36">
        <f>'All Nodes'!G7623</f>
        <v>100001</v>
      </c>
    </row>
    <row r="37" spans="1:7" x14ac:dyDescent="0.25">
      <c r="A37" t="str">
        <f>'All Nodes'!A7624</f>
        <v>GRID</v>
      </c>
      <c r="B37">
        <f>'All Nodes'!B7624</f>
        <v>112195</v>
      </c>
      <c r="C37">
        <f>'All Nodes'!C7624</f>
        <v>100001</v>
      </c>
      <c r="D37" s="1">
        <f>'All Nodes'!D7624</f>
        <v>-0.39430900000000002</v>
      </c>
      <c r="E37" s="1">
        <f>'All Nodes'!E7624</f>
        <v>0.39427200000000001</v>
      </c>
      <c r="F37" s="1">
        <f>'All Nodes'!F7624</f>
        <v>0.49487100000000001</v>
      </c>
      <c r="G37">
        <f>'All Nodes'!G7624</f>
        <v>100001</v>
      </c>
    </row>
    <row r="38" spans="1:7" x14ac:dyDescent="0.25">
      <c r="A38" t="str">
        <f>'All Nodes'!A7625</f>
        <v>GRID</v>
      </c>
      <c r="B38">
        <f>'All Nodes'!B7625</f>
        <v>112196</v>
      </c>
      <c r="C38">
        <f>'All Nodes'!C7625</f>
        <v>100001</v>
      </c>
      <c r="D38" s="1">
        <f>'All Nodes'!D7625</f>
        <v>-0.39682400000000001</v>
      </c>
      <c r="E38" s="1">
        <f>'All Nodes'!E7625</f>
        <v>0.39678600000000003</v>
      </c>
      <c r="F38" s="1">
        <f>'All Nodes'!F7625</f>
        <v>0.49487100000000001</v>
      </c>
      <c r="G38">
        <f>'All Nodes'!G7625</f>
        <v>100001</v>
      </c>
    </row>
    <row r="39" spans="1:7" x14ac:dyDescent="0.25">
      <c r="A39" t="str">
        <f>'All Nodes'!A7626</f>
        <v>GRID</v>
      </c>
      <c r="B39">
        <f>'All Nodes'!B7626</f>
        <v>112197</v>
      </c>
      <c r="C39">
        <f>'All Nodes'!C7626</f>
        <v>100001</v>
      </c>
      <c r="D39" s="1">
        <f>'All Nodes'!D7626</f>
        <v>-0.40688000000000002</v>
      </c>
      <c r="E39" s="1">
        <f>'All Nodes'!E7626</f>
        <v>0.40684100000000001</v>
      </c>
      <c r="F39" s="1">
        <f>'All Nodes'!F7626</f>
        <v>0.49487100000000001</v>
      </c>
      <c r="G39">
        <f>'All Nodes'!G7626</f>
        <v>100001</v>
      </c>
    </row>
    <row r="40" spans="1:7" x14ac:dyDescent="0.25">
      <c r="A40" t="str">
        <f>'All Nodes'!A7627</f>
        <v>GRID</v>
      </c>
      <c r="B40">
        <f>'All Nodes'!B7627</f>
        <v>112198</v>
      </c>
      <c r="C40">
        <f>'All Nodes'!C7627</f>
        <v>100001</v>
      </c>
      <c r="D40" s="1">
        <f>'All Nodes'!D7627</f>
        <v>-0.40939399999999998</v>
      </c>
      <c r="E40" s="1">
        <f>'All Nodes'!E7627</f>
        <v>0.40935500000000002</v>
      </c>
      <c r="F40" s="1">
        <f>'All Nodes'!F7627</f>
        <v>0.49487100000000001</v>
      </c>
      <c r="G40">
        <f>'All Nodes'!G7627</f>
        <v>100001</v>
      </c>
    </row>
    <row r="41" spans="1:7" x14ac:dyDescent="0.25">
      <c r="A41" t="str">
        <f>'All Nodes'!A7628</f>
        <v>GRID</v>
      </c>
      <c r="B41">
        <f>'All Nodes'!B7628</f>
        <v>112199</v>
      </c>
      <c r="C41">
        <f>'All Nodes'!C7628</f>
        <v>100001</v>
      </c>
      <c r="D41" s="1">
        <f>'All Nodes'!D7628</f>
        <v>-0.41190900000000003</v>
      </c>
      <c r="E41" s="1">
        <f>'All Nodes'!E7628</f>
        <v>0.41187000000000001</v>
      </c>
      <c r="F41" s="1">
        <f>'All Nodes'!F7628</f>
        <v>0.49486999999999998</v>
      </c>
      <c r="G41">
        <f>'All Nodes'!G7628</f>
        <v>100001</v>
      </c>
    </row>
    <row r="42" spans="1:7" x14ac:dyDescent="0.25">
      <c r="A42" t="str">
        <f>'All Nodes'!A7629</f>
        <v>GRID</v>
      </c>
      <c r="B42">
        <f>'All Nodes'!B7629</f>
        <v>112200</v>
      </c>
      <c r="C42">
        <f>'All Nodes'!C7629</f>
        <v>100001</v>
      </c>
      <c r="D42" s="1">
        <f>'All Nodes'!D7629</f>
        <v>-0.31727499999999997</v>
      </c>
      <c r="E42" s="1">
        <f>'All Nodes'!E7629</f>
        <v>0.48851</v>
      </c>
      <c r="F42" s="1">
        <f>'All Nodes'!F7629</f>
        <v>0.49487100000000001</v>
      </c>
      <c r="G42">
        <f>'All Nodes'!G7629</f>
        <v>100001</v>
      </c>
    </row>
    <row r="43" spans="1:7" x14ac:dyDescent="0.25">
      <c r="A43" t="str">
        <f>'All Nodes'!A7630</f>
        <v>GRID</v>
      </c>
      <c r="B43">
        <f>'All Nodes'!B7630</f>
        <v>112201</v>
      </c>
      <c r="C43">
        <f>'All Nodes'!C7630</f>
        <v>100001</v>
      </c>
      <c r="D43" s="1">
        <f>'All Nodes'!D7630</f>
        <v>-0.31533899999999998</v>
      </c>
      <c r="E43" s="1">
        <f>'All Nodes'!E7630</f>
        <v>0.48552899999999999</v>
      </c>
      <c r="F43" s="1">
        <f>'All Nodes'!F7630</f>
        <v>0.49486999999999998</v>
      </c>
      <c r="G43">
        <f>'All Nodes'!G7630</f>
        <v>100001</v>
      </c>
    </row>
    <row r="44" spans="1:7" x14ac:dyDescent="0.25">
      <c r="A44" t="str">
        <f>'All Nodes'!A7631</f>
        <v>GRID</v>
      </c>
      <c r="B44">
        <f>'All Nodes'!B7631</f>
        <v>112202</v>
      </c>
      <c r="C44">
        <f>'All Nodes'!C7631</f>
        <v>100001</v>
      </c>
      <c r="D44" s="1">
        <f>'All Nodes'!D7631</f>
        <v>-0.31340200000000001</v>
      </c>
      <c r="E44" s="1">
        <f>'All Nodes'!E7631</f>
        <v>0.482547</v>
      </c>
      <c r="F44" s="1">
        <f>'All Nodes'!F7631</f>
        <v>0.49486999999999998</v>
      </c>
      <c r="G44">
        <f>'All Nodes'!G7631</f>
        <v>100001</v>
      </c>
    </row>
    <row r="45" spans="1:7" x14ac:dyDescent="0.25">
      <c r="A45" t="str">
        <f>'All Nodes'!A7632</f>
        <v>GRID</v>
      </c>
      <c r="B45">
        <f>'All Nodes'!B7632</f>
        <v>112203</v>
      </c>
      <c r="C45">
        <f>'All Nodes'!C7632</f>
        <v>100001</v>
      </c>
      <c r="D45" s="1">
        <f>'All Nodes'!D7632</f>
        <v>-0.31046699999999999</v>
      </c>
      <c r="E45" s="1">
        <f>'All Nodes'!E7632</f>
        <v>0.47802800000000001</v>
      </c>
      <c r="F45" s="1">
        <f>'All Nodes'!F7632</f>
        <v>0.49486999999999998</v>
      </c>
      <c r="G45">
        <f>'All Nodes'!G7632</f>
        <v>100001</v>
      </c>
    </row>
    <row r="46" spans="1:7" x14ac:dyDescent="0.25">
      <c r="A46" t="str">
        <f>'All Nodes'!A7633</f>
        <v>GRID</v>
      </c>
      <c r="B46">
        <f>'All Nodes'!B7633</f>
        <v>112204</v>
      </c>
      <c r="C46">
        <f>'All Nodes'!C7633</f>
        <v>100001</v>
      </c>
      <c r="D46" s="1">
        <f>'All Nodes'!D7633</f>
        <v>-0.309529</v>
      </c>
      <c r="E46" s="1">
        <f>'All Nodes'!E7633</f>
        <v>0.47658299999999998</v>
      </c>
      <c r="F46" s="1">
        <f>'All Nodes'!F7633</f>
        <v>0.49486999999999998</v>
      </c>
      <c r="G46">
        <f>'All Nodes'!G7633</f>
        <v>100001</v>
      </c>
    </row>
    <row r="47" spans="1:7" x14ac:dyDescent="0.25">
      <c r="A47" t="str">
        <f>'All Nodes'!A7634</f>
        <v>GRID</v>
      </c>
      <c r="B47">
        <f>'All Nodes'!B7634</f>
        <v>112205</v>
      </c>
      <c r="C47">
        <f>'All Nodes'!C7634</f>
        <v>100001</v>
      </c>
      <c r="D47" s="1">
        <f>'All Nodes'!D7634</f>
        <v>-0.30759199999999998</v>
      </c>
      <c r="E47" s="1">
        <f>'All Nodes'!E7634</f>
        <v>0.47360099999999999</v>
      </c>
      <c r="F47" s="1">
        <f>'All Nodes'!F7634</f>
        <v>0.49487100000000001</v>
      </c>
      <c r="G47">
        <f>'All Nodes'!G7634</f>
        <v>100001</v>
      </c>
    </row>
    <row r="48" spans="1:7" x14ac:dyDescent="0.25">
      <c r="A48" t="str">
        <f>'All Nodes'!A7635</f>
        <v>GRID</v>
      </c>
      <c r="B48">
        <f>'All Nodes'!B7635</f>
        <v>112206</v>
      </c>
      <c r="C48">
        <f>'All Nodes'!C7635</f>
        <v>100001</v>
      </c>
      <c r="D48" s="1">
        <f>'All Nodes'!D7635</f>
        <v>-0.30565500000000001</v>
      </c>
      <c r="E48" s="1">
        <f>'All Nodes'!E7635</f>
        <v>0.47061900000000001</v>
      </c>
      <c r="F48" s="1">
        <f>'All Nodes'!F7635</f>
        <v>0.49487100000000001</v>
      </c>
      <c r="G48">
        <f>'All Nodes'!G7635</f>
        <v>100001</v>
      </c>
    </row>
    <row r="49" spans="1:7" x14ac:dyDescent="0.25">
      <c r="A49" t="str">
        <f>'All Nodes'!A7636</f>
        <v>GRID</v>
      </c>
      <c r="B49">
        <f>'All Nodes'!B7636</f>
        <v>112207</v>
      </c>
      <c r="C49">
        <f>'All Nodes'!C7636</f>
        <v>100001</v>
      </c>
      <c r="D49" s="1">
        <f>'All Nodes'!D7636</f>
        <v>-0.30371900000000002</v>
      </c>
      <c r="E49" s="1">
        <f>'All Nodes'!E7636</f>
        <v>0.46763700000000002</v>
      </c>
      <c r="F49" s="1">
        <f>'All Nodes'!F7636</f>
        <v>0.49487100000000001</v>
      </c>
      <c r="G49">
        <f>'All Nodes'!G7636</f>
        <v>100001</v>
      </c>
    </row>
    <row r="50" spans="1:7" x14ac:dyDescent="0.25">
      <c r="A50" t="str">
        <f>'All Nodes'!A7637</f>
        <v>GRID</v>
      </c>
      <c r="B50">
        <f>'All Nodes'!B7637</f>
        <v>112208</v>
      </c>
      <c r="C50">
        <f>'All Nodes'!C7637</f>
        <v>100001</v>
      </c>
      <c r="D50" s="1">
        <f>'All Nodes'!D7637</f>
        <v>-0.30178199999999999</v>
      </c>
      <c r="E50" s="1">
        <f>'All Nodes'!E7637</f>
        <v>0.46465600000000001</v>
      </c>
      <c r="F50" s="1">
        <f>'All Nodes'!F7637</f>
        <v>0.49487100000000001</v>
      </c>
      <c r="G50">
        <f>'All Nodes'!G7637</f>
        <v>100001</v>
      </c>
    </row>
    <row r="51" spans="1:7" x14ac:dyDescent="0.25">
      <c r="A51" t="str">
        <f>'All Nodes'!A7638</f>
        <v>GRID</v>
      </c>
      <c r="B51">
        <f>'All Nodes'!B7638</f>
        <v>112209</v>
      </c>
      <c r="C51">
        <f>'All Nodes'!C7638</f>
        <v>100001</v>
      </c>
      <c r="D51" s="1">
        <f>'All Nodes'!D7638</f>
        <v>-0.29984499999999997</v>
      </c>
      <c r="E51" s="1">
        <f>'All Nodes'!E7638</f>
        <v>0.461673</v>
      </c>
      <c r="F51" s="1">
        <f>'All Nodes'!F7638</f>
        <v>0.49487100000000001</v>
      </c>
      <c r="G51">
        <f>'All Nodes'!G7638</f>
        <v>100001</v>
      </c>
    </row>
    <row r="52" spans="1:7" x14ac:dyDescent="0.25">
      <c r="A52" t="str">
        <f>'All Nodes'!A7639</f>
        <v>GRID</v>
      </c>
      <c r="B52">
        <f>'All Nodes'!B7639</f>
        <v>112210</v>
      </c>
      <c r="C52">
        <f>'All Nodes'!C7639</f>
        <v>100001</v>
      </c>
      <c r="D52" s="1">
        <f>'All Nodes'!D7639</f>
        <v>-0.42761500000000002</v>
      </c>
      <c r="E52" s="1">
        <f>'All Nodes'!E7639</f>
        <v>0.38499</v>
      </c>
      <c r="F52" s="1">
        <f>'All Nodes'!F7639</f>
        <v>0.49487100000000001</v>
      </c>
      <c r="G52">
        <f>'All Nodes'!G7639</f>
        <v>100001</v>
      </c>
    </row>
    <row r="53" spans="1:7" x14ac:dyDescent="0.25">
      <c r="A53" t="str">
        <f>'All Nodes'!A7640</f>
        <v>GRID</v>
      </c>
      <c r="B53">
        <f>'All Nodes'!B7640</f>
        <v>112211</v>
      </c>
      <c r="C53">
        <f>'All Nodes'!C7640</f>
        <v>100001</v>
      </c>
      <c r="D53" s="1">
        <f>'All Nodes'!D7640</f>
        <v>-0.42361100000000002</v>
      </c>
      <c r="E53" s="1">
        <f>'All Nodes'!E7640</f>
        <v>0.381384</v>
      </c>
      <c r="F53" s="1">
        <f>'All Nodes'!F7640</f>
        <v>0.49487100000000001</v>
      </c>
      <c r="G53">
        <f>'All Nodes'!G7640</f>
        <v>100001</v>
      </c>
    </row>
    <row r="54" spans="1:7" x14ac:dyDescent="0.25">
      <c r="A54" t="str">
        <f>'All Nodes'!A7641</f>
        <v>GRID</v>
      </c>
      <c r="B54">
        <f>'All Nodes'!B7641</f>
        <v>112212</v>
      </c>
      <c r="C54">
        <f>'All Nodes'!C7641</f>
        <v>100001</v>
      </c>
      <c r="D54" s="1">
        <f>'All Nodes'!D7641</f>
        <v>-0.42233100000000001</v>
      </c>
      <c r="E54" s="1">
        <f>'All Nodes'!E7641</f>
        <v>0.38023200000000001</v>
      </c>
      <c r="F54" s="1">
        <f>'All Nodes'!F7641</f>
        <v>0.49487100000000001</v>
      </c>
      <c r="G54">
        <f>'All Nodes'!G7641</f>
        <v>100001</v>
      </c>
    </row>
    <row r="55" spans="1:7" x14ac:dyDescent="0.25">
      <c r="A55" t="str">
        <f>'All Nodes'!A7642</f>
        <v>GRID</v>
      </c>
      <c r="B55">
        <f>'All Nodes'!B7642</f>
        <v>112213</v>
      </c>
      <c r="C55">
        <f>'All Nodes'!C7642</f>
        <v>100001</v>
      </c>
      <c r="D55" s="1">
        <f>'All Nodes'!D7642</f>
        <v>-0.41968899999999998</v>
      </c>
      <c r="E55" s="1">
        <f>'All Nodes'!E7642</f>
        <v>0.37785200000000002</v>
      </c>
      <c r="F55" s="1">
        <f>'All Nodes'!F7642</f>
        <v>0.49487100000000001</v>
      </c>
      <c r="G55">
        <f>'All Nodes'!G7642</f>
        <v>100001</v>
      </c>
    </row>
    <row r="56" spans="1:7" x14ac:dyDescent="0.25">
      <c r="A56" t="str">
        <f>'All Nodes'!A7643</f>
        <v>GRID</v>
      </c>
      <c r="B56">
        <f>'All Nodes'!B7643</f>
        <v>112214</v>
      </c>
      <c r="C56">
        <f>'All Nodes'!C7643</f>
        <v>100001</v>
      </c>
      <c r="D56" s="1">
        <f>'All Nodes'!D7643</f>
        <v>-0.41704599999999997</v>
      </c>
      <c r="E56" s="1">
        <f>'All Nodes'!E7643</f>
        <v>0.375473</v>
      </c>
      <c r="F56" s="1">
        <f>'All Nodes'!F7643</f>
        <v>0.49486999999999998</v>
      </c>
      <c r="G56">
        <f>'All Nodes'!G7643</f>
        <v>100001</v>
      </c>
    </row>
    <row r="57" spans="1:7" x14ac:dyDescent="0.25">
      <c r="A57" t="str">
        <f>'All Nodes'!A7644</f>
        <v>GRID</v>
      </c>
      <c r="B57">
        <f>'All Nodes'!B7644</f>
        <v>112215</v>
      </c>
      <c r="C57">
        <f>'All Nodes'!C7644</f>
        <v>100001</v>
      </c>
      <c r="D57" s="1">
        <f>'All Nodes'!D7644</f>
        <v>-0.40911799999999998</v>
      </c>
      <c r="E57" s="1">
        <f>'All Nodes'!E7644</f>
        <v>0.368336</v>
      </c>
      <c r="F57" s="1">
        <f>'All Nodes'!F7644</f>
        <v>0.49487100000000001</v>
      </c>
      <c r="G57">
        <f>'All Nodes'!G7644</f>
        <v>100001</v>
      </c>
    </row>
    <row r="58" spans="1:7" x14ac:dyDescent="0.25">
      <c r="A58" t="str">
        <f>'All Nodes'!A7645</f>
        <v>GRID</v>
      </c>
      <c r="B58">
        <f>'All Nodes'!B7645</f>
        <v>112216</v>
      </c>
      <c r="C58">
        <f>'All Nodes'!C7645</f>
        <v>100001</v>
      </c>
      <c r="D58" s="1">
        <f>'All Nodes'!D7645</f>
        <v>-0.41176000000000001</v>
      </c>
      <c r="E58" s="1">
        <f>'All Nodes'!E7645</f>
        <v>0.37071500000000002</v>
      </c>
      <c r="F58" s="1">
        <f>'All Nodes'!F7645</f>
        <v>0.49487100000000001</v>
      </c>
      <c r="G58">
        <f>'All Nodes'!G7645</f>
        <v>100001</v>
      </c>
    </row>
    <row r="59" spans="1:7" x14ac:dyDescent="0.25">
      <c r="A59" t="str">
        <f>'All Nodes'!A7646</f>
        <v>GRID</v>
      </c>
      <c r="B59">
        <f>'All Nodes'!B7646</f>
        <v>112217</v>
      </c>
      <c r="C59">
        <f>'All Nodes'!C7646</f>
        <v>100001</v>
      </c>
      <c r="D59" s="1">
        <f>'All Nodes'!D7646</f>
        <v>-0.41440399999999999</v>
      </c>
      <c r="E59" s="1">
        <f>'All Nodes'!E7646</f>
        <v>0.37309399999999998</v>
      </c>
      <c r="F59" s="1">
        <f>'All Nodes'!F7646</f>
        <v>0.49486999999999998</v>
      </c>
      <c r="G59">
        <f>'All Nodes'!G7646</f>
        <v>100001</v>
      </c>
    </row>
    <row r="60" spans="1:7" x14ac:dyDescent="0.25">
      <c r="A60" t="str">
        <f>'All Nodes'!A7647</f>
        <v>GRID</v>
      </c>
      <c r="B60">
        <f>'All Nodes'!B7647</f>
        <v>112218</v>
      </c>
      <c r="C60">
        <f>'All Nodes'!C7647</f>
        <v>100001</v>
      </c>
      <c r="D60" s="1">
        <f>'All Nodes'!D7647</f>
        <v>-0.445378</v>
      </c>
      <c r="E60" s="1">
        <f>'All Nodes'!E7647</f>
        <v>0.32355400000000001</v>
      </c>
      <c r="F60" s="1">
        <f>'All Nodes'!F7647</f>
        <v>0.49487100000000001</v>
      </c>
      <c r="G60">
        <f>'All Nodes'!G7647</f>
        <v>100001</v>
      </c>
    </row>
    <row r="61" spans="1:7" x14ac:dyDescent="0.25">
      <c r="A61" t="str">
        <f>'All Nodes'!A7648</f>
        <v>GRID</v>
      </c>
      <c r="B61">
        <f>'All Nodes'!B7648</f>
        <v>112219</v>
      </c>
      <c r="C61">
        <f>'All Nodes'!C7648</f>
        <v>100001</v>
      </c>
      <c r="D61" s="1">
        <f>'All Nodes'!D7648</f>
        <v>-0.42783399999999999</v>
      </c>
      <c r="E61" s="1">
        <f>'All Nodes'!E7648</f>
        <v>0.34642099999999998</v>
      </c>
      <c r="F61" s="1">
        <f>'All Nodes'!F7648</f>
        <v>0.49487100000000001</v>
      </c>
      <c r="G61">
        <f>'All Nodes'!G7648</f>
        <v>100001</v>
      </c>
    </row>
    <row r="62" spans="1:7" x14ac:dyDescent="0.25">
      <c r="A62" t="str">
        <f>'All Nodes'!A7649</f>
        <v>GRID</v>
      </c>
      <c r="B62">
        <f>'All Nodes'!B7649</f>
        <v>112220</v>
      </c>
      <c r="C62">
        <f>'All Nodes'!C7649</f>
        <v>100001</v>
      </c>
      <c r="D62" s="1">
        <f>'All Nodes'!D7649</f>
        <v>-0.430257</v>
      </c>
      <c r="E62" s="1">
        <f>'All Nodes'!E7649</f>
        <v>0.38736900000000002</v>
      </c>
      <c r="F62" s="1">
        <f>'All Nodes'!F7649</f>
        <v>0.49487100000000001</v>
      </c>
      <c r="G62">
        <f>'All Nodes'!G7649</f>
        <v>100001</v>
      </c>
    </row>
    <row r="63" spans="1:7" x14ac:dyDescent="0.25">
      <c r="A63" t="str">
        <f>'All Nodes'!A7650</f>
        <v>GRID</v>
      </c>
      <c r="B63">
        <f>'All Nodes'!B7650</f>
        <v>112221</v>
      </c>
      <c r="C63">
        <f>'All Nodes'!C7650</f>
        <v>100001</v>
      </c>
      <c r="D63" s="1">
        <f>'All Nodes'!D7650</f>
        <v>-0.43290000000000001</v>
      </c>
      <c r="E63" s="1">
        <f>'All Nodes'!E7650</f>
        <v>0.38974900000000001</v>
      </c>
      <c r="F63" s="1">
        <f>'All Nodes'!F7650</f>
        <v>0.49487100000000001</v>
      </c>
      <c r="G63">
        <f>'All Nodes'!G7650</f>
        <v>100001</v>
      </c>
    </row>
    <row r="64" spans="1:7" x14ac:dyDescent="0.25">
      <c r="A64" t="str">
        <f>'All Nodes'!A7651</f>
        <v>GRID</v>
      </c>
      <c r="B64">
        <f>'All Nodes'!B7651</f>
        <v>112222</v>
      </c>
      <c r="C64">
        <f>'All Nodes'!C7651</f>
        <v>100001</v>
      </c>
      <c r="D64" s="1">
        <f>'All Nodes'!D7651</f>
        <v>-0.29127399999999998</v>
      </c>
      <c r="E64" s="1">
        <f>'All Nodes'!E7651</f>
        <v>0.50444599999999995</v>
      </c>
      <c r="F64" s="1">
        <f>'All Nodes'!F7651</f>
        <v>0.49487100000000001</v>
      </c>
      <c r="G64">
        <f>'All Nodes'!G7651</f>
        <v>100001</v>
      </c>
    </row>
    <row r="65" spans="1:7" x14ac:dyDescent="0.25">
      <c r="A65" t="str">
        <f>'All Nodes'!A7652</f>
        <v>GRID</v>
      </c>
      <c r="B65">
        <f>'All Nodes'!B7652</f>
        <v>112223</v>
      </c>
      <c r="C65">
        <f>'All Nodes'!C7652</f>
        <v>100001</v>
      </c>
      <c r="D65" s="1">
        <f>'All Nodes'!D7652</f>
        <v>-0.28949599999999998</v>
      </c>
      <c r="E65" s="1">
        <f>'All Nodes'!E7652</f>
        <v>0.50136599999999998</v>
      </c>
      <c r="F65" s="1">
        <f>'All Nodes'!F7652</f>
        <v>0.49486999999999998</v>
      </c>
      <c r="G65">
        <f>'All Nodes'!G7652</f>
        <v>100001</v>
      </c>
    </row>
    <row r="66" spans="1:7" x14ac:dyDescent="0.25">
      <c r="A66" t="str">
        <f>'All Nodes'!A7653</f>
        <v>GRID</v>
      </c>
      <c r="B66">
        <f>'All Nodes'!B7653</f>
        <v>112224</v>
      </c>
      <c r="C66">
        <f>'All Nodes'!C7653</f>
        <v>100001</v>
      </c>
      <c r="D66" s="1">
        <f>'All Nodes'!D7653</f>
        <v>-0.28771799999999997</v>
      </c>
      <c r="E66" s="1">
        <f>'All Nodes'!E7653</f>
        <v>0.49828600000000001</v>
      </c>
      <c r="F66" s="1">
        <f>'All Nodes'!F7653</f>
        <v>0.49486999999999998</v>
      </c>
      <c r="G66">
        <f>'All Nodes'!G7653</f>
        <v>100001</v>
      </c>
    </row>
    <row r="67" spans="1:7" x14ac:dyDescent="0.25">
      <c r="A67" t="str">
        <f>'All Nodes'!A7654</f>
        <v>GRID</v>
      </c>
      <c r="B67">
        <f>'All Nodes'!B7654</f>
        <v>112225</v>
      </c>
      <c r="C67">
        <f>'All Nodes'!C7654</f>
        <v>100001</v>
      </c>
      <c r="D67" s="1">
        <f>'All Nodes'!D7654</f>
        <v>-0.285024</v>
      </c>
      <c r="E67" s="1">
        <f>'All Nodes'!E7654</f>
        <v>0.49362</v>
      </c>
      <c r="F67" s="1">
        <f>'All Nodes'!F7654</f>
        <v>0.49486999999999998</v>
      </c>
      <c r="G67">
        <f>'All Nodes'!G7654</f>
        <v>100001</v>
      </c>
    </row>
    <row r="68" spans="1:7" x14ac:dyDescent="0.25">
      <c r="A68" t="str">
        <f>'All Nodes'!A7655</f>
        <v>GRID</v>
      </c>
      <c r="B68">
        <f>'All Nodes'!B7655</f>
        <v>112226</v>
      </c>
      <c r="C68">
        <f>'All Nodes'!C7655</f>
        <v>100001</v>
      </c>
      <c r="D68" s="1">
        <f>'All Nodes'!D7655</f>
        <v>-0.28416200000000003</v>
      </c>
      <c r="E68" s="1">
        <f>'All Nodes'!E7655</f>
        <v>0.49212800000000001</v>
      </c>
      <c r="F68" s="1">
        <f>'All Nodes'!F7655</f>
        <v>0.49487100000000001</v>
      </c>
      <c r="G68">
        <f>'All Nodes'!G7655</f>
        <v>100001</v>
      </c>
    </row>
    <row r="69" spans="1:7" x14ac:dyDescent="0.25">
      <c r="A69" t="str">
        <f>'All Nodes'!A7656</f>
        <v>GRID</v>
      </c>
      <c r="B69">
        <f>'All Nodes'!B7656</f>
        <v>112227</v>
      </c>
      <c r="C69">
        <f>'All Nodes'!C7656</f>
        <v>100001</v>
      </c>
      <c r="D69" s="1">
        <f>'All Nodes'!D7656</f>
        <v>-0.282385</v>
      </c>
      <c r="E69" s="1">
        <f>'All Nodes'!E7656</f>
        <v>0.48904900000000001</v>
      </c>
      <c r="F69" s="1">
        <f>'All Nodes'!F7656</f>
        <v>0.49487100000000001</v>
      </c>
      <c r="G69">
        <f>'All Nodes'!G7656</f>
        <v>100001</v>
      </c>
    </row>
    <row r="70" spans="1:7" x14ac:dyDescent="0.25">
      <c r="A70" t="str">
        <f>'All Nodes'!A7657</f>
        <v>GRID</v>
      </c>
      <c r="B70">
        <f>'All Nodes'!B7657</f>
        <v>112228</v>
      </c>
      <c r="C70">
        <f>'All Nodes'!C7657</f>
        <v>100001</v>
      </c>
      <c r="D70" s="1">
        <f>'All Nodes'!D7657</f>
        <v>-0.28060600000000002</v>
      </c>
      <c r="E70" s="1">
        <f>'All Nodes'!E7657</f>
        <v>0.48597000000000001</v>
      </c>
      <c r="F70" s="1">
        <f>'All Nodes'!F7657</f>
        <v>0.49487100000000001</v>
      </c>
      <c r="G70">
        <f>'All Nodes'!G7657</f>
        <v>100001</v>
      </c>
    </row>
    <row r="71" spans="1:7" x14ac:dyDescent="0.25">
      <c r="A71" t="str">
        <f>'All Nodes'!A7658</f>
        <v>GRID</v>
      </c>
      <c r="B71">
        <f>'All Nodes'!B7658</f>
        <v>112229</v>
      </c>
      <c r="C71">
        <f>'All Nodes'!C7658</f>
        <v>100001</v>
      </c>
      <c r="D71" s="1">
        <f>'All Nodes'!D7658</f>
        <v>-0.27882899999999999</v>
      </c>
      <c r="E71" s="1">
        <f>'All Nodes'!E7658</f>
        <v>0.48289100000000001</v>
      </c>
      <c r="F71" s="1">
        <f>'All Nodes'!F7658</f>
        <v>0.49487100000000001</v>
      </c>
      <c r="G71">
        <f>'All Nodes'!G7658</f>
        <v>100001</v>
      </c>
    </row>
    <row r="72" spans="1:7" x14ac:dyDescent="0.25">
      <c r="A72" t="str">
        <f>'All Nodes'!A7659</f>
        <v>GRID</v>
      </c>
      <c r="B72">
        <f>'All Nodes'!B7659</f>
        <v>112230</v>
      </c>
      <c r="C72">
        <f>'All Nodes'!C7659</f>
        <v>100001</v>
      </c>
      <c r="D72" s="1">
        <f>'All Nodes'!D7659</f>
        <v>-0.27527099999999999</v>
      </c>
      <c r="E72" s="1">
        <f>'All Nodes'!E7659</f>
        <v>0.47673300000000002</v>
      </c>
      <c r="F72" s="1">
        <f>'All Nodes'!F7659</f>
        <v>0.49487100000000001</v>
      </c>
      <c r="G72">
        <f>'All Nodes'!G7659</f>
        <v>100001</v>
      </c>
    </row>
    <row r="73" spans="1:7" x14ac:dyDescent="0.25">
      <c r="A73" t="str">
        <f>'All Nodes'!A7660</f>
        <v>GRID</v>
      </c>
      <c r="B73">
        <f>'All Nodes'!B7660</f>
        <v>112231</v>
      </c>
      <c r="C73">
        <f>'All Nodes'!C7660</f>
        <v>100001</v>
      </c>
      <c r="D73" s="1">
        <f>'All Nodes'!D7660</f>
        <v>-0.27705000000000002</v>
      </c>
      <c r="E73" s="1">
        <f>'All Nodes'!E7660</f>
        <v>0.47981299999999999</v>
      </c>
      <c r="F73" s="1">
        <f>'All Nodes'!F7660</f>
        <v>0.49487100000000001</v>
      </c>
      <c r="G73">
        <f>'All Nodes'!G7660</f>
        <v>100001</v>
      </c>
    </row>
    <row r="74" spans="1:7" x14ac:dyDescent="0.25">
      <c r="A74" t="str">
        <f>'All Nodes'!A7661</f>
        <v>GRID</v>
      </c>
      <c r="B74">
        <f>'All Nodes'!B7661</f>
        <v>112232</v>
      </c>
      <c r="C74">
        <f>'All Nodes'!C7661</f>
        <v>100001</v>
      </c>
      <c r="D74" s="1">
        <f>'All Nodes'!D7661</f>
        <v>-0.488541</v>
      </c>
      <c r="E74" s="1">
        <f>'All Nodes'!E7661</f>
        <v>0.31722800000000001</v>
      </c>
      <c r="F74" s="1">
        <f>'All Nodes'!F7661</f>
        <v>0.49487100000000001</v>
      </c>
      <c r="G74">
        <f>'All Nodes'!G7661</f>
        <v>100001</v>
      </c>
    </row>
    <row r="75" spans="1:7" x14ac:dyDescent="0.25">
      <c r="A75" t="str">
        <f>'All Nodes'!A7662</f>
        <v>GRID</v>
      </c>
      <c r="B75">
        <f>'All Nodes'!B7662</f>
        <v>112233</v>
      </c>
      <c r="C75">
        <f>'All Nodes'!C7662</f>
        <v>100001</v>
      </c>
      <c r="D75" s="1">
        <f>'All Nodes'!D7662</f>
        <v>-0.48555900000000002</v>
      </c>
      <c r="E75" s="1">
        <f>'All Nodes'!E7662</f>
        <v>0.31529200000000002</v>
      </c>
      <c r="F75" s="1">
        <f>'All Nodes'!F7662</f>
        <v>0.49487100000000001</v>
      </c>
      <c r="G75">
        <f>'All Nodes'!G7662</f>
        <v>100001</v>
      </c>
    </row>
    <row r="76" spans="1:7" x14ac:dyDescent="0.25">
      <c r="A76" t="str">
        <f>'All Nodes'!A7663</f>
        <v>GRID</v>
      </c>
      <c r="B76">
        <f>'All Nodes'!B7663</f>
        <v>112234</v>
      </c>
      <c r="C76">
        <f>'All Nodes'!C7663</f>
        <v>100001</v>
      </c>
      <c r="D76" s="1">
        <f>'All Nodes'!D7663</f>
        <v>-0.48257699999999998</v>
      </c>
      <c r="E76" s="1">
        <f>'All Nodes'!E7663</f>
        <v>0.31335499999999999</v>
      </c>
      <c r="F76" s="1">
        <f>'All Nodes'!F7663</f>
        <v>0.49487100000000001</v>
      </c>
      <c r="G76">
        <f>'All Nodes'!G7663</f>
        <v>100001</v>
      </c>
    </row>
    <row r="77" spans="1:7" x14ac:dyDescent="0.25">
      <c r="A77" t="str">
        <f>'All Nodes'!A7664</f>
        <v>GRID</v>
      </c>
      <c r="B77">
        <f>'All Nodes'!B7664</f>
        <v>112235</v>
      </c>
      <c r="C77">
        <f>'All Nodes'!C7664</f>
        <v>100001</v>
      </c>
      <c r="D77" s="1">
        <f>'All Nodes'!D7664</f>
        <v>-0.47661199999999998</v>
      </c>
      <c r="E77" s="1">
        <f>'All Nodes'!E7664</f>
        <v>0.30948399999999998</v>
      </c>
      <c r="F77" s="1">
        <f>'All Nodes'!F7664</f>
        <v>0.49487100000000001</v>
      </c>
      <c r="G77">
        <f>'All Nodes'!G7664</f>
        <v>100001</v>
      </c>
    </row>
    <row r="78" spans="1:7" x14ac:dyDescent="0.25">
      <c r="A78" t="str">
        <f>'All Nodes'!A7665</f>
        <v>GRID</v>
      </c>
      <c r="B78">
        <f>'All Nodes'!B7665</f>
        <v>112236</v>
      </c>
      <c r="C78">
        <f>'All Nodes'!C7665</f>
        <v>100001</v>
      </c>
      <c r="D78" s="1">
        <f>'All Nodes'!D7665</f>
        <v>-0.47805599999999998</v>
      </c>
      <c r="E78" s="1">
        <f>'All Nodes'!E7665</f>
        <v>0.31042199999999998</v>
      </c>
      <c r="F78" s="1">
        <f>'All Nodes'!F7665</f>
        <v>0.49487100000000001</v>
      </c>
      <c r="G78">
        <f>'All Nodes'!G7665</f>
        <v>100001</v>
      </c>
    </row>
    <row r="79" spans="1:7" x14ac:dyDescent="0.25">
      <c r="A79" t="str">
        <f>'All Nodes'!A7666</f>
        <v>GRID</v>
      </c>
      <c r="B79">
        <f>'All Nodes'!B7666</f>
        <v>112237</v>
      </c>
      <c r="C79">
        <f>'All Nodes'!C7666</f>
        <v>100001</v>
      </c>
      <c r="D79" s="1">
        <f>'All Nodes'!D7666</f>
        <v>-0.47363</v>
      </c>
      <c r="E79" s="1">
        <f>'All Nodes'!E7666</f>
        <v>0.30754700000000001</v>
      </c>
      <c r="F79" s="1">
        <f>'All Nodes'!F7666</f>
        <v>0.49487100000000001</v>
      </c>
      <c r="G79">
        <f>'All Nodes'!G7666</f>
        <v>100001</v>
      </c>
    </row>
    <row r="80" spans="1:7" x14ac:dyDescent="0.25">
      <c r="A80" t="str">
        <f>'All Nodes'!A7667</f>
        <v>GRID</v>
      </c>
      <c r="B80">
        <f>'All Nodes'!B7667</f>
        <v>112238</v>
      </c>
      <c r="C80">
        <f>'All Nodes'!C7667</f>
        <v>100001</v>
      </c>
      <c r="D80" s="1">
        <f>'All Nodes'!D7667</f>
        <v>-0.47064800000000001</v>
      </c>
      <c r="E80" s="1">
        <f>'All Nodes'!E7667</f>
        <v>0.30561100000000002</v>
      </c>
      <c r="F80" s="1">
        <f>'All Nodes'!F7667</f>
        <v>0.49487100000000001</v>
      </c>
      <c r="G80">
        <f>'All Nodes'!G7667</f>
        <v>100001</v>
      </c>
    </row>
    <row r="81" spans="1:7" x14ac:dyDescent="0.25">
      <c r="A81" t="str">
        <f>'All Nodes'!A7668</f>
        <v>GRID</v>
      </c>
      <c r="B81">
        <f>'All Nodes'!B7668</f>
        <v>112239</v>
      </c>
      <c r="C81">
        <f>'All Nodes'!C7668</f>
        <v>100001</v>
      </c>
      <c r="D81" s="1">
        <f>'All Nodes'!D7668</f>
        <v>-0.46766600000000003</v>
      </c>
      <c r="E81" s="1">
        <f>'All Nodes'!E7668</f>
        <v>0.303674</v>
      </c>
      <c r="F81" s="1">
        <f>'All Nodes'!F7668</f>
        <v>0.49487100000000001</v>
      </c>
      <c r="G81">
        <f>'All Nodes'!G7668</f>
        <v>100001</v>
      </c>
    </row>
    <row r="82" spans="1:7" x14ac:dyDescent="0.25">
      <c r="A82" t="str">
        <f>'All Nodes'!A7669</f>
        <v>GRID</v>
      </c>
      <c r="B82">
        <f>'All Nodes'!B7669</f>
        <v>112240</v>
      </c>
      <c r="C82">
        <f>'All Nodes'!C7669</f>
        <v>100001</v>
      </c>
      <c r="D82" s="1">
        <f>'All Nodes'!D7669</f>
        <v>-0.46468399999999999</v>
      </c>
      <c r="E82" s="1">
        <f>'All Nodes'!E7669</f>
        <v>0.30173800000000001</v>
      </c>
      <c r="F82" s="1">
        <f>'All Nodes'!F7669</f>
        <v>0.49486999999999998</v>
      </c>
      <c r="G82">
        <f>'All Nodes'!G7669</f>
        <v>100001</v>
      </c>
    </row>
    <row r="83" spans="1:7" x14ac:dyDescent="0.25">
      <c r="A83" t="str">
        <f>'All Nodes'!A7670</f>
        <v>GRID</v>
      </c>
      <c r="B83">
        <f>'All Nodes'!B7670</f>
        <v>112241</v>
      </c>
      <c r="C83">
        <f>'All Nodes'!C7670</f>
        <v>100001</v>
      </c>
      <c r="D83" s="1">
        <f>'All Nodes'!D7670</f>
        <v>-0.46170099999999997</v>
      </c>
      <c r="E83" s="1">
        <f>'All Nodes'!E7670</f>
        <v>0.29980200000000001</v>
      </c>
      <c r="F83" s="1">
        <f>'All Nodes'!F7670</f>
        <v>0.49486999999999998</v>
      </c>
      <c r="G83">
        <f>'All Nodes'!G7670</f>
        <v>100001</v>
      </c>
    </row>
    <row r="84" spans="1:7" x14ac:dyDescent="0.25">
      <c r="A84" t="str">
        <f>'All Nodes'!A7671</f>
        <v>GRID</v>
      </c>
      <c r="B84">
        <f>'All Nodes'!B7671</f>
        <v>112242</v>
      </c>
      <c r="C84">
        <f>'All Nodes'!C7671</f>
        <v>100001</v>
      </c>
      <c r="D84" s="1">
        <f>'All Nodes'!D7671</f>
        <v>-0.44994200000000001</v>
      </c>
      <c r="E84" s="1">
        <f>'All Nodes'!E7671</f>
        <v>0.364319</v>
      </c>
      <c r="F84" s="1">
        <f>'All Nodes'!F7671</f>
        <v>0.49487100000000001</v>
      </c>
      <c r="G84">
        <f>'All Nodes'!G7671</f>
        <v>100001</v>
      </c>
    </row>
    <row r="85" spans="1:7" x14ac:dyDescent="0.25">
      <c r="A85" t="str">
        <f>'All Nodes'!A7672</f>
        <v>GRID</v>
      </c>
      <c r="B85">
        <f>'All Nodes'!B7672</f>
        <v>112243</v>
      </c>
      <c r="C85">
        <f>'All Nodes'!C7672</f>
        <v>100001</v>
      </c>
      <c r="D85" s="1">
        <f>'All Nodes'!D7672</f>
        <v>-0.44717899999999999</v>
      </c>
      <c r="E85" s="1">
        <f>'All Nodes'!E7672</f>
        <v>0.36208099999999999</v>
      </c>
      <c r="F85" s="1">
        <f>'All Nodes'!F7672</f>
        <v>0.49487100000000001</v>
      </c>
      <c r="G85">
        <f>'All Nodes'!G7672</f>
        <v>100001</v>
      </c>
    </row>
    <row r="86" spans="1:7" x14ac:dyDescent="0.25">
      <c r="A86" t="str">
        <f>'All Nodes'!A7673</f>
        <v>GRID</v>
      </c>
      <c r="B86">
        <f>'All Nodes'!B7673</f>
        <v>112244</v>
      </c>
      <c r="C86">
        <f>'All Nodes'!C7673</f>
        <v>100001</v>
      </c>
      <c r="D86" s="1">
        <f>'All Nodes'!D7673</f>
        <v>-0.44298999999999999</v>
      </c>
      <c r="E86" s="1">
        <f>'All Nodes'!E7673</f>
        <v>0.35869099999999998</v>
      </c>
      <c r="F86" s="1">
        <f>'All Nodes'!F7673</f>
        <v>0.49486999999999998</v>
      </c>
      <c r="G86">
        <f>'All Nodes'!G7673</f>
        <v>100001</v>
      </c>
    </row>
    <row r="87" spans="1:7" x14ac:dyDescent="0.25">
      <c r="A87" t="str">
        <f>'All Nodes'!A7674</f>
        <v>GRID</v>
      </c>
      <c r="B87">
        <f>'All Nodes'!B7674</f>
        <v>112245</v>
      </c>
      <c r="C87">
        <f>'All Nodes'!C7674</f>
        <v>100001</v>
      </c>
      <c r="D87" s="1">
        <f>'All Nodes'!D7674</f>
        <v>-0.44165199999999999</v>
      </c>
      <c r="E87" s="1">
        <f>'All Nodes'!E7674</f>
        <v>0.35760700000000001</v>
      </c>
      <c r="F87" s="1">
        <f>'All Nodes'!F7674</f>
        <v>0.49486999999999998</v>
      </c>
      <c r="G87">
        <f>'All Nodes'!G7674</f>
        <v>100001</v>
      </c>
    </row>
    <row r="88" spans="1:7" x14ac:dyDescent="0.25">
      <c r="A88" t="str">
        <f>'All Nodes'!A7675</f>
        <v>GRID</v>
      </c>
      <c r="B88">
        <f>'All Nodes'!B7675</f>
        <v>112246</v>
      </c>
      <c r="C88">
        <f>'All Nodes'!C7675</f>
        <v>100001</v>
      </c>
      <c r="D88" s="1">
        <f>'All Nodes'!D7675</f>
        <v>-0.43888700000000003</v>
      </c>
      <c r="E88" s="1">
        <f>'All Nodes'!E7675</f>
        <v>0.35536899999999999</v>
      </c>
      <c r="F88" s="1">
        <f>'All Nodes'!F7675</f>
        <v>0.49486999999999998</v>
      </c>
      <c r="G88">
        <f>'All Nodes'!G7675</f>
        <v>100001</v>
      </c>
    </row>
    <row r="89" spans="1:7" x14ac:dyDescent="0.25">
      <c r="A89" t="str">
        <f>'All Nodes'!A7676</f>
        <v>GRID</v>
      </c>
      <c r="B89">
        <f>'All Nodes'!B7676</f>
        <v>112247</v>
      </c>
      <c r="C89">
        <f>'All Nodes'!C7676</f>
        <v>100001</v>
      </c>
      <c r="D89" s="1">
        <f>'All Nodes'!D7676</f>
        <v>-0.43612400000000001</v>
      </c>
      <c r="E89" s="1">
        <f>'All Nodes'!E7676</f>
        <v>0.35313299999999997</v>
      </c>
      <c r="F89" s="1">
        <f>'All Nodes'!F7676</f>
        <v>0.49487100000000001</v>
      </c>
      <c r="G89">
        <f>'All Nodes'!G7676</f>
        <v>100001</v>
      </c>
    </row>
    <row r="90" spans="1:7" x14ac:dyDescent="0.25">
      <c r="A90" t="str">
        <f>'All Nodes'!A7677</f>
        <v>GRID</v>
      </c>
      <c r="B90">
        <f>'All Nodes'!B7677</f>
        <v>112248</v>
      </c>
      <c r="C90">
        <f>'All Nodes'!C7677</f>
        <v>100001</v>
      </c>
      <c r="D90" s="1">
        <f>'All Nodes'!D7677</f>
        <v>-0.433361</v>
      </c>
      <c r="E90" s="1">
        <f>'All Nodes'!E7677</f>
        <v>0.35089500000000001</v>
      </c>
      <c r="F90" s="1">
        <f>'All Nodes'!F7677</f>
        <v>0.49487100000000001</v>
      </c>
      <c r="G90">
        <f>'All Nodes'!G7677</f>
        <v>100001</v>
      </c>
    </row>
    <row r="91" spans="1:7" x14ac:dyDescent="0.25">
      <c r="A91" t="str">
        <f>'All Nodes'!A7678</f>
        <v>GRID</v>
      </c>
      <c r="B91">
        <f>'All Nodes'!B7678</f>
        <v>112249</v>
      </c>
      <c r="C91">
        <f>'All Nodes'!C7678</f>
        <v>100001</v>
      </c>
      <c r="D91" s="1">
        <f>'All Nodes'!D7678</f>
        <v>-0.43059799999999998</v>
      </c>
      <c r="E91" s="1">
        <f>'All Nodes'!E7678</f>
        <v>0.34865800000000002</v>
      </c>
      <c r="F91" s="1">
        <f>'All Nodes'!F7678</f>
        <v>0.49487100000000001</v>
      </c>
      <c r="G91">
        <f>'All Nodes'!G7678</f>
        <v>100001</v>
      </c>
    </row>
    <row r="92" spans="1:7" x14ac:dyDescent="0.25">
      <c r="A92" t="str">
        <f>'All Nodes'!A7679</f>
        <v>GRID</v>
      </c>
      <c r="B92">
        <f>'All Nodes'!B7679</f>
        <v>112250</v>
      </c>
      <c r="C92">
        <f>'All Nodes'!C7679</f>
        <v>100001</v>
      </c>
      <c r="D92" s="1">
        <f>'All Nodes'!D7679</f>
        <v>-0.46839199999999998</v>
      </c>
      <c r="E92" s="1">
        <f>'All Nodes'!E7679</f>
        <v>0.34027299999999999</v>
      </c>
      <c r="F92" s="1">
        <f>'All Nodes'!F7679</f>
        <v>0.49486999999999998</v>
      </c>
      <c r="G92">
        <f>'All Nodes'!G7679</f>
        <v>100001</v>
      </c>
    </row>
    <row r="93" spans="1:7" x14ac:dyDescent="0.25">
      <c r="A93" t="str">
        <f>'All Nodes'!A7680</f>
        <v>GRID</v>
      </c>
      <c r="B93">
        <f>'All Nodes'!B7680</f>
        <v>112251</v>
      </c>
      <c r="C93">
        <f>'All Nodes'!C7680</f>
        <v>100001</v>
      </c>
      <c r="D93" s="1">
        <f>'All Nodes'!D7680</f>
        <v>-0.46551599999999999</v>
      </c>
      <c r="E93" s="1">
        <f>'All Nodes'!E7680</f>
        <v>0.33818300000000001</v>
      </c>
      <c r="F93" s="1">
        <f>'All Nodes'!F7680</f>
        <v>0.49486999999999998</v>
      </c>
      <c r="G93">
        <f>'All Nodes'!G7680</f>
        <v>100001</v>
      </c>
    </row>
    <row r="94" spans="1:7" x14ac:dyDescent="0.25">
      <c r="A94" t="str">
        <f>'All Nodes'!A7681</f>
        <v>GRID</v>
      </c>
      <c r="B94">
        <f>'All Nodes'!B7681</f>
        <v>112252</v>
      </c>
      <c r="C94">
        <f>'All Nodes'!C7681</f>
        <v>100001</v>
      </c>
      <c r="D94" s="1">
        <f>'All Nodes'!D7681</f>
        <v>-0.46115600000000001</v>
      </c>
      <c r="E94" s="1">
        <f>'All Nodes'!E7681</f>
        <v>0.33501500000000001</v>
      </c>
      <c r="F94" s="1">
        <f>'All Nodes'!F7681</f>
        <v>0.49487100000000001</v>
      </c>
      <c r="G94">
        <f>'All Nodes'!G7681</f>
        <v>100001</v>
      </c>
    </row>
    <row r="95" spans="1:7" x14ac:dyDescent="0.25">
      <c r="A95" t="str">
        <f>'All Nodes'!A7682</f>
        <v>GRID</v>
      </c>
      <c r="B95">
        <f>'All Nodes'!B7682</f>
        <v>112253</v>
      </c>
      <c r="C95">
        <f>'All Nodes'!C7682</f>
        <v>100001</v>
      </c>
      <c r="D95" s="1">
        <f>'All Nodes'!D7682</f>
        <v>-0.459762</v>
      </c>
      <c r="E95" s="1">
        <f>'All Nodes'!E7682</f>
        <v>0.33400299999999999</v>
      </c>
      <c r="F95" s="1">
        <f>'All Nodes'!F7682</f>
        <v>0.49487100000000001</v>
      </c>
      <c r="G95">
        <f>'All Nodes'!G7682</f>
        <v>100001</v>
      </c>
    </row>
    <row r="96" spans="1:7" x14ac:dyDescent="0.25">
      <c r="A96" t="str">
        <f>'All Nodes'!A7683</f>
        <v>GRID</v>
      </c>
      <c r="B96">
        <f>'All Nodes'!B7683</f>
        <v>112254</v>
      </c>
      <c r="C96">
        <f>'All Nodes'!C7683</f>
        <v>100001</v>
      </c>
      <c r="D96" s="1">
        <f>'All Nodes'!D7683</f>
        <v>-0.45688600000000001</v>
      </c>
      <c r="E96" s="1">
        <f>'All Nodes'!E7683</f>
        <v>0.33191300000000001</v>
      </c>
      <c r="F96" s="1">
        <f>'All Nodes'!F7683</f>
        <v>0.49487100000000001</v>
      </c>
      <c r="G96">
        <f>'All Nodes'!G7683</f>
        <v>100001</v>
      </c>
    </row>
    <row r="97" spans="1:7" x14ac:dyDescent="0.25">
      <c r="A97" t="str">
        <f>'All Nodes'!A7684</f>
        <v>GRID</v>
      </c>
      <c r="B97">
        <f>'All Nodes'!B7684</f>
        <v>112255</v>
      </c>
      <c r="C97">
        <f>'All Nodes'!C7684</f>
        <v>100001</v>
      </c>
      <c r="D97" s="1">
        <f>'All Nodes'!D7684</f>
        <v>-0.454009</v>
      </c>
      <c r="E97" s="1">
        <f>'All Nodes'!E7684</f>
        <v>0.32982299999999998</v>
      </c>
      <c r="F97" s="1">
        <f>'All Nodes'!F7684</f>
        <v>0.49487100000000001</v>
      </c>
      <c r="G97">
        <f>'All Nodes'!G7684</f>
        <v>100001</v>
      </c>
    </row>
    <row r="98" spans="1:7" x14ac:dyDescent="0.25">
      <c r="A98" t="str">
        <f>'All Nodes'!A7685</f>
        <v>GRID</v>
      </c>
      <c r="B98">
        <f>'All Nodes'!B7685</f>
        <v>112256</v>
      </c>
      <c r="C98">
        <f>'All Nodes'!C7685</f>
        <v>100001</v>
      </c>
      <c r="D98" s="1">
        <f>'All Nodes'!D7685</f>
        <v>-0.45113199999999998</v>
      </c>
      <c r="E98" s="1">
        <f>'All Nodes'!E7685</f>
        <v>0.327733</v>
      </c>
      <c r="F98" s="1">
        <f>'All Nodes'!F7685</f>
        <v>0.49487100000000001</v>
      </c>
      <c r="G98">
        <f>'All Nodes'!G7685</f>
        <v>100001</v>
      </c>
    </row>
    <row r="99" spans="1:7" x14ac:dyDescent="0.25">
      <c r="A99" t="str">
        <f>'All Nodes'!A7686</f>
        <v>GRID</v>
      </c>
      <c r="B99">
        <f>'All Nodes'!B7686</f>
        <v>112257</v>
      </c>
      <c r="C99">
        <f>'All Nodes'!C7686</f>
        <v>100001</v>
      </c>
      <c r="D99" s="1">
        <f>'All Nodes'!D7686</f>
        <v>-0.44825500000000001</v>
      </c>
      <c r="E99" s="1">
        <f>'All Nodes'!E7686</f>
        <v>0.32564300000000002</v>
      </c>
      <c r="F99" s="1">
        <f>'All Nodes'!F7686</f>
        <v>0.49487100000000001</v>
      </c>
      <c r="G99">
        <f>'All Nodes'!G7686</f>
        <v>100001</v>
      </c>
    </row>
    <row r="100" spans="1:7" x14ac:dyDescent="0.25">
      <c r="A100" t="str">
        <f>'All Nodes'!A7687</f>
        <v>GRID</v>
      </c>
      <c r="B100">
        <f>'All Nodes'!B7687</f>
        <v>112258</v>
      </c>
      <c r="C100">
        <f>'All Nodes'!C7687</f>
        <v>100001</v>
      </c>
      <c r="D100" s="1">
        <f>'All Nodes'!D7687</f>
        <v>-0.45270500000000002</v>
      </c>
      <c r="E100" s="1">
        <f>'All Nodes'!E7687</f>
        <v>0.36655700000000002</v>
      </c>
      <c r="F100" s="1">
        <f>'All Nodes'!F7687</f>
        <v>0.49487100000000001</v>
      </c>
      <c r="G100">
        <f>'All Nodes'!G7687</f>
        <v>100001</v>
      </c>
    </row>
    <row r="101" spans="1:7" x14ac:dyDescent="0.25">
      <c r="A101" t="str">
        <f>'All Nodes'!A7688</f>
        <v>GRID</v>
      </c>
      <c r="B101">
        <f>'All Nodes'!B7688</f>
        <v>112259</v>
      </c>
      <c r="C101">
        <f>'All Nodes'!C7688</f>
        <v>100001</v>
      </c>
      <c r="D101" s="1">
        <f>'All Nodes'!D7688</f>
        <v>-0.47126800000000002</v>
      </c>
      <c r="E101" s="1">
        <f>'All Nodes'!E7688</f>
        <v>0.342362</v>
      </c>
      <c r="F101" s="1">
        <f>'All Nodes'!F7688</f>
        <v>0.49487100000000001</v>
      </c>
      <c r="G101">
        <f>'All Nodes'!G7688</f>
        <v>100001</v>
      </c>
    </row>
    <row r="102" spans="1:7" x14ac:dyDescent="0.25">
      <c r="A102" t="str">
        <f>'All Nodes'!A7689</f>
        <v>GRID</v>
      </c>
      <c r="B102">
        <f>'All Nodes'!B7689</f>
        <v>112260</v>
      </c>
      <c r="C102">
        <f>'All Nodes'!C7689</f>
        <v>100001</v>
      </c>
      <c r="D102" s="1">
        <f>'All Nodes'!D7689</f>
        <v>-0.26447500000000002</v>
      </c>
      <c r="E102" s="1">
        <f>'All Nodes'!E7689</f>
        <v>0.51899899999999999</v>
      </c>
      <c r="F102" s="1">
        <f>'All Nodes'!F7689</f>
        <v>0.49486999999999998</v>
      </c>
      <c r="G102">
        <f>'All Nodes'!G7689</f>
        <v>100001</v>
      </c>
    </row>
    <row r="103" spans="1:7" x14ac:dyDescent="0.25">
      <c r="A103" t="str">
        <f>'All Nodes'!A7690</f>
        <v>GRID</v>
      </c>
      <c r="B103">
        <f>'All Nodes'!B7690</f>
        <v>112261</v>
      </c>
      <c r="C103">
        <f>'All Nodes'!C7690</f>
        <v>100001</v>
      </c>
      <c r="D103" s="1">
        <f>'All Nodes'!D7690</f>
        <v>-0.26285900000000001</v>
      </c>
      <c r="E103" s="1">
        <f>'All Nodes'!E7690</f>
        <v>0.51583100000000004</v>
      </c>
      <c r="F103" s="1">
        <f>'All Nodes'!F7690</f>
        <v>0.49486999999999998</v>
      </c>
      <c r="G103">
        <f>'All Nodes'!G7690</f>
        <v>100001</v>
      </c>
    </row>
    <row r="104" spans="1:7" x14ac:dyDescent="0.25">
      <c r="A104" t="str">
        <f>'All Nodes'!A7691</f>
        <v>GRID</v>
      </c>
      <c r="B104">
        <f>'All Nodes'!B7691</f>
        <v>112262</v>
      </c>
      <c r="C104">
        <f>'All Nodes'!C7691</f>
        <v>100001</v>
      </c>
      <c r="D104" s="1">
        <f>'All Nodes'!D7691</f>
        <v>-0.261245</v>
      </c>
      <c r="E104" s="1">
        <f>'All Nodes'!E7691</f>
        <v>0.51266199999999995</v>
      </c>
      <c r="F104" s="1">
        <f>'All Nodes'!F7691</f>
        <v>0.49486999999999998</v>
      </c>
      <c r="G104">
        <f>'All Nodes'!G7691</f>
        <v>100001</v>
      </c>
    </row>
    <row r="105" spans="1:7" x14ac:dyDescent="0.25">
      <c r="A105" t="str">
        <f>'All Nodes'!A7692</f>
        <v>GRID</v>
      </c>
      <c r="B105">
        <f>'All Nodes'!B7692</f>
        <v>112263</v>
      </c>
      <c r="C105">
        <f>'All Nodes'!C7692</f>
        <v>100001</v>
      </c>
      <c r="D105" s="1">
        <f>'All Nodes'!D7692</f>
        <v>-0.258799</v>
      </c>
      <c r="E105" s="1">
        <f>'All Nodes'!E7692</f>
        <v>0.50786100000000001</v>
      </c>
      <c r="F105" s="1">
        <f>'All Nodes'!F7692</f>
        <v>0.49487100000000001</v>
      </c>
      <c r="G105">
        <f>'All Nodes'!G7692</f>
        <v>100001</v>
      </c>
    </row>
    <row r="106" spans="1:7" x14ac:dyDescent="0.25">
      <c r="A106" t="str">
        <f>'All Nodes'!A7693</f>
        <v>GRID</v>
      </c>
      <c r="B106">
        <f>'All Nodes'!B7693</f>
        <v>112264</v>
      </c>
      <c r="C106">
        <f>'All Nodes'!C7693</f>
        <v>100001</v>
      </c>
      <c r="D106" s="1">
        <f>'All Nodes'!D7693</f>
        <v>-0.258017</v>
      </c>
      <c r="E106" s="1">
        <f>'All Nodes'!E7693</f>
        <v>0.50632699999999997</v>
      </c>
      <c r="F106" s="1">
        <f>'All Nodes'!F7693</f>
        <v>0.49487100000000001</v>
      </c>
      <c r="G106">
        <f>'All Nodes'!G7693</f>
        <v>100001</v>
      </c>
    </row>
    <row r="107" spans="1:7" x14ac:dyDescent="0.25">
      <c r="A107" t="str">
        <f>'All Nodes'!A7694</f>
        <v>GRID</v>
      </c>
      <c r="B107">
        <f>'All Nodes'!B7694</f>
        <v>112265</v>
      </c>
      <c r="C107">
        <f>'All Nodes'!C7694</f>
        <v>100001</v>
      </c>
      <c r="D107" s="1">
        <f>'All Nodes'!D7694</f>
        <v>-0.25640299999999999</v>
      </c>
      <c r="E107" s="1">
        <f>'All Nodes'!E7694</f>
        <v>0.50315799999999999</v>
      </c>
      <c r="F107" s="1">
        <f>'All Nodes'!F7694</f>
        <v>0.49487100000000001</v>
      </c>
      <c r="G107">
        <f>'All Nodes'!G7694</f>
        <v>100001</v>
      </c>
    </row>
    <row r="108" spans="1:7" x14ac:dyDescent="0.25">
      <c r="A108" t="str">
        <f>'All Nodes'!A7695</f>
        <v>GRID</v>
      </c>
      <c r="B108">
        <f>'All Nodes'!B7695</f>
        <v>112266</v>
      </c>
      <c r="C108">
        <f>'All Nodes'!C7695</f>
        <v>100001</v>
      </c>
      <c r="D108" s="1">
        <f>'All Nodes'!D7695</f>
        <v>-0.25478899999999999</v>
      </c>
      <c r="E108" s="1">
        <f>'All Nodes'!E7695</f>
        <v>0.49998999999999999</v>
      </c>
      <c r="F108" s="1">
        <f>'All Nodes'!F7695</f>
        <v>0.49487100000000001</v>
      </c>
      <c r="G108">
        <f>'All Nodes'!G7695</f>
        <v>100001</v>
      </c>
    </row>
    <row r="109" spans="1:7" x14ac:dyDescent="0.25">
      <c r="A109" t="str">
        <f>'All Nodes'!A7696</f>
        <v>GRID</v>
      </c>
      <c r="B109">
        <f>'All Nodes'!B7696</f>
        <v>112267</v>
      </c>
      <c r="C109">
        <f>'All Nodes'!C7696</f>
        <v>100001</v>
      </c>
      <c r="D109" s="1">
        <f>'All Nodes'!D7696</f>
        <v>-0.25317499999999998</v>
      </c>
      <c r="E109" s="1">
        <f>'All Nodes'!E7696</f>
        <v>0.49682199999999999</v>
      </c>
      <c r="F109" s="1">
        <f>'All Nodes'!F7696</f>
        <v>0.49487100000000001</v>
      </c>
      <c r="G109">
        <f>'All Nodes'!G7696</f>
        <v>100001</v>
      </c>
    </row>
    <row r="110" spans="1:7" x14ac:dyDescent="0.25">
      <c r="A110" t="str">
        <f>'All Nodes'!A7697</f>
        <v>GRID</v>
      </c>
      <c r="B110">
        <f>'All Nodes'!B7697</f>
        <v>112268</v>
      </c>
      <c r="C110">
        <f>'All Nodes'!C7697</f>
        <v>100001</v>
      </c>
      <c r="D110" s="1">
        <f>'All Nodes'!D7697</f>
        <v>-0.25155899999999998</v>
      </c>
      <c r="E110" s="1">
        <f>'All Nodes'!E7697</f>
        <v>0.49365399999999998</v>
      </c>
      <c r="F110" s="1">
        <f>'All Nodes'!F7697</f>
        <v>0.49487100000000001</v>
      </c>
      <c r="G110">
        <f>'All Nodes'!G7697</f>
        <v>100001</v>
      </c>
    </row>
    <row r="111" spans="1:7" x14ac:dyDescent="0.25">
      <c r="A111" t="str">
        <f>'All Nodes'!A7698</f>
        <v>GRID</v>
      </c>
      <c r="B111">
        <f>'All Nodes'!B7698</f>
        <v>112269</v>
      </c>
      <c r="C111">
        <f>'All Nodes'!C7698</f>
        <v>100001</v>
      </c>
      <c r="D111" s="1">
        <f>'All Nodes'!D7698</f>
        <v>-0.249944</v>
      </c>
      <c r="E111" s="1">
        <f>'All Nodes'!E7698</f>
        <v>0.49048599999999998</v>
      </c>
      <c r="F111" s="1">
        <f>'All Nodes'!F7698</f>
        <v>0.49487100000000001</v>
      </c>
      <c r="G111">
        <f>'All Nodes'!G7698</f>
        <v>100001</v>
      </c>
    </row>
    <row r="112" spans="1:7" x14ac:dyDescent="0.25">
      <c r="A112" t="str">
        <f>'All Nodes'!A7699</f>
        <v>GRID</v>
      </c>
      <c r="B112">
        <f>'All Nodes'!B7699</f>
        <v>112270</v>
      </c>
      <c r="C112">
        <f>'All Nodes'!C7699</f>
        <v>100001</v>
      </c>
      <c r="D112" s="1">
        <f>'All Nodes'!D7699</f>
        <v>-0.50447399999999998</v>
      </c>
      <c r="E112" s="1">
        <f>'All Nodes'!E7699</f>
        <v>0.29122599999999998</v>
      </c>
      <c r="F112" s="1">
        <f>'All Nodes'!F7699</f>
        <v>0.49487100000000001</v>
      </c>
      <c r="G112">
        <f>'All Nodes'!G7699</f>
        <v>100001</v>
      </c>
    </row>
    <row r="113" spans="1:7" x14ac:dyDescent="0.25">
      <c r="A113" t="str">
        <f>'All Nodes'!A7700</f>
        <v>GRID</v>
      </c>
      <c r="B113">
        <f>'All Nodes'!B7700</f>
        <v>112271</v>
      </c>
      <c r="C113">
        <f>'All Nodes'!C7700</f>
        <v>100001</v>
      </c>
      <c r="D113" s="1">
        <f>'All Nodes'!D7700</f>
        <v>-0.50139400000000001</v>
      </c>
      <c r="E113" s="1">
        <f>'All Nodes'!E7700</f>
        <v>0.28944799999999998</v>
      </c>
      <c r="F113" s="1">
        <f>'All Nodes'!F7700</f>
        <v>0.49487100000000001</v>
      </c>
      <c r="G113">
        <f>'All Nodes'!G7700</f>
        <v>100001</v>
      </c>
    </row>
    <row r="114" spans="1:7" x14ac:dyDescent="0.25">
      <c r="A114" t="str">
        <f>'All Nodes'!A7701</f>
        <v>GRID</v>
      </c>
      <c r="B114">
        <f>'All Nodes'!B7701</f>
        <v>112272</v>
      </c>
      <c r="C114">
        <f>'All Nodes'!C7701</f>
        <v>100001</v>
      </c>
      <c r="D114" s="1">
        <f>'All Nodes'!D7701</f>
        <v>-0.49831399999999998</v>
      </c>
      <c r="E114" s="1">
        <f>'All Nodes'!E7701</f>
        <v>0.28766999999999998</v>
      </c>
      <c r="F114" s="1">
        <f>'All Nodes'!F7701</f>
        <v>0.49487100000000001</v>
      </c>
      <c r="G114">
        <f>'All Nodes'!G7701</f>
        <v>100001</v>
      </c>
    </row>
    <row r="115" spans="1:7" x14ac:dyDescent="0.25">
      <c r="A115" t="str">
        <f>'All Nodes'!A7702</f>
        <v>GRID</v>
      </c>
      <c r="B115">
        <f>'All Nodes'!B7702</f>
        <v>112273</v>
      </c>
      <c r="C115">
        <f>'All Nodes'!C7702</f>
        <v>100001</v>
      </c>
      <c r="D115" s="1">
        <f>'All Nodes'!D7702</f>
        <v>-0.49364799999999998</v>
      </c>
      <c r="E115" s="1">
        <f>'All Nodes'!E7702</f>
        <v>0.28497600000000001</v>
      </c>
      <c r="F115" s="1">
        <f>'All Nodes'!F7702</f>
        <v>0.49487100000000001</v>
      </c>
      <c r="G115">
        <f>'All Nodes'!G7702</f>
        <v>100001</v>
      </c>
    </row>
    <row r="116" spans="1:7" x14ac:dyDescent="0.25">
      <c r="A116" t="str">
        <f>'All Nodes'!A7703</f>
        <v>GRID</v>
      </c>
      <c r="B116">
        <f>'All Nodes'!B7703</f>
        <v>112274</v>
      </c>
      <c r="C116">
        <f>'All Nodes'!C7703</f>
        <v>100001</v>
      </c>
      <c r="D116" s="1">
        <f>'All Nodes'!D7703</f>
        <v>-0.48907699999999998</v>
      </c>
      <c r="E116" s="1">
        <f>'All Nodes'!E7703</f>
        <v>0.282337</v>
      </c>
      <c r="F116" s="1">
        <f>'All Nodes'!F7703</f>
        <v>0.49486999999999998</v>
      </c>
      <c r="G116">
        <f>'All Nodes'!G7703</f>
        <v>100001</v>
      </c>
    </row>
    <row r="117" spans="1:7" x14ac:dyDescent="0.25">
      <c r="A117" t="str">
        <f>'All Nodes'!A7704</f>
        <v>GRID</v>
      </c>
      <c r="B117">
        <f>'All Nodes'!B7704</f>
        <v>112275</v>
      </c>
      <c r="C117">
        <f>'All Nodes'!C7704</f>
        <v>100001</v>
      </c>
      <c r="D117" s="1">
        <f>'All Nodes'!D7704</f>
        <v>-0.49215599999999998</v>
      </c>
      <c r="E117" s="1">
        <f>'All Nodes'!E7704</f>
        <v>0.28411500000000001</v>
      </c>
      <c r="F117" s="1">
        <f>'All Nodes'!F7704</f>
        <v>0.49486999999999998</v>
      </c>
      <c r="G117">
        <f>'All Nodes'!G7704</f>
        <v>100001</v>
      </c>
    </row>
    <row r="118" spans="1:7" x14ac:dyDescent="0.25">
      <c r="A118" t="str">
        <f>'All Nodes'!A7705</f>
        <v>GRID</v>
      </c>
      <c r="B118">
        <f>'All Nodes'!B7705</f>
        <v>112276</v>
      </c>
      <c r="C118">
        <f>'All Nodes'!C7705</f>
        <v>100001</v>
      </c>
      <c r="D118" s="1">
        <f>'All Nodes'!D7705</f>
        <v>-0.48599700000000001</v>
      </c>
      <c r="E118" s="1">
        <f>'All Nodes'!E7705</f>
        <v>0.28055999999999998</v>
      </c>
      <c r="F118" s="1">
        <f>'All Nodes'!F7705</f>
        <v>0.49487100000000001</v>
      </c>
      <c r="G118">
        <f>'All Nodes'!G7705</f>
        <v>100001</v>
      </c>
    </row>
    <row r="119" spans="1:7" x14ac:dyDescent="0.25">
      <c r="A119" t="str">
        <f>'All Nodes'!A7706</f>
        <v>GRID</v>
      </c>
      <c r="B119">
        <f>'All Nodes'!B7706</f>
        <v>112277</v>
      </c>
      <c r="C119">
        <f>'All Nodes'!C7706</f>
        <v>100001</v>
      </c>
      <c r="D119" s="1">
        <f>'All Nodes'!D7706</f>
        <v>-0.48291800000000001</v>
      </c>
      <c r="E119" s="1">
        <f>'All Nodes'!E7706</f>
        <v>0.27878199999999997</v>
      </c>
      <c r="F119" s="1">
        <f>'All Nodes'!F7706</f>
        <v>0.49487100000000001</v>
      </c>
      <c r="G119">
        <f>'All Nodes'!G7706</f>
        <v>100001</v>
      </c>
    </row>
    <row r="120" spans="1:7" x14ac:dyDescent="0.25">
      <c r="A120" t="str">
        <f>'All Nodes'!A7707</f>
        <v>GRID</v>
      </c>
      <c r="B120">
        <f>'All Nodes'!B7707</f>
        <v>112278</v>
      </c>
      <c r="C120">
        <f>'All Nodes'!C7707</f>
        <v>100001</v>
      </c>
      <c r="D120" s="1">
        <f>'All Nodes'!D7707</f>
        <v>-0.47983900000000002</v>
      </c>
      <c r="E120" s="1">
        <f>'All Nodes'!E7707</f>
        <v>0.277005</v>
      </c>
      <c r="F120" s="1">
        <f>'All Nodes'!F7707</f>
        <v>0.49487100000000001</v>
      </c>
      <c r="G120">
        <f>'All Nodes'!G7707</f>
        <v>100001</v>
      </c>
    </row>
    <row r="121" spans="1:7" x14ac:dyDescent="0.25">
      <c r="A121" t="str">
        <f>'All Nodes'!A7708</f>
        <v>GRID</v>
      </c>
      <c r="B121">
        <f>'All Nodes'!B7708</f>
        <v>112279</v>
      </c>
      <c r="C121">
        <f>'All Nodes'!C7708</f>
        <v>100001</v>
      </c>
      <c r="D121" s="1">
        <f>'All Nodes'!D7708</f>
        <v>-0.47675899999999999</v>
      </c>
      <c r="E121" s="1">
        <f>'All Nodes'!E7708</f>
        <v>0.27522799999999997</v>
      </c>
      <c r="F121" s="1">
        <f>'All Nodes'!F7708</f>
        <v>0.49487100000000001</v>
      </c>
      <c r="G121">
        <f>'All Nodes'!G7708</f>
        <v>100001</v>
      </c>
    </row>
    <row r="122" spans="1:7" x14ac:dyDescent="0.25">
      <c r="A122" t="str">
        <f>'All Nodes'!A7709</f>
        <v>GRID</v>
      </c>
      <c r="B122">
        <f>'All Nodes'!B7709</f>
        <v>112280</v>
      </c>
      <c r="C122">
        <f>'All Nodes'!C7709</f>
        <v>100001</v>
      </c>
      <c r="D122" s="1">
        <f>'All Nodes'!D7709</f>
        <v>-0.23694999999999999</v>
      </c>
      <c r="E122" s="1">
        <f>'All Nodes'!E7709</f>
        <v>0.53212800000000005</v>
      </c>
      <c r="F122" s="1">
        <f>'All Nodes'!F7709</f>
        <v>0.49486999999999998</v>
      </c>
      <c r="G122">
        <f>'All Nodes'!G7709</f>
        <v>100001</v>
      </c>
    </row>
    <row r="123" spans="1:7" x14ac:dyDescent="0.25">
      <c r="A123" t="str">
        <f>'All Nodes'!A7710</f>
        <v>GRID</v>
      </c>
      <c r="B123">
        <f>'All Nodes'!B7710</f>
        <v>112281</v>
      </c>
      <c r="C123">
        <f>'All Nodes'!C7710</f>
        <v>100001</v>
      </c>
      <c r="D123" s="1">
        <f>'All Nodes'!D7710</f>
        <v>-0.23550399999999999</v>
      </c>
      <c r="E123" s="1">
        <f>'All Nodes'!E7710</f>
        <v>0.52888000000000002</v>
      </c>
      <c r="F123" s="1">
        <f>'All Nodes'!F7710</f>
        <v>0.49486999999999998</v>
      </c>
      <c r="G123">
        <f>'All Nodes'!G7710</f>
        <v>100001</v>
      </c>
    </row>
    <row r="124" spans="1:7" x14ac:dyDescent="0.25">
      <c r="A124" t="str">
        <f>'All Nodes'!A7711</f>
        <v>GRID</v>
      </c>
      <c r="B124">
        <f>'All Nodes'!B7711</f>
        <v>112282</v>
      </c>
      <c r="C124">
        <f>'All Nodes'!C7711</f>
        <v>100001</v>
      </c>
      <c r="D124" s="1">
        <f>'All Nodes'!D7711</f>
        <v>-0.23405699999999999</v>
      </c>
      <c r="E124" s="1">
        <f>'All Nodes'!E7711</f>
        <v>0.52563300000000002</v>
      </c>
      <c r="F124" s="1">
        <f>'All Nodes'!F7711</f>
        <v>0.49486999999999998</v>
      </c>
      <c r="G124">
        <f>'All Nodes'!G7711</f>
        <v>100001</v>
      </c>
    </row>
    <row r="125" spans="1:7" x14ac:dyDescent="0.25">
      <c r="A125" t="str">
        <f>'All Nodes'!A7712</f>
        <v>GRID</v>
      </c>
      <c r="B125">
        <f>'All Nodes'!B7712</f>
        <v>112283</v>
      </c>
      <c r="C125">
        <f>'All Nodes'!C7712</f>
        <v>100001</v>
      </c>
      <c r="D125" s="1">
        <f>'All Nodes'!D7712</f>
        <v>-0.23186499999999999</v>
      </c>
      <c r="E125" s="1">
        <f>'All Nodes'!E7712</f>
        <v>0.52071000000000001</v>
      </c>
      <c r="F125" s="1">
        <f>'All Nodes'!F7712</f>
        <v>0.49487100000000001</v>
      </c>
      <c r="G125">
        <f>'All Nodes'!G7712</f>
        <v>100001</v>
      </c>
    </row>
    <row r="126" spans="1:7" x14ac:dyDescent="0.25">
      <c r="A126" t="str">
        <f>'All Nodes'!A7713</f>
        <v>GRID</v>
      </c>
      <c r="B126">
        <f>'All Nodes'!B7713</f>
        <v>112284</v>
      </c>
      <c r="C126">
        <f>'All Nodes'!C7713</f>
        <v>100001</v>
      </c>
      <c r="D126" s="1">
        <f>'All Nodes'!D7713</f>
        <v>-0.23116500000000001</v>
      </c>
      <c r="E126" s="1">
        <f>'All Nodes'!E7713</f>
        <v>0.51913600000000004</v>
      </c>
      <c r="F126" s="1">
        <f>'All Nodes'!F7713</f>
        <v>0.49487100000000001</v>
      </c>
      <c r="G126">
        <f>'All Nodes'!G7713</f>
        <v>100001</v>
      </c>
    </row>
    <row r="127" spans="1:7" x14ac:dyDescent="0.25">
      <c r="A127" t="str">
        <f>'All Nodes'!A7714</f>
        <v>GRID</v>
      </c>
      <c r="B127">
        <f>'All Nodes'!B7714</f>
        <v>112285</v>
      </c>
      <c r="C127">
        <f>'All Nodes'!C7714</f>
        <v>100001</v>
      </c>
      <c r="D127" s="1">
        <f>'All Nodes'!D7714</f>
        <v>-0.22971800000000001</v>
      </c>
      <c r="E127" s="1">
        <f>'All Nodes'!E7714</f>
        <v>0.51588800000000001</v>
      </c>
      <c r="F127" s="1">
        <f>'All Nodes'!F7714</f>
        <v>0.49487100000000001</v>
      </c>
      <c r="G127">
        <f>'All Nodes'!G7714</f>
        <v>100001</v>
      </c>
    </row>
    <row r="128" spans="1:7" x14ac:dyDescent="0.25">
      <c r="A128" t="str">
        <f>'All Nodes'!A7715</f>
        <v>GRID</v>
      </c>
      <c r="B128">
        <f>'All Nodes'!B7715</f>
        <v>112286</v>
      </c>
      <c r="C128">
        <f>'All Nodes'!C7715</f>
        <v>100001</v>
      </c>
      <c r="D128" s="1">
        <f>'All Nodes'!D7715</f>
        <v>-0.228272</v>
      </c>
      <c r="E128" s="1">
        <f>'All Nodes'!E7715</f>
        <v>0.51264100000000001</v>
      </c>
      <c r="F128" s="1">
        <f>'All Nodes'!F7715</f>
        <v>0.49487100000000001</v>
      </c>
      <c r="G128">
        <f>'All Nodes'!G7715</f>
        <v>100001</v>
      </c>
    </row>
    <row r="129" spans="1:7" x14ac:dyDescent="0.25">
      <c r="A129" t="str">
        <f>'All Nodes'!A7716</f>
        <v>GRID</v>
      </c>
      <c r="B129">
        <f>'All Nodes'!B7716</f>
        <v>112287</v>
      </c>
      <c r="C129">
        <f>'All Nodes'!C7716</f>
        <v>100001</v>
      </c>
      <c r="D129" s="1">
        <f>'All Nodes'!D7716</f>
        <v>-0.226825</v>
      </c>
      <c r="E129" s="1">
        <f>'All Nodes'!E7716</f>
        <v>0.50939199999999996</v>
      </c>
      <c r="F129" s="1">
        <f>'All Nodes'!F7716</f>
        <v>0.49487100000000001</v>
      </c>
      <c r="G129">
        <f>'All Nodes'!G7716</f>
        <v>100001</v>
      </c>
    </row>
    <row r="130" spans="1:7" x14ac:dyDescent="0.25">
      <c r="A130" t="str">
        <f>'All Nodes'!A7717</f>
        <v>GRID</v>
      </c>
      <c r="B130">
        <f>'All Nodes'!B7717</f>
        <v>112288</v>
      </c>
      <c r="C130">
        <f>'All Nodes'!C7717</f>
        <v>100001</v>
      </c>
      <c r="D130" s="1">
        <f>'All Nodes'!D7717</f>
        <v>-0.22393199999999999</v>
      </c>
      <c r="E130" s="1">
        <f>'All Nodes'!E7717</f>
        <v>0.50289600000000001</v>
      </c>
      <c r="F130" s="1">
        <f>'All Nodes'!F7717</f>
        <v>0.49486999999999998</v>
      </c>
      <c r="G130">
        <f>'All Nodes'!G7717</f>
        <v>100001</v>
      </c>
    </row>
    <row r="131" spans="1:7" x14ac:dyDescent="0.25">
      <c r="A131" t="str">
        <f>'All Nodes'!A7718</f>
        <v>GRID</v>
      </c>
      <c r="B131">
        <f>'All Nodes'!B7718</f>
        <v>112289</v>
      </c>
      <c r="C131">
        <f>'All Nodes'!C7718</f>
        <v>100001</v>
      </c>
      <c r="D131" s="1">
        <f>'All Nodes'!D7718</f>
        <v>-0.225379</v>
      </c>
      <c r="E131" s="1">
        <f>'All Nodes'!E7718</f>
        <v>0.50614400000000004</v>
      </c>
      <c r="F131" s="1">
        <f>'All Nodes'!F7718</f>
        <v>0.49487100000000001</v>
      </c>
      <c r="G131">
        <f>'All Nodes'!G7718</f>
        <v>100001</v>
      </c>
    </row>
    <row r="132" spans="1:7" x14ac:dyDescent="0.25">
      <c r="A132" t="str">
        <f>'All Nodes'!A7719</f>
        <v>GRID</v>
      </c>
      <c r="B132">
        <f>'All Nodes'!B7719</f>
        <v>112290</v>
      </c>
      <c r="C132">
        <f>'All Nodes'!C7719</f>
        <v>100001</v>
      </c>
      <c r="D132" s="1">
        <f>'All Nodes'!D7719</f>
        <v>-0.51902300000000001</v>
      </c>
      <c r="E132" s="1">
        <f>'All Nodes'!E7719</f>
        <v>0.26442599999999999</v>
      </c>
      <c r="F132" s="1">
        <f>'All Nodes'!F7719</f>
        <v>0.49486999999999998</v>
      </c>
      <c r="G132">
        <f>'All Nodes'!G7719</f>
        <v>100001</v>
      </c>
    </row>
    <row r="133" spans="1:7" x14ac:dyDescent="0.25">
      <c r="A133" t="str">
        <f>'All Nodes'!A7720</f>
        <v>GRID</v>
      </c>
      <c r="B133">
        <f>'All Nodes'!B7720</f>
        <v>112291</v>
      </c>
      <c r="C133">
        <f>'All Nodes'!C7720</f>
        <v>100001</v>
      </c>
      <c r="D133" s="1">
        <f>'All Nodes'!D7720</f>
        <v>-0.51585499999999995</v>
      </c>
      <c r="E133" s="1">
        <f>'All Nodes'!E7720</f>
        <v>0.26281100000000002</v>
      </c>
      <c r="F133" s="1">
        <f>'All Nodes'!F7720</f>
        <v>0.49487100000000001</v>
      </c>
      <c r="G133">
        <f>'All Nodes'!G7720</f>
        <v>100001</v>
      </c>
    </row>
    <row r="134" spans="1:7" x14ac:dyDescent="0.25">
      <c r="A134" t="str">
        <f>'All Nodes'!A7721</f>
        <v>GRID</v>
      </c>
      <c r="B134">
        <f>'All Nodes'!B7721</f>
        <v>112292</v>
      </c>
      <c r="C134">
        <f>'All Nodes'!C7721</f>
        <v>100001</v>
      </c>
      <c r="D134" s="1">
        <f>'All Nodes'!D7721</f>
        <v>-0.512687</v>
      </c>
      <c r="E134" s="1">
        <f>'All Nodes'!E7721</f>
        <v>0.26119700000000001</v>
      </c>
      <c r="F134" s="1">
        <f>'All Nodes'!F7721</f>
        <v>0.49487100000000001</v>
      </c>
      <c r="G134">
        <f>'All Nodes'!G7721</f>
        <v>100001</v>
      </c>
    </row>
    <row r="135" spans="1:7" x14ac:dyDescent="0.25">
      <c r="A135" t="str">
        <f>'All Nodes'!A7722</f>
        <v>GRID</v>
      </c>
      <c r="B135">
        <f>'All Nodes'!B7722</f>
        <v>112293</v>
      </c>
      <c r="C135">
        <f>'All Nodes'!C7722</f>
        <v>100001</v>
      </c>
      <c r="D135" s="1">
        <f>'All Nodes'!D7722</f>
        <v>-0.50788599999999995</v>
      </c>
      <c r="E135" s="1">
        <f>'All Nodes'!E7722</f>
        <v>0.25875100000000001</v>
      </c>
      <c r="F135" s="1">
        <f>'All Nodes'!F7722</f>
        <v>0.49487100000000001</v>
      </c>
      <c r="G135">
        <f>'All Nodes'!G7722</f>
        <v>100001</v>
      </c>
    </row>
    <row r="136" spans="1:7" x14ac:dyDescent="0.25">
      <c r="A136" t="str">
        <f>'All Nodes'!A7723</f>
        <v>GRID</v>
      </c>
      <c r="B136">
        <f>'All Nodes'!B7723</f>
        <v>112294</v>
      </c>
      <c r="C136">
        <f>'All Nodes'!C7723</f>
        <v>100001</v>
      </c>
      <c r="D136" s="1">
        <f>'All Nodes'!D7723</f>
        <v>-0.506351</v>
      </c>
      <c r="E136" s="1">
        <f>'All Nodes'!E7723</f>
        <v>0.257969</v>
      </c>
      <c r="F136" s="1">
        <f>'All Nodes'!F7723</f>
        <v>0.49487100000000001</v>
      </c>
      <c r="G136">
        <f>'All Nodes'!G7723</f>
        <v>100001</v>
      </c>
    </row>
    <row r="137" spans="1:7" x14ac:dyDescent="0.25">
      <c r="A137" t="str">
        <f>'All Nodes'!A7724</f>
        <v>GRID</v>
      </c>
      <c r="B137">
        <f>'All Nodes'!B7724</f>
        <v>112295</v>
      </c>
      <c r="C137">
        <f>'All Nodes'!C7724</f>
        <v>100001</v>
      </c>
      <c r="D137" s="1">
        <f>'All Nodes'!D7724</f>
        <v>-0.50001499999999999</v>
      </c>
      <c r="E137" s="1">
        <f>'All Nodes'!E7724</f>
        <v>0.25474000000000002</v>
      </c>
      <c r="F137" s="1">
        <f>'All Nodes'!F7724</f>
        <v>0.49487100000000001</v>
      </c>
      <c r="G137">
        <f>'All Nodes'!G7724</f>
        <v>100001</v>
      </c>
    </row>
    <row r="138" spans="1:7" x14ac:dyDescent="0.25">
      <c r="A138" t="str">
        <f>'All Nodes'!A7725</f>
        <v>GRID</v>
      </c>
      <c r="B138">
        <f>'All Nodes'!B7725</f>
        <v>112296</v>
      </c>
      <c r="C138">
        <f>'All Nodes'!C7725</f>
        <v>100001</v>
      </c>
      <c r="D138" s="1">
        <f>'All Nodes'!D7725</f>
        <v>-0.50318300000000005</v>
      </c>
      <c r="E138" s="1">
        <f>'All Nodes'!E7725</f>
        <v>0.25635400000000003</v>
      </c>
      <c r="F138" s="1">
        <f>'All Nodes'!F7725</f>
        <v>0.49487100000000001</v>
      </c>
      <c r="G138">
        <f>'All Nodes'!G7725</f>
        <v>100001</v>
      </c>
    </row>
    <row r="139" spans="1:7" x14ac:dyDescent="0.25">
      <c r="A139" t="str">
        <f>'All Nodes'!A7726</f>
        <v>GRID</v>
      </c>
      <c r="B139">
        <f>'All Nodes'!B7726</f>
        <v>112297</v>
      </c>
      <c r="C139">
        <f>'All Nodes'!C7726</f>
        <v>100001</v>
      </c>
      <c r="D139" s="1">
        <f>'All Nodes'!D7726</f>
        <v>-0.49684699999999998</v>
      </c>
      <c r="E139" s="1">
        <f>'All Nodes'!E7726</f>
        <v>0.25312600000000002</v>
      </c>
      <c r="F139" s="1">
        <f>'All Nodes'!F7726</f>
        <v>0.49487100000000001</v>
      </c>
      <c r="G139">
        <f>'All Nodes'!G7726</f>
        <v>100001</v>
      </c>
    </row>
    <row r="140" spans="1:7" x14ac:dyDescent="0.25">
      <c r="A140" t="str">
        <f>'All Nodes'!A7727</f>
        <v>GRID</v>
      </c>
      <c r="B140">
        <f>'All Nodes'!B7727</f>
        <v>112298</v>
      </c>
      <c r="C140">
        <f>'All Nodes'!C7727</f>
        <v>100001</v>
      </c>
      <c r="D140" s="1">
        <f>'All Nodes'!D7727</f>
        <v>-0.49367899999999998</v>
      </c>
      <c r="E140" s="1">
        <f>'All Nodes'!E7727</f>
        <v>0.25151200000000001</v>
      </c>
      <c r="F140" s="1">
        <f>'All Nodes'!F7727</f>
        <v>0.49487100000000001</v>
      </c>
      <c r="G140">
        <f>'All Nodes'!G7727</f>
        <v>100001</v>
      </c>
    </row>
    <row r="141" spans="1:7" x14ac:dyDescent="0.25">
      <c r="A141" t="str">
        <f>'All Nodes'!A7728</f>
        <v>GRID</v>
      </c>
      <c r="B141">
        <f>'All Nodes'!B7728</f>
        <v>112299</v>
      </c>
      <c r="C141">
        <f>'All Nodes'!C7728</f>
        <v>100001</v>
      </c>
      <c r="D141" s="1">
        <f>'All Nodes'!D7728</f>
        <v>-0.49051</v>
      </c>
      <c r="E141" s="1">
        <f>'All Nodes'!E7728</f>
        <v>0.24989800000000001</v>
      </c>
      <c r="F141" s="1">
        <f>'All Nodes'!F7728</f>
        <v>0.49487100000000001</v>
      </c>
      <c r="G141">
        <f>'All Nodes'!G7728</f>
        <v>100001</v>
      </c>
    </row>
    <row r="142" spans="1:7" x14ac:dyDescent="0.25">
      <c r="A142" t="str">
        <f>'All Nodes'!A7729</f>
        <v>GRID</v>
      </c>
      <c r="B142">
        <f>'All Nodes'!B7729</f>
        <v>112300</v>
      </c>
      <c r="C142">
        <f>'All Nodes'!C7729</f>
        <v>100001</v>
      </c>
      <c r="D142" s="1">
        <f>'All Nodes'!D7729</f>
        <v>-0.20877599999999999</v>
      </c>
      <c r="E142" s="1">
        <f>'All Nodes'!E7729</f>
        <v>0.54379999999999995</v>
      </c>
      <c r="F142" s="1">
        <f>'All Nodes'!F7729</f>
        <v>0.49486999999999998</v>
      </c>
      <c r="G142">
        <f>'All Nodes'!G7729</f>
        <v>100001</v>
      </c>
    </row>
    <row r="143" spans="1:7" x14ac:dyDescent="0.25">
      <c r="A143" t="str">
        <f>'All Nodes'!A7730</f>
        <v>GRID</v>
      </c>
      <c r="B143">
        <f>'All Nodes'!B7730</f>
        <v>112301</v>
      </c>
      <c r="C143">
        <f>'All Nodes'!C7730</f>
        <v>100001</v>
      </c>
      <c r="D143" s="1">
        <f>'All Nodes'!D7730</f>
        <v>-0.20750199999999999</v>
      </c>
      <c r="E143" s="1">
        <f>'All Nodes'!E7730</f>
        <v>0.54047999999999996</v>
      </c>
      <c r="F143" s="1">
        <f>'All Nodes'!F7730</f>
        <v>0.49487100000000001</v>
      </c>
      <c r="G143">
        <f>'All Nodes'!G7730</f>
        <v>100001</v>
      </c>
    </row>
    <row r="144" spans="1:7" x14ac:dyDescent="0.25">
      <c r="A144" t="str">
        <f>'All Nodes'!A7731</f>
        <v>GRID</v>
      </c>
      <c r="B144">
        <f>'All Nodes'!B7731</f>
        <v>112302</v>
      </c>
      <c r="C144">
        <f>'All Nodes'!C7731</f>
        <v>100001</v>
      </c>
      <c r="D144" s="1">
        <f>'All Nodes'!D7731</f>
        <v>-0.20622799999999999</v>
      </c>
      <c r="E144" s="1">
        <f>'All Nodes'!E7731</f>
        <v>0.537161</v>
      </c>
      <c r="F144" s="1">
        <f>'All Nodes'!F7731</f>
        <v>0.49487100000000001</v>
      </c>
      <c r="G144">
        <f>'All Nodes'!G7731</f>
        <v>100001</v>
      </c>
    </row>
    <row r="145" spans="1:7" x14ac:dyDescent="0.25">
      <c r="A145" t="str">
        <f>'All Nodes'!A7732</f>
        <v>GRID</v>
      </c>
      <c r="B145">
        <f>'All Nodes'!B7732</f>
        <v>112303</v>
      </c>
      <c r="C145">
        <f>'All Nodes'!C7732</f>
        <v>100001</v>
      </c>
      <c r="D145" s="1">
        <f>'All Nodes'!D7732</f>
        <v>-0.204295</v>
      </c>
      <c r="E145" s="1">
        <f>'All Nodes'!E7732</f>
        <v>0.53212899999999996</v>
      </c>
      <c r="F145" s="1">
        <f>'All Nodes'!F7732</f>
        <v>0.49487100000000001</v>
      </c>
      <c r="G145">
        <f>'All Nodes'!G7732</f>
        <v>100001</v>
      </c>
    </row>
    <row r="146" spans="1:7" x14ac:dyDescent="0.25">
      <c r="A146" t="str">
        <f>'All Nodes'!A7733</f>
        <v>GRID</v>
      </c>
      <c r="B146">
        <f>'All Nodes'!B7733</f>
        <v>112304</v>
      </c>
      <c r="C146">
        <f>'All Nodes'!C7733</f>
        <v>100001</v>
      </c>
      <c r="D146" s="1">
        <f>'All Nodes'!D7733</f>
        <v>-0.203678</v>
      </c>
      <c r="E146" s="1">
        <f>'All Nodes'!E7733</f>
        <v>0.53052200000000005</v>
      </c>
      <c r="F146" s="1">
        <f>'All Nodes'!F7733</f>
        <v>0.49487100000000001</v>
      </c>
      <c r="G146">
        <f>'All Nodes'!G7733</f>
        <v>100001</v>
      </c>
    </row>
    <row r="147" spans="1:7" x14ac:dyDescent="0.25">
      <c r="A147" t="str">
        <f>'All Nodes'!A7734</f>
        <v>GRID</v>
      </c>
      <c r="B147">
        <f>'All Nodes'!B7734</f>
        <v>112305</v>
      </c>
      <c r="C147">
        <f>'All Nodes'!C7734</f>
        <v>100001</v>
      </c>
      <c r="D147" s="1">
        <f>'All Nodes'!D7734</f>
        <v>-0.202404</v>
      </c>
      <c r="E147" s="1">
        <f>'All Nodes'!E7734</f>
        <v>0.52720199999999995</v>
      </c>
      <c r="F147" s="1">
        <f>'All Nodes'!F7734</f>
        <v>0.49487100000000001</v>
      </c>
      <c r="G147">
        <f>'All Nodes'!G7734</f>
        <v>100001</v>
      </c>
    </row>
    <row r="148" spans="1:7" x14ac:dyDescent="0.25">
      <c r="A148" t="str">
        <f>'All Nodes'!A7735</f>
        <v>GRID</v>
      </c>
      <c r="B148">
        <f>'All Nodes'!B7735</f>
        <v>112306</v>
      </c>
      <c r="C148">
        <f>'All Nodes'!C7735</f>
        <v>100001</v>
      </c>
      <c r="D148" s="1">
        <f>'All Nodes'!D7735</f>
        <v>-0.20113</v>
      </c>
      <c r="E148" s="1">
        <f>'All Nodes'!E7735</f>
        <v>0.52388299999999999</v>
      </c>
      <c r="F148" s="1">
        <f>'All Nodes'!F7735</f>
        <v>0.49487100000000001</v>
      </c>
      <c r="G148">
        <f>'All Nodes'!G7735</f>
        <v>100001</v>
      </c>
    </row>
    <row r="149" spans="1:7" x14ac:dyDescent="0.25">
      <c r="A149" t="str">
        <f>'All Nodes'!A7736</f>
        <v>GRID</v>
      </c>
      <c r="B149">
        <f>'All Nodes'!B7736</f>
        <v>112307</v>
      </c>
      <c r="C149">
        <f>'All Nodes'!C7736</f>
        <v>100001</v>
      </c>
      <c r="D149" s="1">
        <f>'All Nodes'!D7736</f>
        <v>-0.199855</v>
      </c>
      <c r="E149" s="1">
        <f>'All Nodes'!E7736</f>
        <v>0.520563</v>
      </c>
      <c r="F149" s="1">
        <f>'All Nodes'!F7736</f>
        <v>0.49487100000000001</v>
      </c>
      <c r="G149">
        <f>'All Nodes'!G7736</f>
        <v>100001</v>
      </c>
    </row>
    <row r="150" spans="1:7" x14ac:dyDescent="0.25">
      <c r="A150" t="str">
        <f>'All Nodes'!A7737</f>
        <v>GRID</v>
      </c>
      <c r="B150">
        <f>'All Nodes'!B7737</f>
        <v>112308</v>
      </c>
      <c r="C150">
        <f>'All Nodes'!C7737</f>
        <v>100001</v>
      </c>
      <c r="D150" s="1">
        <f>'All Nodes'!D7737</f>
        <v>-0.19858000000000001</v>
      </c>
      <c r="E150" s="1">
        <f>'All Nodes'!E7737</f>
        <v>0.51724400000000004</v>
      </c>
      <c r="F150" s="1">
        <f>'All Nodes'!F7737</f>
        <v>0.49486999999999998</v>
      </c>
      <c r="G150">
        <f>'All Nodes'!G7737</f>
        <v>100001</v>
      </c>
    </row>
    <row r="151" spans="1:7" x14ac:dyDescent="0.25">
      <c r="A151" t="str">
        <f>'All Nodes'!A7738</f>
        <v>GRID</v>
      </c>
      <c r="B151">
        <f>'All Nodes'!B7738</f>
        <v>112309</v>
      </c>
      <c r="C151">
        <f>'All Nodes'!C7738</f>
        <v>100001</v>
      </c>
      <c r="D151" s="1">
        <f>'All Nodes'!D7738</f>
        <v>-0.19730500000000001</v>
      </c>
      <c r="E151" s="1">
        <f>'All Nodes'!E7738</f>
        <v>0.51392599999999999</v>
      </c>
      <c r="F151" s="1">
        <f>'All Nodes'!F7738</f>
        <v>0.49486999999999998</v>
      </c>
      <c r="G151">
        <f>'All Nodes'!G7738</f>
        <v>100001</v>
      </c>
    </row>
    <row r="152" spans="1:7" x14ac:dyDescent="0.25">
      <c r="A152" t="str">
        <f>'All Nodes'!A7739</f>
        <v>GRID</v>
      </c>
      <c r="B152">
        <f>'All Nodes'!B7739</f>
        <v>112310</v>
      </c>
      <c r="C152">
        <f>'All Nodes'!C7739</f>
        <v>100001</v>
      </c>
      <c r="D152" s="1">
        <f>'All Nodes'!D7739</f>
        <v>-0.53215100000000004</v>
      </c>
      <c r="E152" s="1">
        <f>'All Nodes'!E7739</f>
        <v>0.236898</v>
      </c>
      <c r="F152" s="1">
        <f>'All Nodes'!F7739</f>
        <v>0.49487100000000001</v>
      </c>
      <c r="G152">
        <f>'All Nodes'!G7739</f>
        <v>100001</v>
      </c>
    </row>
    <row r="153" spans="1:7" x14ac:dyDescent="0.25">
      <c r="A153" t="str">
        <f>'All Nodes'!A7740</f>
        <v>GRID</v>
      </c>
      <c r="B153">
        <f>'All Nodes'!B7740</f>
        <v>112311</v>
      </c>
      <c r="C153">
        <f>'All Nodes'!C7740</f>
        <v>100001</v>
      </c>
      <c r="D153" s="1">
        <f>'All Nodes'!D7740</f>
        <v>-0.52890300000000001</v>
      </c>
      <c r="E153" s="1">
        <f>'All Nodes'!E7740</f>
        <v>0.23545199999999999</v>
      </c>
      <c r="F153" s="1">
        <f>'All Nodes'!F7740</f>
        <v>0.49487100000000001</v>
      </c>
      <c r="G153">
        <f>'All Nodes'!G7740</f>
        <v>100001</v>
      </c>
    </row>
    <row r="154" spans="1:7" x14ac:dyDescent="0.25">
      <c r="A154" t="str">
        <f>'All Nodes'!A7741</f>
        <v>GRID</v>
      </c>
      <c r="B154">
        <f>'All Nodes'!B7741</f>
        <v>112312</v>
      </c>
      <c r="C154">
        <f>'All Nodes'!C7741</f>
        <v>100001</v>
      </c>
      <c r="D154" s="1">
        <f>'All Nodes'!D7741</f>
        <v>-0.52565499999999998</v>
      </c>
      <c r="E154" s="1">
        <f>'All Nodes'!E7741</f>
        <v>0.23400599999999999</v>
      </c>
      <c r="F154" s="1">
        <f>'All Nodes'!F7741</f>
        <v>0.49487100000000001</v>
      </c>
      <c r="G154">
        <f>'All Nodes'!G7741</f>
        <v>100001</v>
      </c>
    </row>
    <row r="155" spans="1:7" x14ac:dyDescent="0.25">
      <c r="A155" t="str">
        <f>'All Nodes'!A7742</f>
        <v>GRID</v>
      </c>
      <c r="B155">
        <f>'All Nodes'!B7742</f>
        <v>112313</v>
      </c>
      <c r="C155">
        <f>'All Nodes'!C7742</f>
        <v>100001</v>
      </c>
      <c r="D155" s="1">
        <f>'All Nodes'!D7742</f>
        <v>-0.52073100000000005</v>
      </c>
      <c r="E155" s="1">
        <f>'All Nodes'!E7742</f>
        <v>0.23181399999999999</v>
      </c>
      <c r="F155" s="1">
        <f>'All Nodes'!F7742</f>
        <v>0.49487100000000001</v>
      </c>
      <c r="G155">
        <f>'All Nodes'!G7742</f>
        <v>100001</v>
      </c>
    </row>
    <row r="156" spans="1:7" x14ac:dyDescent="0.25">
      <c r="A156" t="str">
        <f>'All Nodes'!A7743</f>
        <v>GRID</v>
      </c>
      <c r="B156">
        <f>'All Nodes'!B7743</f>
        <v>112314</v>
      </c>
      <c r="C156">
        <f>'All Nodes'!C7743</f>
        <v>100001</v>
      </c>
      <c r="D156" s="1">
        <f>'All Nodes'!D7743</f>
        <v>-0.51915800000000001</v>
      </c>
      <c r="E156" s="1">
        <f>'All Nodes'!E7743</f>
        <v>0.23111499999999999</v>
      </c>
      <c r="F156" s="1">
        <f>'All Nodes'!F7743</f>
        <v>0.49487100000000001</v>
      </c>
      <c r="G156">
        <f>'All Nodes'!G7743</f>
        <v>100001</v>
      </c>
    </row>
    <row r="157" spans="1:7" x14ac:dyDescent="0.25">
      <c r="A157" t="str">
        <f>'All Nodes'!A7744</f>
        <v>GRID</v>
      </c>
      <c r="B157">
        <f>'All Nodes'!B7744</f>
        <v>112315</v>
      </c>
      <c r="C157">
        <f>'All Nodes'!C7744</f>
        <v>100001</v>
      </c>
      <c r="D157" s="1">
        <f>'All Nodes'!D7744</f>
        <v>-0.51590899999999995</v>
      </c>
      <c r="E157" s="1">
        <f>'All Nodes'!E7744</f>
        <v>0.22966900000000001</v>
      </c>
      <c r="F157" s="1">
        <f>'All Nodes'!F7744</f>
        <v>0.49487100000000001</v>
      </c>
      <c r="G157">
        <f>'All Nodes'!G7744</f>
        <v>100001</v>
      </c>
    </row>
    <row r="158" spans="1:7" x14ac:dyDescent="0.25">
      <c r="A158" t="str">
        <f>'All Nodes'!A7745</f>
        <v>GRID</v>
      </c>
      <c r="B158">
        <f>'All Nodes'!B7745</f>
        <v>112316</v>
      </c>
      <c r="C158">
        <f>'All Nodes'!C7745</f>
        <v>100001</v>
      </c>
      <c r="D158" s="1">
        <f>'All Nodes'!D7745</f>
        <v>-0.509413</v>
      </c>
      <c r="E158" s="1">
        <f>'All Nodes'!E7745</f>
        <v>0.22677600000000001</v>
      </c>
      <c r="F158" s="1">
        <f>'All Nodes'!F7745</f>
        <v>0.49487100000000001</v>
      </c>
      <c r="G158">
        <f>'All Nodes'!G7745</f>
        <v>100001</v>
      </c>
    </row>
    <row r="159" spans="1:7" x14ac:dyDescent="0.25">
      <c r="A159" t="str">
        <f>'All Nodes'!A7746</f>
        <v>GRID</v>
      </c>
      <c r="B159">
        <f>'All Nodes'!B7746</f>
        <v>112317</v>
      </c>
      <c r="C159">
        <f>'All Nodes'!C7746</f>
        <v>100001</v>
      </c>
      <c r="D159" s="1">
        <f>'All Nodes'!D7746</f>
        <v>-0.51266100000000003</v>
      </c>
      <c r="E159" s="1">
        <f>'All Nodes'!E7746</f>
        <v>0.22822200000000001</v>
      </c>
      <c r="F159" s="1">
        <f>'All Nodes'!F7746</f>
        <v>0.49486999999999998</v>
      </c>
      <c r="G159">
        <f>'All Nodes'!G7746</f>
        <v>100001</v>
      </c>
    </row>
    <row r="160" spans="1:7" x14ac:dyDescent="0.25">
      <c r="A160" t="str">
        <f>'All Nodes'!A7747</f>
        <v>GRID</v>
      </c>
      <c r="B160">
        <f>'All Nodes'!B7747</f>
        <v>112318</v>
      </c>
      <c r="C160">
        <f>'All Nodes'!C7747</f>
        <v>100001</v>
      </c>
      <c r="D160" s="1">
        <f>'All Nodes'!D7747</f>
        <v>-0.50616499999999998</v>
      </c>
      <c r="E160" s="1">
        <f>'All Nodes'!E7747</f>
        <v>0.22533</v>
      </c>
      <c r="F160" s="1">
        <f>'All Nodes'!F7747</f>
        <v>0.49487100000000001</v>
      </c>
      <c r="G160">
        <f>'All Nodes'!G7747</f>
        <v>100001</v>
      </c>
    </row>
    <row r="161" spans="1:7" x14ac:dyDescent="0.25">
      <c r="A161" t="str">
        <f>'All Nodes'!A7748</f>
        <v>GRID</v>
      </c>
      <c r="B161">
        <f>'All Nodes'!B7748</f>
        <v>112319</v>
      </c>
      <c r="C161">
        <f>'All Nodes'!C7748</f>
        <v>100001</v>
      </c>
      <c r="D161" s="1">
        <f>'All Nodes'!D7748</f>
        <v>-0.50291600000000003</v>
      </c>
      <c r="E161" s="1">
        <f>'All Nodes'!E7748</f>
        <v>0.223885</v>
      </c>
      <c r="F161" s="1">
        <f>'All Nodes'!F7748</f>
        <v>0.49487100000000001</v>
      </c>
      <c r="G161">
        <f>'All Nodes'!G7748</f>
        <v>100001</v>
      </c>
    </row>
    <row r="162" spans="1:7" x14ac:dyDescent="0.25">
      <c r="A162" t="str">
        <f>'All Nodes'!A7749</f>
        <v>GRID</v>
      </c>
      <c r="B162">
        <f>'All Nodes'!B7749</f>
        <v>112320</v>
      </c>
      <c r="C162">
        <f>'All Nodes'!C7749</f>
        <v>100001</v>
      </c>
      <c r="D162" s="1">
        <f>'All Nodes'!D7749</f>
        <v>-0.18002899999999999</v>
      </c>
      <c r="E162" s="1">
        <f>'All Nodes'!E7749</f>
        <v>0.55398199999999997</v>
      </c>
      <c r="F162" s="1">
        <f>'All Nodes'!F7749</f>
        <v>0.49487100000000001</v>
      </c>
      <c r="G162">
        <f>'All Nodes'!G7749</f>
        <v>100001</v>
      </c>
    </row>
    <row r="163" spans="1:7" x14ac:dyDescent="0.25">
      <c r="A163" t="str">
        <f>'All Nodes'!A7750</f>
        <v>GRID</v>
      </c>
      <c r="B163">
        <f>'All Nodes'!B7750</f>
        <v>112321</v>
      </c>
      <c r="C163">
        <f>'All Nodes'!C7750</f>
        <v>100001</v>
      </c>
      <c r="D163" s="1">
        <f>'All Nodes'!D7750</f>
        <v>-0.17893000000000001</v>
      </c>
      <c r="E163" s="1">
        <f>'All Nodes'!E7750</f>
        <v>0.55059999999999998</v>
      </c>
      <c r="F163" s="1">
        <f>'All Nodes'!F7750</f>
        <v>0.49487100000000001</v>
      </c>
      <c r="G163">
        <f>'All Nodes'!G7750</f>
        <v>100001</v>
      </c>
    </row>
    <row r="164" spans="1:7" x14ac:dyDescent="0.25">
      <c r="A164" t="str">
        <f>'All Nodes'!A7751</f>
        <v>GRID</v>
      </c>
      <c r="B164">
        <f>'All Nodes'!B7751</f>
        <v>112322</v>
      </c>
      <c r="C164">
        <f>'All Nodes'!C7751</f>
        <v>100001</v>
      </c>
      <c r="D164" s="1">
        <f>'All Nodes'!D7751</f>
        <v>-0.17783099999999999</v>
      </c>
      <c r="E164" s="1">
        <f>'All Nodes'!E7751</f>
        <v>0.54721799999999998</v>
      </c>
      <c r="F164" s="1">
        <f>'All Nodes'!F7751</f>
        <v>0.49487100000000001</v>
      </c>
      <c r="G164">
        <f>'All Nodes'!G7751</f>
        <v>100001</v>
      </c>
    </row>
    <row r="165" spans="1:7" x14ac:dyDescent="0.25">
      <c r="A165" t="str">
        <f>'All Nodes'!A7752</f>
        <v>GRID</v>
      </c>
      <c r="B165">
        <f>'All Nodes'!B7752</f>
        <v>112323</v>
      </c>
      <c r="C165">
        <f>'All Nodes'!C7752</f>
        <v>100001</v>
      </c>
      <c r="D165" s="1">
        <f>'All Nodes'!D7752</f>
        <v>-0.17616599999999999</v>
      </c>
      <c r="E165" s="1">
        <f>'All Nodes'!E7752</f>
        <v>0.54209399999999996</v>
      </c>
      <c r="F165" s="1">
        <f>'All Nodes'!F7752</f>
        <v>0.49487100000000001</v>
      </c>
      <c r="G165">
        <f>'All Nodes'!G7752</f>
        <v>100001</v>
      </c>
    </row>
    <row r="166" spans="1:7" x14ac:dyDescent="0.25">
      <c r="A166" t="str">
        <f>'All Nodes'!A7753</f>
        <v>GRID</v>
      </c>
      <c r="B166">
        <f>'All Nodes'!B7753</f>
        <v>112324</v>
      </c>
      <c r="C166">
        <f>'All Nodes'!C7753</f>
        <v>100001</v>
      </c>
      <c r="D166" s="1">
        <f>'All Nodes'!D7753</f>
        <v>-0.17563400000000001</v>
      </c>
      <c r="E166" s="1">
        <f>'All Nodes'!E7753</f>
        <v>0.54045500000000002</v>
      </c>
      <c r="F166" s="1">
        <f>'All Nodes'!F7753</f>
        <v>0.49487100000000001</v>
      </c>
      <c r="G166">
        <f>'All Nodes'!G7753</f>
        <v>100001</v>
      </c>
    </row>
    <row r="167" spans="1:7" x14ac:dyDescent="0.25">
      <c r="A167" t="str">
        <f>'All Nodes'!A7754</f>
        <v>GRID</v>
      </c>
      <c r="B167">
        <f>'All Nodes'!B7754</f>
        <v>112325</v>
      </c>
      <c r="C167">
        <f>'All Nodes'!C7754</f>
        <v>100001</v>
      </c>
      <c r="D167" s="1">
        <f>'All Nodes'!D7754</f>
        <v>-0.174535</v>
      </c>
      <c r="E167" s="1">
        <f>'All Nodes'!E7754</f>
        <v>0.53707400000000005</v>
      </c>
      <c r="F167" s="1">
        <f>'All Nodes'!F7754</f>
        <v>0.49486999999999998</v>
      </c>
      <c r="G167">
        <f>'All Nodes'!G7754</f>
        <v>100001</v>
      </c>
    </row>
    <row r="168" spans="1:7" x14ac:dyDescent="0.25">
      <c r="A168" t="str">
        <f>'All Nodes'!A7755</f>
        <v>GRID</v>
      </c>
      <c r="B168">
        <f>'All Nodes'!B7755</f>
        <v>112326</v>
      </c>
      <c r="C168">
        <f>'All Nodes'!C7755</f>
        <v>100001</v>
      </c>
      <c r="D168" s="1">
        <f>'All Nodes'!D7755</f>
        <v>-0.17343500000000001</v>
      </c>
      <c r="E168" s="1">
        <f>'All Nodes'!E7755</f>
        <v>0.53369200000000006</v>
      </c>
      <c r="F168" s="1">
        <f>'All Nodes'!F7755</f>
        <v>0.49486999999999998</v>
      </c>
      <c r="G168">
        <f>'All Nodes'!G7755</f>
        <v>100001</v>
      </c>
    </row>
    <row r="169" spans="1:7" x14ac:dyDescent="0.25">
      <c r="A169" t="str">
        <f>'All Nodes'!A7756</f>
        <v>GRID</v>
      </c>
      <c r="B169">
        <f>'All Nodes'!B7756</f>
        <v>112327</v>
      </c>
      <c r="C169">
        <f>'All Nodes'!C7756</f>
        <v>100001</v>
      </c>
      <c r="D169" s="1">
        <f>'All Nodes'!D7756</f>
        <v>-0.17233699999999999</v>
      </c>
      <c r="E169" s="1">
        <f>'All Nodes'!E7756</f>
        <v>0.53031099999999998</v>
      </c>
      <c r="F169" s="1">
        <f>'All Nodes'!F7756</f>
        <v>0.49486999999999998</v>
      </c>
      <c r="G169">
        <f>'All Nodes'!G7756</f>
        <v>100001</v>
      </c>
    </row>
    <row r="170" spans="1:7" x14ac:dyDescent="0.25">
      <c r="A170" t="str">
        <f>'All Nodes'!A7757</f>
        <v>GRID</v>
      </c>
      <c r="B170">
        <f>'All Nodes'!B7757</f>
        <v>112328</v>
      </c>
      <c r="C170">
        <f>'All Nodes'!C7757</f>
        <v>100001</v>
      </c>
      <c r="D170" s="1">
        <f>'All Nodes'!D7757</f>
        <v>-0.17013900000000001</v>
      </c>
      <c r="E170" s="1">
        <f>'All Nodes'!E7757</f>
        <v>0.52354699999999998</v>
      </c>
      <c r="F170" s="1">
        <f>'All Nodes'!F7757</f>
        <v>0.49487100000000001</v>
      </c>
      <c r="G170">
        <f>'All Nodes'!G7757</f>
        <v>100001</v>
      </c>
    </row>
    <row r="171" spans="1:7" x14ac:dyDescent="0.25">
      <c r="A171" t="str">
        <f>'All Nodes'!A7758</f>
        <v>GRID</v>
      </c>
      <c r="B171">
        <f>'All Nodes'!B7758</f>
        <v>112329</v>
      </c>
      <c r="C171">
        <f>'All Nodes'!C7758</f>
        <v>100001</v>
      </c>
      <c r="D171" s="1">
        <f>'All Nodes'!D7758</f>
        <v>-0.171237</v>
      </c>
      <c r="E171" s="1">
        <f>'All Nodes'!E7758</f>
        <v>0.52692899999999998</v>
      </c>
      <c r="F171" s="1">
        <f>'All Nodes'!F7758</f>
        <v>0.49486999999999998</v>
      </c>
      <c r="G171">
        <f>'All Nodes'!G7758</f>
        <v>100001</v>
      </c>
    </row>
    <row r="172" spans="1:7" x14ac:dyDescent="0.25">
      <c r="A172" t="str">
        <f>'All Nodes'!A7759</f>
        <v>GRID</v>
      </c>
      <c r="B172">
        <f>'All Nodes'!B7759</f>
        <v>112330</v>
      </c>
      <c r="C172">
        <f>'All Nodes'!C7759</f>
        <v>100001</v>
      </c>
      <c r="D172" s="1">
        <f>'All Nodes'!D7759</f>
        <v>-0.54381999999999997</v>
      </c>
      <c r="E172" s="1">
        <f>'All Nodes'!E7759</f>
        <v>0.20872299999999999</v>
      </c>
      <c r="F172" s="1">
        <f>'All Nodes'!F7759</f>
        <v>0.49486999999999998</v>
      </c>
      <c r="G172">
        <f>'All Nodes'!G7759</f>
        <v>100001</v>
      </c>
    </row>
    <row r="173" spans="1:7" x14ac:dyDescent="0.25">
      <c r="A173" t="str">
        <f>'All Nodes'!A7760</f>
        <v>GRID</v>
      </c>
      <c r="B173">
        <f>'All Nodes'!B7760</f>
        <v>112331</v>
      </c>
      <c r="C173">
        <f>'All Nodes'!C7760</f>
        <v>100001</v>
      </c>
      <c r="D173" s="1">
        <f>'All Nodes'!D7760</f>
        <v>-0.54050100000000001</v>
      </c>
      <c r="E173" s="1">
        <f>'All Nodes'!E7760</f>
        <v>0.20744899999999999</v>
      </c>
      <c r="F173" s="1">
        <f>'All Nodes'!F7760</f>
        <v>0.49487100000000001</v>
      </c>
      <c r="G173">
        <f>'All Nodes'!G7760</f>
        <v>100001</v>
      </c>
    </row>
    <row r="174" spans="1:7" x14ac:dyDescent="0.25">
      <c r="A174" t="str">
        <f>'All Nodes'!A7761</f>
        <v>GRID</v>
      </c>
      <c r="B174">
        <f>'All Nodes'!B7761</f>
        <v>112332</v>
      </c>
      <c r="C174">
        <f>'All Nodes'!C7761</f>
        <v>100001</v>
      </c>
      <c r="D174" s="1">
        <f>'All Nodes'!D7761</f>
        <v>-0.53718100000000002</v>
      </c>
      <c r="E174" s="1">
        <f>'All Nodes'!E7761</f>
        <v>0.206175</v>
      </c>
      <c r="F174" s="1">
        <f>'All Nodes'!F7761</f>
        <v>0.49487100000000001</v>
      </c>
      <c r="G174">
        <f>'All Nodes'!G7761</f>
        <v>100001</v>
      </c>
    </row>
    <row r="175" spans="1:7" x14ac:dyDescent="0.25">
      <c r="A175" t="str">
        <f>'All Nodes'!A7762</f>
        <v>GRID</v>
      </c>
      <c r="B175">
        <f>'All Nodes'!B7762</f>
        <v>112333</v>
      </c>
      <c r="C175">
        <f>'All Nodes'!C7762</f>
        <v>100001</v>
      </c>
      <c r="D175" s="1">
        <f>'All Nodes'!D7762</f>
        <v>-0.53215000000000001</v>
      </c>
      <c r="E175" s="1">
        <f>'All Nodes'!E7762</f>
        <v>0.20424300000000001</v>
      </c>
      <c r="F175" s="1">
        <f>'All Nodes'!F7762</f>
        <v>0.49487100000000001</v>
      </c>
      <c r="G175">
        <f>'All Nodes'!G7762</f>
        <v>100001</v>
      </c>
    </row>
    <row r="176" spans="1:7" x14ac:dyDescent="0.25">
      <c r="A176" t="str">
        <f>'All Nodes'!A7763</f>
        <v>GRID</v>
      </c>
      <c r="B176">
        <f>'All Nodes'!B7763</f>
        <v>112334</v>
      </c>
      <c r="C176">
        <f>'All Nodes'!C7763</f>
        <v>100001</v>
      </c>
      <c r="D176" s="1">
        <f>'All Nodes'!D7763</f>
        <v>-0.53054199999999996</v>
      </c>
      <c r="E176" s="1">
        <f>'All Nodes'!E7763</f>
        <v>0.203626</v>
      </c>
      <c r="F176" s="1">
        <f>'All Nodes'!F7763</f>
        <v>0.49487100000000001</v>
      </c>
      <c r="G176">
        <f>'All Nodes'!G7763</f>
        <v>100001</v>
      </c>
    </row>
    <row r="177" spans="1:7" x14ac:dyDescent="0.25">
      <c r="A177" t="str">
        <f>'All Nodes'!A7764</f>
        <v>GRID</v>
      </c>
      <c r="B177">
        <f>'All Nodes'!B7764</f>
        <v>112335</v>
      </c>
      <c r="C177">
        <f>'All Nodes'!C7764</f>
        <v>100001</v>
      </c>
      <c r="D177" s="1">
        <f>'All Nodes'!D7764</f>
        <v>-0.52722199999999997</v>
      </c>
      <c r="E177" s="1">
        <f>'All Nodes'!E7764</f>
        <v>0.202352</v>
      </c>
      <c r="F177" s="1">
        <f>'All Nodes'!F7764</f>
        <v>0.49487100000000001</v>
      </c>
      <c r="G177">
        <f>'All Nodes'!G7764</f>
        <v>100001</v>
      </c>
    </row>
    <row r="178" spans="1:7" x14ac:dyDescent="0.25">
      <c r="A178" t="str">
        <f>'All Nodes'!A7765</f>
        <v>GRID</v>
      </c>
      <c r="B178">
        <f>'All Nodes'!B7765</f>
        <v>112336</v>
      </c>
      <c r="C178">
        <f>'All Nodes'!C7765</f>
        <v>100001</v>
      </c>
      <c r="D178" s="1">
        <f>'All Nodes'!D7765</f>
        <v>-0.52390300000000001</v>
      </c>
      <c r="E178" s="1">
        <f>'All Nodes'!E7765</f>
        <v>0.20107900000000001</v>
      </c>
      <c r="F178" s="1">
        <f>'All Nodes'!F7765</f>
        <v>0.49487100000000001</v>
      </c>
      <c r="G178">
        <f>'All Nodes'!G7765</f>
        <v>100001</v>
      </c>
    </row>
    <row r="179" spans="1:7" x14ac:dyDescent="0.25">
      <c r="A179" t="str">
        <f>'All Nodes'!A7766</f>
        <v>GRID</v>
      </c>
      <c r="B179">
        <f>'All Nodes'!B7766</f>
        <v>112337</v>
      </c>
      <c r="C179">
        <f>'All Nodes'!C7766</f>
        <v>100001</v>
      </c>
      <c r="D179" s="1">
        <f>'All Nodes'!D7766</f>
        <v>-0.51726399999999995</v>
      </c>
      <c r="E179" s="1">
        <f>'All Nodes'!E7766</f>
        <v>0.19853100000000001</v>
      </c>
      <c r="F179" s="1">
        <f>'All Nodes'!F7766</f>
        <v>0.49487100000000001</v>
      </c>
      <c r="G179">
        <f>'All Nodes'!G7766</f>
        <v>100001</v>
      </c>
    </row>
    <row r="180" spans="1:7" x14ac:dyDescent="0.25">
      <c r="A180" t="str">
        <f>'All Nodes'!A7767</f>
        <v>GRID</v>
      </c>
      <c r="B180">
        <f>'All Nodes'!B7767</f>
        <v>112338</v>
      </c>
      <c r="C180">
        <f>'All Nodes'!C7767</f>
        <v>100001</v>
      </c>
      <c r="D180" s="1">
        <f>'All Nodes'!D7767</f>
        <v>-0.52058400000000005</v>
      </c>
      <c r="E180" s="1">
        <f>'All Nodes'!E7767</f>
        <v>0.19980500000000001</v>
      </c>
      <c r="F180" s="1">
        <f>'All Nodes'!F7767</f>
        <v>0.49487100000000001</v>
      </c>
      <c r="G180">
        <f>'All Nodes'!G7767</f>
        <v>100001</v>
      </c>
    </row>
    <row r="181" spans="1:7" x14ac:dyDescent="0.25">
      <c r="A181" t="str">
        <f>'All Nodes'!A7768</f>
        <v>GRID</v>
      </c>
      <c r="B181">
        <f>'All Nodes'!B7768</f>
        <v>112339</v>
      </c>
      <c r="C181">
        <f>'All Nodes'!C7768</f>
        <v>100001</v>
      </c>
      <c r="D181" s="1">
        <f>'All Nodes'!D7768</f>
        <v>-0.51394399999999996</v>
      </c>
      <c r="E181" s="1">
        <f>'All Nodes'!E7768</f>
        <v>0.19725799999999999</v>
      </c>
      <c r="F181" s="1">
        <f>'All Nodes'!F7768</f>
        <v>0.49487100000000001</v>
      </c>
      <c r="G181">
        <f>'All Nodes'!G7768</f>
        <v>100001</v>
      </c>
    </row>
    <row r="182" spans="1:7" x14ac:dyDescent="0.25">
      <c r="A182" t="str">
        <f>'All Nodes'!A7769</f>
        <v>GRID</v>
      </c>
      <c r="B182">
        <f>'All Nodes'!B7769</f>
        <v>112340</v>
      </c>
      <c r="C182">
        <f>'All Nodes'!C7769</f>
        <v>100001</v>
      </c>
      <c r="D182" s="1">
        <f>'All Nodes'!D7769</f>
        <v>-0.15078900000000001</v>
      </c>
      <c r="E182" s="1">
        <f>'All Nodes'!E7769</f>
        <v>0.56264499999999995</v>
      </c>
      <c r="F182" s="1">
        <f>'All Nodes'!F7769</f>
        <v>0.49487100000000001</v>
      </c>
      <c r="G182">
        <f>'All Nodes'!G7769</f>
        <v>100001</v>
      </c>
    </row>
    <row r="183" spans="1:7" x14ac:dyDescent="0.25">
      <c r="A183" t="str">
        <f>'All Nodes'!A7770</f>
        <v>GRID</v>
      </c>
      <c r="B183">
        <f>'All Nodes'!B7770</f>
        <v>112341</v>
      </c>
      <c r="C183">
        <f>'All Nodes'!C7770</f>
        <v>100001</v>
      </c>
      <c r="D183" s="1">
        <f>'All Nodes'!D7770</f>
        <v>-0.149869</v>
      </c>
      <c r="E183" s="1">
        <f>'All Nodes'!E7770</f>
        <v>0.55921100000000001</v>
      </c>
      <c r="F183" s="1">
        <f>'All Nodes'!F7770</f>
        <v>0.49487100000000001</v>
      </c>
      <c r="G183">
        <f>'All Nodes'!G7770</f>
        <v>100001</v>
      </c>
    </row>
    <row r="184" spans="1:7" x14ac:dyDescent="0.25">
      <c r="A184" t="str">
        <f>'All Nodes'!A7771</f>
        <v>GRID</v>
      </c>
      <c r="B184">
        <f>'All Nodes'!B7771</f>
        <v>112342</v>
      </c>
      <c r="C184">
        <f>'All Nodes'!C7771</f>
        <v>100001</v>
      </c>
      <c r="D184" s="1">
        <f>'All Nodes'!D7771</f>
        <v>-0.148948</v>
      </c>
      <c r="E184" s="1">
        <f>'All Nodes'!E7771</f>
        <v>0.55577600000000005</v>
      </c>
      <c r="F184" s="1">
        <f>'All Nodes'!F7771</f>
        <v>0.49487100000000001</v>
      </c>
      <c r="G184">
        <f>'All Nodes'!G7771</f>
        <v>100001</v>
      </c>
    </row>
    <row r="185" spans="1:7" x14ac:dyDescent="0.25">
      <c r="A185" t="str">
        <f>'All Nodes'!A7772</f>
        <v>GRID</v>
      </c>
      <c r="B185">
        <f>'All Nodes'!B7772</f>
        <v>112343</v>
      </c>
      <c r="C185">
        <f>'All Nodes'!C7772</f>
        <v>100001</v>
      </c>
      <c r="D185" s="1">
        <f>'All Nodes'!D7772</f>
        <v>-0.14755299999999999</v>
      </c>
      <c r="E185" s="1">
        <f>'All Nodes'!E7772</f>
        <v>0.55057100000000003</v>
      </c>
      <c r="F185" s="1">
        <f>'All Nodes'!F7772</f>
        <v>0.49486999999999998</v>
      </c>
      <c r="G185">
        <f>'All Nodes'!G7772</f>
        <v>100001</v>
      </c>
    </row>
    <row r="186" spans="1:7" x14ac:dyDescent="0.25">
      <c r="A186" t="str">
        <f>'All Nodes'!A7773</f>
        <v>GRID</v>
      </c>
      <c r="B186">
        <f>'All Nodes'!B7773</f>
        <v>112344</v>
      </c>
      <c r="C186">
        <f>'All Nodes'!C7773</f>
        <v>100001</v>
      </c>
      <c r="D186" s="1">
        <f>'All Nodes'!D7773</f>
        <v>-0.14710799999999999</v>
      </c>
      <c r="E186" s="1">
        <f>'All Nodes'!E7773</f>
        <v>0.54890700000000003</v>
      </c>
      <c r="F186" s="1">
        <f>'All Nodes'!F7773</f>
        <v>0.49486999999999998</v>
      </c>
      <c r="G186">
        <f>'All Nodes'!G7773</f>
        <v>100001</v>
      </c>
    </row>
    <row r="187" spans="1:7" x14ac:dyDescent="0.25">
      <c r="A187" t="str">
        <f>'All Nodes'!A7774</f>
        <v>GRID</v>
      </c>
      <c r="B187">
        <f>'All Nodes'!B7774</f>
        <v>112345</v>
      </c>
      <c r="C187">
        <f>'All Nodes'!C7774</f>
        <v>100001</v>
      </c>
      <c r="D187" s="1">
        <f>'All Nodes'!D7774</f>
        <v>-0.14618800000000001</v>
      </c>
      <c r="E187" s="1">
        <f>'All Nodes'!E7774</f>
        <v>0.54547299999999999</v>
      </c>
      <c r="F187" s="1">
        <f>'All Nodes'!F7774</f>
        <v>0.49486999999999998</v>
      </c>
      <c r="G187">
        <f>'All Nodes'!G7774</f>
        <v>100001</v>
      </c>
    </row>
    <row r="188" spans="1:7" x14ac:dyDescent="0.25">
      <c r="A188" t="str">
        <f>'All Nodes'!A7775</f>
        <v>GRID</v>
      </c>
      <c r="B188">
        <f>'All Nodes'!B7775</f>
        <v>112346</v>
      </c>
      <c r="C188">
        <f>'All Nodes'!C7775</f>
        <v>100001</v>
      </c>
      <c r="D188" s="1">
        <f>'All Nodes'!D7775</f>
        <v>-0.14526700000000001</v>
      </c>
      <c r="E188" s="1">
        <f>'All Nodes'!E7775</f>
        <v>0.54203800000000002</v>
      </c>
      <c r="F188" s="1">
        <f>'All Nodes'!F7775</f>
        <v>0.49486999999999998</v>
      </c>
      <c r="G188">
        <f>'All Nodes'!G7775</f>
        <v>100001</v>
      </c>
    </row>
    <row r="189" spans="1:7" x14ac:dyDescent="0.25">
      <c r="A189" t="str">
        <f>'All Nodes'!A7776</f>
        <v>GRID</v>
      </c>
      <c r="B189">
        <f>'All Nodes'!B7776</f>
        <v>112347</v>
      </c>
      <c r="C189">
        <f>'All Nodes'!C7776</f>
        <v>100001</v>
      </c>
      <c r="D189" s="1">
        <f>'All Nodes'!D7776</f>
        <v>-0.144347</v>
      </c>
      <c r="E189" s="1">
        <f>'All Nodes'!E7776</f>
        <v>0.53860399999999997</v>
      </c>
      <c r="F189" s="1">
        <f>'All Nodes'!F7776</f>
        <v>0.49487100000000001</v>
      </c>
      <c r="G189">
        <f>'All Nodes'!G7776</f>
        <v>100001</v>
      </c>
    </row>
    <row r="190" spans="1:7" x14ac:dyDescent="0.25">
      <c r="A190" t="str">
        <f>'All Nodes'!A7777</f>
        <v>GRID</v>
      </c>
      <c r="B190">
        <f>'All Nodes'!B7777</f>
        <v>112348</v>
      </c>
      <c r="C190">
        <f>'All Nodes'!C7777</f>
        <v>100001</v>
      </c>
      <c r="D190" s="1">
        <f>'All Nodes'!D7777</f>
        <v>-0.143426</v>
      </c>
      <c r="E190" s="1">
        <f>'All Nodes'!E7777</f>
        <v>0.53517000000000003</v>
      </c>
      <c r="F190" s="1">
        <f>'All Nodes'!F7777</f>
        <v>0.49487100000000001</v>
      </c>
      <c r="G190">
        <f>'All Nodes'!G7777</f>
        <v>100001</v>
      </c>
    </row>
    <row r="191" spans="1:7" x14ac:dyDescent="0.25">
      <c r="A191" t="str">
        <f>'All Nodes'!A7778</f>
        <v>GRID</v>
      </c>
      <c r="B191">
        <f>'All Nodes'!B7778</f>
        <v>112349</v>
      </c>
      <c r="C191">
        <f>'All Nodes'!C7778</f>
        <v>100001</v>
      </c>
      <c r="D191" s="1">
        <f>'All Nodes'!D7778</f>
        <v>-0.14250499999999999</v>
      </c>
      <c r="E191" s="1">
        <f>'All Nodes'!E7778</f>
        <v>0.53173499999999996</v>
      </c>
      <c r="F191" s="1">
        <f>'All Nodes'!F7778</f>
        <v>0.49487100000000001</v>
      </c>
      <c r="G191">
        <f>'All Nodes'!G7778</f>
        <v>100001</v>
      </c>
    </row>
    <row r="192" spans="1:7" x14ac:dyDescent="0.25">
      <c r="A192" t="str">
        <f>'All Nodes'!A7779</f>
        <v>GRID</v>
      </c>
      <c r="B192">
        <f>'All Nodes'!B7779</f>
        <v>112350</v>
      </c>
      <c r="C192">
        <f>'All Nodes'!C7779</f>
        <v>100001</v>
      </c>
      <c r="D192" s="1">
        <f>'All Nodes'!D7779</f>
        <v>-0.55399900000000002</v>
      </c>
      <c r="E192" s="1">
        <f>'All Nodes'!E7779</f>
        <v>0.179977</v>
      </c>
      <c r="F192" s="1">
        <f>'All Nodes'!F7779</f>
        <v>0.49487100000000001</v>
      </c>
      <c r="G192">
        <f>'All Nodes'!G7779</f>
        <v>100001</v>
      </c>
    </row>
    <row r="193" spans="1:7" x14ac:dyDescent="0.25">
      <c r="A193" t="str">
        <f>'All Nodes'!A7780</f>
        <v>GRID</v>
      </c>
      <c r="B193">
        <f>'All Nodes'!B7780</f>
        <v>112351</v>
      </c>
      <c r="C193">
        <f>'All Nodes'!C7780</f>
        <v>100001</v>
      </c>
      <c r="D193" s="1">
        <f>'All Nodes'!D7780</f>
        <v>-0.55061700000000002</v>
      </c>
      <c r="E193" s="1">
        <f>'All Nodes'!E7780</f>
        <v>0.17887800000000001</v>
      </c>
      <c r="F193" s="1">
        <f>'All Nodes'!F7780</f>
        <v>0.49487100000000001</v>
      </c>
      <c r="G193">
        <f>'All Nodes'!G7780</f>
        <v>100001</v>
      </c>
    </row>
    <row r="194" spans="1:7" x14ac:dyDescent="0.25">
      <c r="A194" t="str">
        <f>'All Nodes'!A7781</f>
        <v>GRID</v>
      </c>
      <c r="B194">
        <f>'All Nodes'!B7781</f>
        <v>112352</v>
      </c>
      <c r="C194">
        <f>'All Nodes'!C7781</f>
        <v>100001</v>
      </c>
      <c r="D194" s="1">
        <f>'All Nodes'!D7781</f>
        <v>-0.54723500000000003</v>
      </c>
      <c r="E194" s="1">
        <f>'All Nodes'!E7781</f>
        <v>0.17777899999999999</v>
      </c>
      <c r="F194" s="1">
        <f>'All Nodes'!F7781</f>
        <v>0.49487100000000001</v>
      </c>
      <c r="G194">
        <f>'All Nodes'!G7781</f>
        <v>100001</v>
      </c>
    </row>
    <row r="195" spans="1:7" x14ac:dyDescent="0.25">
      <c r="A195" t="str">
        <f>'All Nodes'!A7782</f>
        <v>GRID</v>
      </c>
      <c r="B195">
        <f>'All Nodes'!B7782</f>
        <v>112353</v>
      </c>
      <c r="C195">
        <f>'All Nodes'!C7782</f>
        <v>100001</v>
      </c>
      <c r="D195" s="1">
        <f>'All Nodes'!D7782</f>
        <v>-0.54210999999999998</v>
      </c>
      <c r="E195" s="1">
        <f>'All Nodes'!E7782</f>
        <v>0.17611399999999999</v>
      </c>
      <c r="F195" s="1">
        <f>'All Nodes'!F7782</f>
        <v>0.49487100000000001</v>
      </c>
      <c r="G195">
        <f>'All Nodes'!G7782</f>
        <v>100001</v>
      </c>
    </row>
    <row r="196" spans="1:7" x14ac:dyDescent="0.25">
      <c r="A196" t="str">
        <f>'All Nodes'!A7783</f>
        <v>GRID</v>
      </c>
      <c r="B196">
        <f>'All Nodes'!B7783</f>
        <v>112354</v>
      </c>
      <c r="C196">
        <f>'All Nodes'!C7783</f>
        <v>100001</v>
      </c>
      <c r="D196" s="1">
        <f>'All Nodes'!D7783</f>
        <v>-0.54047199999999995</v>
      </c>
      <c r="E196" s="1">
        <f>'All Nodes'!E7783</f>
        <v>0.17558199999999999</v>
      </c>
      <c r="F196" s="1">
        <f>'All Nodes'!F7783</f>
        <v>0.49487100000000001</v>
      </c>
      <c r="G196">
        <f>'All Nodes'!G7783</f>
        <v>100001</v>
      </c>
    </row>
    <row r="197" spans="1:7" x14ac:dyDescent="0.25">
      <c r="A197" t="str">
        <f>'All Nodes'!A7784</f>
        <v>GRID</v>
      </c>
      <c r="B197">
        <f>'All Nodes'!B7784</f>
        <v>112355</v>
      </c>
      <c r="C197">
        <f>'All Nodes'!C7784</f>
        <v>100001</v>
      </c>
      <c r="D197" s="1">
        <f>'All Nodes'!D7784</f>
        <v>-0.53709099999999999</v>
      </c>
      <c r="E197" s="1">
        <f>'All Nodes'!E7784</f>
        <v>0.174482</v>
      </c>
      <c r="F197" s="1">
        <f>'All Nodes'!F7784</f>
        <v>0.49487100000000001</v>
      </c>
      <c r="G197">
        <f>'All Nodes'!G7784</f>
        <v>100001</v>
      </c>
    </row>
    <row r="198" spans="1:7" x14ac:dyDescent="0.25">
      <c r="A198" t="str">
        <f>'All Nodes'!A7785</f>
        <v>GRID</v>
      </c>
      <c r="B198">
        <f>'All Nodes'!B7785</f>
        <v>112356</v>
      </c>
      <c r="C198">
        <f>'All Nodes'!C7785</f>
        <v>100001</v>
      </c>
      <c r="D198" s="1">
        <f>'All Nodes'!D7785</f>
        <v>-0.53370899999999999</v>
      </c>
      <c r="E198" s="1">
        <f>'All Nodes'!E7785</f>
        <v>0.17338400000000001</v>
      </c>
      <c r="F198" s="1">
        <f>'All Nodes'!F7785</f>
        <v>0.49486999999999998</v>
      </c>
      <c r="G198">
        <f>'All Nodes'!G7785</f>
        <v>100001</v>
      </c>
    </row>
    <row r="199" spans="1:7" x14ac:dyDescent="0.25">
      <c r="A199" t="str">
        <f>'All Nodes'!A7786</f>
        <v>GRID</v>
      </c>
      <c r="B199">
        <f>'All Nodes'!B7786</f>
        <v>112357</v>
      </c>
      <c r="C199">
        <f>'All Nodes'!C7786</f>
        <v>100001</v>
      </c>
      <c r="D199" s="1">
        <f>'All Nodes'!D7786</f>
        <v>-0.53032800000000002</v>
      </c>
      <c r="E199" s="1">
        <f>'All Nodes'!E7786</f>
        <v>0.17228499999999999</v>
      </c>
      <c r="F199" s="1">
        <f>'All Nodes'!F7786</f>
        <v>0.49487100000000001</v>
      </c>
      <c r="G199">
        <f>'All Nodes'!G7786</f>
        <v>100001</v>
      </c>
    </row>
    <row r="200" spans="1:7" x14ac:dyDescent="0.25">
      <c r="A200" t="str">
        <f>'All Nodes'!A7787</f>
        <v>GRID</v>
      </c>
      <c r="B200">
        <f>'All Nodes'!B7787</f>
        <v>112358</v>
      </c>
      <c r="C200">
        <f>'All Nodes'!C7787</f>
        <v>100001</v>
      </c>
      <c r="D200" s="1">
        <f>'All Nodes'!D7787</f>
        <v>-0.52356400000000003</v>
      </c>
      <c r="E200" s="1">
        <f>'All Nodes'!E7787</f>
        <v>0.17008899999999999</v>
      </c>
      <c r="F200" s="1">
        <f>'All Nodes'!F7787</f>
        <v>0.49487100000000001</v>
      </c>
      <c r="G200">
        <f>'All Nodes'!G7787</f>
        <v>100001</v>
      </c>
    </row>
    <row r="201" spans="1:7" x14ac:dyDescent="0.25">
      <c r="A201" t="str">
        <f>'All Nodes'!A7788</f>
        <v>GRID</v>
      </c>
      <c r="B201">
        <f>'All Nodes'!B7788</f>
        <v>112359</v>
      </c>
      <c r="C201">
        <f>'All Nodes'!C7788</f>
        <v>100001</v>
      </c>
      <c r="D201" s="1">
        <f>'All Nodes'!D7788</f>
        <v>-0.52694600000000003</v>
      </c>
      <c r="E201" s="1">
        <f>'All Nodes'!E7788</f>
        <v>0.17118700000000001</v>
      </c>
      <c r="F201" s="1">
        <f>'All Nodes'!F7788</f>
        <v>0.49487100000000001</v>
      </c>
      <c r="G201">
        <f>'All Nodes'!G7788</f>
        <v>100001</v>
      </c>
    </row>
    <row r="202" spans="1:7" x14ac:dyDescent="0.25">
      <c r="A202" t="str">
        <f>'All Nodes'!A7789</f>
        <v>GRID</v>
      </c>
      <c r="B202">
        <f>'All Nodes'!B7789</f>
        <v>112360</v>
      </c>
      <c r="C202">
        <f>'All Nodes'!C7789</f>
        <v>100001</v>
      </c>
      <c r="D202" s="1">
        <f>'All Nodes'!D7789</f>
        <v>-0.12113599999999999</v>
      </c>
      <c r="E202" s="1">
        <f>'All Nodes'!E7789</f>
        <v>0.56976400000000005</v>
      </c>
      <c r="F202" s="1">
        <f>'All Nodes'!F7789</f>
        <v>0.49486999999999998</v>
      </c>
      <c r="G202">
        <f>'All Nodes'!G7789</f>
        <v>100001</v>
      </c>
    </row>
    <row r="203" spans="1:7" x14ac:dyDescent="0.25">
      <c r="A203" t="str">
        <f>'All Nodes'!A7790</f>
        <v>GRID</v>
      </c>
      <c r="B203">
        <f>'All Nodes'!B7790</f>
        <v>112361</v>
      </c>
      <c r="C203">
        <f>'All Nodes'!C7790</f>
        <v>100001</v>
      </c>
      <c r="D203" s="1">
        <f>'All Nodes'!D7790</f>
        <v>-0.120397</v>
      </c>
      <c r="E203" s="1">
        <f>'All Nodes'!E7790</f>
        <v>0.56628599999999996</v>
      </c>
      <c r="F203" s="1">
        <f>'All Nodes'!F7790</f>
        <v>0.49486999999999998</v>
      </c>
      <c r="G203">
        <f>'All Nodes'!G7790</f>
        <v>100001</v>
      </c>
    </row>
    <row r="204" spans="1:7" x14ac:dyDescent="0.25">
      <c r="A204" t="str">
        <f>'All Nodes'!A7791</f>
        <v>GRID</v>
      </c>
      <c r="B204">
        <f>'All Nodes'!B7791</f>
        <v>112362</v>
      </c>
      <c r="C204">
        <f>'All Nodes'!C7791</f>
        <v>100001</v>
      </c>
      <c r="D204" s="1">
        <f>'All Nodes'!D7791</f>
        <v>-0.119657</v>
      </c>
      <c r="E204" s="1">
        <f>'All Nodes'!E7791</f>
        <v>0.56280799999999997</v>
      </c>
      <c r="F204" s="1">
        <f>'All Nodes'!F7791</f>
        <v>0.49486999999999998</v>
      </c>
      <c r="G204">
        <f>'All Nodes'!G7791</f>
        <v>100001</v>
      </c>
    </row>
    <row r="205" spans="1:7" x14ac:dyDescent="0.25">
      <c r="A205" t="str">
        <f>'All Nodes'!A7792</f>
        <v>GRID</v>
      </c>
      <c r="B205">
        <f>'All Nodes'!B7792</f>
        <v>112363</v>
      </c>
      <c r="C205">
        <f>'All Nodes'!C7792</f>
        <v>100001</v>
      </c>
      <c r="D205" s="1">
        <f>'All Nodes'!D7792</f>
        <v>-0.118536</v>
      </c>
      <c r="E205" s="1">
        <f>'All Nodes'!E7792</f>
        <v>0.55753699999999995</v>
      </c>
      <c r="F205" s="1">
        <f>'All Nodes'!F7792</f>
        <v>0.49486999999999998</v>
      </c>
      <c r="G205">
        <f>'All Nodes'!G7792</f>
        <v>100001</v>
      </c>
    </row>
    <row r="206" spans="1:7" x14ac:dyDescent="0.25">
      <c r="A206" t="str">
        <f>'All Nodes'!A7793</f>
        <v>GRID</v>
      </c>
      <c r="B206">
        <f>'All Nodes'!B7793</f>
        <v>112364</v>
      </c>
      <c r="C206">
        <f>'All Nodes'!C7793</f>
        <v>100001</v>
      </c>
      <c r="D206" s="1">
        <f>'All Nodes'!D7793</f>
        <v>-0.11817800000000001</v>
      </c>
      <c r="E206" s="1">
        <f>'All Nodes'!E7793</f>
        <v>0.55585300000000004</v>
      </c>
      <c r="F206" s="1">
        <f>'All Nodes'!F7793</f>
        <v>0.49487100000000001</v>
      </c>
      <c r="G206">
        <f>'All Nodes'!G7793</f>
        <v>100001</v>
      </c>
    </row>
    <row r="207" spans="1:7" x14ac:dyDescent="0.25">
      <c r="A207" t="str">
        <f>'All Nodes'!A7794</f>
        <v>GRID</v>
      </c>
      <c r="B207">
        <f>'All Nodes'!B7794</f>
        <v>112365</v>
      </c>
      <c r="C207">
        <f>'All Nodes'!C7794</f>
        <v>100001</v>
      </c>
      <c r="D207" s="1">
        <f>'All Nodes'!D7794</f>
        <v>-0.117439</v>
      </c>
      <c r="E207" s="1">
        <f>'All Nodes'!E7794</f>
        <v>0.55237499999999995</v>
      </c>
      <c r="F207" s="1">
        <f>'All Nodes'!F7794</f>
        <v>0.49487100000000001</v>
      </c>
      <c r="G207">
        <f>'All Nodes'!G7794</f>
        <v>100001</v>
      </c>
    </row>
    <row r="208" spans="1:7" x14ac:dyDescent="0.25">
      <c r="A208" t="str">
        <f>'All Nodes'!A7795</f>
        <v>GRID</v>
      </c>
      <c r="B208">
        <f>'All Nodes'!B7795</f>
        <v>112366</v>
      </c>
      <c r="C208">
        <f>'All Nodes'!C7795</f>
        <v>100001</v>
      </c>
      <c r="D208" s="1">
        <f>'All Nodes'!D7795</f>
        <v>-0.1167</v>
      </c>
      <c r="E208" s="1">
        <f>'All Nodes'!E7795</f>
        <v>0.54889600000000005</v>
      </c>
      <c r="F208" s="1">
        <f>'All Nodes'!F7795</f>
        <v>0.49487100000000001</v>
      </c>
      <c r="G208">
        <f>'All Nodes'!G7795</f>
        <v>100001</v>
      </c>
    </row>
    <row r="209" spans="1:7" x14ac:dyDescent="0.25">
      <c r="A209" t="str">
        <f>'All Nodes'!A7796</f>
        <v>GRID</v>
      </c>
      <c r="B209">
        <f>'All Nodes'!B7796</f>
        <v>112367</v>
      </c>
      <c r="C209">
        <f>'All Nodes'!C7796</f>
        <v>100001</v>
      </c>
      <c r="D209" s="1">
        <f>'All Nodes'!D7796</f>
        <v>-0.11596099999999999</v>
      </c>
      <c r="E209" s="1">
        <f>'All Nodes'!E7796</f>
        <v>0.54542000000000002</v>
      </c>
      <c r="F209" s="1">
        <f>'All Nodes'!F7796</f>
        <v>0.49487100000000001</v>
      </c>
      <c r="G209">
        <f>'All Nodes'!G7796</f>
        <v>100001</v>
      </c>
    </row>
    <row r="210" spans="1:7" x14ac:dyDescent="0.25">
      <c r="A210" t="str">
        <f>'All Nodes'!A7797</f>
        <v>GRID</v>
      </c>
      <c r="B210">
        <f>'All Nodes'!B7797</f>
        <v>112368</v>
      </c>
      <c r="C210">
        <f>'All Nodes'!C7797</f>
        <v>100001</v>
      </c>
      <c r="D210" s="1">
        <f>'All Nodes'!D7797</f>
        <v>-0.11522</v>
      </c>
      <c r="E210" s="1">
        <f>'All Nodes'!E7797</f>
        <v>0.54194200000000003</v>
      </c>
      <c r="F210" s="1">
        <f>'All Nodes'!F7797</f>
        <v>0.49487100000000001</v>
      </c>
      <c r="G210">
        <f>'All Nodes'!G7797</f>
        <v>100001</v>
      </c>
    </row>
    <row r="211" spans="1:7" x14ac:dyDescent="0.25">
      <c r="A211" t="str">
        <f>'All Nodes'!A7798</f>
        <v>GRID</v>
      </c>
      <c r="B211">
        <f>'All Nodes'!B7798</f>
        <v>112369</v>
      </c>
      <c r="C211">
        <f>'All Nodes'!C7798</f>
        <v>100001</v>
      </c>
      <c r="D211" s="1">
        <f>'All Nodes'!D7798</f>
        <v>-0.114481</v>
      </c>
      <c r="E211" s="1">
        <f>'All Nodes'!E7798</f>
        <v>0.53846400000000005</v>
      </c>
      <c r="F211" s="1">
        <f>'All Nodes'!F7798</f>
        <v>0.49487100000000001</v>
      </c>
      <c r="G211">
        <f>'All Nodes'!G7798</f>
        <v>100001</v>
      </c>
    </row>
    <row r="212" spans="1:7" x14ac:dyDescent="0.25">
      <c r="A212" t="str">
        <f>'All Nodes'!A7799</f>
        <v>GRID</v>
      </c>
      <c r="B212">
        <f>'All Nodes'!B7799</f>
        <v>112370</v>
      </c>
      <c r="C212">
        <f>'All Nodes'!C7799</f>
        <v>100001</v>
      </c>
      <c r="D212" s="1">
        <f>'All Nodes'!D7799</f>
        <v>-0.56265799999999999</v>
      </c>
      <c r="E212" s="1">
        <f>'All Nodes'!E7799</f>
        <v>0.15073600000000001</v>
      </c>
      <c r="F212" s="1">
        <f>'All Nodes'!F7799</f>
        <v>0.49487100000000001</v>
      </c>
      <c r="G212">
        <f>'All Nodes'!G7799</f>
        <v>100001</v>
      </c>
    </row>
    <row r="213" spans="1:7" x14ac:dyDescent="0.25">
      <c r="A213" t="str">
        <f>'All Nodes'!A7800</f>
        <v>GRID</v>
      </c>
      <c r="B213">
        <f>'All Nodes'!B7800</f>
        <v>112371</v>
      </c>
      <c r="C213">
        <f>'All Nodes'!C7800</f>
        <v>100001</v>
      </c>
      <c r="D213" s="1">
        <f>'All Nodes'!D7800</f>
        <v>-0.55922300000000003</v>
      </c>
      <c r="E213" s="1">
        <f>'All Nodes'!E7800</f>
        <v>0.149816</v>
      </c>
      <c r="F213" s="1">
        <f>'All Nodes'!F7800</f>
        <v>0.49487100000000001</v>
      </c>
      <c r="G213">
        <f>'All Nodes'!G7800</f>
        <v>100001</v>
      </c>
    </row>
    <row r="214" spans="1:7" x14ac:dyDescent="0.25">
      <c r="A214" t="str">
        <f>'All Nodes'!A7801</f>
        <v>GRID</v>
      </c>
      <c r="B214">
        <f>'All Nodes'!B7801</f>
        <v>112372</v>
      </c>
      <c r="C214">
        <f>'All Nodes'!C7801</f>
        <v>100001</v>
      </c>
      <c r="D214" s="1">
        <f>'All Nodes'!D7801</f>
        <v>-0.55578899999999998</v>
      </c>
      <c r="E214" s="1">
        <f>'All Nodes'!E7801</f>
        <v>0.148896</v>
      </c>
      <c r="F214" s="1">
        <f>'All Nodes'!F7801</f>
        <v>0.49487100000000001</v>
      </c>
      <c r="G214">
        <f>'All Nodes'!G7801</f>
        <v>100001</v>
      </c>
    </row>
    <row r="215" spans="1:7" x14ac:dyDescent="0.25">
      <c r="A215" t="str">
        <f>'All Nodes'!A7802</f>
        <v>GRID</v>
      </c>
      <c r="B215">
        <f>'All Nodes'!B7802</f>
        <v>112373</v>
      </c>
      <c r="C215">
        <f>'All Nodes'!C7802</f>
        <v>100001</v>
      </c>
      <c r="D215" s="1">
        <f>'All Nodes'!D7802</f>
        <v>-0.55058399999999996</v>
      </c>
      <c r="E215" s="1">
        <f>'All Nodes'!E7802</f>
        <v>0.14750099999999999</v>
      </c>
      <c r="F215" s="1">
        <f>'All Nodes'!F7802</f>
        <v>0.49487100000000001</v>
      </c>
      <c r="G215">
        <f>'All Nodes'!G7802</f>
        <v>100001</v>
      </c>
    </row>
    <row r="216" spans="1:7" x14ac:dyDescent="0.25">
      <c r="A216" t="str">
        <f>'All Nodes'!A7803</f>
        <v>GRID</v>
      </c>
      <c r="B216">
        <f>'All Nodes'!B7803</f>
        <v>112374</v>
      </c>
      <c r="C216">
        <f>'All Nodes'!C7803</f>
        <v>100001</v>
      </c>
      <c r="D216" s="1">
        <f>'All Nodes'!D7803</f>
        <v>-0.54891999999999996</v>
      </c>
      <c r="E216" s="1">
        <f>'All Nodes'!E7803</f>
        <v>0.14705499999999999</v>
      </c>
      <c r="F216" s="1">
        <f>'All Nodes'!F7803</f>
        <v>0.49487100000000001</v>
      </c>
      <c r="G216">
        <f>'All Nodes'!G7803</f>
        <v>100001</v>
      </c>
    </row>
    <row r="217" spans="1:7" x14ac:dyDescent="0.25">
      <c r="A217" t="str">
        <f>'All Nodes'!A7804</f>
        <v>GRID</v>
      </c>
      <c r="B217">
        <f>'All Nodes'!B7804</f>
        <v>112375</v>
      </c>
      <c r="C217">
        <f>'All Nodes'!C7804</f>
        <v>100001</v>
      </c>
      <c r="D217" s="1">
        <f>'All Nodes'!D7804</f>
        <v>-0.54548600000000003</v>
      </c>
      <c r="E217" s="1">
        <f>'All Nodes'!E7804</f>
        <v>0.14613499999999999</v>
      </c>
      <c r="F217" s="1">
        <f>'All Nodes'!F7804</f>
        <v>0.49487100000000001</v>
      </c>
      <c r="G217">
        <f>'All Nodes'!G7804</f>
        <v>100001</v>
      </c>
    </row>
    <row r="218" spans="1:7" x14ac:dyDescent="0.25">
      <c r="A218" t="str">
        <f>'All Nodes'!A7805</f>
        <v>GRID</v>
      </c>
      <c r="B218">
        <f>'All Nodes'!B7805</f>
        <v>112376</v>
      </c>
      <c r="C218">
        <f>'All Nodes'!C7805</f>
        <v>100001</v>
      </c>
      <c r="D218" s="1">
        <f>'All Nodes'!D7805</f>
        <v>-0.54205099999999995</v>
      </c>
      <c r="E218" s="1">
        <f>'All Nodes'!E7805</f>
        <v>0.14521400000000001</v>
      </c>
      <c r="F218" s="1">
        <f>'All Nodes'!F7805</f>
        <v>0.49487100000000001</v>
      </c>
      <c r="G218">
        <f>'All Nodes'!G7805</f>
        <v>100001</v>
      </c>
    </row>
    <row r="219" spans="1:7" x14ac:dyDescent="0.25">
      <c r="A219" t="str">
        <f>'All Nodes'!A7806</f>
        <v>GRID</v>
      </c>
      <c r="B219">
        <f>'All Nodes'!B7806</f>
        <v>112377</v>
      </c>
      <c r="C219">
        <f>'All Nodes'!C7806</f>
        <v>100001</v>
      </c>
      <c r="D219" s="1">
        <f>'All Nodes'!D7806</f>
        <v>-0.53861700000000001</v>
      </c>
      <c r="E219" s="1">
        <f>'All Nodes'!E7806</f>
        <v>0.14429400000000001</v>
      </c>
      <c r="F219" s="1">
        <f>'All Nodes'!F7806</f>
        <v>0.49487100000000001</v>
      </c>
      <c r="G219">
        <f>'All Nodes'!G7806</f>
        <v>100001</v>
      </c>
    </row>
    <row r="220" spans="1:7" x14ac:dyDescent="0.25">
      <c r="A220" t="str">
        <f>'All Nodes'!A7807</f>
        <v>GRID</v>
      </c>
      <c r="B220">
        <f>'All Nodes'!B7807</f>
        <v>112378</v>
      </c>
      <c r="C220">
        <f>'All Nodes'!C7807</f>
        <v>100001</v>
      </c>
      <c r="D220" s="1">
        <f>'All Nodes'!D7807</f>
        <v>-0.53518200000000005</v>
      </c>
      <c r="E220" s="1">
        <f>'All Nodes'!E7807</f>
        <v>0.143375</v>
      </c>
      <c r="F220" s="1">
        <f>'All Nodes'!F7807</f>
        <v>0.49487100000000001</v>
      </c>
      <c r="G220">
        <f>'All Nodes'!G7807</f>
        <v>100001</v>
      </c>
    </row>
    <row r="221" spans="1:7" x14ac:dyDescent="0.25">
      <c r="A221" t="str">
        <f>'All Nodes'!A7808</f>
        <v>GRID</v>
      </c>
      <c r="B221">
        <f>'All Nodes'!B7808</f>
        <v>112379</v>
      </c>
      <c r="C221">
        <f>'All Nodes'!C7808</f>
        <v>100001</v>
      </c>
      <c r="D221" s="1">
        <f>'All Nodes'!D7808</f>
        <v>-0.53174699999999997</v>
      </c>
      <c r="E221" s="1">
        <f>'All Nodes'!E7808</f>
        <v>0.142454</v>
      </c>
      <c r="F221" s="1">
        <f>'All Nodes'!F7808</f>
        <v>0.49487100000000001</v>
      </c>
      <c r="G221">
        <f>'All Nodes'!G7808</f>
        <v>100001</v>
      </c>
    </row>
    <row r="222" spans="1:7" x14ac:dyDescent="0.25">
      <c r="A222" t="str">
        <f>'All Nodes'!A7809</f>
        <v>GRID</v>
      </c>
      <c r="B222">
        <f>'All Nodes'!B7809</f>
        <v>112380</v>
      </c>
      <c r="C222">
        <f>'All Nodes'!C7809</f>
        <v>100001</v>
      </c>
      <c r="D222" s="1">
        <f>'All Nodes'!D7809</f>
        <v>-0.56977599999999995</v>
      </c>
      <c r="E222" s="1">
        <f>'All Nodes'!E7809</f>
        <v>0.12108099999999999</v>
      </c>
      <c r="F222" s="1">
        <f>'All Nodes'!F7809</f>
        <v>0.49487100000000001</v>
      </c>
      <c r="G222">
        <f>'All Nodes'!G7809</f>
        <v>100001</v>
      </c>
    </row>
    <row r="223" spans="1:7" x14ac:dyDescent="0.25">
      <c r="A223" t="str">
        <f>'All Nodes'!A7810</f>
        <v>GRID</v>
      </c>
      <c r="B223">
        <f>'All Nodes'!B7810</f>
        <v>112381</v>
      </c>
      <c r="C223">
        <f>'All Nodes'!C7810</f>
        <v>100001</v>
      </c>
      <c r="D223" s="1">
        <f>'All Nodes'!D7810</f>
        <v>-9.1149999999999995E-2</v>
      </c>
      <c r="E223" s="1">
        <f>'All Nodes'!E7810</f>
        <v>0.57532300000000003</v>
      </c>
      <c r="F223" s="1">
        <f>'All Nodes'!F7810</f>
        <v>0.49486999999999998</v>
      </c>
      <c r="G223">
        <f>'All Nodes'!G7810</f>
        <v>100001</v>
      </c>
    </row>
    <row r="224" spans="1:7" x14ac:dyDescent="0.25">
      <c r="A224" t="str">
        <f>'All Nodes'!A7811</f>
        <v>GRID</v>
      </c>
      <c r="B224">
        <f>'All Nodes'!B7811</f>
        <v>112382</v>
      </c>
      <c r="C224">
        <f>'All Nodes'!C7811</f>
        <v>100001</v>
      </c>
      <c r="D224" s="1">
        <f>'All Nodes'!D7811</f>
        <v>-9.0593999999999994E-2</v>
      </c>
      <c r="E224" s="1">
        <f>'All Nodes'!E7811</f>
        <v>0.57181199999999999</v>
      </c>
      <c r="F224" s="1">
        <f>'All Nodes'!F7811</f>
        <v>0.49487100000000001</v>
      </c>
      <c r="G224">
        <f>'All Nodes'!G7811</f>
        <v>100001</v>
      </c>
    </row>
    <row r="225" spans="1:7" x14ac:dyDescent="0.25">
      <c r="A225" t="str">
        <f>'All Nodes'!A7812</f>
        <v>GRID</v>
      </c>
      <c r="B225">
        <f>'All Nodes'!B7812</f>
        <v>112383</v>
      </c>
      <c r="C225">
        <f>'All Nodes'!C7812</f>
        <v>100001</v>
      </c>
      <c r="D225" s="1">
        <f>'All Nodes'!D7812</f>
        <v>-9.0037000000000006E-2</v>
      </c>
      <c r="E225" s="1">
        <f>'All Nodes'!E7812</f>
        <v>0.56830000000000003</v>
      </c>
      <c r="F225" s="1">
        <f>'All Nodes'!F7812</f>
        <v>0.49487100000000001</v>
      </c>
      <c r="G225">
        <f>'All Nodes'!G7812</f>
        <v>100001</v>
      </c>
    </row>
    <row r="226" spans="1:7" x14ac:dyDescent="0.25">
      <c r="A226" t="str">
        <f>'All Nodes'!A7813</f>
        <v>GRID</v>
      </c>
      <c r="B226">
        <f>'All Nodes'!B7813</f>
        <v>112384</v>
      </c>
      <c r="C226">
        <f>'All Nodes'!C7813</f>
        <v>100001</v>
      </c>
      <c r="D226" s="1">
        <f>'All Nodes'!D7813</f>
        <v>-8.9193999999999996E-2</v>
      </c>
      <c r="E226" s="1">
        <f>'All Nodes'!E7813</f>
        <v>0.56297699999999995</v>
      </c>
      <c r="F226" s="1">
        <f>'All Nodes'!F7813</f>
        <v>0.49487100000000001</v>
      </c>
      <c r="G226">
        <f>'All Nodes'!G7813</f>
        <v>100001</v>
      </c>
    </row>
    <row r="227" spans="1:7" x14ac:dyDescent="0.25">
      <c r="A227" t="str">
        <f>'All Nodes'!A7814</f>
        <v>GRID</v>
      </c>
      <c r="B227">
        <f>'All Nodes'!B7814</f>
        <v>112385</v>
      </c>
      <c r="C227">
        <f>'All Nodes'!C7814</f>
        <v>100001</v>
      </c>
      <c r="D227" s="1">
        <f>'All Nodes'!D7814</f>
        <v>-8.8925000000000004E-2</v>
      </c>
      <c r="E227" s="1">
        <f>'All Nodes'!E7814</f>
        <v>0.561276</v>
      </c>
      <c r="F227" s="1">
        <f>'All Nodes'!F7814</f>
        <v>0.49487100000000001</v>
      </c>
      <c r="G227">
        <f>'All Nodes'!G7814</f>
        <v>100001</v>
      </c>
    </row>
    <row r="228" spans="1:7" x14ac:dyDescent="0.25">
      <c r="A228" t="str">
        <f>'All Nodes'!A7815</f>
        <v>GRID</v>
      </c>
      <c r="B228">
        <f>'All Nodes'!B7815</f>
        <v>112386</v>
      </c>
      <c r="C228">
        <f>'All Nodes'!C7815</f>
        <v>100001</v>
      </c>
      <c r="D228" s="1">
        <f>'All Nodes'!D7815</f>
        <v>-8.8368000000000002E-2</v>
      </c>
      <c r="E228" s="1">
        <f>'All Nodes'!E7815</f>
        <v>0.55776400000000004</v>
      </c>
      <c r="F228" s="1">
        <f>'All Nodes'!F7815</f>
        <v>0.49487100000000001</v>
      </c>
      <c r="G228">
        <f>'All Nodes'!G7815</f>
        <v>100001</v>
      </c>
    </row>
    <row r="229" spans="1:7" x14ac:dyDescent="0.25">
      <c r="A229" t="str">
        <f>'All Nodes'!A7816</f>
        <v>GRID</v>
      </c>
      <c r="B229">
        <f>'All Nodes'!B7816</f>
        <v>112387</v>
      </c>
      <c r="C229">
        <f>'All Nodes'!C7816</f>
        <v>100001</v>
      </c>
      <c r="D229" s="1">
        <f>'All Nodes'!D7816</f>
        <v>-8.7812000000000001E-2</v>
      </c>
      <c r="E229" s="1">
        <f>'All Nodes'!E7816</f>
        <v>0.554253</v>
      </c>
      <c r="F229" s="1">
        <f>'All Nodes'!F7816</f>
        <v>0.49487100000000001</v>
      </c>
      <c r="G229">
        <f>'All Nodes'!G7816</f>
        <v>100001</v>
      </c>
    </row>
    <row r="230" spans="1:7" x14ac:dyDescent="0.25">
      <c r="A230" t="str">
        <f>'All Nodes'!A7817</f>
        <v>GRID</v>
      </c>
      <c r="B230">
        <f>'All Nodes'!B7817</f>
        <v>112388</v>
      </c>
      <c r="C230">
        <f>'All Nodes'!C7817</f>
        <v>100001</v>
      </c>
      <c r="D230" s="1">
        <f>'All Nodes'!D7817</f>
        <v>-8.7256E-2</v>
      </c>
      <c r="E230" s="1">
        <f>'All Nodes'!E7817</f>
        <v>0.55074100000000004</v>
      </c>
      <c r="F230" s="1">
        <f>'All Nodes'!F7817</f>
        <v>0.49486999999999998</v>
      </c>
      <c r="G230">
        <f>'All Nodes'!G7817</f>
        <v>100001</v>
      </c>
    </row>
    <row r="231" spans="1:7" x14ac:dyDescent="0.25">
      <c r="A231" t="str">
        <f>'All Nodes'!A7818</f>
        <v>GRID</v>
      </c>
      <c r="B231">
        <f>'All Nodes'!B7818</f>
        <v>112389</v>
      </c>
      <c r="C231">
        <f>'All Nodes'!C7818</f>
        <v>100001</v>
      </c>
      <c r="D231" s="1">
        <f>'All Nodes'!D7818</f>
        <v>-8.6699999999999999E-2</v>
      </c>
      <c r="E231" s="1">
        <f>'All Nodes'!E7818</f>
        <v>0.54722899999999997</v>
      </c>
      <c r="F231" s="1">
        <f>'All Nodes'!F7818</f>
        <v>0.49486999999999998</v>
      </c>
      <c r="G231">
        <f>'All Nodes'!G7818</f>
        <v>100001</v>
      </c>
    </row>
    <row r="232" spans="1:7" x14ac:dyDescent="0.25">
      <c r="A232" t="str">
        <f>'All Nodes'!A7819</f>
        <v>GRID</v>
      </c>
      <c r="B232">
        <f>'All Nodes'!B7819</f>
        <v>112390</v>
      </c>
      <c r="C232">
        <f>'All Nodes'!C7819</f>
        <v>100001</v>
      </c>
      <c r="D232" s="1">
        <f>'All Nodes'!D7819</f>
        <v>-8.6141999999999996E-2</v>
      </c>
      <c r="E232" s="1">
        <f>'All Nodes'!E7819</f>
        <v>0.54371700000000001</v>
      </c>
      <c r="F232" s="1">
        <f>'All Nodes'!F7819</f>
        <v>0.49486999999999998</v>
      </c>
      <c r="G232">
        <f>'All Nodes'!G7819</f>
        <v>100001</v>
      </c>
    </row>
    <row r="233" spans="1:7" x14ac:dyDescent="0.25">
      <c r="A233" t="str">
        <f>'All Nodes'!A7820</f>
        <v>GRID</v>
      </c>
      <c r="B233">
        <f>'All Nodes'!B7820</f>
        <v>112391</v>
      </c>
      <c r="C233">
        <f>'All Nodes'!C7820</f>
        <v>100001</v>
      </c>
      <c r="D233" s="1">
        <f>'All Nodes'!D7820</f>
        <v>-0.56629799999999997</v>
      </c>
      <c r="E233" s="1">
        <f>'All Nodes'!E7820</f>
        <v>0.12034300000000001</v>
      </c>
      <c r="F233" s="1">
        <f>'All Nodes'!F7820</f>
        <v>0.49487100000000001</v>
      </c>
      <c r="G233">
        <f>'All Nodes'!G7820</f>
        <v>100001</v>
      </c>
    </row>
    <row r="234" spans="1:7" x14ac:dyDescent="0.25">
      <c r="A234" t="str">
        <f>'All Nodes'!A7821</f>
        <v>GRID</v>
      </c>
      <c r="B234">
        <f>'All Nodes'!B7821</f>
        <v>112392</v>
      </c>
      <c r="C234">
        <f>'All Nodes'!C7821</f>
        <v>100001</v>
      </c>
      <c r="D234" s="1">
        <f>'All Nodes'!D7821</f>
        <v>-0.56281999999999999</v>
      </c>
      <c r="E234" s="1">
        <f>'All Nodes'!E7821</f>
        <v>0.119603</v>
      </c>
      <c r="F234" s="1">
        <f>'All Nodes'!F7821</f>
        <v>0.49487100000000001</v>
      </c>
      <c r="G234">
        <f>'All Nodes'!G7821</f>
        <v>100001</v>
      </c>
    </row>
    <row r="235" spans="1:7" x14ac:dyDescent="0.25">
      <c r="A235" t="str">
        <f>'All Nodes'!A7822</f>
        <v>GRID</v>
      </c>
      <c r="B235">
        <f>'All Nodes'!B7822</f>
        <v>112393</v>
      </c>
      <c r="C235">
        <f>'All Nodes'!C7822</f>
        <v>100001</v>
      </c>
      <c r="D235" s="1">
        <f>'All Nodes'!D7822</f>
        <v>-0.55754899999999996</v>
      </c>
      <c r="E235" s="1">
        <f>'All Nodes'!E7822</f>
        <v>0.11848400000000001</v>
      </c>
      <c r="F235" s="1">
        <f>'All Nodes'!F7822</f>
        <v>0.49487100000000001</v>
      </c>
      <c r="G235">
        <f>'All Nodes'!G7822</f>
        <v>100001</v>
      </c>
    </row>
    <row r="236" spans="1:7" x14ac:dyDescent="0.25">
      <c r="A236" t="str">
        <f>'All Nodes'!A7823</f>
        <v>GRID</v>
      </c>
      <c r="B236">
        <f>'All Nodes'!B7823</f>
        <v>112394</v>
      </c>
      <c r="C236">
        <f>'All Nodes'!C7823</f>
        <v>100001</v>
      </c>
      <c r="D236" s="1">
        <f>'All Nodes'!D7823</f>
        <v>-0.55586500000000005</v>
      </c>
      <c r="E236" s="1">
        <f>'All Nodes'!E7823</f>
        <v>0.11812599999999999</v>
      </c>
      <c r="F236" s="1">
        <f>'All Nodes'!F7823</f>
        <v>0.49487100000000001</v>
      </c>
      <c r="G236">
        <f>'All Nodes'!G7823</f>
        <v>100001</v>
      </c>
    </row>
    <row r="237" spans="1:7" x14ac:dyDescent="0.25">
      <c r="A237" t="str">
        <f>'All Nodes'!A7824</f>
        <v>GRID</v>
      </c>
      <c r="B237">
        <f>'All Nodes'!B7824</f>
        <v>112395</v>
      </c>
      <c r="C237">
        <f>'All Nodes'!C7824</f>
        <v>100001</v>
      </c>
      <c r="D237" s="1">
        <f>'All Nodes'!D7824</f>
        <v>-0.55238699999999996</v>
      </c>
      <c r="E237" s="1">
        <f>'All Nodes'!E7824</f>
        <v>0.117386</v>
      </c>
      <c r="F237" s="1">
        <f>'All Nodes'!F7824</f>
        <v>0.49487100000000001</v>
      </c>
      <c r="G237">
        <f>'All Nodes'!G7824</f>
        <v>100001</v>
      </c>
    </row>
    <row r="238" spans="1:7" x14ac:dyDescent="0.25">
      <c r="A238" t="str">
        <f>'All Nodes'!A7825</f>
        <v>GRID</v>
      </c>
      <c r="B238">
        <f>'All Nodes'!B7825</f>
        <v>112396</v>
      </c>
      <c r="C238">
        <f>'All Nodes'!C7825</f>
        <v>100001</v>
      </c>
      <c r="D238" s="1">
        <f>'All Nodes'!D7825</f>
        <v>-0.54890799999999995</v>
      </c>
      <c r="E238" s="1">
        <f>'All Nodes'!E7825</f>
        <v>0.116647</v>
      </c>
      <c r="F238" s="1">
        <f>'All Nodes'!F7825</f>
        <v>0.49487100000000001</v>
      </c>
      <c r="G238">
        <f>'All Nodes'!G7825</f>
        <v>100001</v>
      </c>
    </row>
    <row r="239" spans="1:7" x14ac:dyDescent="0.25">
      <c r="A239" t="str">
        <f>'All Nodes'!A7826</f>
        <v>GRID</v>
      </c>
      <c r="B239">
        <f>'All Nodes'!B7826</f>
        <v>112397</v>
      </c>
      <c r="C239">
        <f>'All Nodes'!C7826</f>
        <v>100001</v>
      </c>
      <c r="D239" s="1">
        <f>'All Nodes'!D7826</f>
        <v>-0.545431</v>
      </c>
      <c r="E239" s="1">
        <f>'All Nodes'!E7826</f>
        <v>0.115908</v>
      </c>
      <c r="F239" s="1">
        <f>'All Nodes'!F7826</f>
        <v>0.49487100000000001</v>
      </c>
      <c r="G239">
        <f>'All Nodes'!G7826</f>
        <v>100001</v>
      </c>
    </row>
    <row r="240" spans="1:7" x14ac:dyDescent="0.25">
      <c r="A240" t="str">
        <f>'All Nodes'!A7827</f>
        <v>GRID</v>
      </c>
      <c r="B240">
        <f>'All Nodes'!B7827</f>
        <v>112398</v>
      </c>
      <c r="C240">
        <f>'All Nodes'!C7827</f>
        <v>100001</v>
      </c>
      <c r="D240" s="1">
        <f>'All Nodes'!D7827</f>
        <v>-0.54195300000000002</v>
      </c>
      <c r="E240" s="1">
        <f>'All Nodes'!E7827</f>
        <v>0.11516899999999999</v>
      </c>
      <c r="F240" s="1">
        <f>'All Nodes'!F7827</f>
        <v>0.49487100000000001</v>
      </c>
      <c r="G240">
        <f>'All Nodes'!G7827</f>
        <v>100001</v>
      </c>
    </row>
    <row r="241" spans="1:7" x14ac:dyDescent="0.25">
      <c r="A241" t="str">
        <f>'All Nodes'!A7828</f>
        <v>GRID</v>
      </c>
      <c r="B241">
        <f>'All Nodes'!B7828</f>
        <v>112399</v>
      </c>
      <c r="C241">
        <f>'All Nodes'!C7828</f>
        <v>100001</v>
      </c>
      <c r="D241" s="1">
        <f>'All Nodes'!D7828</f>
        <v>-0.53847500000000004</v>
      </c>
      <c r="E241" s="1">
        <f>'All Nodes'!E7828</f>
        <v>0.11443</v>
      </c>
      <c r="F241" s="1">
        <f>'All Nodes'!F7828</f>
        <v>0.49487100000000001</v>
      </c>
      <c r="G241">
        <f>'All Nodes'!G7828</f>
        <v>100001</v>
      </c>
    </row>
    <row r="242" spans="1:7" x14ac:dyDescent="0.25">
      <c r="A242" t="str">
        <f>'All Nodes'!A7829</f>
        <v>GRID</v>
      </c>
      <c r="B242">
        <f>'All Nodes'!B7829</f>
        <v>112400</v>
      </c>
      <c r="C242">
        <f>'All Nodes'!C7829</f>
        <v>100001</v>
      </c>
      <c r="D242" s="1">
        <f>'All Nodes'!D7829</f>
        <v>-0.57182100000000002</v>
      </c>
      <c r="E242" s="1">
        <f>'All Nodes'!E7829</f>
        <v>9.0538599999999997E-2</v>
      </c>
      <c r="F242" s="1">
        <f>'All Nodes'!F7829</f>
        <v>0.49487100000000001</v>
      </c>
      <c r="G242">
        <f>'All Nodes'!G7829</f>
        <v>100001</v>
      </c>
    </row>
    <row r="243" spans="1:7" x14ac:dyDescent="0.25">
      <c r="A243" t="str">
        <f>'All Nodes'!A7830</f>
        <v>GRID</v>
      </c>
      <c r="B243">
        <f>'All Nodes'!B7830</f>
        <v>112401</v>
      </c>
      <c r="C243">
        <f>'All Nodes'!C7830</f>
        <v>100001</v>
      </c>
      <c r="D243" s="1">
        <f>'All Nodes'!D7830</f>
        <v>-0.57533299999999998</v>
      </c>
      <c r="E243" s="1">
        <f>'All Nodes'!E7830</f>
        <v>9.1094400000000006E-2</v>
      </c>
      <c r="F243" s="1">
        <f>'All Nodes'!F7830</f>
        <v>0.49487100000000001</v>
      </c>
      <c r="G243">
        <f>'All Nodes'!G7830</f>
        <v>100001</v>
      </c>
    </row>
    <row r="244" spans="1:7" x14ac:dyDescent="0.25">
      <c r="A244" t="str">
        <f>'All Nodes'!A7831</f>
        <v>GRID</v>
      </c>
      <c r="B244">
        <f>'All Nodes'!B7831</f>
        <v>112402</v>
      </c>
      <c r="C244">
        <f>'All Nodes'!C7831</f>
        <v>100001</v>
      </c>
      <c r="D244" s="1">
        <f>'All Nodes'!D7831</f>
        <v>-6.0915999999999998E-2</v>
      </c>
      <c r="E244" s="1">
        <f>'All Nodes'!E7831</f>
        <v>0.57930599999999999</v>
      </c>
      <c r="F244" s="1">
        <f>'All Nodes'!F7831</f>
        <v>0.49487100000000001</v>
      </c>
      <c r="G244">
        <f>'All Nodes'!G7831</f>
        <v>100001</v>
      </c>
    </row>
    <row r="245" spans="1:7" x14ac:dyDescent="0.25">
      <c r="A245" t="str">
        <f>'All Nodes'!A7832</f>
        <v>GRID</v>
      </c>
      <c r="B245">
        <f>'All Nodes'!B7832</f>
        <v>112403</v>
      </c>
      <c r="C245">
        <f>'All Nodes'!C7832</f>
        <v>100001</v>
      </c>
      <c r="D245" s="1">
        <f>'All Nodes'!D7832</f>
        <v>-6.0543E-2</v>
      </c>
      <c r="E245" s="1">
        <f>'All Nodes'!E7832</f>
        <v>0.57577</v>
      </c>
      <c r="F245" s="1">
        <f>'All Nodes'!F7832</f>
        <v>0.49487100000000001</v>
      </c>
      <c r="G245">
        <f>'All Nodes'!G7832</f>
        <v>100001</v>
      </c>
    </row>
    <row r="246" spans="1:7" x14ac:dyDescent="0.25">
      <c r="A246" t="str">
        <f>'All Nodes'!A7833</f>
        <v>GRID</v>
      </c>
      <c r="B246">
        <f>'All Nodes'!B7833</f>
        <v>112404</v>
      </c>
      <c r="C246">
        <f>'All Nodes'!C7833</f>
        <v>100001</v>
      </c>
      <c r="D246" s="1">
        <f>'All Nodes'!D7833</f>
        <v>-6.0171000000000002E-2</v>
      </c>
      <c r="E246" s="1">
        <f>'All Nodes'!E7833</f>
        <v>0.57223400000000002</v>
      </c>
      <c r="F246" s="1">
        <f>'All Nodes'!F7833</f>
        <v>0.49487100000000001</v>
      </c>
      <c r="G246">
        <f>'All Nodes'!G7833</f>
        <v>100001</v>
      </c>
    </row>
    <row r="247" spans="1:7" x14ac:dyDescent="0.25">
      <c r="A247" t="str">
        <f>'All Nodes'!A7834</f>
        <v>GRID</v>
      </c>
      <c r="B247">
        <f>'All Nodes'!B7834</f>
        <v>112405</v>
      </c>
      <c r="C247">
        <f>'All Nodes'!C7834</f>
        <v>100001</v>
      </c>
      <c r="D247" s="1">
        <f>'All Nodes'!D7834</f>
        <v>-5.9608000000000001E-2</v>
      </c>
      <c r="E247" s="1">
        <f>'All Nodes'!E7834</f>
        <v>0.56687399999999999</v>
      </c>
      <c r="F247" s="1">
        <f>'All Nodes'!F7834</f>
        <v>0.49486999999999998</v>
      </c>
      <c r="G247">
        <f>'All Nodes'!G7834</f>
        <v>100001</v>
      </c>
    </row>
    <row r="248" spans="1:7" x14ac:dyDescent="0.25">
      <c r="A248" t="str">
        <f>'All Nodes'!A7835</f>
        <v>GRID</v>
      </c>
      <c r="B248">
        <f>'All Nodes'!B7835</f>
        <v>112406</v>
      </c>
      <c r="C248">
        <f>'All Nodes'!C7835</f>
        <v>100001</v>
      </c>
      <c r="D248" s="1">
        <f>'All Nodes'!D7835</f>
        <v>-5.9428000000000002E-2</v>
      </c>
      <c r="E248" s="1">
        <f>'All Nodes'!E7835</f>
        <v>0.56516200000000005</v>
      </c>
      <c r="F248" s="1">
        <f>'All Nodes'!F7835</f>
        <v>0.49486999999999998</v>
      </c>
      <c r="G248">
        <f>'All Nodes'!G7835</f>
        <v>100001</v>
      </c>
    </row>
    <row r="249" spans="1:7" x14ac:dyDescent="0.25">
      <c r="A249" t="str">
        <f>'All Nodes'!A7836</f>
        <v>GRID</v>
      </c>
      <c r="B249">
        <f>'All Nodes'!B7836</f>
        <v>112407</v>
      </c>
      <c r="C249">
        <f>'All Nodes'!C7836</f>
        <v>100001</v>
      </c>
      <c r="D249" s="1">
        <f>'All Nodes'!D7836</f>
        <v>-5.9055999999999997E-2</v>
      </c>
      <c r="E249" s="1">
        <f>'All Nodes'!E7836</f>
        <v>0.56162500000000004</v>
      </c>
      <c r="F249" s="1">
        <f>'All Nodes'!F7836</f>
        <v>0.49486999999999998</v>
      </c>
      <c r="G249">
        <f>'All Nodes'!G7836</f>
        <v>100001</v>
      </c>
    </row>
    <row r="250" spans="1:7" x14ac:dyDescent="0.25">
      <c r="A250" t="str">
        <f>'All Nodes'!A7837</f>
        <v>GRID</v>
      </c>
      <c r="B250">
        <f>'All Nodes'!B7837</f>
        <v>112408</v>
      </c>
      <c r="C250">
        <f>'All Nodes'!C7837</f>
        <v>100001</v>
      </c>
      <c r="D250" s="1">
        <f>'All Nodes'!D7837</f>
        <v>-5.8684E-2</v>
      </c>
      <c r="E250" s="1">
        <f>'All Nodes'!E7837</f>
        <v>0.55808899999999995</v>
      </c>
      <c r="F250" s="1">
        <f>'All Nodes'!F7837</f>
        <v>0.49486999999999998</v>
      </c>
      <c r="G250">
        <f>'All Nodes'!G7837</f>
        <v>100001</v>
      </c>
    </row>
    <row r="251" spans="1:7" x14ac:dyDescent="0.25">
      <c r="A251" t="str">
        <f>'All Nodes'!A7838</f>
        <v>GRID</v>
      </c>
      <c r="B251">
        <f>'All Nodes'!B7838</f>
        <v>112409</v>
      </c>
      <c r="C251">
        <f>'All Nodes'!C7838</f>
        <v>100001</v>
      </c>
      <c r="D251" s="1">
        <f>'All Nodes'!D7838</f>
        <v>-5.8312999999999997E-2</v>
      </c>
      <c r="E251" s="1">
        <f>'All Nodes'!E7838</f>
        <v>0.55455299999999996</v>
      </c>
      <c r="F251" s="1">
        <f>'All Nodes'!F7838</f>
        <v>0.49486999999999998</v>
      </c>
      <c r="G251">
        <f>'All Nodes'!G7838</f>
        <v>100001</v>
      </c>
    </row>
    <row r="252" spans="1:7" x14ac:dyDescent="0.25">
      <c r="A252" t="str">
        <f>'All Nodes'!A7839</f>
        <v>GRID</v>
      </c>
      <c r="B252">
        <f>'All Nodes'!B7839</f>
        <v>112410</v>
      </c>
      <c r="C252">
        <f>'All Nodes'!C7839</f>
        <v>100001</v>
      </c>
      <c r="D252" s="1">
        <f>'All Nodes'!D7839</f>
        <v>-5.7940999999999999E-2</v>
      </c>
      <c r="E252" s="1">
        <f>'All Nodes'!E7839</f>
        <v>0.55101699999999998</v>
      </c>
      <c r="F252" s="1">
        <f>'All Nodes'!F7839</f>
        <v>0.49487100000000001</v>
      </c>
      <c r="G252">
        <f>'All Nodes'!G7839</f>
        <v>100001</v>
      </c>
    </row>
    <row r="253" spans="1:7" x14ac:dyDescent="0.25">
      <c r="A253" t="str">
        <f>'All Nodes'!A7840</f>
        <v>GRID</v>
      </c>
      <c r="B253">
        <f>'All Nodes'!B7840</f>
        <v>112411</v>
      </c>
      <c r="C253">
        <f>'All Nodes'!C7840</f>
        <v>100001</v>
      </c>
      <c r="D253" s="1">
        <f>'All Nodes'!D7840</f>
        <v>-5.7568000000000001E-2</v>
      </c>
      <c r="E253" s="1">
        <f>'All Nodes'!E7840</f>
        <v>0.547481</v>
      </c>
      <c r="F253" s="1">
        <f>'All Nodes'!F7840</f>
        <v>0.49487100000000001</v>
      </c>
      <c r="G253">
        <f>'All Nodes'!G7840</f>
        <v>100001</v>
      </c>
    </row>
    <row r="254" spans="1:7" x14ac:dyDescent="0.25">
      <c r="A254" t="str">
        <f>'All Nodes'!A7841</f>
        <v>GRID</v>
      </c>
      <c r="B254">
        <f>'All Nodes'!B7841</f>
        <v>112412</v>
      </c>
      <c r="C254">
        <f>'All Nodes'!C7841</f>
        <v>100001</v>
      </c>
      <c r="D254" s="1">
        <f>'All Nodes'!D7841</f>
        <v>-0.57931100000000002</v>
      </c>
      <c r="E254" s="1">
        <f>'All Nodes'!E7841</f>
        <v>6.0859200000000002E-2</v>
      </c>
      <c r="F254" s="1">
        <f>'All Nodes'!F7841</f>
        <v>0.49487199999999998</v>
      </c>
      <c r="G254">
        <f>'All Nodes'!G7841</f>
        <v>100001</v>
      </c>
    </row>
    <row r="255" spans="1:7" x14ac:dyDescent="0.25">
      <c r="A255" t="str">
        <f>'All Nodes'!A7842</f>
        <v>GRID</v>
      </c>
      <c r="B255">
        <f>'All Nodes'!B7842</f>
        <v>112413</v>
      </c>
      <c r="C255">
        <f>'All Nodes'!C7842</f>
        <v>100001</v>
      </c>
      <c r="D255" s="1">
        <f>'All Nodes'!D7842</f>
        <v>-0.56830899999999995</v>
      </c>
      <c r="E255" s="1">
        <f>'All Nodes'!E7842</f>
        <v>8.9982699999999999E-2</v>
      </c>
      <c r="F255" s="1">
        <f>'All Nodes'!F7842</f>
        <v>0.49487100000000001</v>
      </c>
      <c r="G255">
        <f>'All Nodes'!G7842</f>
        <v>100001</v>
      </c>
    </row>
    <row r="256" spans="1:7" x14ac:dyDescent="0.25">
      <c r="A256" t="str">
        <f>'All Nodes'!A7843</f>
        <v>GRID</v>
      </c>
      <c r="B256">
        <f>'All Nodes'!B7843</f>
        <v>112414</v>
      </c>
      <c r="C256">
        <f>'All Nodes'!C7843</f>
        <v>100001</v>
      </c>
      <c r="D256" s="1">
        <f>'All Nodes'!D7843</f>
        <v>-0.56298599999999999</v>
      </c>
      <c r="E256" s="1">
        <f>'All Nodes'!E7843</f>
        <v>8.9139999999999997E-2</v>
      </c>
      <c r="F256" s="1">
        <f>'All Nodes'!F7843</f>
        <v>0.49487100000000001</v>
      </c>
      <c r="G256">
        <f>'All Nodes'!G7843</f>
        <v>100001</v>
      </c>
    </row>
    <row r="257" spans="1:7" x14ac:dyDescent="0.25">
      <c r="A257" t="str">
        <f>'All Nodes'!A7844</f>
        <v>GRID</v>
      </c>
      <c r="B257">
        <f>'All Nodes'!B7844</f>
        <v>112415</v>
      </c>
      <c r="C257">
        <f>'All Nodes'!C7844</f>
        <v>100001</v>
      </c>
      <c r="D257" s="1">
        <f>'All Nodes'!D7844</f>
        <v>-0.56128599999999995</v>
      </c>
      <c r="E257" s="1">
        <f>'All Nodes'!E7844</f>
        <v>8.8871000000000006E-2</v>
      </c>
      <c r="F257" s="1">
        <f>'All Nodes'!F7844</f>
        <v>0.49487100000000001</v>
      </c>
      <c r="G257">
        <f>'All Nodes'!G7844</f>
        <v>100001</v>
      </c>
    </row>
    <row r="258" spans="1:7" x14ac:dyDescent="0.25">
      <c r="A258" t="str">
        <f>'All Nodes'!A7845</f>
        <v>GRID</v>
      </c>
      <c r="B258">
        <f>'All Nodes'!B7845</f>
        <v>112416</v>
      </c>
      <c r="C258">
        <f>'All Nodes'!C7845</f>
        <v>100001</v>
      </c>
      <c r="D258" s="1">
        <f>'All Nodes'!D7845</f>
        <v>-0.55777299999999996</v>
      </c>
      <c r="E258" s="1">
        <f>'All Nodes'!E7845</f>
        <v>8.8314199999999995E-2</v>
      </c>
      <c r="F258" s="1">
        <f>'All Nodes'!F7845</f>
        <v>0.49487100000000001</v>
      </c>
      <c r="G258">
        <f>'All Nodes'!G7845</f>
        <v>100001</v>
      </c>
    </row>
    <row r="259" spans="1:7" x14ac:dyDescent="0.25">
      <c r="A259" t="str">
        <f>'All Nodes'!A7846</f>
        <v>GRID</v>
      </c>
      <c r="B259">
        <f>'All Nodes'!B7846</f>
        <v>112417</v>
      </c>
      <c r="C259">
        <f>'All Nodes'!C7846</f>
        <v>100001</v>
      </c>
      <c r="D259" s="1">
        <f>'All Nodes'!D7846</f>
        <v>-0.554261</v>
      </c>
      <c r="E259" s="1">
        <f>'All Nodes'!E7846</f>
        <v>8.77584E-2</v>
      </c>
      <c r="F259" s="1">
        <f>'All Nodes'!F7846</f>
        <v>0.49487100000000001</v>
      </c>
      <c r="G259">
        <f>'All Nodes'!G7846</f>
        <v>100001</v>
      </c>
    </row>
    <row r="260" spans="1:7" x14ac:dyDescent="0.25">
      <c r="A260" t="str">
        <f>'All Nodes'!A7847</f>
        <v>GRID</v>
      </c>
      <c r="B260">
        <f>'All Nodes'!B7847</f>
        <v>112418</v>
      </c>
      <c r="C260">
        <f>'All Nodes'!C7847</f>
        <v>100001</v>
      </c>
      <c r="D260" s="1">
        <f>'All Nodes'!D7847</f>
        <v>-0.55074999999999996</v>
      </c>
      <c r="E260" s="1">
        <f>'All Nodes'!E7847</f>
        <v>8.7202600000000005E-2</v>
      </c>
      <c r="F260" s="1">
        <f>'All Nodes'!F7847</f>
        <v>0.49487100000000001</v>
      </c>
      <c r="G260">
        <f>'All Nodes'!G7847</f>
        <v>100001</v>
      </c>
    </row>
    <row r="261" spans="1:7" x14ac:dyDescent="0.25">
      <c r="A261" t="str">
        <f>'All Nodes'!A7848</f>
        <v>GRID</v>
      </c>
      <c r="B261">
        <f>'All Nodes'!B7848</f>
        <v>112419</v>
      </c>
      <c r="C261">
        <f>'All Nodes'!C7848</f>
        <v>100001</v>
      </c>
      <c r="D261" s="1">
        <f>'All Nodes'!D7848</f>
        <v>-0.547238</v>
      </c>
      <c r="E261" s="1">
        <f>'All Nodes'!E7848</f>
        <v>8.6646799999999996E-2</v>
      </c>
      <c r="F261" s="1">
        <f>'All Nodes'!F7848</f>
        <v>0.49487100000000001</v>
      </c>
      <c r="G261">
        <f>'All Nodes'!G7848</f>
        <v>100001</v>
      </c>
    </row>
    <row r="262" spans="1:7" x14ac:dyDescent="0.25">
      <c r="A262" t="str">
        <f>'All Nodes'!A7849</f>
        <v>GRID</v>
      </c>
      <c r="B262">
        <f>'All Nodes'!B7849</f>
        <v>112420</v>
      </c>
      <c r="C262">
        <f>'All Nodes'!C7849</f>
        <v>100001</v>
      </c>
      <c r="D262" s="1">
        <f>'All Nodes'!D7849</f>
        <v>-0.54372600000000004</v>
      </c>
      <c r="E262" s="1">
        <f>'All Nodes'!E7849</f>
        <v>8.6090899999999998E-2</v>
      </c>
      <c r="F262" s="1">
        <f>'All Nodes'!F7849</f>
        <v>0.49487100000000001</v>
      </c>
      <c r="G262">
        <f>'All Nodes'!G7849</f>
        <v>100001</v>
      </c>
    </row>
    <row r="263" spans="1:7" x14ac:dyDescent="0.25">
      <c r="A263" t="str">
        <f>'All Nodes'!A7850</f>
        <v>GRID</v>
      </c>
      <c r="B263">
        <f>'All Nodes'!B7850</f>
        <v>112421</v>
      </c>
      <c r="C263">
        <f>'All Nodes'!C7850</f>
        <v>100001</v>
      </c>
      <c r="D263" s="1">
        <f>'All Nodes'!D7850</f>
        <v>-0.57223900000000005</v>
      </c>
      <c r="E263" s="1">
        <f>'All Nodes'!E7850</f>
        <v>6.0116500000000003E-2</v>
      </c>
      <c r="F263" s="1">
        <f>'All Nodes'!F7850</f>
        <v>0.49487100000000001</v>
      </c>
      <c r="G263">
        <f>'All Nodes'!G7850</f>
        <v>100001</v>
      </c>
    </row>
    <row r="264" spans="1:7" x14ac:dyDescent="0.25">
      <c r="A264" t="str">
        <f>'All Nodes'!A7851</f>
        <v>GRID</v>
      </c>
      <c r="B264">
        <f>'All Nodes'!B7851</f>
        <v>112422</v>
      </c>
      <c r="C264">
        <f>'All Nodes'!C7851</f>
        <v>100001</v>
      </c>
      <c r="D264" s="1">
        <f>'All Nodes'!D7851</f>
        <v>-0.57577500000000004</v>
      </c>
      <c r="E264" s="1">
        <f>'All Nodes'!E7851</f>
        <v>6.0488399999999998E-2</v>
      </c>
      <c r="F264" s="1">
        <f>'All Nodes'!F7851</f>
        <v>0.49487199999999998</v>
      </c>
      <c r="G264">
        <f>'All Nodes'!G7851</f>
        <v>100001</v>
      </c>
    </row>
    <row r="265" spans="1:7" x14ac:dyDescent="0.25">
      <c r="A265" t="str">
        <f>'All Nodes'!A7852</f>
        <v>GRID</v>
      </c>
      <c r="B265">
        <f>'All Nodes'!B7852</f>
        <v>112423</v>
      </c>
      <c r="C265">
        <f>'All Nodes'!C7852</f>
        <v>100001</v>
      </c>
      <c r="D265" s="1">
        <f>'All Nodes'!D7852</f>
        <v>-3.0512999999999998E-2</v>
      </c>
      <c r="E265" s="1">
        <f>'All Nodes'!E7852</f>
        <v>0.58169999999999999</v>
      </c>
      <c r="F265" s="1">
        <f>'All Nodes'!F7852</f>
        <v>0.49486999999999998</v>
      </c>
      <c r="G265">
        <f>'All Nodes'!G7852</f>
        <v>100001</v>
      </c>
    </row>
    <row r="266" spans="1:7" x14ac:dyDescent="0.25">
      <c r="A266" t="str">
        <f>'All Nodes'!A7853</f>
        <v>GRID</v>
      </c>
      <c r="B266">
        <f>'All Nodes'!B7853</f>
        <v>112424</v>
      </c>
      <c r="C266">
        <f>'All Nodes'!C7853</f>
        <v>100001</v>
      </c>
      <c r="D266" s="1">
        <f>'All Nodes'!D7853</f>
        <v>-3.0325999999999999E-2</v>
      </c>
      <c r="E266" s="1">
        <f>'All Nodes'!E7853</f>
        <v>0.57815000000000005</v>
      </c>
      <c r="F266" s="1">
        <f>'All Nodes'!F7853</f>
        <v>0.49486999999999998</v>
      </c>
      <c r="G266">
        <f>'All Nodes'!G7853</f>
        <v>100001</v>
      </c>
    </row>
    <row r="267" spans="1:7" x14ac:dyDescent="0.25">
      <c r="A267" t="str">
        <f>'All Nodes'!A7854</f>
        <v>GRID</v>
      </c>
      <c r="B267">
        <f>'All Nodes'!B7854</f>
        <v>112425</v>
      </c>
      <c r="C267">
        <f>'All Nodes'!C7854</f>
        <v>100001</v>
      </c>
      <c r="D267" s="1">
        <f>'All Nodes'!D7854</f>
        <v>-3.014E-2</v>
      </c>
      <c r="E267" s="1">
        <f>'All Nodes'!E7854</f>
        <v>0.57459899999999997</v>
      </c>
      <c r="F267" s="1">
        <f>'All Nodes'!F7854</f>
        <v>0.49486999999999998</v>
      </c>
      <c r="G267">
        <f>'All Nodes'!G7854</f>
        <v>100001</v>
      </c>
    </row>
    <row r="268" spans="1:7" x14ac:dyDescent="0.25">
      <c r="A268" t="str">
        <f>'All Nodes'!A7855</f>
        <v>GRID</v>
      </c>
      <c r="B268">
        <f>'All Nodes'!B7855</f>
        <v>112426</v>
      </c>
      <c r="C268">
        <f>'All Nodes'!C7855</f>
        <v>100001</v>
      </c>
      <c r="D268" s="1">
        <f>'All Nodes'!D7855</f>
        <v>-2.9857999999999999E-2</v>
      </c>
      <c r="E268" s="1">
        <f>'All Nodes'!E7855</f>
        <v>0.569218</v>
      </c>
      <c r="F268" s="1">
        <f>'All Nodes'!F7855</f>
        <v>0.49487100000000001</v>
      </c>
      <c r="G268">
        <f>'All Nodes'!G7855</f>
        <v>100001</v>
      </c>
    </row>
    <row r="269" spans="1:7" x14ac:dyDescent="0.25">
      <c r="A269" t="str">
        <f>'All Nodes'!A7856</f>
        <v>GRID</v>
      </c>
      <c r="B269">
        <f>'All Nodes'!B7856</f>
        <v>112427</v>
      </c>
      <c r="C269">
        <f>'All Nodes'!C7856</f>
        <v>100001</v>
      </c>
      <c r="D269" s="1">
        <f>'All Nodes'!D7856</f>
        <v>-2.9767999999999999E-2</v>
      </c>
      <c r="E269" s="1">
        <f>'All Nodes'!E7856</f>
        <v>0.56749799999999995</v>
      </c>
      <c r="F269" s="1">
        <f>'All Nodes'!F7856</f>
        <v>0.49487100000000001</v>
      </c>
      <c r="G269">
        <f>'All Nodes'!G7856</f>
        <v>100001</v>
      </c>
    </row>
    <row r="270" spans="1:7" x14ac:dyDescent="0.25">
      <c r="A270" t="str">
        <f>'All Nodes'!A7857</f>
        <v>GRID</v>
      </c>
      <c r="B270">
        <f>'All Nodes'!B7857</f>
        <v>112428</v>
      </c>
      <c r="C270">
        <f>'All Nodes'!C7857</f>
        <v>100001</v>
      </c>
      <c r="D270" s="1">
        <f>'All Nodes'!D7857</f>
        <v>-2.9582000000000001E-2</v>
      </c>
      <c r="E270" s="1">
        <f>'All Nodes'!E7857</f>
        <v>0.56394699999999998</v>
      </c>
      <c r="F270" s="1">
        <f>'All Nodes'!F7857</f>
        <v>0.49487100000000001</v>
      </c>
      <c r="G270">
        <f>'All Nodes'!G7857</f>
        <v>100001</v>
      </c>
    </row>
    <row r="271" spans="1:7" x14ac:dyDescent="0.25">
      <c r="A271" t="str">
        <f>'All Nodes'!A7858</f>
        <v>GRID</v>
      </c>
      <c r="B271">
        <f>'All Nodes'!B7858</f>
        <v>112429</v>
      </c>
      <c r="C271">
        <f>'All Nodes'!C7858</f>
        <v>100001</v>
      </c>
      <c r="D271" s="1">
        <f>'All Nodes'!D7858</f>
        <v>-2.9395999999999999E-2</v>
      </c>
      <c r="E271" s="1">
        <f>'All Nodes'!E7858</f>
        <v>0.56039600000000001</v>
      </c>
      <c r="F271" s="1">
        <f>'All Nodes'!F7858</f>
        <v>0.49487100000000001</v>
      </c>
      <c r="G271">
        <f>'All Nodes'!G7858</f>
        <v>100001</v>
      </c>
    </row>
    <row r="272" spans="1:7" x14ac:dyDescent="0.25">
      <c r="A272" t="str">
        <f>'All Nodes'!A7859</f>
        <v>GRID</v>
      </c>
      <c r="B272">
        <f>'All Nodes'!B7859</f>
        <v>112430</v>
      </c>
      <c r="C272">
        <f>'All Nodes'!C7859</f>
        <v>100001</v>
      </c>
      <c r="D272" s="1">
        <f>'All Nodes'!D7859</f>
        <v>-2.921E-2</v>
      </c>
      <c r="E272" s="1">
        <f>'All Nodes'!E7859</f>
        <v>0.55684599999999995</v>
      </c>
      <c r="F272" s="1">
        <f>'All Nodes'!F7859</f>
        <v>0.49487100000000001</v>
      </c>
      <c r="G272">
        <f>'All Nodes'!G7859</f>
        <v>100001</v>
      </c>
    </row>
    <row r="273" spans="1:7" x14ac:dyDescent="0.25">
      <c r="A273" t="str">
        <f>'All Nodes'!A7860</f>
        <v>GRID</v>
      </c>
      <c r="B273">
        <f>'All Nodes'!B7860</f>
        <v>112431</v>
      </c>
      <c r="C273">
        <f>'All Nodes'!C7860</f>
        <v>100001</v>
      </c>
      <c r="D273" s="1">
        <f>'All Nodes'!D7860</f>
        <v>-2.9021999999999999E-2</v>
      </c>
      <c r="E273" s="1">
        <f>'All Nodes'!E7860</f>
        <v>0.55329499999999998</v>
      </c>
      <c r="F273" s="1">
        <f>'All Nodes'!F7860</f>
        <v>0.49487100000000001</v>
      </c>
      <c r="G273">
        <f>'All Nodes'!G7860</f>
        <v>100001</v>
      </c>
    </row>
    <row r="274" spans="1:7" x14ac:dyDescent="0.25">
      <c r="A274" t="str">
        <f>'All Nodes'!A7861</f>
        <v>GRID</v>
      </c>
      <c r="B274">
        <f>'All Nodes'!B7861</f>
        <v>112432</v>
      </c>
      <c r="C274">
        <f>'All Nodes'!C7861</f>
        <v>100001</v>
      </c>
      <c r="D274" s="1">
        <f>'All Nodes'!D7861</f>
        <v>-2.8836000000000001E-2</v>
      </c>
      <c r="E274" s="1">
        <f>'All Nodes'!E7861</f>
        <v>0.54974400000000001</v>
      </c>
      <c r="F274" s="1">
        <f>'All Nodes'!F7861</f>
        <v>0.49487100000000001</v>
      </c>
      <c r="G274">
        <f>'All Nodes'!G7861</f>
        <v>100001</v>
      </c>
    </row>
    <row r="275" spans="1:7" x14ac:dyDescent="0.25">
      <c r="A275" t="str">
        <f>'All Nodes'!A7862</f>
        <v>GRID</v>
      </c>
      <c r="B275">
        <f>'All Nodes'!B7862</f>
        <v>112433</v>
      </c>
      <c r="C275">
        <f>'All Nodes'!C7862</f>
        <v>100001</v>
      </c>
      <c r="D275" s="1">
        <f>'All Nodes'!D7862</f>
        <v>-0.578152</v>
      </c>
      <c r="E275" s="1">
        <f>'All Nodes'!E7862</f>
        <v>3.0272199999999999E-2</v>
      </c>
      <c r="F275" s="1">
        <f>'All Nodes'!F7862</f>
        <v>0.49487100000000001</v>
      </c>
      <c r="G275">
        <f>'All Nodes'!G7862</f>
        <v>100001</v>
      </c>
    </row>
    <row r="276" spans="1:7" x14ac:dyDescent="0.25">
      <c r="A276" t="str">
        <f>'All Nodes'!A7863</f>
        <v>GRID</v>
      </c>
      <c r="B276">
        <f>'All Nodes'!B7863</f>
        <v>112434</v>
      </c>
      <c r="C276">
        <f>'All Nodes'!C7863</f>
        <v>100001</v>
      </c>
      <c r="D276" s="1">
        <f>'All Nodes'!D7863</f>
        <v>-0.58170299999999997</v>
      </c>
      <c r="E276" s="1">
        <f>'All Nodes'!E7863</f>
        <v>3.0457999999999999E-2</v>
      </c>
      <c r="F276" s="1">
        <f>'All Nodes'!F7863</f>
        <v>0.49487100000000001</v>
      </c>
      <c r="G276">
        <f>'All Nodes'!G7863</f>
        <v>100001</v>
      </c>
    </row>
    <row r="277" spans="1:7" x14ac:dyDescent="0.25">
      <c r="A277" t="str">
        <f>'All Nodes'!A7864</f>
        <v>GRID</v>
      </c>
      <c r="B277">
        <f>'All Nodes'!B7864</f>
        <v>112435</v>
      </c>
      <c r="C277">
        <f>'All Nodes'!C7864</f>
        <v>100001</v>
      </c>
      <c r="D277" s="1">
        <f>'All Nodes'!D7864</f>
        <v>-0.56687900000000002</v>
      </c>
      <c r="E277" s="1">
        <f>'All Nodes'!E7864</f>
        <v>5.9553799999999997E-2</v>
      </c>
      <c r="F277" s="1">
        <f>'All Nodes'!F7864</f>
        <v>0.49487100000000001</v>
      </c>
      <c r="G277">
        <f>'All Nodes'!G7864</f>
        <v>100001</v>
      </c>
    </row>
    <row r="278" spans="1:7" x14ac:dyDescent="0.25">
      <c r="A278" t="str">
        <f>'All Nodes'!A7865</f>
        <v>GRID</v>
      </c>
      <c r="B278">
        <f>'All Nodes'!B7865</f>
        <v>112436</v>
      </c>
      <c r="C278">
        <f>'All Nodes'!C7865</f>
        <v>100001</v>
      </c>
      <c r="D278" s="1">
        <f>'All Nodes'!D7865</f>
        <v>-0.56516599999999995</v>
      </c>
      <c r="E278" s="1">
        <f>'All Nodes'!E7865</f>
        <v>5.9373799999999997E-2</v>
      </c>
      <c r="F278" s="1">
        <f>'All Nodes'!F7865</f>
        <v>0.49487100000000001</v>
      </c>
      <c r="G278">
        <f>'All Nodes'!G7865</f>
        <v>100001</v>
      </c>
    </row>
    <row r="279" spans="1:7" x14ac:dyDescent="0.25">
      <c r="A279" t="str">
        <f>'All Nodes'!A7866</f>
        <v>GRID</v>
      </c>
      <c r="B279">
        <f>'All Nodes'!B7866</f>
        <v>112437</v>
      </c>
      <c r="C279">
        <f>'All Nodes'!C7866</f>
        <v>100001</v>
      </c>
      <c r="D279" s="1">
        <f>'All Nodes'!D7866</f>
        <v>-0.56162999999999996</v>
      </c>
      <c r="E279" s="1">
        <f>'All Nodes'!E7866</f>
        <v>5.9001999999999999E-2</v>
      </c>
      <c r="F279" s="1">
        <f>'All Nodes'!F7866</f>
        <v>0.49487100000000001</v>
      </c>
      <c r="G279">
        <f>'All Nodes'!G7866</f>
        <v>100001</v>
      </c>
    </row>
    <row r="280" spans="1:7" x14ac:dyDescent="0.25">
      <c r="A280" t="str">
        <f>'All Nodes'!A7867</f>
        <v>GRID</v>
      </c>
      <c r="B280">
        <f>'All Nodes'!B7867</f>
        <v>112438</v>
      </c>
      <c r="C280">
        <f>'All Nodes'!C7867</f>
        <v>100001</v>
      </c>
      <c r="D280" s="1">
        <f>'All Nodes'!D7867</f>
        <v>-0.55809500000000001</v>
      </c>
      <c r="E280" s="1">
        <f>'All Nodes'!E7867</f>
        <v>5.86302E-2</v>
      </c>
      <c r="F280" s="1">
        <f>'All Nodes'!F7867</f>
        <v>0.49487100000000001</v>
      </c>
      <c r="G280">
        <f>'All Nodes'!G7867</f>
        <v>100001</v>
      </c>
    </row>
    <row r="281" spans="1:7" x14ac:dyDescent="0.25">
      <c r="A281" t="str">
        <f>'All Nodes'!A7868</f>
        <v>GRID</v>
      </c>
      <c r="B281">
        <f>'All Nodes'!B7868</f>
        <v>112439</v>
      </c>
      <c r="C281">
        <f>'All Nodes'!C7868</f>
        <v>100001</v>
      </c>
      <c r="D281" s="1">
        <f>'All Nodes'!D7868</f>
        <v>-0.55455900000000002</v>
      </c>
      <c r="E281" s="1">
        <f>'All Nodes'!E7868</f>
        <v>5.8259400000000003E-2</v>
      </c>
      <c r="F281" s="1">
        <f>'All Nodes'!F7868</f>
        <v>0.49487100000000001</v>
      </c>
      <c r="G281">
        <f>'All Nodes'!G7868</f>
        <v>100001</v>
      </c>
    </row>
    <row r="282" spans="1:7" x14ac:dyDescent="0.25">
      <c r="A282" t="str">
        <f>'All Nodes'!A7869</f>
        <v>GRID</v>
      </c>
      <c r="B282">
        <f>'All Nodes'!B7869</f>
        <v>112440</v>
      </c>
      <c r="C282">
        <f>'All Nodes'!C7869</f>
        <v>100001</v>
      </c>
      <c r="D282" s="1">
        <f>'All Nodes'!D7869</f>
        <v>-0.55102200000000001</v>
      </c>
      <c r="E282" s="1">
        <f>'All Nodes'!E7869</f>
        <v>5.7887599999999997E-2</v>
      </c>
      <c r="F282" s="1">
        <f>'All Nodes'!F7869</f>
        <v>0.49487100000000001</v>
      </c>
      <c r="G282">
        <f>'All Nodes'!G7869</f>
        <v>100001</v>
      </c>
    </row>
    <row r="283" spans="1:7" x14ac:dyDescent="0.25">
      <c r="A283" t="str">
        <f>'All Nodes'!A7870</f>
        <v>GRID</v>
      </c>
      <c r="B283">
        <f>'All Nodes'!B7870</f>
        <v>112441</v>
      </c>
      <c r="C283">
        <f>'All Nodes'!C7870</f>
        <v>100001</v>
      </c>
      <c r="D283" s="1">
        <f>'All Nodes'!D7870</f>
        <v>-0.54748600000000003</v>
      </c>
      <c r="E283" s="1">
        <f>'All Nodes'!E7870</f>
        <v>5.7516699999999997E-2</v>
      </c>
      <c r="F283" s="1">
        <f>'All Nodes'!F7870</f>
        <v>0.49487100000000001</v>
      </c>
      <c r="G283">
        <f>'All Nodes'!G7870</f>
        <v>100001</v>
      </c>
    </row>
    <row r="284" spans="1:7" x14ac:dyDescent="0.25">
      <c r="A284" t="str">
        <f>'All Nodes'!A7871</f>
        <v>GRID</v>
      </c>
      <c r="B284">
        <f>'All Nodes'!B7871</f>
        <v>112442</v>
      </c>
      <c r="C284">
        <f>'All Nodes'!C7871</f>
        <v>100001</v>
      </c>
      <c r="D284" s="1">
        <f>'All Nodes'!D7871</f>
        <v>-0.56921999999999995</v>
      </c>
      <c r="E284" s="1">
        <f>'All Nodes'!E7871</f>
        <v>2.98036E-2</v>
      </c>
      <c r="F284" s="1">
        <f>'All Nodes'!F7871</f>
        <v>0.49487100000000001</v>
      </c>
      <c r="G284">
        <f>'All Nodes'!G7871</f>
        <v>100001</v>
      </c>
    </row>
    <row r="285" spans="1:7" x14ac:dyDescent="0.25">
      <c r="A285" t="str">
        <f>'All Nodes'!A7872</f>
        <v>GRID</v>
      </c>
      <c r="B285">
        <f>'All Nodes'!B7872</f>
        <v>112443</v>
      </c>
      <c r="C285">
        <f>'All Nodes'!C7872</f>
        <v>100001</v>
      </c>
      <c r="D285" s="1">
        <f>'All Nodes'!D7872</f>
        <v>-0.57460100000000003</v>
      </c>
      <c r="E285" s="1">
        <f>'All Nodes'!E7872</f>
        <v>3.0085400000000002E-2</v>
      </c>
      <c r="F285" s="1">
        <f>'All Nodes'!F7872</f>
        <v>0.49487100000000001</v>
      </c>
      <c r="G285">
        <f>'All Nodes'!G7872</f>
        <v>100001</v>
      </c>
    </row>
    <row r="286" spans="1:7" x14ac:dyDescent="0.25">
      <c r="A286" t="str">
        <f>'All Nodes'!A7873</f>
        <v>GRID</v>
      </c>
      <c r="B286">
        <f>'All Nodes'!B7873</f>
        <v>112444</v>
      </c>
      <c r="C286">
        <f>'All Nodes'!C7873</f>
        <v>100001</v>
      </c>
      <c r="D286" s="1">
        <f>'All Nodes'!D7873</f>
        <v>-2.7990000000000001E-5</v>
      </c>
      <c r="E286" s="1">
        <f>'All Nodes'!E7873</f>
        <v>0.58249899999999999</v>
      </c>
      <c r="F286" s="1">
        <f>'All Nodes'!F7873</f>
        <v>0.49487100000000001</v>
      </c>
      <c r="G286">
        <f>'All Nodes'!G7873</f>
        <v>100001</v>
      </c>
    </row>
    <row r="287" spans="1:7" x14ac:dyDescent="0.25">
      <c r="A287" t="str">
        <f>'All Nodes'!A7874</f>
        <v>GRID</v>
      </c>
      <c r="B287">
        <f>'All Nodes'!B7874</f>
        <v>112445</v>
      </c>
      <c r="C287">
        <f>'All Nodes'!C7874</f>
        <v>100001</v>
      </c>
      <c r="D287" s="1">
        <f>'All Nodes'!D7874</f>
        <v>-2.7909999999999999E-5</v>
      </c>
      <c r="E287" s="1">
        <f>'All Nodes'!E7874</f>
        <v>0.57894299999999999</v>
      </c>
      <c r="F287" s="1">
        <f>'All Nodes'!F7874</f>
        <v>0.49487100000000001</v>
      </c>
      <c r="G287">
        <f>'All Nodes'!G7874</f>
        <v>100001</v>
      </c>
    </row>
    <row r="288" spans="1:7" x14ac:dyDescent="0.25">
      <c r="A288" t="str">
        <f>'All Nodes'!A7875</f>
        <v>GRID</v>
      </c>
      <c r="B288">
        <f>'All Nodes'!B7875</f>
        <v>112446</v>
      </c>
      <c r="C288">
        <f>'All Nodes'!C7875</f>
        <v>100001</v>
      </c>
      <c r="D288" s="1">
        <f>'All Nodes'!D7875</f>
        <v>-2.7840000000000001E-5</v>
      </c>
      <c r="E288" s="1">
        <f>'All Nodes'!E7875</f>
        <v>0.57538800000000001</v>
      </c>
      <c r="F288" s="1">
        <f>'All Nodes'!F7875</f>
        <v>0.49487100000000001</v>
      </c>
      <c r="G288">
        <f>'All Nodes'!G7875</f>
        <v>100001</v>
      </c>
    </row>
    <row r="289" spans="1:7" x14ac:dyDescent="0.25">
      <c r="A289" t="str">
        <f>'All Nodes'!A7876</f>
        <v>GRID</v>
      </c>
      <c r="B289">
        <f>'All Nodes'!B7876</f>
        <v>112447</v>
      </c>
      <c r="C289">
        <f>'All Nodes'!C7876</f>
        <v>100001</v>
      </c>
      <c r="D289" s="1">
        <f>'All Nodes'!D7876</f>
        <v>-2.758E-5</v>
      </c>
      <c r="E289" s="1">
        <f>'All Nodes'!E7876</f>
        <v>0.56999900000000003</v>
      </c>
      <c r="F289" s="1">
        <f>'All Nodes'!F7876</f>
        <v>0.49487100000000001</v>
      </c>
      <c r="G289">
        <f>'All Nodes'!G7876</f>
        <v>100001</v>
      </c>
    </row>
    <row r="290" spans="1:7" x14ac:dyDescent="0.25">
      <c r="A290" t="str">
        <f>'All Nodes'!A7877</f>
        <v>GRID</v>
      </c>
      <c r="B290">
        <f>'All Nodes'!B7877</f>
        <v>112448</v>
      </c>
      <c r="C290">
        <f>'All Nodes'!C7877</f>
        <v>100001</v>
      </c>
      <c r="D290" s="1">
        <f>'All Nodes'!D7877</f>
        <v>-2.764E-5</v>
      </c>
      <c r="E290" s="1">
        <f>'All Nodes'!E7877</f>
        <v>0.56827700000000003</v>
      </c>
      <c r="F290" s="1">
        <f>'All Nodes'!F7877</f>
        <v>0.49487100000000001</v>
      </c>
      <c r="G290">
        <f>'All Nodes'!G7877</f>
        <v>100001</v>
      </c>
    </row>
    <row r="291" spans="1:7" x14ac:dyDescent="0.25">
      <c r="A291" t="str">
        <f>'All Nodes'!A7878</f>
        <v>GRID</v>
      </c>
      <c r="B291">
        <f>'All Nodes'!B7878</f>
        <v>112449</v>
      </c>
      <c r="C291">
        <f>'All Nodes'!C7878</f>
        <v>100001</v>
      </c>
      <c r="D291" s="1">
        <f>'All Nodes'!D7878</f>
        <v>-2.775E-5</v>
      </c>
      <c r="E291" s="1">
        <f>'All Nodes'!E7878</f>
        <v>0.56472100000000003</v>
      </c>
      <c r="F291" s="1">
        <f>'All Nodes'!F7878</f>
        <v>0.49486999999999998</v>
      </c>
      <c r="G291">
        <f>'All Nodes'!G7878</f>
        <v>100001</v>
      </c>
    </row>
    <row r="292" spans="1:7" x14ac:dyDescent="0.25">
      <c r="A292" t="str">
        <f>'All Nodes'!A7879</f>
        <v>GRID</v>
      </c>
      <c r="B292">
        <f>'All Nodes'!B7879</f>
        <v>112450</v>
      </c>
      <c r="C292">
        <f>'All Nodes'!C7879</f>
        <v>100001</v>
      </c>
      <c r="D292" s="1">
        <f>'All Nodes'!D7879</f>
        <v>-2.7489999999999999E-5</v>
      </c>
      <c r="E292" s="1">
        <f>'All Nodes'!E7879</f>
        <v>0.56116500000000002</v>
      </c>
      <c r="F292" s="1">
        <f>'All Nodes'!F7879</f>
        <v>0.49486999999999998</v>
      </c>
      <c r="G292">
        <f>'All Nodes'!G7879</f>
        <v>100001</v>
      </c>
    </row>
    <row r="293" spans="1:7" x14ac:dyDescent="0.25">
      <c r="A293" t="str">
        <f>'All Nodes'!A7880</f>
        <v>GRID</v>
      </c>
      <c r="B293">
        <f>'All Nodes'!B7880</f>
        <v>112451</v>
      </c>
      <c r="C293">
        <f>'All Nodes'!C7880</f>
        <v>100001</v>
      </c>
      <c r="D293" s="1">
        <f>'All Nodes'!D7880</f>
        <v>-2.7399999999999999E-5</v>
      </c>
      <c r="E293" s="1">
        <f>'All Nodes'!E7880</f>
        <v>0.55761000000000005</v>
      </c>
      <c r="F293" s="1">
        <f>'All Nodes'!F7880</f>
        <v>0.49486999999999998</v>
      </c>
      <c r="G293">
        <f>'All Nodes'!G7880</f>
        <v>100001</v>
      </c>
    </row>
    <row r="294" spans="1:7" x14ac:dyDescent="0.25">
      <c r="A294" t="str">
        <f>'All Nodes'!A7881</f>
        <v>GRID</v>
      </c>
      <c r="B294">
        <f>'All Nodes'!B7881</f>
        <v>112452</v>
      </c>
      <c r="C294">
        <f>'All Nodes'!C7881</f>
        <v>100001</v>
      </c>
      <c r="D294" s="1">
        <f>'All Nodes'!D7881</f>
        <v>-2.6290000000000001E-5</v>
      </c>
      <c r="E294" s="1">
        <f>'All Nodes'!E7881</f>
        <v>0.55405400000000005</v>
      </c>
      <c r="F294" s="1">
        <f>'All Nodes'!F7881</f>
        <v>0.49486999999999998</v>
      </c>
      <c r="G294">
        <f>'All Nodes'!G7881</f>
        <v>100001</v>
      </c>
    </row>
    <row r="295" spans="1:7" x14ac:dyDescent="0.25">
      <c r="A295" t="str">
        <f>'All Nodes'!A7882</f>
        <v>GRID</v>
      </c>
      <c r="B295">
        <f>'All Nodes'!B7882</f>
        <v>112453</v>
      </c>
      <c r="C295">
        <f>'All Nodes'!C7882</f>
        <v>100001</v>
      </c>
      <c r="D295" s="1">
        <f>'All Nodes'!D7882</f>
        <v>-2.622E-5</v>
      </c>
      <c r="E295" s="1">
        <f>'All Nodes'!E7882</f>
        <v>0.55049800000000004</v>
      </c>
      <c r="F295" s="1">
        <f>'All Nodes'!F7882</f>
        <v>0.49487100000000001</v>
      </c>
      <c r="G295">
        <f>'All Nodes'!G7882</f>
        <v>100001</v>
      </c>
    </row>
    <row r="296" spans="1:7" x14ac:dyDescent="0.25">
      <c r="A296" t="str">
        <f>'All Nodes'!A7883</f>
        <v>GRID</v>
      </c>
      <c r="B296">
        <f>'All Nodes'!B7883</f>
        <v>112454</v>
      </c>
      <c r="C296">
        <f>'All Nodes'!C7883</f>
        <v>100001</v>
      </c>
      <c r="D296" s="1">
        <f>'All Nodes'!D7883</f>
        <v>-0.57538800000000001</v>
      </c>
      <c r="E296" s="1">
        <f>'All Nodes'!E7883</f>
        <v>-2.7189999999999999E-5</v>
      </c>
      <c r="F296" s="1">
        <f>'All Nodes'!F7883</f>
        <v>0.49487100000000001</v>
      </c>
      <c r="G296">
        <f>'All Nodes'!G7883</f>
        <v>100001</v>
      </c>
    </row>
    <row r="297" spans="1:7" x14ac:dyDescent="0.25">
      <c r="A297" t="str">
        <f>'All Nodes'!A7884</f>
        <v>GRID</v>
      </c>
      <c r="B297">
        <f>'All Nodes'!B7884</f>
        <v>112455</v>
      </c>
      <c r="C297">
        <f>'All Nodes'!C7884</f>
        <v>100001</v>
      </c>
      <c r="D297" s="1">
        <f>'All Nodes'!D7884</f>
        <v>-0.57894299999999999</v>
      </c>
      <c r="E297" s="1">
        <f>'All Nodes'!E7884</f>
        <v>-2.7270000000000001E-5</v>
      </c>
      <c r="F297" s="1">
        <f>'All Nodes'!F7884</f>
        <v>0.49487100000000001</v>
      </c>
      <c r="G297">
        <f>'All Nodes'!G7884</f>
        <v>100001</v>
      </c>
    </row>
    <row r="298" spans="1:7" x14ac:dyDescent="0.25">
      <c r="A298" t="str">
        <f>'All Nodes'!A7885</f>
        <v>GRID</v>
      </c>
      <c r="B298">
        <f>'All Nodes'!B7885</f>
        <v>112456</v>
      </c>
      <c r="C298">
        <f>'All Nodes'!C7885</f>
        <v>100001</v>
      </c>
      <c r="D298" s="1">
        <f>'All Nodes'!D7885</f>
        <v>-0.58249899999999999</v>
      </c>
      <c r="E298" s="1">
        <f>'All Nodes'!E7885</f>
        <v>-2.7339999999999999E-5</v>
      </c>
      <c r="F298" s="1">
        <f>'All Nodes'!F7885</f>
        <v>0.49487100000000001</v>
      </c>
      <c r="G298">
        <f>'All Nodes'!G7885</f>
        <v>100001</v>
      </c>
    </row>
    <row r="299" spans="1:7" x14ac:dyDescent="0.25">
      <c r="A299" t="str">
        <f>'All Nodes'!A7886</f>
        <v>GRID</v>
      </c>
      <c r="B299">
        <f>'All Nodes'!B7886</f>
        <v>112457</v>
      </c>
      <c r="C299">
        <f>'All Nodes'!C7886</f>
        <v>100001</v>
      </c>
      <c r="D299" s="1">
        <f>'All Nodes'!D7886</f>
        <v>-0.5675</v>
      </c>
      <c r="E299" s="1">
        <f>'All Nodes'!E7886</f>
        <v>2.9713799999999999E-2</v>
      </c>
      <c r="F299" s="1">
        <f>'All Nodes'!F7886</f>
        <v>0.49487100000000001</v>
      </c>
      <c r="G299">
        <f>'All Nodes'!G7886</f>
        <v>100001</v>
      </c>
    </row>
    <row r="300" spans="1:7" x14ac:dyDescent="0.25">
      <c r="A300" t="str">
        <f>'All Nodes'!A7887</f>
        <v>GRID</v>
      </c>
      <c r="B300">
        <f>'All Nodes'!B7887</f>
        <v>112458</v>
      </c>
      <c r="C300">
        <f>'All Nodes'!C7887</f>
        <v>100001</v>
      </c>
      <c r="D300" s="1">
        <f>'All Nodes'!D7887</f>
        <v>-0.56394900000000003</v>
      </c>
      <c r="E300" s="1">
        <f>'All Nodes'!E7887</f>
        <v>2.9527899999999999E-2</v>
      </c>
      <c r="F300" s="1">
        <f>'All Nodes'!F7887</f>
        <v>0.49487199999999998</v>
      </c>
      <c r="G300">
        <f>'All Nodes'!G7887</f>
        <v>100001</v>
      </c>
    </row>
    <row r="301" spans="1:7" x14ac:dyDescent="0.25">
      <c r="A301" t="str">
        <f>'All Nodes'!A7888</f>
        <v>GRID</v>
      </c>
      <c r="B301">
        <f>'All Nodes'!B7888</f>
        <v>112459</v>
      </c>
      <c r="C301">
        <f>'All Nodes'!C7888</f>
        <v>100001</v>
      </c>
      <c r="D301" s="1">
        <f>'All Nodes'!D7888</f>
        <v>-0.56039700000000003</v>
      </c>
      <c r="E301" s="1">
        <f>'All Nodes'!E7888</f>
        <v>2.9342099999999999E-2</v>
      </c>
      <c r="F301" s="1">
        <f>'All Nodes'!F7888</f>
        <v>0.49487199999999998</v>
      </c>
      <c r="G301">
        <f>'All Nodes'!G7888</f>
        <v>100001</v>
      </c>
    </row>
    <row r="302" spans="1:7" x14ac:dyDescent="0.25">
      <c r="A302" t="str">
        <f>'All Nodes'!A7889</f>
        <v>GRID</v>
      </c>
      <c r="B302">
        <f>'All Nodes'!B7889</f>
        <v>112460</v>
      </c>
      <c r="C302">
        <f>'All Nodes'!C7889</f>
        <v>100001</v>
      </c>
      <c r="D302" s="1">
        <f>'All Nodes'!D7889</f>
        <v>-0.55684800000000001</v>
      </c>
      <c r="E302" s="1">
        <f>'All Nodes'!E7889</f>
        <v>2.91562E-2</v>
      </c>
      <c r="F302" s="1">
        <f>'All Nodes'!F7889</f>
        <v>0.49487100000000001</v>
      </c>
      <c r="G302">
        <f>'All Nodes'!G7889</f>
        <v>100001</v>
      </c>
    </row>
    <row r="303" spans="1:7" x14ac:dyDescent="0.25">
      <c r="A303" t="str">
        <f>'All Nodes'!A7890</f>
        <v>GRID</v>
      </c>
      <c r="B303">
        <f>'All Nodes'!B7890</f>
        <v>112461</v>
      </c>
      <c r="C303">
        <f>'All Nodes'!C7890</f>
        <v>100001</v>
      </c>
      <c r="D303" s="1">
        <f>'All Nodes'!D7890</f>
        <v>-0.55329600000000001</v>
      </c>
      <c r="E303" s="1">
        <f>'All Nodes'!E7890</f>
        <v>2.89704E-2</v>
      </c>
      <c r="F303" s="1">
        <f>'All Nodes'!F7890</f>
        <v>0.49487100000000001</v>
      </c>
      <c r="G303">
        <f>'All Nodes'!G7890</f>
        <v>100001</v>
      </c>
    </row>
    <row r="304" spans="1:7" x14ac:dyDescent="0.25">
      <c r="A304" t="str">
        <f>'All Nodes'!A7891</f>
        <v>GRID</v>
      </c>
      <c r="B304">
        <f>'All Nodes'!B7891</f>
        <v>112462</v>
      </c>
      <c r="C304">
        <f>'All Nodes'!C7891</f>
        <v>100001</v>
      </c>
      <c r="D304" s="1">
        <f>'All Nodes'!D7891</f>
        <v>-0.54974500000000004</v>
      </c>
      <c r="E304" s="1">
        <f>'All Nodes'!E7891</f>
        <v>2.87846E-2</v>
      </c>
      <c r="F304" s="1">
        <f>'All Nodes'!F7891</f>
        <v>0.49487100000000001</v>
      </c>
      <c r="G304">
        <f>'All Nodes'!G7891</f>
        <v>100001</v>
      </c>
    </row>
    <row r="305" spans="1:7" x14ac:dyDescent="0.25">
      <c r="A305" t="str">
        <f>'All Nodes'!A7892</f>
        <v>GRID</v>
      </c>
      <c r="B305">
        <f>'All Nodes'!B7892</f>
        <v>112463</v>
      </c>
      <c r="C305">
        <f>'All Nodes'!C7892</f>
        <v>100001</v>
      </c>
      <c r="D305" s="1">
        <f>'All Nodes'!D7892</f>
        <v>-0.56827700000000003</v>
      </c>
      <c r="E305" s="1">
        <f>'All Nodes'!E7892</f>
        <v>-2.6990000000000001E-5</v>
      </c>
      <c r="F305" s="1">
        <f>'All Nodes'!F7892</f>
        <v>0.49487100000000001</v>
      </c>
      <c r="G305">
        <f>'All Nodes'!G7892</f>
        <v>100001</v>
      </c>
    </row>
    <row r="306" spans="1:7" x14ac:dyDescent="0.25">
      <c r="A306" t="str">
        <f>'All Nodes'!A7893</f>
        <v>GRID</v>
      </c>
      <c r="B306">
        <f>'All Nodes'!B7893</f>
        <v>112464</v>
      </c>
      <c r="C306">
        <f>'All Nodes'!C7893</f>
        <v>100001</v>
      </c>
      <c r="D306" s="1">
        <f>'All Nodes'!D7893</f>
        <v>-0.56999900000000003</v>
      </c>
      <c r="E306" s="1">
        <f>'All Nodes'!E7893</f>
        <v>-2.6930000000000001E-5</v>
      </c>
      <c r="F306" s="1">
        <f>'All Nodes'!F7893</f>
        <v>0.49487100000000001</v>
      </c>
      <c r="G306">
        <f>'All Nodes'!G7893</f>
        <v>100001</v>
      </c>
    </row>
    <row r="307" spans="1:7" x14ac:dyDescent="0.25">
      <c r="A307" t="str">
        <f>'All Nodes'!A7894</f>
        <v>GRID</v>
      </c>
      <c r="B307">
        <f>'All Nodes'!B7894</f>
        <v>112465</v>
      </c>
      <c r="C307">
        <f>'All Nodes'!C7894</f>
        <v>100001</v>
      </c>
      <c r="D307" s="1">
        <f>'All Nodes'!D7894</f>
        <v>3.0457399999999999E-2</v>
      </c>
      <c r="E307" s="1">
        <f>'All Nodes'!E7894</f>
        <v>0.58170299999999997</v>
      </c>
      <c r="F307" s="1">
        <f>'All Nodes'!F7894</f>
        <v>0.49486999999999998</v>
      </c>
      <c r="G307">
        <f>'All Nodes'!G7894</f>
        <v>100001</v>
      </c>
    </row>
    <row r="308" spans="1:7" x14ac:dyDescent="0.25">
      <c r="A308" t="str">
        <f>'All Nodes'!A7895</f>
        <v>GRID</v>
      </c>
      <c r="B308">
        <f>'All Nodes'!B7895</f>
        <v>112466</v>
      </c>
      <c r="C308">
        <f>'All Nodes'!C7895</f>
        <v>100001</v>
      </c>
      <c r="D308" s="1">
        <f>'All Nodes'!D7895</f>
        <v>3.0271599999999999E-2</v>
      </c>
      <c r="E308" s="1">
        <f>'All Nodes'!E7895</f>
        <v>0.578152</v>
      </c>
      <c r="F308" s="1">
        <f>'All Nodes'!F7895</f>
        <v>0.49486999999999998</v>
      </c>
      <c r="G308">
        <f>'All Nodes'!G7895</f>
        <v>100001</v>
      </c>
    </row>
    <row r="309" spans="1:7" x14ac:dyDescent="0.25">
      <c r="A309" t="str">
        <f>'All Nodes'!A7896</f>
        <v>GRID</v>
      </c>
      <c r="B309">
        <f>'All Nodes'!B7896</f>
        <v>112467</v>
      </c>
      <c r="C309">
        <f>'All Nodes'!C7896</f>
        <v>100001</v>
      </c>
      <c r="D309" s="1">
        <f>'All Nodes'!D7896</f>
        <v>3.0084799999999998E-2</v>
      </c>
      <c r="E309" s="1">
        <f>'All Nodes'!E7896</f>
        <v>0.57460100000000003</v>
      </c>
      <c r="F309" s="1">
        <f>'All Nodes'!F7896</f>
        <v>0.49486999999999998</v>
      </c>
      <c r="G309">
        <f>'All Nodes'!G7896</f>
        <v>100001</v>
      </c>
    </row>
    <row r="310" spans="1:7" x14ac:dyDescent="0.25">
      <c r="A310" t="str">
        <f>'All Nodes'!A7897</f>
        <v>GRID</v>
      </c>
      <c r="B310">
        <f>'All Nodes'!B7897</f>
        <v>112468</v>
      </c>
      <c r="C310">
        <f>'All Nodes'!C7897</f>
        <v>100001</v>
      </c>
      <c r="D310" s="1">
        <f>'All Nodes'!D7897</f>
        <v>2.9803E-2</v>
      </c>
      <c r="E310" s="1">
        <f>'All Nodes'!E7897</f>
        <v>0.56921999999999995</v>
      </c>
      <c r="F310" s="1">
        <f>'All Nodes'!F7897</f>
        <v>0.49487100000000001</v>
      </c>
      <c r="G310">
        <f>'All Nodes'!G7897</f>
        <v>100001</v>
      </c>
    </row>
    <row r="311" spans="1:7" x14ac:dyDescent="0.25">
      <c r="A311" t="str">
        <f>'All Nodes'!A7898</f>
        <v>GRID</v>
      </c>
      <c r="B311">
        <f>'All Nodes'!B7898</f>
        <v>112469</v>
      </c>
      <c r="C311">
        <f>'All Nodes'!C7898</f>
        <v>100001</v>
      </c>
      <c r="D311" s="1">
        <f>'All Nodes'!D7898</f>
        <v>2.9713099999999999E-2</v>
      </c>
      <c r="E311" s="1">
        <f>'All Nodes'!E7898</f>
        <v>0.5675</v>
      </c>
      <c r="F311" s="1">
        <f>'All Nodes'!F7898</f>
        <v>0.49487100000000001</v>
      </c>
      <c r="G311">
        <f>'All Nodes'!G7898</f>
        <v>100001</v>
      </c>
    </row>
    <row r="312" spans="1:7" x14ac:dyDescent="0.25">
      <c r="A312" t="str">
        <f>'All Nodes'!A7899</f>
        <v>GRID</v>
      </c>
      <c r="B312">
        <f>'All Nodes'!B7899</f>
        <v>112470</v>
      </c>
      <c r="C312">
        <f>'All Nodes'!C7899</f>
        <v>100001</v>
      </c>
      <c r="D312" s="1">
        <f>'All Nodes'!D7899</f>
        <v>2.95272E-2</v>
      </c>
      <c r="E312" s="1">
        <f>'All Nodes'!E7899</f>
        <v>0.56394900000000003</v>
      </c>
      <c r="F312" s="1">
        <f>'All Nodes'!F7899</f>
        <v>0.49487100000000001</v>
      </c>
      <c r="G312">
        <f>'All Nodes'!G7899</f>
        <v>100001</v>
      </c>
    </row>
    <row r="313" spans="1:7" x14ac:dyDescent="0.25">
      <c r="A313" t="str">
        <f>'All Nodes'!A7900</f>
        <v>GRID</v>
      </c>
      <c r="B313">
        <f>'All Nodes'!B7900</f>
        <v>112471</v>
      </c>
      <c r="C313">
        <f>'All Nodes'!C7900</f>
        <v>100001</v>
      </c>
      <c r="D313" s="1">
        <f>'All Nodes'!D7900</f>
        <v>2.93414E-2</v>
      </c>
      <c r="E313" s="1">
        <f>'All Nodes'!E7900</f>
        <v>0.56039799999999995</v>
      </c>
      <c r="F313" s="1">
        <f>'All Nodes'!F7900</f>
        <v>0.49487100000000001</v>
      </c>
      <c r="G313">
        <f>'All Nodes'!G7900</f>
        <v>100001</v>
      </c>
    </row>
    <row r="314" spans="1:7" x14ac:dyDescent="0.25">
      <c r="A314" t="str">
        <f>'All Nodes'!A7901</f>
        <v>GRID</v>
      </c>
      <c r="B314">
        <f>'All Nodes'!B7901</f>
        <v>112472</v>
      </c>
      <c r="C314">
        <f>'All Nodes'!C7901</f>
        <v>100001</v>
      </c>
      <c r="D314" s="1">
        <f>'All Nodes'!D7901</f>
        <v>2.91556E-2</v>
      </c>
      <c r="E314" s="1">
        <f>'All Nodes'!E7901</f>
        <v>0.55684800000000001</v>
      </c>
      <c r="F314" s="1">
        <f>'All Nodes'!F7901</f>
        <v>0.49487100000000001</v>
      </c>
      <c r="G314">
        <f>'All Nodes'!G7901</f>
        <v>100001</v>
      </c>
    </row>
    <row r="315" spans="1:7" x14ac:dyDescent="0.25">
      <c r="A315" t="str">
        <f>'All Nodes'!A7902</f>
        <v>GRID</v>
      </c>
      <c r="B315">
        <f>'All Nodes'!B7902</f>
        <v>112473</v>
      </c>
      <c r="C315">
        <f>'All Nodes'!C7902</f>
        <v>100001</v>
      </c>
      <c r="D315" s="1">
        <f>'All Nodes'!D7902</f>
        <v>2.89698E-2</v>
      </c>
      <c r="E315" s="1">
        <f>'All Nodes'!E7902</f>
        <v>0.55329700000000004</v>
      </c>
      <c r="F315" s="1">
        <f>'All Nodes'!F7902</f>
        <v>0.49487100000000001</v>
      </c>
      <c r="G315">
        <f>'All Nodes'!G7902</f>
        <v>100001</v>
      </c>
    </row>
    <row r="316" spans="1:7" x14ac:dyDescent="0.25">
      <c r="A316" t="str">
        <f>'All Nodes'!A7903</f>
        <v>GRID</v>
      </c>
      <c r="B316">
        <f>'All Nodes'!B7903</f>
        <v>112474</v>
      </c>
      <c r="C316">
        <f>'All Nodes'!C7903</f>
        <v>100001</v>
      </c>
      <c r="D316" s="1">
        <f>'All Nodes'!D7903</f>
        <v>2.8784000000000001E-2</v>
      </c>
      <c r="E316" s="1">
        <f>'All Nodes'!E7903</f>
        <v>0.54974599999999996</v>
      </c>
      <c r="F316" s="1">
        <f>'All Nodes'!F7903</f>
        <v>0.49487100000000001</v>
      </c>
      <c r="G316">
        <f>'All Nodes'!G7903</f>
        <v>100001</v>
      </c>
    </row>
    <row r="317" spans="1:7" x14ac:dyDescent="0.25">
      <c r="A317" t="str">
        <f>'All Nodes'!A7904</f>
        <v>GRID</v>
      </c>
      <c r="B317">
        <f>'All Nodes'!B7904</f>
        <v>112475</v>
      </c>
      <c r="C317">
        <f>'All Nodes'!C7904</f>
        <v>100001</v>
      </c>
      <c r="D317" s="1">
        <f>'All Nodes'!D7904</f>
        <v>6.0858500000000003E-2</v>
      </c>
      <c r="E317" s="1">
        <f>'All Nodes'!E7904</f>
        <v>0.57931200000000005</v>
      </c>
      <c r="F317" s="1">
        <f>'All Nodes'!F7904</f>
        <v>0.49487100000000001</v>
      </c>
      <c r="G317">
        <f>'All Nodes'!G7904</f>
        <v>100001</v>
      </c>
    </row>
    <row r="318" spans="1:7" x14ac:dyDescent="0.25">
      <c r="A318" t="str">
        <f>'All Nodes'!A7905</f>
        <v>GRID</v>
      </c>
      <c r="B318">
        <f>'All Nodes'!B7905</f>
        <v>112476</v>
      </c>
      <c r="C318">
        <f>'All Nodes'!C7905</f>
        <v>100001</v>
      </c>
      <c r="D318" s="1">
        <f>'All Nodes'!D7905</f>
        <v>-0.57459800000000005</v>
      </c>
      <c r="E318" s="1">
        <f>'All Nodes'!E7905</f>
        <v>-3.0138999999999999E-2</v>
      </c>
      <c r="F318" s="1">
        <f>'All Nodes'!F7905</f>
        <v>0.49487100000000001</v>
      </c>
      <c r="G318">
        <f>'All Nodes'!G7905</f>
        <v>100001</v>
      </c>
    </row>
    <row r="319" spans="1:7" x14ac:dyDescent="0.25">
      <c r="A319" t="str">
        <f>'All Nodes'!A7906</f>
        <v>GRID</v>
      </c>
      <c r="B319">
        <f>'All Nodes'!B7906</f>
        <v>112477</v>
      </c>
      <c r="C319">
        <f>'All Nodes'!C7906</f>
        <v>100001</v>
      </c>
      <c r="D319" s="1">
        <f>'All Nodes'!D7906</f>
        <v>-0.56921699999999997</v>
      </c>
      <c r="E319" s="1">
        <f>'All Nodes'!E7906</f>
        <v>-2.9857000000000002E-2</v>
      </c>
      <c r="F319" s="1">
        <f>'All Nodes'!F7906</f>
        <v>0.49487100000000001</v>
      </c>
      <c r="G319">
        <f>'All Nodes'!G7906</f>
        <v>100001</v>
      </c>
    </row>
    <row r="320" spans="1:7" x14ac:dyDescent="0.25">
      <c r="A320" t="str">
        <f>'All Nodes'!A7907</f>
        <v>GRID</v>
      </c>
      <c r="B320">
        <f>'All Nodes'!B7907</f>
        <v>112478</v>
      </c>
      <c r="C320">
        <f>'All Nodes'!C7907</f>
        <v>100001</v>
      </c>
      <c r="D320" s="1">
        <f>'All Nodes'!D7907</f>
        <v>-0.57814900000000002</v>
      </c>
      <c r="E320" s="1">
        <f>'All Nodes'!E7907</f>
        <v>-3.0325999999999999E-2</v>
      </c>
      <c r="F320" s="1">
        <f>'All Nodes'!F7907</f>
        <v>0.49487100000000001</v>
      </c>
      <c r="G320">
        <f>'All Nodes'!G7907</f>
        <v>100001</v>
      </c>
    </row>
    <row r="321" spans="1:7" x14ac:dyDescent="0.25">
      <c r="A321" t="str">
        <f>'All Nodes'!A7908</f>
        <v>GRID</v>
      </c>
      <c r="B321">
        <f>'All Nodes'!B7908</f>
        <v>112479</v>
      </c>
      <c r="C321">
        <f>'All Nodes'!C7908</f>
        <v>100001</v>
      </c>
      <c r="D321" s="1">
        <f>'All Nodes'!D7908</f>
        <v>-0.58169999999999999</v>
      </c>
      <c r="E321" s="1">
        <f>'All Nodes'!E7908</f>
        <v>-3.0512000000000001E-2</v>
      </c>
      <c r="F321" s="1">
        <f>'All Nodes'!F7908</f>
        <v>0.49487100000000001</v>
      </c>
      <c r="G321">
        <f>'All Nodes'!G7908</f>
        <v>100001</v>
      </c>
    </row>
    <row r="322" spans="1:7" x14ac:dyDescent="0.25">
      <c r="A322" t="str">
        <f>'All Nodes'!A7909</f>
        <v>GRID</v>
      </c>
      <c r="B322">
        <f>'All Nodes'!B7909</f>
        <v>112480</v>
      </c>
      <c r="C322">
        <f>'All Nodes'!C7909</f>
        <v>100001</v>
      </c>
      <c r="D322" s="1">
        <f>'All Nodes'!D7909</f>
        <v>-0.56472100000000003</v>
      </c>
      <c r="E322" s="1">
        <f>'All Nodes'!E7909</f>
        <v>-2.7100000000000001E-5</v>
      </c>
      <c r="F322" s="1">
        <f>'All Nodes'!F7909</f>
        <v>0.49487100000000001</v>
      </c>
      <c r="G322">
        <f>'All Nodes'!G7909</f>
        <v>100001</v>
      </c>
    </row>
    <row r="323" spans="1:7" x14ac:dyDescent="0.25">
      <c r="A323" t="str">
        <f>'All Nodes'!A7910</f>
        <v>GRID</v>
      </c>
      <c r="B323">
        <f>'All Nodes'!B7910</f>
        <v>112481</v>
      </c>
      <c r="C323">
        <f>'All Nodes'!C7910</f>
        <v>100001</v>
      </c>
      <c r="D323" s="1">
        <f>'All Nodes'!D7910</f>
        <v>-0.56116500000000002</v>
      </c>
      <c r="E323" s="1">
        <f>'All Nodes'!E7910</f>
        <v>-2.6840000000000001E-5</v>
      </c>
      <c r="F323" s="1">
        <f>'All Nodes'!F7910</f>
        <v>0.49487100000000001</v>
      </c>
      <c r="G323">
        <f>'All Nodes'!G7910</f>
        <v>100001</v>
      </c>
    </row>
    <row r="324" spans="1:7" x14ac:dyDescent="0.25">
      <c r="A324" t="str">
        <f>'All Nodes'!A7911</f>
        <v>GRID</v>
      </c>
      <c r="B324">
        <f>'All Nodes'!B7911</f>
        <v>112482</v>
      </c>
      <c r="C324">
        <f>'All Nodes'!C7911</f>
        <v>100001</v>
      </c>
      <c r="D324" s="1">
        <f>'All Nodes'!D7911</f>
        <v>-0.55761000000000005</v>
      </c>
      <c r="E324" s="1">
        <f>'All Nodes'!E7911</f>
        <v>-2.6760000000000001E-5</v>
      </c>
      <c r="F324" s="1">
        <f>'All Nodes'!F7911</f>
        <v>0.49487100000000001</v>
      </c>
      <c r="G324">
        <f>'All Nodes'!G7911</f>
        <v>100001</v>
      </c>
    </row>
    <row r="325" spans="1:7" x14ac:dyDescent="0.25">
      <c r="A325" t="str">
        <f>'All Nodes'!A7912</f>
        <v>GRID</v>
      </c>
      <c r="B325">
        <f>'All Nodes'!B7912</f>
        <v>112483</v>
      </c>
      <c r="C325">
        <f>'All Nodes'!C7912</f>
        <v>100001</v>
      </c>
      <c r="D325" s="1">
        <f>'All Nodes'!D7912</f>
        <v>-0.55405400000000005</v>
      </c>
      <c r="E325" s="1">
        <f>'All Nodes'!E7912</f>
        <v>-2.565E-5</v>
      </c>
      <c r="F325" s="1">
        <f>'All Nodes'!F7912</f>
        <v>0.49487100000000001</v>
      </c>
      <c r="G325">
        <f>'All Nodes'!G7912</f>
        <v>100001</v>
      </c>
    </row>
    <row r="326" spans="1:7" x14ac:dyDescent="0.25">
      <c r="A326" t="str">
        <f>'All Nodes'!A7913</f>
        <v>GRID</v>
      </c>
      <c r="B326">
        <f>'All Nodes'!B7913</f>
        <v>112484</v>
      </c>
      <c r="C326">
        <f>'All Nodes'!C7913</f>
        <v>100001</v>
      </c>
      <c r="D326" s="1">
        <f>'All Nodes'!D7913</f>
        <v>-0.55049800000000004</v>
      </c>
      <c r="E326" s="1">
        <f>'All Nodes'!E7913</f>
        <v>-2.5570000000000001E-5</v>
      </c>
      <c r="F326" s="1">
        <f>'All Nodes'!F7913</f>
        <v>0.49487100000000001</v>
      </c>
      <c r="G326">
        <f>'All Nodes'!G7913</f>
        <v>100001</v>
      </c>
    </row>
    <row r="327" spans="1:7" x14ac:dyDescent="0.25">
      <c r="A327" t="str">
        <f>'All Nodes'!A7914</f>
        <v>GRID</v>
      </c>
      <c r="B327">
        <f>'All Nodes'!B7914</f>
        <v>112485</v>
      </c>
      <c r="C327">
        <f>'All Nodes'!C7914</f>
        <v>100001</v>
      </c>
      <c r="D327" s="1">
        <f>'All Nodes'!D7914</f>
        <v>-0.56394599999999995</v>
      </c>
      <c r="E327" s="1">
        <f>'All Nodes'!E7914</f>
        <v>-2.9581E-2</v>
      </c>
      <c r="F327" s="1">
        <f>'All Nodes'!F7914</f>
        <v>0.49487100000000001</v>
      </c>
      <c r="G327">
        <f>'All Nodes'!G7914</f>
        <v>100001</v>
      </c>
    </row>
    <row r="328" spans="1:7" x14ac:dyDescent="0.25">
      <c r="A328" t="str">
        <f>'All Nodes'!A7915</f>
        <v>GRID</v>
      </c>
      <c r="B328">
        <f>'All Nodes'!B7915</f>
        <v>112486</v>
      </c>
      <c r="C328">
        <f>'All Nodes'!C7915</f>
        <v>100001</v>
      </c>
      <c r="D328" s="1">
        <f>'All Nodes'!D7915</f>
        <v>-0.56749700000000003</v>
      </c>
      <c r="E328" s="1">
        <f>'All Nodes'!E7915</f>
        <v>-2.9766999999999998E-2</v>
      </c>
      <c r="F328" s="1">
        <f>'All Nodes'!F7915</f>
        <v>0.49487100000000001</v>
      </c>
      <c r="G328">
        <f>'All Nodes'!G7915</f>
        <v>100001</v>
      </c>
    </row>
    <row r="329" spans="1:7" x14ac:dyDescent="0.25">
      <c r="A329" t="str">
        <f>'All Nodes'!A7916</f>
        <v>GRID</v>
      </c>
      <c r="B329">
        <f>'All Nodes'!B7916</f>
        <v>112487</v>
      </c>
      <c r="C329">
        <f>'All Nodes'!C7916</f>
        <v>100001</v>
      </c>
      <c r="D329" s="1">
        <f>'All Nodes'!D7916</f>
        <v>-0.56687399999999999</v>
      </c>
      <c r="E329" s="1">
        <f>'All Nodes'!E7916</f>
        <v>-5.9607E-2</v>
      </c>
      <c r="F329" s="1">
        <f>'All Nodes'!F7916</f>
        <v>0.49487199999999998</v>
      </c>
      <c r="G329">
        <f>'All Nodes'!G7916</f>
        <v>100001</v>
      </c>
    </row>
    <row r="330" spans="1:7" x14ac:dyDescent="0.25">
      <c r="A330" t="str">
        <f>'All Nodes'!A7917</f>
        <v>GRID</v>
      </c>
      <c r="B330">
        <f>'All Nodes'!B7917</f>
        <v>112488</v>
      </c>
      <c r="C330">
        <f>'All Nodes'!C7917</f>
        <v>100001</v>
      </c>
      <c r="D330" s="1">
        <f>'All Nodes'!D7917</f>
        <v>-0.56628599999999996</v>
      </c>
      <c r="E330" s="1">
        <f>'All Nodes'!E7917</f>
        <v>-0.120397</v>
      </c>
      <c r="F330" s="1">
        <f>'All Nodes'!F7917</f>
        <v>0.49487100000000001</v>
      </c>
      <c r="G330">
        <f>'All Nodes'!G7917</f>
        <v>100001</v>
      </c>
    </row>
    <row r="331" spans="1:7" x14ac:dyDescent="0.25">
      <c r="A331" t="str">
        <f>'All Nodes'!A7918</f>
        <v>GRID</v>
      </c>
      <c r="B331">
        <f>'All Nodes'!B7918</f>
        <v>112489</v>
      </c>
      <c r="C331">
        <f>'All Nodes'!C7918</f>
        <v>100001</v>
      </c>
      <c r="D331" s="1">
        <f>'All Nodes'!D7918</f>
        <v>-0.56976400000000005</v>
      </c>
      <c r="E331" s="1">
        <f>'All Nodes'!E7918</f>
        <v>-0.12113599999999999</v>
      </c>
      <c r="F331" s="1">
        <f>'All Nodes'!F7918</f>
        <v>0.49487100000000001</v>
      </c>
      <c r="G331">
        <f>'All Nodes'!G7918</f>
        <v>100001</v>
      </c>
    </row>
    <row r="332" spans="1:7" x14ac:dyDescent="0.25">
      <c r="A332" t="str">
        <f>'All Nodes'!A7919</f>
        <v>GRID</v>
      </c>
      <c r="B332">
        <f>'All Nodes'!B7919</f>
        <v>112490</v>
      </c>
      <c r="C332">
        <f>'All Nodes'!C7919</f>
        <v>100001</v>
      </c>
      <c r="D332" s="1">
        <f>'All Nodes'!D7919</f>
        <v>-0.56297799999999998</v>
      </c>
      <c r="E332" s="1">
        <f>'All Nodes'!E7919</f>
        <v>-8.9192999999999995E-2</v>
      </c>
      <c r="F332" s="1">
        <f>'All Nodes'!F7919</f>
        <v>0.49487100000000001</v>
      </c>
      <c r="G332">
        <f>'All Nodes'!G7919</f>
        <v>100001</v>
      </c>
    </row>
    <row r="333" spans="1:7" x14ac:dyDescent="0.25">
      <c r="A333" t="str">
        <f>'All Nodes'!A7920</f>
        <v>GRID</v>
      </c>
      <c r="B333">
        <f>'All Nodes'!B7920</f>
        <v>112491</v>
      </c>
      <c r="C333">
        <f>'All Nodes'!C7920</f>
        <v>100001</v>
      </c>
      <c r="D333" s="1">
        <f>'All Nodes'!D7920</f>
        <v>-0.562809</v>
      </c>
      <c r="E333" s="1">
        <f>'All Nodes'!E7920</f>
        <v>-0.119656</v>
      </c>
      <c r="F333" s="1">
        <f>'All Nodes'!F7920</f>
        <v>0.49487100000000001</v>
      </c>
      <c r="G333">
        <f>'All Nodes'!G7920</f>
        <v>100001</v>
      </c>
    </row>
    <row r="334" spans="1:7" x14ac:dyDescent="0.25">
      <c r="A334" t="str">
        <f>'All Nodes'!A7921</f>
        <v>GRID</v>
      </c>
      <c r="B334">
        <f>'All Nodes'!B7921</f>
        <v>112492</v>
      </c>
      <c r="C334">
        <f>'All Nodes'!C7921</f>
        <v>100001</v>
      </c>
      <c r="D334" s="1">
        <f>'All Nodes'!D7921</f>
        <v>6.0487699999999998E-2</v>
      </c>
      <c r="E334" s="1">
        <f>'All Nodes'!E7921</f>
        <v>0.57577599999999995</v>
      </c>
      <c r="F334" s="1">
        <f>'All Nodes'!F7921</f>
        <v>0.49487100000000001</v>
      </c>
      <c r="G334">
        <f>'All Nodes'!G7921</f>
        <v>100001</v>
      </c>
    </row>
    <row r="335" spans="1:7" x14ac:dyDescent="0.25">
      <c r="A335" t="str">
        <f>'All Nodes'!A7922</f>
        <v>GRID</v>
      </c>
      <c r="B335">
        <f>'All Nodes'!B7922</f>
        <v>112493</v>
      </c>
      <c r="C335">
        <f>'All Nodes'!C7922</f>
        <v>100001</v>
      </c>
      <c r="D335" s="1">
        <f>'All Nodes'!D7922</f>
        <v>6.0115799999999997E-2</v>
      </c>
      <c r="E335" s="1">
        <f>'All Nodes'!E7922</f>
        <v>0.57223999999999997</v>
      </c>
      <c r="F335" s="1">
        <f>'All Nodes'!F7922</f>
        <v>0.49487100000000001</v>
      </c>
      <c r="G335">
        <f>'All Nodes'!G7922</f>
        <v>100001</v>
      </c>
    </row>
    <row r="336" spans="1:7" x14ac:dyDescent="0.25">
      <c r="A336" t="str">
        <f>'All Nodes'!A7923</f>
        <v>GRID</v>
      </c>
      <c r="B336">
        <f>'All Nodes'!B7923</f>
        <v>112494</v>
      </c>
      <c r="C336">
        <f>'All Nodes'!C7923</f>
        <v>100001</v>
      </c>
      <c r="D336" s="1">
        <f>'All Nodes'!D7923</f>
        <v>5.9553200000000001E-2</v>
      </c>
      <c r="E336" s="1">
        <f>'All Nodes'!E7923</f>
        <v>0.56688000000000005</v>
      </c>
      <c r="F336" s="1">
        <f>'All Nodes'!F7923</f>
        <v>0.49487100000000001</v>
      </c>
      <c r="G336">
        <f>'All Nodes'!G7923</f>
        <v>100001</v>
      </c>
    </row>
    <row r="337" spans="1:7" x14ac:dyDescent="0.25">
      <c r="A337" t="str">
        <f>'All Nodes'!A7924</f>
        <v>GRID</v>
      </c>
      <c r="B337">
        <f>'All Nodes'!B7924</f>
        <v>112495</v>
      </c>
      <c r="C337">
        <f>'All Nodes'!C7924</f>
        <v>100001</v>
      </c>
      <c r="D337" s="1">
        <f>'All Nodes'!D7924</f>
        <v>5.9373200000000001E-2</v>
      </c>
      <c r="E337" s="1">
        <f>'All Nodes'!E7924</f>
        <v>0.56516699999999997</v>
      </c>
      <c r="F337" s="1">
        <f>'All Nodes'!F7924</f>
        <v>0.49486999999999998</v>
      </c>
      <c r="G337">
        <f>'All Nodes'!G7924</f>
        <v>100001</v>
      </c>
    </row>
    <row r="338" spans="1:7" x14ac:dyDescent="0.25">
      <c r="A338" t="str">
        <f>'All Nodes'!A7925</f>
        <v>GRID</v>
      </c>
      <c r="B338">
        <f>'All Nodes'!B7925</f>
        <v>112496</v>
      </c>
      <c r="C338">
        <f>'All Nodes'!C7925</f>
        <v>100001</v>
      </c>
      <c r="D338" s="1">
        <f>'All Nodes'!D7925</f>
        <v>5.9001400000000002E-2</v>
      </c>
      <c r="E338" s="1">
        <f>'All Nodes'!E7925</f>
        <v>0.56163099999999999</v>
      </c>
      <c r="F338" s="1">
        <f>'All Nodes'!F7925</f>
        <v>0.49486999999999998</v>
      </c>
      <c r="G338">
        <f>'All Nodes'!G7925</f>
        <v>100001</v>
      </c>
    </row>
    <row r="339" spans="1:7" x14ac:dyDescent="0.25">
      <c r="A339" t="str">
        <f>'All Nodes'!A7926</f>
        <v>GRID</v>
      </c>
      <c r="B339">
        <f>'All Nodes'!B7926</f>
        <v>112497</v>
      </c>
      <c r="C339">
        <f>'All Nodes'!C7926</f>
        <v>100001</v>
      </c>
      <c r="D339" s="1">
        <f>'All Nodes'!D7926</f>
        <v>5.8629599999999997E-2</v>
      </c>
      <c r="E339" s="1">
        <f>'All Nodes'!E7926</f>
        <v>0.55809600000000004</v>
      </c>
      <c r="F339" s="1">
        <f>'All Nodes'!F7926</f>
        <v>0.49486999999999998</v>
      </c>
      <c r="G339">
        <f>'All Nodes'!G7926</f>
        <v>100001</v>
      </c>
    </row>
    <row r="340" spans="1:7" x14ac:dyDescent="0.25">
      <c r="A340" t="str">
        <f>'All Nodes'!A7927</f>
        <v>GRID</v>
      </c>
      <c r="B340">
        <f>'All Nodes'!B7927</f>
        <v>112498</v>
      </c>
      <c r="C340">
        <f>'All Nodes'!C7927</f>
        <v>100001</v>
      </c>
      <c r="D340" s="1">
        <f>'All Nodes'!D7927</f>
        <v>5.8258799999999999E-2</v>
      </c>
      <c r="E340" s="1">
        <f>'All Nodes'!E7927</f>
        <v>0.55456000000000005</v>
      </c>
      <c r="F340" s="1">
        <f>'All Nodes'!F7927</f>
        <v>0.49486999999999998</v>
      </c>
      <c r="G340">
        <f>'All Nodes'!G7927</f>
        <v>100001</v>
      </c>
    </row>
    <row r="341" spans="1:7" x14ac:dyDescent="0.25">
      <c r="A341" t="str">
        <f>'All Nodes'!A7928</f>
        <v>GRID</v>
      </c>
      <c r="B341">
        <f>'All Nodes'!B7928</f>
        <v>112499</v>
      </c>
      <c r="C341">
        <f>'All Nodes'!C7928</f>
        <v>100001</v>
      </c>
      <c r="D341" s="1">
        <f>'All Nodes'!D7928</f>
        <v>5.7886899999999998E-2</v>
      </c>
      <c r="E341" s="1">
        <f>'All Nodes'!E7928</f>
        <v>0.55102300000000004</v>
      </c>
      <c r="F341" s="1">
        <f>'All Nodes'!F7928</f>
        <v>0.49486999999999998</v>
      </c>
      <c r="G341">
        <f>'All Nodes'!G7928</f>
        <v>100001</v>
      </c>
    </row>
    <row r="342" spans="1:7" x14ac:dyDescent="0.25">
      <c r="A342" t="str">
        <f>'All Nodes'!A7929</f>
        <v>GRID</v>
      </c>
      <c r="B342">
        <f>'All Nodes'!B7929</f>
        <v>112500</v>
      </c>
      <c r="C342">
        <f>'All Nodes'!C7929</f>
        <v>100001</v>
      </c>
      <c r="D342" s="1">
        <f>'All Nodes'!D7929</f>
        <v>5.7515999999999998E-2</v>
      </c>
      <c r="E342" s="1">
        <f>'All Nodes'!E7929</f>
        <v>0.54748699999999995</v>
      </c>
      <c r="F342" s="1">
        <f>'All Nodes'!F7929</f>
        <v>0.49486999999999998</v>
      </c>
      <c r="G342">
        <f>'All Nodes'!G7929</f>
        <v>100001</v>
      </c>
    </row>
    <row r="343" spans="1:7" x14ac:dyDescent="0.25">
      <c r="A343" t="str">
        <f>'All Nodes'!A7930</f>
        <v>GRID</v>
      </c>
      <c r="B343">
        <f>'All Nodes'!B7930</f>
        <v>112501</v>
      </c>
      <c r="C343">
        <f>'All Nodes'!C7930</f>
        <v>100001</v>
      </c>
      <c r="D343" s="1">
        <f>'All Nodes'!D7930</f>
        <v>9.0537900000000004E-2</v>
      </c>
      <c r="E343" s="1">
        <f>'All Nodes'!E7930</f>
        <v>0.57182200000000005</v>
      </c>
      <c r="F343" s="1">
        <f>'All Nodes'!F7930</f>
        <v>0.49486999999999998</v>
      </c>
      <c r="G343">
        <f>'All Nodes'!G7930</f>
        <v>100001</v>
      </c>
    </row>
    <row r="344" spans="1:7" x14ac:dyDescent="0.25">
      <c r="A344" t="str">
        <f>'All Nodes'!A7931</f>
        <v>GRID</v>
      </c>
      <c r="B344">
        <f>'All Nodes'!B7931</f>
        <v>112502</v>
      </c>
      <c r="C344">
        <f>'All Nodes'!C7931</f>
        <v>100001</v>
      </c>
      <c r="D344" s="1">
        <f>'All Nodes'!D7931</f>
        <v>9.10937E-2</v>
      </c>
      <c r="E344" s="1">
        <f>'All Nodes'!E7931</f>
        <v>0.57533400000000001</v>
      </c>
      <c r="F344" s="1">
        <f>'All Nodes'!F7931</f>
        <v>0.49486999999999998</v>
      </c>
      <c r="G344">
        <f>'All Nodes'!G7931</f>
        <v>100001</v>
      </c>
    </row>
    <row r="345" spans="1:7" x14ac:dyDescent="0.25">
      <c r="A345" t="str">
        <f>'All Nodes'!A7932</f>
        <v>GRID</v>
      </c>
      <c r="B345">
        <f>'All Nodes'!B7932</f>
        <v>112503</v>
      </c>
      <c r="C345">
        <f>'All Nodes'!C7932</f>
        <v>100001</v>
      </c>
      <c r="D345" s="1">
        <f>'All Nodes'!D7932</f>
        <v>-0.57576899999999998</v>
      </c>
      <c r="E345" s="1">
        <f>'All Nodes'!E7932</f>
        <v>-6.0541999999999999E-2</v>
      </c>
      <c r="F345" s="1">
        <f>'All Nodes'!F7932</f>
        <v>0.49487199999999998</v>
      </c>
      <c r="G345">
        <f>'All Nodes'!G7932</f>
        <v>100001</v>
      </c>
    </row>
    <row r="346" spans="1:7" x14ac:dyDescent="0.25">
      <c r="A346" t="str">
        <f>'All Nodes'!A7933</f>
        <v>GRID</v>
      </c>
      <c r="B346">
        <f>'All Nodes'!B7933</f>
        <v>112504</v>
      </c>
      <c r="C346">
        <f>'All Nodes'!C7933</f>
        <v>100001</v>
      </c>
      <c r="D346" s="1">
        <f>'All Nodes'!D7933</f>
        <v>-0.57223299999999999</v>
      </c>
      <c r="E346" s="1">
        <f>'All Nodes'!E7933</f>
        <v>-6.0170000000000001E-2</v>
      </c>
      <c r="F346" s="1">
        <f>'All Nodes'!F7933</f>
        <v>0.49487199999999998</v>
      </c>
      <c r="G346">
        <f>'All Nodes'!G7933</f>
        <v>100001</v>
      </c>
    </row>
    <row r="347" spans="1:7" x14ac:dyDescent="0.25">
      <c r="A347" t="str">
        <f>'All Nodes'!A7934</f>
        <v>GRID</v>
      </c>
      <c r="B347">
        <f>'All Nodes'!B7934</f>
        <v>112505</v>
      </c>
      <c r="C347">
        <f>'All Nodes'!C7934</f>
        <v>100001</v>
      </c>
      <c r="D347" s="1">
        <f>'All Nodes'!D7934</f>
        <v>-0.56516100000000002</v>
      </c>
      <c r="E347" s="1">
        <f>'All Nodes'!E7934</f>
        <v>-5.9427000000000001E-2</v>
      </c>
      <c r="F347" s="1">
        <f>'All Nodes'!F7934</f>
        <v>0.49487100000000001</v>
      </c>
      <c r="G347">
        <f>'All Nodes'!G7934</f>
        <v>100001</v>
      </c>
    </row>
    <row r="348" spans="1:7" x14ac:dyDescent="0.25">
      <c r="A348" t="str">
        <f>'All Nodes'!A7935</f>
        <v>GRID</v>
      </c>
      <c r="B348">
        <f>'All Nodes'!B7935</f>
        <v>112506</v>
      </c>
      <c r="C348">
        <f>'All Nodes'!C7935</f>
        <v>100001</v>
      </c>
      <c r="D348" s="1">
        <f>'All Nodes'!D7935</f>
        <v>-0.57181099999999996</v>
      </c>
      <c r="E348" s="1">
        <f>'All Nodes'!E7935</f>
        <v>-9.0593000000000007E-2</v>
      </c>
      <c r="F348" s="1">
        <f>'All Nodes'!F7935</f>
        <v>0.49487100000000001</v>
      </c>
      <c r="G348">
        <f>'All Nodes'!G7935</f>
        <v>100001</v>
      </c>
    </row>
    <row r="349" spans="1:7" x14ac:dyDescent="0.25">
      <c r="A349" t="str">
        <f>'All Nodes'!A7936</f>
        <v>GRID</v>
      </c>
      <c r="B349">
        <f>'All Nodes'!B7936</f>
        <v>112507</v>
      </c>
      <c r="C349">
        <f>'All Nodes'!C7936</f>
        <v>100001</v>
      </c>
      <c r="D349" s="1">
        <f>'All Nodes'!D7936</f>
        <v>-0.56830000000000003</v>
      </c>
      <c r="E349" s="1">
        <f>'All Nodes'!E7936</f>
        <v>-9.0036000000000005E-2</v>
      </c>
      <c r="F349" s="1">
        <f>'All Nodes'!F7936</f>
        <v>0.49487100000000001</v>
      </c>
      <c r="G349">
        <f>'All Nodes'!G7936</f>
        <v>100001</v>
      </c>
    </row>
    <row r="350" spans="1:7" x14ac:dyDescent="0.25">
      <c r="A350" t="str">
        <f>'All Nodes'!A7937</f>
        <v>GRID</v>
      </c>
      <c r="B350">
        <f>'All Nodes'!B7937</f>
        <v>112508</v>
      </c>
      <c r="C350">
        <f>'All Nodes'!C7937</f>
        <v>100001</v>
      </c>
      <c r="D350" s="1">
        <f>'All Nodes'!D7937</f>
        <v>-0.57930499999999996</v>
      </c>
      <c r="E350" s="1">
        <f>'All Nodes'!E7937</f>
        <v>-6.0914000000000003E-2</v>
      </c>
      <c r="F350" s="1">
        <f>'All Nodes'!F7937</f>
        <v>0.49487199999999998</v>
      </c>
      <c r="G350">
        <f>'All Nodes'!G7937</f>
        <v>100001</v>
      </c>
    </row>
    <row r="351" spans="1:7" x14ac:dyDescent="0.25">
      <c r="A351" t="str">
        <f>'All Nodes'!A7938</f>
        <v>GRID</v>
      </c>
      <c r="B351">
        <f>'All Nodes'!B7938</f>
        <v>112509</v>
      </c>
      <c r="C351">
        <f>'All Nodes'!C7938</f>
        <v>100001</v>
      </c>
      <c r="D351" s="1">
        <f>'All Nodes'!D7938</f>
        <v>-0.57532399999999995</v>
      </c>
      <c r="E351" s="1">
        <f>'All Nodes'!E7938</f>
        <v>-9.1148999999999994E-2</v>
      </c>
      <c r="F351" s="1">
        <f>'All Nodes'!F7938</f>
        <v>0.49487100000000001</v>
      </c>
      <c r="G351">
        <f>'All Nodes'!G7938</f>
        <v>100001</v>
      </c>
    </row>
    <row r="352" spans="1:7" x14ac:dyDescent="0.25">
      <c r="A352" t="str">
        <f>'All Nodes'!A7939</f>
        <v>GRID</v>
      </c>
      <c r="B352">
        <f>'All Nodes'!B7939</f>
        <v>112510</v>
      </c>
      <c r="C352">
        <f>'All Nodes'!C7939</f>
        <v>100001</v>
      </c>
      <c r="D352" s="1">
        <f>'All Nodes'!D7939</f>
        <v>-0.56039499999999998</v>
      </c>
      <c r="E352" s="1">
        <f>'All Nodes'!E7939</f>
        <v>-2.9395000000000001E-2</v>
      </c>
      <c r="F352" s="1">
        <f>'All Nodes'!F7939</f>
        <v>0.49487100000000001</v>
      </c>
      <c r="G352">
        <f>'All Nodes'!G7939</f>
        <v>100001</v>
      </c>
    </row>
    <row r="353" spans="1:7" x14ac:dyDescent="0.25">
      <c r="A353" t="str">
        <f>'All Nodes'!A7940</f>
        <v>GRID</v>
      </c>
      <c r="B353">
        <f>'All Nodes'!B7940</f>
        <v>112511</v>
      </c>
      <c r="C353">
        <f>'All Nodes'!C7940</f>
        <v>100001</v>
      </c>
      <c r="D353" s="1">
        <f>'All Nodes'!D7940</f>
        <v>-0.55684500000000003</v>
      </c>
      <c r="E353" s="1">
        <f>'All Nodes'!E7940</f>
        <v>-2.9208999999999999E-2</v>
      </c>
      <c r="F353" s="1">
        <f>'All Nodes'!F7940</f>
        <v>0.49487100000000001</v>
      </c>
      <c r="G353">
        <f>'All Nodes'!G7940</f>
        <v>100001</v>
      </c>
    </row>
    <row r="354" spans="1:7" x14ac:dyDescent="0.25">
      <c r="A354" t="str">
        <f>'All Nodes'!A7941</f>
        <v>GRID</v>
      </c>
      <c r="B354">
        <f>'All Nodes'!B7941</f>
        <v>112512</v>
      </c>
      <c r="C354">
        <f>'All Nodes'!C7941</f>
        <v>100001</v>
      </c>
      <c r="D354" s="1">
        <f>'All Nodes'!D7941</f>
        <v>-0.55329399999999995</v>
      </c>
      <c r="E354" s="1">
        <f>'All Nodes'!E7941</f>
        <v>-2.9021999999999999E-2</v>
      </c>
      <c r="F354" s="1">
        <f>'All Nodes'!F7941</f>
        <v>0.49487100000000001</v>
      </c>
      <c r="G354">
        <f>'All Nodes'!G7941</f>
        <v>100001</v>
      </c>
    </row>
    <row r="355" spans="1:7" x14ac:dyDescent="0.25">
      <c r="A355" t="str">
        <f>'All Nodes'!A7942</f>
        <v>GRID</v>
      </c>
      <c r="B355">
        <f>'All Nodes'!B7942</f>
        <v>112513</v>
      </c>
      <c r="C355">
        <f>'All Nodes'!C7942</f>
        <v>100001</v>
      </c>
      <c r="D355" s="1">
        <f>'All Nodes'!D7942</f>
        <v>-0.54974299999999998</v>
      </c>
      <c r="E355" s="1">
        <f>'All Nodes'!E7942</f>
        <v>-2.8836000000000001E-2</v>
      </c>
      <c r="F355" s="1">
        <f>'All Nodes'!F7942</f>
        <v>0.49487100000000001</v>
      </c>
      <c r="G355">
        <f>'All Nodes'!G7942</f>
        <v>100001</v>
      </c>
    </row>
    <row r="356" spans="1:7" x14ac:dyDescent="0.25">
      <c r="A356" t="str">
        <f>'All Nodes'!A7943</f>
        <v>GRID</v>
      </c>
      <c r="B356">
        <f>'All Nodes'!B7943</f>
        <v>112514</v>
      </c>
      <c r="C356">
        <f>'All Nodes'!C7943</f>
        <v>100001</v>
      </c>
      <c r="D356" s="1">
        <f>'All Nodes'!D7943</f>
        <v>-0.55808899999999995</v>
      </c>
      <c r="E356" s="1">
        <f>'All Nodes'!E7943</f>
        <v>-5.8684E-2</v>
      </c>
      <c r="F356" s="1">
        <f>'All Nodes'!F7943</f>
        <v>0.49487100000000001</v>
      </c>
      <c r="G356">
        <f>'All Nodes'!G7943</f>
        <v>100001</v>
      </c>
    </row>
    <row r="357" spans="1:7" x14ac:dyDescent="0.25">
      <c r="A357" t="str">
        <f>'All Nodes'!A7944</f>
        <v>GRID</v>
      </c>
      <c r="B357">
        <f>'All Nodes'!B7944</f>
        <v>112515</v>
      </c>
      <c r="C357">
        <f>'All Nodes'!C7944</f>
        <v>100001</v>
      </c>
      <c r="D357" s="1">
        <f>'All Nodes'!D7944</f>
        <v>-0.56162400000000001</v>
      </c>
      <c r="E357" s="1">
        <f>'All Nodes'!E7944</f>
        <v>-5.9055000000000003E-2</v>
      </c>
      <c r="F357" s="1">
        <f>'All Nodes'!F7944</f>
        <v>0.49487100000000001</v>
      </c>
      <c r="G357">
        <f>'All Nodes'!G7944</f>
        <v>100001</v>
      </c>
    </row>
    <row r="358" spans="1:7" x14ac:dyDescent="0.25">
      <c r="A358" t="str">
        <f>'All Nodes'!A7945</f>
        <v>GRID</v>
      </c>
      <c r="B358">
        <f>'All Nodes'!B7945</f>
        <v>112516</v>
      </c>
      <c r="C358">
        <f>'All Nodes'!C7945</f>
        <v>100001</v>
      </c>
      <c r="D358" s="1">
        <f>'All Nodes'!D7945</f>
        <v>-0.561276</v>
      </c>
      <c r="E358" s="1">
        <f>'All Nodes'!E7945</f>
        <v>-8.8924000000000003E-2</v>
      </c>
      <c r="F358" s="1">
        <f>'All Nodes'!F7945</f>
        <v>0.49487199999999998</v>
      </c>
      <c r="G358">
        <f>'All Nodes'!G7945</f>
        <v>100001</v>
      </c>
    </row>
    <row r="359" spans="1:7" x14ac:dyDescent="0.25">
      <c r="A359" t="str">
        <f>'All Nodes'!A7946</f>
        <v>GRID</v>
      </c>
      <c r="B359">
        <f>'All Nodes'!B7946</f>
        <v>112517</v>
      </c>
      <c r="C359">
        <f>'All Nodes'!C7946</f>
        <v>100001</v>
      </c>
      <c r="D359" s="1">
        <f>'All Nodes'!D7946</f>
        <v>-0.55776400000000004</v>
      </c>
      <c r="E359" s="1">
        <f>'All Nodes'!E7946</f>
        <v>-8.8368000000000002E-2</v>
      </c>
      <c r="F359" s="1">
        <f>'All Nodes'!F7946</f>
        <v>0.49487199999999998</v>
      </c>
      <c r="G359">
        <f>'All Nodes'!G7946</f>
        <v>100001</v>
      </c>
    </row>
    <row r="360" spans="1:7" x14ac:dyDescent="0.25">
      <c r="A360" t="str">
        <f>'All Nodes'!A7947</f>
        <v>GRID</v>
      </c>
      <c r="B360">
        <f>'All Nodes'!B7947</f>
        <v>112518</v>
      </c>
      <c r="C360">
        <f>'All Nodes'!C7947</f>
        <v>100001</v>
      </c>
      <c r="D360" s="1">
        <f>'All Nodes'!D7947</f>
        <v>-0.55753799999999998</v>
      </c>
      <c r="E360" s="1">
        <f>'All Nodes'!E7947</f>
        <v>-0.118536</v>
      </c>
      <c r="F360" s="1">
        <f>'All Nodes'!F7947</f>
        <v>0.49487100000000001</v>
      </c>
      <c r="G360">
        <f>'All Nodes'!G7947</f>
        <v>100001</v>
      </c>
    </row>
    <row r="361" spans="1:7" x14ac:dyDescent="0.25">
      <c r="A361" t="str">
        <f>'All Nodes'!A7948</f>
        <v>GRID</v>
      </c>
      <c r="B361">
        <f>'All Nodes'!B7948</f>
        <v>112519</v>
      </c>
      <c r="C361">
        <f>'All Nodes'!C7948</f>
        <v>100001</v>
      </c>
      <c r="D361" s="1">
        <f>'All Nodes'!D7948</f>
        <v>-0.55577500000000002</v>
      </c>
      <c r="E361" s="1">
        <f>'All Nodes'!E7948</f>
        <v>-0.148947</v>
      </c>
      <c r="F361" s="1">
        <f>'All Nodes'!F7948</f>
        <v>0.49487100000000001</v>
      </c>
      <c r="G361">
        <f>'All Nodes'!G7948</f>
        <v>100001</v>
      </c>
    </row>
    <row r="362" spans="1:7" x14ac:dyDescent="0.25">
      <c r="A362" t="str">
        <f>'All Nodes'!A7949</f>
        <v>GRID</v>
      </c>
      <c r="B362">
        <f>'All Nodes'!B7949</f>
        <v>112520</v>
      </c>
      <c r="C362">
        <f>'All Nodes'!C7949</f>
        <v>100001</v>
      </c>
      <c r="D362" s="1">
        <f>'All Nodes'!D7949</f>
        <v>-0.55920999999999998</v>
      </c>
      <c r="E362" s="1">
        <f>'All Nodes'!E7949</f>
        <v>-0.149868</v>
      </c>
      <c r="F362" s="1">
        <f>'All Nodes'!F7949</f>
        <v>0.49487100000000001</v>
      </c>
      <c r="G362">
        <f>'All Nodes'!G7949</f>
        <v>100001</v>
      </c>
    </row>
    <row r="363" spans="1:7" x14ac:dyDescent="0.25">
      <c r="A363" t="str">
        <f>'All Nodes'!A7950</f>
        <v>GRID</v>
      </c>
      <c r="B363">
        <f>'All Nodes'!B7950</f>
        <v>112521</v>
      </c>
      <c r="C363">
        <f>'All Nodes'!C7950</f>
        <v>100001</v>
      </c>
      <c r="D363" s="1">
        <f>'All Nodes'!D7950</f>
        <v>-0.56264400000000003</v>
      </c>
      <c r="E363" s="1">
        <f>'All Nodes'!E7950</f>
        <v>-0.15078800000000001</v>
      </c>
      <c r="F363" s="1">
        <f>'All Nodes'!F7950</f>
        <v>0.49487100000000001</v>
      </c>
      <c r="G363">
        <f>'All Nodes'!G7950</f>
        <v>100001</v>
      </c>
    </row>
    <row r="364" spans="1:7" x14ac:dyDescent="0.25">
      <c r="A364" t="str">
        <f>'All Nodes'!A7951</f>
        <v>GRID</v>
      </c>
      <c r="B364">
        <f>'All Nodes'!B7951</f>
        <v>112522</v>
      </c>
      <c r="C364">
        <f>'All Nodes'!C7951</f>
        <v>100001</v>
      </c>
      <c r="D364" s="1">
        <f>'All Nodes'!D7951</f>
        <v>-0.55585399999999996</v>
      </c>
      <c r="E364" s="1">
        <f>'All Nodes'!E7951</f>
        <v>-0.118177</v>
      </c>
      <c r="F364" s="1">
        <f>'All Nodes'!F7951</f>
        <v>0.49487100000000001</v>
      </c>
      <c r="G364">
        <f>'All Nodes'!G7951</f>
        <v>100001</v>
      </c>
    </row>
    <row r="365" spans="1:7" x14ac:dyDescent="0.25">
      <c r="A365" t="str">
        <f>'All Nodes'!A7952</f>
        <v>GRID</v>
      </c>
      <c r="B365">
        <f>'All Nodes'!B7952</f>
        <v>112523</v>
      </c>
      <c r="C365">
        <f>'All Nodes'!C7952</f>
        <v>100001</v>
      </c>
      <c r="D365" s="1">
        <f>'All Nodes'!D7952</f>
        <v>-0.55057</v>
      </c>
      <c r="E365" s="1">
        <f>'All Nodes'!E7952</f>
        <v>-0.14755199999999999</v>
      </c>
      <c r="F365" s="1">
        <f>'All Nodes'!F7952</f>
        <v>0.49487100000000001</v>
      </c>
      <c r="G365">
        <f>'All Nodes'!G7952</f>
        <v>100001</v>
      </c>
    </row>
    <row r="366" spans="1:7" x14ac:dyDescent="0.25">
      <c r="A366" t="str">
        <f>'All Nodes'!A7953</f>
        <v>GRID</v>
      </c>
      <c r="B366">
        <f>'All Nodes'!B7953</f>
        <v>112524</v>
      </c>
      <c r="C366">
        <f>'All Nodes'!C7953</f>
        <v>100001</v>
      </c>
      <c r="D366" s="1">
        <f>'All Nodes'!D7953</f>
        <v>8.9982000000000006E-2</v>
      </c>
      <c r="E366" s="1">
        <f>'All Nodes'!E7953</f>
        <v>0.56830899999999995</v>
      </c>
      <c r="F366" s="1">
        <f>'All Nodes'!F7953</f>
        <v>0.49486999999999998</v>
      </c>
      <c r="G366">
        <f>'All Nodes'!G7953</f>
        <v>100001</v>
      </c>
    </row>
    <row r="367" spans="1:7" x14ac:dyDescent="0.25">
      <c r="A367" t="str">
        <f>'All Nodes'!A7954</f>
        <v>GRID</v>
      </c>
      <c r="B367">
        <f>'All Nodes'!B7954</f>
        <v>112525</v>
      </c>
      <c r="C367">
        <f>'All Nodes'!C7954</f>
        <v>100001</v>
      </c>
      <c r="D367" s="1">
        <f>'All Nodes'!D7954</f>
        <v>8.9139399999999994E-2</v>
      </c>
      <c r="E367" s="1">
        <f>'All Nodes'!E7954</f>
        <v>0.56298599999999999</v>
      </c>
      <c r="F367" s="1">
        <f>'All Nodes'!F7954</f>
        <v>0.49487100000000001</v>
      </c>
      <c r="G367">
        <f>'All Nodes'!G7954</f>
        <v>100001</v>
      </c>
    </row>
    <row r="368" spans="1:7" x14ac:dyDescent="0.25">
      <c r="A368" t="str">
        <f>'All Nodes'!A7955</f>
        <v>GRID</v>
      </c>
      <c r="B368">
        <f>'All Nodes'!B7955</f>
        <v>112526</v>
      </c>
      <c r="C368">
        <f>'All Nodes'!C7955</f>
        <v>100001</v>
      </c>
      <c r="D368" s="1">
        <f>'All Nodes'!D7955</f>
        <v>8.8870400000000002E-2</v>
      </c>
      <c r="E368" s="1">
        <f>'All Nodes'!E7955</f>
        <v>0.56128599999999995</v>
      </c>
      <c r="F368" s="1">
        <f>'All Nodes'!F7955</f>
        <v>0.49487100000000001</v>
      </c>
      <c r="G368">
        <f>'All Nodes'!G7955</f>
        <v>100001</v>
      </c>
    </row>
    <row r="369" spans="1:7" x14ac:dyDescent="0.25">
      <c r="A369" t="str">
        <f>'All Nodes'!A7956</f>
        <v>GRID</v>
      </c>
      <c r="B369">
        <f>'All Nodes'!B7956</f>
        <v>112527</v>
      </c>
      <c r="C369">
        <f>'All Nodes'!C7956</f>
        <v>100001</v>
      </c>
      <c r="D369" s="1">
        <f>'All Nodes'!D7956</f>
        <v>8.8313600000000006E-2</v>
      </c>
      <c r="E369" s="1">
        <f>'All Nodes'!E7956</f>
        <v>0.55777299999999996</v>
      </c>
      <c r="F369" s="1">
        <f>'All Nodes'!F7956</f>
        <v>0.49487100000000001</v>
      </c>
      <c r="G369">
        <f>'All Nodes'!G7956</f>
        <v>100001</v>
      </c>
    </row>
    <row r="370" spans="1:7" x14ac:dyDescent="0.25">
      <c r="A370" t="str">
        <f>'All Nodes'!A7957</f>
        <v>GRID</v>
      </c>
      <c r="B370">
        <f>'All Nodes'!B7957</f>
        <v>112528</v>
      </c>
      <c r="C370">
        <f>'All Nodes'!C7957</f>
        <v>100001</v>
      </c>
      <c r="D370" s="1">
        <f>'All Nodes'!D7957</f>
        <v>8.7757799999999997E-2</v>
      </c>
      <c r="E370" s="1">
        <f>'All Nodes'!E7957</f>
        <v>0.554261</v>
      </c>
      <c r="F370" s="1">
        <f>'All Nodes'!F7957</f>
        <v>0.49487100000000001</v>
      </c>
      <c r="G370">
        <f>'All Nodes'!G7957</f>
        <v>100001</v>
      </c>
    </row>
    <row r="371" spans="1:7" x14ac:dyDescent="0.25">
      <c r="A371" t="str">
        <f>'All Nodes'!A7958</f>
        <v>GRID</v>
      </c>
      <c r="B371">
        <f>'All Nodes'!B7958</f>
        <v>112529</v>
      </c>
      <c r="C371">
        <f>'All Nodes'!C7958</f>
        <v>100001</v>
      </c>
      <c r="D371" s="1">
        <f>'All Nodes'!D7958</f>
        <v>8.7202000000000002E-2</v>
      </c>
      <c r="E371" s="1">
        <f>'All Nodes'!E7958</f>
        <v>0.55074900000000004</v>
      </c>
      <c r="F371" s="1">
        <f>'All Nodes'!F7958</f>
        <v>0.49487100000000001</v>
      </c>
      <c r="G371">
        <f>'All Nodes'!G7958</f>
        <v>100001</v>
      </c>
    </row>
    <row r="372" spans="1:7" x14ac:dyDescent="0.25">
      <c r="A372" t="str">
        <f>'All Nodes'!A7959</f>
        <v>GRID</v>
      </c>
      <c r="B372">
        <f>'All Nodes'!B7959</f>
        <v>112530</v>
      </c>
      <c r="C372">
        <f>'All Nodes'!C7959</f>
        <v>100001</v>
      </c>
      <c r="D372" s="1">
        <f>'All Nodes'!D7959</f>
        <v>8.6646100000000004E-2</v>
      </c>
      <c r="E372" s="1">
        <f>'All Nodes'!E7959</f>
        <v>0.54723699999999997</v>
      </c>
      <c r="F372" s="1">
        <f>'All Nodes'!F7959</f>
        <v>0.49487100000000001</v>
      </c>
      <c r="G372">
        <f>'All Nodes'!G7959</f>
        <v>100001</v>
      </c>
    </row>
    <row r="373" spans="1:7" x14ac:dyDescent="0.25">
      <c r="A373" t="str">
        <f>'All Nodes'!A7960</f>
        <v>GRID</v>
      </c>
      <c r="B373">
        <f>'All Nodes'!B7960</f>
        <v>112531</v>
      </c>
      <c r="C373">
        <f>'All Nodes'!C7960</f>
        <v>100001</v>
      </c>
      <c r="D373" s="1">
        <f>'All Nodes'!D7960</f>
        <v>8.6090200000000006E-2</v>
      </c>
      <c r="E373" s="1">
        <f>'All Nodes'!E7960</f>
        <v>0.54372500000000001</v>
      </c>
      <c r="F373" s="1">
        <f>'All Nodes'!F7960</f>
        <v>0.49487100000000001</v>
      </c>
      <c r="G373">
        <f>'All Nodes'!G7960</f>
        <v>100001</v>
      </c>
    </row>
    <row r="374" spans="1:7" x14ac:dyDescent="0.25">
      <c r="A374" t="str">
        <f>'All Nodes'!A7961</f>
        <v>GRID</v>
      </c>
      <c r="B374">
        <f>'All Nodes'!B7961</f>
        <v>112532</v>
      </c>
      <c r="C374">
        <f>'All Nodes'!C7961</f>
        <v>100001</v>
      </c>
      <c r="D374" s="1">
        <f>'All Nodes'!D7961</f>
        <v>0.119602</v>
      </c>
      <c r="E374" s="1">
        <f>'All Nodes'!E7961</f>
        <v>0.56281999999999999</v>
      </c>
      <c r="F374" s="1">
        <f>'All Nodes'!F7961</f>
        <v>0.49487100000000001</v>
      </c>
      <c r="G374">
        <f>'All Nodes'!G7961</f>
        <v>100001</v>
      </c>
    </row>
    <row r="375" spans="1:7" x14ac:dyDescent="0.25">
      <c r="A375" t="str">
        <f>'All Nodes'!A7962</f>
        <v>GRID</v>
      </c>
      <c r="B375">
        <f>'All Nodes'!B7962</f>
        <v>112533</v>
      </c>
      <c r="C375">
        <f>'All Nodes'!C7962</f>
        <v>100001</v>
      </c>
      <c r="D375" s="1">
        <f>'All Nodes'!D7962</f>
        <v>0.120342</v>
      </c>
      <c r="E375" s="1">
        <f>'All Nodes'!E7962</f>
        <v>0.56629799999999997</v>
      </c>
      <c r="F375" s="1">
        <f>'All Nodes'!F7962</f>
        <v>0.49487100000000001</v>
      </c>
      <c r="G375">
        <f>'All Nodes'!G7962</f>
        <v>100001</v>
      </c>
    </row>
    <row r="376" spans="1:7" x14ac:dyDescent="0.25">
      <c r="A376" t="str">
        <f>'All Nodes'!A7963</f>
        <v>GRID</v>
      </c>
      <c r="B376">
        <f>'All Nodes'!B7963</f>
        <v>112534</v>
      </c>
      <c r="C376">
        <f>'All Nodes'!C7963</f>
        <v>100001</v>
      </c>
      <c r="D376" s="1">
        <f>'All Nodes'!D7963</f>
        <v>0.12108099999999999</v>
      </c>
      <c r="E376" s="1">
        <f>'All Nodes'!E7963</f>
        <v>0.56977599999999995</v>
      </c>
      <c r="F376" s="1">
        <f>'All Nodes'!F7963</f>
        <v>0.49487100000000001</v>
      </c>
      <c r="G376">
        <f>'All Nodes'!G7963</f>
        <v>100001</v>
      </c>
    </row>
    <row r="377" spans="1:7" x14ac:dyDescent="0.25">
      <c r="A377" t="str">
        <f>'All Nodes'!A7964</f>
        <v>GRID</v>
      </c>
      <c r="B377">
        <f>'All Nodes'!B7964</f>
        <v>112535</v>
      </c>
      <c r="C377">
        <f>'All Nodes'!C7964</f>
        <v>100001</v>
      </c>
      <c r="D377" s="1">
        <f>'All Nodes'!D7964</f>
        <v>-0.55455200000000004</v>
      </c>
      <c r="E377" s="1">
        <f>'All Nodes'!E7964</f>
        <v>-5.8312000000000003E-2</v>
      </c>
      <c r="F377" s="1">
        <f>'All Nodes'!F7964</f>
        <v>0.49487100000000001</v>
      </c>
      <c r="G377">
        <f>'All Nodes'!G7964</f>
        <v>100001</v>
      </c>
    </row>
    <row r="378" spans="1:7" x14ac:dyDescent="0.25">
      <c r="A378" t="str">
        <f>'All Nodes'!A7965</f>
        <v>GRID</v>
      </c>
      <c r="B378">
        <f>'All Nodes'!B7965</f>
        <v>112536</v>
      </c>
      <c r="C378">
        <f>'All Nodes'!C7965</f>
        <v>100001</v>
      </c>
      <c r="D378" s="1">
        <f>'All Nodes'!D7965</f>
        <v>-0.55101599999999995</v>
      </c>
      <c r="E378" s="1">
        <f>'All Nodes'!E7965</f>
        <v>-5.7938999999999997E-2</v>
      </c>
      <c r="F378" s="1">
        <f>'All Nodes'!F7965</f>
        <v>0.49487100000000001</v>
      </c>
      <c r="G378">
        <f>'All Nodes'!G7965</f>
        <v>100001</v>
      </c>
    </row>
    <row r="379" spans="1:7" x14ac:dyDescent="0.25">
      <c r="A379" t="str">
        <f>'All Nodes'!A7966</f>
        <v>GRID</v>
      </c>
      <c r="B379">
        <f>'All Nodes'!B7966</f>
        <v>112537</v>
      </c>
      <c r="C379">
        <f>'All Nodes'!C7966</f>
        <v>100001</v>
      </c>
      <c r="D379" s="1">
        <f>'All Nodes'!D7966</f>
        <v>-0.54747999999999997</v>
      </c>
      <c r="E379" s="1">
        <f>'All Nodes'!E7966</f>
        <v>-5.7568000000000001E-2</v>
      </c>
      <c r="F379" s="1">
        <f>'All Nodes'!F7966</f>
        <v>0.49487100000000001</v>
      </c>
      <c r="G379">
        <f>'All Nodes'!G7966</f>
        <v>100001</v>
      </c>
    </row>
    <row r="380" spans="1:7" x14ac:dyDescent="0.25">
      <c r="A380" t="str">
        <f>'All Nodes'!A7967</f>
        <v>GRID</v>
      </c>
      <c r="B380">
        <f>'All Nodes'!B7967</f>
        <v>112538</v>
      </c>
      <c r="C380">
        <f>'All Nodes'!C7967</f>
        <v>100001</v>
      </c>
      <c r="D380" s="1">
        <f>'All Nodes'!D7967</f>
        <v>-0.55074100000000004</v>
      </c>
      <c r="E380" s="1">
        <f>'All Nodes'!E7967</f>
        <v>-8.7254999999999999E-2</v>
      </c>
      <c r="F380" s="1">
        <f>'All Nodes'!F7967</f>
        <v>0.49487199999999998</v>
      </c>
      <c r="G380">
        <f>'All Nodes'!G7967</f>
        <v>100001</v>
      </c>
    </row>
    <row r="381" spans="1:7" x14ac:dyDescent="0.25">
      <c r="A381" t="str">
        <f>'All Nodes'!A7968</f>
        <v>GRID</v>
      </c>
      <c r="B381">
        <f>'All Nodes'!B7968</f>
        <v>112539</v>
      </c>
      <c r="C381">
        <f>'All Nodes'!C7968</f>
        <v>100001</v>
      </c>
      <c r="D381" s="1">
        <f>'All Nodes'!D7968</f>
        <v>-0.55425199999999997</v>
      </c>
      <c r="E381" s="1">
        <f>'All Nodes'!E7968</f>
        <v>-8.7811E-2</v>
      </c>
      <c r="F381" s="1">
        <f>'All Nodes'!F7968</f>
        <v>0.49487199999999998</v>
      </c>
      <c r="G381">
        <f>'All Nodes'!G7968</f>
        <v>100001</v>
      </c>
    </row>
    <row r="382" spans="1:7" x14ac:dyDescent="0.25">
      <c r="A382" t="str">
        <f>'All Nodes'!A7969</f>
        <v>GRID</v>
      </c>
      <c r="B382">
        <f>'All Nodes'!B7969</f>
        <v>112540</v>
      </c>
      <c r="C382">
        <f>'All Nodes'!C7969</f>
        <v>100001</v>
      </c>
      <c r="D382" s="1">
        <f>'All Nodes'!D7969</f>
        <v>-0.55237599999999998</v>
      </c>
      <c r="E382" s="1">
        <f>'All Nodes'!E7969</f>
        <v>-0.117438</v>
      </c>
      <c r="F382" s="1">
        <f>'All Nodes'!F7969</f>
        <v>0.49487100000000001</v>
      </c>
      <c r="G382">
        <f>'All Nodes'!G7969</f>
        <v>100001</v>
      </c>
    </row>
    <row r="383" spans="1:7" x14ac:dyDescent="0.25">
      <c r="A383" t="str">
        <f>'All Nodes'!A7970</f>
        <v>GRID</v>
      </c>
      <c r="B383">
        <f>'All Nodes'!B7970</f>
        <v>112541</v>
      </c>
      <c r="C383">
        <f>'All Nodes'!C7970</f>
        <v>100001</v>
      </c>
      <c r="D383" s="1">
        <f>'All Nodes'!D7970</f>
        <v>-0.54889699999999997</v>
      </c>
      <c r="E383" s="1">
        <f>'All Nodes'!E7970</f>
        <v>-0.116699</v>
      </c>
      <c r="F383" s="1">
        <f>'All Nodes'!F7970</f>
        <v>0.49487100000000001</v>
      </c>
      <c r="G383">
        <f>'All Nodes'!G7970</f>
        <v>100001</v>
      </c>
    </row>
    <row r="384" spans="1:7" x14ac:dyDescent="0.25">
      <c r="A384" t="str">
        <f>'All Nodes'!A7971</f>
        <v>GRID</v>
      </c>
      <c r="B384">
        <f>'All Nodes'!B7971</f>
        <v>112542</v>
      </c>
      <c r="C384">
        <f>'All Nodes'!C7971</f>
        <v>100001</v>
      </c>
      <c r="D384" s="1">
        <f>'All Nodes'!D7971</f>
        <v>-0.54890600000000001</v>
      </c>
      <c r="E384" s="1">
        <f>'All Nodes'!E7971</f>
        <v>-0.14710699999999999</v>
      </c>
      <c r="F384" s="1">
        <f>'All Nodes'!F7971</f>
        <v>0.49487100000000001</v>
      </c>
      <c r="G384">
        <f>'All Nodes'!G7971</f>
        <v>100001</v>
      </c>
    </row>
    <row r="385" spans="1:7" x14ac:dyDescent="0.25">
      <c r="A385" t="str">
        <f>'All Nodes'!A7972</f>
        <v>GRID</v>
      </c>
      <c r="B385">
        <f>'All Nodes'!B7972</f>
        <v>112543</v>
      </c>
      <c r="C385">
        <f>'All Nodes'!C7972</f>
        <v>100001</v>
      </c>
      <c r="D385" s="1">
        <f>'All Nodes'!D7972</f>
        <v>-0.54721699999999995</v>
      </c>
      <c r="E385" s="1">
        <f>'All Nodes'!E7972</f>
        <v>-0.17782999999999999</v>
      </c>
      <c r="F385" s="1">
        <f>'All Nodes'!F7972</f>
        <v>0.49487100000000001</v>
      </c>
      <c r="G385">
        <f>'All Nodes'!G7972</f>
        <v>100001</v>
      </c>
    </row>
    <row r="386" spans="1:7" x14ac:dyDescent="0.25">
      <c r="A386" t="str">
        <f>'All Nodes'!A7973</f>
        <v>GRID</v>
      </c>
      <c r="B386">
        <f>'All Nodes'!B7973</f>
        <v>112544</v>
      </c>
      <c r="C386">
        <f>'All Nodes'!C7973</f>
        <v>100001</v>
      </c>
      <c r="D386" s="1">
        <f>'All Nodes'!D7973</f>
        <v>-0.54209300000000005</v>
      </c>
      <c r="E386" s="1">
        <f>'All Nodes'!E7973</f>
        <v>-0.17616499999999999</v>
      </c>
      <c r="F386" s="1">
        <f>'All Nodes'!F7973</f>
        <v>0.49487100000000001</v>
      </c>
      <c r="G386">
        <f>'All Nodes'!G7973</f>
        <v>100001</v>
      </c>
    </row>
    <row r="387" spans="1:7" x14ac:dyDescent="0.25">
      <c r="A387" t="str">
        <f>'All Nodes'!A7974</f>
        <v>GRID</v>
      </c>
      <c r="B387">
        <f>'All Nodes'!B7974</f>
        <v>112545</v>
      </c>
      <c r="C387">
        <f>'All Nodes'!C7974</f>
        <v>100001</v>
      </c>
      <c r="D387" s="1">
        <f>'All Nodes'!D7974</f>
        <v>-0.55059899999999995</v>
      </c>
      <c r="E387" s="1">
        <f>'All Nodes'!E7974</f>
        <v>-0.178929</v>
      </c>
      <c r="F387" s="1">
        <f>'All Nodes'!F7974</f>
        <v>0.49487100000000001</v>
      </c>
      <c r="G387">
        <f>'All Nodes'!G7974</f>
        <v>100001</v>
      </c>
    </row>
    <row r="388" spans="1:7" x14ac:dyDescent="0.25">
      <c r="A388" t="str">
        <f>'All Nodes'!A7975</f>
        <v>GRID</v>
      </c>
      <c r="B388">
        <f>'All Nodes'!B7975</f>
        <v>112546</v>
      </c>
      <c r="C388">
        <f>'All Nodes'!C7975</f>
        <v>100001</v>
      </c>
      <c r="D388" s="1">
        <f>'All Nodes'!D7975</f>
        <v>-0.55398099999999995</v>
      </c>
      <c r="E388" s="1">
        <f>'All Nodes'!E7975</f>
        <v>-0.18002799999999999</v>
      </c>
      <c r="F388" s="1">
        <f>'All Nodes'!F7975</f>
        <v>0.49487100000000001</v>
      </c>
      <c r="G388">
        <f>'All Nodes'!G7975</f>
        <v>100001</v>
      </c>
    </row>
    <row r="389" spans="1:7" x14ac:dyDescent="0.25">
      <c r="A389" t="str">
        <f>'All Nodes'!A7976</f>
        <v>GRID</v>
      </c>
      <c r="B389">
        <f>'All Nodes'!B7976</f>
        <v>112547</v>
      </c>
      <c r="C389">
        <f>'All Nodes'!C7976</f>
        <v>100001</v>
      </c>
      <c r="D389" s="1">
        <f>'All Nodes'!D7976</f>
        <v>-0.54547199999999996</v>
      </c>
      <c r="E389" s="1">
        <f>'All Nodes'!E7976</f>
        <v>-0.14618700000000001</v>
      </c>
      <c r="F389" s="1">
        <f>'All Nodes'!F7976</f>
        <v>0.49487100000000001</v>
      </c>
      <c r="G389">
        <f>'All Nodes'!G7976</f>
        <v>100001</v>
      </c>
    </row>
    <row r="390" spans="1:7" x14ac:dyDescent="0.25">
      <c r="A390" t="str">
        <f>'All Nodes'!A7977</f>
        <v>GRID</v>
      </c>
      <c r="B390">
        <f>'All Nodes'!B7977</f>
        <v>112548</v>
      </c>
      <c r="C390">
        <f>'All Nodes'!C7977</f>
        <v>100001</v>
      </c>
      <c r="D390" s="1">
        <f>'All Nodes'!D7977</f>
        <v>-0.54045399999999999</v>
      </c>
      <c r="E390" s="1">
        <f>'All Nodes'!E7977</f>
        <v>-0.17563300000000001</v>
      </c>
      <c r="F390" s="1">
        <f>'All Nodes'!F7977</f>
        <v>0.49487100000000001</v>
      </c>
      <c r="G390">
        <f>'All Nodes'!G7977</f>
        <v>100001</v>
      </c>
    </row>
    <row r="391" spans="1:7" x14ac:dyDescent="0.25">
      <c r="A391" t="str">
        <f>'All Nodes'!A7978</f>
        <v>GRID</v>
      </c>
      <c r="B391">
        <f>'All Nodes'!B7978</f>
        <v>112549</v>
      </c>
      <c r="C391">
        <f>'All Nodes'!C7978</f>
        <v>100001</v>
      </c>
      <c r="D391" s="1">
        <f>'All Nodes'!D7978</f>
        <v>0.118483</v>
      </c>
      <c r="E391" s="1">
        <f>'All Nodes'!E7978</f>
        <v>0.55754899999999996</v>
      </c>
      <c r="F391" s="1">
        <f>'All Nodes'!F7978</f>
        <v>0.49486999999999998</v>
      </c>
      <c r="G391">
        <f>'All Nodes'!G7978</f>
        <v>100001</v>
      </c>
    </row>
    <row r="392" spans="1:7" x14ac:dyDescent="0.25">
      <c r="A392" t="str">
        <f>'All Nodes'!A7979</f>
        <v>GRID</v>
      </c>
      <c r="B392">
        <f>'All Nodes'!B7979</f>
        <v>112550</v>
      </c>
      <c r="C392">
        <f>'All Nodes'!C7979</f>
        <v>100001</v>
      </c>
      <c r="D392" s="1">
        <f>'All Nodes'!D7979</f>
        <v>0.11812499999999999</v>
      </c>
      <c r="E392" s="1">
        <f>'All Nodes'!E7979</f>
        <v>0.55586500000000005</v>
      </c>
      <c r="F392" s="1">
        <f>'All Nodes'!F7979</f>
        <v>0.49486999999999998</v>
      </c>
      <c r="G392">
        <f>'All Nodes'!G7979</f>
        <v>100001</v>
      </c>
    </row>
    <row r="393" spans="1:7" x14ac:dyDescent="0.25">
      <c r="A393" t="str">
        <f>'All Nodes'!A7980</f>
        <v>GRID</v>
      </c>
      <c r="B393">
        <f>'All Nodes'!B7980</f>
        <v>112551</v>
      </c>
      <c r="C393">
        <f>'All Nodes'!C7980</f>
        <v>100001</v>
      </c>
      <c r="D393" s="1">
        <f>'All Nodes'!D7980</f>
        <v>0.117385</v>
      </c>
      <c r="E393" s="1">
        <f>'All Nodes'!E7980</f>
        <v>0.55238699999999996</v>
      </c>
      <c r="F393" s="1">
        <f>'All Nodes'!F7980</f>
        <v>0.49486999999999998</v>
      </c>
      <c r="G393">
        <f>'All Nodes'!G7980</f>
        <v>100001</v>
      </c>
    </row>
    <row r="394" spans="1:7" x14ac:dyDescent="0.25">
      <c r="A394" t="str">
        <f>'All Nodes'!A7981</f>
        <v>GRID</v>
      </c>
      <c r="B394">
        <f>'All Nodes'!B7981</f>
        <v>112552</v>
      </c>
      <c r="C394">
        <f>'All Nodes'!C7981</f>
        <v>100001</v>
      </c>
      <c r="D394" s="1">
        <f>'All Nodes'!D7981</f>
        <v>0.116646</v>
      </c>
      <c r="E394" s="1">
        <f>'All Nodes'!E7981</f>
        <v>0.54890799999999995</v>
      </c>
      <c r="F394" s="1">
        <f>'All Nodes'!F7981</f>
        <v>0.49486999999999998</v>
      </c>
      <c r="G394">
        <f>'All Nodes'!G7981</f>
        <v>100001</v>
      </c>
    </row>
    <row r="395" spans="1:7" x14ac:dyDescent="0.25">
      <c r="A395" t="str">
        <f>'All Nodes'!A7982</f>
        <v>GRID</v>
      </c>
      <c r="B395">
        <f>'All Nodes'!B7982</f>
        <v>112553</v>
      </c>
      <c r="C395">
        <f>'All Nodes'!C7982</f>
        <v>100001</v>
      </c>
      <c r="D395" s="1">
        <f>'All Nodes'!D7982</f>
        <v>0.115907</v>
      </c>
      <c r="E395" s="1">
        <f>'All Nodes'!E7982</f>
        <v>0.545431</v>
      </c>
      <c r="F395" s="1">
        <f>'All Nodes'!F7982</f>
        <v>0.49486999999999998</v>
      </c>
      <c r="G395">
        <f>'All Nodes'!G7982</f>
        <v>100001</v>
      </c>
    </row>
    <row r="396" spans="1:7" x14ac:dyDescent="0.25">
      <c r="A396" t="str">
        <f>'All Nodes'!A7983</f>
        <v>GRID</v>
      </c>
      <c r="B396">
        <f>'All Nodes'!B7983</f>
        <v>112554</v>
      </c>
      <c r="C396">
        <f>'All Nodes'!C7983</f>
        <v>100001</v>
      </c>
      <c r="D396" s="1">
        <f>'All Nodes'!D7983</f>
        <v>0.11516800000000001</v>
      </c>
      <c r="E396" s="1">
        <f>'All Nodes'!E7983</f>
        <v>0.54195300000000002</v>
      </c>
      <c r="F396" s="1">
        <f>'All Nodes'!F7983</f>
        <v>0.49487100000000001</v>
      </c>
      <c r="G396">
        <f>'All Nodes'!G7983</f>
        <v>100001</v>
      </c>
    </row>
    <row r="397" spans="1:7" x14ac:dyDescent="0.25">
      <c r="A397" t="str">
        <f>'All Nodes'!A7984</f>
        <v>GRID</v>
      </c>
      <c r="B397">
        <f>'All Nodes'!B7984</f>
        <v>112555</v>
      </c>
      <c r="C397">
        <f>'All Nodes'!C7984</f>
        <v>100001</v>
      </c>
      <c r="D397" s="1">
        <f>'All Nodes'!D7984</f>
        <v>0.11443</v>
      </c>
      <c r="E397" s="1">
        <f>'All Nodes'!E7984</f>
        <v>0.53847500000000004</v>
      </c>
      <c r="F397" s="1">
        <f>'All Nodes'!F7984</f>
        <v>0.49487100000000001</v>
      </c>
      <c r="G397">
        <f>'All Nodes'!G7984</f>
        <v>100001</v>
      </c>
    </row>
    <row r="398" spans="1:7" x14ac:dyDescent="0.25">
      <c r="A398" t="str">
        <f>'All Nodes'!A7985</f>
        <v>GRID</v>
      </c>
      <c r="B398">
        <f>'All Nodes'!B7985</f>
        <v>112556</v>
      </c>
      <c r="C398">
        <f>'All Nodes'!C7985</f>
        <v>100001</v>
      </c>
      <c r="D398" s="1">
        <f>'All Nodes'!D7985</f>
        <v>0.14749999999999999</v>
      </c>
      <c r="E398" s="1">
        <f>'All Nodes'!E7985</f>
        <v>0.55058499999999999</v>
      </c>
      <c r="F398" s="1">
        <f>'All Nodes'!F7985</f>
        <v>0.49487100000000001</v>
      </c>
      <c r="G398">
        <f>'All Nodes'!G7985</f>
        <v>100001</v>
      </c>
    </row>
    <row r="399" spans="1:7" x14ac:dyDescent="0.25">
      <c r="A399" t="str">
        <f>'All Nodes'!A7986</f>
        <v>GRID</v>
      </c>
      <c r="B399">
        <f>'All Nodes'!B7986</f>
        <v>112557</v>
      </c>
      <c r="C399">
        <f>'All Nodes'!C7986</f>
        <v>100001</v>
      </c>
      <c r="D399" s="1">
        <f>'All Nodes'!D7986</f>
        <v>0.148895</v>
      </c>
      <c r="E399" s="1">
        <f>'All Nodes'!E7986</f>
        <v>0.55579000000000001</v>
      </c>
      <c r="F399" s="1">
        <f>'All Nodes'!F7986</f>
        <v>0.49487100000000001</v>
      </c>
      <c r="G399">
        <f>'All Nodes'!G7986</f>
        <v>100001</v>
      </c>
    </row>
    <row r="400" spans="1:7" x14ac:dyDescent="0.25">
      <c r="A400" t="str">
        <f>'All Nodes'!A7987</f>
        <v>GRID</v>
      </c>
      <c r="B400">
        <f>'All Nodes'!B7987</f>
        <v>112558</v>
      </c>
      <c r="C400">
        <f>'All Nodes'!C7987</f>
        <v>100001</v>
      </c>
      <c r="D400" s="1">
        <f>'All Nodes'!D7987</f>
        <v>0.149815</v>
      </c>
      <c r="E400" s="1">
        <f>'All Nodes'!E7987</f>
        <v>0.55922400000000005</v>
      </c>
      <c r="F400" s="1">
        <f>'All Nodes'!F7987</f>
        <v>0.49487100000000001</v>
      </c>
      <c r="G400">
        <f>'All Nodes'!G7987</f>
        <v>100001</v>
      </c>
    </row>
    <row r="401" spans="1:7" x14ac:dyDescent="0.25">
      <c r="A401" t="str">
        <f>'All Nodes'!A7988</f>
        <v>GRID</v>
      </c>
      <c r="B401">
        <f>'All Nodes'!B7988</f>
        <v>112559</v>
      </c>
      <c r="C401">
        <f>'All Nodes'!C7988</f>
        <v>100001</v>
      </c>
      <c r="D401" s="1">
        <f>'All Nodes'!D7988</f>
        <v>0.15073600000000001</v>
      </c>
      <c r="E401" s="1">
        <f>'All Nodes'!E7988</f>
        <v>0.56265900000000002</v>
      </c>
      <c r="F401" s="1">
        <f>'All Nodes'!F7988</f>
        <v>0.49487100000000001</v>
      </c>
      <c r="G401">
        <f>'All Nodes'!G7988</f>
        <v>100001</v>
      </c>
    </row>
    <row r="402" spans="1:7" x14ac:dyDescent="0.25">
      <c r="A402" t="str">
        <f>'All Nodes'!A7989</f>
        <v>GRID</v>
      </c>
      <c r="B402">
        <f>'All Nodes'!B7989</f>
        <v>112560</v>
      </c>
      <c r="C402">
        <f>'All Nodes'!C7989</f>
        <v>100001</v>
      </c>
      <c r="D402" s="1">
        <f>'All Nodes'!D7989</f>
        <v>0.55058399999999996</v>
      </c>
      <c r="E402" s="1">
        <f>'All Nodes'!E7989</f>
        <v>-0.14749899999999999</v>
      </c>
      <c r="F402" s="1">
        <f>'All Nodes'!F7989</f>
        <v>0.49487100000000001</v>
      </c>
      <c r="G402">
        <f>'All Nodes'!G7989</f>
        <v>100001</v>
      </c>
    </row>
    <row r="403" spans="1:7" x14ac:dyDescent="0.25">
      <c r="A403" t="str">
        <f>'All Nodes'!A7990</f>
        <v>GRID</v>
      </c>
      <c r="B403">
        <f>'All Nodes'!B7990</f>
        <v>112561</v>
      </c>
      <c r="C403">
        <f>'All Nodes'!C7990</f>
        <v>100001</v>
      </c>
      <c r="D403" s="1">
        <f>'All Nodes'!D7990</f>
        <v>0.55578899999999998</v>
      </c>
      <c r="E403" s="1">
        <f>'All Nodes'!E7990</f>
        <v>-0.148894</v>
      </c>
      <c r="F403" s="1">
        <f>'All Nodes'!F7990</f>
        <v>0.49487100000000001</v>
      </c>
      <c r="G403">
        <f>'All Nodes'!G7990</f>
        <v>100001</v>
      </c>
    </row>
    <row r="404" spans="1:7" x14ac:dyDescent="0.25">
      <c r="A404" t="str">
        <f>'All Nodes'!A7991</f>
        <v>GRID</v>
      </c>
      <c r="B404">
        <f>'All Nodes'!B7991</f>
        <v>112562</v>
      </c>
      <c r="C404">
        <f>'All Nodes'!C7991</f>
        <v>100001</v>
      </c>
      <c r="D404" s="1">
        <f>'All Nodes'!D7991</f>
        <v>0.55922300000000003</v>
      </c>
      <c r="E404" s="1">
        <f>'All Nodes'!E7991</f>
        <v>-0.149814</v>
      </c>
      <c r="F404" s="1">
        <f>'All Nodes'!F7991</f>
        <v>0.49487199999999998</v>
      </c>
      <c r="G404">
        <f>'All Nodes'!G7991</f>
        <v>100001</v>
      </c>
    </row>
    <row r="405" spans="1:7" x14ac:dyDescent="0.25">
      <c r="A405" t="str">
        <f>'All Nodes'!A7992</f>
        <v>GRID</v>
      </c>
      <c r="B405">
        <f>'All Nodes'!B7992</f>
        <v>112563</v>
      </c>
      <c r="C405">
        <f>'All Nodes'!C7992</f>
        <v>100001</v>
      </c>
      <c r="D405" s="1">
        <f>'All Nodes'!D7992</f>
        <v>0.56265799999999999</v>
      </c>
      <c r="E405" s="1">
        <f>'All Nodes'!E7992</f>
        <v>-0.15073500000000001</v>
      </c>
      <c r="F405" s="1">
        <f>'All Nodes'!F7992</f>
        <v>0.49487199999999998</v>
      </c>
      <c r="G405">
        <f>'All Nodes'!G7992</f>
        <v>100001</v>
      </c>
    </row>
    <row r="406" spans="1:7" x14ac:dyDescent="0.25">
      <c r="A406" t="str">
        <f>'All Nodes'!A7993</f>
        <v>GRID</v>
      </c>
      <c r="B406">
        <f>'All Nodes'!B7993</f>
        <v>112564</v>
      </c>
      <c r="C406">
        <f>'All Nodes'!C7993</f>
        <v>100001</v>
      </c>
      <c r="D406" s="1">
        <f>'All Nodes'!D7993</f>
        <v>0.54891999999999996</v>
      </c>
      <c r="E406" s="1">
        <f>'All Nodes'!E7993</f>
        <v>-0.14705299999999999</v>
      </c>
      <c r="F406" s="1">
        <f>'All Nodes'!F7993</f>
        <v>0.49487100000000001</v>
      </c>
      <c r="G406">
        <f>'All Nodes'!G7993</f>
        <v>100001</v>
      </c>
    </row>
    <row r="407" spans="1:7" x14ac:dyDescent="0.25">
      <c r="A407" t="str">
        <f>'All Nodes'!A7994</f>
        <v>GRID</v>
      </c>
      <c r="B407">
        <f>'All Nodes'!B7994</f>
        <v>112565</v>
      </c>
      <c r="C407">
        <f>'All Nodes'!C7994</f>
        <v>100001</v>
      </c>
      <c r="D407" s="1">
        <f>'All Nodes'!D7994</f>
        <v>0.54723500000000003</v>
      </c>
      <c r="E407" s="1">
        <f>'All Nodes'!E7994</f>
        <v>-0.17777699999999999</v>
      </c>
      <c r="F407" s="1">
        <f>'All Nodes'!F7994</f>
        <v>0.49487100000000001</v>
      </c>
      <c r="G407">
        <f>'All Nodes'!G7994</f>
        <v>100001</v>
      </c>
    </row>
    <row r="408" spans="1:7" x14ac:dyDescent="0.25">
      <c r="A408" t="str">
        <f>'All Nodes'!A7995</f>
        <v>GRID</v>
      </c>
      <c r="B408">
        <f>'All Nodes'!B7995</f>
        <v>112566</v>
      </c>
      <c r="C408">
        <f>'All Nodes'!C7995</f>
        <v>100001</v>
      </c>
      <c r="D408" s="1">
        <f>'All Nodes'!D7995</f>
        <v>0.54210999999999998</v>
      </c>
      <c r="E408" s="1">
        <f>'All Nodes'!E7995</f>
        <v>-0.17611399999999999</v>
      </c>
      <c r="F408" s="1">
        <f>'All Nodes'!F7995</f>
        <v>0.49487100000000001</v>
      </c>
      <c r="G408">
        <f>'All Nodes'!G7995</f>
        <v>100001</v>
      </c>
    </row>
    <row r="409" spans="1:7" x14ac:dyDescent="0.25">
      <c r="A409" t="str">
        <f>'All Nodes'!A7996</f>
        <v>GRID</v>
      </c>
      <c r="B409">
        <f>'All Nodes'!B7996</f>
        <v>112567</v>
      </c>
      <c r="C409">
        <f>'All Nodes'!C7996</f>
        <v>100001</v>
      </c>
      <c r="D409" s="1">
        <f>'All Nodes'!D7996</f>
        <v>0.55061700000000002</v>
      </c>
      <c r="E409" s="1">
        <f>'All Nodes'!E7996</f>
        <v>-0.17887600000000001</v>
      </c>
      <c r="F409" s="1">
        <f>'All Nodes'!F7996</f>
        <v>0.49487100000000001</v>
      </c>
      <c r="G409">
        <f>'All Nodes'!G7996</f>
        <v>100001</v>
      </c>
    </row>
    <row r="410" spans="1:7" x14ac:dyDescent="0.25">
      <c r="A410" t="str">
        <f>'All Nodes'!A7997</f>
        <v>GRID</v>
      </c>
      <c r="B410">
        <f>'All Nodes'!B7997</f>
        <v>112568</v>
      </c>
      <c r="C410">
        <f>'All Nodes'!C7997</f>
        <v>100001</v>
      </c>
      <c r="D410" s="1">
        <f>'All Nodes'!D7997</f>
        <v>0.55399900000000002</v>
      </c>
      <c r="E410" s="1">
        <f>'All Nodes'!E7997</f>
        <v>-0.179975</v>
      </c>
      <c r="F410" s="1">
        <f>'All Nodes'!F7997</f>
        <v>0.49487100000000001</v>
      </c>
      <c r="G410">
        <f>'All Nodes'!G7997</f>
        <v>100001</v>
      </c>
    </row>
    <row r="411" spans="1:7" x14ac:dyDescent="0.25">
      <c r="A411" t="str">
        <f>'All Nodes'!A7998</f>
        <v>GRID</v>
      </c>
      <c r="B411">
        <f>'All Nodes'!B7998</f>
        <v>112569</v>
      </c>
      <c r="C411">
        <f>'All Nodes'!C7998</f>
        <v>100001</v>
      </c>
      <c r="D411" s="1">
        <f>'All Nodes'!D7998</f>
        <v>0.54548600000000003</v>
      </c>
      <c r="E411" s="1">
        <f>'All Nodes'!E7998</f>
        <v>-0.14613300000000001</v>
      </c>
      <c r="F411" s="1">
        <f>'All Nodes'!F7998</f>
        <v>0.49487100000000001</v>
      </c>
      <c r="G411">
        <f>'All Nodes'!G7998</f>
        <v>100001</v>
      </c>
    </row>
    <row r="412" spans="1:7" x14ac:dyDescent="0.25">
      <c r="A412" t="str">
        <f>'All Nodes'!A7999</f>
        <v>GRID</v>
      </c>
      <c r="B412">
        <f>'All Nodes'!B7999</f>
        <v>112570</v>
      </c>
      <c r="C412">
        <f>'All Nodes'!C7999</f>
        <v>100001</v>
      </c>
      <c r="D412" s="1">
        <f>'All Nodes'!D7999</f>
        <v>0.54047199999999995</v>
      </c>
      <c r="E412" s="1">
        <f>'All Nodes'!E7999</f>
        <v>-0.17558199999999999</v>
      </c>
      <c r="F412" s="1">
        <f>'All Nodes'!F7999</f>
        <v>0.49487100000000001</v>
      </c>
      <c r="G412">
        <f>'All Nodes'!G7999</f>
        <v>100001</v>
      </c>
    </row>
    <row r="413" spans="1:7" x14ac:dyDescent="0.25">
      <c r="A413" t="str">
        <f>'All Nodes'!A8000</f>
        <v>GRID</v>
      </c>
      <c r="B413">
        <f>'All Nodes'!B8000</f>
        <v>112571</v>
      </c>
      <c r="C413">
        <f>'All Nodes'!C8000</f>
        <v>100001</v>
      </c>
      <c r="D413" s="1">
        <f>'All Nodes'!D8000</f>
        <v>-0.54722899999999997</v>
      </c>
      <c r="E413" s="1">
        <f>'All Nodes'!E8000</f>
        <v>-8.6698999999999998E-2</v>
      </c>
      <c r="F413" s="1">
        <f>'All Nodes'!F8000</f>
        <v>0.49487199999999998</v>
      </c>
      <c r="G413">
        <f>'All Nodes'!G8000</f>
        <v>100001</v>
      </c>
    </row>
    <row r="414" spans="1:7" x14ac:dyDescent="0.25">
      <c r="A414" t="str">
        <f>'All Nodes'!A8001</f>
        <v>GRID</v>
      </c>
      <c r="B414">
        <f>'All Nodes'!B8001</f>
        <v>112572</v>
      </c>
      <c r="C414">
        <f>'All Nodes'!C8001</f>
        <v>100001</v>
      </c>
      <c r="D414" s="1">
        <f>'All Nodes'!D8001</f>
        <v>-0.54371700000000001</v>
      </c>
      <c r="E414" s="1">
        <f>'All Nodes'!E8001</f>
        <v>-8.6141999999999996E-2</v>
      </c>
      <c r="F414" s="1">
        <f>'All Nodes'!F8001</f>
        <v>0.49487199999999998</v>
      </c>
      <c r="G414">
        <f>'All Nodes'!G8001</f>
        <v>100001</v>
      </c>
    </row>
    <row r="415" spans="1:7" x14ac:dyDescent="0.25">
      <c r="A415" t="str">
        <f>'All Nodes'!A8002</f>
        <v>GRID</v>
      </c>
      <c r="B415">
        <f>'All Nodes'!B8002</f>
        <v>112573</v>
      </c>
      <c r="C415">
        <f>'All Nodes'!C8002</f>
        <v>100001</v>
      </c>
      <c r="D415" s="1">
        <f>'All Nodes'!D8002</f>
        <v>-0.54194200000000003</v>
      </c>
      <c r="E415" s="1">
        <f>'All Nodes'!E8002</f>
        <v>-0.115219</v>
      </c>
      <c r="F415" s="1">
        <f>'All Nodes'!F8002</f>
        <v>0.49487100000000001</v>
      </c>
      <c r="G415">
        <f>'All Nodes'!G8002</f>
        <v>100001</v>
      </c>
    </row>
    <row r="416" spans="1:7" x14ac:dyDescent="0.25">
      <c r="A416" t="str">
        <f>'All Nodes'!A8003</f>
        <v>GRID</v>
      </c>
      <c r="B416">
        <f>'All Nodes'!B8003</f>
        <v>112574</v>
      </c>
      <c r="C416">
        <f>'All Nodes'!C8003</f>
        <v>100001</v>
      </c>
      <c r="D416" s="1">
        <f>'All Nodes'!D8003</f>
        <v>-0.54542000000000002</v>
      </c>
      <c r="E416" s="1">
        <f>'All Nodes'!E8003</f>
        <v>-0.11595999999999999</v>
      </c>
      <c r="F416" s="1">
        <f>'All Nodes'!F8003</f>
        <v>0.49487100000000001</v>
      </c>
      <c r="G416">
        <f>'All Nodes'!G8003</f>
        <v>100001</v>
      </c>
    </row>
    <row r="417" spans="1:7" x14ac:dyDescent="0.25">
      <c r="A417" t="str">
        <f>'All Nodes'!A8004</f>
        <v>GRID</v>
      </c>
      <c r="B417">
        <f>'All Nodes'!B8004</f>
        <v>112575</v>
      </c>
      <c r="C417">
        <f>'All Nodes'!C8004</f>
        <v>100001</v>
      </c>
      <c r="D417" s="1">
        <f>'All Nodes'!D8004</f>
        <v>-0.54203699999999999</v>
      </c>
      <c r="E417" s="1">
        <f>'All Nodes'!E8004</f>
        <v>-0.14526600000000001</v>
      </c>
      <c r="F417" s="1">
        <f>'All Nodes'!F8004</f>
        <v>0.49487100000000001</v>
      </c>
      <c r="G417">
        <f>'All Nodes'!G8004</f>
        <v>100001</v>
      </c>
    </row>
    <row r="418" spans="1:7" x14ac:dyDescent="0.25">
      <c r="A418" t="str">
        <f>'All Nodes'!A8005</f>
        <v>GRID</v>
      </c>
      <c r="B418">
        <f>'All Nodes'!B8005</f>
        <v>112576</v>
      </c>
      <c r="C418">
        <f>'All Nodes'!C8005</f>
        <v>100001</v>
      </c>
      <c r="D418" s="1">
        <f>'All Nodes'!D8005</f>
        <v>-0.53860300000000005</v>
      </c>
      <c r="E418" s="1">
        <f>'All Nodes'!E8005</f>
        <v>-0.144346</v>
      </c>
      <c r="F418" s="1">
        <f>'All Nodes'!F8005</f>
        <v>0.49487100000000001</v>
      </c>
      <c r="G418">
        <f>'All Nodes'!G8005</f>
        <v>100001</v>
      </c>
    </row>
    <row r="419" spans="1:7" x14ac:dyDescent="0.25">
      <c r="A419" t="str">
        <f>'All Nodes'!A8006</f>
        <v>GRID</v>
      </c>
      <c r="B419">
        <f>'All Nodes'!B8006</f>
        <v>112577</v>
      </c>
      <c r="C419">
        <f>'All Nodes'!C8006</f>
        <v>100001</v>
      </c>
      <c r="D419" s="1">
        <f>'All Nodes'!D8006</f>
        <v>-0.53212999999999999</v>
      </c>
      <c r="E419" s="1">
        <f>'All Nodes'!E8006</f>
        <v>-0.204295</v>
      </c>
      <c r="F419" s="1">
        <f>'All Nodes'!F8006</f>
        <v>0.49487199999999998</v>
      </c>
      <c r="G419">
        <f>'All Nodes'!G8006</f>
        <v>100001</v>
      </c>
    </row>
    <row r="420" spans="1:7" x14ac:dyDescent="0.25">
      <c r="A420" t="str">
        <f>'All Nodes'!A8007</f>
        <v>GRID</v>
      </c>
      <c r="B420">
        <f>'All Nodes'!B8007</f>
        <v>112578</v>
      </c>
      <c r="C420">
        <f>'All Nodes'!C8007</f>
        <v>100001</v>
      </c>
      <c r="D420" s="1">
        <f>'All Nodes'!D8007</f>
        <v>-0.53707300000000002</v>
      </c>
      <c r="E420" s="1">
        <f>'All Nodes'!E8007</f>
        <v>-0.17453399999999999</v>
      </c>
      <c r="F420" s="1">
        <f>'All Nodes'!F8007</f>
        <v>0.49487100000000001</v>
      </c>
      <c r="G420">
        <f>'All Nodes'!G8007</f>
        <v>100001</v>
      </c>
    </row>
    <row r="421" spans="1:7" x14ac:dyDescent="0.25">
      <c r="A421" t="str">
        <f>'All Nodes'!A8008</f>
        <v>GRID</v>
      </c>
      <c r="B421">
        <f>'All Nodes'!B8008</f>
        <v>112579</v>
      </c>
      <c r="C421">
        <f>'All Nodes'!C8008</f>
        <v>100001</v>
      </c>
      <c r="D421" s="1">
        <f>'All Nodes'!D8008</f>
        <v>-0.54047999999999996</v>
      </c>
      <c r="E421" s="1">
        <f>'All Nodes'!E8008</f>
        <v>-0.20750099999999999</v>
      </c>
      <c r="F421" s="1">
        <f>'All Nodes'!F8008</f>
        <v>0.49487199999999998</v>
      </c>
      <c r="G421">
        <f>'All Nodes'!G8008</f>
        <v>100001</v>
      </c>
    </row>
    <row r="422" spans="1:7" x14ac:dyDescent="0.25">
      <c r="A422" t="str">
        <f>'All Nodes'!A8009</f>
        <v>GRID</v>
      </c>
      <c r="B422">
        <f>'All Nodes'!B8009</f>
        <v>112580</v>
      </c>
      <c r="C422">
        <f>'All Nodes'!C8009</f>
        <v>100001</v>
      </c>
      <c r="D422" s="1">
        <f>'All Nodes'!D8009</f>
        <v>-0.537161</v>
      </c>
      <c r="E422" s="1">
        <f>'All Nodes'!E8009</f>
        <v>-0.20622699999999999</v>
      </c>
      <c r="F422" s="1">
        <f>'All Nodes'!F8009</f>
        <v>0.49487199999999998</v>
      </c>
      <c r="G422">
        <f>'All Nodes'!G8009</f>
        <v>100001</v>
      </c>
    </row>
    <row r="423" spans="1:7" x14ac:dyDescent="0.25">
      <c r="A423" t="str">
        <f>'All Nodes'!A8010</f>
        <v>GRID</v>
      </c>
      <c r="B423">
        <f>'All Nodes'!B8010</f>
        <v>112581</v>
      </c>
      <c r="C423">
        <f>'All Nodes'!C8010</f>
        <v>100001</v>
      </c>
      <c r="D423" s="1">
        <f>'All Nodes'!D8010</f>
        <v>-0.53052200000000005</v>
      </c>
      <c r="E423" s="1">
        <f>'All Nodes'!E8010</f>
        <v>-0.203678</v>
      </c>
      <c r="F423" s="1">
        <f>'All Nodes'!F8010</f>
        <v>0.49487199999999998</v>
      </c>
      <c r="G423">
        <f>'All Nodes'!G8010</f>
        <v>100001</v>
      </c>
    </row>
    <row r="424" spans="1:7" x14ac:dyDescent="0.25">
      <c r="A424" t="str">
        <f>'All Nodes'!A8011</f>
        <v>GRID</v>
      </c>
      <c r="B424">
        <f>'All Nodes'!B8011</f>
        <v>112582</v>
      </c>
      <c r="C424">
        <f>'All Nodes'!C8011</f>
        <v>100001</v>
      </c>
      <c r="D424" s="1">
        <f>'All Nodes'!D8011</f>
        <v>-0.54379999999999995</v>
      </c>
      <c r="E424" s="1">
        <f>'All Nodes'!E8011</f>
        <v>-0.20877499999999999</v>
      </c>
      <c r="F424" s="1">
        <f>'All Nodes'!F8011</f>
        <v>0.49487199999999998</v>
      </c>
      <c r="G424">
        <f>'All Nodes'!G8011</f>
        <v>100001</v>
      </c>
    </row>
    <row r="425" spans="1:7" x14ac:dyDescent="0.25">
      <c r="A425" t="str">
        <f>'All Nodes'!A8012</f>
        <v>GRID</v>
      </c>
      <c r="B425">
        <f>'All Nodes'!B8012</f>
        <v>112583</v>
      </c>
      <c r="C425">
        <f>'All Nodes'!C8012</f>
        <v>100001</v>
      </c>
      <c r="D425" s="1">
        <f>'All Nodes'!D8012</f>
        <v>-0.53369200000000006</v>
      </c>
      <c r="E425" s="1">
        <f>'All Nodes'!E8012</f>
        <v>-0.17343500000000001</v>
      </c>
      <c r="F425" s="1">
        <f>'All Nodes'!F8012</f>
        <v>0.49487100000000001</v>
      </c>
      <c r="G425">
        <f>'All Nodes'!G8012</f>
        <v>100001</v>
      </c>
    </row>
    <row r="426" spans="1:7" x14ac:dyDescent="0.25">
      <c r="A426" t="str">
        <f>'All Nodes'!A8013</f>
        <v>GRID</v>
      </c>
      <c r="B426">
        <f>'All Nodes'!B8013</f>
        <v>112584</v>
      </c>
      <c r="C426">
        <f>'All Nodes'!C8013</f>
        <v>100001</v>
      </c>
      <c r="D426" s="1">
        <f>'All Nodes'!D8013</f>
        <v>-0.52720400000000001</v>
      </c>
      <c r="E426" s="1">
        <f>'All Nodes'!E8013</f>
        <v>-0.202404</v>
      </c>
      <c r="F426" s="1">
        <f>'All Nodes'!F8013</f>
        <v>0.49487199999999998</v>
      </c>
      <c r="G426">
        <f>'All Nodes'!G8013</f>
        <v>100001</v>
      </c>
    </row>
    <row r="427" spans="1:7" x14ac:dyDescent="0.25">
      <c r="A427" t="str">
        <f>'All Nodes'!A8014</f>
        <v>GRID</v>
      </c>
      <c r="B427">
        <f>'All Nodes'!B8014</f>
        <v>112585</v>
      </c>
      <c r="C427">
        <f>'All Nodes'!C8014</f>
        <v>100001</v>
      </c>
      <c r="D427" s="1">
        <f>'All Nodes'!D8014</f>
        <v>-0.53212800000000005</v>
      </c>
      <c r="E427" s="1">
        <f>'All Nodes'!E8014</f>
        <v>-0.23694999999999999</v>
      </c>
      <c r="F427" s="1">
        <f>'All Nodes'!F8014</f>
        <v>0.49487199999999998</v>
      </c>
      <c r="G427">
        <f>'All Nodes'!G8014</f>
        <v>100001</v>
      </c>
    </row>
    <row r="428" spans="1:7" x14ac:dyDescent="0.25">
      <c r="A428" t="str">
        <f>'All Nodes'!A8015</f>
        <v>GRID</v>
      </c>
      <c r="B428">
        <f>'All Nodes'!B8015</f>
        <v>112586</v>
      </c>
      <c r="C428">
        <f>'All Nodes'!C8015</f>
        <v>100001</v>
      </c>
      <c r="D428" s="1">
        <f>'All Nodes'!D8015</f>
        <v>0.14705399999999999</v>
      </c>
      <c r="E428" s="1">
        <f>'All Nodes'!E8015</f>
        <v>0.54892099999999999</v>
      </c>
      <c r="F428" s="1">
        <f>'All Nodes'!F8015</f>
        <v>0.49487100000000001</v>
      </c>
      <c r="G428">
        <f>'All Nodes'!G8015</f>
        <v>100001</v>
      </c>
    </row>
    <row r="429" spans="1:7" x14ac:dyDescent="0.25">
      <c r="A429" t="str">
        <f>'All Nodes'!A8016</f>
        <v>GRID</v>
      </c>
      <c r="B429">
        <f>'All Nodes'!B8016</f>
        <v>112587</v>
      </c>
      <c r="C429">
        <f>'All Nodes'!C8016</f>
        <v>100001</v>
      </c>
      <c r="D429" s="1">
        <f>'All Nodes'!D8016</f>
        <v>0.14613399999999999</v>
      </c>
      <c r="E429" s="1">
        <f>'All Nodes'!E8016</f>
        <v>0.54548700000000006</v>
      </c>
      <c r="F429" s="1">
        <f>'All Nodes'!F8016</f>
        <v>0.49487100000000001</v>
      </c>
      <c r="G429">
        <f>'All Nodes'!G8016</f>
        <v>100001</v>
      </c>
    </row>
    <row r="430" spans="1:7" x14ac:dyDescent="0.25">
      <c r="A430" t="str">
        <f>'All Nodes'!A8017</f>
        <v>GRID</v>
      </c>
      <c r="B430">
        <f>'All Nodes'!B8017</f>
        <v>112588</v>
      </c>
      <c r="C430">
        <f>'All Nodes'!C8017</f>
        <v>100001</v>
      </c>
      <c r="D430" s="1">
        <f>'All Nodes'!D8017</f>
        <v>0.14521300000000001</v>
      </c>
      <c r="E430" s="1">
        <f>'All Nodes'!E8017</f>
        <v>0.54205199999999998</v>
      </c>
      <c r="F430" s="1">
        <f>'All Nodes'!F8017</f>
        <v>0.49487100000000001</v>
      </c>
      <c r="G430">
        <f>'All Nodes'!G8017</f>
        <v>100001</v>
      </c>
    </row>
    <row r="431" spans="1:7" x14ac:dyDescent="0.25">
      <c r="A431" t="str">
        <f>'All Nodes'!A8018</f>
        <v>GRID</v>
      </c>
      <c r="B431">
        <f>'All Nodes'!B8018</f>
        <v>112589</v>
      </c>
      <c r="C431">
        <f>'All Nodes'!C8018</f>
        <v>100001</v>
      </c>
      <c r="D431" s="1">
        <f>'All Nodes'!D8018</f>
        <v>0.14429400000000001</v>
      </c>
      <c r="E431" s="1">
        <f>'All Nodes'!E8018</f>
        <v>0.53861800000000004</v>
      </c>
      <c r="F431" s="1">
        <f>'All Nodes'!F8018</f>
        <v>0.49487100000000001</v>
      </c>
      <c r="G431">
        <f>'All Nodes'!G8018</f>
        <v>100001</v>
      </c>
    </row>
    <row r="432" spans="1:7" x14ac:dyDescent="0.25">
      <c r="A432" t="str">
        <f>'All Nodes'!A8019</f>
        <v>GRID</v>
      </c>
      <c r="B432">
        <f>'All Nodes'!B8019</f>
        <v>112590</v>
      </c>
      <c r="C432">
        <f>'All Nodes'!C8019</f>
        <v>100001</v>
      </c>
      <c r="D432" s="1">
        <f>'All Nodes'!D8019</f>
        <v>0.143375</v>
      </c>
      <c r="E432" s="1">
        <f>'All Nodes'!E8019</f>
        <v>0.53518299999999996</v>
      </c>
      <c r="F432" s="1">
        <f>'All Nodes'!F8019</f>
        <v>0.49486999999999998</v>
      </c>
      <c r="G432">
        <f>'All Nodes'!G8019</f>
        <v>100001</v>
      </c>
    </row>
    <row r="433" spans="1:7" x14ac:dyDescent="0.25">
      <c r="A433" t="str">
        <f>'All Nodes'!A8020</f>
        <v>GRID</v>
      </c>
      <c r="B433">
        <f>'All Nodes'!B8020</f>
        <v>112591</v>
      </c>
      <c r="C433">
        <f>'All Nodes'!C8020</f>
        <v>100001</v>
      </c>
      <c r="D433" s="1">
        <f>'All Nodes'!D8020</f>
        <v>0.142454</v>
      </c>
      <c r="E433" s="1">
        <f>'All Nodes'!E8020</f>
        <v>0.531748</v>
      </c>
      <c r="F433" s="1">
        <f>'All Nodes'!F8020</f>
        <v>0.49486999999999998</v>
      </c>
      <c r="G433">
        <f>'All Nodes'!G8020</f>
        <v>100001</v>
      </c>
    </row>
    <row r="434" spans="1:7" x14ac:dyDescent="0.25">
      <c r="A434" t="str">
        <f>'All Nodes'!A8021</f>
        <v>GRID</v>
      </c>
      <c r="B434">
        <f>'All Nodes'!B8021</f>
        <v>112592</v>
      </c>
      <c r="C434">
        <f>'All Nodes'!C8021</f>
        <v>100001</v>
      </c>
      <c r="D434" s="1">
        <f>'All Nodes'!D8021</f>
        <v>0.17558099999999999</v>
      </c>
      <c r="E434" s="1">
        <f>'All Nodes'!E8021</f>
        <v>0.54047299999999998</v>
      </c>
      <c r="F434" s="1">
        <f>'All Nodes'!F8021</f>
        <v>0.49486999999999998</v>
      </c>
      <c r="G434">
        <f>'All Nodes'!G8021</f>
        <v>100001</v>
      </c>
    </row>
    <row r="435" spans="1:7" x14ac:dyDescent="0.25">
      <c r="A435" t="str">
        <f>'All Nodes'!A8022</f>
        <v>GRID</v>
      </c>
      <c r="B435">
        <f>'All Nodes'!B8022</f>
        <v>112593</v>
      </c>
      <c r="C435">
        <f>'All Nodes'!C8022</f>
        <v>100001</v>
      </c>
      <c r="D435" s="1">
        <f>'All Nodes'!D8022</f>
        <v>0.17611299999999999</v>
      </c>
      <c r="E435" s="1">
        <f>'All Nodes'!E8022</f>
        <v>0.54211100000000001</v>
      </c>
      <c r="F435" s="1">
        <f>'All Nodes'!F8022</f>
        <v>0.49486999999999998</v>
      </c>
      <c r="G435">
        <f>'All Nodes'!G8022</f>
        <v>100001</v>
      </c>
    </row>
    <row r="436" spans="1:7" x14ac:dyDescent="0.25">
      <c r="A436" t="str">
        <f>'All Nodes'!A8023</f>
        <v>GRID</v>
      </c>
      <c r="B436">
        <f>'All Nodes'!B8023</f>
        <v>112594</v>
      </c>
      <c r="C436">
        <f>'All Nodes'!C8023</f>
        <v>100001</v>
      </c>
      <c r="D436" s="1">
        <f>'All Nodes'!D8023</f>
        <v>0.17777799999999999</v>
      </c>
      <c r="E436" s="1">
        <f>'All Nodes'!E8023</f>
        <v>0.54723599999999994</v>
      </c>
      <c r="F436" s="1">
        <f>'All Nodes'!F8023</f>
        <v>0.49486999999999998</v>
      </c>
      <c r="G436">
        <f>'All Nodes'!G8023</f>
        <v>100001</v>
      </c>
    </row>
    <row r="437" spans="1:7" x14ac:dyDescent="0.25">
      <c r="A437" t="str">
        <f>'All Nodes'!A8024</f>
        <v>GRID</v>
      </c>
      <c r="B437">
        <f>'All Nodes'!B8024</f>
        <v>112595</v>
      </c>
      <c r="C437">
        <f>'All Nodes'!C8024</f>
        <v>100001</v>
      </c>
      <c r="D437" s="1">
        <f>'All Nodes'!D8024</f>
        <v>0.17887700000000001</v>
      </c>
      <c r="E437" s="1">
        <f>'All Nodes'!E8024</f>
        <v>0.55061800000000005</v>
      </c>
      <c r="F437" s="1">
        <f>'All Nodes'!F8024</f>
        <v>0.49486999999999998</v>
      </c>
      <c r="G437">
        <f>'All Nodes'!G8024</f>
        <v>100001</v>
      </c>
    </row>
    <row r="438" spans="1:7" x14ac:dyDescent="0.25">
      <c r="A438" t="str">
        <f>'All Nodes'!A8025</f>
        <v>GRID</v>
      </c>
      <c r="B438">
        <f>'All Nodes'!B8025</f>
        <v>112596</v>
      </c>
      <c r="C438">
        <f>'All Nodes'!C8025</f>
        <v>100001</v>
      </c>
      <c r="D438" s="1">
        <f>'All Nodes'!D8025</f>
        <v>0.179976</v>
      </c>
      <c r="E438" s="1">
        <f>'All Nodes'!E8025</f>
        <v>0.55400000000000005</v>
      </c>
      <c r="F438" s="1">
        <f>'All Nodes'!F8025</f>
        <v>0.49486999999999998</v>
      </c>
      <c r="G438">
        <f>'All Nodes'!G8025</f>
        <v>100001</v>
      </c>
    </row>
    <row r="439" spans="1:7" x14ac:dyDescent="0.25">
      <c r="A439" t="str">
        <f>'All Nodes'!A8026</f>
        <v>GRID</v>
      </c>
      <c r="B439">
        <f>'All Nodes'!B8026</f>
        <v>112597</v>
      </c>
      <c r="C439">
        <f>'All Nodes'!C8026</f>
        <v>100001</v>
      </c>
      <c r="D439" s="1">
        <f>'All Nodes'!D8026</f>
        <v>0.54195199999999999</v>
      </c>
      <c r="E439" s="1">
        <f>'All Nodes'!E8026</f>
        <v>-0.11516899999999999</v>
      </c>
      <c r="F439" s="1">
        <f>'All Nodes'!F8026</f>
        <v>0.49487100000000001</v>
      </c>
      <c r="G439">
        <f>'All Nodes'!G8026</f>
        <v>100001</v>
      </c>
    </row>
    <row r="440" spans="1:7" x14ac:dyDescent="0.25">
      <c r="A440" t="str">
        <f>'All Nodes'!A8027</f>
        <v>GRID</v>
      </c>
      <c r="B440">
        <f>'All Nodes'!B8027</f>
        <v>112598</v>
      </c>
      <c r="C440">
        <f>'All Nodes'!C8027</f>
        <v>100001</v>
      </c>
      <c r="D440" s="1">
        <f>'All Nodes'!D8027</f>
        <v>0.54542999999999997</v>
      </c>
      <c r="E440" s="1">
        <f>'All Nodes'!E8027</f>
        <v>-0.115906</v>
      </c>
      <c r="F440" s="1">
        <f>'All Nodes'!F8027</f>
        <v>0.49487100000000001</v>
      </c>
      <c r="G440">
        <f>'All Nodes'!G8027</f>
        <v>100001</v>
      </c>
    </row>
    <row r="441" spans="1:7" x14ac:dyDescent="0.25">
      <c r="A441" t="str">
        <f>'All Nodes'!A8028</f>
        <v>GRID</v>
      </c>
      <c r="B441">
        <f>'All Nodes'!B8028</f>
        <v>112599</v>
      </c>
      <c r="C441">
        <f>'All Nodes'!C8028</f>
        <v>100001</v>
      </c>
      <c r="D441" s="1">
        <f>'All Nodes'!D8028</f>
        <v>0.54890700000000003</v>
      </c>
      <c r="E441" s="1">
        <f>'All Nodes'!E8028</f>
        <v>-0.116645</v>
      </c>
      <c r="F441" s="1">
        <f>'All Nodes'!F8028</f>
        <v>0.49487199999999998</v>
      </c>
      <c r="G441">
        <f>'All Nodes'!G8028</f>
        <v>100001</v>
      </c>
    </row>
    <row r="442" spans="1:7" x14ac:dyDescent="0.25">
      <c r="A442" t="str">
        <f>'All Nodes'!A8029</f>
        <v>GRID</v>
      </c>
      <c r="B442">
        <f>'All Nodes'!B8029</f>
        <v>112600</v>
      </c>
      <c r="C442">
        <f>'All Nodes'!C8029</f>
        <v>100001</v>
      </c>
      <c r="D442" s="1">
        <f>'All Nodes'!D8029</f>
        <v>0.55238699999999996</v>
      </c>
      <c r="E442" s="1">
        <f>'All Nodes'!E8029</f>
        <v>-0.117384</v>
      </c>
      <c r="F442" s="1">
        <f>'All Nodes'!F8029</f>
        <v>0.49487199999999998</v>
      </c>
      <c r="G442">
        <f>'All Nodes'!G8029</f>
        <v>100001</v>
      </c>
    </row>
    <row r="443" spans="1:7" x14ac:dyDescent="0.25">
      <c r="A443" t="str">
        <f>'All Nodes'!A8030</f>
        <v>GRID</v>
      </c>
      <c r="B443">
        <f>'All Nodes'!B8030</f>
        <v>112601</v>
      </c>
      <c r="C443">
        <f>'All Nodes'!C8030</f>
        <v>100001</v>
      </c>
      <c r="D443" s="1">
        <f>'All Nodes'!D8030</f>
        <v>0.55586500000000005</v>
      </c>
      <c r="E443" s="1">
        <f>'All Nodes'!E8030</f>
        <v>-0.11812400000000001</v>
      </c>
      <c r="F443" s="1">
        <f>'All Nodes'!F8030</f>
        <v>0.49487199999999998</v>
      </c>
      <c r="G443">
        <f>'All Nodes'!G8030</f>
        <v>100001</v>
      </c>
    </row>
    <row r="444" spans="1:7" x14ac:dyDescent="0.25">
      <c r="A444" t="str">
        <f>'All Nodes'!A8031</f>
        <v>GRID</v>
      </c>
      <c r="B444">
        <f>'All Nodes'!B8031</f>
        <v>112602</v>
      </c>
      <c r="C444">
        <f>'All Nodes'!C8031</f>
        <v>100001</v>
      </c>
      <c r="D444" s="1">
        <f>'All Nodes'!D8031</f>
        <v>0.55754899999999996</v>
      </c>
      <c r="E444" s="1">
        <f>'All Nodes'!E8031</f>
        <v>-0.118482</v>
      </c>
      <c r="F444" s="1">
        <f>'All Nodes'!F8031</f>
        <v>0.49487199999999998</v>
      </c>
      <c r="G444">
        <f>'All Nodes'!G8031</f>
        <v>100001</v>
      </c>
    </row>
    <row r="445" spans="1:7" x14ac:dyDescent="0.25">
      <c r="A445" t="str">
        <f>'All Nodes'!A8032</f>
        <v>GRID</v>
      </c>
      <c r="B445">
        <f>'All Nodes'!B8032</f>
        <v>112603</v>
      </c>
      <c r="C445">
        <f>'All Nodes'!C8032</f>
        <v>100001</v>
      </c>
      <c r="D445" s="1">
        <f>'All Nodes'!D8032</f>
        <v>0.56281999999999999</v>
      </c>
      <c r="E445" s="1">
        <f>'All Nodes'!E8032</f>
        <v>-0.119602</v>
      </c>
      <c r="F445" s="1">
        <f>'All Nodes'!F8032</f>
        <v>0.49487100000000001</v>
      </c>
      <c r="G445">
        <f>'All Nodes'!G8032</f>
        <v>100001</v>
      </c>
    </row>
    <row r="446" spans="1:7" x14ac:dyDescent="0.25">
      <c r="A446" t="str">
        <f>'All Nodes'!A8033</f>
        <v>GRID</v>
      </c>
      <c r="B446">
        <f>'All Nodes'!B8033</f>
        <v>112604</v>
      </c>
      <c r="C446">
        <f>'All Nodes'!C8033</f>
        <v>100001</v>
      </c>
      <c r="D446" s="1">
        <f>'All Nodes'!D8033</f>
        <v>0.56629799999999997</v>
      </c>
      <c r="E446" s="1">
        <f>'All Nodes'!E8033</f>
        <v>-0.120342</v>
      </c>
      <c r="F446" s="1">
        <f>'All Nodes'!F8033</f>
        <v>0.49487100000000001</v>
      </c>
      <c r="G446">
        <f>'All Nodes'!G8033</f>
        <v>100001</v>
      </c>
    </row>
    <row r="447" spans="1:7" x14ac:dyDescent="0.25">
      <c r="A447" t="str">
        <f>'All Nodes'!A8034</f>
        <v>GRID</v>
      </c>
      <c r="B447">
        <f>'All Nodes'!B8034</f>
        <v>112605</v>
      </c>
      <c r="C447">
        <f>'All Nodes'!C8034</f>
        <v>100001</v>
      </c>
      <c r="D447" s="1">
        <f>'All Nodes'!D8034</f>
        <v>0.56977599999999995</v>
      </c>
      <c r="E447" s="1">
        <f>'All Nodes'!E8034</f>
        <v>-0.12108099999999999</v>
      </c>
      <c r="F447" s="1">
        <f>'All Nodes'!F8034</f>
        <v>0.49487100000000001</v>
      </c>
      <c r="G447">
        <f>'All Nodes'!G8034</f>
        <v>100001</v>
      </c>
    </row>
    <row r="448" spans="1:7" x14ac:dyDescent="0.25">
      <c r="A448" t="str">
        <f>'All Nodes'!A8035</f>
        <v>GRID</v>
      </c>
      <c r="B448">
        <f>'All Nodes'!B8035</f>
        <v>112606</v>
      </c>
      <c r="C448">
        <f>'All Nodes'!C8035</f>
        <v>100001</v>
      </c>
      <c r="D448" s="1">
        <f>'All Nodes'!D8035</f>
        <v>0.53847400000000001</v>
      </c>
      <c r="E448" s="1">
        <f>'All Nodes'!E8035</f>
        <v>-0.114429</v>
      </c>
      <c r="F448" s="1">
        <f>'All Nodes'!F8035</f>
        <v>0.49487100000000001</v>
      </c>
      <c r="G448">
        <f>'All Nodes'!G8035</f>
        <v>100001</v>
      </c>
    </row>
    <row r="449" spans="1:7" x14ac:dyDescent="0.25">
      <c r="A449" t="str">
        <f>'All Nodes'!A8036</f>
        <v>GRID</v>
      </c>
      <c r="B449">
        <f>'All Nodes'!B8036</f>
        <v>112607</v>
      </c>
      <c r="C449">
        <f>'All Nodes'!C8036</f>
        <v>100001</v>
      </c>
      <c r="D449" s="1">
        <f>'All Nodes'!D8036</f>
        <v>0.54205099999999995</v>
      </c>
      <c r="E449" s="1">
        <f>'All Nodes'!E8036</f>
        <v>-0.14521400000000001</v>
      </c>
      <c r="F449" s="1">
        <f>'All Nodes'!F8036</f>
        <v>0.49487100000000001</v>
      </c>
      <c r="G449">
        <f>'All Nodes'!G8036</f>
        <v>100001</v>
      </c>
    </row>
    <row r="450" spans="1:7" x14ac:dyDescent="0.25">
      <c r="A450" t="str">
        <f>'All Nodes'!A8037</f>
        <v>GRID</v>
      </c>
      <c r="B450">
        <f>'All Nodes'!B8037</f>
        <v>112608</v>
      </c>
      <c r="C450">
        <f>'All Nodes'!C8037</f>
        <v>100001</v>
      </c>
      <c r="D450" s="1">
        <f>'All Nodes'!D8037</f>
        <v>0.53861700000000001</v>
      </c>
      <c r="E450" s="1">
        <f>'All Nodes'!E8037</f>
        <v>-0.14429400000000001</v>
      </c>
      <c r="F450" s="1">
        <f>'All Nodes'!F8037</f>
        <v>0.49487100000000001</v>
      </c>
      <c r="G450">
        <f>'All Nodes'!G8037</f>
        <v>100001</v>
      </c>
    </row>
    <row r="451" spans="1:7" x14ac:dyDescent="0.25">
      <c r="A451" t="str">
        <f>'All Nodes'!A8038</f>
        <v>GRID</v>
      </c>
      <c r="B451">
        <f>'All Nodes'!B8038</f>
        <v>112609</v>
      </c>
      <c r="C451">
        <f>'All Nodes'!C8038</f>
        <v>100001</v>
      </c>
      <c r="D451" s="1">
        <f>'All Nodes'!D8038</f>
        <v>0.53518200000000005</v>
      </c>
      <c r="E451" s="1">
        <f>'All Nodes'!E8038</f>
        <v>-0.143375</v>
      </c>
      <c r="F451" s="1">
        <f>'All Nodes'!F8038</f>
        <v>0.49487100000000001</v>
      </c>
      <c r="G451">
        <f>'All Nodes'!G8038</f>
        <v>100001</v>
      </c>
    </row>
    <row r="452" spans="1:7" x14ac:dyDescent="0.25">
      <c r="A452" t="str">
        <f>'All Nodes'!A8039</f>
        <v>GRID</v>
      </c>
      <c r="B452">
        <f>'All Nodes'!B8039</f>
        <v>112610</v>
      </c>
      <c r="C452">
        <f>'All Nodes'!C8039</f>
        <v>100001</v>
      </c>
      <c r="D452" s="1">
        <f>'All Nodes'!D8039</f>
        <v>0.531748</v>
      </c>
      <c r="E452" s="1">
        <f>'All Nodes'!E8039</f>
        <v>-0.142454</v>
      </c>
      <c r="F452" s="1">
        <f>'All Nodes'!F8039</f>
        <v>0.49487100000000001</v>
      </c>
      <c r="G452">
        <f>'All Nodes'!G8039</f>
        <v>100001</v>
      </c>
    </row>
    <row r="453" spans="1:7" x14ac:dyDescent="0.25">
      <c r="A453" t="str">
        <f>'All Nodes'!A8040</f>
        <v>GRID</v>
      </c>
      <c r="B453">
        <f>'All Nodes'!B8040</f>
        <v>112611</v>
      </c>
      <c r="C453">
        <f>'All Nodes'!C8040</f>
        <v>100001</v>
      </c>
      <c r="D453" s="1">
        <f>'All Nodes'!D8040</f>
        <v>0.53709099999999999</v>
      </c>
      <c r="E453" s="1">
        <f>'All Nodes'!E8040</f>
        <v>-0.174482</v>
      </c>
      <c r="F453" s="1">
        <f>'All Nodes'!F8040</f>
        <v>0.49487199999999998</v>
      </c>
      <c r="G453">
        <f>'All Nodes'!G8040</f>
        <v>100001</v>
      </c>
    </row>
    <row r="454" spans="1:7" x14ac:dyDescent="0.25">
      <c r="A454" t="str">
        <f>'All Nodes'!A8041</f>
        <v>GRID</v>
      </c>
      <c r="B454">
        <f>'All Nodes'!B8041</f>
        <v>112612</v>
      </c>
      <c r="C454">
        <f>'All Nodes'!C8041</f>
        <v>100001</v>
      </c>
      <c r="D454" s="1">
        <f>'All Nodes'!D8041</f>
        <v>0.54050100000000001</v>
      </c>
      <c r="E454" s="1">
        <f>'All Nodes'!E8041</f>
        <v>-0.20744899999999999</v>
      </c>
      <c r="F454" s="1">
        <f>'All Nodes'!F8041</f>
        <v>0.49487199999999998</v>
      </c>
      <c r="G454">
        <f>'All Nodes'!G8041</f>
        <v>100001</v>
      </c>
    </row>
    <row r="455" spans="1:7" x14ac:dyDescent="0.25">
      <c r="A455" t="str">
        <f>'All Nodes'!A8042</f>
        <v>GRID</v>
      </c>
      <c r="B455">
        <f>'All Nodes'!B8042</f>
        <v>112613</v>
      </c>
      <c r="C455">
        <f>'All Nodes'!C8042</f>
        <v>100001</v>
      </c>
      <c r="D455" s="1">
        <f>'All Nodes'!D8042</f>
        <v>0.53718100000000002</v>
      </c>
      <c r="E455" s="1">
        <f>'All Nodes'!E8042</f>
        <v>-0.206175</v>
      </c>
      <c r="F455" s="1">
        <f>'All Nodes'!F8042</f>
        <v>0.49487199999999998</v>
      </c>
      <c r="G455">
        <f>'All Nodes'!G8042</f>
        <v>100001</v>
      </c>
    </row>
    <row r="456" spans="1:7" x14ac:dyDescent="0.25">
      <c r="A456" t="str">
        <f>'All Nodes'!A8043</f>
        <v>GRID</v>
      </c>
      <c r="B456">
        <f>'All Nodes'!B8043</f>
        <v>112614</v>
      </c>
      <c r="C456">
        <f>'All Nodes'!C8043</f>
        <v>100001</v>
      </c>
      <c r="D456" s="1">
        <f>'All Nodes'!D8043</f>
        <v>0.53215000000000001</v>
      </c>
      <c r="E456" s="1">
        <f>'All Nodes'!E8043</f>
        <v>-0.20424300000000001</v>
      </c>
      <c r="F456" s="1">
        <f>'All Nodes'!F8043</f>
        <v>0.49487100000000001</v>
      </c>
      <c r="G456">
        <f>'All Nodes'!G8043</f>
        <v>100001</v>
      </c>
    </row>
    <row r="457" spans="1:7" x14ac:dyDescent="0.25">
      <c r="A457" t="str">
        <f>'All Nodes'!A8044</f>
        <v>GRID</v>
      </c>
      <c r="B457">
        <f>'All Nodes'!B8044</f>
        <v>112615</v>
      </c>
      <c r="C457">
        <f>'All Nodes'!C8044</f>
        <v>100001</v>
      </c>
      <c r="D457" s="1">
        <f>'All Nodes'!D8044</f>
        <v>0.53054199999999996</v>
      </c>
      <c r="E457" s="1">
        <f>'All Nodes'!E8044</f>
        <v>-0.203626</v>
      </c>
      <c r="F457" s="1">
        <f>'All Nodes'!F8044</f>
        <v>0.49487100000000001</v>
      </c>
      <c r="G457">
        <f>'All Nodes'!G8044</f>
        <v>100001</v>
      </c>
    </row>
    <row r="458" spans="1:7" x14ac:dyDescent="0.25">
      <c r="A458" t="str">
        <f>'All Nodes'!A8045</f>
        <v>GRID</v>
      </c>
      <c r="B458">
        <f>'All Nodes'!B8045</f>
        <v>112616</v>
      </c>
      <c r="C458">
        <f>'All Nodes'!C8045</f>
        <v>100001</v>
      </c>
      <c r="D458" s="1">
        <f>'All Nodes'!D8045</f>
        <v>0.54381900000000005</v>
      </c>
      <c r="E458" s="1">
        <f>'All Nodes'!E8045</f>
        <v>-0.20872099999999999</v>
      </c>
      <c r="F458" s="1">
        <f>'All Nodes'!F8045</f>
        <v>0.49487199999999998</v>
      </c>
      <c r="G458">
        <f>'All Nodes'!G8045</f>
        <v>100001</v>
      </c>
    </row>
    <row r="459" spans="1:7" x14ac:dyDescent="0.25">
      <c r="A459" t="str">
        <f>'All Nodes'!A8046</f>
        <v>GRID</v>
      </c>
      <c r="B459">
        <f>'All Nodes'!B8046</f>
        <v>112617</v>
      </c>
      <c r="C459">
        <f>'All Nodes'!C8046</f>
        <v>100001</v>
      </c>
      <c r="D459" s="1">
        <f>'All Nodes'!D8046</f>
        <v>0.53215000000000001</v>
      </c>
      <c r="E459" s="1">
        <f>'All Nodes'!E8046</f>
        <v>-0.236898</v>
      </c>
      <c r="F459" s="1">
        <f>'All Nodes'!F8046</f>
        <v>0.49487100000000001</v>
      </c>
      <c r="G459">
        <f>'All Nodes'!G8046</f>
        <v>100001</v>
      </c>
    </row>
    <row r="460" spans="1:7" x14ac:dyDescent="0.25">
      <c r="A460" t="str">
        <f>'All Nodes'!A8047</f>
        <v>GRID</v>
      </c>
      <c r="B460">
        <f>'All Nodes'!B8047</f>
        <v>112618</v>
      </c>
      <c r="C460">
        <f>'All Nodes'!C8047</f>
        <v>100001</v>
      </c>
      <c r="D460" s="1">
        <f>'All Nodes'!D8047</f>
        <v>0.53370899999999999</v>
      </c>
      <c r="E460" s="1">
        <f>'All Nodes'!E8047</f>
        <v>-0.17338400000000001</v>
      </c>
      <c r="F460" s="1">
        <f>'All Nodes'!F8047</f>
        <v>0.49487199999999998</v>
      </c>
      <c r="G460">
        <f>'All Nodes'!G8047</f>
        <v>100001</v>
      </c>
    </row>
    <row r="461" spans="1:7" x14ac:dyDescent="0.25">
      <c r="A461" t="str">
        <f>'All Nodes'!A8048</f>
        <v>GRID</v>
      </c>
      <c r="B461">
        <f>'All Nodes'!B8048</f>
        <v>112619</v>
      </c>
      <c r="C461">
        <f>'All Nodes'!C8048</f>
        <v>100001</v>
      </c>
      <c r="D461" s="1">
        <f>'All Nodes'!D8048</f>
        <v>0.52722199999999997</v>
      </c>
      <c r="E461" s="1">
        <f>'All Nodes'!E8048</f>
        <v>-0.202352</v>
      </c>
      <c r="F461" s="1">
        <f>'All Nodes'!F8048</f>
        <v>0.49487100000000001</v>
      </c>
      <c r="G461">
        <f>'All Nodes'!G8048</f>
        <v>100001</v>
      </c>
    </row>
    <row r="462" spans="1:7" x14ac:dyDescent="0.25">
      <c r="A462" t="str">
        <f>'All Nodes'!A8049</f>
        <v>GRID</v>
      </c>
      <c r="B462">
        <f>'All Nodes'!B8049</f>
        <v>112620</v>
      </c>
      <c r="C462">
        <f>'All Nodes'!C8049</f>
        <v>100001</v>
      </c>
      <c r="D462" s="1">
        <f>'All Nodes'!D8049</f>
        <v>0.52890199999999998</v>
      </c>
      <c r="E462" s="1">
        <f>'All Nodes'!E8049</f>
        <v>-0.23545199999999999</v>
      </c>
      <c r="F462" s="1">
        <f>'All Nodes'!F8049</f>
        <v>0.49487100000000001</v>
      </c>
      <c r="G462">
        <f>'All Nodes'!G8049</f>
        <v>100001</v>
      </c>
    </row>
    <row r="463" spans="1:7" x14ac:dyDescent="0.25">
      <c r="A463" t="str">
        <f>'All Nodes'!A8050</f>
        <v>GRID</v>
      </c>
      <c r="B463">
        <f>'All Nodes'!B8050</f>
        <v>112621</v>
      </c>
      <c r="C463">
        <f>'All Nodes'!C8050</f>
        <v>100001</v>
      </c>
      <c r="D463" s="1">
        <f>'All Nodes'!D8050</f>
        <v>0.52565399999999995</v>
      </c>
      <c r="E463" s="1">
        <f>'All Nodes'!E8050</f>
        <v>-0.23400499999999999</v>
      </c>
      <c r="F463" s="1">
        <f>'All Nodes'!F8050</f>
        <v>0.49487100000000001</v>
      </c>
      <c r="G463">
        <f>'All Nodes'!G8050</f>
        <v>100001</v>
      </c>
    </row>
    <row r="464" spans="1:7" x14ac:dyDescent="0.25">
      <c r="A464" t="str">
        <f>'All Nodes'!A8051</f>
        <v>GRID</v>
      </c>
      <c r="B464">
        <f>'All Nodes'!B8051</f>
        <v>112622</v>
      </c>
      <c r="C464">
        <f>'All Nodes'!C8051</f>
        <v>100001</v>
      </c>
      <c r="D464" s="1">
        <f>'All Nodes'!D8051</f>
        <v>0.52073100000000005</v>
      </c>
      <c r="E464" s="1">
        <f>'All Nodes'!E8051</f>
        <v>-0.23181299999999999</v>
      </c>
      <c r="F464" s="1">
        <f>'All Nodes'!F8051</f>
        <v>0.49487100000000001</v>
      </c>
      <c r="G464">
        <f>'All Nodes'!G8051</f>
        <v>100001</v>
      </c>
    </row>
    <row r="465" spans="1:7" x14ac:dyDescent="0.25">
      <c r="A465" t="str">
        <f>'All Nodes'!A8052</f>
        <v>GRID</v>
      </c>
      <c r="B465">
        <f>'All Nodes'!B8052</f>
        <v>112623</v>
      </c>
      <c r="C465">
        <f>'All Nodes'!C8052</f>
        <v>100001</v>
      </c>
      <c r="D465" s="1">
        <f>'All Nodes'!D8052</f>
        <v>0.51915800000000001</v>
      </c>
      <c r="E465" s="1">
        <f>'All Nodes'!E8052</f>
        <v>-0.23111300000000001</v>
      </c>
      <c r="F465" s="1">
        <f>'All Nodes'!F8052</f>
        <v>0.49487199999999998</v>
      </c>
      <c r="G465">
        <f>'All Nodes'!G8052</f>
        <v>100001</v>
      </c>
    </row>
    <row r="466" spans="1:7" x14ac:dyDescent="0.25">
      <c r="A466" t="str">
        <f>'All Nodes'!A8053</f>
        <v>GRID</v>
      </c>
      <c r="B466">
        <f>'All Nodes'!B8053</f>
        <v>112624</v>
      </c>
      <c r="C466">
        <f>'All Nodes'!C8053</f>
        <v>100001</v>
      </c>
      <c r="D466" s="1">
        <f>'All Nodes'!D8053</f>
        <v>-0.53846400000000005</v>
      </c>
      <c r="E466" s="1">
        <f>'All Nodes'!E8053</f>
        <v>-0.11448</v>
      </c>
      <c r="F466" s="1">
        <f>'All Nodes'!F8053</f>
        <v>0.49487100000000001</v>
      </c>
      <c r="G466">
        <f>'All Nodes'!G8053</f>
        <v>100001</v>
      </c>
    </row>
    <row r="467" spans="1:7" x14ac:dyDescent="0.25">
      <c r="A467" t="str">
        <f>'All Nodes'!A8054</f>
        <v>GRID</v>
      </c>
      <c r="B467">
        <f>'All Nodes'!B8054</f>
        <v>112625</v>
      </c>
      <c r="C467">
        <f>'All Nodes'!C8054</f>
        <v>100001</v>
      </c>
      <c r="D467" s="1">
        <f>'All Nodes'!D8054</f>
        <v>-0.53173400000000004</v>
      </c>
      <c r="E467" s="1">
        <f>'All Nodes'!E8054</f>
        <v>-0.14250499999999999</v>
      </c>
      <c r="F467" s="1">
        <f>'All Nodes'!F8054</f>
        <v>0.49487100000000001</v>
      </c>
      <c r="G467">
        <f>'All Nodes'!G8054</f>
        <v>100001</v>
      </c>
    </row>
    <row r="468" spans="1:7" x14ac:dyDescent="0.25">
      <c r="A468" t="str">
        <f>'All Nodes'!A8055</f>
        <v>GRID</v>
      </c>
      <c r="B468">
        <f>'All Nodes'!B8055</f>
        <v>112626</v>
      </c>
      <c r="C468">
        <f>'All Nodes'!C8055</f>
        <v>100001</v>
      </c>
      <c r="D468" s="1">
        <f>'All Nodes'!D8055</f>
        <v>-0.53516900000000001</v>
      </c>
      <c r="E468" s="1">
        <f>'All Nodes'!E8055</f>
        <v>-0.143425</v>
      </c>
      <c r="F468" s="1">
        <f>'All Nodes'!F8055</f>
        <v>0.49487100000000001</v>
      </c>
      <c r="G468">
        <f>'All Nodes'!G8055</f>
        <v>100001</v>
      </c>
    </row>
    <row r="469" spans="1:7" x14ac:dyDescent="0.25">
      <c r="A469" t="str">
        <f>'All Nodes'!A8056</f>
        <v>GRID</v>
      </c>
      <c r="B469">
        <f>'All Nodes'!B8056</f>
        <v>112627</v>
      </c>
      <c r="C469">
        <f>'All Nodes'!C8056</f>
        <v>100001</v>
      </c>
      <c r="D469" s="1">
        <f>'All Nodes'!D8056</f>
        <v>-0.52888000000000002</v>
      </c>
      <c r="E469" s="1">
        <f>'All Nodes'!E8056</f>
        <v>-0.23550299999999999</v>
      </c>
      <c r="F469" s="1">
        <f>'All Nodes'!F8056</f>
        <v>0.49487199999999998</v>
      </c>
      <c r="G469">
        <f>'All Nodes'!G8056</f>
        <v>100001</v>
      </c>
    </row>
    <row r="470" spans="1:7" x14ac:dyDescent="0.25">
      <c r="A470" t="str">
        <f>'All Nodes'!A8057</f>
        <v>GRID</v>
      </c>
      <c r="B470">
        <f>'All Nodes'!B8057</f>
        <v>112628</v>
      </c>
      <c r="C470">
        <f>'All Nodes'!C8057</f>
        <v>100001</v>
      </c>
      <c r="D470" s="1">
        <f>'All Nodes'!D8057</f>
        <v>-0.52563199999999999</v>
      </c>
      <c r="E470" s="1">
        <f>'All Nodes'!E8057</f>
        <v>-0.23405699999999999</v>
      </c>
      <c r="F470" s="1">
        <f>'All Nodes'!F8057</f>
        <v>0.49487199999999998</v>
      </c>
      <c r="G470">
        <f>'All Nodes'!G8057</f>
        <v>100001</v>
      </c>
    </row>
    <row r="471" spans="1:7" x14ac:dyDescent="0.25">
      <c r="A471" t="str">
        <f>'All Nodes'!A8058</f>
        <v>GRID</v>
      </c>
      <c r="B471">
        <f>'All Nodes'!B8058</f>
        <v>112629</v>
      </c>
      <c r="C471">
        <f>'All Nodes'!C8058</f>
        <v>100001</v>
      </c>
      <c r="D471" s="1">
        <f>'All Nodes'!D8058</f>
        <v>-0.52070899999999998</v>
      </c>
      <c r="E471" s="1">
        <f>'All Nodes'!E8058</f>
        <v>-0.23186399999999999</v>
      </c>
      <c r="F471" s="1">
        <f>'All Nodes'!F8058</f>
        <v>0.49487199999999998</v>
      </c>
      <c r="G471">
        <f>'All Nodes'!G8058</f>
        <v>100001</v>
      </c>
    </row>
    <row r="472" spans="1:7" x14ac:dyDescent="0.25">
      <c r="A472" t="str">
        <f>'All Nodes'!A8059</f>
        <v>GRID</v>
      </c>
      <c r="B472">
        <f>'All Nodes'!B8059</f>
        <v>112630</v>
      </c>
      <c r="C472">
        <f>'All Nodes'!C8059</f>
        <v>100001</v>
      </c>
      <c r="D472" s="1">
        <f>'All Nodes'!D8059</f>
        <v>-0.53031099999999998</v>
      </c>
      <c r="E472" s="1">
        <f>'All Nodes'!E8059</f>
        <v>-0.17233699999999999</v>
      </c>
      <c r="F472" s="1">
        <f>'All Nodes'!F8059</f>
        <v>0.49487100000000001</v>
      </c>
      <c r="G472">
        <f>'All Nodes'!G8059</f>
        <v>100001</v>
      </c>
    </row>
    <row r="473" spans="1:7" x14ac:dyDescent="0.25">
      <c r="A473" t="str">
        <f>'All Nodes'!A8060</f>
        <v>GRID</v>
      </c>
      <c r="B473">
        <f>'All Nodes'!B8060</f>
        <v>112631</v>
      </c>
      <c r="C473">
        <f>'All Nodes'!C8060</f>
        <v>100001</v>
      </c>
      <c r="D473" s="1">
        <f>'All Nodes'!D8060</f>
        <v>-0.52692899999999998</v>
      </c>
      <c r="E473" s="1">
        <f>'All Nodes'!E8060</f>
        <v>-0.171237</v>
      </c>
      <c r="F473" s="1">
        <f>'All Nodes'!F8060</f>
        <v>0.49487100000000001</v>
      </c>
      <c r="G473">
        <f>'All Nodes'!G8060</f>
        <v>100001</v>
      </c>
    </row>
    <row r="474" spans="1:7" x14ac:dyDescent="0.25">
      <c r="A474" t="str">
        <f>'All Nodes'!A8061</f>
        <v>GRID</v>
      </c>
      <c r="B474">
        <f>'All Nodes'!B8061</f>
        <v>112632</v>
      </c>
      <c r="C474">
        <f>'All Nodes'!C8061</f>
        <v>100001</v>
      </c>
      <c r="D474" s="1">
        <f>'All Nodes'!D8061</f>
        <v>-0.51913600000000004</v>
      </c>
      <c r="E474" s="1">
        <f>'All Nodes'!E8061</f>
        <v>-0.23116400000000001</v>
      </c>
      <c r="F474" s="1">
        <f>'All Nodes'!F8061</f>
        <v>0.49487199999999998</v>
      </c>
      <c r="G474">
        <f>'All Nodes'!G8061</f>
        <v>100001</v>
      </c>
    </row>
    <row r="475" spans="1:7" x14ac:dyDescent="0.25">
      <c r="A475" t="str">
        <f>'All Nodes'!A8062</f>
        <v>GRID</v>
      </c>
      <c r="B475">
        <f>'All Nodes'!B8062</f>
        <v>112633</v>
      </c>
      <c r="C475">
        <f>'All Nodes'!C8062</f>
        <v>100001</v>
      </c>
      <c r="D475" s="1">
        <f>'All Nodes'!D8062</f>
        <v>-0.51588699999999998</v>
      </c>
      <c r="E475" s="1">
        <f>'All Nodes'!E8062</f>
        <v>-0.229717</v>
      </c>
      <c r="F475" s="1">
        <f>'All Nodes'!F8062</f>
        <v>0.49487199999999998</v>
      </c>
      <c r="G475">
        <f>'All Nodes'!G8062</f>
        <v>100001</v>
      </c>
    </row>
    <row r="476" spans="1:7" x14ac:dyDescent="0.25">
      <c r="A476" t="str">
        <f>'All Nodes'!A8063</f>
        <v>GRID</v>
      </c>
      <c r="B476">
        <f>'All Nodes'!B8063</f>
        <v>112634</v>
      </c>
      <c r="C476">
        <f>'All Nodes'!C8063</f>
        <v>100001</v>
      </c>
      <c r="D476" s="1">
        <f>'All Nodes'!D8063</f>
        <v>-0.52388500000000005</v>
      </c>
      <c r="E476" s="1">
        <f>'All Nodes'!E8063</f>
        <v>-0.20113</v>
      </c>
      <c r="F476" s="1">
        <f>'All Nodes'!F8063</f>
        <v>0.49487100000000001</v>
      </c>
      <c r="G476">
        <f>'All Nodes'!G8063</f>
        <v>100001</v>
      </c>
    </row>
    <row r="477" spans="1:7" x14ac:dyDescent="0.25">
      <c r="A477" t="str">
        <f>'All Nodes'!A8064</f>
        <v>GRID</v>
      </c>
      <c r="B477">
        <f>'All Nodes'!B8064</f>
        <v>112635</v>
      </c>
      <c r="C477">
        <f>'All Nodes'!C8064</f>
        <v>100001</v>
      </c>
      <c r="D477" s="1">
        <f>'All Nodes'!D8064</f>
        <v>-0.52056500000000006</v>
      </c>
      <c r="E477" s="1">
        <f>'All Nodes'!E8064</f>
        <v>-0.199855</v>
      </c>
      <c r="F477" s="1">
        <f>'All Nodes'!F8064</f>
        <v>0.49487100000000001</v>
      </c>
      <c r="G477">
        <f>'All Nodes'!G8064</f>
        <v>100001</v>
      </c>
    </row>
    <row r="478" spans="1:7" x14ac:dyDescent="0.25">
      <c r="A478" t="str">
        <f>'All Nodes'!A8065</f>
        <v>GRID</v>
      </c>
      <c r="B478">
        <f>'All Nodes'!B8065</f>
        <v>112636</v>
      </c>
      <c r="C478">
        <f>'All Nodes'!C8065</f>
        <v>100001</v>
      </c>
      <c r="D478" s="1">
        <f>'All Nodes'!D8065</f>
        <v>-0.51263999999999998</v>
      </c>
      <c r="E478" s="1">
        <f>'All Nodes'!E8065</f>
        <v>-0.228271</v>
      </c>
      <c r="F478" s="1">
        <f>'All Nodes'!F8065</f>
        <v>0.49487199999999998</v>
      </c>
      <c r="G478">
        <f>'All Nodes'!G8065</f>
        <v>100001</v>
      </c>
    </row>
    <row r="479" spans="1:7" x14ac:dyDescent="0.25">
      <c r="A479" t="str">
        <f>'All Nodes'!A8066</f>
        <v>GRID</v>
      </c>
      <c r="B479">
        <f>'All Nodes'!B8066</f>
        <v>112637</v>
      </c>
      <c r="C479">
        <f>'All Nodes'!C8066</f>
        <v>100001</v>
      </c>
      <c r="D479" s="1">
        <f>'All Nodes'!D8066</f>
        <v>0.51585499999999995</v>
      </c>
      <c r="E479" s="1">
        <f>'All Nodes'!E8066</f>
        <v>-0.26280900000000001</v>
      </c>
      <c r="F479" s="1">
        <f>'All Nodes'!F8066</f>
        <v>0.49487199999999998</v>
      </c>
      <c r="G479">
        <f>'All Nodes'!G8066</f>
        <v>100001</v>
      </c>
    </row>
    <row r="480" spans="1:7" x14ac:dyDescent="0.25">
      <c r="A480" t="str">
        <f>'All Nodes'!A8067</f>
        <v>GRID</v>
      </c>
      <c r="B480">
        <f>'All Nodes'!B8067</f>
        <v>112638</v>
      </c>
      <c r="C480">
        <f>'All Nodes'!C8067</f>
        <v>100001</v>
      </c>
      <c r="D480" s="1">
        <f>'All Nodes'!D8067</f>
        <v>0.51902300000000001</v>
      </c>
      <c r="E480" s="1">
        <f>'All Nodes'!E8067</f>
        <v>-0.26442399999999999</v>
      </c>
      <c r="F480" s="1">
        <f>'All Nodes'!F8067</f>
        <v>0.49487199999999998</v>
      </c>
      <c r="G480">
        <f>'All Nodes'!G8067</f>
        <v>100001</v>
      </c>
    </row>
    <row r="481" spans="1:7" x14ac:dyDescent="0.25">
      <c r="A481" t="str">
        <f>'All Nodes'!A8068</f>
        <v>GRID</v>
      </c>
      <c r="B481">
        <f>'All Nodes'!B8068</f>
        <v>112639</v>
      </c>
      <c r="C481">
        <f>'All Nodes'!C8068</f>
        <v>100001</v>
      </c>
      <c r="D481" s="1">
        <f>'All Nodes'!D8068</f>
        <v>-0.51583000000000001</v>
      </c>
      <c r="E481" s="1">
        <f>'All Nodes'!E8068</f>
        <v>-0.26285900000000001</v>
      </c>
      <c r="F481" s="1">
        <f>'All Nodes'!F8068</f>
        <v>0.49487199999999998</v>
      </c>
      <c r="G481">
        <f>'All Nodes'!G8068</f>
        <v>100001</v>
      </c>
    </row>
    <row r="482" spans="1:7" x14ac:dyDescent="0.25">
      <c r="A482" t="str">
        <f>'All Nodes'!A8069</f>
        <v>GRID</v>
      </c>
      <c r="B482">
        <f>'All Nodes'!B8069</f>
        <v>112640</v>
      </c>
      <c r="C482">
        <f>'All Nodes'!C8069</f>
        <v>100001</v>
      </c>
      <c r="D482" s="1">
        <f>'All Nodes'!D8069</f>
        <v>-0.51899799999999996</v>
      </c>
      <c r="E482" s="1">
        <f>'All Nodes'!E8069</f>
        <v>-0.26447399999999999</v>
      </c>
      <c r="F482" s="1">
        <f>'All Nodes'!F8069</f>
        <v>0.49487199999999998</v>
      </c>
      <c r="G482">
        <f>'All Nodes'!G8069</f>
        <v>100001</v>
      </c>
    </row>
    <row r="483" spans="1:7" x14ac:dyDescent="0.25">
      <c r="A483" t="str">
        <f>'All Nodes'!A8070</f>
        <v>GRID</v>
      </c>
      <c r="B483">
        <f>'All Nodes'!B8070</f>
        <v>112641</v>
      </c>
      <c r="C483">
        <f>'All Nodes'!C8070</f>
        <v>100001</v>
      </c>
      <c r="D483" s="1">
        <f>'All Nodes'!D8070</f>
        <v>0.174482</v>
      </c>
      <c r="E483" s="1">
        <f>'All Nodes'!E8070</f>
        <v>0.53709200000000001</v>
      </c>
      <c r="F483" s="1">
        <f>'All Nodes'!F8070</f>
        <v>0.49487100000000001</v>
      </c>
      <c r="G483">
        <f>'All Nodes'!G8070</f>
        <v>100001</v>
      </c>
    </row>
    <row r="484" spans="1:7" x14ac:dyDescent="0.25">
      <c r="A484" t="str">
        <f>'All Nodes'!A8071</f>
        <v>GRID</v>
      </c>
      <c r="B484">
        <f>'All Nodes'!B8071</f>
        <v>112642</v>
      </c>
      <c r="C484">
        <f>'All Nodes'!C8071</f>
        <v>100001</v>
      </c>
      <c r="D484" s="1">
        <f>'All Nodes'!D8071</f>
        <v>0.17338400000000001</v>
      </c>
      <c r="E484" s="1">
        <f>'All Nodes'!E8071</f>
        <v>0.53371000000000002</v>
      </c>
      <c r="F484" s="1">
        <f>'All Nodes'!F8071</f>
        <v>0.49487100000000001</v>
      </c>
      <c r="G484">
        <f>'All Nodes'!G8071</f>
        <v>100001</v>
      </c>
    </row>
    <row r="485" spans="1:7" x14ac:dyDescent="0.25">
      <c r="A485" t="str">
        <f>'All Nodes'!A8072</f>
        <v>GRID</v>
      </c>
      <c r="B485">
        <f>'All Nodes'!B8072</f>
        <v>112643</v>
      </c>
      <c r="C485">
        <f>'All Nodes'!C8072</f>
        <v>100001</v>
      </c>
      <c r="D485" s="1">
        <f>'All Nodes'!D8072</f>
        <v>0.17228499999999999</v>
      </c>
      <c r="E485" s="1">
        <f>'All Nodes'!E8072</f>
        <v>0.53032900000000005</v>
      </c>
      <c r="F485" s="1">
        <f>'All Nodes'!F8072</f>
        <v>0.49487100000000001</v>
      </c>
      <c r="G485">
        <f>'All Nodes'!G8072</f>
        <v>100001</v>
      </c>
    </row>
    <row r="486" spans="1:7" x14ac:dyDescent="0.25">
      <c r="A486" t="str">
        <f>'All Nodes'!A8073</f>
        <v>GRID</v>
      </c>
      <c r="B486">
        <f>'All Nodes'!B8073</f>
        <v>112644</v>
      </c>
      <c r="C486">
        <f>'All Nodes'!C8073</f>
        <v>100001</v>
      </c>
      <c r="D486" s="1">
        <f>'All Nodes'!D8073</f>
        <v>0.17118700000000001</v>
      </c>
      <c r="E486" s="1">
        <f>'All Nodes'!E8073</f>
        <v>0.52694600000000003</v>
      </c>
      <c r="F486" s="1">
        <f>'All Nodes'!F8073</f>
        <v>0.49487100000000001</v>
      </c>
      <c r="G486">
        <f>'All Nodes'!G8073</f>
        <v>100001</v>
      </c>
    </row>
    <row r="487" spans="1:7" x14ac:dyDescent="0.25">
      <c r="A487" t="str">
        <f>'All Nodes'!A8074</f>
        <v>GRID</v>
      </c>
      <c r="B487">
        <f>'All Nodes'!B8074</f>
        <v>112645</v>
      </c>
      <c r="C487">
        <f>'All Nodes'!C8074</f>
        <v>100001</v>
      </c>
      <c r="D487" s="1">
        <f>'All Nodes'!D8074</f>
        <v>0.17008799999999999</v>
      </c>
      <c r="E487" s="1">
        <f>'All Nodes'!E8074</f>
        <v>0.523563</v>
      </c>
      <c r="F487" s="1">
        <f>'All Nodes'!F8074</f>
        <v>0.49487100000000001</v>
      </c>
      <c r="G487">
        <f>'All Nodes'!G8074</f>
        <v>100001</v>
      </c>
    </row>
    <row r="488" spans="1:7" x14ac:dyDescent="0.25">
      <c r="A488" t="str">
        <f>'All Nodes'!A8075</f>
        <v>GRID</v>
      </c>
      <c r="B488">
        <f>'All Nodes'!B8075</f>
        <v>112646</v>
      </c>
      <c r="C488">
        <f>'All Nodes'!C8075</f>
        <v>100001</v>
      </c>
      <c r="D488" s="1">
        <f>'All Nodes'!D8075</f>
        <v>0.202352</v>
      </c>
      <c r="E488" s="1">
        <f>'All Nodes'!E8075</f>
        <v>0.52722199999999997</v>
      </c>
      <c r="F488" s="1">
        <f>'All Nodes'!F8075</f>
        <v>0.49486999999999998</v>
      </c>
      <c r="G488">
        <f>'All Nodes'!G8075</f>
        <v>100001</v>
      </c>
    </row>
    <row r="489" spans="1:7" x14ac:dyDescent="0.25">
      <c r="A489" t="str">
        <f>'All Nodes'!A8076</f>
        <v>GRID</v>
      </c>
      <c r="B489">
        <f>'All Nodes'!B8076</f>
        <v>112647</v>
      </c>
      <c r="C489">
        <f>'All Nodes'!C8076</f>
        <v>100001</v>
      </c>
      <c r="D489" s="1">
        <f>'All Nodes'!D8076</f>
        <v>0.203626</v>
      </c>
      <c r="E489" s="1">
        <f>'All Nodes'!E8076</f>
        <v>0.53054199999999996</v>
      </c>
      <c r="F489" s="1">
        <f>'All Nodes'!F8076</f>
        <v>0.49486999999999998</v>
      </c>
      <c r="G489">
        <f>'All Nodes'!G8076</f>
        <v>100001</v>
      </c>
    </row>
    <row r="490" spans="1:7" x14ac:dyDescent="0.25">
      <c r="A490" t="str">
        <f>'All Nodes'!A8077</f>
        <v>GRID</v>
      </c>
      <c r="B490">
        <f>'All Nodes'!B8077</f>
        <v>112648</v>
      </c>
      <c r="C490">
        <f>'All Nodes'!C8077</f>
        <v>100001</v>
      </c>
      <c r="D490" s="1">
        <f>'All Nodes'!D8077</f>
        <v>0.20424300000000001</v>
      </c>
      <c r="E490" s="1">
        <f>'All Nodes'!E8077</f>
        <v>0.53215000000000001</v>
      </c>
      <c r="F490" s="1">
        <f>'All Nodes'!F8077</f>
        <v>0.49486999999999998</v>
      </c>
      <c r="G490">
        <f>'All Nodes'!G8077</f>
        <v>100001</v>
      </c>
    </row>
    <row r="491" spans="1:7" x14ac:dyDescent="0.25">
      <c r="A491" t="str">
        <f>'All Nodes'!A8078</f>
        <v>GRID</v>
      </c>
      <c r="B491">
        <f>'All Nodes'!B8078</f>
        <v>112649</v>
      </c>
      <c r="C491">
        <f>'All Nodes'!C8078</f>
        <v>100001</v>
      </c>
      <c r="D491" s="1">
        <f>'All Nodes'!D8078</f>
        <v>0.206175</v>
      </c>
      <c r="E491" s="1">
        <f>'All Nodes'!E8078</f>
        <v>0.53718100000000002</v>
      </c>
      <c r="F491" s="1">
        <f>'All Nodes'!F8078</f>
        <v>0.49487100000000001</v>
      </c>
      <c r="G491">
        <f>'All Nodes'!G8078</f>
        <v>100001</v>
      </c>
    </row>
    <row r="492" spans="1:7" x14ac:dyDescent="0.25">
      <c r="A492" t="str">
        <f>'All Nodes'!A8079</f>
        <v>GRID</v>
      </c>
      <c r="B492">
        <f>'All Nodes'!B8079</f>
        <v>112650</v>
      </c>
      <c r="C492">
        <f>'All Nodes'!C8079</f>
        <v>100001</v>
      </c>
      <c r="D492" s="1">
        <f>'All Nodes'!D8079</f>
        <v>0.20744799999999999</v>
      </c>
      <c r="E492" s="1">
        <f>'All Nodes'!E8079</f>
        <v>0.54050100000000001</v>
      </c>
      <c r="F492" s="1">
        <f>'All Nodes'!F8079</f>
        <v>0.49487100000000001</v>
      </c>
      <c r="G492">
        <f>'All Nodes'!G8079</f>
        <v>100001</v>
      </c>
    </row>
    <row r="493" spans="1:7" x14ac:dyDescent="0.25">
      <c r="A493" t="str">
        <f>'All Nodes'!A8080</f>
        <v>GRID</v>
      </c>
      <c r="B493">
        <f>'All Nodes'!B8080</f>
        <v>112651</v>
      </c>
      <c r="C493">
        <f>'All Nodes'!C8080</f>
        <v>100001</v>
      </c>
      <c r="D493" s="1">
        <f>'All Nodes'!D8080</f>
        <v>0.20872199999999999</v>
      </c>
      <c r="E493" s="1">
        <f>'All Nodes'!E8080</f>
        <v>0.54381900000000005</v>
      </c>
      <c r="F493" s="1">
        <f>'All Nodes'!F8080</f>
        <v>0.49487100000000001</v>
      </c>
      <c r="G493">
        <f>'All Nodes'!G8080</f>
        <v>100001</v>
      </c>
    </row>
    <row r="494" spans="1:7" x14ac:dyDescent="0.25">
      <c r="A494" t="str">
        <f>'All Nodes'!A8081</f>
        <v>GRID</v>
      </c>
      <c r="B494">
        <f>'All Nodes'!B8081</f>
        <v>112652</v>
      </c>
      <c r="C494">
        <f>'All Nodes'!C8081</f>
        <v>100001</v>
      </c>
      <c r="D494" s="1">
        <f>'All Nodes'!D8081</f>
        <v>0.54372500000000001</v>
      </c>
      <c r="E494" s="1">
        <f>'All Nodes'!E8081</f>
        <v>-8.6088999999999999E-2</v>
      </c>
      <c r="F494" s="1">
        <f>'All Nodes'!F8081</f>
        <v>0.49487199999999998</v>
      </c>
      <c r="G494">
        <f>'All Nodes'!G8081</f>
        <v>100001</v>
      </c>
    </row>
    <row r="495" spans="1:7" x14ac:dyDescent="0.25">
      <c r="A495" t="str">
        <f>'All Nodes'!A8082</f>
        <v>GRID</v>
      </c>
      <c r="B495">
        <f>'All Nodes'!B8082</f>
        <v>112653</v>
      </c>
      <c r="C495">
        <f>'All Nodes'!C8082</f>
        <v>100001</v>
      </c>
      <c r="D495" s="1">
        <f>'All Nodes'!D8082</f>
        <v>0.54723699999999997</v>
      </c>
      <c r="E495" s="1">
        <f>'All Nodes'!E8082</f>
        <v>-8.6645E-2</v>
      </c>
      <c r="F495" s="1">
        <f>'All Nodes'!F8082</f>
        <v>0.49487100000000001</v>
      </c>
      <c r="G495">
        <f>'All Nodes'!G8082</f>
        <v>100001</v>
      </c>
    </row>
    <row r="496" spans="1:7" x14ac:dyDescent="0.25">
      <c r="A496" t="str">
        <f>'All Nodes'!A8083</f>
        <v>GRID</v>
      </c>
      <c r="B496">
        <f>'All Nodes'!B8083</f>
        <v>112654</v>
      </c>
      <c r="C496">
        <f>'All Nodes'!C8083</f>
        <v>100001</v>
      </c>
      <c r="D496" s="1">
        <f>'All Nodes'!D8083</f>
        <v>0.55074900000000004</v>
      </c>
      <c r="E496" s="1">
        <f>'All Nodes'!E8083</f>
        <v>-8.7201000000000001E-2</v>
      </c>
      <c r="F496" s="1">
        <f>'All Nodes'!F8083</f>
        <v>0.49487100000000001</v>
      </c>
      <c r="G496">
        <f>'All Nodes'!G8083</f>
        <v>100001</v>
      </c>
    </row>
    <row r="497" spans="1:7" x14ac:dyDescent="0.25">
      <c r="A497" t="str">
        <f>'All Nodes'!A8084</f>
        <v>GRID</v>
      </c>
      <c r="B497">
        <f>'All Nodes'!B8084</f>
        <v>112655</v>
      </c>
      <c r="C497">
        <f>'All Nodes'!C8084</f>
        <v>100001</v>
      </c>
      <c r="D497" s="1">
        <f>'All Nodes'!D8084</f>
        <v>0.55425999999999997</v>
      </c>
      <c r="E497" s="1">
        <f>'All Nodes'!E8084</f>
        <v>-8.7757000000000002E-2</v>
      </c>
      <c r="F497" s="1">
        <f>'All Nodes'!F8084</f>
        <v>0.49487100000000001</v>
      </c>
      <c r="G497">
        <f>'All Nodes'!G8084</f>
        <v>100001</v>
      </c>
    </row>
    <row r="498" spans="1:7" x14ac:dyDescent="0.25">
      <c r="A498" t="str">
        <f>'All Nodes'!A8085</f>
        <v>GRID</v>
      </c>
      <c r="B498">
        <f>'All Nodes'!B8085</f>
        <v>112656</v>
      </c>
      <c r="C498">
        <f>'All Nodes'!C8085</f>
        <v>100001</v>
      </c>
      <c r="D498" s="1">
        <f>'All Nodes'!D8085</f>
        <v>0.55777299999999996</v>
      </c>
      <c r="E498" s="1">
        <f>'All Nodes'!E8085</f>
        <v>-8.8313000000000003E-2</v>
      </c>
      <c r="F498" s="1">
        <f>'All Nodes'!F8085</f>
        <v>0.49487100000000001</v>
      </c>
      <c r="G498">
        <f>'All Nodes'!G8085</f>
        <v>100001</v>
      </c>
    </row>
    <row r="499" spans="1:7" x14ac:dyDescent="0.25">
      <c r="A499" t="str">
        <f>'All Nodes'!A8086</f>
        <v>GRID</v>
      </c>
      <c r="B499">
        <f>'All Nodes'!B8086</f>
        <v>112657</v>
      </c>
      <c r="C499">
        <f>'All Nodes'!C8086</f>
        <v>100001</v>
      </c>
      <c r="D499" s="1">
        <f>'All Nodes'!D8086</f>
        <v>0.56128500000000003</v>
      </c>
      <c r="E499" s="1">
        <f>'All Nodes'!E8086</f>
        <v>-8.8870000000000005E-2</v>
      </c>
      <c r="F499" s="1">
        <f>'All Nodes'!F8086</f>
        <v>0.49487100000000001</v>
      </c>
      <c r="G499">
        <f>'All Nodes'!G8086</f>
        <v>100001</v>
      </c>
    </row>
    <row r="500" spans="1:7" x14ac:dyDescent="0.25">
      <c r="A500" t="str">
        <f>'All Nodes'!A8087</f>
        <v>GRID</v>
      </c>
      <c r="B500">
        <f>'All Nodes'!B8087</f>
        <v>112658</v>
      </c>
      <c r="C500">
        <f>'All Nodes'!C8087</f>
        <v>100001</v>
      </c>
      <c r="D500" s="1">
        <f>'All Nodes'!D8087</f>
        <v>0.56298599999999999</v>
      </c>
      <c r="E500" s="1">
        <f>'All Nodes'!E8087</f>
        <v>-8.9138999999999996E-2</v>
      </c>
      <c r="F500" s="1">
        <f>'All Nodes'!F8087</f>
        <v>0.49487100000000001</v>
      </c>
      <c r="G500">
        <f>'All Nodes'!G8087</f>
        <v>100001</v>
      </c>
    </row>
    <row r="501" spans="1:7" x14ac:dyDescent="0.25">
      <c r="A501" t="str">
        <f>'All Nodes'!A8088</f>
        <v>GRID</v>
      </c>
      <c r="B501">
        <f>'All Nodes'!B8088</f>
        <v>112659</v>
      </c>
      <c r="C501">
        <f>'All Nodes'!C8088</f>
        <v>100001</v>
      </c>
      <c r="D501" s="1">
        <f>'All Nodes'!D8088</f>
        <v>0.56830899999999995</v>
      </c>
      <c r="E501" s="1">
        <f>'All Nodes'!E8088</f>
        <v>-8.9981000000000005E-2</v>
      </c>
      <c r="F501" s="1">
        <f>'All Nodes'!F8088</f>
        <v>0.49487100000000001</v>
      </c>
      <c r="G501">
        <f>'All Nodes'!G8088</f>
        <v>100001</v>
      </c>
    </row>
    <row r="502" spans="1:7" x14ac:dyDescent="0.25">
      <c r="A502" t="str">
        <f>'All Nodes'!A8089</f>
        <v>GRID</v>
      </c>
      <c r="B502">
        <f>'All Nodes'!B8089</f>
        <v>112660</v>
      </c>
      <c r="C502">
        <f>'All Nodes'!C8089</f>
        <v>100001</v>
      </c>
      <c r="D502" s="1">
        <f>'All Nodes'!D8089</f>
        <v>0.57182100000000002</v>
      </c>
      <c r="E502" s="1">
        <f>'All Nodes'!E8089</f>
        <v>-9.0537000000000006E-2</v>
      </c>
      <c r="F502" s="1">
        <f>'All Nodes'!F8089</f>
        <v>0.49487100000000001</v>
      </c>
      <c r="G502">
        <f>'All Nodes'!G8089</f>
        <v>100001</v>
      </c>
    </row>
    <row r="503" spans="1:7" x14ac:dyDescent="0.25">
      <c r="A503" t="str">
        <f>'All Nodes'!A8090</f>
        <v>GRID</v>
      </c>
      <c r="B503">
        <f>'All Nodes'!B8090</f>
        <v>112661</v>
      </c>
      <c r="C503">
        <f>'All Nodes'!C8090</f>
        <v>100001</v>
      </c>
      <c r="D503" s="1">
        <f>'All Nodes'!D8090</f>
        <v>0.57533299999999998</v>
      </c>
      <c r="E503" s="1">
        <f>'All Nodes'!E8090</f>
        <v>-9.1092999999999993E-2</v>
      </c>
      <c r="F503" s="1">
        <f>'All Nodes'!F8090</f>
        <v>0.49487100000000001</v>
      </c>
      <c r="G503">
        <f>'All Nodes'!G8090</f>
        <v>100001</v>
      </c>
    </row>
    <row r="504" spans="1:7" x14ac:dyDescent="0.25">
      <c r="A504" t="str">
        <f>'All Nodes'!A8091</f>
        <v>GRID</v>
      </c>
      <c r="B504">
        <f>'All Nodes'!B8091</f>
        <v>112662</v>
      </c>
      <c r="C504">
        <f>'All Nodes'!C8091</f>
        <v>100001</v>
      </c>
      <c r="D504" s="1">
        <f>'All Nodes'!D8091</f>
        <v>0.53032800000000002</v>
      </c>
      <c r="E504" s="1">
        <f>'All Nodes'!E8091</f>
        <v>-0.17228499999999999</v>
      </c>
      <c r="F504" s="1">
        <f>'All Nodes'!F8091</f>
        <v>0.49487199999999998</v>
      </c>
      <c r="G504">
        <f>'All Nodes'!G8091</f>
        <v>100001</v>
      </c>
    </row>
    <row r="505" spans="1:7" x14ac:dyDescent="0.25">
      <c r="A505" t="str">
        <f>'All Nodes'!A8092</f>
        <v>GRID</v>
      </c>
      <c r="B505">
        <f>'All Nodes'!B8092</f>
        <v>112663</v>
      </c>
      <c r="C505">
        <f>'All Nodes'!C8092</f>
        <v>100001</v>
      </c>
      <c r="D505" s="1">
        <f>'All Nodes'!D8092</f>
        <v>0.52694600000000003</v>
      </c>
      <c r="E505" s="1">
        <f>'All Nodes'!E8092</f>
        <v>-0.17118700000000001</v>
      </c>
      <c r="F505" s="1">
        <f>'All Nodes'!F8092</f>
        <v>0.49487199999999998</v>
      </c>
      <c r="G505">
        <f>'All Nodes'!G8092</f>
        <v>100001</v>
      </c>
    </row>
    <row r="506" spans="1:7" x14ac:dyDescent="0.25">
      <c r="A506" t="str">
        <f>'All Nodes'!A8093</f>
        <v>GRID</v>
      </c>
      <c r="B506">
        <f>'All Nodes'!B8093</f>
        <v>112664</v>
      </c>
      <c r="C506">
        <f>'All Nodes'!C8093</f>
        <v>100001</v>
      </c>
      <c r="D506" s="1">
        <f>'All Nodes'!D8093</f>
        <v>0.52356499999999995</v>
      </c>
      <c r="E506" s="1">
        <f>'All Nodes'!E8093</f>
        <v>-0.17008799999999999</v>
      </c>
      <c r="F506" s="1">
        <f>'All Nodes'!F8093</f>
        <v>0.49487100000000001</v>
      </c>
      <c r="G506">
        <f>'All Nodes'!G8093</f>
        <v>100001</v>
      </c>
    </row>
    <row r="507" spans="1:7" x14ac:dyDescent="0.25">
      <c r="A507" t="str">
        <f>'All Nodes'!A8094</f>
        <v>GRID</v>
      </c>
      <c r="B507">
        <f>'All Nodes'!B8094</f>
        <v>112665</v>
      </c>
      <c r="C507">
        <f>'All Nodes'!C8094</f>
        <v>100001</v>
      </c>
      <c r="D507" s="1">
        <f>'All Nodes'!D8094</f>
        <v>0.51590899999999995</v>
      </c>
      <c r="E507" s="1">
        <f>'All Nodes'!E8094</f>
        <v>-0.22966700000000001</v>
      </c>
      <c r="F507" s="1">
        <f>'All Nodes'!F8094</f>
        <v>0.49487199999999998</v>
      </c>
      <c r="G507">
        <f>'All Nodes'!G8094</f>
        <v>100001</v>
      </c>
    </row>
    <row r="508" spans="1:7" x14ac:dyDescent="0.25">
      <c r="A508" t="str">
        <f>'All Nodes'!A8095</f>
        <v>GRID</v>
      </c>
      <c r="B508">
        <f>'All Nodes'!B8095</f>
        <v>112666</v>
      </c>
      <c r="C508">
        <f>'All Nodes'!C8095</f>
        <v>100001</v>
      </c>
      <c r="D508" s="1">
        <f>'All Nodes'!D8095</f>
        <v>0.52390300000000001</v>
      </c>
      <c r="E508" s="1">
        <f>'All Nodes'!E8095</f>
        <v>-0.20107800000000001</v>
      </c>
      <c r="F508" s="1">
        <f>'All Nodes'!F8095</f>
        <v>0.49487100000000001</v>
      </c>
      <c r="G508">
        <f>'All Nodes'!G8095</f>
        <v>100001</v>
      </c>
    </row>
    <row r="509" spans="1:7" x14ac:dyDescent="0.25">
      <c r="A509" t="str">
        <f>'All Nodes'!A8096</f>
        <v>GRID</v>
      </c>
      <c r="B509">
        <f>'All Nodes'!B8096</f>
        <v>112667</v>
      </c>
      <c r="C509">
        <f>'All Nodes'!C8096</f>
        <v>100001</v>
      </c>
      <c r="D509" s="1">
        <f>'All Nodes'!D8096</f>
        <v>0.52058300000000002</v>
      </c>
      <c r="E509" s="1">
        <f>'All Nodes'!E8096</f>
        <v>-0.19980400000000001</v>
      </c>
      <c r="F509" s="1">
        <f>'All Nodes'!F8096</f>
        <v>0.49487100000000001</v>
      </c>
      <c r="G509">
        <f>'All Nodes'!G8096</f>
        <v>100001</v>
      </c>
    </row>
    <row r="510" spans="1:7" x14ac:dyDescent="0.25">
      <c r="A510" t="str">
        <f>'All Nodes'!A8097</f>
        <v>GRID</v>
      </c>
      <c r="B510">
        <f>'All Nodes'!B8097</f>
        <v>112668</v>
      </c>
      <c r="C510">
        <f>'All Nodes'!C8097</f>
        <v>100001</v>
      </c>
      <c r="D510" s="1">
        <f>'All Nodes'!D8097</f>
        <v>0.51266100000000003</v>
      </c>
      <c r="E510" s="1">
        <f>'All Nodes'!E8097</f>
        <v>-0.22822000000000001</v>
      </c>
      <c r="F510" s="1">
        <f>'All Nodes'!F8097</f>
        <v>0.49487199999999998</v>
      </c>
      <c r="G510">
        <f>'All Nodes'!G8097</f>
        <v>100001</v>
      </c>
    </row>
    <row r="511" spans="1:7" x14ac:dyDescent="0.25">
      <c r="A511" t="str">
        <f>'All Nodes'!A8098</f>
        <v>GRID</v>
      </c>
      <c r="B511">
        <f>'All Nodes'!B8098</f>
        <v>112669</v>
      </c>
      <c r="C511">
        <f>'All Nodes'!C8098</f>
        <v>100001</v>
      </c>
      <c r="D511" s="1">
        <f>'All Nodes'!D8098</f>
        <v>0.512687</v>
      </c>
      <c r="E511" s="1">
        <f>'All Nodes'!E8098</f>
        <v>-0.26119500000000001</v>
      </c>
      <c r="F511" s="1">
        <f>'All Nodes'!F8098</f>
        <v>0.49487199999999998</v>
      </c>
      <c r="G511">
        <f>'All Nodes'!G8098</f>
        <v>100001</v>
      </c>
    </row>
    <row r="512" spans="1:7" x14ac:dyDescent="0.25">
      <c r="A512" t="str">
        <f>'All Nodes'!A8099</f>
        <v>GRID</v>
      </c>
      <c r="B512">
        <f>'All Nodes'!B8099</f>
        <v>112670</v>
      </c>
      <c r="C512">
        <f>'All Nodes'!C8099</f>
        <v>100001</v>
      </c>
      <c r="D512" s="1">
        <f>'All Nodes'!D8099</f>
        <v>0.50788599999999995</v>
      </c>
      <c r="E512" s="1">
        <f>'All Nodes'!E8099</f>
        <v>-0.25874900000000001</v>
      </c>
      <c r="F512" s="1">
        <f>'All Nodes'!F8099</f>
        <v>0.49487100000000001</v>
      </c>
      <c r="G512">
        <f>'All Nodes'!G8099</f>
        <v>100001</v>
      </c>
    </row>
    <row r="513" spans="1:7" x14ac:dyDescent="0.25">
      <c r="A513" t="str">
        <f>'All Nodes'!A8100</f>
        <v>GRID</v>
      </c>
      <c r="B513">
        <f>'All Nodes'!B8100</f>
        <v>112671</v>
      </c>
      <c r="C513">
        <f>'All Nodes'!C8100</f>
        <v>100001</v>
      </c>
      <c r="D513" s="1">
        <f>'All Nodes'!D8100</f>
        <v>0.506351</v>
      </c>
      <c r="E513" s="1">
        <f>'All Nodes'!E8100</f>
        <v>-0.257967</v>
      </c>
      <c r="F513" s="1">
        <f>'All Nodes'!F8100</f>
        <v>0.49487100000000001</v>
      </c>
      <c r="G513">
        <f>'All Nodes'!G8100</f>
        <v>100001</v>
      </c>
    </row>
    <row r="514" spans="1:7" x14ac:dyDescent="0.25">
      <c r="A514" t="str">
        <f>'All Nodes'!A8101</f>
        <v>GRID</v>
      </c>
      <c r="B514">
        <f>'All Nodes'!B8101</f>
        <v>112672</v>
      </c>
      <c r="C514">
        <f>'All Nodes'!C8101</f>
        <v>100001</v>
      </c>
      <c r="D514" s="1">
        <f>'All Nodes'!D8101</f>
        <v>0.50318300000000005</v>
      </c>
      <c r="E514" s="1">
        <f>'All Nodes'!E8101</f>
        <v>-0.25635200000000002</v>
      </c>
      <c r="F514" s="1">
        <f>'All Nodes'!F8101</f>
        <v>0.49487100000000001</v>
      </c>
      <c r="G514">
        <f>'All Nodes'!G8101</f>
        <v>100001</v>
      </c>
    </row>
    <row r="515" spans="1:7" x14ac:dyDescent="0.25">
      <c r="A515" t="str">
        <f>'All Nodes'!A8102</f>
        <v>GRID</v>
      </c>
      <c r="B515">
        <f>'All Nodes'!B8102</f>
        <v>112673</v>
      </c>
      <c r="C515">
        <f>'All Nodes'!C8102</f>
        <v>100001</v>
      </c>
      <c r="D515" s="1">
        <f>'All Nodes'!D8102</f>
        <v>-0.52354699999999998</v>
      </c>
      <c r="E515" s="1">
        <f>'All Nodes'!E8102</f>
        <v>-0.17013900000000001</v>
      </c>
      <c r="F515" s="1">
        <f>'All Nodes'!F8102</f>
        <v>0.49487100000000001</v>
      </c>
      <c r="G515">
        <f>'All Nodes'!G8102</f>
        <v>100001</v>
      </c>
    </row>
    <row r="516" spans="1:7" x14ac:dyDescent="0.25">
      <c r="A516" t="str">
        <f>'All Nodes'!A8103</f>
        <v>GRID</v>
      </c>
      <c r="B516">
        <f>'All Nodes'!B8103</f>
        <v>112674</v>
      </c>
      <c r="C516">
        <f>'All Nodes'!C8103</f>
        <v>100001</v>
      </c>
      <c r="D516" s="1">
        <f>'All Nodes'!D8103</f>
        <v>-0.51266100000000003</v>
      </c>
      <c r="E516" s="1">
        <f>'All Nodes'!E8103</f>
        <v>-0.26124399999999998</v>
      </c>
      <c r="F516" s="1">
        <f>'All Nodes'!F8103</f>
        <v>0.49487199999999998</v>
      </c>
      <c r="G516">
        <f>'All Nodes'!G8103</f>
        <v>100001</v>
      </c>
    </row>
    <row r="517" spans="1:7" x14ac:dyDescent="0.25">
      <c r="A517" t="str">
        <f>'All Nodes'!A8104</f>
        <v>GRID</v>
      </c>
      <c r="B517">
        <f>'All Nodes'!B8104</f>
        <v>112675</v>
      </c>
      <c r="C517">
        <f>'All Nodes'!C8104</f>
        <v>100001</v>
      </c>
      <c r="D517" s="1">
        <f>'All Nodes'!D8104</f>
        <v>-0.50785999999999998</v>
      </c>
      <c r="E517" s="1">
        <f>'All Nodes'!E8104</f>
        <v>-0.25879799999999997</v>
      </c>
      <c r="F517" s="1">
        <f>'All Nodes'!F8104</f>
        <v>0.49487199999999998</v>
      </c>
      <c r="G517">
        <f>'All Nodes'!G8104</f>
        <v>100001</v>
      </c>
    </row>
    <row r="518" spans="1:7" x14ac:dyDescent="0.25">
      <c r="A518" t="str">
        <f>'All Nodes'!A8105</f>
        <v>GRID</v>
      </c>
      <c r="B518">
        <f>'All Nodes'!B8105</f>
        <v>112676</v>
      </c>
      <c r="C518">
        <f>'All Nodes'!C8105</f>
        <v>100001</v>
      </c>
      <c r="D518" s="1">
        <f>'All Nodes'!D8105</f>
        <v>-0.50632600000000005</v>
      </c>
      <c r="E518" s="1">
        <f>'All Nodes'!E8105</f>
        <v>-0.25801600000000002</v>
      </c>
      <c r="F518" s="1">
        <f>'All Nodes'!F8105</f>
        <v>0.49487199999999998</v>
      </c>
      <c r="G518">
        <f>'All Nodes'!G8105</f>
        <v>100001</v>
      </c>
    </row>
    <row r="519" spans="1:7" x14ac:dyDescent="0.25">
      <c r="A519" t="str">
        <f>'All Nodes'!A8106</f>
        <v>GRID</v>
      </c>
      <c r="B519">
        <f>'All Nodes'!B8106</f>
        <v>112677</v>
      </c>
      <c r="C519">
        <f>'All Nodes'!C8106</f>
        <v>100001</v>
      </c>
      <c r="D519" s="1">
        <f>'All Nodes'!D8106</f>
        <v>-0.51724599999999998</v>
      </c>
      <c r="E519" s="1">
        <f>'All Nodes'!E8106</f>
        <v>-0.19857900000000001</v>
      </c>
      <c r="F519" s="1">
        <f>'All Nodes'!F8106</f>
        <v>0.49487100000000001</v>
      </c>
      <c r="G519">
        <f>'All Nodes'!G8106</f>
        <v>100001</v>
      </c>
    </row>
    <row r="520" spans="1:7" x14ac:dyDescent="0.25">
      <c r="A520" t="str">
        <f>'All Nodes'!A8107</f>
        <v>GRID</v>
      </c>
      <c r="B520">
        <f>'All Nodes'!B8107</f>
        <v>112678</v>
      </c>
      <c r="C520">
        <f>'All Nodes'!C8107</f>
        <v>100001</v>
      </c>
      <c r="D520" s="1">
        <f>'All Nodes'!D8107</f>
        <v>-0.51392599999999999</v>
      </c>
      <c r="E520" s="1">
        <f>'All Nodes'!E8107</f>
        <v>-0.19730400000000001</v>
      </c>
      <c r="F520" s="1">
        <f>'All Nodes'!F8107</f>
        <v>0.49487100000000001</v>
      </c>
      <c r="G520">
        <f>'All Nodes'!G8107</f>
        <v>100001</v>
      </c>
    </row>
    <row r="521" spans="1:7" x14ac:dyDescent="0.25">
      <c r="A521" t="str">
        <f>'All Nodes'!A8108</f>
        <v>GRID</v>
      </c>
      <c r="B521">
        <f>'All Nodes'!B8108</f>
        <v>112679</v>
      </c>
      <c r="C521">
        <f>'All Nodes'!C8108</f>
        <v>100001</v>
      </c>
      <c r="D521" s="1">
        <f>'All Nodes'!D8108</f>
        <v>-0.50315699999999997</v>
      </c>
      <c r="E521" s="1">
        <f>'All Nodes'!E8108</f>
        <v>-0.25640200000000002</v>
      </c>
      <c r="F521" s="1">
        <f>'All Nodes'!F8108</f>
        <v>0.49487199999999998</v>
      </c>
      <c r="G521">
        <f>'All Nodes'!G8108</f>
        <v>100001</v>
      </c>
    </row>
    <row r="522" spans="1:7" x14ac:dyDescent="0.25">
      <c r="A522" t="str">
        <f>'All Nodes'!A8109</f>
        <v>GRID</v>
      </c>
      <c r="B522">
        <f>'All Nodes'!B8109</f>
        <v>112680</v>
      </c>
      <c r="C522">
        <f>'All Nodes'!C8109</f>
        <v>100001</v>
      </c>
      <c r="D522" s="1">
        <f>'All Nodes'!D8109</f>
        <v>-0.49998999999999999</v>
      </c>
      <c r="E522" s="1">
        <f>'All Nodes'!E8109</f>
        <v>-0.25478800000000001</v>
      </c>
      <c r="F522" s="1">
        <f>'All Nodes'!F8109</f>
        <v>0.49487199999999998</v>
      </c>
      <c r="G522">
        <f>'All Nodes'!G8109</f>
        <v>100001</v>
      </c>
    </row>
    <row r="523" spans="1:7" x14ac:dyDescent="0.25">
      <c r="A523" t="str">
        <f>'All Nodes'!A8110</f>
        <v>GRID</v>
      </c>
      <c r="B523">
        <f>'All Nodes'!B8110</f>
        <v>112681</v>
      </c>
      <c r="C523">
        <f>'All Nodes'!C8110</f>
        <v>100001</v>
      </c>
      <c r="D523" s="1">
        <f>'All Nodes'!D8110</f>
        <v>-0.50939100000000004</v>
      </c>
      <c r="E523" s="1">
        <f>'All Nodes'!E8110</f>
        <v>-0.226824</v>
      </c>
      <c r="F523" s="1">
        <f>'All Nodes'!F8110</f>
        <v>0.49487199999999998</v>
      </c>
      <c r="G523">
        <f>'All Nodes'!G8110</f>
        <v>100001</v>
      </c>
    </row>
    <row r="524" spans="1:7" x14ac:dyDescent="0.25">
      <c r="A524" t="str">
        <f>'All Nodes'!A8111</f>
        <v>GRID</v>
      </c>
      <c r="B524">
        <f>'All Nodes'!B8111</f>
        <v>112682</v>
      </c>
      <c r="C524">
        <f>'All Nodes'!C8111</f>
        <v>100001</v>
      </c>
      <c r="D524" s="1">
        <f>'All Nodes'!D8111</f>
        <v>-0.50614300000000001</v>
      </c>
      <c r="E524" s="1">
        <f>'All Nodes'!E8111</f>
        <v>-0.225378</v>
      </c>
      <c r="F524" s="1">
        <f>'All Nodes'!F8111</f>
        <v>0.49487199999999998</v>
      </c>
      <c r="G524">
        <f>'All Nodes'!G8111</f>
        <v>100001</v>
      </c>
    </row>
    <row r="525" spans="1:7" x14ac:dyDescent="0.25">
      <c r="A525" t="str">
        <f>'All Nodes'!A8112</f>
        <v>GRID</v>
      </c>
      <c r="B525">
        <f>'All Nodes'!B8112</f>
        <v>112683</v>
      </c>
      <c r="C525">
        <f>'All Nodes'!C8112</f>
        <v>100001</v>
      </c>
      <c r="D525" s="1">
        <f>'All Nodes'!D8112</f>
        <v>-0.49682199999999999</v>
      </c>
      <c r="E525" s="1">
        <f>'All Nodes'!E8112</f>
        <v>-0.25317400000000001</v>
      </c>
      <c r="F525" s="1">
        <f>'All Nodes'!F8112</f>
        <v>0.49487199999999998</v>
      </c>
      <c r="G525">
        <f>'All Nodes'!G8112</f>
        <v>100001</v>
      </c>
    </row>
    <row r="526" spans="1:7" x14ac:dyDescent="0.25">
      <c r="A526" t="str">
        <f>'All Nodes'!A8113</f>
        <v>GRID</v>
      </c>
      <c r="B526">
        <f>'All Nodes'!B8113</f>
        <v>112684</v>
      </c>
      <c r="C526">
        <f>'All Nodes'!C8113</f>
        <v>100001</v>
      </c>
      <c r="D526" s="1">
        <f>'All Nodes'!D8113</f>
        <v>0.49831399999999998</v>
      </c>
      <c r="E526" s="1">
        <f>'All Nodes'!E8113</f>
        <v>-0.28766999999999998</v>
      </c>
      <c r="F526" s="1">
        <f>'All Nodes'!F8113</f>
        <v>0.49487100000000001</v>
      </c>
      <c r="G526">
        <f>'All Nodes'!G8113</f>
        <v>100001</v>
      </c>
    </row>
    <row r="527" spans="1:7" x14ac:dyDescent="0.25">
      <c r="A527" t="str">
        <f>'All Nodes'!A8114</f>
        <v>GRID</v>
      </c>
      <c r="B527">
        <f>'All Nodes'!B8114</f>
        <v>112685</v>
      </c>
      <c r="C527">
        <f>'All Nodes'!C8114</f>
        <v>100001</v>
      </c>
      <c r="D527" s="1">
        <f>'All Nodes'!D8114</f>
        <v>0.50139299999999998</v>
      </c>
      <c r="E527" s="1">
        <f>'All Nodes'!E8114</f>
        <v>-0.28944799999999998</v>
      </c>
      <c r="F527" s="1">
        <f>'All Nodes'!F8114</f>
        <v>0.49487100000000001</v>
      </c>
      <c r="G527">
        <f>'All Nodes'!G8114</f>
        <v>100001</v>
      </c>
    </row>
    <row r="528" spans="1:7" x14ac:dyDescent="0.25">
      <c r="A528" t="str">
        <f>'All Nodes'!A8115</f>
        <v>GRID</v>
      </c>
      <c r="B528">
        <f>'All Nodes'!B8115</f>
        <v>112686</v>
      </c>
      <c r="C528">
        <f>'All Nodes'!C8115</f>
        <v>100001</v>
      </c>
      <c r="D528" s="1">
        <f>'All Nodes'!D8115</f>
        <v>0.50447299999999995</v>
      </c>
      <c r="E528" s="1">
        <f>'All Nodes'!E8115</f>
        <v>-0.29122399999999998</v>
      </c>
      <c r="F528" s="1">
        <f>'All Nodes'!F8115</f>
        <v>0.49487100000000001</v>
      </c>
      <c r="G528">
        <f>'All Nodes'!G8115</f>
        <v>100001</v>
      </c>
    </row>
    <row r="529" spans="1:7" x14ac:dyDescent="0.25">
      <c r="A529" t="str">
        <f>'All Nodes'!A8116</f>
        <v>GRID</v>
      </c>
      <c r="B529">
        <f>'All Nodes'!B8116</f>
        <v>112687</v>
      </c>
      <c r="C529">
        <f>'All Nodes'!C8116</f>
        <v>100001</v>
      </c>
      <c r="D529" s="1">
        <f>'All Nodes'!D8116</f>
        <v>-0.49828600000000001</v>
      </c>
      <c r="E529" s="1">
        <f>'All Nodes'!E8116</f>
        <v>-0.287717</v>
      </c>
      <c r="F529" s="1">
        <f>'All Nodes'!F8116</f>
        <v>0.49487100000000001</v>
      </c>
      <c r="G529">
        <f>'All Nodes'!G8116</f>
        <v>100001</v>
      </c>
    </row>
    <row r="530" spans="1:7" x14ac:dyDescent="0.25">
      <c r="A530" t="str">
        <f>'All Nodes'!A8117</f>
        <v>GRID</v>
      </c>
      <c r="B530">
        <f>'All Nodes'!B8117</f>
        <v>112688</v>
      </c>
      <c r="C530">
        <f>'All Nodes'!C8117</f>
        <v>100001</v>
      </c>
      <c r="D530" s="1">
        <f>'All Nodes'!D8117</f>
        <v>-0.50136599999999998</v>
      </c>
      <c r="E530" s="1">
        <f>'All Nodes'!E8117</f>
        <v>-0.289495</v>
      </c>
      <c r="F530" s="1">
        <f>'All Nodes'!F8117</f>
        <v>0.49487100000000001</v>
      </c>
      <c r="G530">
        <f>'All Nodes'!G8117</f>
        <v>100001</v>
      </c>
    </row>
    <row r="531" spans="1:7" x14ac:dyDescent="0.25">
      <c r="A531" t="str">
        <f>'All Nodes'!A8118</f>
        <v>GRID</v>
      </c>
      <c r="B531">
        <f>'All Nodes'!B8118</f>
        <v>112689</v>
      </c>
      <c r="C531">
        <f>'All Nodes'!C8118</f>
        <v>100001</v>
      </c>
      <c r="D531" s="1">
        <f>'All Nodes'!D8118</f>
        <v>-0.50444599999999995</v>
      </c>
      <c r="E531" s="1">
        <f>'All Nodes'!E8118</f>
        <v>-0.291273</v>
      </c>
      <c r="F531" s="1">
        <f>'All Nodes'!F8118</f>
        <v>0.49487100000000001</v>
      </c>
      <c r="G531">
        <f>'All Nodes'!G8118</f>
        <v>100001</v>
      </c>
    </row>
    <row r="532" spans="1:7" x14ac:dyDescent="0.25">
      <c r="A532" t="str">
        <f>'All Nodes'!A8119</f>
        <v>GRID</v>
      </c>
      <c r="B532">
        <f>'All Nodes'!B8119</f>
        <v>112690</v>
      </c>
      <c r="C532">
        <f>'All Nodes'!C8119</f>
        <v>100001</v>
      </c>
      <c r="D532" s="1">
        <f>'All Nodes'!D8119</f>
        <v>0.20107800000000001</v>
      </c>
      <c r="E532" s="1">
        <f>'All Nodes'!E8119</f>
        <v>0.52390300000000001</v>
      </c>
      <c r="F532" s="1">
        <f>'All Nodes'!F8119</f>
        <v>0.49486999999999998</v>
      </c>
      <c r="G532">
        <f>'All Nodes'!G8119</f>
        <v>100001</v>
      </c>
    </row>
    <row r="533" spans="1:7" x14ac:dyDescent="0.25">
      <c r="A533" t="str">
        <f>'All Nodes'!A8120</f>
        <v>GRID</v>
      </c>
      <c r="B533">
        <f>'All Nodes'!B8120</f>
        <v>112691</v>
      </c>
      <c r="C533">
        <f>'All Nodes'!C8120</f>
        <v>100001</v>
      </c>
      <c r="D533" s="1">
        <f>'All Nodes'!D8120</f>
        <v>0.19980500000000001</v>
      </c>
      <c r="E533" s="1">
        <f>'All Nodes'!E8120</f>
        <v>0.52058400000000005</v>
      </c>
      <c r="F533" s="1">
        <f>'All Nodes'!F8120</f>
        <v>0.49486999999999998</v>
      </c>
      <c r="G533">
        <f>'All Nodes'!G8120</f>
        <v>100001</v>
      </c>
    </row>
    <row r="534" spans="1:7" x14ac:dyDescent="0.25">
      <c r="A534" t="str">
        <f>'All Nodes'!A8121</f>
        <v>GRID</v>
      </c>
      <c r="B534">
        <f>'All Nodes'!B8121</f>
        <v>112692</v>
      </c>
      <c r="C534">
        <f>'All Nodes'!C8121</f>
        <v>100001</v>
      </c>
      <c r="D534" s="1">
        <f>'All Nodes'!D8121</f>
        <v>0.19853000000000001</v>
      </c>
      <c r="E534" s="1">
        <f>'All Nodes'!E8121</f>
        <v>0.51726399999999995</v>
      </c>
      <c r="F534" s="1">
        <f>'All Nodes'!F8121</f>
        <v>0.49486999999999998</v>
      </c>
      <c r="G534">
        <f>'All Nodes'!G8121</f>
        <v>100001</v>
      </c>
    </row>
    <row r="535" spans="1:7" x14ac:dyDescent="0.25">
      <c r="A535" t="str">
        <f>'All Nodes'!A8122</f>
        <v>GRID</v>
      </c>
      <c r="B535">
        <f>'All Nodes'!B8122</f>
        <v>112693</v>
      </c>
      <c r="C535">
        <f>'All Nodes'!C8122</f>
        <v>100001</v>
      </c>
      <c r="D535" s="1">
        <f>'All Nodes'!D8122</f>
        <v>0.19725699999999999</v>
      </c>
      <c r="E535" s="1">
        <f>'All Nodes'!E8122</f>
        <v>0.51394399999999996</v>
      </c>
      <c r="F535" s="1">
        <f>'All Nodes'!F8122</f>
        <v>0.49486999999999998</v>
      </c>
      <c r="G535">
        <f>'All Nodes'!G8122</f>
        <v>100001</v>
      </c>
    </row>
    <row r="536" spans="1:7" x14ac:dyDescent="0.25">
      <c r="A536" t="str">
        <f>'All Nodes'!A8123</f>
        <v>GRID</v>
      </c>
      <c r="B536">
        <f>'All Nodes'!B8123</f>
        <v>112694</v>
      </c>
      <c r="C536">
        <f>'All Nodes'!C8123</f>
        <v>100001</v>
      </c>
      <c r="D536" s="1">
        <f>'All Nodes'!D8123</f>
        <v>0.22822100000000001</v>
      </c>
      <c r="E536" s="1">
        <f>'All Nodes'!E8123</f>
        <v>0.51266199999999995</v>
      </c>
      <c r="F536" s="1">
        <f>'All Nodes'!F8123</f>
        <v>0.49487100000000001</v>
      </c>
      <c r="G536">
        <f>'All Nodes'!G8123</f>
        <v>100001</v>
      </c>
    </row>
    <row r="537" spans="1:7" x14ac:dyDescent="0.25">
      <c r="A537" t="str">
        <f>'All Nodes'!A8124</f>
        <v>GRID</v>
      </c>
      <c r="B537">
        <f>'All Nodes'!B8124</f>
        <v>112695</v>
      </c>
      <c r="C537">
        <f>'All Nodes'!C8124</f>
        <v>100001</v>
      </c>
      <c r="D537" s="1">
        <f>'All Nodes'!D8124</f>
        <v>0.22966800000000001</v>
      </c>
      <c r="E537" s="1">
        <f>'All Nodes'!E8124</f>
        <v>0.51590999999999998</v>
      </c>
      <c r="F537" s="1">
        <f>'All Nodes'!F8124</f>
        <v>0.49487100000000001</v>
      </c>
      <c r="G537">
        <f>'All Nodes'!G8124</f>
        <v>100001</v>
      </c>
    </row>
    <row r="538" spans="1:7" x14ac:dyDescent="0.25">
      <c r="A538" t="str">
        <f>'All Nodes'!A8125</f>
        <v>GRID</v>
      </c>
      <c r="B538">
        <f>'All Nodes'!B8125</f>
        <v>112696</v>
      </c>
      <c r="C538">
        <f>'All Nodes'!C8125</f>
        <v>100001</v>
      </c>
      <c r="D538" s="1">
        <f>'All Nodes'!D8125</f>
        <v>0.23111400000000001</v>
      </c>
      <c r="E538" s="1">
        <f>'All Nodes'!E8125</f>
        <v>0.51915900000000004</v>
      </c>
      <c r="F538" s="1">
        <f>'All Nodes'!F8125</f>
        <v>0.49487100000000001</v>
      </c>
      <c r="G538">
        <f>'All Nodes'!G8125</f>
        <v>100001</v>
      </c>
    </row>
    <row r="539" spans="1:7" x14ac:dyDescent="0.25">
      <c r="A539" t="str">
        <f>'All Nodes'!A8126</f>
        <v>GRID</v>
      </c>
      <c r="B539">
        <f>'All Nodes'!B8126</f>
        <v>112697</v>
      </c>
      <c r="C539">
        <f>'All Nodes'!C8126</f>
        <v>100001</v>
      </c>
      <c r="D539" s="1">
        <f>'All Nodes'!D8126</f>
        <v>0.23181399999999999</v>
      </c>
      <c r="E539" s="1">
        <f>'All Nodes'!E8126</f>
        <v>0.52073199999999997</v>
      </c>
      <c r="F539" s="1">
        <f>'All Nodes'!F8126</f>
        <v>0.49487100000000001</v>
      </c>
      <c r="G539">
        <f>'All Nodes'!G8126</f>
        <v>100001</v>
      </c>
    </row>
    <row r="540" spans="1:7" x14ac:dyDescent="0.25">
      <c r="A540" t="str">
        <f>'All Nodes'!A8127</f>
        <v>GRID</v>
      </c>
      <c r="B540">
        <f>'All Nodes'!B8127</f>
        <v>112698</v>
      </c>
      <c r="C540">
        <f>'All Nodes'!C8127</f>
        <v>100001</v>
      </c>
      <c r="D540" s="1">
        <f>'All Nodes'!D8127</f>
        <v>0.23400499999999999</v>
      </c>
      <c r="E540" s="1">
        <f>'All Nodes'!E8127</f>
        <v>0.52565499999999998</v>
      </c>
      <c r="F540" s="1">
        <f>'All Nodes'!F8127</f>
        <v>0.49487100000000001</v>
      </c>
      <c r="G540">
        <f>'All Nodes'!G8127</f>
        <v>100001</v>
      </c>
    </row>
    <row r="541" spans="1:7" x14ac:dyDescent="0.25">
      <c r="A541" t="str">
        <f>'All Nodes'!A8128</f>
        <v>GRID</v>
      </c>
      <c r="B541">
        <f>'All Nodes'!B8128</f>
        <v>112699</v>
      </c>
      <c r="C541">
        <f>'All Nodes'!C8128</f>
        <v>100001</v>
      </c>
      <c r="D541" s="1">
        <f>'All Nodes'!D8128</f>
        <v>0.23545199999999999</v>
      </c>
      <c r="E541" s="1">
        <f>'All Nodes'!E8128</f>
        <v>0.52890300000000001</v>
      </c>
      <c r="F541" s="1">
        <f>'All Nodes'!F8128</f>
        <v>0.49487100000000001</v>
      </c>
      <c r="G541">
        <f>'All Nodes'!G8128</f>
        <v>100001</v>
      </c>
    </row>
    <row r="542" spans="1:7" x14ac:dyDescent="0.25">
      <c r="A542" t="str">
        <f>'All Nodes'!A8129</f>
        <v>GRID</v>
      </c>
      <c r="B542">
        <f>'All Nodes'!B8129</f>
        <v>112700</v>
      </c>
      <c r="C542">
        <f>'All Nodes'!C8129</f>
        <v>100001</v>
      </c>
      <c r="D542" s="1">
        <f>'All Nodes'!D8129</f>
        <v>0.236898</v>
      </c>
      <c r="E542" s="1">
        <f>'All Nodes'!E8129</f>
        <v>0.53215100000000004</v>
      </c>
      <c r="F542" s="1">
        <f>'All Nodes'!F8129</f>
        <v>0.49487100000000001</v>
      </c>
      <c r="G542">
        <f>'All Nodes'!G8129</f>
        <v>100001</v>
      </c>
    </row>
    <row r="543" spans="1:7" x14ac:dyDescent="0.25">
      <c r="A543" t="str">
        <f>'All Nodes'!A8130</f>
        <v>GRID</v>
      </c>
      <c r="B543">
        <f>'All Nodes'!B8130</f>
        <v>112701</v>
      </c>
      <c r="C543">
        <f>'All Nodes'!C8130</f>
        <v>100001</v>
      </c>
      <c r="D543" s="1">
        <f>'All Nodes'!D8130</f>
        <v>0.54748600000000003</v>
      </c>
      <c r="E543" s="1">
        <f>'All Nodes'!E8130</f>
        <v>-5.7514999999999997E-2</v>
      </c>
      <c r="F543" s="1">
        <f>'All Nodes'!F8130</f>
        <v>0.49487100000000001</v>
      </c>
      <c r="G543">
        <f>'All Nodes'!G8130</f>
        <v>100001</v>
      </c>
    </row>
    <row r="544" spans="1:7" x14ac:dyDescent="0.25">
      <c r="A544" t="str">
        <f>'All Nodes'!A8131</f>
        <v>GRID</v>
      </c>
      <c r="B544">
        <f>'All Nodes'!B8131</f>
        <v>112702</v>
      </c>
      <c r="C544">
        <f>'All Nodes'!C8131</f>
        <v>100001</v>
      </c>
      <c r="D544" s="1">
        <f>'All Nodes'!D8131</f>
        <v>0.55102200000000001</v>
      </c>
      <c r="E544" s="1">
        <f>'All Nodes'!E8131</f>
        <v>-5.7886E-2</v>
      </c>
      <c r="F544" s="1">
        <f>'All Nodes'!F8131</f>
        <v>0.49487100000000001</v>
      </c>
      <c r="G544">
        <f>'All Nodes'!G8131</f>
        <v>100001</v>
      </c>
    </row>
    <row r="545" spans="1:7" x14ac:dyDescent="0.25">
      <c r="A545" t="str">
        <f>'All Nodes'!A8132</f>
        <v>GRID</v>
      </c>
      <c r="B545">
        <f>'All Nodes'!B8132</f>
        <v>112703</v>
      </c>
      <c r="C545">
        <f>'All Nodes'!C8132</f>
        <v>100001</v>
      </c>
      <c r="D545" s="1">
        <f>'All Nodes'!D8132</f>
        <v>0.55455900000000002</v>
      </c>
      <c r="E545" s="1">
        <f>'All Nodes'!E8132</f>
        <v>-5.8257999999999997E-2</v>
      </c>
      <c r="F545" s="1">
        <f>'All Nodes'!F8132</f>
        <v>0.49487100000000001</v>
      </c>
      <c r="G545">
        <f>'All Nodes'!G8132</f>
        <v>100001</v>
      </c>
    </row>
    <row r="546" spans="1:7" x14ac:dyDescent="0.25">
      <c r="A546" t="str">
        <f>'All Nodes'!A8133</f>
        <v>GRID</v>
      </c>
      <c r="B546">
        <f>'All Nodes'!B8133</f>
        <v>112704</v>
      </c>
      <c r="C546">
        <f>'All Nodes'!C8133</f>
        <v>100001</v>
      </c>
      <c r="D546" s="1">
        <f>'All Nodes'!D8133</f>
        <v>0.55809500000000001</v>
      </c>
      <c r="E546" s="1">
        <f>'All Nodes'!E8133</f>
        <v>-5.8630000000000002E-2</v>
      </c>
      <c r="F546" s="1">
        <f>'All Nodes'!F8133</f>
        <v>0.49487100000000001</v>
      </c>
      <c r="G546">
        <f>'All Nodes'!G8133</f>
        <v>100001</v>
      </c>
    </row>
    <row r="547" spans="1:7" x14ac:dyDescent="0.25">
      <c r="A547" t="str">
        <f>'All Nodes'!A8134</f>
        <v>GRID</v>
      </c>
      <c r="B547">
        <f>'All Nodes'!B8134</f>
        <v>112705</v>
      </c>
      <c r="C547">
        <f>'All Nodes'!C8134</f>
        <v>100001</v>
      </c>
      <c r="D547" s="1">
        <f>'All Nodes'!D8134</f>
        <v>0.56162999999999996</v>
      </c>
      <c r="E547" s="1">
        <f>'All Nodes'!E8134</f>
        <v>-5.9000999999999998E-2</v>
      </c>
      <c r="F547" s="1">
        <f>'All Nodes'!F8134</f>
        <v>0.49487100000000001</v>
      </c>
      <c r="G547">
        <f>'All Nodes'!G8134</f>
        <v>100001</v>
      </c>
    </row>
    <row r="548" spans="1:7" x14ac:dyDescent="0.25">
      <c r="A548" t="str">
        <f>'All Nodes'!A8135</f>
        <v>GRID</v>
      </c>
      <c r="B548">
        <f>'All Nodes'!B8135</f>
        <v>112706</v>
      </c>
      <c r="C548">
        <f>'All Nodes'!C8135</f>
        <v>100001</v>
      </c>
      <c r="D548" s="1">
        <f>'All Nodes'!D8135</f>
        <v>0.56516599999999995</v>
      </c>
      <c r="E548" s="1">
        <f>'All Nodes'!E8135</f>
        <v>-5.9372000000000001E-2</v>
      </c>
      <c r="F548" s="1">
        <f>'All Nodes'!F8135</f>
        <v>0.49487100000000001</v>
      </c>
      <c r="G548">
        <f>'All Nodes'!G8135</f>
        <v>100001</v>
      </c>
    </row>
    <row r="549" spans="1:7" x14ac:dyDescent="0.25">
      <c r="A549" t="str">
        <f>'All Nodes'!A8136</f>
        <v>GRID</v>
      </c>
      <c r="B549">
        <f>'All Nodes'!B8136</f>
        <v>112707</v>
      </c>
      <c r="C549">
        <f>'All Nodes'!C8136</f>
        <v>100001</v>
      </c>
      <c r="D549" s="1">
        <f>'All Nodes'!D8136</f>
        <v>0.56687900000000002</v>
      </c>
      <c r="E549" s="1">
        <f>'All Nodes'!E8136</f>
        <v>-5.9551E-2</v>
      </c>
      <c r="F549" s="1">
        <f>'All Nodes'!F8136</f>
        <v>0.49487100000000001</v>
      </c>
      <c r="G549">
        <f>'All Nodes'!G8136</f>
        <v>100001</v>
      </c>
    </row>
    <row r="550" spans="1:7" x14ac:dyDescent="0.25">
      <c r="A550" t="str">
        <f>'All Nodes'!A8137</f>
        <v>GRID</v>
      </c>
      <c r="B550">
        <f>'All Nodes'!B8137</f>
        <v>112708</v>
      </c>
      <c r="C550">
        <f>'All Nodes'!C8137</f>
        <v>100001</v>
      </c>
      <c r="D550" s="1">
        <f>'All Nodes'!D8137</f>
        <v>0.57223900000000005</v>
      </c>
      <c r="E550" s="1">
        <f>'All Nodes'!E8137</f>
        <v>-6.0115000000000002E-2</v>
      </c>
      <c r="F550" s="1">
        <f>'All Nodes'!F8137</f>
        <v>0.49487100000000001</v>
      </c>
      <c r="G550">
        <f>'All Nodes'!G8137</f>
        <v>100001</v>
      </c>
    </row>
    <row r="551" spans="1:7" x14ac:dyDescent="0.25">
      <c r="A551" t="str">
        <f>'All Nodes'!A8138</f>
        <v>GRID</v>
      </c>
      <c r="B551">
        <f>'All Nodes'!B8138</f>
        <v>112709</v>
      </c>
      <c r="C551">
        <f>'All Nodes'!C8138</f>
        <v>100001</v>
      </c>
      <c r="D551" s="1">
        <f>'All Nodes'!D8138</f>
        <v>0.57577500000000004</v>
      </c>
      <c r="E551" s="1">
        <f>'All Nodes'!E8138</f>
        <v>-6.0485999999999998E-2</v>
      </c>
      <c r="F551" s="1">
        <f>'All Nodes'!F8138</f>
        <v>0.49487199999999998</v>
      </c>
      <c r="G551">
        <f>'All Nodes'!G8138</f>
        <v>100001</v>
      </c>
    </row>
    <row r="552" spans="1:7" x14ac:dyDescent="0.25">
      <c r="A552" t="str">
        <f>'All Nodes'!A8139</f>
        <v>GRID</v>
      </c>
      <c r="B552">
        <f>'All Nodes'!B8139</f>
        <v>112710</v>
      </c>
      <c r="C552">
        <f>'All Nodes'!C8139</f>
        <v>100001</v>
      </c>
      <c r="D552" s="1">
        <f>'All Nodes'!D8139</f>
        <v>0.57931100000000002</v>
      </c>
      <c r="E552" s="1">
        <f>'All Nodes'!E8139</f>
        <v>-6.0858000000000002E-2</v>
      </c>
      <c r="F552" s="1">
        <f>'All Nodes'!F8139</f>
        <v>0.49487199999999998</v>
      </c>
      <c r="G552">
        <f>'All Nodes'!G8139</f>
        <v>100001</v>
      </c>
    </row>
    <row r="553" spans="1:7" x14ac:dyDescent="0.25">
      <c r="A553" t="str">
        <f>'All Nodes'!A8140</f>
        <v>GRID</v>
      </c>
      <c r="B553">
        <f>'All Nodes'!B8140</f>
        <v>112711</v>
      </c>
      <c r="C553">
        <f>'All Nodes'!C8140</f>
        <v>100001</v>
      </c>
      <c r="D553" s="1">
        <f>'All Nodes'!D8140</f>
        <v>0.51726399999999995</v>
      </c>
      <c r="E553" s="1">
        <f>'All Nodes'!E8140</f>
        <v>-0.19852900000000001</v>
      </c>
      <c r="F553" s="1">
        <f>'All Nodes'!F8140</f>
        <v>0.49487100000000001</v>
      </c>
      <c r="G553">
        <f>'All Nodes'!G8140</f>
        <v>100001</v>
      </c>
    </row>
    <row r="554" spans="1:7" x14ac:dyDescent="0.25">
      <c r="A554" t="str">
        <f>'All Nodes'!A8141</f>
        <v>GRID</v>
      </c>
      <c r="B554">
        <f>'All Nodes'!B8141</f>
        <v>112712</v>
      </c>
      <c r="C554">
        <f>'All Nodes'!C8141</f>
        <v>100001</v>
      </c>
      <c r="D554" s="1">
        <f>'All Nodes'!D8141</f>
        <v>0.51394399999999996</v>
      </c>
      <c r="E554" s="1">
        <f>'All Nodes'!E8141</f>
        <v>-0.19725500000000001</v>
      </c>
      <c r="F554" s="1">
        <f>'All Nodes'!F8141</f>
        <v>0.49487100000000001</v>
      </c>
      <c r="G554">
        <f>'All Nodes'!G8141</f>
        <v>100001</v>
      </c>
    </row>
    <row r="555" spans="1:7" x14ac:dyDescent="0.25">
      <c r="A555" t="str">
        <f>'All Nodes'!A8142</f>
        <v>GRID</v>
      </c>
      <c r="B555">
        <f>'All Nodes'!B8142</f>
        <v>112713</v>
      </c>
      <c r="C555">
        <f>'All Nodes'!C8142</f>
        <v>100001</v>
      </c>
      <c r="D555" s="1">
        <f>'All Nodes'!D8142</f>
        <v>0.50001499999999999</v>
      </c>
      <c r="E555" s="1">
        <f>'All Nodes'!E8142</f>
        <v>-0.25474000000000002</v>
      </c>
      <c r="F555" s="1">
        <f>'All Nodes'!F8142</f>
        <v>0.49487100000000001</v>
      </c>
      <c r="G555">
        <f>'All Nodes'!G8142</f>
        <v>100001</v>
      </c>
    </row>
    <row r="556" spans="1:7" x14ac:dyDescent="0.25">
      <c r="A556" t="str">
        <f>'All Nodes'!A8143</f>
        <v>GRID</v>
      </c>
      <c r="B556">
        <f>'All Nodes'!B8143</f>
        <v>112714</v>
      </c>
      <c r="C556">
        <f>'All Nodes'!C8143</f>
        <v>100001</v>
      </c>
      <c r="D556" s="1">
        <f>'All Nodes'!D8143</f>
        <v>0.509413</v>
      </c>
      <c r="E556" s="1">
        <f>'All Nodes'!E8143</f>
        <v>-0.226774</v>
      </c>
      <c r="F556" s="1">
        <f>'All Nodes'!F8143</f>
        <v>0.49487199999999998</v>
      </c>
      <c r="G556">
        <f>'All Nodes'!G8143</f>
        <v>100001</v>
      </c>
    </row>
    <row r="557" spans="1:7" x14ac:dyDescent="0.25">
      <c r="A557" t="str">
        <f>'All Nodes'!A8144</f>
        <v>GRID</v>
      </c>
      <c r="B557">
        <f>'All Nodes'!B8144</f>
        <v>112715</v>
      </c>
      <c r="C557">
        <f>'All Nodes'!C8144</f>
        <v>100001</v>
      </c>
      <c r="D557" s="1">
        <f>'All Nodes'!D8144</f>
        <v>0.50616499999999998</v>
      </c>
      <c r="E557" s="1">
        <f>'All Nodes'!E8144</f>
        <v>-0.225328</v>
      </c>
      <c r="F557" s="1">
        <f>'All Nodes'!F8144</f>
        <v>0.49487199999999998</v>
      </c>
      <c r="G557">
        <f>'All Nodes'!G8144</f>
        <v>100001</v>
      </c>
    </row>
    <row r="558" spans="1:7" x14ac:dyDescent="0.25">
      <c r="A558" t="str">
        <f>'All Nodes'!A8145</f>
        <v>GRID</v>
      </c>
      <c r="B558">
        <f>'All Nodes'!B8145</f>
        <v>112716</v>
      </c>
      <c r="C558">
        <f>'All Nodes'!C8145</f>
        <v>100001</v>
      </c>
      <c r="D558" s="1">
        <f>'All Nodes'!D8145</f>
        <v>0.49684699999999998</v>
      </c>
      <c r="E558" s="1">
        <f>'All Nodes'!E8145</f>
        <v>-0.25312600000000002</v>
      </c>
      <c r="F558" s="1">
        <f>'All Nodes'!F8145</f>
        <v>0.49487100000000001</v>
      </c>
      <c r="G558">
        <f>'All Nodes'!G8145</f>
        <v>100001</v>
      </c>
    </row>
    <row r="559" spans="1:7" x14ac:dyDescent="0.25">
      <c r="A559" t="str">
        <f>'All Nodes'!A8146</f>
        <v>GRID</v>
      </c>
      <c r="B559">
        <f>'All Nodes'!B8146</f>
        <v>112717</v>
      </c>
      <c r="C559">
        <f>'All Nodes'!C8146</f>
        <v>100001</v>
      </c>
      <c r="D559" s="1">
        <f>'All Nodes'!D8146</f>
        <v>0.49364799999999998</v>
      </c>
      <c r="E559" s="1">
        <f>'All Nodes'!E8146</f>
        <v>-0.28497600000000001</v>
      </c>
      <c r="F559" s="1">
        <f>'All Nodes'!F8146</f>
        <v>0.49487199999999998</v>
      </c>
      <c r="G559">
        <f>'All Nodes'!G8146</f>
        <v>100001</v>
      </c>
    </row>
    <row r="560" spans="1:7" x14ac:dyDescent="0.25">
      <c r="A560" t="str">
        <f>'All Nodes'!A8147</f>
        <v>GRID</v>
      </c>
      <c r="B560">
        <f>'All Nodes'!B8147</f>
        <v>112718</v>
      </c>
      <c r="C560">
        <f>'All Nodes'!C8147</f>
        <v>100001</v>
      </c>
      <c r="D560" s="1">
        <f>'All Nodes'!D8147</f>
        <v>0.49215599999999998</v>
      </c>
      <c r="E560" s="1">
        <f>'All Nodes'!E8147</f>
        <v>-0.28411500000000001</v>
      </c>
      <c r="F560" s="1">
        <f>'All Nodes'!F8147</f>
        <v>0.49487199999999998</v>
      </c>
      <c r="G560">
        <f>'All Nodes'!G8147</f>
        <v>100001</v>
      </c>
    </row>
    <row r="561" spans="1:7" x14ac:dyDescent="0.25">
      <c r="A561" t="str">
        <f>'All Nodes'!A8148</f>
        <v>GRID</v>
      </c>
      <c r="B561">
        <f>'All Nodes'!B8148</f>
        <v>112719</v>
      </c>
      <c r="C561">
        <f>'All Nodes'!C8148</f>
        <v>100001</v>
      </c>
      <c r="D561" s="1">
        <f>'All Nodes'!D8148</f>
        <v>0.48907699999999998</v>
      </c>
      <c r="E561" s="1">
        <f>'All Nodes'!E8148</f>
        <v>-0.282337</v>
      </c>
      <c r="F561" s="1">
        <f>'All Nodes'!F8148</f>
        <v>0.49487199999999998</v>
      </c>
      <c r="G561">
        <f>'All Nodes'!G8148</f>
        <v>100001</v>
      </c>
    </row>
    <row r="562" spans="1:7" x14ac:dyDescent="0.25">
      <c r="A562" t="str">
        <f>'All Nodes'!A8149</f>
        <v>GRID</v>
      </c>
      <c r="B562">
        <f>'All Nodes'!B8149</f>
        <v>112720</v>
      </c>
      <c r="C562">
        <f>'All Nodes'!C8149</f>
        <v>100001</v>
      </c>
      <c r="D562" s="1">
        <f>'All Nodes'!D8149</f>
        <v>0.48599700000000001</v>
      </c>
      <c r="E562" s="1">
        <f>'All Nodes'!E8149</f>
        <v>-0.280559</v>
      </c>
      <c r="F562" s="1">
        <f>'All Nodes'!F8149</f>
        <v>0.49487199999999998</v>
      </c>
      <c r="G562">
        <f>'All Nodes'!G8149</f>
        <v>100001</v>
      </c>
    </row>
    <row r="563" spans="1:7" x14ac:dyDescent="0.25">
      <c r="A563" t="str">
        <f>'All Nodes'!A8150</f>
        <v>GRID</v>
      </c>
      <c r="B563">
        <f>'All Nodes'!B8150</f>
        <v>112721</v>
      </c>
      <c r="C563">
        <f>'All Nodes'!C8150</f>
        <v>100001</v>
      </c>
      <c r="D563" s="1">
        <f>'All Nodes'!D8150</f>
        <v>-0.49362</v>
      </c>
      <c r="E563" s="1">
        <f>'All Nodes'!E8150</f>
        <v>-0.28502300000000003</v>
      </c>
      <c r="F563" s="1">
        <f>'All Nodes'!F8150</f>
        <v>0.49487100000000001</v>
      </c>
      <c r="G563">
        <f>'All Nodes'!G8150</f>
        <v>100001</v>
      </c>
    </row>
    <row r="564" spans="1:7" x14ac:dyDescent="0.25">
      <c r="A564" t="str">
        <f>'All Nodes'!A8151</f>
        <v>GRID</v>
      </c>
      <c r="B564">
        <f>'All Nodes'!B8151</f>
        <v>112722</v>
      </c>
      <c r="C564">
        <f>'All Nodes'!C8151</f>
        <v>100001</v>
      </c>
      <c r="D564" s="1">
        <f>'All Nodes'!D8151</f>
        <v>-0.49212800000000001</v>
      </c>
      <c r="E564" s="1">
        <f>'All Nodes'!E8151</f>
        <v>-0.28416200000000003</v>
      </c>
      <c r="F564" s="1">
        <f>'All Nodes'!F8151</f>
        <v>0.49487100000000001</v>
      </c>
      <c r="G564">
        <f>'All Nodes'!G8151</f>
        <v>100001</v>
      </c>
    </row>
    <row r="565" spans="1:7" x14ac:dyDescent="0.25">
      <c r="A565" t="str">
        <f>'All Nodes'!A8152</f>
        <v>GRID</v>
      </c>
      <c r="B565">
        <f>'All Nodes'!B8152</f>
        <v>112723</v>
      </c>
      <c r="C565">
        <f>'All Nodes'!C8152</f>
        <v>100001</v>
      </c>
      <c r="D565" s="1">
        <f>'All Nodes'!D8152</f>
        <v>-0.48904999999999998</v>
      </c>
      <c r="E565" s="1">
        <f>'All Nodes'!E8152</f>
        <v>-0.282385</v>
      </c>
      <c r="F565" s="1">
        <f>'All Nodes'!F8152</f>
        <v>0.49487100000000001</v>
      </c>
      <c r="G565">
        <f>'All Nodes'!G8152</f>
        <v>100001</v>
      </c>
    </row>
    <row r="566" spans="1:7" x14ac:dyDescent="0.25">
      <c r="A566" t="str">
        <f>'All Nodes'!A8153</f>
        <v>GRID</v>
      </c>
      <c r="B566">
        <f>'All Nodes'!B8153</f>
        <v>112724</v>
      </c>
      <c r="C566">
        <f>'All Nodes'!C8153</f>
        <v>100001</v>
      </c>
      <c r="D566" s="1">
        <f>'All Nodes'!D8153</f>
        <v>-0.50289499999999998</v>
      </c>
      <c r="E566" s="1">
        <f>'All Nodes'!E8153</f>
        <v>-0.22393099999999999</v>
      </c>
      <c r="F566" s="1">
        <f>'All Nodes'!F8153</f>
        <v>0.49487199999999998</v>
      </c>
      <c r="G566">
        <f>'All Nodes'!G8153</f>
        <v>100001</v>
      </c>
    </row>
    <row r="567" spans="1:7" x14ac:dyDescent="0.25">
      <c r="A567" t="str">
        <f>'All Nodes'!A8154</f>
        <v>GRID</v>
      </c>
      <c r="B567">
        <f>'All Nodes'!B8154</f>
        <v>112725</v>
      </c>
      <c r="C567">
        <f>'All Nodes'!C8154</f>
        <v>100001</v>
      </c>
      <c r="D567" s="1">
        <f>'All Nodes'!D8154</f>
        <v>-0.48597000000000001</v>
      </c>
      <c r="E567" s="1">
        <f>'All Nodes'!E8154</f>
        <v>-0.28060600000000002</v>
      </c>
      <c r="F567" s="1">
        <f>'All Nodes'!F8154</f>
        <v>0.49487100000000001</v>
      </c>
      <c r="G567">
        <f>'All Nodes'!G8154</f>
        <v>100001</v>
      </c>
    </row>
    <row r="568" spans="1:7" x14ac:dyDescent="0.25">
      <c r="A568" t="str">
        <f>'All Nodes'!A8155</f>
        <v>GRID</v>
      </c>
      <c r="B568">
        <f>'All Nodes'!B8155</f>
        <v>112726</v>
      </c>
      <c r="C568">
        <f>'All Nodes'!C8155</f>
        <v>100001</v>
      </c>
      <c r="D568" s="1">
        <f>'All Nodes'!D8155</f>
        <v>-0.48289100000000001</v>
      </c>
      <c r="E568" s="1">
        <f>'All Nodes'!E8155</f>
        <v>-0.27882899999999999</v>
      </c>
      <c r="F568" s="1">
        <f>'All Nodes'!F8155</f>
        <v>0.49487100000000001</v>
      </c>
      <c r="G568">
        <f>'All Nodes'!G8155</f>
        <v>100001</v>
      </c>
    </row>
    <row r="569" spans="1:7" x14ac:dyDescent="0.25">
      <c r="A569" t="str">
        <f>'All Nodes'!A8156</f>
        <v>GRID</v>
      </c>
      <c r="B569">
        <f>'All Nodes'!B8156</f>
        <v>112727</v>
      </c>
      <c r="C569">
        <f>'All Nodes'!C8156</f>
        <v>100001</v>
      </c>
      <c r="D569" s="1">
        <f>'All Nodes'!D8156</f>
        <v>-0.49365399999999998</v>
      </c>
      <c r="E569" s="1">
        <f>'All Nodes'!E8156</f>
        <v>-0.25155899999999998</v>
      </c>
      <c r="F569" s="1">
        <f>'All Nodes'!F8156</f>
        <v>0.49487199999999998</v>
      </c>
      <c r="G569">
        <f>'All Nodes'!G8156</f>
        <v>100001</v>
      </c>
    </row>
    <row r="570" spans="1:7" x14ac:dyDescent="0.25">
      <c r="A570" t="str">
        <f>'All Nodes'!A8157</f>
        <v>GRID</v>
      </c>
      <c r="B570">
        <f>'All Nodes'!B8157</f>
        <v>112728</v>
      </c>
      <c r="C570">
        <f>'All Nodes'!C8157</f>
        <v>100001</v>
      </c>
      <c r="D570" s="1">
        <f>'All Nodes'!D8157</f>
        <v>-0.49048599999999998</v>
      </c>
      <c r="E570" s="1">
        <f>'All Nodes'!E8157</f>
        <v>-0.249944</v>
      </c>
      <c r="F570" s="1">
        <f>'All Nodes'!F8157</f>
        <v>0.49487199999999998</v>
      </c>
      <c r="G570">
        <f>'All Nodes'!G8157</f>
        <v>100001</v>
      </c>
    </row>
    <row r="571" spans="1:7" x14ac:dyDescent="0.25">
      <c r="A571" t="str">
        <f>'All Nodes'!A8158</f>
        <v>GRID</v>
      </c>
      <c r="B571">
        <f>'All Nodes'!B8158</f>
        <v>112729</v>
      </c>
      <c r="C571">
        <f>'All Nodes'!C8158</f>
        <v>100001</v>
      </c>
      <c r="D571" s="1">
        <f>'All Nodes'!D8158</f>
        <v>-0.47981299999999999</v>
      </c>
      <c r="E571" s="1">
        <f>'All Nodes'!E8158</f>
        <v>-0.27704899999999999</v>
      </c>
      <c r="F571" s="1">
        <f>'All Nodes'!F8158</f>
        <v>0.49487100000000001</v>
      </c>
      <c r="G571">
        <f>'All Nodes'!G8158</f>
        <v>100001</v>
      </c>
    </row>
    <row r="572" spans="1:7" x14ac:dyDescent="0.25">
      <c r="A572" t="str">
        <f>'All Nodes'!A8159</f>
        <v>GRID</v>
      </c>
      <c r="B572">
        <f>'All Nodes'!B8159</f>
        <v>112730</v>
      </c>
      <c r="C572">
        <f>'All Nodes'!C8159</f>
        <v>100001</v>
      </c>
      <c r="D572" s="1">
        <f>'All Nodes'!D8159</f>
        <v>0.47805599999999998</v>
      </c>
      <c r="E572" s="1">
        <f>'All Nodes'!E8159</f>
        <v>-0.31041999999999997</v>
      </c>
      <c r="F572" s="1">
        <f>'All Nodes'!F8159</f>
        <v>0.49487100000000001</v>
      </c>
      <c r="G572">
        <f>'All Nodes'!G8159</f>
        <v>100001</v>
      </c>
    </row>
    <row r="573" spans="1:7" x14ac:dyDescent="0.25">
      <c r="A573" t="str">
        <f>'All Nodes'!A8160</f>
        <v>GRID</v>
      </c>
      <c r="B573">
        <f>'All Nodes'!B8160</f>
        <v>112731</v>
      </c>
      <c r="C573">
        <f>'All Nodes'!C8160</f>
        <v>100001</v>
      </c>
      <c r="D573" s="1">
        <f>'All Nodes'!D8160</f>
        <v>0.48257699999999998</v>
      </c>
      <c r="E573" s="1">
        <f>'All Nodes'!E8160</f>
        <v>-0.31335400000000002</v>
      </c>
      <c r="F573" s="1">
        <f>'All Nodes'!F8160</f>
        <v>0.49487100000000001</v>
      </c>
      <c r="G573">
        <f>'All Nodes'!G8160</f>
        <v>100001</v>
      </c>
    </row>
    <row r="574" spans="1:7" x14ac:dyDescent="0.25">
      <c r="A574" t="str">
        <f>'All Nodes'!A8161</f>
        <v>GRID</v>
      </c>
      <c r="B574">
        <f>'All Nodes'!B8161</f>
        <v>112732</v>
      </c>
      <c r="C574">
        <f>'All Nodes'!C8161</f>
        <v>100001</v>
      </c>
      <c r="D574" s="1">
        <f>'All Nodes'!D8161</f>
        <v>0.48555799999999999</v>
      </c>
      <c r="E574" s="1">
        <f>'All Nodes'!E8161</f>
        <v>-0.31529200000000002</v>
      </c>
      <c r="F574" s="1">
        <f>'All Nodes'!F8161</f>
        <v>0.49487100000000001</v>
      </c>
      <c r="G574">
        <f>'All Nodes'!G8161</f>
        <v>100001</v>
      </c>
    </row>
    <row r="575" spans="1:7" x14ac:dyDescent="0.25">
      <c r="A575" t="str">
        <f>'All Nodes'!A8162</f>
        <v>GRID</v>
      </c>
      <c r="B575">
        <f>'All Nodes'!B8162</f>
        <v>112733</v>
      </c>
      <c r="C575">
        <f>'All Nodes'!C8162</f>
        <v>100001</v>
      </c>
      <c r="D575" s="1">
        <f>'All Nodes'!D8162</f>
        <v>0.48853999999999997</v>
      </c>
      <c r="E575" s="1">
        <f>'All Nodes'!E8162</f>
        <v>-0.31722800000000001</v>
      </c>
      <c r="F575" s="1">
        <f>'All Nodes'!F8162</f>
        <v>0.49487199999999998</v>
      </c>
      <c r="G575">
        <f>'All Nodes'!G8162</f>
        <v>100001</v>
      </c>
    </row>
    <row r="576" spans="1:7" x14ac:dyDescent="0.25">
      <c r="A576" t="str">
        <f>'All Nodes'!A8163</f>
        <v>GRID</v>
      </c>
      <c r="B576">
        <f>'All Nodes'!B8163</f>
        <v>112734</v>
      </c>
      <c r="C576">
        <f>'All Nodes'!C8163</f>
        <v>100001</v>
      </c>
      <c r="D576" s="1">
        <f>'All Nodes'!D8163</f>
        <v>-0.47802699999999998</v>
      </c>
      <c r="E576" s="1">
        <f>'All Nodes'!E8163</f>
        <v>-0.31046600000000002</v>
      </c>
      <c r="F576" s="1">
        <f>'All Nodes'!F8163</f>
        <v>0.49487100000000001</v>
      </c>
      <c r="G576">
        <f>'All Nodes'!G8163</f>
        <v>100001</v>
      </c>
    </row>
    <row r="577" spans="1:7" x14ac:dyDescent="0.25">
      <c r="A577" t="str">
        <f>'All Nodes'!A8164</f>
        <v>GRID</v>
      </c>
      <c r="B577">
        <f>'All Nodes'!B8164</f>
        <v>112735</v>
      </c>
      <c r="C577">
        <f>'All Nodes'!C8164</f>
        <v>100001</v>
      </c>
      <c r="D577" s="1">
        <f>'All Nodes'!D8164</f>
        <v>-0.48254599999999997</v>
      </c>
      <c r="E577" s="1">
        <f>'All Nodes'!E8164</f>
        <v>-0.31340200000000001</v>
      </c>
      <c r="F577" s="1">
        <f>'All Nodes'!F8164</f>
        <v>0.49487100000000001</v>
      </c>
      <c r="G577">
        <f>'All Nodes'!G8164</f>
        <v>100001</v>
      </c>
    </row>
    <row r="578" spans="1:7" x14ac:dyDescent="0.25">
      <c r="A578" t="str">
        <f>'All Nodes'!A8165</f>
        <v>GRID</v>
      </c>
      <c r="B578">
        <f>'All Nodes'!B8165</f>
        <v>112736</v>
      </c>
      <c r="C578">
        <f>'All Nodes'!C8165</f>
        <v>100001</v>
      </c>
      <c r="D578" s="1">
        <f>'All Nodes'!D8165</f>
        <v>-0.48552800000000002</v>
      </c>
      <c r="E578" s="1">
        <f>'All Nodes'!E8165</f>
        <v>-0.31533899999999998</v>
      </c>
      <c r="F578" s="1">
        <f>'All Nodes'!F8165</f>
        <v>0.49487100000000001</v>
      </c>
      <c r="G578">
        <f>'All Nodes'!G8165</f>
        <v>100001</v>
      </c>
    </row>
    <row r="579" spans="1:7" x14ac:dyDescent="0.25">
      <c r="A579" t="str">
        <f>'All Nodes'!A8166</f>
        <v>GRID</v>
      </c>
      <c r="B579">
        <f>'All Nodes'!B8166</f>
        <v>112737</v>
      </c>
      <c r="C579">
        <f>'All Nodes'!C8166</f>
        <v>100001</v>
      </c>
      <c r="D579" s="1">
        <f>'All Nodes'!D8166</f>
        <v>-0.48851</v>
      </c>
      <c r="E579" s="1">
        <f>'All Nodes'!E8166</f>
        <v>-0.31727499999999997</v>
      </c>
      <c r="F579" s="1">
        <f>'All Nodes'!F8166</f>
        <v>0.49487100000000001</v>
      </c>
      <c r="G579">
        <f>'All Nodes'!G8166</f>
        <v>100001</v>
      </c>
    </row>
    <row r="580" spans="1:7" x14ac:dyDescent="0.25">
      <c r="A580" t="str">
        <f>'All Nodes'!A8167</f>
        <v>GRID</v>
      </c>
      <c r="B580">
        <f>'All Nodes'!B8167</f>
        <v>112738</v>
      </c>
      <c r="C580">
        <f>'All Nodes'!C8167</f>
        <v>100001</v>
      </c>
      <c r="D580" s="1">
        <f>'All Nodes'!D8167</f>
        <v>0.226775</v>
      </c>
      <c r="E580" s="1">
        <f>'All Nodes'!E8167</f>
        <v>0.50941400000000003</v>
      </c>
      <c r="F580" s="1">
        <f>'All Nodes'!F8167</f>
        <v>0.49487100000000001</v>
      </c>
      <c r="G580">
        <f>'All Nodes'!G8167</f>
        <v>100001</v>
      </c>
    </row>
    <row r="581" spans="1:7" x14ac:dyDescent="0.25">
      <c r="A581" t="str">
        <f>'All Nodes'!A8168</f>
        <v>GRID</v>
      </c>
      <c r="B581">
        <f>'All Nodes'!B8168</f>
        <v>112739</v>
      </c>
      <c r="C581">
        <f>'All Nodes'!C8168</f>
        <v>100001</v>
      </c>
      <c r="D581" s="1">
        <f>'All Nodes'!D8168</f>
        <v>0.225329</v>
      </c>
      <c r="E581" s="1">
        <f>'All Nodes'!E8168</f>
        <v>0.506166</v>
      </c>
      <c r="F581" s="1">
        <f>'All Nodes'!F8168</f>
        <v>0.49487100000000001</v>
      </c>
      <c r="G581">
        <f>'All Nodes'!G8168</f>
        <v>100001</v>
      </c>
    </row>
    <row r="582" spans="1:7" x14ac:dyDescent="0.25">
      <c r="A582" t="str">
        <f>'All Nodes'!A8169</f>
        <v>GRID</v>
      </c>
      <c r="B582">
        <f>'All Nodes'!B8169</f>
        <v>112740</v>
      </c>
      <c r="C582">
        <f>'All Nodes'!C8169</f>
        <v>100001</v>
      </c>
      <c r="D582" s="1">
        <f>'All Nodes'!D8169</f>
        <v>0.223884</v>
      </c>
      <c r="E582" s="1">
        <f>'All Nodes'!E8169</f>
        <v>0.50291699999999995</v>
      </c>
      <c r="F582" s="1">
        <f>'All Nodes'!F8169</f>
        <v>0.49486999999999998</v>
      </c>
      <c r="G582">
        <f>'All Nodes'!G8169</f>
        <v>100001</v>
      </c>
    </row>
    <row r="583" spans="1:7" x14ac:dyDescent="0.25">
      <c r="A583" t="str">
        <f>'All Nodes'!A8170</f>
        <v>GRID</v>
      </c>
      <c r="B583">
        <f>'All Nodes'!B8170</f>
        <v>112741</v>
      </c>
      <c r="C583">
        <f>'All Nodes'!C8170</f>
        <v>100001</v>
      </c>
      <c r="D583" s="1">
        <f>'All Nodes'!D8170</f>
        <v>0.54974500000000004</v>
      </c>
      <c r="E583" s="1">
        <f>'All Nodes'!E8170</f>
        <v>-2.8783E-2</v>
      </c>
      <c r="F583" s="1">
        <f>'All Nodes'!F8170</f>
        <v>0.49487100000000001</v>
      </c>
      <c r="G583">
        <f>'All Nodes'!G8170</f>
        <v>100001</v>
      </c>
    </row>
    <row r="584" spans="1:7" x14ac:dyDescent="0.25">
      <c r="A584" t="str">
        <f>'All Nodes'!A8171</f>
        <v>GRID</v>
      </c>
      <c r="B584">
        <f>'All Nodes'!B8171</f>
        <v>112742</v>
      </c>
      <c r="C584">
        <f>'All Nodes'!C8171</f>
        <v>100001</v>
      </c>
      <c r="D584" s="1">
        <f>'All Nodes'!D8171</f>
        <v>0.25312600000000002</v>
      </c>
      <c r="E584" s="1">
        <f>'All Nodes'!E8171</f>
        <v>0.49684800000000001</v>
      </c>
      <c r="F584" s="1">
        <f>'All Nodes'!F8171</f>
        <v>0.49487100000000001</v>
      </c>
      <c r="G584">
        <f>'All Nodes'!G8171</f>
        <v>100001</v>
      </c>
    </row>
    <row r="585" spans="1:7" x14ac:dyDescent="0.25">
      <c r="A585" t="str">
        <f>'All Nodes'!A8172</f>
        <v>GRID</v>
      </c>
      <c r="B585">
        <f>'All Nodes'!B8172</f>
        <v>112743</v>
      </c>
      <c r="C585">
        <f>'All Nodes'!C8172</f>
        <v>100001</v>
      </c>
      <c r="D585" s="1">
        <f>'All Nodes'!D8172</f>
        <v>0.25473899999999999</v>
      </c>
      <c r="E585" s="1">
        <f>'All Nodes'!E8172</f>
        <v>0.50001600000000002</v>
      </c>
      <c r="F585" s="1">
        <f>'All Nodes'!F8172</f>
        <v>0.49487100000000001</v>
      </c>
      <c r="G585">
        <f>'All Nodes'!G8172</f>
        <v>100001</v>
      </c>
    </row>
    <row r="586" spans="1:7" x14ac:dyDescent="0.25">
      <c r="A586" t="str">
        <f>'All Nodes'!A8173</f>
        <v>GRID</v>
      </c>
      <c r="B586">
        <f>'All Nodes'!B8173</f>
        <v>112744</v>
      </c>
      <c r="C586">
        <f>'All Nodes'!C8173</f>
        <v>100001</v>
      </c>
      <c r="D586" s="1">
        <f>'All Nodes'!D8173</f>
        <v>0.256353</v>
      </c>
      <c r="E586" s="1">
        <f>'All Nodes'!E8173</f>
        <v>0.50318399999999996</v>
      </c>
      <c r="F586" s="1">
        <f>'All Nodes'!F8173</f>
        <v>0.49487100000000001</v>
      </c>
      <c r="G586">
        <f>'All Nodes'!G8173</f>
        <v>100001</v>
      </c>
    </row>
    <row r="587" spans="1:7" x14ac:dyDescent="0.25">
      <c r="A587" t="str">
        <f>'All Nodes'!A8174</f>
        <v>GRID</v>
      </c>
      <c r="B587">
        <f>'All Nodes'!B8174</f>
        <v>112745</v>
      </c>
      <c r="C587">
        <f>'All Nodes'!C8174</f>
        <v>100001</v>
      </c>
      <c r="D587" s="1">
        <f>'All Nodes'!D8174</f>
        <v>0.25796799999999998</v>
      </c>
      <c r="E587" s="1">
        <f>'All Nodes'!E8174</f>
        <v>0.50635200000000002</v>
      </c>
      <c r="F587" s="1">
        <f>'All Nodes'!F8174</f>
        <v>0.49487100000000001</v>
      </c>
      <c r="G587">
        <f>'All Nodes'!G8174</f>
        <v>100001</v>
      </c>
    </row>
    <row r="588" spans="1:7" x14ac:dyDescent="0.25">
      <c r="A588" t="str">
        <f>'All Nodes'!A8175</f>
        <v>GRID</v>
      </c>
      <c r="B588">
        <f>'All Nodes'!B8175</f>
        <v>112746</v>
      </c>
      <c r="C588">
        <f>'All Nodes'!C8175</f>
        <v>100001</v>
      </c>
      <c r="D588" s="1">
        <f>'All Nodes'!D8175</f>
        <v>0.25874999999999998</v>
      </c>
      <c r="E588" s="1">
        <f>'All Nodes'!E8175</f>
        <v>0.50788699999999998</v>
      </c>
      <c r="F588" s="1">
        <f>'All Nodes'!F8175</f>
        <v>0.49487100000000001</v>
      </c>
      <c r="G588">
        <f>'All Nodes'!G8175</f>
        <v>100001</v>
      </c>
    </row>
    <row r="589" spans="1:7" x14ac:dyDescent="0.25">
      <c r="A589" t="str">
        <f>'All Nodes'!A8176</f>
        <v>GRID</v>
      </c>
      <c r="B589">
        <f>'All Nodes'!B8176</f>
        <v>112747</v>
      </c>
      <c r="C589">
        <f>'All Nodes'!C8176</f>
        <v>100001</v>
      </c>
      <c r="D589" s="1">
        <f>'All Nodes'!D8176</f>
        <v>0.26119599999999998</v>
      </c>
      <c r="E589" s="1">
        <f>'All Nodes'!E8176</f>
        <v>0.51268800000000003</v>
      </c>
      <c r="F589" s="1">
        <f>'All Nodes'!F8176</f>
        <v>0.49487100000000001</v>
      </c>
      <c r="G589">
        <f>'All Nodes'!G8176</f>
        <v>100001</v>
      </c>
    </row>
    <row r="590" spans="1:7" x14ac:dyDescent="0.25">
      <c r="A590" t="str">
        <f>'All Nodes'!A8177</f>
        <v>GRID</v>
      </c>
      <c r="B590">
        <f>'All Nodes'!B8177</f>
        <v>112748</v>
      </c>
      <c r="C590">
        <f>'All Nodes'!C8177</f>
        <v>100001</v>
      </c>
      <c r="D590" s="1">
        <f>'All Nodes'!D8177</f>
        <v>0.26280999999999999</v>
      </c>
      <c r="E590" s="1">
        <f>'All Nodes'!E8177</f>
        <v>0.51585599999999998</v>
      </c>
      <c r="F590" s="1">
        <f>'All Nodes'!F8177</f>
        <v>0.49486999999999998</v>
      </c>
      <c r="G590">
        <f>'All Nodes'!G8177</f>
        <v>100001</v>
      </c>
    </row>
    <row r="591" spans="1:7" x14ac:dyDescent="0.25">
      <c r="A591" t="str">
        <f>'All Nodes'!A8178</f>
        <v>GRID</v>
      </c>
      <c r="B591">
        <f>'All Nodes'!B8178</f>
        <v>112749</v>
      </c>
      <c r="C591">
        <f>'All Nodes'!C8178</f>
        <v>100001</v>
      </c>
      <c r="D591" s="1">
        <f>'All Nodes'!D8178</f>
        <v>0.26442500000000002</v>
      </c>
      <c r="E591" s="1">
        <f>'All Nodes'!E8178</f>
        <v>0.51902400000000004</v>
      </c>
      <c r="F591" s="1">
        <f>'All Nodes'!F8178</f>
        <v>0.49486999999999998</v>
      </c>
      <c r="G591">
        <f>'All Nodes'!G8178</f>
        <v>100001</v>
      </c>
    </row>
    <row r="592" spans="1:7" x14ac:dyDescent="0.25">
      <c r="A592" t="str">
        <f>'All Nodes'!A8179</f>
        <v>GRID</v>
      </c>
      <c r="B592">
        <f>'All Nodes'!B8179</f>
        <v>112750</v>
      </c>
      <c r="C592">
        <f>'All Nodes'!C8179</f>
        <v>100001</v>
      </c>
      <c r="D592" s="1">
        <f>'All Nodes'!D8179</f>
        <v>0.55329600000000001</v>
      </c>
      <c r="E592" s="1">
        <f>'All Nodes'!E8179</f>
        <v>-2.8969999999999999E-2</v>
      </c>
      <c r="F592" s="1">
        <f>'All Nodes'!F8179</f>
        <v>0.49487100000000001</v>
      </c>
      <c r="G592">
        <f>'All Nodes'!G8179</f>
        <v>100001</v>
      </c>
    </row>
    <row r="593" spans="1:7" x14ac:dyDescent="0.25">
      <c r="A593" t="str">
        <f>'All Nodes'!A8180</f>
        <v>GRID</v>
      </c>
      <c r="B593">
        <f>'All Nodes'!B8180</f>
        <v>112751</v>
      </c>
      <c r="C593">
        <f>'All Nodes'!C8180</f>
        <v>100001</v>
      </c>
      <c r="D593" s="1">
        <f>'All Nodes'!D8180</f>
        <v>0.55684699999999998</v>
      </c>
      <c r="E593" s="1">
        <f>'All Nodes'!E8180</f>
        <v>-2.9155E-2</v>
      </c>
      <c r="F593" s="1">
        <f>'All Nodes'!F8180</f>
        <v>0.49487100000000001</v>
      </c>
      <c r="G593">
        <f>'All Nodes'!G8180</f>
        <v>100001</v>
      </c>
    </row>
    <row r="594" spans="1:7" x14ac:dyDescent="0.25">
      <c r="A594" t="str">
        <f>'All Nodes'!A8181</f>
        <v>GRID</v>
      </c>
      <c r="B594">
        <f>'All Nodes'!B8181</f>
        <v>112752</v>
      </c>
      <c r="C594">
        <f>'All Nodes'!C8181</f>
        <v>100001</v>
      </c>
      <c r="D594" s="1">
        <f>'All Nodes'!D8181</f>
        <v>0.56039700000000003</v>
      </c>
      <c r="E594" s="1">
        <f>'All Nodes'!E8181</f>
        <v>-2.9340999999999999E-2</v>
      </c>
      <c r="F594" s="1">
        <f>'All Nodes'!F8181</f>
        <v>0.49487199999999998</v>
      </c>
      <c r="G594">
        <f>'All Nodes'!G8181</f>
        <v>100001</v>
      </c>
    </row>
    <row r="595" spans="1:7" x14ac:dyDescent="0.25">
      <c r="A595" t="str">
        <f>'All Nodes'!A8182</f>
        <v>GRID</v>
      </c>
      <c r="B595">
        <f>'All Nodes'!B8182</f>
        <v>112753</v>
      </c>
      <c r="C595">
        <f>'All Nodes'!C8182</f>
        <v>100001</v>
      </c>
      <c r="D595" s="1">
        <f>'All Nodes'!D8182</f>
        <v>0.563948</v>
      </c>
      <c r="E595" s="1">
        <f>'All Nodes'!E8182</f>
        <v>-2.9526E-2</v>
      </c>
      <c r="F595" s="1">
        <f>'All Nodes'!F8182</f>
        <v>0.49487199999999998</v>
      </c>
      <c r="G595">
        <f>'All Nodes'!G8182</f>
        <v>100001</v>
      </c>
    </row>
    <row r="596" spans="1:7" x14ac:dyDescent="0.25">
      <c r="A596" t="str">
        <f>'All Nodes'!A8183</f>
        <v>GRID</v>
      </c>
      <c r="B596">
        <f>'All Nodes'!B8183</f>
        <v>112754</v>
      </c>
      <c r="C596">
        <f>'All Nodes'!C8183</f>
        <v>100001</v>
      </c>
      <c r="D596" s="1">
        <f>'All Nodes'!D8183</f>
        <v>0.56749899999999998</v>
      </c>
      <c r="E596" s="1">
        <f>'All Nodes'!E8183</f>
        <v>-2.9711999999999999E-2</v>
      </c>
      <c r="F596" s="1">
        <f>'All Nodes'!F8183</f>
        <v>0.49487199999999998</v>
      </c>
      <c r="G596">
        <f>'All Nodes'!G8183</f>
        <v>100001</v>
      </c>
    </row>
    <row r="597" spans="1:7" x14ac:dyDescent="0.25">
      <c r="A597" t="str">
        <f>'All Nodes'!A8184</f>
        <v>GRID</v>
      </c>
      <c r="B597">
        <f>'All Nodes'!B8184</f>
        <v>112755</v>
      </c>
      <c r="C597">
        <f>'All Nodes'!C8184</f>
        <v>100001</v>
      </c>
      <c r="D597" s="1">
        <f>'All Nodes'!D8184</f>
        <v>0.56921900000000003</v>
      </c>
      <c r="E597" s="1">
        <f>'All Nodes'!E8184</f>
        <v>-2.9801999999999999E-2</v>
      </c>
      <c r="F597" s="1">
        <f>'All Nodes'!F8184</f>
        <v>0.49487100000000001</v>
      </c>
      <c r="G597">
        <f>'All Nodes'!G8184</f>
        <v>100001</v>
      </c>
    </row>
    <row r="598" spans="1:7" x14ac:dyDescent="0.25">
      <c r="A598" t="str">
        <f>'All Nodes'!A8185</f>
        <v>GRID</v>
      </c>
      <c r="B598">
        <f>'All Nodes'!B8185</f>
        <v>112756</v>
      </c>
      <c r="C598">
        <f>'All Nodes'!C8185</f>
        <v>100001</v>
      </c>
      <c r="D598" s="1">
        <f>'All Nodes'!D8185</f>
        <v>0.5746</v>
      </c>
      <c r="E598" s="1">
        <f>'All Nodes'!E8185</f>
        <v>-3.0084E-2</v>
      </c>
      <c r="F598" s="1">
        <f>'All Nodes'!F8185</f>
        <v>0.49487100000000001</v>
      </c>
      <c r="G598">
        <f>'All Nodes'!G8185</f>
        <v>100001</v>
      </c>
    </row>
    <row r="599" spans="1:7" x14ac:dyDescent="0.25">
      <c r="A599" t="str">
        <f>'All Nodes'!A8186</f>
        <v>GRID</v>
      </c>
      <c r="B599">
        <f>'All Nodes'!B8186</f>
        <v>112757</v>
      </c>
      <c r="C599">
        <f>'All Nodes'!C8186</f>
        <v>100001</v>
      </c>
      <c r="D599" s="1">
        <f>'All Nodes'!D8186</f>
        <v>0.57815099999999997</v>
      </c>
      <c r="E599" s="1">
        <f>'All Nodes'!E8186</f>
        <v>-3.0269999999999998E-2</v>
      </c>
      <c r="F599" s="1">
        <f>'All Nodes'!F8186</f>
        <v>0.49487100000000001</v>
      </c>
      <c r="G599">
        <f>'All Nodes'!G8186</f>
        <v>100001</v>
      </c>
    </row>
    <row r="600" spans="1:7" x14ac:dyDescent="0.25">
      <c r="A600" t="str">
        <f>'All Nodes'!A8187</f>
        <v>GRID</v>
      </c>
      <c r="B600">
        <f>'All Nodes'!B8187</f>
        <v>112758</v>
      </c>
      <c r="C600">
        <f>'All Nodes'!C8187</f>
        <v>100001</v>
      </c>
      <c r="D600" s="1">
        <f>'All Nodes'!D8187</f>
        <v>0.58170200000000005</v>
      </c>
      <c r="E600" s="1">
        <f>'All Nodes'!E8187</f>
        <v>-3.0456E-2</v>
      </c>
      <c r="F600" s="1">
        <f>'All Nodes'!F8187</f>
        <v>0.49487100000000001</v>
      </c>
      <c r="G600">
        <f>'All Nodes'!G8187</f>
        <v>100001</v>
      </c>
    </row>
    <row r="601" spans="1:7" x14ac:dyDescent="0.25">
      <c r="A601" t="str">
        <f>'All Nodes'!A8188</f>
        <v>GRID</v>
      </c>
      <c r="B601">
        <f>'All Nodes'!B8188</f>
        <v>112759</v>
      </c>
      <c r="C601">
        <f>'All Nodes'!C8188</f>
        <v>100001</v>
      </c>
      <c r="D601" s="1">
        <f>'All Nodes'!D8188</f>
        <v>0.50291699999999995</v>
      </c>
      <c r="E601" s="1">
        <f>'All Nodes'!E8188</f>
        <v>-0.223882</v>
      </c>
      <c r="F601" s="1">
        <f>'All Nodes'!F8188</f>
        <v>0.49487100000000001</v>
      </c>
      <c r="G601">
        <f>'All Nodes'!G8188</f>
        <v>100001</v>
      </c>
    </row>
    <row r="602" spans="1:7" x14ac:dyDescent="0.25">
      <c r="A602" t="str">
        <f>'All Nodes'!A8189</f>
        <v>GRID</v>
      </c>
      <c r="B602">
        <f>'All Nodes'!B8189</f>
        <v>112760</v>
      </c>
      <c r="C602">
        <f>'All Nodes'!C8189</f>
        <v>100001</v>
      </c>
      <c r="D602" s="1">
        <f>'All Nodes'!D8189</f>
        <v>0.48291699999999999</v>
      </c>
      <c r="E602" s="1">
        <f>'All Nodes'!E8189</f>
        <v>-0.278781</v>
      </c>
      <c r="F602" s="1">
        <f>'All Nodes'!F8189</f>
        <v>0.49487100000000001</v>
      </c>
      <c r="G602">
        <f>'All Nodes'!G8189</f>
        <v>100001</v>
      </c>
    </row>
    <row r="603" spans="1:7" x14ac:dyDescent="0.25">
      <c r="A603" t="str">
        <f>'All Nodes'!A8190</f>
        <v>GRID</v>
      </c>
      <c r="B603">
        <f>'All Nodes'!B8190</f>
        <v>112761</v>
      </c>
      <c r="C603">
        <f>'All Nodes'!C8190</f>
        <v>100001</v>
      </c>
      <c r="D603" s="1">
        <f>'All Nodes'!D8190</f>
        <v>0.49367899999999998</v>
      </c>
      <c r="E603" s="1">
        <f>'All Nodes'!E8190</f>
        <v>-0.25151200000000001</v>
      </c>
      <c r="F603" s="1">
        <f>'All Nodes'!F8190</f>
        <v>0.49487100000000001</v>
      </c>
      <c r="G603">
        <f>'All Nodes'!G8190</f>
        <v>100001</v>
      </c>
    </row>
    <row r="604" spans="1:7" x14ac:dyDescent="0.25">
      <c r="A604" t="str">
        <f>'All Nodes'!A8191</f>
        <v>GRID</v>
      </c>
      <c r="B604">
        <f>'All Nodes'!B8191</f>
        <v>112762</v>
      </c>
      <c r="C604">
        <f>'All Nodes'!C8191</f>
        <v>100001</v>
      </c>
      <c r="D604" s="1">
        <f>'All Nodes'!D8191</f>
        <v>0.49051</v>
      </c>
      <c r="E604" s="1">
        <f>'All Nodes'!E8191</f>
        <v>-0.24989700000000001</v>
      </c>
      <c r="F604" s="1">
        <f>'All Nodes'!F8191</f>
        <v>0.49487199999999998</v>
      </c>
      <c r="G604">
        <f>'All Nodes'!G8191</f>
        <v>100001</v>
      </c>
    </row>
    <row r="605" spans="1:7" x14ac:dyDescent="0.25">
      <c r="A605" t="str">
        <f>'All Nodes'!A8192</f>
        <v>GRID</v>
      </c>
      <c r="B605">
        <f>'All Nodes'!B8192</f>
        <v>112763</v>
      </c>
      <c r="C605">
        <f>'All Nodes'!C8192</f>
        <v>100001</v>
      </c>
      <c r="D605" s="1">
        <f>'All Nodes'!D8192</f>
        <v>0.47983799999999999</v>
      </c>
      <c r="E605" s="1">
        <f>'All Nodes'!E8192</f>
        <v>-0.27700399999999997</v>
      </c>
      <c r="F605" s="1">
        <f>'All Nodes'!F8192</f>
        <v>0.49487100000000001</v>
      </c>
      <c r="G605">
        <f>'All Nodes'!G8192</f>
        <v>100001</v>
      </c>
    </row>
    <row r="606" spans="1:7" x14ac:dyDescent="0.25">
      <c r="A606" t="str">
        <f>'All Nodes'!A8193</f>
        <v>GRID</v>
      </c>
      <c r="B606">
        <f>'All Nodes'!B8193</f>
        <v>112764</v>
      </c>
      <c r="C606">
        <f>'All Nodes'!C8193</f>
        <v>100001</v>
      </c>
      <c r="D606" s="1">
        <f>'All Nodes'!D8193</f>
        <v>0.47661199999999998</v>
      </c>
      <c r="E606" s="1">
        <f>'All Nodes'!E8193</f>
        <v>-0.30948199999999998</v>
      </c>
      <c r="F606" s="1">
        <f>'All Nodes'!F8193</f>
        <v>0.49487100000000001</v>
      </c>
      <c r="G606">
        <f>'All Nodes'!G8193</f>
        <v>100001</v>
      </c>
    </row>
    <row r="607" spans="1:7" x14ac:dyDescent="0.25">
      <c r="A607" t="str">
        <f>'All Nodes'!A8194</f>
        <v>GRID</v>
      </c>
      <c r="B607">
        <f>'All Nodes'!B8194</f>
        <v>112765</v>
      </c>
      <c r="C607">
        <f>'All Nodes'!C8194</f>
        <v>100001</v>
      </c>
      <c r="D607" s="1">
        <f>'All Nodes'!D8194</f>
        <v>0.47363</v>
      </c>
      <c r="E607" s="1">
        <f>'All Nodes'!E8194</f>
        <v>-0.30754500000000001</v>
      </c>
      <c r="F607" s="1">
        <f>'All Nodes'!F8194</f>
        <v>0.49487100000000001</v>
      </c>
      <c r="G607">
        <f>'All Nodes'!G8194</f>
        <v>100001</v>
      </c>
    </row>
    <row r="608" spans="1:7" x14ac:dyDescent="0.25">
      <c r="A608" t="str">
        <f>'All Nodes'!A8195</f>
        <v>GRID</v>
      </c>
      <c r="B608">
        <f>'All Nodes'!B8195</f>
        <v>112766</v>
      </c>
      <c r="C608">
        <f>'All Nodes'!C8195</f>
        <v>100001</v>
      </c>
      <c r="D608" s="1">
        <f>'All Nodes'!D8195</f>
        <v>0.47064800000000001</v>
      </c>
      <c r="E608" s="1">
        <f>'All Nodes'!E8195</f>
        <v>-0.30560900000000002</v>
      </c>
      <c r="F608" s="1">
        <f>'All Nodes'!F8195</f>
        <v>0.49487100000000001</v>
      </c>
      <c r="G608">
        <f>'All Nodes'!G8195</f>
        <v>100001</v>
      </c>
    </row>
    <row r="609" spans="1:7" x14ac:dyDescent="0.25">
      <c r="A609" t="str">
        <f>'All Nodes'!A8196</f>
        <v>GRID</v>
      </c>
      <c r="B609">
        <f>'All Nodes'!B8196</f>
        <v>112767</v>
      </c>
      <c r="C609">
        <f>'All Nodes'!C8196</f>
        <v>100001</v>
      </c>
      <c r="D609" s="1">
        <f>'All Nodes'!D8196</f>
        <v>0.46766600000000003</v>
      </c>
      <c r="E609" s="1">
        <f>'All Nodes'!E8196</f>
        <v>-0.303672</v>
      </c>
      <c r="F609" s="1">
        <f>'All Nodes'!F8196</f>
        <v>0.49487199999999998</v>
      </c>
      <c r="G609">
        <f>'All Nodes'!G8196</f>
        <v>100001</v>
      </c>
    </row>
    <row r="610" spans="1:7" x14ac:dyDescent="0.25">
      <c r="A610" t="str">
        <f>'All Nodes'!A8197</f>
        <v>GRID</v>
      </c>
      <c r="B610">
        <f>'All Nodes'!B8197</f>
        <v>112768</v>
      </c>
      <c r="C610">
        <f>'All Nodes'!C8197</f>
        <v>100001</v>
      </c>
      <c r="D610" s="1">
        <f>'All Nodes'!D8197</f>
        <v>-0.47658200000000001</v>
      </c>
      <c r="E610" s="1">
        <f>'All Nodes'!E8197</f>
        <v>-0.309529</v>
      </c>
      <c r="F610" s="1">
        <f>'All Nodes'!F8197</f>
        <v>0.49487100000000001</v>
      </c>
      <c r="G610">
        <f>'All Nodes'!G8197</f>
        <v>100001</v>
      </c>
    </row>
    <row r="611" spans="1:7" x14ac:dyDescent="0.25">
      <c r="A611" t="str">
        <f>'All Nodes'!A8198</f>
        <v>GRID</v>
      </c>
      <c r="B611">
        <f>'All Nodes'!B8198</f>
        <v>112769</v>
      </c>
      <c r="C611">
        <f>'All Nodes'!C8198</f>
        <v>100001</v>
      </c>
      <c r="D611" s="1">
        <f>'All Nodes'!D8198</f>
        <v>-0.47360000000000002</v>
      </c>
      <c r="E611" s="1">
        <f>'All Nodes'!E8198</f>
        <v>-0.307591</v>
      </c>
      <c r="F611" s="1">
        <f>'All Nodes'!F8198</f>
        <v>0.49487100000000001</v>
      </c>
      <c r="G611">
        <f>'All Nodes'!G8198</f>
        <v>100001</v>
      </c>
    </row>
    <row r="612" spans="1:7" x14ac:dyDescent="0.25">
      <c r="A612" t="str">
        <f>'All Nodes'!A8199</f>
        <v>GRID</v>
      </c>
      <c r="B612">
        <f>'All Nodes'!B8199</f>
        <v>112770</v>
      </c>
      <c r="C612">
        <f>'All Nodes'!C8199</f>
        <v>100001</v>
      </c>
      <c r="D612" s="1">
        <f>'All Nodes'!D8199</f>
        <v>-0.47061799999999998</v>
      </c>
      <c r="E612" s="1">
        <f>'All Nodes'!E8199</f>
        <v>-0.30565399999999998</v>
      </c>
      <c r="F612" s="1">
        <f>'All Nodes'!F8199</f>
        <v>0.49487100000000001</v>
      </c>
      <c r="G612">
        <f>'All Nodes'!G8199</f>
        <v>100001</v>
      </c>
    </row>
    <row r="613" spans="1:7" x14ac:dyDescent="0.25">
      <c r="A613" t="str">
        <f>'All Nodes'!A8200</f>
        <v>GRID</v>
      </c>
      <c r="B613">
        <f>'All Nodes'!B8200</f>
        <v>112771</v>
      </c>
      <c r="C613">
        <f>'All Nodes'!C8200</f>
        <v>100001</v>
      </c>
      <c r="D613" s="1">
        <f>'All Nodes'!D8200</f>
        <v>-0.467636</v>
      </c>
      <c r="E613" s="1">
        <f>'All Nodes'!E8200</f>
        <v>-0.30371799999999999</v>
      </c>
      <c r="F613" s="1">
        <f>'All Nodes'!F8200</f>
        <v>0.49487100000000001</v>
      </c>
      <c r="G613">
        <f>'All Nodes'!G8200</f>
        <v>100001</v>
      </c>
    </row>
    <row r="614" spans="1:7" x14ac:dyDescent="0.25">
      <c r="A614" t="str">
        <f>'All Nodes'!A8201</f>
        <v>GRID</v>
      </c>
      <c r="B614">
        <f>'All Nodes'!B8201</f>
        <v>112772</v>
      </c>
      <c r="C614">
        <f>'All Nodes'!C8201</f>
        <v>100001</v>
      </c>
      <c r="D614" s="1">
        <f>'All Nodes'!D8201</f>
        <v>-0.46465499999999998</v>
      </c>
      <c r="E614" s="1">
        <f>'All Nodes'!E8201</f>
        <v>-0.30178100000000002</v>
      </c>
      <c r="F614" s="1">
        <f>'All Nodes'!F8201</f>
        <v>0.49487100000000001</v>
      </c>
      <c r="G614">
        <f>'All Nodes'!G8201</f>
        <v>100001</v>
      </c>
    </row>
    <row r="615" spans="1:7" x14ac:dyDescent="0.25">
      <c r="A615" t="str">
        <f>'All Nodes'!A8202</f>
        <v>GRID</v>
      </c>
      <c r="B615">
        <f>'All Nodes'!B8202</f>
        <v>112773</v>
      </c>
      <c r="C615">
        <f>'All Nodes'!C8202</f>
        <v>100001</v>
      </c>
      <c r="D615" s="1">
        <f>'All Nodes'!D8202</f>
        <v>-0.47673300000000002</v>
      </c>
      <c r="E615" s="1">
        <f>'All Nodes'!E8202</f>
        <v>-0.27527099999999999</v>
      </c>
      <c r="F615" s="1">
        <f>'All Nodes'!F8202</f>
        <v>0.49487100000000001</v>
      </c>
      <c r="G615">
        <f>'All Nodes'!G8202</f>
        <v>100001</v>
      </c>
    </row>
    <row r="616" spans="1:7" x14ac:dyDescent="0.25">
      <c r="A616" t="str">
        <f>'All Nodes'!A8203</f>
        <v>GRID</v>
      </c>
      <c r="B616">
        <f>'All Nodes'!B8203</f>
        <v>112774</v>
      </c>
      <c r="C616">
        <f>'All Nodes'!C8203</f>
        <v>100001</v>
      </c>
      <c r="D616" s="1">
        <f>'All Nodes'!D8203</f>
        <v>-0.46167200000000003</v>
      </c>
      <c r="E616" s="1">
        <f>'All Nodes'!E8203</f>
        <v>-0.299844</v>
      </c>
      <c r="F616" s="1">
        <f>'All Nodes'!F8203</f>
        <v>0.49487100000000001</v>
      </c>
      <c r="G616">
        <f>'All Nodes'!G8203</f>
        <v>100001</v>
      </c>
    </row>
    <row r="617" spans="1:7" x14ac:dyDescent="0.25">
      <c r="A617" t="str">
        <f>'All Nodes'!A8204</f>
        <v>GRID</v>
      </c>
      <c r="B617">
        <f>'All Nodes'!B8204</f>
        <v>112775</v>
      </c>
      <c r="C617">
        <f>'All Nodes'!C8204</f>
        <v>100001</v>
      </c>
      <c r="D617" s="1">
        <f>'All Nodes'!D8204</f>
        <v>0.459762</v>
      </c>
      <c r="E617" s="1">
        <f>'All Nodes'!E8204</f>
        <v>-0.33400299999999999</v>
      </c>
      <c r="F617" s="1">
        <f>'All Nodes'!F8204</f>
        <v>0.49487100000000001</v>
      </c>
      <c r="G617">
        <f>'All Nodes'!G8204</f>
        <v>100001</v>
      </c>
    </row>
    <row r="618" spans="1:7" x14ac:dyDescent="0.25">
      <c r="A618" t="str">
        <f>'All Nodes'!A8205</f>
        <v>GRID</v>
      </c>
      <c r="B618">
        <f>'All Nodes'!B8205</f>
        <v>112776</v>
      </c>
      <c r="C618">
        <f>'All Nodes'!C8205</f>
        <v>100001</v>
      </c>
      <c r="D618" s="1">
        <f>'All Nodes'!D8205</f>
        <v>0.46115600000000001</v>
      </c>
      <c r="E618" s="1">
        <f>'All Nodes'!E8205</f>
        <v>-0.33501300000000001</v>
      </c>
      <c r="F618" s="1">
        <f>'All Nodes'!F8205</f>
        <v>0.49487199999999998</v>
      </c>
      <c r="G618">
        <f>'All Nodes'!G8205</f>
        <v>100001</v>
      </c>
    </row>
    <row r="619" spans="1:7" x14ac:dyDescent="0.25">
      <c r="A619" t="str">
        <f>'All Nodes'!A8206</f>
        <v>GRID</v>
      </c>
      <c r="B619">
        <f>'All Nodes'!B8206</f>
        <v>112777</v>
      </c>
      <c r="C619">
        <f>'All Nodes'!C8206</f>
        <v>100001</v>
      </c>
      <c r="D619" s="1">
        <f>'All Nodes'!D8206</f>
        <v>0.46551599999999999</v>
      </c>
      <c r="E619" s="1">
        <f>'All Nodes'!E8206</f>
        <v>-0.33818100000000001</v>
      </c>
      <c r="F619" s="1">
        <f>'All Nodes'!F8206</f>
        <v>0.49487199999999998</v>
      </c>
      <c r="G619">
        <f>'All Nodes'!G8206</f>
        <v>100001</v>
      </c>
    </row>
    <row r="620" spans="1:7" x14ac:dyDescent="0.25">
      <c r="A620" t="str">
        <f>'All Nodes'!A8207</f>
        <v>GRID</v>
      </c>
      <c r="B620">
        <f>'All Nodes'!B8207</f>
        <v>112778</v>
      </c>
      <c r="C620">
        <f>'All Nodes'!C8207</f>
        <v>100001</v>
      </c>
      <c r="D620" s="1">
        <f>'All Nodes'!D8207</f>
        <v>0.46839199999999998</v>
      </c>
      <c r="E620" s="1">
        <f>'All Nodes'!E8207</f>
        <v>-0.34027099999999999</v>
      </c>
      <c r="F620" s="1">
        <f>'All Nodes'!F8207</f>
        <v>0.49487199999999998</v>
      </c>
      <c r="G620">
        <f>'All Nodes'!G8207</f>
        <v>100001</v>
      </c>
    </row>
    <row r="621" spans="1:7" x14ac:dyDescent="0.25">
      <c r="A621" t="str">
        <f>'All Nodes'!A8208</f>
        <v>GRID</v>
      </c>
      <c r="B621">
        <f>'All Nodes'!B8208</f>
        <v>112779</v>
      </c>
      <c r="C621">
        <f>'All Nodes'!C8208</f>
        <v>100001</v>
      </c>
      <c r="D621" s="1">
        <f>'All Nodes'!D8208</f>
        <v>0.47126800000000002</v>
      </c>
      <c r="E621" s="1">
        <f>'All Nodes'!E8208</f>
        <v>-0.34236</v>
      </c>
      <c r="F621" s="1">
        <f>'All Nodes'!F8208</f>
        <v>0.49487199999999998</v>
      </c>
      <c r="G621">
        <f>'All Nodes'!G8208</f>
        <v>100001</v>
      </c>
    </row>
    <row r="622" spans="1:7" x14ac:dyDescent="0.25">
      <c r="A622" t="str">
        <f>'All Nodes'!A8209</f>
        <v>GRID</v>
      </c>
      <c r="B622">
        <f>'All Nodes'!B8209</f>
        <v>112780</v>
      </c>
      <c r="C622">
        <f>'All Nodes'!C8209</f>
        <v>100001</v>
      </c>
      <c r="D622" s="1">
        <f>'All Nodes'!D8209</f>
        <v>-0.45973000000000003</v>
      </c>
      <c r="E622" s="1">
        <f>'All Nodes'!E8209</f>
        <v>-0.33404699999999998</v>
      </c>
      <c r="F622" s="1">
        <f>'All Nodes'!F8209</f>
        <v>0.49487100000000001</v>
      </c>
      <c r="G622">
        <f>'All Nodes'!G8209</f>
        <v>100001</v>
      </c>
    </row>
    <row r="623" spans="1:7" x14ac:dyDescent="0.25">
      <c r="A623" t="str">
        <f>'All Nodes'!A8210</f>
        <v>GRID</v>
      </c>
      <c r="B623">
        <f>'All Nodes'!B8210</f>
        <v>112781</v>
      </c>
      <c r="C623">
        <f>'All Nodes'!C8210</f>
        <v>100001</v>
      </c>
      <c r="D623" s="1">
        <f>'All Nodes'!D8210</f>
        <v>-0.46112300000000001</v>
      </c>
      <c r="E623" s="1">
        <f>'All Nodes'!E8210</f>
        <v>-0.335059</v>
      </c>
      <c r="F623" s="1">
        <f>'All Nodes'!F8210</f>
        <v>0.49487100000000001</v>
      </c>
      <c r="G623">
        <f>'All Nodes'!G8210</f>
        <v>100001</v>
      </c>
    </row>
    <row r="624" spans="1:7" x14ac:dyDescent="0.25">
      <c r="A624" t="str">
        <f>'All Nodes'!A8211</f>
        <v>GRID</v>
      </c>
      <c r="B624">
        <f>'All Nodes'!B8211</f>
        <v>112782</v>
      </c>
      <c r="C624">
        <f>'All Nodes'!C8211</f>
        <v>100001</v>
      </c>
      <c r="D624" s="1">
        <f>'All Nodes'!D8211</f>
        <v>-0.46548200000000001</v>
      </c>
      <c r="E624" s="1">
        <f>'All Nodes'!E8211</f>
        <v>-0.338227</v>
      </c>
      <c r="F624" s="1">
        <f>'All Nodes'!F8211</f>
        <v>0.49487100000000001</v>
      </c>
      <c r="G624">
        <f>'All Nodes'!G8211</f>
        <v>100001</v>
      </c>
    </row>
    <row r="625" spans="1:7" x14ac:dyDescent="0.25">
      <c r="A625" t="str">
        <f>'All Nodes'!A8212</f>
        <v>GRID</v>
      </c>
      <c r="B625">
        <f>'All Nodes'!B8212</f>
        <v>112783</v>
      </c>
      <c r="C625">
        <f>'All Nodes'!C8212</f>
        <v>100001</v>
      </c>
      <c r="D625" s="1">
        <f>'All Nodes'!D8212</f>
        <v>-0.468358</v>
      </c>
      <c r="E625" s="1">
        <f>'All Nodes'!E8212</f>
        <v>-0.34031600000000001</v>
      </c>
      <c r="F625" s="1">
        <f>'All Nodes'!F8212</f>
        <v>0.49487100000000001</v>
      </c>
      <c r="G625">
        <f>'All Nodes'!G8212</f>
        <v>100001</v>
      </c>
    </row>
    <row r="626" spans="1:7" x14ac:dyDescent="0.25">
      <c r="A626" t="str">
        <f>'All Nodes'!A8213</f>
        <v>GRID</v>
      </c>
      <c r="B626">
        <f>'All Nodes'!B8213</f>
        <v>112784</v>
      </c>
      <c r="C626">
        <f>'All Nodes'!C8213</f>
        <v>100001</v>
      </c>
      <c r="D626" s="1">
        <f>'All Nodes'!D8213</f>
        <v>-0.47123500000000001</v>
      </c>
      <c r="E626" s="1">
        <f>'All Nodes'!E8213</f>
        <v>-0.34240599999999999</v>
      </c>
      <c r="F626" s="1">
        <f>'All Nodes'!F8213</f>
        <v>0.49487100000000001</v>
      </c>
      <c r="G626">
        <f>'All Nodes'!G8213</f>
        <v>100001</v>
      </c>
    </row>
    <row r="627" spans="1:7" x14ac:dyDescent="0.25">
      <c r="A627" t="str">
        <f>'All Nodes'!A8214</f>
        <v>GRID</v>
      </c>
      <c r="B627">
        <f>'All Nodes'!B8214</f>
        <v>112785</v>
      </c>
      <c r="C627">
        <f>'All Nodes'!C8214</f>
        <v>100001</v>
      </c>
      <c r="D627" s="1">
        <f>'All Nodes'!D8214</f>
        <v>0.25151200000000001</v>
      </c>
      <c r="E627" s="1">
        <f>'All Nodes'!E8214</f>
        <v>0.49367800000000001</v>
      </c>
      <c r="F627" s="1">
        <f>'All Nodes'!F8214</f>
        <v>0.49487100000000001</v>
      </c>
      <c r="G627">
        <f>'All Nodes'!G8214</f>
        <v>100001</v>
      </c>
    </row>
    <row r="628" spans="1:7" x14ac:dyDescent="0.25">
      <c r="A628" t="str">
        <f>'All Nodes'!A8215</f>
        <v>GRID</v>
      </c>
      <c r="B628">
        <f>'All Nodes'!B8215</f>
        <v>112786</v>
      </c>
      <c r="C628">
        <f>'All Nodes'!C8215</f>
        <v>100001</v>
      </c>
      <c r="D628" s="1">
        <f>'All Nodes'!D8215</f>
        <v>0.24989800000000001</v>
      </c>
      <c r="E628" s="1">
        <f>'All Nodes'!E8215</f>
        <v>0.49050899999999997</v>
      </c>
      <c r="F628" s="1">
        <f>'All Nodes'!F8215</f>
        <v>0.49487100000000001</v>
      </c>
      <c r="G628">
        <f>'All Nodes'!G8215</f>
        <v>100001</v>
      </c>
    </row>
    <row r="629" spans="1:7" x14ac:dyDescent="0.25">
      <c r="A629" t="str">
        <f>'All Nodes'!A8216</f>
        <v>GRID</v>
      </c>
      <c r="B629">
        <f>'All Nodes'!B8216</f>
        <v>112787</v>
      </c>
      <c r="C629">
        <f>'All Nodes'!C8216</f>
        <v>100001</v>
      </c>
      <c r="D629" s="1">
        <f>'All Nodes'!D8216</f>
        <v>0.277005</v>
      </c>
      <c r="E629" s="1">
        <f>'All Nodes'!E8216</f>
        <v>0.47983900000000002</v>
      </c>
      <c r="F629" s="1">
        <f>'All Nodes'!F8216</f>
        <v>0.49487100000000001</v>
      </c>
      <c r="G629">
        <f>'All Nodes'!G8216</f>
        <v>100001</v>
      </c>
    </row>
    <row r="630" spans="1:7" x14ac:dyDescent="0.25">
      <c r="A630" t="str">
        <f>'All Nodes'!A8217</f>
        <v>GRID</v>
      </c>
      <c r="B630">
        <f>'All Nodes'!B8217</f>
        <v>112788</v>
      </c>
      <c r="C630">
        <f>'All Nodes'!C8217</f>
        <v>100001</v>
      </c>
      <c r="D630" s="1">
        <f>'All Nodes'!D8217</f>
        <v>0.55049899999999996</v>
      </c>
      <c r="E630" s="1">
        <f>'All Nodes'!E8217</f>
        <v>2.7450999999999999E-5</v>
      </c>
      <c r="F630" s="1">
        <f>'All Nodes'!F8217</f>
        <v>0.49487100000000001</v>
      </c>
      <c r="G630">
        <f>'All Nodes'!G8217</f>
        <v>100001</v>
      </c>
    </row>
    <row r="631" spans="1:7" x14ac:dyDescent="0.25">
      <c r="A631" t="str">
        <f>'All Nodes'!A8218</f>
        <v>GRID</v>
      </c>
      <c r="B631">
        <f>'All Nodes'!B8218</f>
        <v>112789</v>
      </c>
      <c r="C631">
        <f>'All Nodes'!C8218</f>
        <v>100001</v>
      </c>
      <c r="D631" s="1">
        <f>'All Nodes'!D8218</f>
        <v>0.55405400000000005</v>
      </c>
      <c r="E631" s="1">
        <f>'All Nodes'!E8218</f>
        <v>2.6687999999999999E-5</v>
      </c>
      <c r="F631" s="1">
        <f>'All Nodes'!F8218</f>
        <v>0.49487100000000001</v>
      </c>
      <c r="G631">
        <f>'All Nodes'!G8218</f>
        <v>100001</v>
      </c>
    </row>
    <row r="632" spans="1:7" x14ac:dyDescent="0.25">
      <c r="A632" t="str">
        <f>'All Nodes'!A8219</f>
        <v>GRID</v>
      </c>
      <c r="B632">
        <f>'All Nodes'!B8219</f>
        <v>112790</v>
      </c>
      <c r="C632">
        <f>'All Nodes'!C8219</f>
        <v>100001</v>
      </c>
      <c r="D632" s="1">
        <f>'All Nodes'!D8219</f>
        <v>0.278781</v>
      </c>
      <c r="E632" s="1">
        <f>'All Nodes'!E8219</f>
        <v>0.48291800000000001</v>
      </c>
      <c r="F632" s="1">
        <f>'All Nodes'!F8219</f>
        <v>0.49487100000000001</v>
      </c>
      <c r="G632">
        <f>'All Nodes'!G8219</f>
        <v>100001</v>
      </c>
    </row>
    <row r="633" spans="1:7" x14ac:dyDescent="0.25">
      <c r="A633" t="str">
        <f>'All Nodes'!A8220</f>
        <v>GRID</v>
      </c>
      <c r="B633">
        <f>'All Nodes'!B8220</f>
        <v>112791</v>
      </c>
      <c r="C633">
        <f>'All Nodes'!C8220</f>
        <v>100001</v>
      </c>
      <c r="D633" s="1">
        <f>'All Nodes'!D8220</f>
        <v>0.280559</v>
      </c>
      <c r="E633" s="1">
        <f>'All Nodes'!E8220</f>
        <v>0.48599700000000001</v>
      </c>
      <c r="F633" s="1">
        <f>'All Nodes'!F8220</f>
        <v>0.49486999999999998</v>
      </c>
      <c r="G633">
        <f>'All Nodes'!G8220</f>
        <v>100001</v>
      </c>
    </row>
    <row r="634" spans="1:7" x14ac:dyDescent="0.25">
      <c r="A634" t="str">
        <f>'All Nodes'!A8221</f>
        <v>GRID</v>
      </c>
      <c r="B634">
        <f>'All Nodes'!B8221</f>
        <v>112792</v>
      </c>
      <c r="C634">
        <f>'All Nodes'!C8221</f>
        <v>100001</v>
      </c>
      <c r="D634" s="1">
        <f>'All Nodes'!D8221</f>
        <v>0.282337</v>
      </c>
      <c r="E634" s="1">
        <f>'All Nodes'!E8221</f>
        <v>0.48907699999999998</v>
      </c>
      <c r="F634" s="1">
        <f>'All Nodes'!F8221</f>
        <v>0.49486999999999998</v>
      </c>
      <c r="G634">
        <f>'All Nodes'!G8221</f>
        <v>100001</v>
      </c>
    </row>
    <row r="635" spans="1:7" x14ac:dyDescent="0.25">
      <c r="A635" t="str">
        <f>'All Nodes'!A8222</f>
        <v>GRID</v>
      </c>
      <c r="B635">
        <f>'All Nodes'!B8222</f>
        <v>112793</v>
      </c>
      <c r="C635">
        <f>'All Nodes'!C8222</f>
        <v>100001</v>
      </c>
      <c r="D635" s="1">
        <f>'All Nodes'!D8222</f>
        <v>0.28411500000000001</v>
      </c>
      <c r="E635" s="1">
        <f>'All Nodes'!E8222</f>
        <v>0.49215599999999998</v>
      </c>
      <c r="F635" s="1">
        <f>'All Nodes'!F8222</f>
        <v>0.49486999999999998</v>
      </c>
      <c r="G635">
        <f>'All Nodes'!G8222</f>
        <v>100001</v>
      </c>
    </row>
    <row r="636" spans="1:7" x14ac:dyDescent="0.25">
      <c r="A636" t="str">
        <f>'All Nodes'!A8223</f>
        <v>GRID</v>
      </c>
      <c r="B636">
        <f>'All Nodes'!B8223</f>
        <v>112794</v>
      </c>
      <c r="C636">
        <f>'All Nodes'!C8223</f>
        <v>100001</v>
      </c>
      <c r="D636" s="1">
        <f>'All Nodes'!D8223</f>
        <v>0.28497600000000001</v>
      </c>
      <c r="E636" s="1">
        <f>'All Nodes'!E8223</f>
        <v>0.49364799999999998</v>
      </c>
      <c r="F636" s="1">
        <f>'All Nodes'!F8223</f>
        <v>0.49486999999999998</v>
      </c>
      <c r="G636">
        <f>'All Nodes'!G8223</f>
        <v>100001</v>
      </c>
    </row>
    <row r="637" spans="1:7" x14ac:dyDescent="0.25">
      <c r="A637" t="str">
        <f>'All Nodes'!A8224</f>
        <v>GRID</v>
      </c>
      <c r="B637">
        <f>'All Nodes'!B8224</f>
        <v>112795</v>
      </c>
      <c r="C637">
        <f>'All Nodes'!C8224</f>
        <v>100001</v>
      </c>
      <c r="D637" s="1">
        <f>'All Nodes'!D8224</f>
        <v>0.28766900000000001</v>
      </c>
      <c r="E637" s="1">
        <f>'All Nodes'!E8224</f>
        <v>0.49831399999999998</v>
      </c>
      <c r="F637" s="1">
        <f>'All Nodes'!F8224</f>
        <v>0.49486999999999998</v>
      </c>
      <c r="G637">
        <f>'All Nodes'!G8224</f>
        <v>100001</v>
      </c>
    </row>
    <row r="638" spans="1:7" x14ac:dyDescent="0.25">
      <c r="A638" t="str">
        <f>'All Nodes'!A8225</f>
        <v>GRID</v>
      </c>
      <c r="B638">
        <f>'All Nodes'!B8225</f>
        <v>112796</v>
      </c>
      <c r="C638">
        <f>'All Nodes'!C8225</f>
        <v>100001</v>
      </c>
      <c r="D638" s="1">
        <f>'All Nodes'!D8225</f>
        <v>0.28944700000000001</v>
      </c>
      <c r="E638" s="1">
        <f>'All Nodes'!E8225</f>
        <v>0.50139299999999998</v>
      </c>
      <c r="F638" s="1">
        <f>'All Nodes'!F8225</f>
        <v>0.49486999999999998</v>
      </c>
      <c r="G638">
        <f>'All Nodes'!G8225</f>
        <v>100001</v>
      </c>
    </row>
    <row r="639" spans="1:7" x14ac:dyDescent="0.25">
      <c r="A639" t="str">
        <f>'All Nodes'!A8226</f>
        <v>GRID</v>
      </c>
      <c r="B639">
        <f>'All Nodes'!B8226</f>
        <v>112797</v>
      </c>
      <c r="C639">
        <f>'All Nodes'!C8226</f>
        <v>100001</v>
      </c>
      <c r="D639" s="1">
        <f>'All Nodes'!D8226</f>
        <v>0.29122500000000001</v>
      </c>
      <c r="E639" s="1">
        <f>'All Nodes'!E8226</f>
        <v>0.50447299999999995</v>
      </c>
      <c r="F639" s="1">
        <f>'All Nodes'!F8226</f>
        <v>0.49486999999999998</v>
      </c>
      <c r="G639">
        <f>'All Nodes'!G8226</f>
        <v>100001</v>
      </c>
    </row>
    <row r="640" spans="1:7" x14ac:dyDescent="0.25">
      <c r="A640" t="str">
        <f>'All Nodes'!A8227</f>
        <v>GRID</v>
      </c>
      <c r="B640">
        <f>'All Nodes'!B8227</f>
        <v>112798</v>
      </c>
      <c r="C640">
        <f>'All Nodes'!C8227</f>
        <v>100001</v>
      </c>
      <c r="D640" s="1">
        <f>'All Nodes'!D8227</f>
        <v>0.55761000000000005</v>
      </c>
      <c r="E640" s="1">
        <f>'All Nodes'!E8227</f>
        <v>2.7798999999999999E-5</v>
      </c>
      <c r="F640" s="1">
        <f>'All Nodes'!F8227</f>
        <v>0.49487100000000001</v>
      </c>
      <c r="G640">
        <f>'All Nodes'!G8227</f>
        <v>100001</v>
      </c>
    </row>
    <row r="641" spans="1:7" x14ac:dyDescent="0.25">
      <c r="A641" t="str">
        <f>'All Nodes'!A8228</f>
        <v>GRID</v>
      </c>
      <c r="B641">
        <f>'All Nodes'!B8228</f>
        <v>112799</v>
      </c>
      <c r="C641">
        <f>'All Nodes'!C8228</f>
        <v>100001</v>
      </c>
      <c r="D641" s="1">
        <f>'All Nodes'!D8228</f>
        <v>0.56116500000000002</v>
      </c>
      <c r="E641" s="1">
        <f>'All Nodes'!E8228</f>
        <v>2.7888000000000001E-5</v>
      </c>
      <c r="F641" s="1">
        <f>'All Nodes'!F8228</f>
        <v>0.49487100000000001</v>
      </c>
      <c r="G641">
        <f>'All Nodes'!G8228</f>
        <v>100001</v>
      </c>
    </row>
    <row r="642" spans="1:7" x14ac:dyDescent="0.25">
      <c r="A642" t="str">
        <f>'All Nodes'!A8229</f>
        <v>GRID</v>
      </c>
      <c r="B642">
        <f>'All Nodes'!B8229</f>
        <v>112800</v>
      </c>
      <c r="C642">
        <f>'All Nodes'!C8229</f>
        <v>100001</v>
      </c>
      <c r="D642" s="1">
        <f>'All Nodes'!D8229</f>
        <v>0.56472100000000003</v>
      </c>
      <c r="E642" s="1">
        <f>'All Nodes'!E8229</f>
        <v>2.8147E-5</v>
      </c>
      <c r="F642" s="1">
        <f>'All Nodes'!F8229</f>
        <v>0.49487100000000001</v>
      </c>
      <c r="G642">
        <f>'All Nodes'!G8229</f>
        <v>100001</v>
      </c>
    </row>
    <row r="643" spans="1:7" x14ac:dyDescent="0.25">
      <c r="A643" t="str">
        <f>'All Nodes'!A8230</f>
        <v>GRID</v>
      </c>
      <c r="B643">
        <f>'All Nodes'!B8230</f>
        <v>112801</v>
      </c>
      <c r="C643">
        <f>'All Nodes'!C8230</f>
        <v>100001</v>
      </c>
      <c r="D643" s="1">
        <f>'All Nodes'!D8230</f>
        <v>0.56827700000000003</v>
      </c>
      <c r="E643" s="1">
        <f>'All Nodes'!E8230</f>
        <v>2.8036000000000001E-5</v>
      </c>
      <c r="F643" s="1">
        <f>'All Nodes'!F8230</f>
        <v>0.49487100000000001</v>
      </c>
      <c r="G643">
        <f>'All Nodes'!G8230</f>
        <v>100001</v>
      </c>
    </row>
    <row r="644" spans="1:7" x14ac:dyDescent="0.25">
      <c r="A644" t="str">
        <f>'All Nodes'!A8231</f>
        <v>GRID</v>
      </c>
      <c r="B644">
        <f>'All Nodes'!B8231</f>
        <v>112802</v>
      </c>
      <c r="C644">
        <f>'All Nodes'!C8231</f>
        <v>100001</v>
      </c>
      <c r="D644" s="1">
        <f>'All Nodes'!D8231</f>
        <v>0.56999900000000003</v>
      </c>
      <c r="E644" s="1">
        <f>'All Nodes'!E8231</f>
        <v>2.7979000000000001E-5</v>
      </c>
      <c r="F644" s="1">
        <f>'All Nodes'!F8231</f>
        <v>0.49487100000000001</v>
      </c>
      <c r="G644">
        <f>'All Nodes'!G8231</f>
        <v>100001</v>
      </c>
    </row>
    <row r="645" spans="1:7" x14ac:dyDescent="0.25">
      <c r="A645" t="str">
        <f>'All Nodes'!A8232</f>
        <v>GRID</v>
      </c>
      <c r="B645">
        <f>'All Nodes'!B8232</f>
        <v>112803</v>
      </c>
      <c r="C645">
        <f>'All Nodes'!C8232</f>
        <v>100001</v>
      </c>
      <c r="D645" s="1">
        <f>'All Nodes'!D8232</f>
        <v>0.57538800000000001</v>
      </c>
      <c r="E645" s="1">
        <f>'All Nodes'!E8232</f>
        <v>2.8237000000000001E-5</v>
      </c>
      <c r="F645" s="1">
        <f>'All Nodes'!F8232</f>
        <v>0.49487100000000001</v>
      </c>
      <c r="G645">
        <f>'All Nodes'!G8232</f>
        <v>100001</v>
      </c>
    </row>
    <row r="646" spans="1:7" x14ac:dyDescent="0.25">
      <c r="A646" t="str">
        <f>'All Nodes'!A8233</f>
        <v>GRID</v>
      </c>
      <c r="B646">
        <f>'All Nodes'!B8233</f>
        <v>112804</v>
      </c>
      <c r="C646">
        <f>'All Nodes'!C8233</f>
        <v>100001</v>
      </c>
      <c r="D646" s="1">
        <f>'All Nodes'!D8233</f>
        <v>0.57894299999999999</v>
      </c>
      <c r="E646" s="1">
        <f>'All Nodes'!E8233</f>
        <v>2.8311E-5</v>
      </c>
      <c r="F646" s="1">
        <f>'All Nodes'!F8233</f>
        <v>0.49487100000000001</v>
      </c>
      <c r="G646">
        <f>'All Nodes'!G8233</f>
        <v>100001</v>
      </c>
    </row>
    <row r="647" spans="1:7" x14ac:dyDescent="0.25">
      <c r="A647" t="str">
        <f>'All Nodes'!A8234</f>
        <v>GRID</v>
      </c>
      <c r="B647">
        <f>'All Nodes'!B8234</f>
        <v>112805</v>
      </c>
      <c r="C647">
        <f>'All Nodes'!C8234</f>
        <v>100001</v>
      </c>
      <c r="D647" s="1">
        <f>'All Nodes'!D8234</f>
        <v>0.58249899999999999</v>
      </c>
      <c r="E647" s="1">
        <f>'All Nodes'!E8234</f>
        <v>2.8385E-5</v>
      </c>
      <c r="F647" s="1">
        <f>'All Nodes'!F8234</f>
        <v>0.49487100000000001</v>
      </c>
      <c r="G647">
        <f>'All Nodes'!G8234</f>
        <v>100001</v>
      </c>
    </row>
    <row r="648" spans="1:7" x14ac:dyDescent="0.25">
      <c r="A648" t="str">
        <f>'All Nodes'!A8235</f>
        <v>GRID</v>
      </c>
      <c r="B648">
        <f>'All Nodes'!B8235</f>
        <v>112806</v>
      </c>
      <c r="C648">
        <f>'All Nodes'!C8235</f>
        <v>100001</v>
      </c>
      <c r="D648" s="1">
        <f>'All Nodes'!D8235</f>
        <v>0.46468399999999999</v>
      </c>
      <c r="E648" s="1">
        <f>'All Nodes'!E8235</f>
        <v>-0.301736</v>
      </c>
      <c r="F648" s="1">
        <f>'All Nodes'!F8235</f>
        <v>0.49487199999999998</v>
      </c>
      <c r="G648">
        <f>'All Nodes'!G8235</f>
        <v>100001</v>
      </c>
    </row>
    <row r="649" spans="1:7" x14ac:dyDescent="0.25">
      <c r="A649" t="str">
        <f>'All Nodes'!A8236</f>
        <v>GRID</v>
      </c>
      <c r="B649">
        <f>'All Nodes'!B8236</f>
        <v>112807</v>
      </c>
      <c r="C649">
        <f>'All Nodes'!C8236</f>
        <v>100001</v>
      </c>
      <c r="D649" s="1">
        <f>'All Nodes'!D8236</f>
        <v>0.47675899999999999</v>
      </c>
      <c r="E649" s="1">
        <f>'All Nodes'!E8236</f>
        <v>-0.275225</v>
      </c>
      <c r="F649" s="1">
        <f>'All Nodes'!F8236</f>
        <v>0.49487100000000001</v>
      </c>
      <c r="G649">
        <f>'All Nodes'!G8236</f>
        <v>100001</v>
      </c>
    </row>
    <row r="650" spans="1:7" x14ac:dyDescent="0.25">
      <c r="A650" t="str">
        <f>'All Nodes'!A8237</f>
        <v>GRID</v>
      </c>
      <c r="B650">
        <f>'All Nodes'!B8237</f>
        <v>112808</v>
      </c>
      <c r="C650">
        <f>'All Nodes'!C8237</f>
        <v>100001</v>
      </c>
      <c r="D650" s="1">
        <f>'All Nodes'!D8237</f>
        <v>0.461702</v>
      </c>
      <c r="E650" s="1">
        <f>'All Nodes'!E8237</f>
        <v>-0.29979899999999998</v>
      </c>
      <c r="F650" s="1">
        <f>'All Nodes'!F8237</f>
        <v>0.49487199999999998</v>
      </c>
      <c r="G650">
        <f>'All Nodes'!G8237</f>
        <v>100001</v>
      </c>
    </row>
    <row r="651" spans="1:7" x14ac:dyDescent="0.25">
      <c r="A651" t="str">
        <f>'All Nodes'!A8238</f>
        <v>GRID</v>
      </c>
      <c r="B651">
        <f>'All Nodes'!B8238</f>
        <v>112809</v>
      </c>
      <c r="C651">
        <f>'All Nodes'!C8238</f>
        <v>100001</v>
      </c>
      <c r="D651" s="1">
        <f>'All Nodes'!D8238</f>
        <v>0.45688499999999999</v>
      </c>
      <c r="E651" s="1">
        <f>'All Nodes'!E8238</f>
        <v>-0.33191300000000001</v>
      </c>
      <c r="F651" s="1">
        <f>'All Nodes'!F8238</f>
        <v>0.49487100000000001</v>
      </c>
      <c r="G651">
        <f>'All Nodes'!G8238</f>
        <v>100001</v>
      </c>
    </row>
    <row r="652" spans="1:7" x14ac:dyDescent="0.25">
      <c r="A652" t="str">
        <f>'All Nodes'!A8239</f>
        <v>GRID</v>
      </c>
      <c r="B652">
        <f>'All Nodes'!B8239</f>
        <v>112810</v>
      </c>
      <c r="C652">
        <f>'All Nodes'!C8239</f>
        <v>100001</v>
      </c>
      <c r="D652" s="1">
        <f>'All Nodes'!D8239</f>
        <v>0.454009</v>
      </c>
      <c r="E652" s="1">
        <f>'All Nodes'!E8239</f>
        <v>-0.32982299999999998</v>
      </c>
      <c r="F652" s="1">
        <f>'All Nodes'!F8239</f>
        <v>0.49487100000000001</v>
      </c>
      <c r="G652">
        <f>'All Nodes'!G8239</f>
        <v>100001</v>
      </c>
    </row>
    <row r="653" spans="1:7" x14ac:dyDescent="0.25">
      <c r="A653" t="str">
        <f>'All Nodes'!A8240</f>
        <v>GRID</v>
      </c>
      <c r="B653">
        <f>'All Nodes'!B8240</f>
        <v>112811</v>
      </c>
      <c r="C653">
        <f>'All Nodes'!C8240</f>
        <v>100001</v>
      </c>
      <c r="D653" s="1">
        <f>'All Nodes'!D8240</f>
        <v>0.45113199999999998</v>
      </c>
      <c r="E653" s="1">
        <f>'All Nodes'!E8240</f>
        <v>-0.327733</v>
      </c>
      <c r="F653" s="1">
        <f>'All Nodes'!F8240</f>
        <v>0.49487100000000001</v>
      </c>
      <c r="G653">
        <f>'All Nodes'!G8240</f>
        <v>100001</v>
      </c>
    </row>
    <row r="654" spans="1:7" x14ac:dyDescent="0.25">
      <c r="A654" t="str">
        <f>'All Nodes'!A8241</f>
        <v>GRID</v>
      </c>
      <c r="B654">
        <f>'All Nodes'!B8241</f>
        <v>112812</v>
      </c>
      <c r="C654">
        <f>'All Nodes'!C8241</f>
        <v>100001</v>
      </c>
      <c r="D654" s="1">
        <f>'All Nodes'!D8241</f>
        <v>0.44825500000000001</v>
      </c>
      <c r="E654" s="1">
        <f>'All Nodes'!E8241</f>
        <v>-0.32564300000000002</v>
      </c>
      <c r="F654" s="1">
        <f>'All Nodes'!F8241</f>
        <v>0.49487100000000001</v>
      </c>
      <c r="G654">
        <f>'All Nodes'!G8241</f>
        <v>100001</v>
      </c>
    </row>
    <row r="655" spans="1:7" x14ac:dyDescent="0.25">
      <c r="A655" t="str">
        <f>'All Nodes'!A8242</f>
        <v>GRID</v>
      </c>
      <c r="B655">
        <f>'All Nodes'!B8242</f>
        <v>112813</v>
      </c>
      <c r="C655">
        <f>'All Nodes'!C8242</f>
        <v>100001</v>
      </c>
      <c r="D655" s="1">
        <f>'All Nodes'!D8242</f>
        <v>-0.45685300000000001</v>
      </c>
      <c r="E655" s="1">
        <f>'All Nodes'!E8242</f>
        <v>-0.331957</v>
      </c>
      <c r="F655" s="1">
        <f>'All Nodes'!F8242</f>
        <v>0.49487100000000001</v>
      </c>
      <c r="G655">
        <f>'All Nodes'!G8242</f>
        <v>100001</v>
      </c>
    </row>
    <row r="656" spans="1:7" x14ac:dyDescent="0.25">
      <c r="A656" t="str">
        <f>'All Nodes'!A8243</f>
        <v>GRID</v>
      </c>
      <c r="B656">
        <f>'All Nodes'!B8243</f>
        <v>112814</v>
      </c>
      <c r="C656">
        <f>'All Nodes'!C8243</f>
        <v>100001</v>
      </c>
      <c r="D656" s="1">
        <f>'All Nodes'!D8243</f>
        <v>-0.45397700000000002</v>
      </c>
      <c r="E656" s="1">
        <f>'All Nodes'!E8243</f>
        <v>-0.32986700000000002</v>
      </c>
      <c r="F656" s="1">
        <f>'All Nodes'!F8243</f>
        <v>0.49487100000000001</v>
      </c>
      <c r="G656">
        <f>'All Nodes'!G8243</f>
        <v>100001</v>
      </c>
    </row>
    <row r="657" spans="1:7" x14ac:dyDescent="0.25">
      <c r="A657" t="str">
        <f>'All Nodes'!A8244</f>
        <v>GRID</v>
      </c>
      <c r="B657">
        <f>'All Nodes'!B8244</f>
        <v>112815</v>
      </c>
      <c r="C657">
        <f>'All Nodes'!C8244</f>
        <v>100001</v>
      </c>
      <c r="D657" s="1">
        <f>'All Nodes'!D8244</f>
        <v>-0.4511</v>
      </c>
      <c r="E657" s="1">
        <f>'All Nodes'!E8244</f>
        <v>-0.32777699999999999</v>
      </c>
      <c r="F657" s="1">
        <f>'All Nodes'!F8244</f>
        <v>0.49487100000000001</v>
      </c>
      <c r="G657">
        <f>'All Nodes'!G8244</f>
        <v>100001</v>
      </c>
    </row>
    <row r="658" spans="1:7" x14ac:dyDescent="0.25">
      <c r="A658" t="str">
        <f>'All Nodes'!A8245</f>
        <v>GRID</v>
      </c>
      <c r="B658">
        <f>'All Nodes'!B8245</f>
        <v>112816</v>
      </c>
      <c r="C658">
        <f>'All Nodes'!C8245</f>
        <v>100001</v>
      </c>
      <c r="D658" s="1">
        <f>'All Nodes'!D8245</f>
        <v>-0.44822299999999998</v>
      </c>
      <c r="E658" s="1">
        <f>'All Nodes'!E8245</f>
        <v>-0.325687</v>
      </c>
      <c r="F658" s="1">
        <f>'All Nodes'!F8245</f>
        <v>0.49487100000000001</v>
      </c>
      <c r="G658">
        <f>'All Nodes'!G8245</f>
        <v>100001</v>
      </c>
    </row>
    <row r="659" spans="1:7" x14ac:dyDescent="0.25">
      <c r="A659" t="str">
        <f>'All Nodes'!A8246</f>
        <v>GRID</v>
      </c>
      <c r="B659">
        <f>'All Nodes'!B8246</f>
        <v>112817</v>
      </c>
      <c r="C659">
        <f>'All Nodes'!C8246</f>
        <v>100001</v>
      </c>
      <c r="D659" s="1">
        <f>'All Nodes'!D8246</f>
        <v>-0.44534800000000002</v>
      </c>
      <c r="E659" s="1">
        <f>'All Nodes'!E8246</f>
        <v>-0.32359599999999999</v>
      </c>
      <c r="F659" s="1">
        <f>'All Nodes'!F8246</f>
        <v>0.49487100000000001</v>
      </c>
      <c r="G659">
        <f>'All Nodes'!G8246</f>
        <v>100001</v>
      </c>
    </row>
    <row r="660" spans="1:7" x14ac:dyDescent="0.25">
      <c r="A660" t="str">
        <f>'All Nodes'!A8247</f>
        <v>GRID</v>
      </c>
      <c r="B660">
        <f>'All Nodes'!B8247</f>
        <v>112818</v>
      </c>
      <c r="C660">
        <f>'All Nodes'!C8247</f>
        <v>100001</v>
      </c>
      <c r="D660" s="1">
        <f>'All Nodes'!D8247</f>
        <v>0.43888700000000003</v>
      </c>
      <c r="E660" s="1">
        <f>'All Nodes'!E8247</f>
        <v>-0.35536800000000002</v>
      </c>
      <c r="F660" s="1">
        <f>'All Nodes'!F8247</f>
        <v>0.49487199999999998</v>
      </c>
      <c r="G660">
        <f>'All Nodes'!G8247</f>
        <v>100001</v>
      </c>
    </row>
    <row r="661" spans="1:7" x14ac:dyDescent="0.25">
      <c r="A661" t="str">
        <f>'All Nodes'!A8248</f>
        <v>GRID</v>
      </c>
      <c r="B661">
        <f>'All Nodes'!B8248</f>
        <v>112819</v>
      </c>
      <c r="C661">
        <f>'All Nodes'!C8248</f>
        <v>100001</v>
      </c>
      <c r="D661" s="1">
        <f>'All Nodes'!D8248</f>
        <v>0.44165100000000002</v>
      </c>
      <c r="E661" s="1">
        <f>'All Nodes'!E8248</f>
        <v>-0.35760599999999998</v>
      </c>
      <c r="F661" s="1">
        <f>'All Nodes'!F8248</f>
        <v>0.49487199999999998</v>
      </c>
      <c r="G661">
        <f>'All Nodes'!G8248</f>
        <v>100001</v>
      </c>
    </row>
    <row r="662" spans="1:7" x14ac:dyDescent="0.25">
      <c r="A662" t="str">
        <f>'All Nodes'!A8249</f>
        <v>GRID</v>
      </c>
      <c r="B662">
        <f>'All Nodes'!B8249</f>
        <v>112820</v>
      </c>
      <c r="C662">
        <f>'All Nodes'!C8249</f>
        <v>100001</v>
      </c>
      <c r="D662" s="1">
        <f>'All Nodes'!D8249</f>
        <v>0.44298900000000002</v>
      </c>
      <c r="E662" s="1">
        <f>'All Nodes'!E8249</f>
        <v>-0.35869000000000001</v>
      </c>
      <c r="F662" s="1">
        <f>'All Nodes'!F8249</f>
        <v>0.49487199999999998</v>
      </c>
      <c r="G662">
        <f>'All Nodes'!G8249</f>
        <v>100001</v>
      </c>
    </row>
    <row r="663" spans="1:7" x14ac:dyDescent="0.25">
      <c r="A663" t="str">
        <f>'All Nodes'!A8250</f>
        <v>GRID</v>
      </c>
      <c r="B663">
        <f>'All Nodes'!B8250</f>
        <v>112821</v>
      </c>
      <c r="C663">
        <f>'All Nodes'!C8250</f>
        <v>100001</v>
      </c>
      <c r="D663" s="1">
        <f>'All Nodes'!D8250</f>
        <v>0.44717800000000002</v>
      </c>
      <c r="E663" s="1">
        <f>'All Nodes'!E8250</f>
        <v>-0.36208099999999999</v>
      </c>
      <c r="F663" s="1">
        <f>'All Nodes'!F8250</f>
        <v>0.49487199999999998</v>
      </c>
      <c r="G663">
        <f>'All Nodes'!G8250</f>
        <v>100001</v>
      </c>
    </row>
    <row r="664" spans="1:7" x14ac:dyDescent="0.25">
      <c r="A664" t="str">
        <f>'All Nodes'!A8251</f>
        <v>GRID</v>
      </c>
      <c r="B664">
        <f>'All Nodes'!B8251</f>
        <v>112822</v>
      </c>
      <c r="C664">
        <f>'All Nodes'!C8251</f>
        <v>100001</v>
      </c>
      <c r="D664" s="1">
        <f>'All Nodes'!D8251</f>
        <v>0.44994200000000001</v>
      </c>
      <c r="E664" s="1">
        <f>'All Nodes'!E8251</f>
        <v>-0.364319</v>
      </c>
      <c r="F664" s="1">
        <f>'All Nodes'!F8251</f>
        <v>0.49487100000000001</v>
      </c>
      <c r="G664">
        <f>'All Nodes'!G8251</f>
        <v>100001</v>
      </c>
    </row>
    <row r="665" spans="1:7" x14ac:dyDescent="0.25">
      <c r="A665" t="str">
        <f>'All Nodes'!A8252</f>
        <v>GRID</v>
      </c>
      <c r="B665">
        <f>'All Nodes'!B8252</f>
        <v>112823</v>
      </c>
      <c r="C665">
        <f>'All Nodes'!C8252</f>
        <v>100001</v>
      </c>
      <c r="D665" s="1">
        <f>'All Nodes'!D8252</f>
        <v>0.45270500000000002</v>
      </c>
      <c r="E665" s="1">
        <f>'All Nodes'!E8252</f>
        <v>-0.36655700000000002</v>
      </c>
      <c r="F665" s="1">
        <f>'All Nodes'!F8252</f>
        <v>0.49487100000000001</v>
      </c>
      <c r="G665">
        <f>'All Nodes'!G8252</f>
        <v>100001</v>
      </c>
    </row>
    <row r="666" spans="1:7" x14ac:dyDescent="0.25">
      <c r="A666" t="str">
        <f>'All Nodes'!A8253</f>
        <v>GRID</v>
      </c>
      <c r="B666">
        <f>'All Nodes'!B8253</f>
        <v>112824</v>
      </c>
      <c r="C666">
        <f>'All Nodes'!C8253</f>
        <v>100001</v>
      </c>
      <c r="D666" s="1">
        <f>'All Nodes'!D8253</f>
        <v>-0.43885400000000002</v>
      </c>
      <c r="E666" s="1">
        <f>'All Nodes'!E8253</f>
        <v>-0.35541099999999998</v>
      </c>
      <c r="F666" s="1">
        <f>'All Nodes'!F8253</f>
        <v>0.49487199999999998</v>
      </c>
      <c r="G666">
        <f>'All Nodes'!G8253</f>
        <v>100001</v>
      </c>
    </row>
    <row r="667" spans="1:7" x14ac:dyDescent="0.25">
      <c r="A667" t="str">
        <f>'All Nodes'!A8254</f>
        <v>GRID</v>
      </c>
      <c r="B667">
        <f>'All Nodes'!B8254</f>
        <v>112825</v>
      </c>
      <c r="C667">
        <f>'All Nodes'!C8254</f>
        <v>100001</v>
      </c>
      <c r="D667" s="1">
        <f>'All Nodes'!D8254</f>
        <v>-0.44161699999999998</v>
      </c>
      <c r="E667" s="1">
        <f>'All Nodes'!E8254</f>
        <v>-0.35765000000000002</v>
      </c>
      <c r="F667" s="1">
        <f>'All Nodes'!F8254</f>
        <v>0.49487199999999998</v>
      </c>
      <c r="G667">
        <f>'All Nodes'!G8254</f>
        <v>100001</v>
      </c>
    </row>
    <row r="668" spans="1:7" x14ac:dyDescent="0.25">
      <c r="A668" t="str">
        <f>'All Nodes'!A8255</f>
        <v>GRID</v>
      </c>
      <c r="B668">
        <f>'All Nodes'!B8255</f>
        <v>112826</v>
      </c>
      <c r="C668">
        <f>'All Nodes'!C8255</f>
        <v>100001</v>
      </c>
      <c r="D668" s="1">
        <f>'All Nodes'!D8255</f>
        <v>-0.44295600000000002</v>
      </c>
      <c r="E668" s="1">
        <f>'All Nodes'!E8255</f>
        <v>-0.358734</v>
      </c>
      <c r="F668" s="1">
        <f>'All Nodes'!F8255</f>
        <v>0.49487100000000001</v>
      </c>
      <c r="G668">
        <f>'All Nodes'!G8255</f>
        <v>100001</v>
      </c>
    </row>
    <row r="669" spans="1:7" x14ac:dyDescent="0.25">
      <c r="A669" t="str">
        <f>'All Nodes'!A8256</f>
        <v>GRID</v>
      </c>
      <c r="B669">
        <f>'All Nodes'!B8256</f>
        <v>112827</v>
      </c>
      <c r="C669">
        <f>'All Nodes'!C8256</f>
        <v>100001</v>
      </c>
      <c r="D669" s="1">
        <f>'All Nodes'!D8256</f>
        <v>-0.44714399999999999</v>
      </c>
      <c r="E669" s="1">
        <f>'All Nodes'!E8256</f>
        <v>-0.36212499999999997</v>
      </c>
      <c r="F669" s="1">
        <f>'All Nodes'!F8256</f>
        <v>0.49487100000000001</v>
      </c>
      <c r="G669">
        <f>'All Nodes'!G8256</f>
        <v>100001</v>
      </c>
    </row>
    <row r="670" spans="1:7" x14ac:dyDescent="0.25">
      <c r="A670" t="str">
        <f>'All Nodes'!A8257</f>
        <v>GRID</v>
      </c>
      <c r="B670">
        <f>'All Nodes'!B8257</f>
        <v>112828</v>
      </c>
      <c r="C670">
        <f>'All Nodes'!C8257</f>
        <v>100001</v>
      </c>
      <c r="D670" s="1">
        <f>'All Nodes'!D8257</f>
        <v>-0.44990599999999997</v>
      </c>
      <c r="E670" s="1">
        <f>'All Nodes'!E8257</f>
        <v>-0.36436299999999999</v>
      </c>
      <c r="F670" s="1">
        <f>'All Nodes'!F8257</f>
        <v>0.49487100000000001</v>
      </c>
      <c r="G670">
        <f>'All Nodes'!G8257</f>
        <v>100001</v>
      </c>
    </row>
    <row r="671" spans="1:7" x14ac:dyDescent="0.25">
      <c r="A671" t="str">
        <f>'All Nodes'!A8258</f>
        <v>GRID</v>
      </c>
      <c r="B671">
        <f>'All Nodes'!B8258</f>
        <v>112829</v>
      </c>
      <c r="C671">
        <f>'All Nodes'!C8258</f>
        <v>100001</v>
      </c>
      <c r="D671" s="1">
        <f>'All Nodes'!D8258</f>
        <v>-0.45267000000000002</v>
      </c>
      <c r="E671" s="1">
        <f>'All Nodes'!E8258</f>
        <v>-0.36660100000000001</v>
      </c>
      <c r="F671" s="1">
        <f>'All Nodes'!F8258</f>
        <v>0.49487100000000001</v>
      </c>
      <c r="G671">
        <f>'All Nodes'!G8258</f>
        <v>100001</v>
      </c>
    </row>
    <row r="672" spans="1:7" x14ac:dyDescent="0.25">
      <c r="A672" t="str">
        <f>'All Nodes'!A8259</f>
        <v>GRID</v>
      </c>
      <c r="B672">
        <f>'All Nodes'!B8259</f>
        <v>112830</v>
      </c>
      <c r="C672">
        <f>'All Nodes'!C8259</f>
        <v>100001</v>
      </c>
      <c r="D672" s="1">
        <f>'All Nodes'!D8259</f>
        <v>0.275227</v>
      </c>
      <c r="E672" s="1">
        <f>'All Nodes'!E8259</f>
        <v>0.47675899999999999</v>
      </c>
      <c r="F672" s="1">
        <f>'All Nodes'!F8259</f>
        <v>0.49487100000000001</v>
      </c>
      <c r="G672">
        <f>'All Nodes'!G8259</f>
        <v>100001</v>
      </c>
    </row>
    <row r="673" spans="1:7" x14ac:dyDescent="0.25">
      <c r="A673" t="str">
        <f>'All Nodes'!A8260</f>
        <v>GRID</v>
      </c>
      <c r="B673">
        <f>'All Nodes'!B8260</f>
        <v>112831</v>
      </c>
      <c r="C673">
        <f>'All Nodes'!C8260</f>
        <v>100001</v>
      </c>
      <c r="D673" s="1">
        <f>'All Nodes'!D8260</f>
        <v>0.30367300000000003</v>
      </c>
      <c r="E673" s="1">
        <f>'All Nodes'!E8260</f>
        <v>0.467667</v>
      </c>
      <c r="F673" s="1">
        <f>'All Nodes'!F8260</f>
        <v>0.49486999999999998</v>
      </c>
      <c r="G673">
        <f>'All Nodes'!G8260</f>
        <v>100001</v>
      </c>
    </row>
    <row r="674" spans="1:7" x14ac:dyDescent="0.25">
      <c r="A674" t="str">
        <f>'All Nodes'!A8261</f>
        <v>GRID</v>
      </c>
      <c r="B674">
        <f>'All Nodes'!B8261</f>
        <v>112832</v>
      </c>
      <c r="C674">
        <f>'All Nodes'!C8261</f>
        <v>100001</v>
      </c>
      <c r="D674" s="1">
        <f>'All Nodes'!D8261</f>
        <v>0.30173699999999998</v>
      </c>
      <c r="E674" s="1">
        <f>'All Nodes'!E8261</f>
        <v>0.46468500000000001</v>
      </c>
      <c r="F674" s="1">
        <f>'All Nodes'!F8261</f>
        <v>0.49486999999999998</v>
      </c>
      <c r="G674">
        <f>'All Nodes'!G8261</f>
        <v>100001</v>
      </c>
    </row>
    <row r="675" spans="1:7" x14ac:dyDescent="0.25">
      <c r="A675" t="str">
        <f>'All Nodes'!A8262</f>
        <v>GRID</v>
      </c>
      <c r="B675">
        <f>'All Nodes'!B8262</f>
        <v>112833</v>
      </c>
      <c r="C675">
        <f>'All Nodes'!C8262</f>
        <v>100001</v>
      </c>
      <c r="D675" s="1">
        <f>'All Nodes'!D8262</f>
        <v>0.29980099999999998</v>
      </c>
      <c r="E675" s="1">
        <f>'All Nodes'!E8262</f>
        <v>0.461702</v>
      </c>
      <c r="F675" s="1">
        <f>'All Nodes'!F8262</f>
        <v>0.49486999999999998</v>
      </c>
      <c r="G675">
        <f>'All Nodes'!G8262</f>
        <v>100001</v>
      </c>
    </row>
    <row r="676" spans="1:7" x14ac:dyDescent="0.25">
      <c r="A676" t="str">
        <f>'All Nodes'!A8263</f>
        <v>GRID</v>
      </c>
      <c r="B676">
        <f>'All Nodes'!B8263</f>
        <v>112834</v>
      </c>
      <c r="C676">
        <f>'All Nodes'!C8263</f>
        <v>100001</v>
      </c>
      <c r="D676" s="1">
        <f>'All Nodes'!D8263</f>
        <v>0.54974299999999998</v>
      </c>
      <c r="E676" s="1">
        <f>'All Nodes'!E8263</f>
        <v>2.8837399999999999E-2</v>
      </c>
      <c r="F676" s="1">
        <f>'All Nodes'!F8263</f>
        <v>0.49487100000000001</v>
      </c>
      <c r="G676">
        <f>'All Nodes'!G8263</f>
        <v>100001</v>
      </c>
    </row>
    <row r="677" spans="1:7" x14ac:dyDescent="0.25">
      <c r="A677" t="str">
        <f>'All Nodes'!A8264</f>
        <v>GRID</v>
      </c>
      <c r="B677">
        <f>'All Nodes'!B8264</f>
        <v>112835</v>
      </c>
      <c r="C677">
        <f>'All Nodes'!C8264</f>
        <v>100001</v>
      </c>
      <c r="D677" s="1">
        <f>'All Nodes'!D8264</f>
        <v>0.55329399999999995</v>
      </c>
      <c r="E677" s="1">
        <f>'All Nodes'!E8264</f>
        <v>2.90236E-2</v>
      </c>
      <c r="F677" s="1">
        <f>'All Nodes'!F8264</f>
        <v>0.49487100000000001</v>
      </c>
      <c r="G677">
        <f>'All Nodes'!G8264</f>
        <v>100001</v>
      </c>
    </row>
    <row r="678" spans="1:7" x14ac:dyDescent="0.25">
      <c r="A678" t="str">
        <f>'All Nodes'!A8265</f>
        <v>GRID</v>
      </c>
      <c r="B678">
        <f>'All Nodes'!B8265</f>
        <v>112836</v>
      </c>
      <c r="C678">
        <f>'All Nodes'!C8265</f>
        <v>100001</v>
      </c>
      <c r="D678" s="1">
        <f>'All Nodes'!D8265</f>
        <v>0.55684500000000003</v>
      </c>
      <c r="E678" s="1">
        <f>'All Nodes'!E8265</f>
        <v>2.9210799999999999E-2</v>
      </c>
      <c r="F678" s="1">
        <f>'All Nodes'!F8265</f>
        <v>0.49487100000000001</v>
      </c>
      <c r="G678">
        <f>'All Nodes'!G8265</f>
        <v>100001</v>
      </c>
    </row>
    <row r="679" spans="1:7" x14ac:dyDescent="0.25">
      <c r="A679" t="str">
        <f>'All Nodes'!A8266</f>
        <v>GRID</v>
      </c>
      <c r="B679">
        <f>'All Nodes'!B8266</f>
        <v>112837</v>
      </c>
      <c r="C679">
        <f>'All Nodes'!C8266</f>
        <v>100001</v>
      </c>
      <c r="D679" s="1">
        <f>'All Nodes'!D8266</f>
        <v>0.30560999999999999</v>
      </c>
      <c r="E679" s="1">
        <f>'All Nodes'!E8266</f>
        <v>0.47064899999999998</v>
      </c>
      <c r="F679" s="1">
        <f>'All Nodes'!F8266</f>
        <v>0.49486999999999998</v>
      </c>
      <c r="G679">
        <f>'All Nodes'!G8266</f>
        <v>100001</v>
      </c>
    </row>
    <row r="680" spans="1:7" x14ac:dyDescent="0.25">
      <c r="A680" t="str">
        <f>'All Nodes'!A8267</f>
        <v>GRID</v>
      </c>
      <c r="B680">
        <f>'All Nodes'!B8267</f>
        <v>112838</v>
      </c>
      <c r="C680">
        <f>'All Nodes'!C8267</f>
        <v>100001</v>
      </c>
      <c r="D680" s="1">
        <f>'All Nodes'!D8267</f>
        <v>0.30754599999999999</v>
      </c>
      <c r="E680" s="1">
        <f>'All Nodes'!E8267</f>
        <v>0.47363100000000002</v>
      </c>
      <c r="F680" s="1">
        <f>'All Nodes'!F8267</f>
        <v>0.49486999999999998</v>
      </c>
      <c r="G680">
        <f>'All Nodes'!G8267</f>
        <v>100001</v>
      </c>
    </row>
    <row r="681" spans="1:7" x14ac:dyDescent="0.25">
      <c r="A681" t="str">
        <f>'All Nodes'!A8268</f>
        <v>GRID</v>
      </c>
      <c r="B681">
        <f>'All Nodes'!B8268</f>
        <v>112839</v>
      </c>
      <c r="C681">
        <f>'All Nodes'!C8268</f>
        <v>100001</v>
      </c>
      <c r="D681" s="1">
        <f>'All Nodes'!D8268</f>
        <v>0.30948300000000001</v>
      </c>
      <c r="E681" s="1">
        <f>'All Nodes'!E8268</f>
        <v>0.47661300000000001</v>
      </c>
      <c r="F681" s="1">
        <f>'All Nodes'!F8268</f>
        <v>0.49487100000000001</v>
      </c>
      <c r="G681">
        <f>'All Nodes'!G8268</f>
        <v>100001</v>
      </c>
    </row>
    <row r="682" spans="1:7" x14ac:dyDescent="0.25">
      <c r="A682" t="str">
        <f>'All Nodes'!A8269</f>
        <v>GRID</v>
      </c>
      <c r="B682">
        <f>'All Nodes'!B8269</f>
        <v>112840</v>
      </c>
      <c r="C682">
        <f>'All Nodes'!C8269</f>
        <v>100001</v>
      </c>
      <c r="D682" s="1">
        <f>'All Nodes'!D8269</f>
        <v>0.310421</v>
      </c>
      <c r="E682" s="1">
        <f>'All Nodes'!E8269</f>
        <v>0.47805700000000001</v>
      </c>
      <c r="F682" s="1">
        <f>'All Nodes'!F8269</f>
        <v>0.49487100000000001</v>
      </c>
      <c r="G682">
        <f>'All Nodes'!G8269</f>
        <v>100001</v>
      </c>
    </row>
    <row r="683" spans="1:7" x14ac:dyDescent="0.25">
      <c r="A683" t="str">
        <f>'All Nodes'!A8270</f>
        <v>GRID</v>
      </c>
      <c r="B683">
        <f>'All Nodes'!B8270</f>
        <v>112841</v>
      </c>
      <c r="C683">
        <f>'All Nodes'!C8270</f>
        <v>100001</v>
      </c>
      <c r="D683" s="1">
        <f>'All Nodes'!D8270</f>
        <v>0.31335400000000002</v>
      </c>
      <c r="E683" s="1">
        <f>'All Nodes'!E8270</f>
        <v>0.48257800000000001</v>
      </c>
      <c r="F683" s="1">
        <f>'All Nodes'!F8270</f>
        <v>0.49487100000000001</v>
      </c>
      <c r="G683">
        <f>'All Nodes'!G8270</f>
        <v>100001</v>
      </c>
    </row>
    <row r="684" spans="1:7" x14ac:dyDescent="0.25">
      <c r="A684" t="str">
        <f>'All Nodes'!A8271</f>
        <v>GRID</v>
      </c>
      <c r="B684">
        <f>'All Nodes'!B8271</f>
        <v>112842</v>
      </c>
      <c r="C684">
        <f>'All Nodes'!C8271</f>
        <v>100001</v>
      </c>
      <c r="D684" s="1">
        <f>'All Nodes'!D8271</f>
        <v>0.31529200000000002</v>
      </c>
      <c r="E684" s="1">
        <f>'All Nodes'!E8271</f>
        <v>0.48555900000000002</v>
      </c>
      <c r="F684" s="1">
        <f>'All Nodes'!F8271</f>
        <v>0.49487100000000001</v>
      </c>
      <c r="G684">
        <f>'All Nodes'!G8271</f>
        <v>100001</v>
      </c>
    </row>
    <row r="685" spans="1:7" x14ac:dyDescent="0.25">
      <c r="A685" t="str">
        <f>'All Nodes'!A8272</f>
        <v>GRID</v>
      </c>
      <c r="B685">
        <f>'All Nodes'!B8272</f>
        <v>112843</v>
      </c>
      <c r="C685">
        <f>'All Nodes'!C8272</f>
        <v>100001</v>
      </c>
      <c r="D685" s="1">
        <f>'All Nodes'!D8272</f>
        <v>0.31722800000000001</v>
      </c>
      <c r="E685" s="1">
        <f>'All Nodes'!E8272</f>
        <v>0.488541</v>
      </c>
      <c r="F685" s="1">
        <f>'All Nodes'!F8272</f>
        <v>0.49487100000000001</v>
      </c>
      <c r="G685">
        <f>'All Nodes'!G8272</f>
        <v>100001</v>
      </c>
    </row>
    <row r="686" spans="1:7" x14ac:dyDescent="0.25">
      <c r="A686" t="str">
        <f>'All Nodes'!A8273</f>
        <v>GRID</v>
      </c>
      <c r="B686">
        <f>'All Nodes'!B8273</f>
        <v>112844</v>
      </c>
      <c r="C686">
        <f>'All Nodes'!C8273</f>
        <v>100001</v>
      </c>
      <c r="D686" s="1">
        <f>'All Nodes'!D8273</f>
        <v>0.56039499999999998</v>
      </c>
      <c r="E686" s="1">
        <f>'All Nodes'!E8273</f>
        <v>2.9397E-2</v>
      </c>
      <c r="F686" s="1">
        <f>'All Nodes'!F8273</f>
        <v>0.49487100000000001</v>
      </c>
      <c r="G686">
        <f>'All Nodes'!G8273</f>
        <v>100001</v>
      </c>
    </row>
    <row r="687" spans="1:7" x14ac:dyDescent="0.25">
      <c r="A687" t="str">
        <f>'All Nodes'!A8274</f>
        <v>GRID</v>
      </c>
      <c r="B687">
        <f>'All Nodes'!B8274</f>
        <v>112845</v>
      </c>
      <c r="C687">
        <f>'All Nodes'!C8274</f>
        <v>100001</v>
      </c>
      <c r="D687" s="1">
        <f>'All Nodes'!D8274</f>
        <v>0.56394599999999995</v>
      </c>
      <c r="E687" s="1">
        <f>'All Nodes'!E8274</f>
        <v>2.95832E-2</v>
      </c>
      <c r="F687" s="1">
        <f>'All Nodes'!F8274</f>
        <v>0.49487100000000001</v>
      </c>
      <c r="G687">
        <f>'All Nodes'!G8274</f>
        <v>100001</v>
      </c>
    </row>
    <row r="688" spans="1:7" x14ac:dyDescent="0.25">
      <c r="A688" t="str">
        <f>'All Nodes'!A8275</f>
        <v>GRID</v>
      </c>
      <c r="B688">
        <f>'All Nodes'!B8275</f>
        <v>112846</v>
      </c>
      <c r="C688">
        <f>'All Nodes'!C8275</f>
        <v>100001</v>
      </c>
      <c r="D688" s="1">
        <f>'All Nodes'!D8275</f>
        <v>0.56749700000000003</v>
      </c>
      <c r="E688" s="1">
        <f>'All Nodes'!E8275</f>
        <v>2.9769400000000001E-2</v>
      </c>
      <c r="F688" s="1">
        <f>'All Nodes'!F8275</f>
        <v>0.49487100000000001</v>
      </c>
      <c r="G688">
        <f>'All Nodes'!G8275</f>
        <v>100001</v>
      </c>
    </row>
    <row r="689" spans="1:7" x14ac:dyDescent="0.25">
      <c r="A689" t="str">
        <f>'All Nodes'!A8276</f>
        <v>GRID</v>
      </c>
      <c r="B689">
        <f>'All Nodes'!B8276</f>
        <v>112847</v>
      </c>
      <c r="C689">
        <f>'All Nodes'!C8276</f>
        <v>100001</v>
      </c>
      <c r="D689" s="1">
        <f>'All Nodes'!D8276</f>
        <v>0.56921699999999997</v>
      </c>
      <c r="E689" s="1">
        <f>'All Nodes'!E8276</f>
        <v>2.9859400000000001E-2</v>
      </c>
      <c r="F689" s="1">
        <f>'All Nodes'!F8276</f>
        <v>0.49487100000000001</v>
      </c>
      <c r="G689">
        <f>'All Nodes'!G8276</f>
        <v>100001</v>
      </c>
    </row>
    <row r="690" spans="1:7" x14ac:dyDescent="0.25">
      <c r="A690" t="str">
        <f>'All Nodes'!A8277</f>
        <v>GRID</v>
      </c>
      <c r="B690">
        <f>'All Nodes'!B8277</f>
        <v>112848</v>
      </c>
      <c r="C690">
        <f>'All Nodes'!C8277</f>
        <v>100001</v>
      </c>
      <c r="D690" s="1">
        <f>'All Nodes'!D8277</f>
        <v>0.57459800000000005</v>
      </c>
      <c r="E690" s="1">
        <f>'All Nodes'!E8277</f>
        <v>3.0141600000000001E-2</v>
      </c>
      <c r="F690" s="1">
        <f>'All Nodes'!F8277</f>
        <v>0.49487100000000001</v>
      </c>
      <c r="G690">
        <f>'All Nodes'!G8277</f>
        <v>100001</v>
      </c>
    </row>
    <row r="691" spans="1:7" x14ac:dyDescent="0.25">
      <c r="A691" t="str">
        <f>'All Nodes'!A8278</f>
        <v>GRID</v>
      </c>
      <c r="B691">
        <f>'All Nodes'!B8278</f>
        <v>112849</v>
      </c>
      <c r="C691">
        <f>'All Nodes'!C8278</f>
        <v>100001</v>
      </c>
      <c r="D691" s="1">
        <f>'All Nodes'!D8278</f>
        <v>0.57814900000000002</v>
      </c>
      <c r="E691" s="1">
        <f>'All Nodes'!E8278</f>
        <v>3.0327799999999999E-2</v>
      </c>
      <c r="F691" s="1">
        <f>'All Nodes'!F8278</f>
        <v>0.49487100000000001</v>
      </c>
      <c r="G691">
        <f>'All Nodes'!G8278</f>
        <v>100001</v>
      </c>
    </row>
    <row r="692" spans="1:7" x14ac:dyDescent="0.25">
      <c r="A692" t="str">
        <f>'All Nodes'!A8279</f>
        <v>GRID</v>
      </c>
      <c r="B692">
        <f>'All Nodes'!B8279</f>
        <v>112850</v>
      </c>
      <c r="C692">
        <f>'All Nodes'!C8279</f>
        <v>100001</v>
      </c>
      <c r="D692" s="1">
        <f>'All Nodes'!D8279</f>
        <v>0.58169999999999999</v>
      </c>
      <c r="E692" s="1">
        <f>'All Nodes'!E8279</f>
        <v>3.0513999999999999E-2</v>
      </c>
      <c r="F692" s="1">
        <f>'All Nodes'!F8279</f>
        <v>0.49487100000000001</v>
      </c>
      <c r="G692">
        <f>'All Nodes'!G8279</f>
        <v>100001</v>
      </c>
    </row>
    <row r="693" spans="1:7" x14ac:dyDescent="0.25">
      <c r="A693" t="str">
        <f>'All Nodes'!A8280</f>
        <v>GRID</v>
      </c>
      <c r="B693">
        <f>'All Nodes'!B8280</f>
        <v>112851</v>
      </c>
      <c r="C693">
        <f>'All Nodes'!C8280</f>
        <v>100001</v>
      </c>
      <c r="D693" s="1">
        <f>'All Nodes'!D8280</f>
        <v>0.44537900000000002</v>
      </c>
      <c r="E693" s="1">
        <f>'All Nodes'!E8280</f>
        <v>-0.32355299999999998</v>
      </c>
      <c r="F693" s="1">
        <f>'All Nodes'!F8280</f>
        <v>0.49487100000000001</v>
      </c>
      <c r="G693">
        <f>'All Nodes'!G8280</f>
        <v>100001</v>
      </c>
    </row>
    <row r="694" spans="1:7" x14ac:dyDescent="0.25">
      <c r="A694" t="str">
        <f>'All Nodes'!A8281</f>
        <v>GRID</v>
      </c>
      <c r="B694">
        <f>'All Nodes'!B8281</f>
        <v>112852</v>
      </c>
      <c r="C694">
        <f>'All Nodes'!C8281</f>
        <v>100001</v>
      </c>
      <c r="D694" s="1">
        <f>'All Nodes'!D8281</f>
        <v>0.43612400000000001</v>
      </c>
      <c r="E694" s="1">
        <f>'All Nodes'!E8281</f>
        <v>-0.35313099999999997</v>
      </c>
      <c r="F694" s="1">
        <f>'All Nodes'!F8281</f>
        <v>0.49487199999999998</v>
      </c>
      <c r="G694">
        <f>'All Nodes'!G8281</f>
        <v>100001</v>
      </c>
    </row>
    <row r="695" spans="1:7" x14ac:dyDescent="0.25">
      <c r="A695" t="str">
        <f>'All Nodes'!A8282</f>
        <v>GRID</v>
      </c>
      <c r="B695">
        <f>'All Nodes'!B8282</f>
        <v>112853</v>
      </c>
      <c r="C695">
        <f>'All Nodes'!C8282</f>
        <v>100001</v>
      </c>
      <c r="D695" s="1">
        <f>'All Nodes'!D8282</f>
        <v>0.433361</v>
      </c>
      <c r="E695" s="1">
        <f>'All Nodes'!E8282</f>
        <v>-0.35089300000000001</v>
      </c>
      <c r="F695" s="1">
        <f>'All Nodes'!F8282</f>
        <v>0.49487199999999998</v>
      </c>
      <c r="G695">
        <f>'All Nodes'!G8282</f>
        <v>100001</v>
      </c>
    </row>
    <row r="696" spans="1:7" x14ac:dyDescent="0.25">
      <c r="A696" t="str">
        <f>'All Nodes'!A8283</f>
        <v>GRID</v>
      </c>
      <c r="B696">
        <f>'All Nodes'!B8283</f>
        <v>112854</v>
      </c>
      <c r="C696">
        <f>'All Nodes'!C8283</f>
        <v>100001</v>
      </c>
      <c r="D696" s="1">
        <f>'All Nodes'!D8283</f>
        <v>0.43059799999999998</v>
      </c>
      <c r="E696" s="1">
        <f>'All Nodes'!E8283</f>
        <v>-0.34865600000000002</v>
      </c>
      <c r="F696" s="1">
        <f>'All Nodes'!F8283</f>
        <v>0.49487100000000001</v>
      </c>
      <c r="G696">
        <f>'All Nodes'!G8283</f>
        <v>100001</v>
      </c>
    </row>
    <row r="697" spans="1:7" x14ac:dyDescent="0.25">
      <c r="A697" t="str">
        <f>'All Nodes'!A8284</f>
        <v>GRID</v>
      </c>
      <c r="B697">
        <f>'All Nodes'!B8284</f>
        <v>112855</v>
      </c>
      <c r="C697">
        <f>'All Nodes'!C8284</f>
        <v>100001</v>
      </c>
      <c r="D697" s="1">
        <f>'All Nodes'!D8284</f>
        <v>0.42783500000000002</v>
      </c>
      <c r="E697" s="1">
        <f>'All Nodes'!E8284</f>
        <v>-0.346418</v>
      </c>
      <c r="F697" s="1">
        <f>'All Nodes'!F8284</f>
        <v>0.49487100000000001</v>
      </c>
      <c r="G697">
        <f>'All Nodes'!G8284</f>
        <v>100001</v>
      </c>
    </row>
    <row r="698" spans="1:7" x14ac:dyDescent="0.25">
      <c r="A698" t="str">
        <f>'All Nodes'!A8285</f>
        <v>GRID</v>
      </c>
      <c r="B698">
        <f>'All Nodes'!B8285</f>
        <v>112856</v>
      </c>
      <c r="C698">
        <f>'All Nodes'!C8285</f>
        <v>100001</v>
      </c>
      <c r="D698" s="1">
        <f>'All Nodes'!D8285</f>
        <v>-0.43608999999999998</v>
      </c>
      <c r="E698" s="1">
        <f>'All Nodes'!E8285</f>
        <v>-0.35317399999999999</v>
      </c>
      <c r="F698" s="1">
        <f>'All Nodes'!F8285</f>
        <v>0.49487199999999998</v>
      </c>
      <c r="G698">
        <f>'All Nodes'!G8285</f>
        <v>100001</v>
      </c>
    </row>
    <row r="699" spans="1:7" x14ac:dyDescent="0.25">
      <c r="A699" t="str">
        <f>'All Nodes'!A8286</f>
        <v>GRID</v>
      </c>
      <c r="B699">
        <f>'All Nodes'!B8286</f>
        <v>112857</v>
      </c>
      <c r="C699">
        <f>'All Nodes'!C8286</f>
        <v>100001</v>
      </c>
      <c r="D699" s="1">
        <f>'All Nodes'!D8286</f>
        <v>-0.43332700000000002</v>
      </c>
      <c r="E699" s="1">
        <f>'All Nodes'!E8286</f>
        <v>-0.350935</v>
      </c>
      <c r="F699" s="1">
        <f>'All Nodes'!F8286</f>
        <v>0.49487199999999998</v>
      </c>
      <c r="G699">
        <f>'All Nodes'!G8286</f>
        <v>100001</v>
      </c>
    </row>
    <row r="700" spans="1:7" x14ac:dyDescent="0.25">
      <c r="A700" t="str">
        <f>'All Nodes'!A8287</f>
        <v>GRID</v>
      </c>
      <c r="B700">
        <f>'All Nodes'!B8287</f>
        <v>112858</v>
      </c>
      <c r="C700">
        <f>'All Nodes'!C8287</f>
        <v>100001</v>
      </c>
      <c r="D700" s="1">
        <f>'All Nodes'!D8287</f>
        <v>-0.430564</v>
      </c>
      <c r="E700" s="1">
        <f>'All Nodes'!E8287</f>
        <v>-0.34869800000000001</v>
      </c>
      <c r="F700" s="1">
        <f>'All Nodes'!F8287</f>
        <v>0.49487199999999998</v>
      </c>
      <c r="G700">
        <f>'All Nodes'!G8287</f>
        <v>100001</v>
      </c>
    </row>
    <row r="701" spans="1:7" x14ac:dyDescent="0.25">
      <c r="A701" t="str">
        <f>'All Nodes'!A8288</f>
        <v>GRID</v>
      </c>
      <c r="B701">
        <f>'All Nodes'!B8288</f>
        <v>112859</v>
      </c>
      <c r="C701">
        <f>'All Nodes'!C8288</f>
        <v>100001</v>
      </c>
      <c r="D701" s="1">
        <f>'All Nodes'!D8288</f>
        <v>-0.42780099999999999</v>
      </c>
      <c r="E701" s="1">
        <f>'All Nodes'!E8288</f>
        <v>-0.34645900000000002</v>
      </c>
      <c r="F701" s="1">
        <f>'All Nodes'!F8288</f>
        <v>0.49487199999999998</v>
      </c>
      <c r="G701">
        <f>'All Nodes'!G8288</f>
        <v>100001</v>
      </c>
    </row>
    <row r="702" spans="1:7" x14ac:dyDescent="0.25">
      <c r="A702" t="str">
        <f>'All Nodes'!A8289</f>
        <v>GRID</v>
      </c>
      <c r="B702">
        <f>'All Nodes'!B8289</f>
        <v>112860</v>
      </c>
      <c r="C702">
        <f>'All Nodes'!C8289</f>
        <v>100001</v>
      </c>
      <c r="D702" s="1">
        <f>'All Nodes'!D8289</f>
        <v>0.41704599999999997</v>
      </c>
      <c r="E702" s="1">
        <f>'All Nodes'!E8289</f>
        <v>-0.375473</v>
      </c>
      <c r="F702" s="1">
        <f>'All Nodes'!F8289</f>
        <v>0.49487199999999998</v>
      </c>
      <c r="G702">
        <f>'All Nodes'!G8289</f>
        <v>100001</v>
      </c>
    </row>
    <row r="703" spans="1:7" x14ac:dyDescent="0.25">
      <c r="A703" t="str">
        <f>'All Nodes'!A8290</f>
        <v>GRID</v>
      </c>
      <c r="B703">
        <f>'All Nodes'!B8290</f>
        <v>112861</v>
      </c>
      <c r="C703">
        <f>'All Nodes'!C8290</f>
        <v>100001</v>
      </c>
      <c r="D703" s="1">
        <f>'All Nodes'!D8290</f>
        <v>0.41968899999999998</v>
      </c>
      <c r="E703" s="1">
        <f>'All Nodes'!E8290</f>
        <v>-0.37785200000000002</v>
      </c>
      <c r="F703" s="1">
        <f>'All Nodes'!F8290</f>
        <v>0.49487199999999998</v>
      </c>
      <c r="G703">
        <f>'All Nodes'!G8290</f>
        <v>100001</v>
      </c>
    </row>
    <row r="704" spans="1:7" x14ac:dyDescent="0.25">
      <c r="A704" t="str">
        <f>'All Nodes'!A8291</f>
        <v>GRID</v>
      </c>
      <c r="B704">
        <f>'All Nodes'!B8291</f>
        <v>112862</v>
      </c>
      <c r="C704">
        <f>'All Nodes'!C8291</f>
        <v>100001</v>
      </c>
      <c r="D704" s="1">
        <f>'All Nodes'!D8291</f>
        <v>0.42233100000000001</v>
      </c>
      <c r="E704" s="1">
        <f>'All Nodes'!E8291</f>
        <v>-0.38023000000000001</v>
      </c>
      <c r="F704" s="1">
        <f>'All Nodes'!F8291</f>
        <v>0.49487100000000001</v>
      </c>
      <c r="G704">
        <f>'All Nodes'!G8291</f>
        <v>100001</v>
      </c>
    </row>
    <row r="705" spans="1:7" x14ac:dyDescent="0.25">
      <c r="A705" t="str">
        <f>'All Nodes'!A8292</f>
        <v>GRID</v>
      </c>
      <c r="B705">
        <f>'All Nodes'!B8292</f>
        <v>112863</v>
      </c>
      <c r="C705">
        <f>'All Nodes'!C8292</f>
        <v>100001</v>
      </c>
      <c r="D705" s="1">
        <f>'All Nodes'!D8292</f>
        <v>0.42361100000000002</v>
      </c>
      <c r="E705" s="1">
        <f>'All Nodes'!E8292</f>
        <v>-0.381382</v>
      </c>
      <c r="F705" s="1">
        <f>'All Nodes'!F8292</f>
        <v>0.49487100000000001</v>
      </c>
      <c r="G705">
        <f>'All Nodes'!G8292</f>
        <v>100001</v>
      </c>
    </row>
    <row r="706" spans="1:7" x14ac:dyDescent="0.25">
      <c r="A706" t="str">
        <f>'All Nodes'!A8293</f>
        <v>GRID</v>
      </c>
      <c r="B706">
        <f>'All Nodes'!B8293</f>
        <v>112864</v>
      </c>
      <c r="C706">
        <f>'All Nodes'!C8293</f>
        <v>100001</v>
      </c>
      <c r="D706" s="1">
        <f>'All Nodes'!D8293</f>
        <v>0.42761500000000002</v>
      </c>
      <c r="E706" s="1">
        <f>'All Nodes'!E8293</f>
        <v>-0.384988</v>
      </c>
      <c r="F706" s="1">
        <f>'All Nodes'!F8293</f>
        <v>0.49487100000000001</v>
      </c>
      <c r="G706">
        <f>'All Nodes'!G8293</f>
        <v>100001</v>
      </c>
    </row>
    <row r="707" spans="1:7" x14ac:dyDescent="0.25">
      <c r="A707" t="str">
        <f>'All Nodes'!A8294</f>
        <v>GRID</v>
      </c>
      <c r="B707">
        <f>'All Nodes'!B8294</f>
        <v>112865</v>
      </c>
      <c r="C707">
        <f>'All Nodes'!C8294</f>
        <v>100001</v>
      </c>
      <c r="D707" s="1">
        <f>'All Nodes'!D8294</f>
        <v>0.430257</v>
      </c>
      <c r="E707" s="1">
        <f>'All Nodes'!E8294</f>
        <v>-0.38736700000000002</v>
      </c>
      <c r="F707" s="1">
        <f>'All Nodes'!F8294</f>
        <v>0.49487100000000001</v>
      </c>
      <c r="G707">
        <f>'All Nodes'!G8294</f>
        <v>100001</v>
      </c>
    </row>
    <row r="708" spans="1:7" x14ac:dyDescent="0.25">
      <c r="A708" t="str">
        <f>'All Nodes'!A8295</f>
        <v>GRID</v>
      </c>
      <c r="B708">
        <f>'All Nodes'!B8295</f>
        <v>112866</v>
      </c>
      <c r="C708">
        <f>'All Nodes'!C8295</f>
        <v>100001</v>
      </c>
      <c r="D708" s="1">
        <f>'All Nodes'!D8295</f>
        <v>0.43290000000000001</v>
      </c>
      <c r="E708" s="1">
        <f>'All Nodes'!E8295</f>
        <v>-0.38974700000000001</v>
      </c>
      <c r="F708" s="1">
        <f>'All Nodes'!F8295</f>
        <v>0.49487100000000001</v>
      </c>
      <c r="G708">
        <f>'All Nodes'!G8295</f>
        <v>100001</v>
      </c>
    </row>
    <row r="709" spans="1:7" x14ac:dyDescent="0.25">
      <c r="A709" t="str">
        <f>'All Nodes'!A8296</f>
        <v>GRID</v>
      </c>
      <c r="B709">
        <f>'All Nodes'!B8296</f>
        <v>112867</v>
      </c>
      <c r="C709">
        <f>'All Nodes'!C8296</f>
        <v>100001</v>
      </c>
      <c r="D709" s="1">
        <f>'All Nodes'!D8296</f>
        <v>-0.41700900000000002</v>
      </c>
      <c r="E709" s="1">
        <f>'All Nodes'!E8296</f>
        <v>-0.37551299999999999</v>
      </c>
      <c r="F709" s="1">
        <f>'All Nodes'!F8296</f>
        <v>0.49487199999999998</v>
      </c>
      <c r="G709">
        <f>'All Nodes'!G8296</f>
        <v>100001</v>
      </c>
    </row>
    <row r="710" spans="1:7" x14ac:dyDescent="0.25">
      <c r="A710" t="str">
        <f>'All Nodes'!A8297</f>
        <v>GRID</v>
      </c>
      <c r="B710">
        <f>'All Nodes'!B8297</f>
        <v>112868</v>
      </c>
      <c r="C710">
        <f>'All Nodes'!C8297</f>
        <v>100001</v>
      </c>
      <c r="D710" s="1">
        <f>'All Nodes'!D8297</f>
        <v>-0.419651</v>
      </c>
      <c r="E710" s="1">
        <f>'All Nodes'!E8297</f>
        <v>-0.37789200000000001</v>
      </c>
      <c r="F710" s="1">
        <f>'All Nodes'!F8297</f>
        <v>0.49487199999999998</v>
      </c>
      <c r="G710">
        <f>'All Nodes'!G8297</f>
        <v>100001</v>
      </c>
    </row>
    <row r="711" spans="1:7" x14ac:dyDescent="0.25">
      <c r="A711" t="str">
        <f>'All Nodes'!A8298</f>
        <v>GRID</v>
      </c>
      <c r="B711">
        <f>'All Nodes'!B8298</f>
        <v>112869</v>
      </c>
      <c r="C711">
        <f>'All Nodes'!C8298</f>
        <v>100001</v>
      </c>
      <c r="D711" s="1">
        <f>'All Nodes'!D8298</f>
        <v>-0.42229299999999997</v>
      </c>
      <c r="E711" s="1">
        <f>'All Nodes'!E8298</f>
        <v>-0.38027100000000003</v>
      </c>
      <c r="F711" s="1">
        <f>'All Nodes'!F8298</f>
        <v>0.49487199999999998</v>
      </c>
      <c r="G711">
        <f>'All Nodes'!G8298</f>
        <v>100001</v>
      </c>
    </row>
    <row r="712" spans="1:7" x14ac:dyDescent="0.25">
      <c r="A712" t="str">
        <f>'All Nodes'!A8299</f>
        <v>GRID</v>
      </c>
      <c r="B712">
        <f>'All Nodes'!B8299</f>
        <v>112870</v>
      </c>
      <c r="C712">
        <f>'All Nodes'!C8299</f>
        <v>100001</v>
      </c>
      <c r="D712" s="1">
        <f>'All Nodes'!D8299</f>
        <v>-0.42357299999999998</v>
      </c>
      <c r="E712" s="1">
        <f>'All Nodes'!E8299</f>
        <v>-0.38142399999999999</v>
      </c>
      <c r="F712" s="1">
        <f>'All Nodes'!F8299</f>
        <v>0.49487199999999998</v>
      </c>
      <c r="G712">
        <f>'All Nodes'!G8299</f>
        <v>100001</v>
      </c>
    </row>
    <row r="713" spans="1:7" x14ac:dyDescent="0.25">
      <c r="A713" t="str">
        <f>'All Nodes'!A8300</f>
        <v>GRID</v>
      </c>
      <c r="B713">
        <f>'All Nodes'!B8300</f>
        <v>112871</v>
      </c>
      <c r="C713">
        <f>'All Nodes'!C8300</f>
        <v>100001</v>
      </c>
      <c r="D713" s="1">
        <f>'All Nodes'!D8300</f>
        <v>-0.42757800000000001</v>
      </c>
      <c r="E713" s="1">
        <f>'All Nodes'!E8300</f>
        <v>-0.38502900000000001</v>
      </c>
      <c r="F713" s="1">
        <f>'All Nodes'!F8300</f>
        <v>0.49487199999999998</v>
      </c>
      <c r="G713">
        <f>'All Nodes'!G8300</f>
        <v>100001</v>
      </c>
    </row>
    <row r="714" spans="1:7" x14ac:dyDescent="0.25">
      <c r="A714" t="str">
        <f>'All Nodes'!A8301</f>
        <v>GRID</v>
      </c>
      <c r="B714">
        <f>'All Nodes'!B8301</f>
        <v>112872</v>
      </c>
      <c r="C714">
        <f>'All Nodes'!C8301</f>
        <v>100001</v>
      </c>
      <c r="D714" s="1">
        <f>'All Nodes'!D8301</f>
        <v>-0.43021999999999999</v>
      </c>
      <c r="E714" s="1">
        <f>'All Nodes'!E8301</f>
        <v>-0.38740799999999997</v>
      </c>
      <c r="F714" s="1">
        <f>'All Nodes'!F8301</f>
        <v>0.49487199999999998</v>
      </c>
      <c r="G714">
        <f>'All Nodes'!G8301</f>
        <v>100001</v>
      </c>
    </row>
    <row r="715" spans="1:7" x14ac:dyDescent="0.25">
      <c r="A715" t="str">
        <f>'All Nodes'!A8302</f>
        <v>GRID</v>
      </c>
      <c r="B715">
        <f>'All Nodes'!B8302</f>
        <v>112873</v>
      </c>
      <c r="C715">
        <f>'All Nodes'!C8302</f>
        <v>100001</v>
      </c>
      <c r="D715" s="1">
        <f>'All Nodes'!D8302</f>
        <v>-0.432863</v>
      </c>
      <c r="E715" s="1">
        <f>'All Nodes'!E8302</f>
        <v>-0.38978800000000002</v>
      </c>
      <c r="F715" s="1">
        <f>'All Nodes'!F8302</f>
        <v>0.49487199999999998</v>
      </c>
      <c r="G715">
        <f>'All Nodes'!G8302</f>
        <v>100001</v>
      </c>
    </row>
    <row r="716" spans="1:7" x14ac:dyDescent="0.25">
      <c r="A716" t="str">
        <f>'All Nodes'!A8303</f>
        <v>GRID</v>
      </c>
      <c r="B716">
        <f>'All Nodes'!B8303</f>
        <v>112874</v>
      </c>
      <c r="C716">
        <f>'All Nodes'!C8303</f>
        <v>100001</v>
      </c>
      <c r="D716" s="1">
        <f>'All Nodes'!D8303</f>
        <v>0.32982299999999998</v>
      </c>
      <c r="E716" s="1">
        <f>'All Nodes'!E8303</f>
        <v>0.454009</v>
      </c>
      <c r="F716" s="1">
        <f>'All Nodes'!F8303</f>
        <v>0.49487100000000001</v>
      </c>
      <c r="G716">
        <f>'All Nodes'!G8303</f>
        <v>100001</v>
      </c>
    </row>
    <row r="717" spans="1:7" x14ac:dyDescent="0.25">
      <c r="A717" t="str">
        <f>'All Nodes'!A8304</f>
        <v>GRID</v>
      </c>
      <c r="B717">
        <f>'All Nodes'!B8304</f>
        <v>112875</v>
      </c>
      <c r="C717">
        <f>'All Nodes'!C8304</f>
        <v>100001</v>
      </c>
      <c r="D717" s="1">
        <f>'All Nodes'!D8304</f>
        <v>0.327733</v>
      </c>
      <c r="E717" s="1">
        <f>'All Nodes'!E8304</f>
        <v>0.45113199999999998</v>
      </c>
      <c r="F717" s="1">
        <f>'All Nodes'!F8304</f>
        <v>0.49487100000000001</v>
      </c>
      <c r="G717">
        <f>'All Nodes'!G8304</f>
        <v>100001</v>
      </c>
    </row>
    <row r="718" spans="1:7" x14ac:dyDescent="0.25">
      <c r="A718" t="str">
        <f>'All Nodes'!A8305</f>
        <v>GRID</v>
      </c>
      <c r="B718">
        <f>'All Nodes'!B8305</f>
        <v>112876</v>
      </c>
      <c r="C718">
        <f>'All Nodes'!C8305</f>
        <v>100001</v>
      </c>
      <c r="D718" s="1">
        <f>'All Nodes'!D8305</f>
        <v>0.32564300000000002</v>
      </c>
      <c r="E718" s="1">
        <f>'All Nodes'!E8305</f>
        <v>0.44825500000000001</v>
      </c>
      <c r="F718" s="1">
        <f>'All Nodes'!F8305</f>
        <v>0.49487100000000001</v>
      </c>
      <c r="G718">
        <f>'All Nodes'!G8305</f>
        <v>100001</v>
      </c>
    </row>
    <row r="719" spans="1:7" x14ac:dyDescent="0.25">
      <c r="A719" t="str">
        <f>'All Nodes'!A8306</f>
        <v>GRID</v>
      </c>
      <c r="B719">
        <f>'All Nodes'!B8306</f>
        <v>112877</v>
      </c>
      <c r="C719">
        <f>'All Nodes'!C8306</f>
        <v>100001</v>
      </c>
      <c r="D719" s="1">
        <f>'All Nodes'!D8306</f>
        <v>0.32355400000000001</v>
      </c>
      <c r="E719" s="1">
        <f>'All Nodes'!E8306</f>
        <v>0.445378</v>
      </c>
      <c r="F719" s="1">
        <f>'All Nodes'!F8306</f>
        <v>0.49487100000000001</v>
      </c>
      <c r="G719">
        <f>'All Nodes'!G8306</f>
        <v>100001</v>
      </c>
    </row>
    <row r="720" spans="1:7" x14ac:dyDescent="0.25">
      <c r="A720" t="str">
        <f>'All Nodes'!A8307</f>
        <v>GRID</v>
      </c>
      <c r="B720">
        <f>'All Nodes'!B8307</f>
        <v>112878</v>
      </c>
      <c r="C720">
        <f>'All Nodes'!C8307</f>
        <v>100001</v>
      </c>
      <c r="D720" s="1">
        <f>'All Nodes'!D8307</f>
        <v>0.54747999999999997</v>
      </c>
      <c r="E720" s="1">
        <f>'All Nodes'!E8307</f>
        <v>5.7568399999999999E-2</v>
      </c>
      <c r="F720" s="1">
        <f>'All Nodes'!F8307</f>
        <v>0.49487100000000001</v>
      </c>
      <c r="G720">
        <f>'All Nodes'!G8307</f>
        <v>100001</v>
      </c>
    </row>
    <row r="721" spans="1:7" x14ac:dyDescent="0.25">
      <c r="A721" t="str">
        <f>'All Nodes'!A8308</f>
        <v>GRID</v>
      </c>
      <c r="B721">
        <f>'All Nodes'!B8308</f>
        <v>112879</v>
      </c>
      <c r="C721">
        <f>'All Nodes'!C8308</f>
        <v>100001</v>
      </c>
      <c r="D721" s="1">
        <f>'All Nodes'!D8308</f>
        <v>0.55101599999999995</v>
      </c>
      <c r="E721" s="1">
        <f>'All Nodes'!E8308</f>
        <v>5.79415E-2</v>
      </c>
      <c r="F721" s="1">
        <f>'All Nodes'!F8308</f>
        <v>0.49487100000000001</v>
      </c>
      <c r="G721">
        <f>'All Nodes'!G8308</f>
        <v>100001</v>
      </c>
    </row>
    <row r="722" spans="1:7" x14ac:dyDescent="0.25">
      <c r="A722" t="str">
        <f>'All Nodes'!A8309</f>
        <v>GRID</v>
      </c>
      <c r="B722">
        <f>'All Nodes'!B8309</f>
        <v>112880</v>
      </c>
      <c r="C722">
        <f>'All Nodes'!C8309</f>
        <v>100001</v>
      </c>
      <c r="D722" s="1">
        <f>'All Nodes'!D8309</f>
        <v>0.55455200000000004</v>
      </c>
      <c r="E722" s="1">
        <f>'All Nodes'!E8309</f>
        <v>5.8313700000000003E-2</v>
      </c>
      <c r="F722" s="1">
        <f>'All Nodes'!F8309</f>
        <v>0.49487100000000001</v>
      </c>
      <c r="G722">
        <f>'All Nodes'!G8309</f>
        <v>100001</v>
      </c>
    </row>
    <row r="723" spans="1:7" x14ac:dyDescent="0.25">
      <c r="A723" t="str">
        <f>'All Nodes'!A8310</f>
        <v>GRID</v>
      </c>
      <c r="B723">
        <f>'All Nodes'!B8310</f>
        <v>112881</v>
      </c>
      <c r="C723">
        <f>'All Nodes'!C8310</f>
        <v>100001</v>
      </c>
      <c r="D723" s="1">
        <f>'All Nodes'!D8310</f>
        <v>0.55808800000000003</v>
      </c>
      <c r="E723" s="1">
        <f>'All Nodes'!E8310</f>
        <v>5.8684800000000002E-2</v>
      </c>
      <c r="F723" s="1">
        <f>'All Nodes'!F8310</f>
        <v>0.49487100000000001</v>
      </c>
      <c r="G723">
        <f>'All Nodes'!G8310</f>
        <v>100001</v>
      </c>
    </row>
    <row r="724" spans="1:7" x14ac:dyDescent="0.25">
      <c r="A724" t="str">
        <f>'All Nodes'!A8311</f>
        <v>GRID</v>
      </c>
      <c r="B724">
        <f>'All Nodes'!B8311</f>
        <v>112882</v>
      </c>
      <c r="C724">
        <f>'All Nodes'!C8311</f>
        <v>100001</v>
      </c>
      <c r="D724" s="1">
        <f>'All Nodes'!D8311</f>
        <v>0.33191199999999998</v>
      </c>
      <c r="E724" s="1">
        <f>'All Nodes'!E8311</f>
        <v>0.45688499999999999</v>
      </c>
      <c r="F724" s="1">
        <f>'All Nodes'!F8311</f>
        <v>0.49487100000000001</v>
      </c>
      <c r="G724">
        <f>'All Nodes'!G8311</f>
        <v>100001</v>
      </c>
    </row>
    <row r="725" spans="1:7" x14ac:dyDescent="0.25">
      <c r="A725" t="str">
        <f>'All Nodes'!A8312</f>
        <v>GRID</v>
      </c>
      <c r="B725">
        <f>'All Nodes'!B8312</f>
        <v>112883</v>
      </c>
      <c r="C725">
        <f>'All Nodes'!C8312</f>
        <v>100001</v>
      </c>
      <c r="D725" s="1">
        <f>'All Nodes'!D8312</f>
        <v>0.33400200000000002</v>
      </c>
      <c r="E725" s="1">
        <f>'All Nodes'!E8312</f>
        <v>0.45976099999999998</v>
      </c>
      <c r="F725" s="1">
        <f>'All Nodes'!F8312</f>
        <v>0.49487100000000001</v>
      </c>
      <c r="G725">
        <f>'All Nodes'!G8312</f>
        <v>100001</v>
      </c>
    </row>
    <row r="726" spans="1:7" x14ac:dyDescent="0.25">
      <c r="A726" t="str">
        <f>'All Nodes'!A8313</f>
        <v>GRID</v>
      </c>
      <c r="B726">
        <f>'All Nodes'!B8313</f>
        <v>112884</v>
      </c>
      <c r="C726">
        <f>'All Nodes'!C8313</f>
        <v>100001</v>
      </c>
      <c r="D726" s="1">
        <f>'All Nodes'!D8313</f>
        <v>0.33501399999999998</v>
      </c>
      <c r="E726" s="1">
        <f>'All Nodes'!E8313</f>
        <v>0.46115699999999998</v>
      </c>
      <c r="F726" s="1">
        <f>'All Nodes'!F8313</f>
        <v>0.49487100000000001</v>
      </c>
      <c r="G726">
        <f>'All Nodes'!G8313</f>
        <v>100001</v>
      </c>
    </row>
    <row r="727" spans="1:7" x14ac:dyDescent="0.25">
      <c r="A727" t="str">
        <f>'All Nodes'!A8314</f>
        <v>GRID</v>
      </c>
      <c r="B727">
        <f>'All Nodes'!B8314</f>
        <v>112885</v>
      </c>
      <c r="C727">
        <f>'All Nodes'!C8314</f>
        <v>100001</v>
      </c>
      <c r="D727" s="1">
        <f>'All Nodes'!D8314</f>
        <v>0.33818199999999998</v>
      </c>
      <c r="E727" s="1">
        <f>'All Nodes'!E8314</f>
        <v>0.46551700000000001</v>
      </c>
      <c r="F727" s="1">
        <f>'All Nodes'!F8314</f>
        <v>0.49487100000000001</v>
      </c>
      <c r="G727">
        <f>'All Nodes'!G8314</f>
        <v>100001</v>
      </c>
    </row>
    <row r="728" spans="1:7" x14ac:dyDescent="0.25">
      <c r="A728" t="str">
        <f>'All Nodes'!A8315</f>
        <v>GRID</v>
      </c>
      <c r="B728">
        <f>'All Nodes'!B8315</f>
        <v>112886</v>
      </c>
      <c r="C728">
        <f>'All Nodes'!C8315</f>
        <v>100001</v>
      </c>
      <c r="D728" s="1">
        <f>'All Nodes'!D8315</f>
        <v>0.34027200000000002</v>
      </c>
      <c r="E728" s="1">
        <f>'All Nodes'!E8315</f>
        <v>0.468393</v>
      </c>
      <c r="F728" s="1">
        <f>'All Nodes'!F8315</f>
        <v>0.49487100000000001</v>
      </c>
      <c r="G728">
        <f>'All Nodes'!G8315</f>
        <v>100001</v>
      </c>
    </row>
    <row r="729" spans="1:7" x14ac:dyDescent="0.25">
      <c r="A729" t="str">
        <f>'All Nodes'!A8316</f>
        <v>GRID</v>
      </c>
      <c r="B729">
        <f>'All Nodes'!B8316</f>
        <v>112887</v>
      </c>
      <c r="C729">
        <f>'All Nodes'!C8316</f>
        <v>100001</v>
      </c>
      <c r="D729" s="1">
        <f>'All Nodes'!D8316</f>
        <v>0.34236100000000003</v>
      </c>
      <c r="E729" s="1">
        <f>'All Nodes'!E8316</f>
        <v>0.47126899999999999</v>
      </c>
      <c r="F729" s="1">
        <f>'All Nodes'!F8316</f>
        <v>0.49487100000000001</v>
      </c>
      <c r="G729">
        <f>'All Nodes'!G8316</f>
        <v>100001</v>
      </c>
    </row>
    <row r="730" spans="1:7" x14ac:dyDescent="0.25">
      <c r="A730" t="str">
        <f>'All Nodes'!A8317</f>
        <v>GRID</v>
      </c>
      <c r="B730">
        <f>'All Nodes'!B8317</f>
        <v>112888</v>
      </c>
      <c r="C730">
        <f>'All Nodes'!C8317</f>
        <v>100001</v>
      </c>
      <c r="D730" s="1">
        <f>'All Nodes'!D8317</f>
        <v>0.56162400000000001</v>
      </c>
      <c r="E730" s="1">
        <f>'All Nodes'!E8317</f>
        <v>5.9056999999999998E-2</v>
      </c>
      <c r="F730" s="1">
        <f>'All Nodes'!F8317</f>
        <v>0.49487100000000001</v>
      </c>
      <c r="G730">
        <f>'All Nodes'!G8317</f>
        <v>100001</v>
      </c>
    </row>
    <row r="731" spans="1:7" x14ac:dyDescent="0.25">
      <c r="A731" t="str">
        <f>'All Nodes'!A8318</f>
        <v>GRID</v>
      </c>
      <c r="B731">
        <f>'All Nodes'!B8318</f>
        <v>112889</v>
      </c>
      <c r="C731">
        <f>'All Nodes'!C8318</f>
        <v>100001</v>
      </c>
      <c r="D731" s="1">
        <f>'All Nodes'!D8318</f>
        <v>0.56516100000000002</v>
      </c>
      <c r="E731" s="1">
        <f>'All Nodes'!E8318</f>
        <v>5.9429200000000001E-2</v>
      </c>
      <c r="F731" s="1">
        <f>'All Nodes'!F8318</f>
        <v>0.49487100000000001</v>
      </c>
      <c r="G731">
        <f>'All Nodes'!G8318</f>
        <v>100001</v>
      </c>
    </row>
    <row r="732" spans="1:7" x14ac:dyDescent="0.25">
      <c r="A732" t="str">
        <f>'All Nodes'!A8319</f>
        <v>GRID</v>
      </c>
      <c r="B732">
        <f>'All Nodes'!B8319</f>
        <v>112890</v>
      </c>
      <c r="C732">
        <f>'All Nodes'!C8319</f>
        <v>100001</v>
      </c>
      <c r="D732" s="1">
        <f>'All Nodes'!D8319</f>
        <v>0.56687299999999996</v>
      </c>
      <c r="E732" s="1">
        <f>'All Nodes'!E8319</f>
        <v>5.9609299999999997E-2</v>
      </c>
      <c r="F732" s="1">
        <f>'All Nodes'!F8319</f>
        <v>0.49487100000000001</v>
      </c>
      <c r="G732">
        <f>'All Nodes'!G8319</f>
        <v>100001</v>
      </c>
    </row>
    <row r="733" spans="1:7" x14ac:dyDescent="0.25">
      <c r="A733" t="str">
        <f>'All Nodes'!A8320</f>
        <v>GRID</v>
      </c>
      <c r="B733">
        <f>'All Nodes'!B8320</f>
        <v>112891</v>
      </c>
      <c r="C733">
        <f>'All Nodes'!C8320</f>
        <v>100001</v>
      </c>
      <c r="D733" s="1">
        <f>'All Nodes'!D8320</f>
        <v>0.57223299999999999</v>
      </c>
      <c r="E733" s="1">
        <f>'All Nodes'!E8320</f>
        <v>6.01726E-2</v>
      </c>
      <c r="F733" s="1">
        <f>'All Nodes'!F8320</f>
        <v>0.49487199999999998</v>
      </c>
      <c r="G733">
        <f>'All Nodes'!G8320</f>
        <v>100001</v>
      </c>
    </row>
    <row r="734" spans="1:7" x14ac:dyDescent="0.25">
      <c r="A734" t="str">
        <f>'All Nodes'!A8321</f>
        <v>GRID</v>
      </c>
      <c r="B734">
        <f>'All Nodes'!B8321</f>
        <v>112892</v>
      </c>
      <c r="C734">
        <f>'All Nodes'!C8321</f>
        <v>100001</v>
      </c>
      <c r="D734" s="1">
        <f>'All Nodes'!D8321</f>
        <v>0.57576899999999998</v>
      </c>
      <c r="E734" s="1">
        <f>'All Nodes'!E8321</f>
        <v>6.0544800000000003E-2</v>
      </c>
      <c r="F734" s="1">
        <f>'All Nodes'!F8321</f>
        <v>0.49487199999999998</v>
      </c>
      <c r="G734">
        <f>'All Nodes'!G8321</f>
        <v>100001</v>
      </c>
    </row>
    <row r="735" spans="1:7" x14ac:dyDescent="0.25">
      <c r="A735" t="str">
        <f>'All Nodes'!A8322</f>
        <v>GRID</v>
      </c>
      <c r="B735">
        <f>'All Nodes'!B8322</f>
        <v>112893</v>
      </c>
      <c r="C735">
        <f>'All Nodes'!C8322</f>
        <v>100001</v>
      </c>
      <c r="D735" s="1">
        <f>'All Nodes'!D8322</f>
        <v>0.57930499999999996</v>
      </c>
      <c r="E735" s="1">
        <f>'All Nodes'!E8322</f>
        <v>6.0915900000000002E-2</v>
      </c>
      <c r="F735" s="1">
        <f>'All Nodes'!F8322</f>
        <v>0.49487100000000001</v>
      </c>
      <c r="G735">
        <f>'All Nodes'!G8322</f>
        <v>100001</v>
      </c>
    </row>
    <row r="736" spans="1:7" x14ac:dyDescent="0.25">
      <c r="A736" t="str">
        <f>'All Nodes'!A8323</f>
        <v>GRID</v>
      </c>
      <c r="B736">
        <f>'All Nodes'!B8323</f>
        <v>112894</v>
      </c>
      <c r="C736">
        <f>'All Nodes'!C8323</f>
        <v>100001</v>
      </c>
      <c r="D736" s="1">
        <f>'All Nodes'!D8323</f>
        <v>0.41440300000000002</v>
      </c>
      <c r="E736" s="1">
        <f>'All Nodes'!E8323</f>
        <v>-0.37309399999999998</v>
      </c>
      <c r="F736" s="1">
        <f>'All Nodes'!F8323</f>
        <v>0.49487199999999998</v>
      </c>
      <c r="G736">
        <f>'All Nodes'!G8323</f>
        <v>100001</v>
      </c>
    </row>
    <row r="737" spans="1:7" x14ac:dyDescent="0.25">
      <c r="A737" t="str">
        <f>'All Nodes'!A8324</f>
        <v>GRID</v>
      </c>
      <c r="B737">
        <f>'All Nodes'!B8324</f>
        <v>112895</v>
      </c>
      <c r="C737">
        <f>'All Nodes'!C8324</f>
        <v>100001</v>
      </c>
      <c r="D737" s="1">
        <f>'All Nodes'!D8324</f>
        <v>0.41176000000000001</v>
      </c>
      <c r="E737" s="1">
        <f>'All Nodes'!E8324</f>
        <v>-0.37071500000000002</v>
      </c>
      <c r="F737" s="1">
        <f>'All Nodes'!F8324</f>
        <v>0.49487199999999998</v>
      </c>
      <c r="G737">
        <f>'All Nodes'!G8324</f>
        <v>100001</v>
      </c>
    </row>
    <row r="738" spans="1:7" x14ac:dyDescent="0.25">
      <c r="A738" t="str">
        <f>'All Nodes'!A8325</f>
        <v>GRID</v>
      </c>
      <c r="B738">
        <f>'All Nodes'!B8325</f>
        <v>112896</v>
      </c>
      <c r="C738">
        <f>'All Nodes'!C8325</f>
        <v>100001</v>
      </c>
      <c r="D738" s="1">
        <f>'All Nodes'!D8325</f>
        <v>0.40911799999999998</v>
      </c>
      <c r="E738" s="1">
        <f>'All Nodes'!E8325</f>
        <v>-0.368336</v>
      </c>
      <c r="F738" s="1">
        <f>'All Nodes'!F8325</f>
        <v>0.49487199999999998</v>
      </c>
      <c r="G738">
        <f>'All Nodes'!G8325</f>
        <v>100001</v>
      </c>
    </row>
    <row r="739" spans="1:7" x14ac:dyDescent="0.25">
      <c r="A739" t="str">
        <f>'All Nodes'!A8326</f>
        <v>GRID</v>
      </c>
      <c r="B739">
        <f>'All Nodes'!B8326</f>
        <v>112897</v>
      </c>
      <c r="C739">
        <f>'All Nodes'!C8326</f>
        <v>100001</v>
      </c>
      <c r="D739" s="1">
        <f>'All Nodes'!D8326</f>
        <v>-0.41436699999999999</v>
      </c>
      <c r="E739" s="1">
        <f>'All Nodes'!E8326</f>
        <v>-0.37313400000000002</v>
      </c>
      <c r="F739" s="1">
        <f>'All Nodes'!F8326</f>
        <v>0.49487199999999998</v>
      </c>
      <c r="G739">
        <f>'All Nodes'!G8326</f>
        <v>100001</v>
      </c>
    </row>
    <row r="740" spans="1:7" x14ac:dyDescent="0.25">
      <c r="A740" t="str">
        <f>'All Nodes'!A8327</f>
        <v>GRID</v>
      </c>
      <c r="B740">
        <f>'All Nodes'!B8327</f>
        <v>112898</v>
      </c>
      <c r="C740">
        <f>'All Nodes'!C8327</f>
        <v>100001</v>
      </c>
      <c r="D740" s="1">
        <f>'All Nodes'!D8327</f>
        <v>-0.41172500000000001</v>
      </c>
      <c r="E740" s="1">
        <f>'All Nodes'!E8327</f>
        <v>-0.37075399999999997</v>
      </c>
      <c r="F740" s="1">
        <f>'All Nodes'!F8327</f>
        <v>0.49487199999999998</v>
      </c>
      <c r="G740">
        <f>'All Nodes'!G8327</f>
        <v>100001</v>
      </c>
    </row>
    <row r="741" spans="1:7" x14ac:dyDescent="0.25">
      <c r="A741" t="str">
        <f>'All Nodes'!A8328</f>
        <v>GRID</v>
      </c>
      <c r="B741">
        <f>'All Nodes'!B8328</f>
        <v>112899</v>
      </c>
      <c r="C741">
        <f>'All Nodes'!C8328</f>
        <v>100001</v>
      </c>
      <c r="D741" s="1">
        <f>'All Nodes'!D8328</f>
        <v>-0.40908299999999997</v>
      </c>
      <c r="E741" s="1">
        <f>'All Nodes'!E8328</f>
        <v>-0.36837500000000001</v>
      </c>
      <c r="F741" s="1">
        <f>'All Nodes'!F8328</f>
        <v>0.49487199999999998</v>
      </c>
      <c r="G741">
        <f>'All Nodes'!G8328</f>
        <v>100001</v>
      </c>
    </row>
    <row r="742" spans="1:7" x14ac:dyDescent="0.25">
      <c r="A742" t="str">
        <f>'All Nodes'!A8329</f>
        <v>GRID</v>
      </c>
      <c r="B742">
        <f>'All Nodes'!B8329</f>
        <v>112900</v>
      </c>
      <c r="C742">
        <f>'All Nodes'!C8329</f>
        <v>100001</v>
      </c>
      <c r="D742" s="1">
        <f>'All Nodes'!D8329</f>
        <v>0.39430900000000002</v>
      </c>
      <c r="E742" s="1">
        <f>'All Nodes'!E8329</f>
        <v>-0.39427000000000001</v>
      </c>
      <c r="F742" s="1">
        <f>'All Nodes'!F8329</f>
        <v>0.49487199999999998</v>
      </c>
      <c r="G742">
        <f>'All Nodes'!G8329</f>
        <v>100001</v>
      </c>
    </row>
    <row r="743" spans="1:7" x14ac:dyDescent="0.25">
      <c r="A743" t="str">
        <f>'All Nodes'!A8330</f>
        <v>GRID</v>
      </c>
      <c r="B743">
        <f>'All Nodes'!B8330</f>
        <v>112901</v>
      </c>
      <c r="C743">
        <f>'All Nodes'!C8330</f>
        <v>100001</v>
      </c>
      <c r="D743" s="1">
        <f>'All Nodes'!D8330</f>
        <v>0.39682299999999998</v>
      </c>
      <c r="E743" s="1">
        <f>'All Nodes'!E8330</f>
        <v>-0.39678400000000003</v>
      </c>
      <c r="F743" s="1">
        <f>'All Nodes'!F8330</f>
        <v>0.49487100000000001</v>
      </c>
      <c r="G743">
        <f>'All Nodes'!G8330</f>
        <v>100001</v>
      </c>
    </row>
    <row r="744" spans="1:7" x14ac:dyDescent="0.25">
      <c r="A744" t="str">
        <f>'All Nodes'!A8331</f>
        <v>GRID</v>
      </c>
      <c r="B744">
        <f>'All Nodes'!B8331</f>
        <v>112902</v>
      </c>
      <c r="C744">
        <f>'All Nodes'!C8331</f>
        <v>100001</v>
      </c>
      <c r="D744" s="1">
        <f>'All Nodes'!D8331</f>
        <v>0.399337</v>
      </c>
      <c r="E744" s="1">
        <f>'All Nodes'!E8331</f>
        <v>-0.39929799999999999</v>
      </c>
      <c r="F744" s="1">
        <f>'All Nodes'!F8331</f>
        <v>0.49487100000000001</v>
      </c>
      <c r="G744">
        <f>'All Nodes'!G8331</f>
        <v>100001</v>
      </c>
    </row>
    <row r="745" spans="1:7" x14ac:dyDescent="0.25">
      <c r="A745" t="str">
        <f>'All Nodes'!A8332</f>
        <v>GRID</v>
      </c>
      <c r="B745">
        <f>'All Nodes'!B8332</f>
        <v>112903</v>
      </c>
      <c r="C745">
        <f>'All Nodes'!C8332</f>
        <v>100001</v>
      </c>
      <c r="D745" s="1">
        <f>'All Nodes'!D8332</f>
        <v>0.40185100000000001</v>
      </c>
      <c r="E745" s="1">
        <f>'All Nodes'!E8332</f>
        <v>-0.40181299999999998</v>
      </c>
      <c r="F745" s="1">
        <f>'All Nodes'!F8332</f>
        <v>0.49487100000000001</v>
      </c>
      <c r="G745">
        <f>'All Nodes'!G8332</f>
        <v>100001</v>
      </c>
    </row>
    <row r="746" spans="1:7" x14ac:dyDescent="0.25">
      <c r="A746" t="str">
        <f>'All Nodes'!A8333</f>
        <v>GRID</v>
      </c>
      <c r="B746">
        <f>'All Nodes'!B8333</f>
        <v>112904</v>
      </c>
      <c r="C746">
        <f>'All Nodes'!C8333</f>
        <v>100001</v>
      </c>
      <c r="D746" s="1">
        <f>'All Nodes'!D8333</f>
        <v>0.40306900000000001</v>
      </c>
      <c r="E746" s="1">
        <f>'All Nodes'!E8333</f>
        <v>-0.40303099999999997</v>
      </c>
      <c r="F746" s="1">
        <f>'All Nodes'!F8333</f>
        <v>0.49487100000000001</v>
      </c>
      <c r="G746">
        <f>'All Nodes'!G8333</f>
        <v>100001</v>
      </c>
    </row>
    <row r="747" spans="1:7" x14ac:dyDescent="0.25">
      <c r="A747" t="str">
        <f>'All Nodes'!A8334</f>
        <v>GRID</v>
      </c>
      <c r="B747">
        <f>'All Nodes'!B8334</f>
        <v>112905</v>
      </c>
      <c r="C747">
        <f>'All Nodes'!C8334</f>
        <v>100001</v>
      </c>
      <c r="D747" s="1">
        <f>'All Nodes'!D8334</f>
        <v>0.40688000000000002</v>
      </c>
      <c r="E747" s="1">
        <f>'All Nodes'!E8334</f>
        <v>-0.40684100000000001</v>
      </c>
      <c r="F747" s="1">
        <f>'All Nodes'!F8334</f>
        <v>0.49487100000000001</v>
      </c>
      <c r="G747">
        <f>'All Nodes'!G8334</f>
        <v>100001</v>
      </c>
    </row>
    <row r="748" spans="1:7" x14ac:dyDescent="0.25">
      <c r="A748" t="str">
        <f>'All Nodes'!A8335</f>
        <v>GRID</v>
      </c>
      <c r="B748">
        <f>'All Nodes'!B8335</f>
        <v>112906</v>
      </c>
      <c r="C748">
        <f>'All Nodes'!C8335</f>
        <v>100001</v>
      </c>
      <c r="D748" s="1">
        <f>'All Nodes'!D8335</f>
        <v>0.40939399999999998</v>
      </c>
      <c r="E748" s="1">
        <f>'All Nodes'!E8335</f>
        <v>-0.40935500000000002</v>
      </c>
      <c r="F748" s="1">
        <f>'All Nodes'!F8335</f>
        <v>0.49487199999999998</v>
      </c>
      <c r="G748">
        <f>'All Nodes'!G8335</f>
        <v>100001</v>
      </c>
    </row>
    <row r="749" spans="1:7" x14ac:dyDescent="0.25">
      <c r="A749" t="str">
        <f>'All Nodes'!A8336</f>
        <v>GRID</v>
      </c>
      <c r="B749">
        <f>'All Nodes'!B8336</f>
        <v>112907</v>
      </c>
      <c r="C749">
        <f>'All Nodes'!C8336</f>
        <v>100001</v>
      </c>
      <c r="D749" s="1">
        <f>'All Nodes'!D8336</f>
        <v>0.41190900000000003</v>
      </c>
      <c r="E749" s="1">
        <f>'All Nodes'!E8336</f>
        <v>-0.41187000000000001</v>
      </c>
      <c r="F749" s="1">
        <f>'All Nodes'!F8336</f>
        <v>0.49487199999999998</v>
      </c>
      <c r="G749">
        <f>'All Nodes'!G8336</f>
        <v>100001</v>
      </c>
    </row>
    <row r="750" spans="1:7" x14ac:dyDescent="0.25">
      <c r="A750" t="str">
        <f>'All Nodes'!A8337</f>
        <v>GRID</v>
      </c>
      <c r="B750">
        <f>'All Nodes'!B8337</f>
        <v>112908</v>
      </c>
      <c r="C750">
        <f>'All Nodes'!C8337</f>
        <v>100001</v>
      </c>
      <c r="D750" s="1">
        <f>'All Nodes'!D8337</f>
        <v>-0.39427099999999998</v>
      </c>
      <c r="E750" s="1">
        <f>'All Nodes'!E8337</f>
        <v>-0.39430900000000002</v>
      </c>
      <c r="F750" s="1">
        <f>'All Nodes'!F8337</f>
        <v>0.49487199999999998</v>
      </c>
      <c r="G750">
        <f>'All Nodes'!G8337</f>
        <v>100001</v>
      </c>
    </row>
    <row r="751" spans="1:7" x14ac:dyDescent="0.25">
      <c r="A751" t="str">
        <f>'All Nodes'!A8338</f>
        <v>GRID</v>
      </c>
      <c r="B751">
        <f>'All Nodes'!B8338</f>
        <v>112909</v>
      </c>
      <c r="C751">
        <f>'All Nodes'!C8338</f>
        <v>100001</v>
      </c>
      <c r="D751" s="1">
        <f>'All Nodes'!D8338</f>
        <v>-0.396785</v>
      </c>
      <c r="E751" s="1">
        <f>'All Nodes'!E8338</f>
        <v>-0.39682299999999998</v>
      </c>
      <c r="F751" s="1">
        <f>'All Nodes'!F8338</f>
        <v>0.49487199999999998</v>
      </c>
      <c r="G751">
        <f>'All Nodes'!G8338</f>
        <v>100001</v>
      </c>
    </row>
    <row r="752" spans="1:7" x14ac:dyDescent="0.25">
      <c r="A752" t="str">
        <f>'All Nodes'!A8339</f>
        <v>GRID</v>
      </c>
      <c r="B752">
        <f>'All Nodes'!B8339</f>
        <v>112910</v>
      </c>
      <c r="C752">
        <f>'All Nodes'!C8339</f>
        <v>100001</v>
      </c>
      <c r="D752" s="1">
        <f>'All Nodes'!D8339</f>
        <v>-0.39929900000000002</v>
      </c>
      <c r="E752" s="1">
        <f>'All Nodes'!E8339</f>
        <v>-0.399337</v>
      </c>
      <c r="F752" s="1">
        <f>'All Nodes'!F8339</f>
        <v>0.49487199999999998</v>
      </c>
      <c r="G752">
        <f>'All Nodes'!G8339</f>
        <v>100001</v>
      </c>
    </row>
    <row r="753" spans="1:7" x14ac:dyDescent="0.25">
      <c r="A753" t="str">
        <f>'All Nodes'!A8340</f>
        <v>GRID</v>
      </c>
      <c r="B753">
        <f>'All Nodes'!B8340</f>
        <v>112911</v>
      </c>
      <c r="C753">
        <f>'All Nodes'!C8340</f>
        <v>100001</v>
      </c>
      <c r="D753" s="1">
        <f>'All Nodes'!D8340</f>
        <v>-0.401814</v>
      </c>
      <c r="E753" s="1">
        <f>'All Nodes'!E8340</f>
        <v>-0.40185199999999999</v>
      </c>
      <c r="F753" s="1">
        <f>'All Nodes'!F8340</f>
        <v>0.49487199999999998</v>
      </c>
      <c r="G753">
        <f>'All Nodes'!G8340</f>
        <v>100001</v>
      </c>
    </row>
    <row r="754" spans="1:7" x14ac:dyDescent="0.25">
      <c r="A754" t="str">
        <f>'All Nodes'!A8341</f>
        <v>GRID</v>
      </c>
      <c r="B754">
        <f>'All Nodes'!B8341</f>
        <v>112912</v>
      </c>
      <c r="C754">
        <f>'All Nodes'!C8341</f>
        <v>100001</v>
      </c>
      <c r="D754" s="1">
        <f>'All Nodes'!D8341</f>
        <v>-0.403032</v>
      </c>
      <c r="E754" s="1">
        <f>'All Nodes'!E8341</f>
        <v>-0.40306999999999998</v>
      </c>
      <c r="F754" s="1">
        <f>'All Nodes'!F8341</f>
        <v>0.49487199999999998</v>
      </c>
      <c r="G754">
        <f>'All Nodes'!G8341</f>
        <v>100001</v>
      </c>
    </row>
    <row r="755" spans="1:7" x14ac:dyDescent="0.25">
      <c r="A755" t="str">
        <f>'All Nodes'!A8342</f>
        <v>GRID</v>
      </c>
      <c r="B755">
        <f>'All Nodes'!B8342</f>
        <v>112913</v>
      </c>
      <c r="C755">
        <f>'All Nodes'!C8342</f>
        <v>100001</v>
      </c>
      <c r="D755" s="1">
        <f>'All Nodes'!D8342</f>
        <v>-0.40684199999999998</v>
      </c>
      <c r="E755" s="1">
        <f>'All Nodes'!E8342</f>
        <v>-0.40688000000000002</v>
      </c>
      <c r="F755" s="1">
        <f>'All Nodes'!F8342</f>
        <v>0.49487199999999998</v>
      </c>
      <c r="G755">
        <f>'All Nodes'!G8342</f>
        <v>100001</v>
      </c>
    </row>
    <row r="756" spans="1:7" x14ac:dyDescent="0.25">
      <c r="A756" t="str">
        <f>'All Nodes'!A8343</f>
        <v>GRID</v>
      </c>
      <c r="B756">
        <f>'All Nodes'!B8343</f>
        <v>112914</v>
      </c>
      <c r="C756">
        <f>'All Nodes'!C8343</f>
        <v>100001</v>
      </c>
      <c r="D756" s="1">
        <f>'All Nodes'!D8343</f>
        <v>-0.40935500000000002</v>
      </c>
      <c r="E756" s="1">
        <f>'All Nodes'!E8343</f>
        <v>-0.40939399999999998</v>
      </c>
      <c r="F756" s="1">
        <f>'All Nodes'!F8343</f>
        <v>0.49487199999999998</v>
      </c>
      <c r="G756">
        <f>'All Nodes'!G8343</f>
        <v>100001</v>
      </c>
    </row>
    <row r="757" spans="1:7" x14ac:dyDescent="0.25">
      <c r="A757" t="str">
        <f>'All Nodes'!A8344</f>
        <v>GRID</v>
      </c>
      <c r="B757">
        <f>'All Nodes'!B8344</f>
        <v>112915</v>
      </c>
      <c r="C757">
        <f>'All Nodes'!C8344</f>
        <v>100001</v>
      </c>
      <c r="D757" s="1">
        <f>'All Nodes'!D8344</f>
        <v>-0.41187000000000001</v>
      </c>
      <c r="E757" s="1">
        <f>'All Nodes'!E8344</f>
        <v>-0.41190900000000003</v>
      </c>
      <c r="F757" s="1">
        <f>'All Nodes'!F8344</f>
        <v>0.49487199999999998</v>
      </c>
      <c r="G757">
        <f>'All Nodes'!G8344</f>
        <v>100001</v>
      </c>
    </row>
    <row r="758" spans="1:7" x14ac:dyDescent="0.25">
      <c r="A758" t="str">
        <f>'All Nodes'!A8345</f>
        <v>GRID</v>
      </c>
      <c r="B758">
        <f>'All Nodes'!B8345</f>
        <v>112916</v>
      </c>
      <c r="C758">
        <f>'All Nodes'!C8345</f>
        <v>100001</v>
      </c>
      <c r="D758" s="1">
        <f>'All Nodes'!D8345</f>
        <v>0.35536899999999999</v>
      </c>
      <c r="E758" s="1">
        <f>'All Nodes'!E8345</f>
        <v>0.438888</v>
      </c>
      <c r="F758" s="1">
        <f>'All Nodes'!F8345</f>
        <v>0.49487100000000001</v>
      </c>
      <c r="G758">
        <f>'All Nodes'!G8345</f>
        <v>100001</v>
      </c>
    </row>
    <row r="759" spans="1:7" x14ac:dyDescent="0.25">
      <c r="A759" t="str">
        <f>'All Nodes'!A8346</f>
        <v>GRID</v>
      </c>
      <c r="B759">
        <f>'All Nodes'!B8346</f>
        <v>112917</v>
      </c>
      <c r="C759">
        <f>'All Nodes'!C8346</f>
        <v>100001</v>
      </c>
      <c r="D759" s="1">
        <f>'All Nodes'!D8346</f>
        <v>0.353132</v>
      </c>
      <c r="E759" s="1">
        <f>'All Nodes'!E8346</f>
        <v>0.43612499999999998</v>
      </c>
      <c r="F759" s="1">
        <f>'All Nodes'!F8346</f>
        <v>0.49487100000000001</v>
      </c>
      <c r="G759">
        <f>'All Nodes'!G8346</f>
        <v>100001</v>
      </c>
    </row>
    <row r="760" spans="1:7" x14ac:dyDescent="0.25">
      <c r="A760" t="str">
        <f>'All Nodes'!A8347</f>
        <v>GRID</v>
      </c>
      <c r="B760">
        <f>'All Nodes'!B8347</f>
        <v>112918</v>
      </c>
      <c r="C760">
        <f>'All Nodes'!C8347</f>
        <v>100001</v>
      </c>
      <c r="D760" s="1">
        <f>'All Nodes'!D8347</f>
        <v>0.35089399999999998</v>
      </c>
      <c r="E760" s="1">
        <f>'All Nodes'!E8347</f>
        <v>0.43336200000000002</v>
      </c>
      <c r="F760" s="1">
        <f>'All Nodes'!F8347</f>
        <v>0.49487100000000001</v>
      </c>
      <c r="G760">
        <f>'All Nodes'!G8347</f>
        <v>100001</v>
      </c>
    </row>
    <row r="761" spans="1:7" x14ac:dyDescent="0.25">
      <c r="A761" t="str">
        <f>'All Nodes'!A8348</f>
        <v>GRID</v>
      </c>
      <c r="B761">
        <f>'All Nodes'!B8348</f>
        <v>112919</v>
      </c>
      <c r="C761">
        <f>'All Nodes'!C8348</f>
        <v>100001</v>
      </c>
      <c r="D761" s="1">
        <f>'All Nodes'!D8348</f>
        <v>0.34865699999999999</v>
      </c>
      <c r="E761" s="1">
        <f>'All Nodes'!E8348</f>
        <v>0.43059900000000001</v>
      </c>
      <c r="F761" s="1">
        <f>'All Nodes'!F8348</f>
        <v>0.49487100000000001</v>
      </c>
      <c r="G761">
        <f>'All Nodes'!G8348</f>
        <v>100001</v>
      </c>
    </row>
    <row r="762" spans="1:7" x14ac:dyDescent="0.25">
      <c r="A762" t="str">
        <f>'All Nodes'!A8349</f>
        <v>GRID</v>
      </c>
      <c r="B762">
        <f>'All Nodes'!B8349</f>
        <v>112920</v>
      </c>
      <c r="C762">
        <f>'All Nodes'!C8349</f>
        <v>100001</v>
      </c>
      <c r="D762" s="1">
        <f>'All Nodes'!D8349</f>
        <v>0.34642000000000001</v>
      </c>
      <c r="E762" s="1">
        <f>'All Nodes'!E8349</f>
        <v>0.42783500000000002</v>
      </c>
      <c r="F762" s="1">
        <f>'All Nodes'!F8349</f>
        <v>0.49487100000000001</v>
      </c>
      <c r="G762">
        <f>'All Nodes'!G8349</f>
        <v>100001</v>
      </c>
    </row>
    <row r="763" spans="1:7" x14ac:dyDescent="0.25">
      <c r="A763" t="str">
        <f>'All Nodes'!A8350</f>
        <v>GRID</v>
      </c>
      <c r="B763">
        <f>'All Nodes'!B8350</f>
        <v>112921</v>
      </c>
      <c r="C763">
        <f>'All Nodes'!C8350</f>
        <v>100001</v>
      </c>
      <c r="D763" s="1">
        <f>'All Nodes'!D8350</f>
        <v>0.54371700000000001</v>
      </c>
      <c r="E763" s="1">
        <f>'All Nodes'!E8350</f>
        <v>8.6143200000000003E-2</v>
      </c>
      <c r="F763" s="1">
        <f>'All Nodes'!F8350</f>
        <v>0.49487100000000001</v>
      </c>
      <c r="G763">
        <f>'All Nodes'!G8350</f>
        <v>100001</v>
      </c>
    </row>
    <row r="764" spans="1:7" x14ac:dyDescent="0.25">
      <c r="A764" t="str">
        <f>'All Nodes'!A8351</f>
        <v>GRID</v>
      </c>
      <c r="B764">
        <f>'All Nodes'!B8351</f>
        <v>112922</v>
      </c>
      <c r="C764">
        <f>'All Nodes'!C8351</f>
        <v>100001</v>
      </c>
      <c r="D764" s="1">
        <f>'All Nodes'!D8351</f>
        <v>0.54722899999999997</v>
      </c>
      <c r="E764" s="1">
        <f>'All Nodes'!E8351</f>
        <v>8.6700399999999997E-2</v>
      </c>
      <c r="F764" s="1">
        <f>'All Nodes'!F8351</f>
        <v>0.49487100000000001</v>
      </c>
      <c r="G764">
        <f>'All Nodes'!G8351</f>
        <v>100001</v>
      </c>
    </row>
    <row r="765" spans="1:7" x14ac:dyDescent="0.25">
      <c r="A765" t="str">
        <f>'All Nodes'!A8352</f>
        <v>GRID</v>
      </c>
      <c r="B765">
        <f>'All Nodes'!B8352</f>
        <v>112923</v>
      </c>
      <c r="C765">
        <f>'All Nodes'!C8352</f>
        <v>100001</v>
      </c>
      <c r="D765" s="1">
        <f>'All Nodes'!D8352</f>
        <v>0.55074100000000004</v>
      </c>
      <c r="E765" s="1">
        <f>'All Nodes'!E8352</f>
        <v>8.7256500000000001E-2</v>
      </c>
      <c r="F765" s="1">
        <f>'All Nodes'!F8352</f>
        <v>0.49487199999999998</v>
      </c>
      <c r="G765">
        <f>'All Nodes'!G8352</f>
        <v>100001</v>
      </c>
    </row>
    <row r="766" spans="1:7" x14ac:dyDescent="0.25">
      <c r="A766" t="str">
        <f>'All Nodes'!A8353</f>
        <v>GRID</v>
      </c>
      <c r="B766">
        <f>'All Nodes'!B8353</f>
        <v>112924</v>
      </c>
      <c r="C766">
        <f>'All Nodes'!C8353</f>
        <v>100001</v>
      </c>
      <c r="D766" s="1">
        <f>'All Nodes'!D8353</f>
        <v>0.554253</v>
      </c>
      <c r="E766" s="1">
        <f>'All Nodes'!E8353</f>
        <v>8.7812600000000005E-2</v>
      </c>
      <c r="F766" s="1">
        <f>'All Nodes'!F8353</f>
        <v>0.49487100000000001</v>
      </c>
      <c r="G766">
        <f>'All Nodes'!G8353</f>
        <v>100001</v>
      </c>
    </row>
    <row r="767" spans="1:7" x14ac:dyDescent="0.25">
      <c r="A767" t="str">
        <f>'All Nodes'!A8354</f>
        <v>GRID</v>
      </c>
      <c r="B767">
        <f>'All Nodes'!B8354</f>
        <v>112925</v>
      </c>
      <c r="C767">
        <f>'All Nodes'!C8354</f>
        <v>100001</v>
      </c>
      <c r="D767" s="1">
        <f>'All Nodes'!D8354</f>
        <v>0.55776300000000001</v>
      </c>
      <c r="E767" s="1">
        <f>'All Nodes'!E8354</f>
        <v>8.8368799999999997E-2</v>
      </c>
      <c r="F767" s="1">
        <f>'All Nodes'!F8354</f>
        <v>0.49487100000000001</v>
      </c>
      <c r="G767">
        <f>'All Nodes'!G8354</f>
        <v>100001</v>
      </c>
    </row>
    <row r="768" spans="1:7" x14ac:dyDescent="0.25">
      <c r="A768" t="str">
        <f>'All Nodes'!A8355</f>
        <v>GRID</v>
      </c>
      <c r="B768">
        <f>'All Nodes'!B8355</f>
        <v>112926</v>
      </c>
      <c r="C768">
        <f>'All Nodes'!C8355</f>
        <v>100001</v>
      </c>
      <c r="D768" s="1">
        <f>'All Nodes'!D8355</f>
        <v>0.35760599999999998</v>
      </c>
      <c r="E768" s="1">
        <f>'All Nodes'!E8355</f>
        <v>0.44165199999999999</v>
      </c>
      <c r="F768" s="1">
        <f>'All Nodes'!F8355</f>
        <v>0.49487100000000001</v>
      </c>
      <c r="G768">
        <f>'All Nodes'!G8355</f>
        <v>100001</v>
      </c>
    </row>
    <row r="769" spans="1:7" x14ac:dyDescent="0.25">
      <c r="A769" t="str">
        <f>'All Nodes'!A8356</f>
        <v>GRID</v>
      </c>
      <c r="B769">
        <f>'All Nodes'!B8356</f>
        <v>112927</v>
      </c>
      <c r="C769">
        <f>'All Nodes'!C8356</f>
        <v>100001</v>
      </c>
      <c r="D769" s="1">
        <f>'All Nodes'!D8356</f>
        <v>0.35869000000000001</v>
      </c>
      <c r="E769" s="1">
        <f>'All Nodes'!E8356</f>
        <v>0.44298999999999999</v>
      </c>
      <c r="F769" s="1">
        <f>'All Nodes'!F8356</f>
        <v>0.49487100000000001</v>
      </c>
      <c r="G769">
        <f>'All Nodes'!G8356</f>
        <v>100001</v>
      </c>
    </row>
    <row r="770" spans="1:7" x14ac:dyDescent="0.25">
      <c r="A770" t="str">
        <f>'All Nodes'!A8357</f>
        <v>GRID</v>
      </c>
      <c r="B770">
        <f>'All Nodes'!B8357</f>
        <v>112928</v>
      </c>
      <c r="C770">
        <f>'All Nodes'!C8357</f>
        <v>100001</v>
      </c>
      <c r="D770" s="1">
        <f>'All Nodes'!D8357</f>
        <v>0.36208099999999999</v>
      </c>
      <c r="E770" s="1">
        <f>'All Nodes'!E8357</f>
        <v>0.44717899999999999</v>
      </c>
      <c r="F770" s="1">
        <f>'All Nodes'!F8357</f>
        <v>0.49487100000000001</v>
      </c>
      <c r="G770">
        <f>'All Nodes'!G8357</f>
        <v>100001</v>
      </c>
    </row>
    <row r="771" spans="1:7" x14ac:dyDescent="0.25">
      <c r="A771" t="str">
        <f>'All Nodes'!A8358</f>
        <v>GRID</v>
      </c>
      <c r="B771">
        <f>'All Nodes'!B8358</f>
        <v>112929</v>
      </c>
      <c r="C771">
        <f>'All Nodes'!C8358</f>
        <v>100001</v>
      </c>
      <c r="D771" s="1">
        <f>'All Nodes'!D8358</f>
        <v>0.364319</v>
      </c>
      <c r="E771" s="1">
        <f>'All Nodes'!E8358</f>
        <v>0.44994200000000001</v>
      </c>
      <c r="F771" s="1">
        <f>'All Nodes'!F8358</f>
        <v>0.49487100000000001</v>
      </c>
      <c r="G771">
        <f>'All Nodes'!G8358</f>
        <v>100001</v>
      </c>
    </row>
    <row r="772" spans="1:7" x14ac:dyDescent="0.25">
      <c r="A772" t="str">
        <f>'All Nodes'!A8359</f>
        <v>GRID</v>
      </c>
      <c r="B772">
        <f>'All Nodes'!B8359</f>
        <v>112930</v>
      </c>
      <c r="C772">
        <f>'All Nodes'!C8359</f>
        <v>100001</v>
      </c>
      <c r="D772" s="1">
        <f>'All Nodes'!D8359</f>
        <v>0.36655700000000002</v>
      </c>
      <c r="E772" s="1">
        <f>'All Nodes'!E8359</f>
        <v>0.45270500000000002</v>
      </c>
      <c r="F772" s="1">
        <f>'All Nodes'!F8359</f>
        <v>0.49487100000000001</v>
      </c>
      <c r="G772">
        <f>'All Nodes'!G8359</f>
        <v>100001</v>
      </c>
    </row>
    <row r="773" spans="1:7" x14ac:dyDescent="0.25">
      <c r="A773" t="str">
        <f>'All Nodes'!A8360</f>
        <v>GRID</v>
      </c>
      <c r="B773">
        <f>'All Nodes'!B8360</f>
        <v>112931</v>
      </c>
      <c r="C773">
        <f>'All Nodes'!C8360</f>
        <v>100001</v>
      </c>
      <c r="D773" s="1">
        <f>'All Nodes'!D8360</f>
        <v>0.56127499999999997</v>
      </c>
      <c r="E773" s="1">
        <f>'All Nodes'!E8360</f>
        <v>8.8926000000000005E-2</v>
      </c>
      <c r="F773" s="1">
        <f>'All Nodes'!F8360</f>
        <v>0.49487100000000001</v>
      </c>
      <c r="G773">
        <f>'All Nodes'!G8360</f>
        <v>100001</v>
      </c>
    </row>
    <row r="774" spans="1:7" x14ac:dyDescent="0.25">
      <c r="A774" t="str">
        <f>'All Nodes'!A8361</f>
        <v>GRID</v>
      </c>
      <c r="B774">
        <f>'All Nodes'!B8361</f>
        <v>112932</v>
      </c>
      <c r="C774">
        <f>'All Nodes'!C8361</f>
        <v>100001</v>
      </c>
      <c r="D774" s="1">
        <f>'All Nodes'!D8361</f>
        <v>0.56297600000000003</v>
      </c>
      <c r="E774" s="1">
        <f>'All Nodes'!E8361</f>
        <v>8.9195099999999999E-2</v>
      </c>
      <c r="F774" s="1">
        <f>'All Nodes'!F8361</f>
        <v>0.49487100000000001</v>
      </c>
      <c r="G774">
        <f>'All Nodes'!G8361</f>
        <v>100001</v>
      </c>
    </row>
    <row r="775" spans="1:7" x14ac:dyDescent="0.25">
      <c r="A775" t="str">
        <f>'All Nodes'!A8362</f>
        <v>GRID</v>
      </c>
      <c r="B775">
        <f>'All Nodes'!B8362</f>
        <v>112933</v>
      </c>
      <c r="C775">
        <f>'All Nodes'!C8362</f>
        <v>100001</v>
      </c>
      <c r="D775" s="1">
        <f>'All Nodes'!D8362</f>
        <v>0.568299</v>
      </c>
      <c r="E775" s="1">
        <f>'All Nodes'!E8362</f>
        <v>9.0038400000000005E-2</v>
      </c>
      <c r="F775" s="1">
        <f>'All Nodes'!F8362</f>
        <v>0.49487100000000001</v>
      </c>
      <c r="G775">
        <f>'All Nodes'!G8362</f>
        <v>100001</v>
      </c>
    </row>
    <row r="776" spans="1:7" x14ac:dyDescent="0.25">
      <c r="A776" t="str">
        <f>'All Nodes'!A8363</f>
        <v>GRID</v>
      </c>
      <c r="B776">
        <f>'All Nodes'!B8363</f>
        <v>112934</v>
      </c>
      <c r="C776">
        <f>'All Nodes'!C8363</f>
        <v>100001</v>
      </c>
      <c r="D776" s="1">
        <f>'All Nodes'!D8363</f>
        <v>0.57181099999999996</v>
      </c>
      <c r="E776" s="1">
        <f>'All Nodes'!E8363</f>
        <v>9.0594599999999997E-2</v>
      </c>
      <c r="F776" s="1">
        <f>'All Nodes'!F8363</f>
        <v>0.49487100000000001</v>
      </c>
      <c r="G776">
        <f>'All Nodes'!G8363</f>
        <v>100001</v>
      </c>
    </row>
    <row r="777" spans="1:7" x14ac:dyDescent="0.25">
      <c r="A777" t="str">
        <f>'All Nodes'!A8364</f>
        <v>GRID</v>
      </c>
      <c r="B777">
        <f>'All Nodes'!B8364</f>
        <v>112935</v>
      </c>
      <c r="C777">
        <f>'All Nodes'!C8364</f>
        <v>100001</v>
      </c>
      <c r="D777" s="1">
        <f>'All Nodes'!D8364</f>
        <v>0.575322</v>
      </c>
      <c r="E777" s="1">
        <f>'All Nodes'!E8364</f>
        <v>9.1150700000000001E-2</v>
      </c>
      <c r="F777" s="1">
        <f>'All Nodes'!F8364</f>
        <v>0.49487100000000001</v>
      </c>
      <c r="G777">
        <f>'All Nodes'!G8364</f>
        <v>100001</v>
      </c>
    </row>
    <row r="778" spans="1:7" x14ac:dyDescent="0.25">
      <c r="A778" t="str">
        <f>'All Nodes'!A8365</f>
        <v>GRID</v>
      </c>
      <c r="B778">
        <f>'All Nodes'!B8365</f>
        <v>112936</v>
      </c>
      <c r="C778">
        <f>'All Nodes'!C8365</f>
        <v>100001</v>
      </c>
      <c r="D778" s="1">
        <f>'All Nodes'!D8365</f>
        <v>0.39179399999999998</v>
      </c>
      <c r="E778" s="1">
        <f>'All Nodes'!E8365</f>
        <v>-0.39175599999999999</v>
      </c>
      <c r="F778" s="1">
        <f>'All Nodes'!F8365</f>
        <v>0.49487199999999998</v>
      </c>
      <c r="G778">
        <f>'All Nodes'!G8365</f>
        <v>100001</v>
      </c>
    </row>
    <row r="779" spans="1:7" x14ac:dyDescent="0.25">
      <c r="A779" t="str">
        <f>'All Nodes'!A8366</f>
        <v>GRID</v>
      </c>
      <c r="B779">
        <f>'All Nodes'!B8366</f>
        <v>112937</v>
      </c>
      <c r="C779">
        <f>'All Nodes'!C8366</f>
        <v>100001</v>
      </c>
      <c r="D779" s="1">
        <f>'All Nodes'!D8366</f>
        <v>0.38928099999999999</v>
      </c>
      <c r="E779" s="1">
        <f>'All Nodes'!E8366</f>
        <v>-0.38924199999999998</v>
      </c>
      <c r="F779" s="1">
        <f>'All Nodes'!F8366</f>
        <v>0.49487199999999998</v>
      </c>
      <c r="G779">
        <f>'All Nodes'!G8366</f>
        <v>100001</v>
      </c>
    </row>
    <row r="780" spans="1:7" x14ac:dyDescent="0.25">
      <c r="A780" t="str">
        <f>'All Nodes'!A8367</f>
        <v>GRID</v>
      </c>
      <c r="B780">
        <f>'All Nodes'!B8367</f>
        <v>112938</v>
      </c>
      <c r="C780">
        <f>'All Nodes'!C8367</f>
        <v>100001</v>
      </c>
      <c r="D780" s="1">
        <f>'All Nodes'!D8367</f>
        <v>-0.39175700000000002</v>
      </c>
      <c r="E780" s="1">
        <f>'All Nodes'!E8367</f>
        <v>-0.391793</v>
      </c>
      <c r="F780" s="1">
        <f>'All Nodes'!F8367</f>
        <v>0.49487199999999998</v>
      </c>
      <c r="G780">
        <f>'All Nodes'!G8367</f>
        <v>100001</v>
      </c>
    </row>
    <row r="781" spans="1:7" x14ac:dyDescent="0.25">
      <c r="A781" t="str">
        <f>'All Nodes'!A8368</f>
        <v>GRID</v>
      </c>
      <c r="B781">
        <f>'All Nodes'!B8368</f>
        <v>112939</v>
      </c>
      <c r="C781">
        <f>'All Nodes'!C8368</f>
        <v>100001</v>
      </c>
      <c r="D781" s="1">
        <f>'All Nodes'!D8368</f>
        <v>-0.38924300000000001</v>
      </c>
      <c r="E781" s="1">
        <f>'All Nodes'!E8368</f>
        <v>-0.38927899999999999</v>
      </c>
      <c r="F781" s="1">
        <f>'All Nodes'!F8368</f>
        <v>0.49487199999999998</v>
      </c>
      <c r="G781">
        <f>'All Nodes'!G8368</f>
        <v>100001</v>
      </c>
    </row>
    <row r="782" spans="1:7" x14ac:dyDescent="0.25">
      <c r="A782" t="str">
        <f>'All Nodes'!A8369</f>
        <v>GRID</v>
      </c>
      <c r="B782">
        <f>'All Nodes'!B8369</f>
        <v>112940</v>
      </c>
      <c r="C782">
        <f>'All Nodes'!C8369</f>
        <v>100001</v>
      </c>
      <c r="D782" s="1">
        <f>'All Nodes'!D8369</f>
        <v>0.37075399999999997</v>
      </c>
      <c r="E782" s="1">
        <f>'All Nodes'!E8369</f>
        <v>-0.41172500000000001</v>
      </c>
      <c r="F782" s="1">
        <f>'All Nodes'!F8369</f>
        <v>0.49487199999999998</v>
      </c>
      <c r="G782">
        <f>'All Nodes'!G8369</f>
        <v>100001</v>
      </c>
    </row>
    <row r="783" spans="1:7" x14ac:dyDescent="0.25">
      <c r="A783" t="str">
        <f>'All Nodes'!A8370</f>
        <v>GRID</v>
      </c>
      <c r="B783">
        <f>'All Nodes'!B8370</f>
        <v>112941</v>
      </c>
      <c r="C783">
        <f>'All Nodes'!C8370</f>
        <v>100001</v>
      </c>
      <c r="D783" s="1">
        <f>'All Nodes'!D8370</f>
        <v>0.37313499999999999</v>
      </c>
      <c r="E783" s="1">
        <f>'All Nodes'!E8370</f>
        <v>-0.41436699999999999</v>
      </c>
      <c r="F783" s="1">
        <f>'All Nodes'!F8370</f>
        <v>0.49487100000000001</v>
      </c>
      <c r="G783">
        <f>'All Nodes'!G8370</f>
        <v>100001</v>
      </c>
    </row>
    <row r="784" spans="1:7" x14ac:dyDescent="0.25">
      <c r="A784" t="str">
        <f>'All Nodes'!A8371</f>
        <v>GRID</v>
      </c>
      <c r="B784">
        <f>'All Nodes'!B8371</f>
        <v>112942</v>
      </c>
      <c r="C784">
        <f>'All Nodes'!C8371</f>
        <v>100001</v>
      </c>
      <c r="D784" s="1">
        <f>'All Nodes'!D8371</f>
        <v>0.37551400000000001</v>
      </c>
      <c r="E784" s="1">
        <f>'All Nodes'!E8371</f>
        <v>-0.41700900000000002</v>
      </c>
      <c r="F784" s="1">
        <f>'All Nodes'!F8371</f>
        <v>0.49487100000000001</v>
      </c>
      <c r="G784">
        <f>'All Nodes'!G8371</f>
        <v>100001</v>
      </c>
    </row>
    <row r="785" spans="1:7" x14ac:dyDescent="0.25">
      <c r="A785" t="str">
        <f>'All Nodes'!A8372</f>
        <v>GRID</v>
      </c>
      <c r="B785">
        <f>'All Nodes'!B8372</f>
        <v>112943</v>
      </c>
      <c r="C785">
        <f>'All Nodes'!C8372</f>
        <v>100001</v>
      </c>
      <c r="D785" s="1">
        <f>'All Nodes'!D8372</f>
        <v>0.37789299999999998</v>
      </c>
      <c r="E785" s="1">
        <f>'All Nodes'!E8372</f>
        <v>-0.41965200000000003</v>
      </c>
      <c r="F785" s="1">
        <f>'All Nodes'!F8372</f>
        <v>0.49487100000000001</v>
      </c>
      <c r="G785">
        <f>'All Nodes'!G8372</f>
        <v>100001</v>
      </c>
    </row>
    <row r="786" spans="1:7" x14ac:dyDescent="0.25">
      <c r="A786" t="str">
        <f>'All Nodes'!A8373</f>
        <v>GRID</v>
      </c>
      <c r="B786">
        <f>'All Nodes'!B8373</f>
        <v>112944</v>
      </c>
      <c r="C786">
        <f>'All Nodes'!C8373</f>
        <v>100001</v>
      </c>
      <c r="D786" s="1">
        <f>'All Nodes'!D8373</f>
        <v>0.380272</v>
      </c>
      <c r="E786" s="1">
        <f>'All Nodes'!E8373</f>
        <v>-0.422292</v>
      </c>
      <c r="F786" s="1">
        <f>'All Nodes'!F8373</f>
        <v>0.49487100000000001</v>
      </c>
      <c r="G786">
        <f>'All Nodes'!G8373</f>
        <v>100001</v>
      </c>
    </row>
    <row r="787" spans="1:7" x14ac:dyDescent="0.25">
      <c r="A787" t="str">
        <f>'All Nodes'!A8374</f>
        <v>GRID</v>
      </c>
      <c r="B787">
        <f>'All Nodes'!B8374</f>
        <v>112945</v>
      </c>
      <c r="C787">
        <f>'All Nodes'!C8374</f>
        <v>100001</v>
      </c>
      <c r="D787" s="1">
        <f>'All Nodes'!D8374</f>
        <v>0.38142500000000001</v>
      </c>
      <c r="E787" s="1">
        <f>'All Nodes'!E8374</f>
        <v>-0.423572</v>
      </c>
      <c r="F787" s="1">
        <f>'All Nodes'!F8374</f>
        <v>0.49487100000000001</v>
      </c>
      <c r="G787">
        <f>'All Nodes'!G8374</f>
        <v>100001</v>
      </c>
    </row>
    <row r="788" spans="1:7" x14ac:dyDescent="0.25">
      <c r="A788" t="str">
        <f>'All Nodes'!A8375</f>
        <v>GRID</v>
      </c>
      <c r="B788">
        <f>'All Nodes'!B8375</f>
        <v>112946</v>
      </c>
      <c r="C788">
        <f>'All Nodes'!C8375</f>
        <v>100001</v>
      </c>
      <c r="D788" s="1">
        <f>'All Nodes'!D8375</f>
        <v>0.38502999999999998</v>
      </c>
      <c r="E788" s="1">
        <f>'All Nodes'!E8375</f>
        <v>-0.42757699999999998</v>
      </c>
      <c r="F788" s="1">
        <f>'All Nodes'!F8375</f>
        <v>0.49487199999999998</v>
      </c>
      <c r="G788">
        <f>'All Nodes'!G8375</f>
        <v>100001</v>
      </c>
    </row>
    <row r="789" spans="1:7" x14ac:dyDescent="0.25">
      <c r="A789" t="str">
        <f>'All Nodes'!A8376</f>
        <v>GRID</v>
      </c>
      <c r="B789">
        <f>'All Nodes'!B8376</f>
        <v>112947</v>
      </c>
      <c r="C789">
        <f>'All Nodes'!C8376</f>
        <v>100001</v>
      </c>
      <c r="D789" s="1">
        <f>'All Nodes'!D8376</f>
        <v>0.387409</v>
      </c>
      <c r="E789" s="1">
        <f>'All Nodes'!E8376</f>
        <v>-0.43021900000000002</v>
      </c>
      <c r="F789" s="1">
        <f>'All Nodes'!F8376</f>
        <v>0.49487199999999998</v>
      </c>
      <c r="G789">
        <f>'All Nodes'!G8376</f>
        <v>100001</v>
      </c>
    </row>
    <row r="790" spans="1:7" x14ac:dyDescent="0.25">
      <c r="A790" t="str">
        <f>'All Nodes'!A8377</f>
        <v>GRID</v>
      </c>
      <c r="B790">
        <f>'All Nodes'!B8377</f>
        <v>112948</v>
      </c>
      <c r="C790">
        <f>'All Nodes'!C8377</f>
        <v>100001</v>
      </c>
      <c r="D790" s="1">
        <f>'All Nodes'!D8377</f>
        <v>0.389789</v>
      </c>
      <c r="E790" s="1">
        <f>'All Nodes'!E8377</f>
        <v>-0.43286200000000002</v>
      </c>
      <c r="F790" s="1">
        <f>'All Nodes'!F8377</f>
        <v>0.49487199999999998</v>
      </c>
      <c r="G790">
        <f>'All Nodes'!G8377</f>
        <v>100001</v>
      </c>
    </row>
    <row r="791" spans="1:7" x14ac:dyDescent="0.25">
      <c r="A791" t="str">
        <f>'All Nodes'!A8378</f>
        <v>GRID</v>
      </c>
      <c r="B791">
        <f>'All Nodes'!B8378</f>
        <v>112949</v>
      </c>
      <c r="C791">
        <f>'All Nodes'!C8378</f>
        <v>100001</v>
      </c>
      <c r="D791" s="1">
        <f>'All Nodes'!D8378</f>
        <v>-0.37071500000000002</v>
      </c>
      <c r="E791" s="1">
        <f>'All Nodes'!E8378</f>
        <v>-0.41176000000000001</v>
      </c>
      <c r="F791" s="1">
        <f>'All Nodes'!F8378</f>
        <v>0.49487100000000001</v>
      </c>
      <c r="G791">
        <f>'All Nodes'!G8378</f>
        <v>100001</v>
      </c>
    </row>
    <row r="792" spans="1:7" x14ac:dyDescent="0.25">
      <c r="A792" t="str">
        <f>'All Nodes'!A8379</f>
        <v>GRID</v>
      </c>
      <c r="B792">
        <f>'All Nodes'!B8379</f>
        <v>112950</v>
      </c>
      <c r="C792">
        <f>'All Nodes'!C8379</f>
        <v>100001</v>
      </c>
      <c r="D792" s="1">
        <f>'All Nodes'!D8379</f>
        <v>-0.37309399999999998</v>
      </c>
      <c r="E792" s="1">
        <f>'All Nodes'!E8379</f>
        <v>-0.41440300000000002</v>
      </c>
      <c r="F792" s="1">
        <f>'All Nodes'!F8379</f>
        <v>0.49487100000000001</v>
      </c>
      <c r="G792">
        <f>'All Nodes'!G8379</f>
        <v>100001</v>
      </c>
    </row>
    <row r="793" spans="1:7" x14ac:dyDescent="0.25">
      <c r="A793" t="str">
        <f>'All Nodes'!A8380</f>
        <v>GRID</v>
      </c>
      <c r="B793">
        <f>'All Nodes'!B8380</f>
        <v>112951</v>
      </c>
      <c r="C793">
        <f>'All Nodes'!C8380</f>
        <v>100001</v>
      </c>
      <c r="D793" s="1">
        <f>'All Nodes'!D8380</f>
        <v>-0.375473</v>
      </c>
      <c r="E793" s="1">
        <f>'All Nodes'!E8380</f>
        <v>-0.417045</v>
      </c>
      <c r="F793" s="1">
        <f>'All Nodes'!F8380</f>
        <v>0.49487199999999998</v>
      </c>
      <c r="G793">
        <f>'All Nodes'!G8380</f>
        <v>100001</v>
      </c>
    </row>
    <row r="794" spans="1:7" x14ac:dyDescent="0.25">
      <c r="A794" t="str">
        <f>'All Nodes'!A8381</f>
        <v>GRID</v>
      </c>
      <c r="B794">
        <f>'All Nodes'!B8381</f>
        <v>112952</v>
      </c>
      <c r="C794">
        <f>'All Nodes'!C8381</f>
        <v>100001</v>
      </c>
      <c r="D794" s="1">
        <f>'All Nodes'!D8381</f>
        <v>-0.37785099999999999</v>
      </c>
      <c r="E794" s="1">
        <f>'All Nodes'!E8381</f>
        <v>-0.41968800000000001</v>
      </c>
      <c r="F794" s="1">
        <f>'All Nodes'!F8381</f>
        <v>0.49487199999999998</v>
      </c>
      <c r="G794">
        <f>'All Nodes'!G8381</f>
        <v>100001</v>
      </c>
    </row>
    <row r="795" spans="1:7" x14ac:dyDescent="0.25">
      <c r="A795" t="str">
        <f>'All Nodes'!A8382</f>
        <v>GRID</v>
      </c>
      <c r="B795">
        <f>'All Nodes'!B8382</f>
        <v>112953</v>
      </c>
      <c r="C795">
        <f>'All Nodes'!C8382</f>
        <v>100001</v>
      </c>
      <c r="D795" s="1">
        <f>'All Nodes'!D8382</f>
        <v>-0.38023099999999999</v>
      </c>
      <c r="E795" s="1">
        <f>'All Nodes'!E8382</f>
        <v>-0.42232999999999998</v>
      </c>
      <c r="F795" s="1">
        <f>'All Nodes'!F8382</f>
        <v>0.49487199999999998</v>
      </c>
      <c r="G795">
        <f>'All Nodes'!G8382</f>
        <v>100001</v>
      </c>
    </row>
    <row r="796" spans="1:7" x14ac:dyDescent="0.25">
      <c r="A796" t="str">
        <f>'All Nodes'!A8383</f>
        <v>GRID</v>
      </c>
      <c r="B796">
        <f>'All Nodes'!B8383</f>
        <v>112954</v>
      </c>
      <c r="C796">
        <f>'All Nodes'!C8383</f>
        <v>100001</v>
      </c>
      <c r="D796" s="1">
        <f>'All Nodes'!D8383</f>
        <v>-0.38138300000000003</v>
      </c>
      <c r="E796" s="1">
        <f>'All Nodes'!E8383</f>
        <v>-0.42360999999999999</v>
      </c>
      <c r="F796" s="1">
        <f>'All Nodes'!F8383</f>
        <v>0.49487199999999998</v>
      </c>
      <c r="G796">
        <f>'All Nodes'!G8383</f>
        <v>100001</v>
      </c>
    </row>
    <row r="797" spans="1:7" x14ac:dyDescent="0.25">
      <c r="A797" t="str">
        <f>'All Nodes'!A8384</f>
        <v>GRID</v>
      </c>
      <c r="B797">
        <f>'All Nodes'!B8384</f>
        <v>112955</v>
      </c>
      <c r="C797">
        <f>'All Nodes'!C8384</f>
        <v>100001</v>
      </c>
      <c r="D797" s="1">
        <f>'All Nodes'!D8384</f>
        <v>-0.38498900000000003</v>
      </c>
      <c r="E797" s="1">
        <f>'All Nodes'!E8384</f>
        <v>-0.42761399999999999</v>
      </c>
      <c r="F797" s="1">
        <f>'All Nodes'!F8384</f>
        <v>0.49487199999999998</v>
      </c>
      <c r="G797">
        <f>'All Nodes'!G8384</f>
        <v>100001</v>
      </c>
    </row>
    <row r="798" spans="1:7" x14ac:dyDescent="0.25">
      <c r="A798" t="str">
        <f>'All Nodes'!A8385</f>
        <v>GRID</v>
      </c>
      <c r="B798">
        <f>'All Nodes'!B8385</f>
        <v>112956</v>
      </c>
      <c r="C798">
        <f>'All Nodes'!C8385</f>
        <v>100001</v>
      </c>
      <c r="D798" s="1">
        <f>'All Nodes'!D8385</f>
        <v>-0.38736799999999999</v>
      </c>
      <c r="E798" s="1">
        <f>'All Nodes'!E8385</f>
        <v>-0.43025600000000003</v>
      </c>
      <c r="F798" s="1">
        <f>'All Nodes'!F8385</f>
        <v>0.49487199999999998</v>
      </c>
      <c r="G798">
        <f>'All Nodes'!G8385</f>
        <v>100001</v>
      </c>
    </row>
    <row r="799" spans="1:7" x14ac:dyDescent="0.25">
      <c r="A799" t="str">
        <f>'All Nodes'!A8386</f>
        <v>GRID</v>
      </c>
      <c r="B799">
        <f>'All Nodes'!B8386</f>
        <v>112957</v>
      </c>
      <c r="C799">
        <f>'All Nodes'!C8386</f>
        <v>100001</v>
      </c>
      <c r="D799" s="1">
        <f>'All Nodes'!D8386</f>
        <v>-0.38974799999999998</v>
      </c>
      <c r="E799" s="1">
        <f>'All Nodes'!E8386</f>
        <v>-0.43289899999999998</v>
      </c>
      <c r="F799" s="1">
        <f>'All Nodes'!F8386</f>
        <v>0.49487199999999998</v>
      </c>
      <c r="G799">
        <f>'All Nodes'!G8386</f>
        <v>100001</v>
      </c>
    </row>
    <row r="800" spans="1:7" x14ac:dyDescent="0.25">
      <c r="A800" t="str">
        <f>'All Nodes'!A8387</f>
        <v>GRID</v>
      </c>
      <c r="B800">
        <f>'All Nodes'!B8387</f>
        <v>112958</v>
      </c>
      <c r="C800">
        <f>'All Nodes'!C8387</f>
        <v>100001</v>
      </c>
      <c r="D800" s="1">
        <f>'All Nodes'!D8387</f>
        <v>0.38023099999999999</v>
      </c>
      <c r="E800" s="1">
        <f>'All Nodes'!E8387</f>
        <v>0.42233199999999999</v>
      </c>
      <c r="F800" s="1">
        <f>'All Nodes'!F8387</f>
        <v>0.49487100000000001</v>
      </c>
      <c r="G800">
        <f>'All Nodes'!G8387</f>
        <v>100001</v>
      </c>
    </row>
    <row r="801" spans="1:7" x14ac:dyDescent="0.25">
      <c r="A801" t="str">
        <f>'All Nodes'!A8388</f>
        <v>GRID</v>
      </c>
      <c r="B801">
        <f>'All Nodes'!B8388</f>
        <v>112959</v>
      </c>
      <c r="C801">
        <f>'All Nodes'!C8388</f>
        <v>100001</v>
      </c>
      <c r="D801" s="1">
        <f>'All Nodes'!D8388</f>
        <v>0.37785099999999999</v>
      </c>
      <c r="E801" s="1">
        <f>'All Nodes'!E8388</f>
        <v>0.41969000000000001</v>
      </c>
      <c r="F801" s="1">
        <f>'All Nodes'!F8388</f>
        <v>0.49487100000000001</v>
      </c>
      <c r="G801">
        <f>'All Nodes'!G8388</f>
        <v>100001</v>
      </c>
    </row>
    <row r="802" spans="1:7" x14ac:dyDescent="0.25">
      <c r="A802" t="str">
        <f>'All Nodes'!A8389</f>
        <v>GRID</v>
      </c>
      <c r="B802">
        <f>'All Nodes'!B8389</f>
        <v>112960</v>
      </c>
      <c r="C802">
        <f>'All Nodes'!C8389</f>
        <v>100001</v>
      </c>
      <c r="D802" s="1">
        <f>'All Nodes'!D8389</f>
        <v>0.37547199999999997</v>
      </c>
      <c r="E802" s="1">
        <f>'All Nodes'!E8389</f>
        <v>0.417047</v>
      </c>
      <c r="F802" s="1">
        <f>'All Nodes'!F8389</f>
        <v>0.49487100000000001</v>
      </c>
      <c r="G802">
        <f>'All Nodes'!G8389</f>
        <v>100001</v>
      </c>
    </row>
    <row r="803" spans="1:7" x14ac:dyDescent="0.25">
      <c r="A803" t="str">
        <f>'All Nodes'!A8390</f>
        <v>GRID</v>
      </c>
      <c r="B803">
        <f>'All Nodes'!B8390</f>
        <v>112961</v>
      </c>
      <c r="C803">
        <f>'All Nodes'!C8390</f>
        <v>100001</v>
      </c>
      <c r="D803" s="1">
        <f>'All Nodes'!D8390</f>
        <v>0.368336</v>
      </c>
      <c r="E803" s="1">
        <f>'All Nodes'!E8390</f>
        <v>0.40911799999999998</v>
      </c>
      <c r="F803" s="1">
        <f>'All Nodes'!F8390</f>
        <v>0.49487100000000001</v>
      </c>
      <c r="G803">
        <f>'All Nodes'!G8390</f>
        <v>100001</v>
      </c>
    </row>
    <row r="804" spans="1:7" x14ac:dyDescent="0.25">
      <c r="A804" t="str">
        <f>'All Nodes'!A8391</f>
        <v>GRID</v>
      </c>
      <c r="B804">
        <f>'All Nodes'!B8391</f>
        <v>112962</v>
      </c>
      <c r="C804">
        <f>'All Nodes'!C8391</f>
        <v>100001</v>
      </c>
      <c r="D804" s="1">
        <f>'All Nodes'!D8391</f>
        <v>0.37309399999999998</v>
      </c>
      <c r="E804" s="1">
        <f>'All Nodes'!E8391</f>
        <v>0.41440300000000002</v>
      </c>
      <c r="F804" s="1">
        <f>'All Nodes'!F8391</f>
        <v>0.49487100000000001</v>
      </c>
      <c r="G804">
        <f>'All Nodes'!G8391</f>
        <v>100001</v>
      </c>
    </row>
    <row r="805" spans="1:7" x14ac:dyDescent="0.25">
      <c r="A805" t="str">
        <f>'All Nodes'!A8392</f>
        <v>GRID</v>
      </c>
      <c r="B805">
        <f>'All Nodes'!B8392</f>
        <v>112963</v>
      </c>
      <c r="C805">
        <f>'All Nodes'!C8392</f>
        <v>100001</v>
      </c>
      <c r="D805" s="1">
        <f>'All Nodes'!D8392</f>
        <v>0.37071500000000002</v>
      </c>
      <c r="E805" s="1">
        <f>'All Nodes'!E8392</f>
        <v>0.41176000000000001</v>
      </c>
      <c r="F805" s="1">
        <f>'All Nodes'!F8392</f>
        <v>0.49487100000000001</v>
      </c>
      <c r="G805">
        <f>'All Nodes'!G8392</f>
        <v>100001</v>
      </c>
    </row>
    <row r="806" spans="1:7" x14ac:dyDescent="0.25">
      <c r="A806" t="str">
        <f>'All Nodes'!A8393</f>
        <v>GRID</v>
      </c>
      <c r="B806">
        <f>'All Nodes'!B8393</f>
        <v>112964</v>
      </c>
      <c r="C806">
        <f>'All Nodes'!C8393</f>
        <v>100001</v>
      </c>
      <c r="D806" s="1">
        <f>'All Nodes'!D8393</f>
        <v>0.55585300000000004</v>
      </c>
      <c r="E806" s="1">
        <f>'All Nodes'!E8393</f>
        <v>0.11817900000000001</v>
      </c>
      <c r="F806" s="1">
        <f>'All Nodes'!F8393</f>
        <v>0.49487100000000001</v>
      </c>
      <c r="G806">
        <f>'All Nodes'!G8393</f>
        <v>100001</v>
      </c>
    </row>
    <row r="807" spans="1:7" x14ac:dyDescent="0.25">
      <c r="A807" t="str">
        <f>'All Nodes'!A8394</f>
        <v>GRID</v>
      </c>
      <c r="B807">
        <f>'All Nodes'!B8394</f>
        <v>112965</v>
      </c>
      <c r="C807">
        <f>'All Nodes'!C8394</f>
        <v>100001</v>
      </c>
      <c r="D807" s="1">
        <f>'All Nodes'!D8394</f>
        <v>0.53846400000000005</v>
      </c>
      <c r="E807" s="1">
        <f>'All Nodes'!E8394</f>
        <v>0.114481</v>
      </c>
      <c r="F807" s="1">
        <f>'All Nodes'!F8394</f>
        <v>0.49487100000000001</v>
      </c>
      <c r="G807">
        <f>'All Nodes'!G8394</f>
        <v>100001</v>
      </c>
    </row>
    <row r="808" spans="1:7" x14ac:dyDescent="0.25">
      <c r="A808" t="str">
        <f>'All Nodes'!A8395</f>
        <v>GRID</v>
      </c>
      <c r="B808">
        <f>'All Nodes'!B8395</f>
        <v>112966</v>
      </c>
      <c r="C808">
        <f>'All Nodes'!C8395</f>
        <v>100001</v>
      </c>
      <c r="D808" s="1">
        <f>'All Nodes'!D8395</f>
        <v>0.54194200000000003</v>
      </c>
      <c r="E808" s="1">
        <f>'All Nodes'!E8395</f>
        <v>0.115221</v>
      </c>
      <c r="F808" s="1">
        <f>'All Nodes'!F8395</f>
        <v>0.49487100000000001</v>
      </c>
      <c r="G808">
        <f>'All Nodes'!G8395</f>
        <v>100001</v>
      </c>
    </row>
    <row r="809" spans="1:7" x14ac:dyDescent="0.25">
      <c r="A809" t="str">
        <f>'All Nodes'!A8396</f>
        <v>GRID</v>
      </c>
      <c r="B809">
        <f>'All Nodes'!B8396</f>
        <v>112967</v>
      </c>
      <c r="C809">
        <f>'All Nodes'!C8396</f>
        <v>100001</v>
      </c>
      <c r="D809" s="1">
        <f>'All Nodes'!D8396</f>
        <v>0.54542000000000002</v>
      </c>
      <c r="E809" s="1">
        <f>'All Nodes'!E8396</f>
        <v>0.115962</v>
      </c>
      <c r="F809" s="1">
        <f>'All Nodes'!F8396</f>
        <v>0.49487100000000001</v>
      </c>
      <c r="G809">
        <f>'All Nodes'!G8396</f>
        <v>100001</v>
      </c>
    </row>
    <row r="810" spans="1:7" x14ac:dyDescent="0.25">
      <c r="A810" t="str">
        <f>'All Nodes'!A8397</f>
        <v>GRID</v>
      </c>
      <c r="B810">
        <f>'All Nodes'!B8397</f>
        <v>112968</v>
      </c>
      <c r="C810">
        <f>'All Nodes'!C8397</f>
        <v>100001</v>
      </c>
      <c r="D810" s="1">
        <f>'All Nodes'!D8397</f>
        <v>0.54889600000000005</v>
      </c>
      <c r="E810" s="1">
        <f>'All Nodes'!E8397</f>
        <v>0.116701</v>
      </c>
      <c r="F810" s="1">
        <f>'All Nodes'!F8397</f>
        <v>0.49487100000000001</v>
      </c>
      <c r="G810">
        <f>'All Nodes'!G8397</f>
        <v>100001</v>
      </c>
    </row>
    <row r="811" spans="1:7" x14ac:dyDescent="0.25">
      <c r="A811" t="str">
        <f>'All Nodes'!A8398</f>
        <v>GRID</v>
      </c>
      <c r="B811">
        <f>'All Nodes'!B8398</f>
        <v>112969</v>
      </c>
      <c r="C811">
        <f>'All Nodes'!C8398</f>
        <v>100001</v>
      </c>
      <c r="D811" s="1">
        <f>'All Nodes'!D8398</f>
        <v>0.55237499999999995</v>
      </c>
      <c r="E811" s="1">
        <f>'All Nodes'!E8398</f>
        <v>0.11744</v>
      </c>
      <c r="F811" s="1">
        <f>'All Nodes'!F8398</f>
        <v>0.49487100000000001</v>
      </c>
      <c r="G811">
        <f>'All Nodes'!G8398</f>
        <v>100001</v>
      </c>
    </row>
    <row r="812" spans="1:7" x14ac:dyDescent="0.25">
      <c r="A812" t="str">
        <f>'All Nodes'!A8399</f>
        <v>GRID</v>
      </c>
      <c r="B812">
        <f>'All Nodes'!B8399</f>
        <v>112970</v>
      </c>
      <c r="C812">
        <f>'All Nodes'!C8399</f>
        <v>100001</v>
      </c>
      <c r="D812" s="1">
        <f>'All Nodes'!D8399</f>
        <v>0.38138300000000003</v>
      </c>
      <c r="E812" s="1">
        <f>'All Nodes'!E8399</f>
        <v>0.42361199999999999</v>
      </c>
      <c r="F812" s="1">
        <f>'All Nodes'!F8399</f>
        <v>0.49487100000000001</v>
      </c>
      <c r="G812">
        <f>'All Nodes'!G8399</f>
        <v>100001</v>
      </c>
    </row>
    <row r="813" spans="1:7" x14ac:dyDescent="0.25">
      <c r="A813" t="str">
        <f>'All Nodes'!A8400</f>
        <v>GRID</v>
      </c>
      <c r="B813">
        <f>'All Nodes'!B8400</f>
        <v>112971</v>
      </c>
      <c r="C813">
        <f>'All Nodes'!C8400</f>
        <v>100001</v>
      </c>
      <c r="D813" s="1">
        <f>'All Nodes'!D8400</f>
        <v>0.38498900000000003</v>
      </c>
      <c r="E813" s="1">
        <f>'All Nodes'!E8400</f>
        <v>0.427616</v>
      </c>
      <c r="F813" s="1">
        <f>'All Nodes'!F8400</f>
        <v>0.49487100000000001</v>
      </c>
      <c r="G813">
        <f>'All Nodes'!G8400</f>
        <v>100001</v>
      </c>
    </row>
    <row r="814" spans="1:7" x14ac:dyDescent="0.25">
      <c r="A814" t="str">
        <f>'All Nodes'!A8401</f>
        <v>GRID</v>
      </c>
      <c r="B814">
        <f>'All Nodes'!B8401</f>
        <v>112972</v>
      </c>
      <c r="C814">
        <f>'All Nodes'!C8401</f>
        <v>100001</v>
      </c>
      <c r="D814" s="1">
        <f>'All Nodes'!D8401</f>
        <v>0.38736799999999999</v>
      </c>
      <c r="E814" s="1">
        <f>'All Nodes'!E8401</f>
        <v>0.43025799999999997</v>
      </c>
      <c r="F814" s="1">
        <f>'All Nodes'!F8401</f>
        <v>0.49487100000000001</v>
      </c>
      <c r="G814">
        <f>'All Nodes'!G8401</f>
        <v>100001</v>
      </c>
    </row>
    <row r="815" spans="1:7" x14ac:dyDescent="0.25">
      <c r="A815" t="str">
        <f>'All Nodes'!A8402</f>
        <v>GRID</v>
      </c>
      <c r="B815">
        <f>'All Nodes'!B8402</f>
        <v>112973</v>
      </c>
      <c r="C815">
        <f>'All Nodes'!C8402</f>
        <v>100001</v>
      </c>
      <c r="D815" s="1">
        <f>'All Nodes'!D8402</f>
        <v>0.38974799999999998</v>
      </c>
      <c r="E815" s="1">
        <f>'All Nodes'!E8402</f>
        <v>0.43290099999999998</v>
      </c>
      <c r="F815" s="1">
        <f>'All Nodes'!F8402</f>
        <v>0.49486999999999998</v>
      </c>
      <c r="G815">
        <f>'All Nodes'!G8402</f>
        <v>100001</v>
      </c>
    </row>
    <row r="816" spans="1:7" x14ac:dyDescent="0.25">
      <c r="A816" t="str">
        <f>'All Nodes'!A8403</f>
        <v>GRID</v>
      </c>
      <c r="B816">
        <f>'All Nodes'!B8403</f>
        <v>112974</v>
      </c>
      <c r="C816">
        <f>'All Nodes'!C8403</f>
        <v>100001</v>
      </c>
      <c r="D816" s="1">
        <f>'All Nodes'!D8403</f>
        <v>0.55753699999999995</v>
      </c>
      <c r="E816" s="1">
        <f>'All Nodes'!E8403</f>
        <v>0.118537</v>
      </c>
      <c r="F816" s="1">
        <f>'All Nodes'!F8403</f>
        <v>0.49487100000000001</v>
      </c>
      <c r="G816">
        <f>'All Nodes'!G8403</f>
        <v>100001</v>
      </c>
    </row>
    <row r="817" spans="1:7" x14ac:dyDescent="0.25">
      <c r="A817" t="str">
        <f>'All Nodes'!A8404</f>
        <v>GRID</v>
      </c>
      <c r="B817">
        <f>'All Nodes'!B8404</f>
        <v>112975</v>
      </c>
      <c r="C817">
        <f>'All Nodes'!C8404</f>
        <v>100001</v>
      </c>
      <c r="D817" s="1">
        <f>'All Nodes'!D8404</f>
        <v>0.56280799999999997</v>
      </c>
      <c r="E817" s="1">
        <f>'All Nodes'!E8404</f>
        <v>0.119657</v>
      </c>
      <c r="F817" s="1">
        <f>'All Nodes'!F8404</f>
        <v>0.49487100000000001</v>
      </c>
      <c r="G817">
        <f>'All Nodes'!G8404</f>
        <v>100001</v>
      </c>
    </row>
    <row r="818" spans="1:7" x14ac:dyDescent="0.25">
      <c r="A818" t="str">
        <f>'All Nodes'!A8405</f>
        <v>GRID</v>
      </c>
      <c r="B818">
        <f>'All Nodes'!B8405</f>
        <v>112976</v>
      </c>
      <c r="C818">
        <f>'All Nodes'!C8405</f>
        <v>100001</v>
      </c>
      <c r="D818" s="1">
        <f>'All Nodes'!D8405</f>
        <v>0.56628599999999996</v>
      </c>
      <c r="E818" s="1">
        <f>'All Nodes'!E8405</f>
        <v>0.120397</v>
      </c>
      <c r="F818" s="1">
        <f>'All Nodes'!F8405</f>
        <v>0.49487100000000001</v>
      </c>
      <c r="G818">
        <f>'All Nodes'!G8405</f>
        <v>100001</v>
      </c>
    </row>
    <row r="819" spans="1:7" x14ac:dyDescent="0.25">
      <c r="A819" t="str">
        <f>'All Nodes'!A8406</f>
        <v>GRID</v>
      </c>
      <c r="B819">
        <f>'All Nodes'!B8406</f>
        <v>112977</v>
      </c>
      <c r="C819">
        <f>'All Nodes'!C8406</f>
        <v>100001</v>
      </c>
      <c r="D819" s="1">
        <f>'All Nodes'!D8406</f>
        <v>0.56976400000000005</v>
      </c>
      <c r="E819" s="1">
        <f>'All Nodes'!E8406</f>
        <v>0.12113599999999999</v>
      </c>
      <c r="F819" s="1">
        <f>'All Nodes'!F8406</f>
        <v>0.49487100000000001</v>
      </c>
      <c r="G819">
        <f>'All Nodes'!G8406</f>
        <v>100001</v>
      </c>
    </row>
    <row r="820" spans="1:7" x14ac:dyDescent="0.25">
      <c r="A820" t="str">
        <f>'All Nodes'!A8407</f>
        <v>GRID</v>
      </c>
      <c r="B820">
        <f>'All Nodes'!B8407</f>
        <v>112978</v>
      </c>
      <c r="C820">
        <f>'All Nodes'!C8407</f>
        <v>100001</v>
      </c>
      <c r="D820" s="1">
        <f>'All Nodes'!D8407</f>
        <v>0.36837599999999998</v>
      </c>
      <c r="E820" s="1">
        <f>'All Nodes'!E8407</f>
        <v>-0.409082</v>
      </c>
      <c r="F820" s="1">
        <f>'All Nodes'!F8407</f>
        <v>0.49487199999999998</v>
      </c>
      <c r="G820">
        <f>'All Nodes'!G8407</f>
        <v>100001</v>
      </c>
    </row>
    <row r="821" spans="1:7" x14ac:dyDescent="0.25">
      <c r="A821" t="str">
        <f>'All Nodes'!A8408</f>
        <v>GRID</v>
      </c>
      <c r="B821">
        <f>'All Nodes'!B8408</f>
        <v>112979</v>
      </c>
      <c r="C821">
        <f>'All Nodes'!C8408</f>
        <v>100001</v>
      </c>
      <c r="D821" s="1">
        <f>'All Nodes'!D8408</f>
        <v>-0.368336</v>
      </c>
      <c r="E821" s="1">
        <f>'All Nodes'!E8408</f>
        <v>-0.40911799999999998</v>
      </c>
      <c r="F821" s="1">
        <f>'All Nodes'!F8408</f>
        <v>0.49487100000000001</v>
      </c>
      <c r="G821">
        <f>'All Nodes'!G8408</f>
        <v>100001</v>
      </c>
    </row>
    <row r="822" spans="1:7" x14ac:dyDescent="0.25">
      <c r="A822" t="str">
        <f>'All Nodes'!A8409</f>
        <v>GRID</v>
      </c>
      <c r="B822">
        <f>'All Nodes'!B8409</f>
        <v>112980</v>
      </c>
      <c r="C822">
        <f>'All Nodes'!C8409</f>
        <v>100001</v>
      </c>
      <c r="D822" s="1">
        <f>'All Nodes'!D8409</f>
        <v>0.34646100000000002</v>
      </c>
      <c r="E822" s="1">
        <f>'All Nodes'!E8409</f>
        <v>-0.42780000000000001</v>
      </c>
      <c r="F822" s="1">
        <f>'All Nodes'!F8409</f>
        <v>0.49487199999999998</v>
      </c>
      <c r="G822">
        <f>'All Nodes'!G8409</f>
        <v>100001</v>
      </c>
    </row>
    <row r="823" spans="1:7" x14ac:dyDescent="0.25">
      <c r="A823" t="str">
        <f>'All Nodes'!A8410</f>
        <v>GRID</v>
      </c>
      <c r="B823">
        <f>'All Nodes'!B8410</f>
        <v>112981</v>
      </c>
      <c r="C823">
        <f>'All Nodes'!C8410</f>
        <v>100001</v>
      </c>
      <c r="D823" s="1">
        <f>'All Nodes'!D8410</f>
        <v>0.34869899999999998</v>
      </c>
      <c r="E823" s="1">
        <f>'All Nodes'!E8410</f>
        <v>-0.43056299999999997</v>
      </c>
      <c r="F823" s="1">
        <f>'All Nodes'!F8410</f>
        <v>0.49487100000000001</v>
      </c>
      <c r="G823">
        <f>'All Nodes'!G8410</f>
        <v>100001</v>
      </c>
    </row>
    <row r="824" spans="1:7" x14ac:dyDescent="0.25">
      <c r="A824" t="str">
        <f>'All Nodes'!A8411</f>
        <v>GRID</v>
      </c>
      <c r="B824">
        <f>'All Nodes'!B8411</f>
        <v>112982</v>
      </c>
      <c r="C824">
        <f>'All Nodes'!C8411</f>
        <v>100001</v>
      </c>
      <c r="D824" s="1">
        <f>'All Nodes'!D8411</f>
        <v>0.35093600000000003</v>
      </c>
      <c r="E824" s="1">
        <f>'All Nodes'!E8411</f>
        <v>-0.43332700000000002</v>
      </c>
      <c r="F824" s="1">
        <f>'All Nodes'!F8411</f>
        <v>0.49487100000000001</v>
      </c>
      <c r="G824">
        <f>'All Nodes'!G8411</f>
        <v>100001</v>
      </c>
    </row>
    <row r="825" spans="1:7" x14ac:dyDescent="0.25">
      <c r="A825" t="str">
        <f>'All Nodes'!A8412</f>
        <v>GRID</v>
      </c>
      <c r="B825">
        <f>'All Nodes'!B8412</f>
        <v>112983</v>
      </c>
      <c r="C825">
        <f>'All Nodes'!C8412</f>
        <v>100001</v>
      </c>
      <c r="D825" s="1">
        <f>'All Nodes'!D8412</f>
        <v>0.35317399999999999</v>
      </c>
      <c r="E825" s="1">
        <f>'All Nodes'!E8412</f>
        <v>-0.43608999999999998</v>
      </c>
      <c r="F825" s="1">
        <f>'All Nodes'!F8412</f>
        <v>0.49487100000000001</v>
      </c>
      <c r="G825">
        <f>'All Nodes'!G8412</f>
        <v>100001</v>
      </c>
    </row>
    <row r="826" spans="1:7" x14ac:dyDescent="0.25">
      <c r="A826" t="str">
        <f>'All Nodes'!A8413</f>
        <v>GRID</v>
      </c>
      <c r="B826">
        <f>'All Nodes'!B8413</f>
        <v>112984</v>
      </c>
      <c r="C826">
        <f>'All Nodes'!C8413</f>
        <v>100001</v>
      </c>
      <c r="D826" s="1">
        <f>'All Nodes'!D8413</f>
        <v>0.35541099999999998</v>
      </c>
      <c r="E826" s="1">
        <f>'All Nodes'!E8413</f>
        <v>-0.43885200000000002</v>
      </c>
      <c r="F826" s="1">
        <f>'All Nodes'!F8413</f>
        <v>0.49487100000000001</v>
      </c>
      <c r="G826">
        <f>'All Nodes'!G8413</f>
        <v>100001</v>
      </c>
    </row>
    <row r="827" spans="1:7" x14ac:dyDescent="0.25">
      <c r="A827" t="str">
        <f>'All Nodes'!A8414</f>
        <v>GRID</v>
      </c>
      <c r="B827">
        <f>'All Nodes'!B8414</f>
        <v>112985</v>
      </c>
      <c r="C827">
        <f>'All Nodes'!C8414</f>
        <v>100001</v>
      </c>
      <c r="D827" s="1">
        <f>'All Nodes'!D8414</f>
        <v>0.35764899999999999</v>
      </c>
      <c r="E827" s="1">
        <f>'All Nodes'!E8414</f>
        <v>-0.44161600000000001</v>
      </c>
      <c r="F827" s="1">
        <f>'All Nodes'!F8414</f>
        <v>0.49487199999999998</v>
      </c>
      <c r="G827">
        <f>'All Nodes'!G8414</f>
        <v>100001</v>
      </c>
    </row>
    <row r="828" spans="1:7" x14ac:dyDescent="0.25">
      <c r="A828" t="str">
        <f>'All Nodes'!A8415</f>
        <v>GRID</v>
      </c>
      <c r="B828">
        <f>'All Nodes'!B8415</f>
        <v>112986</v>
      </c>
      <c r="C828">
        <f>'All Nodes'!C8415</f>
        <v>100001</v>
      </c>
      <c r="D828" s="1">
        <f>'All Nodes'!D8415</f>
        <v>0.35873300000000002</v>
      </c>
      <c r="E828" s="1">
        <f>'All Nodes'!E8415</f>
        <v>-0.44295400000000001</v>
      </c>
      <c r="F828" s="1">
        <f>'All Nodes'!F8415</f>
        <v>0.49487199999999998</v>
      </c>
      <c r="G828">
        <f>'All Nodes'!G8415</f>
        <v>100001</v>
      </c>
    </row>
    <row r="829" spans="1:7" x14ac:dyDescent="0.25">
      <c r="A829" t="str">
        <f>'All Nodes'!A8416</f>
        <v>GRID</v>
      </c>
      <c r="B829">
        <f>'All Nodes'!B8416</f>
        <v>112987</v>
      </c>
      <c r="C829">
        <f>'All Nodes'!C8416</f>
        <v>100001</v>
      </c>
      <c r="D829" s="1">
        <f>'All Nodes'!D8416</f>
        <v>0.36212499999999997</v>
      </c>
      <c r="E829" s="1">
        <f>'All Nodes'!E8416</f>
        <v>-0.44714300000000001</v>
      </c>
      <c r="F829" s="1">
        <f>'All Nodes'!F8416</f>
        <v>0.49487199999999998</v>
      </c>
      <c r="G829">
        <f>'All Nodes'!G8416</f>
        <v>100001</v>
      </c>
    </row>
    <row r="830" spans="1:7" x14ac:dyDescent="0.25">
      <c r="A830" t="str">
        <f>'All Nodes'!A8417</f>
        <v>GRID</v>
      </c>
      <c r="B830">
        <f>'All Nodes'!B8417</f>
        <v>112988</v>
      </c>
      <c r="C830">
        <f>'All Nodes'!C8417</f>
        <v>100001</v>
      </c>
      <c r="D830" s="1">
        <f>'All Nodes'!D8417</f>
        <v>0.36436299999999999</v>
      </c>
      <c r="E830" s="1">
        <f>'All Nodes'!E8417</f>
        <v>-0.44990599999999997</v>
      </c>
      <c r="F830" s="1">
        <f>'All Nodes'!F8417</f>
        <v>0.49487199999999998</v>
      </c>
      <c r="G830">
        <f>'All Nodes'!G8417</f>
        <v>100001</v>
      </c>
    </row>
    <row r="831" spans="1:7" x14ac:dyDescent="0.25">
      <c r="A831" t="str">
        <f>'All Nodes'!A8418</f>
        <v>GRID</v>
      </c>
      <c r="B831">
        <f>'All Nodes'!B8418</f>
        <v>112989</v>
      </c>
      <c r="C831">
        <f>'All Nodes'!C8418</f>
        <v>100001</v>
      </c>
      <c r="D831" s="1">
        <f>'All Nodes'!D8418</f>
        <v>0.36659999999999998</v>
      </c>
      <c r="E831" s="1">
        <f>'All Nodes'!E8418</f>
        <v>-0.45266800000000001</v>
      </c>
      <c r="F831" s="1">
        <f>'All Nodes'!F8418</f>
        <v>0.49487199999999998</v>
      </c>
      <c r="G831">
        <f>'All Nodes'!G8418</f>
        <v>100001</v>
      </c>
    </row>
    <row r="832" spans="1:7" x14ac:dyDescent="0.25">
      <c r="A832" t="str">
        <f>'All Nodes'!A8419</f>
        <v>GRID</v>
      </c>
      <c r="B832">
        <f>'All Nodes'!B8419</f>
        <v>112990</v>
      </c>
      <c r="C832">
        <f>'All Nodes'!C8419</f>
        <v>100001</v>
      </c>
      <c r="D832" s="1">
        <f>'All Nodes'!D8419</f>
        <v>-0.34642000000000001</v>
      </c>
      <c r="E832" s="1">
        <f>'All Nodes'!E8419</f>
        <v>-0.42783300000000002</v>
      </c>
      <c r="F832" s="1">
        <f>'All Nodes'!F8419</f>
        <v>0.49487100000000001</v>
      </c>
      <c r="G832">
        <f>'All Nodes'!G8419</f>
        <v>100001</v>
      </c>
    </row>
    <row r="833" spans="1:7" x14ac:dyDescent="0.25">
      <c r="A833" t="str">
        <f>'All Nodes'!A8420</f>
        <v>GRID</v>
      </c>
      <c r="B833">
        <f>'All Nodes'!B8420</f>
        <v>112991</v>
      </c>
      <c r="C833">
        <f>'All Nodes'!C8420</f>
        <v>100001</v>
      </c>
      <c r="D833" s="1">
        <f>'All Nodes'!D8420</f>
        <v>-0.34865699999999999</v>
      </c>
      <c r="E833" s="1">
        <f>'All Nodes'!E8420</f>
        <v>-0.43059599999999998</v>
      </c>
      <c r="F833" s="1">
        <f>'All Nodes'!F8420</f>
        <v>0.49487100000000001</v>
      </c>
      <c r="G833">
        <f>'All Nodes'!G8420</f>
        <v>100001</v>
      </c>
    </row>
    <row r="834" spans="1:7" x14ac:dyDescent="0.25">
      <c r="A834" t="str">
        <f>'All Nodes'!A8421</f>
        <v>GRID</v>
      </c>
      <c r="B834">
        <f>'All Nodes'!B8421</f>
        <v>112992</v>
      </c>
      <c r="C834">
        <f>'All Nodes'!C8421</f>
        <v>100001</v>
      </c>
      <c r="D834" s="1">
        <f>'All Nodes'!D8421</f>
        <v>-0.35089399999999998</v>
      </c>
      <c r="E834" s="1">
        <f>'All Nodes'!E8421</f>
        <v>-0.43336000000000002</v>
      </c>
      <c r="F834" s="1">
        <f>'All Nodes'!F8421</f>
        <v>0.49487100000000001</v>
      </c>
      <c r="G834">
        <f>'All Nodes'!G8421</f>
        <v>100001</v>
      </c>
    </row>
    <row r="835" spans="1:7" x14ac:dyDescent="0.25">
      <c r="A835" t="str">
        <f>'All Nodes'!A8422</f>
        <v>GRID</v>
      </c>
      <c r="B835">
        <f>'All Nodes'!B8422</f>
        <v>112993</v>
      </c>
      <c r="C835">
        <f>'All Nodes'!C8422</f>
        <v>100001</v>
      </c>
      <c r="D835" s="1">
        <f>'All Nodes'!D8422</f>
        <v>-0.353132</v>
      </c>
      <c r="E835" s="1">
        <f>'All Nodes'!E8422</f>
        <v>-0.43612400000000001</v>
      </c>
      <c r="F835" s="1">
        <f>'All Nodes'!F8422</f>
        <v>0.49487100000000001</v>
      </c>
      <c r="G835">
        <f>'All Nodes'!G8422</f>
        <v>100001</v>
      </c>
    </row>
    <row r="836" spans="1:7" x14ac:dyDescent="0.25">
      <c r="A836" t="str">
        <f>'All Nodes'!A8423</f>
        <v>GRID</v>
      </c>
      <c r="B836">
        <f>'All Nodes'!B8423</f>
        <v>112994</v>
      </c>
      <c r="C836">
        <f>'All Nodes'!C8423</f>
        <v>100001</v>
      </c>
      <c r="D836" s="1">
        <f>'All Nodes'!D8423</f>
        <v>-0.35537000000000002</v>
      </c>
      <c r="E836" s="1">
        <f>'All Nodes'!E8423</f>
        <v>-0.438888</v>
      </c>
      <c r="F836" s="1">
        <f>'All Nodes'!F8423</f>
        <v>0.49487100000000001</v>
      </c>
      <c r="G836">
        <f>'All Nodes'!G8423</f>
        <v>100001</v>
      </c>
    </row>
    <row r="837" spans="1:7" x14ac:dyDescent="0.25">
      <c r="A837" t="str">
        <f>'All Nodes'!A8424</f>
        <v>GRID</v>
      </c>
      <c r="B837">
        <f>'All Nodes'!B8424</f>
        <v>112995</v>
      </c>
      <c r="C837">
        <f>'All Nodes'!C8424</f>
        <v>100001</v>
      </c>
      <c r="D837" s="1">
        <f>'All Nodes'!D8424</f>
        <v>-0.35760700000000001</v>
      </c>
      <c r="E837" s="1">
        <f>'All Nodes'!E8424</f>
        <v>-0.44165100000000002</v>
      </c>
      <c r="F837" s="1">
        <f>'All Nodes'!F8424</f>
        <v>0.49487100000000001</v>
      </c>
      <c r="G837">
        <f>'All Nodes'!G8424</f>
        <v>100001</v>
      </c>
    </row>
    <row r="838" spans="1:7" x14ac:dyDescent="0.25">
      <c r="A838" t="str">
        <f>'All Nodes'!A8425</f>
        <v>GRID</v>
      </c>
      <c r="B838">
        <f>'All Nodes'!B8425</f>
        <v>112996</v>
      </c>
      <c r="C838">
        <f>'All Nodes'!C8425</f>
        <v>100001</v>
      </c>
      <c r="D838" s="1">
        <f>'All Nodes'!D8425</f>
        <v>-0.35869099999999998</v>
      </c>
      <c r="E838" s="1">
        <f>'All Nodes'!E8425</f>
        <v>-0.44298900000000002</v>
      </c>
      <c r="F838" s="1">
        <f>'All Nodes'!F8425</f>
        <v>0.49487100000000001</v>
      </c>
      <c r="G838">
        <f>'All Nodes'!G8425</f>
        <v>100001</v>
      </c>
    </row>
    <row r="839" spans="1:7" x14ac:dyDescent="0.25">
      <c r="A839" t="str">
        <f>'All Nodes'!A8426</f>
        <v>GRID</v>
      </c>
      <c r="B839">
        <f>'All Nodes'!B8426</f>
        <v>112997</v>
      </c>
      <c r="C839">
        <f>'All Nodes'!C8426</f>
        <v>100001</v>
      </c>
      <c r="D839" s="1">
        <f>'All Nodes'!D8426</f>
        <v>-0.36208200000000001</v>
      </c>
      <c r="E839" s="1">
        <f>'All Nodes'!E8426</f>
        <v>-0.44717899999999999</v>
      </c>
      <c r="F839" s="1">
        <f>'All Nodes'!F8426</f>
        <v>0.49487100000000001</v>
      </c>
      <c r="G839">
        <f>'All Nodes'!G8426</f>
        <v>100001</v>
      </c>
    </row>
    <row r="840" spans="1:7" x14ac:dyDescent="0.25">
      <c r="A840" t="str">
        <f>'All Nodes'!A8427</f>
        <v>GRID</v>
      </c>
      <c r="B840">
        <f>'All Nodes'!B8427</f>
        <v>112998</v>
      </c>
      <c r="C840">
        <f>'All Nodes'!C8427</f>
        <v>100001</v>
      </c>
      <c r="D840" s="1">
        <f>'All Nodes'!D8427</f>
        <v>-0.364319</v>
      </c>
      <c r="E840" s="1">
        <f>'All Nodes'!E8427</f>
        <v>-0.44994099999999998</v>
      </c>
      <c r="F840" s="1">
        <f>'All Nodes'!F8427</f>
        <v>0.49487100000000001</v>
      </c>
      <c r="G840">
        <f>'All Nodes'!G8427</f>
        <v>100001</v>
      </c>
    </row>
    <row r="841" spans="1:7" x14ac:dyDescent="0.25">
      <c r="A841" t="str">
        <f>'All Nodes'!A8428</f>
        <v>GRID</v>
      </c>
      <c r="B841">
        <f>'All Nodes'!B8428</f>
        <v>112999</v>
      </c>
      <c r="C841">
        <f>'All Nodes'!C8428</f>
        <v>100001</v>
      </c>
      <c r="D841" s="1">
        <f>'All Nodes'!D8428</f>
        <v>-0.36655700000000002</v>
      </c>
      <c r="E841" s="1">
        <f>'All Nodes'!E8428</f>
        <v>-0.45270500000000002</v>
      </c>
      <c r="F841" s="1">
        <f>'All Nodes'!F8428</f>
        <v>0.49487199999999998</v>
      </c>
      <c r="G841">
        <f>'All Nodes'!G8428</f>
        <v>100001</v>
      </c>
    </row>
    <row r="842" spans="1:7" x14ac:dyDescent="0.25">
      <c r="A842" t="str">
        <f>'All Nodes'!A8429</f>
        <v>GRID</v>
      </c>
      <c r="B842">
        <f>'All Nodes'!B8429</f>
        <v>113000</v>
      </c>
      <c r="C842">
        <f>'All Nodes'!C8429</f>
        <v>100001</v>
      </c>
      <c r="D842" s="1">
        <f>'All Nodes'!D8429</f>
        <v>0.40303099999999997</v>
      </c>
      <c r="E842" s="1">
        <f>'All Nodes'!E8429</f>
        <v>0.40306999999999998</v>
      </c>
      <c r="F842" s="1">
        <f>'All Nodes'!F8429</f>
        <v>0.49486999999999998</v>
      </c>
      <c r="G842">
        <f>'All Nodes'!G8429</f>
        <v>100001</v>
      </c>
    </row>
    <row r="843" spans="1:7" x14ac:dyDescent="0.25">
      <c r="A843" t="str">
        <f>'All Nodes'!A8430</f>
        <v>GRID</v>
      </c>
      <c r="B843">
        <f>'All Nodes'!B8430</f>
        <v>113001</v>
      </c>
      <c r="C843">
        <f>'All Nodes'!C8430</f>
        <v>100001</v>
      </c>
      <c r="D843" s="1">
        <f>'All Nodes'!D8430</f>
        <v>0.40181299999999998</v>
      </c>
      <c r="E843" s="1">
        <f>'All Nodes'!E8430</f>
        <v>0.40185199999999999</v>
      </c>
      <c r="F843" s="1">
        <f>'All Nodes'!F8430</f>
        <v>0.49486999999999998</v>
      </c>
      <c r="G843">
        <f>'All Nodes'!G8430</f>
        <v>100001</v>
      </c>
    </row>
    <row r="844" spans="1:7" x14ac:dyDescent="0.25">
      <c r="A844" t="str">
        <f>'All Nodes'!A8431</f>
        <v>GRID</v>
      </c>
      <c r="B844">
        <f>'All Nodes'!B8431</f>
        <v>113002</v>
      </c>
      <c r="C844">
        <f>'All Nodes'!C8431</f>
        <v>100001</v>
      </c>
      <c r="D844" s="1">
        <f>'All Nodes'!D8431</f>
        <v>0.39929900000000002</v>
      </c>
      <c r="E844" s="1">
        <f>'All Nodes'!E8431</f>
        <v>0.39933800000000003</v>
      </c>
      <c r="F844" s="1">
        <f>'All Nodes'!F8431</f>
        <v>0.49486999999999998</v>
      </c>
      <c r="G844">
        <f>'All Nodes'!G8431</f>
        <v>100001</v>
      </c>
    </row>
    <row r="845" spans="1:7" x14ac:dyDescent="0.25">
      <c r="A845" t="str">
        <f>'All Nodes'!A8432</f>
        <v>GRID</v>
      </c>
      <c r="B845">
        <f>'All Nodes'!B8432</f>
        <v>113003</v>
      </c>
      <c r="C845">
        <f>'All Nodes'!C8432</f>
        <v>100001</v>
      </c>
      <c r="D845" s="1">
        <f>'All Nodes'!D8432</f>
        <v>0.396785</v>
      </c>
      <c r="E845" s="1">
        <f>'All Nodes'!E8432</f>
        <v>0.39682400000000001</v>
      </c>
      <c r="F845" s="1">
        <f>'All Nodes'!F8432</f>
        <v>0.49486999999999998</v>
      </c>
      <c r="G845">
        <f>'All Nodes'!G8432</f>
        <v>100001</v>
      </c>
    </row>
    <row r="846" spans="1:7" x14ac:dyDescent="0.25">
      <c r="A846" t="str">
        <f>'All Nodes'!A8433</f>
        <v>GRID</v>
      </c>
      <c r="B846">
        <f>'All Nodes'!B8433</f>
        <v>113004</v>
      </c>
      <c r="C846">
        <f>'All Nodes'!C8433</f>
        <v>100001</v>
      </c>
      <c r="D846" s="1">
        <f>'All Nodes'!D8433</f>
        <v>0.38924300000000001</v>
      </c>
      <c r="E846" s="1">
        <f>'All Nodes'!E8433</f>
        <v>0.38928099999999999</v>
      </c>
      <c r="F846" s="1">
        <f>'All Nodes'!F8433</f>
        <v>0.49487100000000001</v>
      </c>
      <c r="G846">
        <f>'All Nodes'!G8433</f>
        <v>100001</v>
      </c>
    </row>
    <row r="847" spans="1:7" x14ac:dyDescent="0.25">
      <c r="A847" t="str">
        <f>'All Nodes'!A8434</f>
        <v>GRID</v>
      </c>
      <c r="B847">
        <f>'All Nodes'!B8434</f>
        <v>113005</v>
      </c>
      <c r="C847">
        <f>'All Nodes'!C8434</f>
        <v>100001</v>
      </c>
      <c r="D847" s="1">
        <f>'All Nodes'!D8434</f>
        <v>0.39427099999999998</v>
      </c>
      <c r="E847" s="1">
        <f>'All Nodes'!E8434</f>
        <v>0.39430999999999999</v>
      </c>
      <c r="F847" s="1">
        <f>'All Nodes'!F8434</f>
        <v>0.49487100000000001</v>
      </c>
      <c r="G847">
        <f>'All Nodes'!G8434</f>
        <v>100001</v>
      </c>
    </row>
    <row r="848" spans="1:7" x14ac:dyDescent="0.25">
      <c r="A848" t="str">
        <f>'All Nodes'!A8435</f>
        <v>GRID</v>
      </c>
      <c r="B848">
        <f>'All Nodes'!B8435</f>
        <v>113006</v>
      </c>
      <c r="C848">
        <f>'All Nodes'!C8435</f>
        <v>100001</v>
      </c>
      <c r="D848" s="1">
        <f>'All Nodes'!D8435</f>
        <v>0.39175700000000002</v>
      </c>
      <c r="E848" s="1">
        <f>'All Nodes'!E8435</f>
        <v>0.391795</v>
      </c>
      <c r="F848" s="1">
        <f>'All Nodes'!F8435</f>
        <v>0.49487100000000001</v>
      </c>
      <c r="G848">
        <f>'All Nodes'!G8435</f>
        <v>100001</v>
      </c>
    </row>
    <row r="849" spans="1:7" x14ac:dyDescent="0.25">
      <c r="A849" t="str">
        <f>'All Nodes'!A8436</f>
        <v>GRID</v>
      </c>
      <c r="B849">
        <f>'All Nodes'!B8436</f>
        <v>113007</v>
      </c>
      <c r="C849">
        <f>'All Nodes'!C8436</f>
        <v>100001</v>
      </c>
      <c r="D849" s="1">
        <f>'All Nodes'!D8436</f>
        <v>0.49362</v>
      </c>
      <c r="E849" s="1">
        <f>'All Nodes'!E8436</f>
        <v>0.28502300000000003</v>
      </c>
      <c r="F849" s="1">
        <f>'All Nodes'!F8436</f>
        <v>0.49487100000000001</v>
      </c>
      <c r="G849">
        <f>'All Nodes'!G8436</f>
        <v>100001</v>
      </c>
    </row>
    <row r="850" spans="1:7" x14ac:dyDescent="0.25">
      <c r="A850" t="str">
        <f>'All Nodes'!A8437</f>
        <v>GRID</v>
      </c>
      <c r="B850">
        <f>'All Nodes'!B8437</f>
        <v>113008</v>
      </c>
      <c r="C850">
        <f>'All Nodes'!C8437</f>
        <v>100001</v>
      </c>
      <c r="D850" s="1">
        <f>'All Nodes'!D8437</f>
        <v>0.49212800000000001</v>
      </c>
      <c r="E850" s="1">
        <f>'All Nodes'!E8437</f>
        <v>0.28416200000000003</v>
      </c>
      <c r="F850" s="1">
        <f>'All Nodes'!F8437</f>
        <v>0.49487100000000001</v>
      </c>
      <c r="G850">
        <f>'All Nodes'!G8437</f>
        <v>100001</v>
      </c>
    </row>
    <row r="851" spans="1:7" x14ac:dyDescent="0.25">
      <c r="A851" t="str">
        <f>'All Nodes'!A8438</f>
        <v>GRID</v>
      </c>
      <c r="B851">
        <f>'All Nodes'!B8438</f>
        <v>113009</v>
      </c>
      <c r="C851">
        <f>'All Nodes'!C8438</f>
        <v>100001</v>
      </c>
      <c r="D851" s="1">
        <f>'All Nodes'!D8438</f>
        <v>0.48904900000000001</v>
      </c>
      <c r="E851" s="1">
        <f>'All Nodes'!E8438</f>
        <v>0.282385</v>
      </c>
      <c r="F851" s="1">
        <f>'All Nodes'!F8438</f>
        <v>0.49487100000000001</v>
      </c>
      <c r="G851">
        <f>'All Nodes'!G8438</f>
        <v>100001</v>
      </c>
    </row>
    <row r="852" spans="1:7" x14ac:dyDescent="0.25">
      <c r="A852" t="str">
        <f>'All Nodes'!A8439</f>
        <v>GRID</v>
      </c>
      <c r="B852">
        <f>'All Nodes'!B8439</f>
        <v>113010</v>
      </c>
      <c r="C852">
        <f>'All Nodes'!C8439</f>
        <v>100001</v>
      </c>
      <c r="D852" s="1">
        <f>'All Nodes'!D8439</f>
        <v>0.48596899999999998</v>
      </c>
      <c r="E852" s="1">
        <f>'All Nodes'!E8439</f>
        <v>0.28060600000000002</v>
      </c>
      <c r="F852" s="1">
        <f>'All Nodes'!F8439</f>
        <v>0.49487100000000001</v>
      </c>
      <c r="G852">
        <f>'All Nodes'!G8439</f>
        <v>100001</v>
      </c>
    </row>
    <row r="853" spans="1:7" x14ac:dyDescent="0.25">
      <c r="A853" t="str">
        <f>'All Nodes'!A8440</f>
        <v>GRID</v>
      </c>
      <c r="B853">
        <f>'All Nodes'!B8440</f>
        <v>113011</v>
      </c>
      <c r="C853">
        <f>'All Nodes'!C8440</f>
        <v>100001</v>
      </c>
      <c r="D853" s="1">
        <f>'All Nodes'!D8440</f>
        <v>0.48288999999999999</v>
      </c>
      <c r="E853" s="1">
        <f>'All Nodes'!E8440</f>
        <v>0.27882899999999999</v>
      </c>
      <c r="F853" s="1">
        <f>'All Nodes'!F8440</f>
        <v>0.49487100000000001</v>
      </c>
      <c r="G853">
        <f>'All Nodes'!G8440</f>
        <v>100001</v>
      </c>
    </row>
    <row r="854" spans="1:7" x14ac:dyDescent="0.25">
      <c r="A854" t="str">
        <f>'All Nodes'!A8441</f>
        <v>GRID</v>
      </c>
      <c r="B854">
        <f>'All Nodes'!B8441</f>
        <v>113012</v>
      </c>
      <c r="C854">
        <f>'All Nodes'!C8441</f>
        <v>100001</v>
      </c>
      <c r="D854" s="1">
        <f>'All Nodes'!D8441</f>
        <v>0.47673300000000002</v>
      </c>
      <c r="E854" s="1">
        <f>'All Nodes'!E8441</f>
        <v>0.27527200000000002</v>
      </c>
      <c r="F854" s="1">
        <f>'All Nodes'!F8441</f>
        <v>0.49487100000000001</v>
      </c>
      <c r="G854">
        <f>'All Nodes'!G8441</f>
        <v>100001</v>
      </c>
    </row>
    <row r="855" spans="1:7" x14ac:dyDescent="0.25">
      <c r="A855" t="str">
        <f>'All Nodes'!A8442</f>
        <v>GRID</v>
      </c>
      <c r="B855">
        <f>'All Nodes'!B8442</f>
        <v>113013</v>
      </c>
      <c r="C855">
        <f>'All Nodes'!C8442</f>
        <v>100001</v>
      </c>
      <c r="D855" s="1">
        <f>'All Nodes'!D8442</f>
        <v>0.47981299999999999</v>
      </c>
      <c r="E855" s="1">
        <f>'All Nodes'!E8442</f>
        <v>0.27705000000000002</v>
      </c>
      <c r="F855" s="1">
        <f>'All Nodes'!F8442</f>
        <v>0.49487100000000001</v>
      </c>
      <c r="G855">
        <f>'All Nodes'!G8442</f>
        <v>100001</v>
      </c>
    </row>
    <row r="856" spans="1:7" x14ac:dyDescent="0.25">
      <c r="A856" t="str">
        <f>'All Nodes'!A8443</f>
        <v>GRID</v>
      </c>
      <c r="B856">
        <f>'All Nodes'!B8443</f>
        <v>113014</v>
      </c>
      <c r="C856">
        <f>'All Nodes'!C8443</f>
        <v>100001</v>
      </c>
      <c r="D856" s="1">
        <f>'All Nodes'!D8443</f>
        <v>0.55057</v>
      </c>
      <c r="E856" s="1">
        <f>'All Nodes'!E8443</f>
        <v>0.14755399999999999</v>
      </c>
      <c r="F856" s="1">
        <f>'All Nodes'!F8443</f>
        <v>0.49487100000000001</v>
      </c>
      <c r="G856">
        <f>'All Nodes'!G8443</f>
        <v>100001</v>
      </c>
    </row>
    <row r="857" spans="1:7" x14ac:dyDescent="0.25">
      <c r="A857" t="str">
        <f>'All Nodes'!A8444</f>
        <v>GRID</v>
      </c>
      <c r="B857">
        <f>'All Nodes'!B8444</f>
        <v>113015</v>
      </c>
      <c r="C857">
        <f>'All Nodes'!C8444</f>
        <v>100001</v>
      </c>
      <c r="D857" s="1">
        <f>'All Nodes'!D8444</f>
        <v>0.54890600000000001</v>
      </c>
      <c r="E857" s="1">
        <f>'All Nodes'!E8444</f>
        <v>0.14710899999999999</v>
      </c>
      <c r="F857" s="1">
        <f>'All Nodes'!F8444</f>
        <v>0.49487100000000001</v>
      </c>
      <c r="G857">
        <f>'All Nodes'!G8444</f>
        <v>100001</v>
      </c>
    </row>
    <row r="858" spans="1:7" x14ac:dyDescent="0.25">
      <c r="A858" t="str">
        <f>'All Nodes'!A8445</f>
        <v>GRID</v>
      </c>
      <c r="B858">
        <f>'All Nodes'!B8445</f>
        <v>113016</v>
      </c>
      <c r="C858">
        <f>'All Nodes'!C8445</f>
        <v>100001</v>
      </c>
      <c r="D858" s="1">
        <f>'All Nodes'!D8445</f>
        <v>0.54547199999999996</v>
      </c>
      <c r="E858" s="1">
        <f>'All Nodes'!E8445</f>
        <v>0.14618900000000001</v>
      </c>
      <c r="F858" s="1">
        <f>'All Nodes'!F8445</f>
        <v>0.49487100000000001</v>
      </c>
      <c r="G858">
        <f>'All Nodes'!G8445</f>
        <v>100001</v>
      </c>
    </row>
    <row r="859" spans="1:7" x14ac:dyDescent="0.25">
      <c r="A859" t="str">
        <f>'All Nodes'!A8446</f>
        <v>GRID</v>
      </c>
      <c r="B859">
        <f>'All Nodes'!B8446</f>
        <v>113017</v>
      </c>
      <c r="C859">
        <f>'All Nodes'!C8446</f>
        <v>100001</v>
      </c>
      <c r="D859" s="1">
        <f>'All Nodes'!D8446</f>
        <v>0.53173400000000004</v>
      </c>
      <c r="E859" s="1">
        <f>'All Nodes'!E8446</f>
        <v>0.14250499999999999</v>
      </c>
      <c r="F859" s="1">
        <f>'All Nodes'!F8446</f>
        <v>0.49487100000000001</v>
      </c>
      <c r="G859">
        <f>'All Nodes'!G8446</f>
        <v>100001</v>
      </c>
    </row>
    <row r="860" spans="1:7" x14ac:dyDescent="0.25">
      <c r="A860" t="str">
        <f>'All Nodes'!A8447</f>
        <v>GRID</v>
      </c>
      <c r="B860">
        <f>'All Nodes'!B8447</f>
        <v>113018</v>
      </c>
      <c r="C860">
        <f>'All Nodes'!C8447</f>
        <v>100001</v>
      </c>
      <c r="D860" s="1">
        <f>'All Nodes'!D8447</f>
        <v>0.53516900000000001</v>
      </c>
      <c r="E860" s="1">
        <f>'All Nodes'!E8447</f>
        <v>0.143425</v>
      </c>
      <c r="F860" s="1">
        <f>'All Nodes'!F8447</f>
        <v>0.49487100000000001</v>
      </c>
      <c r="G860">
        <f>'All Nodes'!G8447</f>
        <v>100001</v>
      </c>
    </row>
    <row r="861" spans="1:7" x14ac:dyDescent="0.25">
      <c r="A861" t="str">
        <f>'All Nodes'!A8448</f>
        <v>GRID</v>
      </c>
      <c r="B861">
        <f>'All Nodes'!B8448</f>
        <v>113019</v>
      </c>
      <c r="C861">
        <f>'All Nodes'!C8448</f>
        <v>100001</v>
      </c>
      <c r="D861" s="1">
        <f>'All Nodes'!D8448</f>
        <v>0.53860300000000005</v>
      </c>
      <c r="E861" s="1">
        <f>'All Nodes'!E8448</f>
        <v>0.144346</v>
      </c>
      <c r="F861" s="1">
        <f>'All Nodes'!F8448</f>
        <v>0.49487100000000001</v>
      </c>
      <c r="G861">
        <f>'All Nodes'!G8448</f>
        <v>100001</v>
      </c>
    </row>
    <row r="862" spans="1:7" x14ac:dyDescent="0.25">
      <c r="A862" t="str">
        <f>'All Nodes'!A8449</f>
        <v>GRID</v>
      </c>
      <c r="B862">
        <f>'All Nodes'!B8449</f>
        <v>113020</v>
      </c>
      <c r="C862">
        <f>'All Nodes'!C8449</f>
        <v>100001</v>
      </c>
      <c r="D862" s="1">
        <f>'All Nodes'!D8449</f>
        <v>0.54203699999999999</v>
      </c>
      <c r="E862" s="1">
        <f>'All Nodes'!E8449</f>
        <v>0.14526800000000001</v>
      </c>
      <c r="F862" s="1">
        <f>'All Nodes'!F8449</f>
        <v>0.49487100000000001</v>
      </c>
      <c r="G862">
        <f>'All Nodes'!G8449</f>
        <v>100001</v>
      </c>
    </row>
    <row r="863" spans="1:7" x14ac:dyDescent="0.25">
      <c r="A863" t="str">
        <f>'All Nodes'!A8450</f>
        <v>GRID</v>
      </c>
      <c r="B863">
        <f>'All Nodes'!B8450</f>
        <v>113021</v>
      </c>
      <c r="C863">
        <f>'All Nodes'!C8450</f>
        <v>100001</v>
      </c>
      <c r="D863" s="1">
        <f>'All Nodes'!D8450</f>
        <v>0.40684100000000001</v>
      </c>
      <c r="E863" s="1">
        <f>'All Nodes'!E8450</f>
        <v>0.40688000000000002</v>
      </c>
      <c r="F863" s="1">
        <f>'All Nodes'!F8450</f>
        <v>0.49486999999999998</v>
      </c>
      <c r="G863">
        <f>'All Nodes'!G8450</f>
        <v>100001</v>
      </c>
    </row>
    <row r="864" spans="1:7" x14ac:dyDescent="0.25">
      <c r="A864" t="str">
        <f>'All Nodes'!A8451</f>
        <v>GRID</v>
      </c>
      <c r="B864">
        <f>'All Nodes'!B8451</f>
        <v>113022</v>
      </c>
      <c r="C864">
        <f>'All Nodes'!C8451</f>
        <v>100001</v>
      </c>
      <c r="D864" s="1">
        <f>'All Nodes'!D8451</f>
        <v>0.40935500000000002</v>
      </c>
      <c r="E864" s="1">
        <f>'All Nodes'!E8451</f>
        <v>0.40939399999999998</v>
      </c>
      <c r="F864" s="1">
        <f>'All Nodes'!F8451</f>
        <v>0.49486999999999998</v>
      </c>
      <c r="G864">
        <f>'All Nodes'!G8451</f>
        <v>100001</v>
      </c>
    </row>
    <row r="865" spans="1:7" x14ac:dyDescent="0.25">
      <c r="A865" t="str">
        <f>'All Nodes'!A8452</f>
        <v>GRID</v>
      </c>
      <c r="B865">
        <f>'All Nodes'!B8452</f>
        <v>113023</v>
      </c>
      <c r="C865">
        <f>'All Nodes'!C8452</f>
        <v>100001</v>
      </c>
      <c r="D865" s="1">
        <f>'All Nodes'!D8452</f>
        <v>0.41187000000000001</v>
      </c>
      <c r="E865" s="1">
        <f>'All Nodes'!E8452</f>
        <v>0.41190900000000003</v>
      </c>
      <c r="F865" s="1">
        <f>'All Nodes'!F8452</f>
        <v>0.49486999999999998</v>
      </c>
      <c r="G865">
        <f>'All Nodes'!G8452</f>
        <v>100001</v>
      </c>
    </row>
    <row r="866" spans="1:7" x14ac:dyDescent="0.25">
      <c r="A866" t="str">
        <f>'All Nodes'!A8453</f>
        <v>GRID</v>
      </c>
      <c r="B866">
        <f>'All Nodes'!B8453</f>
        <v>113024</v>
      </c>
      <c r="C866">
        <f>'All Nodes'!C8453</f>
        <v>100001</v>
      </c>
      <c r="D866" s="1">
        <f>'All Nodes'!D8453</f>
        <v>0.49828600000000001</v>
      </c>
      <c r="E866" s="1">
        <f>'All Nodes'!E8453</f>
        <v>0.28771799999999997</v>
      </c>
      <c r="F866" s="1">
        <f>'All Nodes'!F8453</f>
        <v>0.49487100000000001</v>
      </c>
      <c r="G866">
        <f>'All Nodes'!G8453</f>
        <v>100001</v>
      </c>
    </row>
    <row r="867" spans="1:7" x14ac:dyDescent="0.25">
      <c r="A867" t="str">
        <f>'All Nodes'!A8454</f>
        <v>GRID</v>
      </c>
      <c r="B867">
        <f>'All Nodes'!B8454</f>
        <v>113025</v>
      </c>
      <c r="C867">
        <f>'All Nodes'!C8454</f>
        <v>100001</v>
      </c>
      <c r="D867" s="1">
        <f>'All Nodes'!D8454</f>
        <v>0.50136599999999998</v>
      </c>
      <c r="E867" s="1">
        <f>'All Nodes'!E8454</f>
        <v>0.289497</v>
      </c>
      <c r="F867" s="1">
        <f>'All Nodes'!F8454</f>
        <v>0.49487100000000001</v>
      </c>
      <c r="G867">
        <f>'All Nodes'!G8454</f>
        <v>100001</v>
      </c>
    </row>
    <row r="868" spans="1:7" x14ac:dyDescent="0.25">
      <c r="A868" t="str">
        <f>'All Nodes'!A8455</f>
        <v>GRID</v>
      </c>
      <c r="B868">
        <f>'All Nodes'!B8455</f>
        <v>113026</v>
      </c>
      <c r="C868">
        <f>'All Nodes'!C8455</f>
        <v>100001</v>
      </c>
      <c r="D868" s="1">
        <f>'All Nodes'!D8455</f>
        <v>0.50444599999999995</v>
      </c>
      <c r="E868" s="1">
        <f>'All Nodes'!E8455</f>
        <v>0.29127500000000001</v>
      </c>
      <c r="F868" s="1">
        <f>'All Nodes'!F8455</f>
        <v>0.49487100000000001</v>
      </c>
      <c r="G868">
        <f>'All Nodes'!G8455</f>
        <v>100001</v>
      </c>
    </row>
    <row r="869" spans="1:7" x14ac:dyDescent="0.25">
      <c r="A869" t="str">
        <f>'All Nodes'!A8456</f>
        <v>GRID</v>
      </c>
      <c r="B869">
        <f>'All Nodes'!B8456</f>
        <v>113027</v>
      </c>
      <c r="C869">
        <f>'All Nodes'!C8456</f>
        <v>100001</v>
      </c>
      <c r="D869" s="1">
        <f>'All Nodes'!D8456</f>
        <v>0.55577500000000002</v>
      </c>
      <c r="E869" s="1">
        <f>'All Nodes'!E8456</f>
        <v>0.148949</v>
      </c>
      <c r="F869" s="1">
        <f>'All Nodes'!F8456</f>
        <v>0.49487100000000001</v>
      </c>
      <c r="G869">
        <f>'All Nodes'!G8456</f>
        <v>100001</v>
      </c>
    </row>
    <row r="870" spans="1:7" x14ac:dyDescent="0.25">
      <c r="A870" t="str">
        <f>'All Nodes'!A8457</f>
        <v>GRID</v>
      </c>
      <c r="B870">
        <f>'All Nodes'!B8457</f>
        <v>113028</v>
      </c>
      <c r="C870">
        <f>'All Nodes'!C8457</f>
        <v>100001</v>
      </c>
      <c r="D870" s="1">
        <f>'All Nodes'!D8457</f>
        <v>0.55920999999999998</v>
      </c>
      <c r="E870" s="1">
        <f>'All Nodes'!E8457</f>
        <v>0.149869</v>
      </c>
      <c r="F870" s="1">
        <f>'All Nodes'!F8457</f>
        <v>0.49487100000000001</v>
      </c>
      <c r="G870">
        <f>'All Nodes'!G8457</f>
        <v>100001</v>
      </c>
    </row>
    <row r="871" spans="1:7" x14ac:dyDescent="0.25">
      <c r="A871" t="str">
        <f>'All Nodes'!A8458</f>
        <v>GRID</v>
      </c>
      <c r="B871">
        <f>'All Nodes'!B8458</f>
        <v>113029</v>
      </c>
      <c r="C871">
        <f>'All Nodes'!C8458</f>
        <v>100001</v>
      </c>
      <c r="D871" s="1">
        <f>'All Nodes'!D8458</f>
        <v>0.56264400000000003</v>
      </c>
      <c r="E871" s="1">
        <f>'All Nodes'!E8458</f>
        <v>0.15078900000000001</v>
      </c>
      <c r="F871" s="1">
        <f>'All Nodes'!F8458</f>
        <v>0.49487100000000001</v>
      </c>
      <c r="G871">
        <f>'All Nodes'!G8458</f>
        <v>100001</v>
      </c>
    </row>
    <row r="872" spans="1:7" x14ac:dyDescent="0.25">
      <c r="A872" t="str">
        <f>'All Nodes'!A8459</f>
        <v>GRID</v>
      </c>
      <c r="B872">
        <f>'All Nodes'!B8459</f>
        <v>113030</v>
      </c>
      <c r="C872">
        <f>'All Nodes'!C8459</f>
        <v>100001</v>
      </c>
      <c r="D872" s="1">
        <f>'All Nodes'!D8459</f>
        <v>0.32359700000000002</v>
      </c>
      <c r="E872" s="1">
        <f>'All Nodes'!E8459</f>
        <v>-0.44534699999999999</v>
      </c>
      <c r="F872" s="1">
        <f>'All Nodes'!F8459</f>
        <v>0.49487100000000001</v>
      </c>
      <c r="G872">
        <f>'All Nodes'!G8459</f>
        <v>100001</v>
      </c>
    </row>
    <row r="873" spans="1:7" x14ac:dyDescent="0.25">
      <c r="A873" t="str">
        <f>'All Nodes'!A8460</f>
        <v>GRID</v>
      </c>
      <c r="B873">
        <f>'All Nodes'!B8460</f>
        <v>113031</v>
      </c>
      <c r="C873">
        <f>'All Nodes'!C8460</f>
        <v>100001</v>
      </c>
      <c r="D873" s="1">
        <f>'All Nodes'!D8460</f>
        <v>0.325687</v>
      </c>
      <c r="E873" s="1">
        <f>'All Nodes'!E8460</f>
        <v>-0.44822299999999998</v>
      </c>
      <c r="F873" s="1">
        <f>'All Nodes'!F8460</f>
        <v>0.49487100000000001</v>
      </c>
      <c r="G873">
        <f>'All Nodes'!G8460</f>
        <v>100001</v>
      </c>
    </row>
    <row r="874" spans="1:7" x14ac:dyDescent="0.25">
      <c r="A874" t="str">
        <f>'All Nodes'!A8461</f>
        <v>GRID</v>
      </c>
      <c r="B874">
        <f>'All Nodes'!B8461</f>
        <v>113032</v>
      </c>
      <c r="C874">
        <f>'All Nodes'!C8461</f>
        <v>100001</v>
      </c>
      <c r="D874" s="1">
        <f>'All Nodes'!D8461</f>
        <v>0.32777699999999999</v>
      </c>
      <c r="E874" s="1">
        <f>'All Nodes'!E8461</f>
        <v>-0.4511</v>
      </c>
      <c r="F874" s="1">
        <f>'All Nodes'!F8461</f>
        <v>0.49487100000000001</v>
      </c>
      <c r="G874">
        <f>'All Nodes'!G8461</f>
        <v>100001</v>
      </c>
    </row>
    <row r="875" spans="1:7" x14ac:dyDescent="0.25">
      <c r="A875" t="str">
        <f>'All Nodes'!A8462</f>
        <v>GRID</v>
      </c>
      <c r="B875">
        <f>'All Nodes'!B8462</f>
        <v>113033</v>
      </c>
      <c r="C875">
        <f>'All Nodes'!C8462</f>
        <v>100001</v>
      </c>
      <c r="D875" s="1">
        <f>'All Nodes'!D8462</f>
        <v>0.32986700000000002</v>
      </c>
      <c r="E875" s="1">
        <f>'All Nodes'!E8462</f>
        <v>-0.45397599999999999</v>
      </c>
      <c r="F875" s="1">
        <f>'All Nodes'!F8462</f>
        <v>0.49487100000000001</v>
      </c>
      <c r="G875">
        <f>'All Nodes'!G8462</f>
        <v>100001</v>
      </c>
    </row>
    <row r="876" spans="1:7" x14ac:dyDescent="0.25">
      <c r="A876" t="str">
        <f>'All Nodes'!A8463</f>
        <v>GRID</v>
      </c>
      <c r="B876">
        <f>'All Nodes'!B8463</f>
        <v>113034</v>
      </c>
      <c r="C876">
        <f>'All Nodes'!C8463</f>
        <v>100001</v>
      </c>
      <c r="D876" s="1">
        <f>'All Nodes'!D8463</f>
        <v>0.33195799999999998</v>
      </c>
      <c r="E876" s="1">
        <f>'All Nodes'!E8463</f>
        <v>-0.45685300000000001</v>
      </c>
      <c r="F876" s="1">
        <f>'All Nodes'!F8463</f>
        <v>0.49487199999999998</v>
      </c>
      <c r="G876">
        <f>'All Nodes'!G8463</f>
        <v>100001</v>
      </c>
    </row>
    <row r="877" spans="1:7" x14ac:dyDescent="0.25">
      <c r="A877" t="str">
        <f>'All Nodes'!A8464</f>
        <v>GRID</v>
      </c>
      <c r="B877">
        <f>'All Nodes'!B8464</f>
        <v>113035</v>
      </c>
      <c r="C877">
        <f>'All Nodes'!C8464</f>
        <v>100001</v>
      </c>
      <c r="D877" s="1">
        <f>'All Nodes'!D8464</f>
        <v>0.33404800000000001</v>
      </c>
      <c r="E877" s="1">
        <f>'All Nodes'!E8464</f>
        <v>-0.45973000000000003</v>
      </c>
      <c r="F877" s="1">
        <f>'All Nodes'!F8464</f>
        <v>0.49487199999999998</v>
      </c>
      <c r="G877">
        <f>'All Nodes'!G8464</f>
        <v>100001</v>
      </c>
    </row>
    <row r="878" spans="1:7" x14ac:dyDescent="0.25">
      <c r="A878" t="str">
        <f>'All Nodes'!A8465</f>
        <v>GRID</v>
      </c>
      <c r="B878">
        <f>'All Nodes'!B8465</f>
        <v>113036</v>
      </c>
      <c r="C878">
        <f>'All Nodes'!C8465</f>
        <v>100001</v>
      </c>
      <c r="D878" s="1">
        <f>'All Nodes'!D8465</f>
        <v>0.33506000000000002</v>
      </c>
      <c r="E878" s="1">
        <f>'All Nodes'!E8465</f>
        <v>-0.46112300000000001</v>
      </c>
      <c r="F878" s="1">
        <f>'All Nodes'!F8465</f>
        <v>0.49487199999999998</v>
      </c>
      <c r="G878">
        <f>'All Nodes'!G8465</f>
        <v>100001</v>
      </c>
    </row>
    <row r="879" spans="1:7" x14ac:dyDescent="0.25">
      <c r="A879" t="str">
        <f>'All Nodes'!A8466</f>
        <v>GRID</v>
      </c>
      <c r="B879">
        <f>'All Nodes'!B8466</f>
        <v>113037</v>
      </c>
      <c r="C879">
        <f>'All Nodes'!C8466</f>
        <v>100001</v>
      </c>
      <c r="D879" s="1">
        <f>'All Nodes'!D8466</f>
        <v>0.33822799999999997</v>
      </c>
      <c r="E879" s="1">
        <f>'All Nodes'!E8466</f>
        <v>-0.46548299999999998</v>
      </c>
      <c r="F879" s="1">
        <f>'All Nodes'!F8466</f>
        <v>0.49487199999999998</v>
      </c>
      <c r="G879">
        <f>'All Nodes'!G8466</f>
        <v>100001</v>
      </c>
    </row>
    <row r="880" spans="1:7" x14ac:dyDescent="0.25">
      <c r="A880" t="str">
        <f>'All Nodes'!A8467</f>
        <v>GRID</v>
      </c>
      <c r="B880">
        <f>'All Nodes'!B8467</f>
        <v>113038</v>
      </c>
      <c r="C880">
        <f>'All Nodes'!C8467</f>
        <v>100001</v>
      </c>
      <c r="D880" s="1">
        <f>'All Nodes'!D8467</f>
        <v>0.34031699999999998</v>
      </c>
      <c r="E880" s="1">
        <f>'All Nodes'!E8467</f>
        <v>-0.46835700000000002</v>
      </c>
      <c r="F880" s="1">
        <f>'All Nodes'!F8467</f>
        <v>0.49487199999999998</v>
      </c>
      <c r="G880">
        <f>'All Nodes'!G8467</f>
        <v>100001</v>
      </c>
    </row>
    <row r="881" spans="1:7" x14ac:dyDescent="0.25">
      <c r="A881" t="str">
        <f>'All Nodes'!A8468</f>
        <v>GRID</v>
      </c>
      <c r="B881">
        <f>'All Nodes'!B8468</f>
        <v>113039</v>
      </c>
      <c r="C881">
        <f>'All Nodes'!C8468</f>
        <v>100001</v>
      </c>
      <c r="D881" s="1">
        <f>'All Nodes'!D8468</f>
        <v>0.34240700000000002</v>
      </c>
      <c r="E881" s="1">
        <f>'All Nodes'!E8468</f>
        <v>-0.47123399999999999</v>
      </c>
      <c r="F881" s="1">
        <f>'All Nodes'!F8468</f>
        <v>0.49487199999999998</v>
      </c>
      <c r="G881">
        <f>'All Nodes'!G8468</f>
        <v>100001</v>
      </c>
    </row>
    <row r="882" spans="1:7" x14ac:dyDescent="0.25">
      <c r="A882" t="str">
        <f>'All Nodes'!A8469</f>
        <v>GRID</v>
      </c>
      <c r="B882">
        <f>'All Nodes'!B8469</f>
        <v>113040</v>
      </c>
      <c r="C882">
        <f>'All Nodes'!C8469</f>
        <v>100001</v>
      </c>
      <c r="D882" s="1">
        <f>'All Nodes'!D8469</f>
        <v>-0.32355499999999998</v>
      </c>
      <c r="E882" s="1">
        <f>'All Nodes'!E8469</f>
        <v>-0.445378</v>
      </c>
      <c r="F882" s="1">
        <f>'All Nodes'!F8469</f>
        <v>0.49487199999999998</v>
      </c>
      <c r="G882">
        <f>'All Nodes'!G8469</f>
        <v>100001</v>
      </c>
    </row>
    <row r="883" spans="1:7" x14ac:dyDescent="0.25">
      <c r="A883" t="str">
        <f>'All Nodes'!A8470</f>
        <v>GRID</v>
      </c>
      <c r="B883">
        <f>'All Nodes'!B8470</f>
        <v>113041</v>
      </c>
      <c r="C883">
        <f>'All Nodes'!C8470</f>
        <v>100001</v>
      </c>
      <c r="D883" s="1">
        <f>'All Nodes'!D8470</f>
        <v>-0.32564500000000002</v>
      </c>
      <c r="E883" s="1">
        <f>'All Nodes'!E8470</f>
        <v>-0.44825500000000001</v>
      </c>
      <c r="F883" s="1">
        <f>'All Nodes'!F8470</f>
        <v>0.49487199999999998</v>
      </c>
      <c r="G883">
        <f>'All Nodes'!G8470</f>
        <v>100001</v>
      </c>
    </row>
    <row r="884" spans="1:7" x14ac:dyDescent="0.25">
      <c r="A884" t="str">
        <f>'All Nodes'!A8471</f>
        <v>GRID</v>
      </c>
      <c r="B884">
        <f>'All Nodes'!B8471</f>
        <v>113042</v>
      </c>
      <c r="C884">
        <f>'All Nodes'!C8471</f>
        <v>100001</v>
      </c>
      <c r="D884" s="1">
        <f>'All Nodes'!D8471</f>
        <v>-0.327733</v>
      </c>
      <c r="E884" s="1">
        <f>'All Nodes'!E8471</f>
        <v>-0.45113199999999998</v>
      </c>
      <c r="F884" s="1">
        <f>'All Nodes'!F8471</f>
        <v>0.49487199999999998</v>
      </c>
      <c r="G884">
        <f>'All Nodes'!G8471</f>
        <v>100001</v>
      </c>
    </row>
    <row r="885" spans="1:7" x14ac:dyDescent="0.25">
      <c r="A885" t="str">
        <f>'All Nodes'!A8472</f>
        <v>GRID</v>
      </c>
      <c r="B885">
        <f>'All Nodes'!B8472</f>
        <v>113043</v>
      </c>
      <c r="C885">
        <f>'All Nodes'!C8472</f>
        <v>100001</v>
      </c>
      <c r="D885" s="1">
        <f>'All Nodes'!D8472</f>
        <v>-0.32982299999999998</v>
      </c>
      <c r="E885" s="1">
        <f>'All Nodes'!E8472</f>
        <v>-0.454009</v>
      </c>
      <c r="F885" s="1">
        <f>'All Nodes'!F8472</f>
        <v>0.49487100000000001</v>
      </c>
      <c r="G885">
        <f>'All Nodes'!G8472</f>
        <v>100001</v>
      </c>
    </row>
    <row r="886" spans="1:7" x14ac:dyDescent="0.25">
      <c r="A886" t="str">
        <f>'All Nodes'!A8473</f>
        <v>GRID</v>
      </c>
      <c r="B886">
        <f>'All Nodes'!B8473</f>
        <v>113044</v>
      </c>
      <c r="C886">
        <f>'All Nodes'!C8473</f>
        <v>100001</v>
      </c>
      <c r="D886" s="1">
        <f>'All Nodes'!D8473</f>
        <v>-0.33191300000000001</v>
      </c>
      <c r="E886" s="1">
        <f>'All Nodes'!E8473</f>
        <v>-0.45688499999999999</v>
      </c>
      <c r="F886" s="1">
        <f>'All Nodes'!F8473</f>
        <v>0.49487100000000001</v>
      </c>
      <c r="G886">
        <f>'All Nodes'!G8473</f>
        <v>100001</v>
      </c>
    </row>
    <row r="887" spans="1:7" x14ac:dyDescent="0.25">
      <c r="A887" t="str">
        <f>'All Nodes'!A8474</f>
        <v>GRID</v>
      </c>
      <c r="B887">
        <f>'All Nodes'!B8474</f>
        <v>113045</v>
      </c>
      <c r="C887">
        <f>'All Nodes'!C8474</f>
        <v>100001</v>
      </c>
      <c r="D887" s="1">
        <f>'All Nodes'!D8474</f>
        <v>-0.33400200000000002</v>
      </c>
      <c r="E887" s="1">
        <f>'All Nodes'!E8474</f>
        <v>-0.45976099999999998</v>
      </c>
      <c r="F887" s="1">
        <f>'All Nodes'!F8474</f>
        <v>0.49487100000000001</v>
      </c>
      <c r="G887">
        <f>'All Nodes'!G8474</f>
        <v>100001</v>
      </c>
    </row>
    <row r="888" spans="1:7" x14ac:dyDescent="0.25">
      <c r="A888" t="str">
        <f>'All Nodes'!A8475</f>
        <v>GRID</v>
      </c>
      <c r="B888">
        <f>'All Nodes'!B8475</f>
        <v>113046</v>
      </c>
      <c r="C888">
        <f>'All Nodes'!C8475</f>
        <v>100001</v>
      </c>
      <c r="D888" s="1">
        <f>'All Nodes'!D8475</f>
        <v>-0.33501500000000001</v>
      </c>
      <c r="E888" s="1">
        <f>'All Nodes'!E8475</f>
        <v>-0.46115499999999998</v>
      </c>
      <c r="F888" s="1">
        <f>'All Nodes'!F8475</f>
        <v>0.49487100000000001</v>
      </c>
      <c r="G888">
        <f>'All Nodes'!G8475</f>
        <v>100001</v>
      </c>
    </row>
    <row r="889" spans="1:7" x14ac:dyDescent="0.25">
      <c r="A889" t="str">
        <f>'All Nodes'!A8476</f>
        <v>GRID</v>
      </c>
      <c r="B889">
        <f>'All Nodes'!B8476</f>
        <v>113047</v>
      </c>
      <c r="C889">
        <f>'All Nodes'!C8476</f>
        <v>100001</v>
      </c>
      <c r="D889" s="1">
        <f>'All Nodes'!D8476</f>
        <v>-0.33818199999999998</v>
      </c>
      <c r="E889" s="1">
        <f>'All Nodes'!E8476</f>
        <v>-0.46551500000000001</v>
      </c>
      <c r="F889" s="1">
        <f>'All Nodes'!F8476</f>
        <v>0.49487100000000001</v>
      </c>
      <c r="G889">
        <f>'All Nodes'!G8476</f>
        <v>100001</v>
      </c>
    </row>
    <row r="890" spans="1:7" x14ac:dyDescent="0.25">
      <c r="A890" t="str">
        <f>'All Nodes'!A8477</f>
        <v>GRID</v>
      </c>
      <c r="B890">
        <f>'All Nodes'!B8477</f>
        <v>113048</v>
      </c>
      <c r="C890">
        <f>'All Nodes'!C8477</f>
        <v>100001</v>
      </c>
      <c r="D890" s="1">
        <f>'All Nodes'!D8477</f>
        <v>-0.34027200000000002</v>
      </c>
      <c r="E890" s="1">
        <f>'All Nodes'!E8477</f>
        <v>-0.468391</v>
      </c>
      <c r="F890" s="1">
        <f>'All Nodes'!F8477</f>
        <v>0.49487100000000001</v>
      </c>
      <c r="G890">
        <f>'All Nodes'!G8477</f>
        <v>100001</v>
      </c>
    </row>
    <row r="891" spans="1:7" x14ac:dyDescent="0.25">
      <c r="A891" t="str">
        <f>'All Nodes'!A8478</f>
        <v>GRID</v>
      </c>
      <c r="B891">
        <f>'All Nodes'!B8478</f>
        <v>113049</v>
      </c>
      <c r="C891">
        <f>'All Nodes'!C8478</f>
        <v>100001</v>
      </c>
      <c r="D891" s="1">
        <f>'All Nodes'!D8478</f>
        <v>-0.34236100000000003</v>
      </c>
      <c r="E891" s="1">
        <f>'All Nodes'!E8478</f>
        <v>-0.47126800000000002</v>
      </c>
      <c r="F891" s="1">
        <f>'All Nodes'!F8478</f>
        <v>0.49487100000000001</v>
      </c>
      <c r="G891">
        <f>'All Nodes'!G8478</f>
        <v>100001</v>
      </c>
    </row>
    <row r="892" spans="1:7" x14ac:dyDescent="0.25">
      <c r="A892" t="str">
        <f>'All Nodes'!A8479</f>
        <v>GRID</v>
      </c>
      <c r="B892">
        <f>'All Nodes'!B8479</f>
        <v>113050</v>
      </c>
      <c r="C892">
        <f>'All Nodes'!C8479</f>
        <v>100001</v>
      </c>
      <c r="D892" s="1">
        <f>'All Nodes'!D8479</f>
        <v>0.42757800000000001</v>
      </c>
      <c r="E892" s="1">
        <f>'All Nodes'!E8479</f>
        <v>0.38503100000000001</v>
      </c>
      <c r="F892" s="1">
        <f>'All Nodes'!F8479</f>
        <v>0.49486999999999998</v>
      </c>
      <c r="G892">
        <f>'All Nodes'!G8479</f>
        <v>100001</v>
      </c>
    </row>
    <row r="893" spans="1:7" x14ac:dyDescent="0.25">
      <c r="A893" t="str">
        <f>'All Nodes'!A8480</f>
        <v>GRID</v>
      </c>
      <c r="B893">
        <f>'All Nodes'!B8480</f>
        <v>113051</v>
      </c>
      <c r="C893">
        <f>'All Nodes'!C8480</f>
        <v>100001</v>
      </c>
      <c r="D893" s="1">
        <f>'All Nodes'!D8480</f>
        <v>0.42357299999999998</v>
      </c>
      <c r="E893" s="1">
        <f>'All Nodes'!E8480</f>
        <v>0.38142599999999999</v>
      </c>
      <c r="F893" s="1">
        <f>'All Nodes'!F8480</f>
        <v>0.49486999999999998</v>
      </c>
      <c r="G893">
        <f>'All Nodes'!G8480</f>
        <v>100001</v>
      </c>
    </row>
    <row r="894" spans="1:7" x14ac:dyDescent="0.25">
      <c r="A894" t="str">
        <f>'All Nodes'!A8481</f>
        <v>GRID</v>
      </c>
      <c r="B894">
        <f>'All Nodes'!B8481</f>
        <v>113052</v>
      </c>
      <c r="C894">
        <f>'All Nodes'!C8481</f>
        <v>100001</v>
      </c>
      <c r="D894" s="1">
        <f>'All Nodes'!D8481</f>
        <v>0.42229299999999997</v>
      </c>
      <c r="E894" s="1">
        <f>'All Nodes'!E8481</f>
        <v>0.38027300000000003</v>
      </c>
      <c r="F894" s="1">
        <f>'All Nodes'!F8481</f>
        <v>0.49486999999999998</v>
      </c>
      <c r="G894">
        <f>'All Nodes'!G8481</f>
        <v>100001</v>
      </c>
    </row>
    <row r="895" spans="1:7" x14ac:dyDescent="0.25">
      <c r="A895" t="str">
        <f>'All Nodes'!A8482</f>
        <v>GRID</v>
      </c>
      <c r="B895">
        <f>'All Nodes'!B8482</f>
        <v>113053</v>
      </c>
      <c r="C895">
        <f>'All Nodes'!C8482</f>
        <v>100001</v>
      </c>
      <c r="D895" s="1">
        <f>'All Nodes'!D8482</f>
        <v>0.419651</v>
      </c>
      <c r="E895" s="1">
        <f>'All Nodes'!E8482</f>
        <v>0.37789400000000001</v>
      </c>
      <c r="F895" s="1">
        <f>'All Nodes'!F8482</f>
        <v>0.49486999999999998</v>
      </c>
      <c r="G895">
        <f>'All Nodes'!G8482</f>
        <v>100001</v>
      </c>
    </row>
    <row r="896" spans="1:7" x14ac:dyDescent="0.25">
      <c r="A896" t="str">
        <f>'All Nodes'!A8483</f>
        <v>GRID</v>
      </c>
      <c r="B896">
        <f>'All Nodes'!B8483</f>
        <v>113054</v>
      </c>
      <c r="C896">
        <f>'All Nodes'!C8483</f>
        <v>100001</v>
      </c>
      <c r="D896" s="1">
        <f>'All Nodes'!D8483</f>
        <v>0.41700799999999999</v>
      </c>
      <c r="E896" s="1">
        <f>'All Nodes'!E8483</f>
        <v>0.37551499999999999</v>
      </c>
      <c r="F896" s="1">
        <f>'All Nodes'!F8483</f>
        <v>0.49486999999999998</v>
      </c>
      <c r="G896">
        <f>'All Nodes'!G8483</f>
        <v>100001</v>
      </c>
    </row>
    <row r="897" spans="1:7" x14ac:dyDescent="0.25">
      <c r="A897" t="str">
        <f>'All Nodes'!A8484</f>
        <v>GRID</v>
      </c>
      <c r="B897">
        <f>'All Nodes'!B8484</f>
        <v>113055</v>
      </c>
      <c r="C897">
        <f>'All Nodes'!C8484</f>
        <v>100001</v>
      </c>
      <c r="D897" s="1">
        <f>'All Nodes'!D8484</f>
        <v>0.40908299999999997</v>
      </c>
      <c r="E897" s="1">
        <f>'All Nodes'!E8484</f>
        <v>0.36837500000000001</v>
      </c>
      <c r="F897" s="1">
        <f>'All Nodes'!F8484</f>
        <v>0.49486999999999998</v>
      </c>
      <c r="G897">
        <f>'All Nodes'!G8484</f>
        <v>100001</v>
      </c>
    </row>
    <row r="898" spans="1:7" x14ac:dyDescent="0.25">
      <c r="A898" t="str">
        <f>'All Nodes'!A8485</f>
        <v>GRID</v>
      </c>
      <c r="B898">
        <f>'All Nodes'!B8485</f>
        <v>113056</v>
      </c>
      <c r="C898">
        <f>'All Nodes'!C8485</f>
        <v>100001</v>
      </c>
      <c r="D898" s="1">
        <f>'All Nodes'!D8485</f>
        <v>0.41436699999999999</v>
      </c>
      <c r="E898" s="1">
        <f>'All Nodes'!E8485</f>
        <v>0.37313400000000002</v>
      </c>
      <c r="F898" s="1">
        <f>'All Nodes'!F8485</f>
        <v>0.49486999999999998</v>
      </c>
      <c r="G898">
        <f>'All Nodes'!G8485</f>
        <v>100001</v>
      </c>
    </row>
    <row r="899" spans="1:7" x14ac:dyDescent="0.25">
      <c r="A899" t="str">
        <f>'All Nodes'!A8486</f>
        <v>GRID</v>
      </c>
      <c r="B899">
        <f>'All Nodes'!B8486</f>
        <v>113057</v>
      </c>
      <c r="C899">
        <f>'All Nodes'!C8486</f>
        <v>100001</v>
      </c>
      <c r="D899" s="1">
        <f>'All Nodes'!D8486</f>
        <v>0.41172500000000001</v>
      </c>
      <c r="E899" s="1">
        <f>'All Nodes'!E8486</f>
        <v>0.37075399999999997</v>
      </c>
      <c r="F899" s="1">
        <f>'All Nodes'!F8486</f>
        <v>0.49486999999999998</v>
      </c>
      <c r="G899">
        <f>'All Nodes'!G8486</f>
        <v>100001</v>
      </c>
    </row>
    <row r="900" spans="1:7" x14ac:dyDescent="0.25">
      <c r="A900" t="str">
        <f>'All Nodes'!A8487</f>
        <v>GRID</v>
      </c>
      <c r="B900">
        <f>'All Nodes'!B8487</f>
        <v>113058</v>
      </c>
      <c r="C900">
        <f>'All Nodes'!C8487</f>
        <v>100001</v>
      </c>
      <c r="D900" s="1">
        <f>'All Nodes'!D8487</f>
        <v>0.48254599999999997</v>
      </c>
      <c r="E900" s="1">
        <f>'All Nodes'!E8487</f>
        <v>0.31340200000000001</v>
      </c>
      <c r="F900" s="1">
        <f>'All Nodes'!F8487</f>
        <v>0.49487100000000001</v>
      </c>
      <c r="G900">
        <f>'All Nodes'!G8487</f>
        <v>100001</v>
      </c>
    </row>
    <row r="901" spans="1:7" x14ac:dyDescent="0.25">
      <c r="A901" t="str">
        <f>'All Nodes'!A8488</f>
        <v>GRID</v>
      </c>
      <c r="B901">
        <f>'All Nodes'!B8488</f>
        <v>113059</v>
      </c>
      <c r="C901">
        <f>'All Nodes'!C8488</f>
        <v>100001</v>
      </c>
      <c r="D901" s="1">
        <f>'All Nodes'!D8488</f>
        <v>0.47802699999999998</v>
      </c>
      <c r="E901" s="1">
        <f>'All Nodes'!E8488</f>
        <v>0.31046699999999999</v>
      </c>
      <c r="F901" s="1">
        <f>'All Nodes'!F8488</f>
        <v>0.49487100000000001</v>
      </c>
      <c r="G901">
        <f>'All Nodes'!G8488</f>
        <v>100001</v>
      </c>
    </row>
    <row r="902" spans="1:7" x14ac:dyDescent="0.25">
      <c r="A902" t="str">
        <f>'All Nodes'!A8489</f>
        <v>GRID</v>
      </c>
      <c r="B902">
        <f>'All Nodes'!B8489</f>
        <v>113060</v>
      </c>
      <c r="C902">
        <f>'All Nodes'!C8489</f>
        <v>100001</v>
      </c>
      <c r="D902" s="1">
        <f>'All Nodes'!D8489</f>
        <v>0.47658200000000001</v>
      </c>
      <c r="E902" s="1">
        <f>'All Nodes'!E8489</f>
        <v>0.30953000000000003</v>
      </c>
      <c r="F902" s="1">
        <f>'All Nodes'!F8489</f>
        <v>0.49487100000000001</v>
      </c>
      <c r="G902">
        <f>'All Nodes'!G8489</f>
        <v>100001</v>
      </c>
    </row>
    <row r="903" spans="1:7" x14ac:dyDescent="0.25">
      <c r="A903" t="str">
        <f>'All Nodes'!A8490</f>
        <v>GRID</v>
      </c>
      <c r="B903">
        <f>'All Nodes'!B8490</f>
        <v>113061</v>
      </c>
      <c r="C903">
        <f>'All Nodes'!C8490</f>
        <v>100001</v>
      </c>
      <c r="D903" s="1">
        <f>'All Nodes'!D8490</f>
        <v>0.47360000000000002</v>
      </c>
      <c r="E903" s="1">
        <f>'All Nodes'!E8490</f>
        <v>0.30759300000000001</v>
      </c>
      <c r="F903" s="1">
        <f>'All Nodes'!F8490</f>
        <v>0.49487100000000001</v>
      </c>
      <c r="G903">
        <f>'All Nodes'!G8490</f>
        <v>100001</v>
      </c>
    </row>
    <row r="904" spans="1:7" x14ac:dyDescent="0.25">
      <c r="A904" t="str">
        <f>'All Nodes'!A8491</f>
        <v>GRID</v>
      </c>
      <c r="B904">
        <f>'All Nodes'!B8491</f>
        <v>113062</v>
      </c>
      <c r="C904">
        <f>'All Nodes'!C8491</f>
        <v>100001</v>
      </c>
      <c r="D904" s="1">
        <f>'All Nodes'!D8491</f>
        <v>0.47061799999999998</v>
      </c>
      <c r="E904" s="1">
        <f>'All Nodes'!E8491</f>
        <v>0.30565599999999998</v>
      </c>
      <c r="F904" s="1">
        <f>'All Nodes'!F8491</f>
        <v>0.49487100000000001</v>
      </c>
      <c r="G904">
        <f>'All Nodes'!G8491</f>
        <v>100001</v>
      </c>
    </row>
    <row r="905" spans="1:7" x14ac:dyDescent="0.25">
      <c r="A905" t="str">
        <f>'All Nodes'!A8492</f>
        <v>GRID</v>
      </c>
      <c r="B905">
        <f>'All Nodes'!B8492</f>
        <v>113063</v>
      </c>
      <c r="C905">
        <f>'All Nodes'!C8492</f>
        <v>100001</v>
      </c>
      <c r="D905" s="1">
        <f>'All Nodes'!D8492</f>
        <v>0.44534699999999999</v>
      </c>
      <c r="E905" s="1">
        <f>'All Nodes'!E8492</f>
        <v>0.32359599999999999</v>
      </c>
      <c r="F905" s="1">
        <f>'All Nodes'!F8492</f>
        <v>0.49487100000000001</v>
      </c>
      <c r="G905">
        <f>'All Nodes'!G8492</f>
        <v>100001</v>
      </c>
    </row>
    <row r="906" spans="1:7" x14ac:dyDescent="0.25">
      <c r="A906" t="str">
        <f>'All Nodes'!A8493</f>
        <v>GRID</v>
      </c>
      <c r="B906">
        <f>'All Nodes'!B8493</f>
        <v>113064</v>
      </c>
      <c r="C906">
        <f>'All Nodes'!C8493</f>
        <v>100001</v>
      </c>
      <c r="D906" s="1">
        <f>'All Nodes'!D8493</f>
        <v>0.46465499999999998</v>
      </c>
      <c r="E906" s="1">
        <f>'All Nodes'!E8493</f>
        <v>0.30178300000000002</v>
      </c>
      <c r="F906" s="1">
        <f>'All Nodes'!F8493</f>
        <v>0.49487100000000001</v>
      </c>
      <c r="G906">
        <f>'All Nodes'!G8493</f>
        <v>100001</v>
      </c>
    </row>
    <row r="907" spans="1:7" x14ac:dyDescent="0.25">
      <c r="A907" t="str">
        <f>'All Nodes'!A8494</f>
        <v>GRID</v>
      </c>
      <c r="B907">
        <f>'All Nodes'!B8494</f>
        <v>113065</v>
      </c>
      <c r="C907">
        <f>'All Nodes'!C8494</f>
        <v>100001</v>
      </c>
      <c r="D907" s="1">
        <f>'All Nodes'!D8494</f>
        <v>0.467636</v>
      </c>
      <c r="E907" s="1">
        <f>'All Nodes'!E8494</f>
        <v>0.30371999999999999</v>
      </c>
      <c r="F907" s="1">
        <f>'All Nodes'!F8494</f>
        <v>0.49487100000000001</v>
      </c>
      <c r="G907">
        <f>'All Nodes'!G8494</f>
        <v>100001</v>
      </c>
    </row>
    <row r="908" spans="1:7" x14ac:dyDescent="0.25">
      <c r="A908" t="str">
        <f>'All Nodes'!A8495</f>
        <v>GRID</v>
      </c>
      <c r="B908">
        <f>'All Nodes'!B8495</f>
        <v>113066</v>
      </c>
      <c r="C908">
        <f>'All Nodes'!C8495</f>
        <v>100001</v>
      </c>
      <c r="D908" s="1">
        <f>'All Nodes'!D8495</f>
        <v>0.42780099999999999</v>
      </c>
      <c r="E908" s="1">
        <f>'All Nodes'!E8495</f>
        <v>0.34646100000000002</v>
      </c>
      <c r="F908" s="1">
        <f>'All Nodes'!F8495</f>
        <v>0.49487100000000001</v>
      </c>
      <c r="G908">
        <f>'All Nodes'!G8495</f>
        <v>100001</v>
      </c>
    </row>
    <row r="909" spans="1:7" x14ac:dyDescent="0.25">
      <c r="A909" t="str">
        <f>'All Nodes'!A8496</f>
        <v>GRID</v>
      </c>
      <c r="B909">
        <f>'All Nodes'!B8496</f>
        <v>113067</v>
      </c>
      <c r="C909">
        <f>'All Nodes'!C8496</f>
        <v>100001</v>
      </c>
      <c r="D909" s="1">
        <f>'All Nodes'!D8496</f>
        <v>0.46167200000000003</v>
      </c>
      <c r="E909" s="1">
        <f>'All Nodes'!E8496</f>
        <v>0.299846</v>
      </c>
      <c r="F909" s="1">
        <f>'All Nodes'!F8496</f>
        <v>0.49487100000000001</v>
      </c>
      <c r="G909">
        <f>'All Nodes'!G8496</f>
        <v>100001</v>
      </c>
    </row>
    <row r="910" spans="1:7" x14ac:dyDescent="0.25">
      <c r="A910" t="str">
        <f>'All Nodes'!A8497</f>
        <v>GRID</v>
      </c>
      <c r="B910">
        <f>'All Nodes'!B8497</f>
        <v>113068</v>
      </c>
      <c r="C910">
        <f>'All Nodes'!C8497</f>
        <v>100001</v>
      </c>
      <c r="D910" s="1">
        <f>'All Nodes'!D8497</f>
        <v>0.43021999999999999</v>
      </c>
      <c r="E910" s="1">
        <f>'All Nodes'!E8497</f>
        <v>0.38740999999999998</v>
      </c>
      <c r="F910" s="1">
        <f>'All Nodes'!F8497</f>
        <v>0.49487100000000001</v>
      </c>
      <c r="G910">
        <f>'All Nodes'!G8497</f>
        <v>100001</v>
      </c>
    </row>
    <row r="911" spans="1:7" x14ac:dyDescent="0.25">
      <c r="A911" t="str">
        <f>'All Nodes'!A8498</f>
        <v>GRID</v>
      </c>
      <c r="B911">
        <f>'All Nodes'!B8498</f>
        <v>113069</v>
      </c>
      <c r="C911">
        <f>'All Nodes'!C8498</f>
        <v>100001</v>
      </c>
      <c r="D911" s="1">
        <f>'All Nodes'!D8498</f>
        <v>0.432863</v>
      </c>
      <c r="E911" s="1">
        <f>'All Nodes'!E8498</f>
        <v>0.38979000000000003</v>
      </c>
      <c r="F911" s="1">
        <f>'All Nodes'!F8498</f>
        <v>0.49487100000000001</v>
      </c>
      <c r="G911">
        <f>'All Nodes'!G8498</f>
        <v>100001</v>
      </c>
    </row>
    <row r="912" spans="1:7" x14ac:dyDescent="0.25">
      <c r="A912" t="str">
        <f>'All Nodes'!A8499</f>
        <v>GRID</v>
      </c>
      <c r="B912">
        <f>'All Nodes'!B8499</f>
        <v>113070</v>
      </c>
      <c r="C912">
        <f>'All Nodes'!C8499</f>
        <v>100001</v>
      </c>
      <c r="D912" s="1">
        <f>'All Nodes'!D8499</f>
        <v>0.48552800000000002</v>
      </c>
      <c r="E912" s="1">
        <f>'All Nodes'!E8499</f>
        <v>0.31533899999999998</v>
      </c>
      <c r="F912" s="1">
        <f>'All Nodes'!F8499</f>
        <v>0.49487100000000001</v>
      </c>
      <c r="G912">
        <f>'All Nodes'!G8499</f>
        <v>100001</v>
      </c>
    </row>
    <row r="913" spans="1:7" x14ac:dyDescent="0.25">
      <c r="A913" t="str">
        <f>'All Nodes'!A8500</f>
        <v>GRID</v>
      </c>
      <c r="B913">
        <f>'All Nodes'!B8500</f>
        <v>113071</v>
      </c>
      <c r="C913">
        <f>'All Nodes'!C8500</f>
        <v>100001</v>
      </c>
      <c r="D913" s="1">
        <f>'All Nodes'!D8500</f>
        <v>0.48851</v>
      </c>
      <c r="E913" s="1">
        <f>'All Nodes'!E8500</f>
        <v>0.31727499999999997</v>
      </c>
      <c r="F913" s="1">
        <f>'All Nodes'!F8500</f>
        <v>0.49487100000000001</v>
      </c>
      <c r="G913">
        <f>'All Nodes'!G8500</f>
        <v>100001</v>
      </c>
    </row>
    <row r="914" spans="1:7" x14ac:dyDescent="0.25">
      <c r="A914" t="str">
        <f>'All Nodes'!A8501</f>
        <v>GRID</v>
      </c>
      <c r="B914">
        <f>'All Nodes'!B8501</f>
        <v>113072</v>
      </c>
      <c r="C914">
        <f>'All Nodes'!C8501</f>
        <v>100001</v>
      </c>
      <c r="D914" s="1">
        <f>'All Nodes'!D8501</f>
        <v>0.51266100000000003</v>
      </c>
      <c r="E914" s="1">
        <f>'All Nodes'!E8501</f>
        <v>0.26124599999999998</v>
      </c>
      <c r="F914" s="1">
        <f>'All Nodes'!F8501</f>
        <v>0.49487100000000001</v>
      </c>
      <c r="G914">
        <f>'All Nodes'!G8501</f>
        <v>100001</v>
      </c>
    </row>
    <row r="915" spans="1:7" x14ac:dyDescent="0.25">
      <c r="A915" t="str">
        <f>'All Nodes'!A8502</f>
        <v>GRID</v>
      </c>
      <c r="B915">
        <f>'All Nodes'!B8502</f>
        <v>113073</v>
      </c>
      <c r="C915">
        <f>'All Nodes'!C8502</f>
        <v>100001</v>
      </c>
      <c r="D915" s="1">
        <f>'All Nodes'!D8502</f>
        <v>0.50785999999999998</v>
      </c>
      <c r="E915" s="1">
        <f>'All Nodes'!E8502</f>
        <v>0.25879999999999997</v>
      </c>
      <c r="F915" s="1">
        <f>'All Nodes'!F8502</f>
        <v>0.49487100000000001</v>
      </c>
      <c r="G915">
        <f>'All Nodes'!G8502</f>
        <v>100001</v>
      </c>
    </row>
    <row r="916" spans="1:7" x14ac:dyDescent="0.25">
      <c r="A916" t="str">
        <f>'All Nodes'!A8503</f>
        <v>GRID</v>
      </c>
      <c r="B916">
        <f>'All Nodes'!B8503</f>
        <v>113074</v>
      </c>
      <c r="C916">
        <f>'All Nodes'!C8503</f>
        <v>100001</v>
      </c>
      <c r="D916" s="1">
        <f>'All Nodes'!D8503</f>
        <v>0.50632600000000005</v>
      </c>
      <c r="E916" s="1">
        <f>'All Nodes'!E8503</f>
        <v>0.25801800000000003</v>
      </c>
      <c r="F916" s="1">
        <f>'All Nodes'!F8503</f>
        <v>0.49487100000000001</v>
      </c>
      <c r="G916">
        <f>'All Nodes'!G8503</f>
        <v>100001</v>
      </c>
    </row>
    <row r="917" spans="1:7" x14ac:dyDescent="0.25">
      <c r="A917" t="str">
        <f>'All Nodes'!A8504</f>
        <v>GRID</v>
      </c>
      <c r="B917">
        <f>'All Nodes'!B8504</f>
        <v>113075</v>
      </c>
      <c r="C917">
        <f>'All Nodes'!C8504</f>
        <v>100001</v>
      </c>
      <c r="D917" s="1">
        <f>'All Nodes'!D8504</f>
        <v>0.50315699999999997</v>
      </c>
      <c r="E917" s="1">
        <f>'All Nodes'!E8504</f>
        <v>0.25640400000000002</v>
      </c>
      <c r="F917" s="1">
        <f>'All Nodes'!F8504</f>
        <v>0.49487100000000001</v>
      </c>
      <c r="G917">
        <f>'All Nodes'!G8504</f>
        <v>100001</v>
      </c>
    </row>
    <row r="918" spans="1:7" x14ac:dyDescent="0.25">
      <c r="A918" t="str">
        <f>'All Nodes'!A8505</f>
        <v>GRID</v>
      </c>
      <c r="B918">
        <f>'All Nodes'!B8505</f>
        <v>113076</v>
      </c>
      <c r="C918">
        <f>'All Nodes'!C8505</f>
        <v>100001</v>
      </c>
      <c r="D918" s="1">
        <f>'All Nodes'!D8505</f>
        <v>0.49998900000000002</v>
      </c>
      <c r="E918" s="1">
        <f>'All Nodes'!E8505</f>
        <v>0.25479000000000002</v>
      </c>
      <c r="F918" s="1">
        <f>'All Nodes'!F8505</f>
        <v>0.49487100000000001</v>
      </c>
      <c r="G918">
        <f>'All Nodes'!G8505</f>
        <v>100001</v>
      </c>
    </row>
    <row r="919" spans="1:7" x14ac:dyDescent="0.25">
      <c r="A919" t="str">
        <f>'All Nodes'!A8506</f>
        <v>GRID</v>
      </c>
      <c r="B919">
        <f>'All Nodes'!B8506</f>
        <v>113077</v>
      </c>
      <c r="C919">
        <f>'All Nodes'!C8506</f>
        <v>100001</v>
      </c>
      <c r="D919" s="1">
        <f>'All Nodes'!D8506</f>
        <v>0.49682100000000001</v>
      </c>
      <c r="E919" s="1">
        <f>'All Nodes'!E8506</f>
        <v>0.25317400000000001</v>
      </c>
      <c r="F919" s="1">
        <f>'All Nodes'!F8506</f>
        <v>0.49487100000000001</v>
      </c>
      <c r="G919">
        <f>'All Nodes'!G8506</f>
        <v>100001</v>
      </c>
    </row>
    <row r="920" spans="1:7" x14ac:dyDescent="0.25">
      <c r="A920" t="str">
        <f>'All Nodes'!A8507</f>
        <v>GRID</v>
      </c>
      <c r="B920">
        <f>'All Nodes'!B8507</f>
        <v>113078</v>
      </c>
      <c r="C920">
        <f>'All Nodes'!C8507</f>
        <v>100001</v>
      </c>
      <c r="D920" s="1">
        <f>'All Nodes'!D8507</f>
        <v>0.49365399999999998</v>
      </c>
      <c r="E920" s="1">
        <f>'All Nodes'!E8507</f>
        <v>0.25155899999999998</v>
      </c>
      <c r="F920" s="1">
        <f>'All Nodes'!F8507</f>
        <v>0.49487100000000001</v>
      </c>
      <c r="G920">
        <f>'All Nodes'!G8507</f>
        <v>100001</v>
      </c>
    </row>
    <row r="921" spans="1:7" x14ac:dyDescent="0.25">
      <c r="A921" t="str">
        <f>'All Nodes'!A8508</f>
        <v>GRID</v>
      </c>
      <c r="B921">
        <f>'All Nodes'!B8508</f>
        <v>113079</v>
      </c>
      <c r="C921">
        <f>'All Nodes'!C8508</f>
        <v>100001</v>
      </c>
      <c r="D921" s="1">
        <f>'All Nodes'!D8508</f>
        <v>0.49048599999999998</v>
      </c>
      <c r="E921" s="1">
        <f>'All Nodes'!E8508</f>
        <v>0.249944</v>
      </c>
      <c r="F921" s="1">
        <f>'All Nodes'!F8508</f>
        <v>0.49487100000000001</v>
      </c>
      <c r="G921">
        <f>'All Nodes'!G8508</f>
        <v>100001</v>
      </c>
    </row>
    <row r="922" spans="1:7" x14ac:dyDescent="0.25">
      <c r="A922" t="str">
        <f>'All Nodes'!A8509</f>
        <v>GRID</v>
      </c>
      <c r="B922">
        <f>'All Nodes'!B8509</f>
        <v>113080</v>
      </c>
      <c r="C922">
        <f>'All Nodes'!C8509</f>
        <v>100001</v>
      </c>
      <c r="D922" s="1">
        <f>'All Nodes'!D8509</f>
        <v>0.54721699999999995</v>
      </c>
      <c r="E922" s="1">
        <f>'All Nodes'!E8509</f>
        <v>0.17783199999999999</v>
      </c>
      <c r="F922" s="1">
        <f>'All Nodes'!F8509</f>
        <v>0.49487100000000001</v>
      </c>
      <c r="G922">
        <f>'All Nodes'!G8509</f>
        <v>100001</v>
      </c>
    </row>
    <row r="923" spans="1:7" x14ac:dyDescent="0.25">
      <c r="A923" t="str">
        <f>'All Nodes'!A8510</f>
        <v>GRID</v>
      </c>
      <c r="B923">
        <f>'All Nodes'!B8510</f>
        <v>113081</v>
      </c>
      <c r="C923">
        <f>'All Nodes'!C8510</f>
        <v>100001</v>
      </c>
      <c r="D923" s="1">
        <f>'All Nodes'!D8510</f>
        <v>0.54209300000000005</v>
      </c>
      <c r="E923" s="1">
        <f>'All Nodes'!E8510</f>
        <v>0.17616699999999999</v>
      </c>
      <c r="F923" s="1">
        <f>'All Nodes'!F8510</f>
        <v>0.49487100000000001</v>
      </c>
      <c r="G923">
        <f>'All Nodes'!G8510</f>
        <v>100001</v>
      </c>
    </row>
    <row r="924" spans="1:7" x14ac:dyDescent="0.25">
      <c r="A924" t="str">
        <f>'All Nodes'!A8511</f>
        <v>GRID</v>
      </c>
      <c r="B924">
        <f>'All Nodes'!B8511</f>
        <v>113082</v>
      </c>
      <c r="C924">
        <f>'All Nodes'!C8511</f>
        <v>100001</v>
      </c>
      <c r="D924" s="1">
        <f>'All Nodes'!D8511</f>
        <v>0.54045399999999999</v>
      </c>
      <c r="E924" s="1">
        <f>'All Nodes'!E8511</f>
        <v>0.17563500000000001</v>
      </c>
      <c r="F924" s="1">
        <f>'All Nodes'!F8511</f>
        <v>0.49487100000000001</v>
      </c>
      <c r="G924">
        <f>'All Nodes'!G8511</f>
        <v>100001</v>
      </c>
    </row>
    <row r="925" spans="1:7" x14ac:dyDescent="0.25">
      <c r="A925" t="str">
        <f>'All Nodes'!A8512</f>
        <v>GRID</v>
      </c>
      <c r="B925">
        <f>'All Nodes'!B8512</f>
        <v>113083</v>
      </c>
      <c r="C925">
        <f>'All Nodes'!C8512</f>
        <v>100001</v>
      </c>
      <c r="D925" s="1">
        <f>'All Nodes'!D8512</f>
        <v>0.53707300000000002</v>
      </c>
      <c r="E925" s="1">
        <f>'All Nodes'!E8512</f>
        <v>0.17453399999999999</v>
      </c>
      <c r="F925" s="1">
        <f>'All Nodes'!F8512</f>
        <v>0.49487100000000001</v>
      </c>
      <c r="G925">
        <f>'All Nodes'!G8512</f>
        <v>100001</v>
      </c>
    </row>
    <row r="926" spans="1:7" x14ac:dyDescent="0.25">
      <c r="A926" t="str">
        <f>'All Nodes'!A8513</f>
        <v>GRID</v>
      </c>
      <c r="B926">
        <f>'All Nodes'!B8513</f>
        <v>113084</v>
      </c>
      <c r="C926">
        <f>'All Nodes'!C8513</f>
        <v>100001</v>
      </c>
      <c r="D926" s="1">
        <f>'All Nodes'!D8513</f>
        <v>0.53369100000000003</v>
      </c>
      <c r="E926" s="1">
        <f>'All Nodes'!E8513</f>
        <v>0.17343500000000001</v>
      </c>
      <c r="F926" s="1">
        <f>'All Nodes'!F8513</f>
        <v>0.49487100000000001</v>
      </c>
      <c r="G926">
        <f>'All Nodes'!G8513</f>
        <v>100001</v>
      </c>
    </row>
    <row r="927" spans="1:7" x14ac:dyDescent="0.25">
      <c r="A927" t="str">
        <f>'All Nodes'!A8514</f>
        <v>GRID</v>
      </c>
      <c r="B927">
        <f>'All Nodes'!B8514</f>
        <v>113085</v>
      </c>
      <c r="C927">
        <f>'All Nodes'!C8514</f>
        <v>100001</v>
      </c>
      <c r="D927" s="1">
        <f>'All Nodes'!D8514</f>
        <v>0.50289499999999998</v>
      </c>
      <c r="E927" s="1">
        <f>'All Nodes'!E8514</f>
        <v>0.22393299999999999</v>
      </c>
      <c r="F927" s="1">
        <f>'All Nodes'!F8514</f>
        <v>0.49487100000000001</v>
      </c>
      <c r="G927">
        <f>'All Nodes'!G8514</f>
        <v>100001</v>
      </c>
    </row>
    <row r="928" spans="1:7" x14ac:dyDescent="0.25">
      <c r="A928" t="str">
        <f>'All Nodes'!A8515</f>
        <v>GRID</v>
      </c>
      <c r="B928">
        <f>'All Nodes'!B8515</f>
        <v>113086</v>
      </c>
      <c r="C928">
        <f>'All Nodes'!C8515</f>
        <v>100001</v>
      </c>
      <c r="D928" s="1">
        <f>'All Nodes'!D8515</f>
        <v>0.52354599999999996</v>
      </c>
      <c r="E928" s="1">
        <f>'All Nodes'!E8515</f>
        <v>0.17013900000000001</v>
      </c>
      <c r="F928" s="1">
        <f>'All Nodes'!F8515</f>
        <v>0.49487100000000001</v>
      </c>
      <c r="G928">
        <f>'All Nodes'!G8515</f>
        <v>100001</v>
      </c>
    </row>
    <row r="929" spans="1:7" x14ac:dyDescent="0.25">
      <c r="A929" t="str">
        <f>'All Nodes'!A8516</f>
        <v>GRID</v>
      </c>
      <c r="B929">
        <f>'All Nodes'!B8516</f>
        <v>113087</v>
      </c>
      <c r="C929">
        <f>'All Nodes'!C8516</f>
        <v>100001</v>
      </c>
      <c r="D929" s="1">
        <f>'All Nodes'!D8516</f>
        <v>0.52692799999999995</v>
      </c>
      <c r="E929" s="1">
        <f>'All Nodes'!E8516</f>
        <v>0.171237</v>
      </c>
      <c r="F929" s="1">
        <f>'All Nodes'!F8516</f>
        <v>0.49487100000000001</v>
      </c>
      <c r="G929">
        <f>'All Nodes'!G8516</f>
        <v>100001</v>
      </c>
    </row>
    <row r="930" spans="1:7" x14ac:dyDescent="0.25">
      <c r="A930" t="str">
        <f>'All Nodes'!A8517</f>
        <v>GRID</v>
      </c>
      <c r="B930">
        <f>'All Nodes'!B8517</f>
        <v>113088</v>
      </c>
      <c r="C930">
        <f>'All Nodes'!C8517</f>
        <v>100001</v>
      </c>
      <c r="D930" s="1">
        <f>'All Nodes'!D8517</f>
        <v>0.53030999999999995</v>
      </c>
      <c r="E930" s="1">
        <f>'All Nodes'!E8517</f>
        <v>0.17233699999999999</v>
      </c>
      <c r="F930" s="1">
        <f>'All Nodes'!F8517</f>
        <v>0.49487100000000001</v>
      </c>
      <c r="G930">
        <f>'All Nodes'!G8517</f>
        <v>100001</v>
      </c>
    </row>
    <row r="931" spans="1:7" x14ac:dyDescent="0.25">
      <c r="A931" t="str">
        <f>'All Nodes'!A8518</f>
        <v>GRID</v>
      </c>
      <c r="B931">
        <f>'All Nodes'!B8518</f>
        <v>113089</v>
      </c>
      <c r="C931">
        <f>'All Nodes'!C8518</f>
        <v>100001</v>
      </c>
      <c r="D931" s="1">
        <f>'All Nodes'!D8518</f>
        <v>0.51392499999999997</v>
      </c>
      <c r="E931" s="1">
        <f>'All Nodes'!E8518</f>
        <v>0.19730600000000001</v>
      </c>
      <c r="F931" s="1">
        <f>'All Nodes'!F8518</f>
        <v>0.49487100000000001</v>
      </c>
      <c r="G931">
        <f>'All Nodes'!G8518</f>
        <v>100001</v>
      </c>
    </row>
    <row r="932" spans="1:7" x14ac:dyDescent="0.25">
      <c r="A932" t="str">
        <f>'All Nodes'!A8519</f>
        <v>GRID</v>
      </c>
      <c r="B932">
        <f>'All Nodes'!B8519</f>
        <v>113090</v>
      </c>
      <c r="C932">
        <f>'All Nodes'!C8519</f>
        <v>100001</v>
      </c>
      <c r="D932" s="1">
        <f>'All Nodes'!D8519</f>
        <v>0.51583000000000001</v>
      </c>
      <c r="E932" s="1">
        <f>'All Nodes'!E8519</f>
        <v>0.26285999999999998</v>
      </c>
      <c r="F932" s="1">
        <f>'All Nodes'!F8519</f>
        <v>0.49487100000000001</v>
      </c>
      <c r="G932">
        <f>'All Nodes'!G8519</f>
        <v>100001</v>
      </c>
    </row>
    <row r="933" spans="1:7" x14ac:dyDescent="0.25">
      <c r="A933" t="str">
        <f>'All Nodes'!A8520</f>
        <v>GRID</v>
      </c>
      <c r="B933">
        <f>'All Nodes'!B8520</f>
        <v>113091</v>
      </c>
      <c r="C933">
        <f>'All Nodes'!C8520</f>
        <v>100001</v>
      </c>
      <c r="D933" s="1">
        <f>'All Nodes'!D8520</f>
        <v>0.51899799999999996</v>
      </c>
      <c r="E933" s="1">
        <f>'All Nodes'!E8520</f>
        <v>0.26447500000000002</v>
      </c>
      <c r="F933" s="1">
        <f>'All Nodes'!F8520</f>
        <v>0.49487100000000001</v>
      </c>
      <c r="G933">
        <f>'All Nodes'!G8520</f>
        <v>100001</v>
      </c>
    </row>
    <row r="934" spans="1:7" x14ac:dyDescent="0.25">
      <c r="A934" t="str">
        <f>'All Nodes'!A8521</f>
        <v>GRID</v>
      </c>
      <c r="B934">
        <f>'All Nodes'!B8521</f>
        <v>113092</v>
      </c>
      <c r="C934">
        <f>'All Nodes'!C8521</f>
        <v>100001</v>
      </c>
      <c r="D934" s="1">
        <f>'All Nodes'!D8521</f>
        <v>0.55059899999999995</v>
      </c>
      <c r="E934" s="1">
        <f>'All Nodes'!E8521</f>
        <v>0.17893100000000001</v>
      </c>
      <c r="F934" s="1">
        <f>'All Nodes'!F8521</f>
        <v>0.49487100000000001</v>
      </c>
      <c r="G934">
        <f>'All Nodes'!G8521</f>
        <v>100001</v>
      </c>
    </row>
    <row r="935" spans="1:7" x14ac:dyDescent="0.25">
      <c r="A935" t="str">
        <f>'All Nodes'!A8522</f>
        <v>GRID</v>
      </c>
      <c r="B935">
        <f>'All Nodes'!B8522</f>
        <v>113093</v>
      </c>
      <c r="C935">
        <f>'All Nodes'!C8522</f>
        <v>100001</v>
      </c>
      <c r="D935" s="1">
        <f>'All Nodes'!D8522</f>
        <v>0.55398099999999995</v>
      </c>
      <c r="E935" s="1">
        <f>'All Nodes'!E8522</f>
        <v>0.18003</v>
      </c>
      <c r="F935" s="1">
        <f>'All Nodes'!F8522</f>
        <v>0.49487100000000001</v>
      </c>
      <c r="G935">
        <f>'All Nodes'!G8522</f>
        <v>100001</v>
      </c>
    </row>
    <row r="936" spans="1:7" x14ac:dyDescent="0.25">
      <c r="A936" t="str">
        <f>'All Nodes'!A8523</f>
        <v>GRID</v>
      </c>
      <c r="B936">
        <f>'All Nodes'!B8523</f>
        <v>113094</v>
      </c>
      <c r="C936">
        <f>'All Nodes'!C8523</f>
        <v>100001</v>
      </c>
      <c r="D936" s="1">
        <f>'All Nodes'!D8523</f>
        <v>0.299846</v>
      </c>
      <c r="E936" s="1">
        <f>'All Nodes'!E8523</f>
        <v>-0.461671</v>
      </c>
      <c r="F936" s="1">
        <f>'All Nodes'!F8523</f>
        <v>0.49487100000000001</v>
      </c>
      <c r="G936">
        <f>'All Nodes'!G8523</f>
        <v>100001</v>
      </c>
    </row>
    <row r="937" spans="1:7" x14ac:dyDescent="0.25">
      <c r="A937" t="str">
        <f>'All Nodes'!A8524</f>
        <v>GRID</v>
      </c>
      <c r="B937">
        <f>'All Nodes'!B8524</f>
        <v>113095</v>
      </c>
      <c r="C937">
        <f>'All Nodes'!C8524</f>
        <v>100001</v>
      </c>
      <c r="D937" s="1">
        <f>'All Nodes'!D8524</f>
        <v>-0.29980099999999998</v>
      </c>
      <c r="E937" s="1">
        <f>'All Nodes'!E8524</f>
        <v>-0.4617</v>
      </c>
      <c r="F937" s="1">
        <f>'All Nodes'!F8524</f>
        <v>0.49487199999999998</v>
      </c>
      <c r="G937">
        <f>'All Nodes'!G8524</f>
        <v>100001</v>
      </c>
    </row>
    <row r="938" spans="1:7" x14ac:dyDescent="0.25">
      <c r="A938" t="str">
        <f>'All Nodes'!A8525</f>
        <v>GRID</v>
      </c>
      <c r="B938">
        <f>'All Nodes'!B8525</f>
        <v>113096</v>
      </c>
      <c r="C938">
        <f>'All Nodes'!C8525</f>
        <v>100001</v>
      </c>
      <c r="D938" s="1">
        <f>'All Nodes'!D8525</f>
        <v>0.30178199999999999</v>
      </c>
      <c r="E938" s="1">
        <f>'All Nodes'!E8525</f>
        <v>-0.46465400000000001</v>
      </c>
      <c r="F938" s="1">
        <f>'All Nodes'!F8525</f>
        <v>0.49487100000000001</v>
      </c>
      <c r="G938">
        <f>'All Nodes'!G8525</f>
        <v>100001</v>
      </c>
    </row>
    <row r="939" spans="1:7" x14ac:dyDescent="0.25">
      <c r="A939" t="str">
        <f>'All Nodes'!A8526</f>
        <v>GRID</v>
      </c>
      <c r="B939">
        <f>'All Nodes'!B8526</f>
        <v>113097</v>
      </c>
      <c r="C939">
        <f>'All Nodes'!C8526</f>
        <v>100001</v>
      </c>
      <c r="D939" s="1">
        <f>'All Nodes'!D8526</f>
        <v>0.30371900000000002</v>
      </c>
      <c r="E939" s="1">
        <f>'All Nodes'!E8526</f>
        <v>-0.46763500000000002</v>
      </c>
      <c r="F939" s="1">
        <f>'All Nodes'!F8526</f>
        <v>0.49487100000000001</v>
      </c>
      <c r="G939">
        <f>'All Nodes'!G8526</f>
        <v>100001</v>
      </c>
    </row>
    <row r="940" spans="1:7" x14ac:dyDescent="0.25">
      <c r="A940" t="str">
        <f>'All Nodes'!A8527</f>
        <v>GRID</v>
      </c>
      <c r="B940">
        <f>'All Nodes'!B8527</f>
        <v>113098</v>
      </c>
      <c r="C940">
        <f>'All Nodes'!C8527</f>
        <v>100001</v>
      </c>
      <c r="D940" s="1">
        <f>'All Nodes'!D8527</f>
        <v>0.30565500000000001</v>
      </c>
      <c r="E940" s="1">
        <f>'All Nodes'!E8527</f>
        <v>-0.47061700000000001</v>
      </c>
      <c r="F940" s="1">
        <f>'All Nodes'!F8527</f>
        <v>0.49487100000000001</v>
      </c>
      <c r="G940">
        <f>'All Nodes'!G8527</f>
        <v>100001</v>
      </c>
    </row>
    <row r="941" spans="1:7" x14ac:dyDescent="0.25">
      <c r="A941" t="str">
        <f>'All Nodes'!A8528</f>
        <v>GRID</v>
      </c>
      <c r="B941">
        <f>'All Nodes'!B8528</f>
        <v>113099</v>
      </c>
      <c r="C941">
        <f>'All Nodes'!C8528</f>
        <v>100001</v>
      </c>
      <c r="D941" s="1">
        <f>'All Nodes'!D8528</f>
        <v>0.30759199999999998</v>
      </c>
      <c r="E941" s="1">
        <f>'All Nodes'!E8528</f>
        <v>-0.47359899999999999</v>
      </c>
      <c r="F941" s="1">
        <f>'All Nodes'!F8528</f>
        <v>0.49487199999999998</v>
      </c>
      <c r="G941">
        <f>'All Nodes'!G8528</f>
        <v>100001</v>
      </c>
    </row>
    <row r="942" spans="1:7" x14ac:dyDescent="0.25">
      <c r="A942" t="str">
        <f>'All Nodes'!A8529</f>
        <v>GRID</v>
      </c>
      <c r="B942">
        <f>'All Nodes'!B8529</f>
        <v>113100</v>
      </c>
      <c r="C942">
        <f>'All Nodes'!C8529</f>
        <v>100001</v>
      </c>
      <c r="D942" s="1">
        <f>'All Nodes'!D8529</f>
        <v>0.309529</v>
      </c>
      <c r="E942" s="1">
        <f>'All Nodes'!E8529</f>
        <v>-0.47658099999999998</v>
      </c>
      <c r="F942" s="1">
        <f>'All Nodes'!F8529</f>
        <v>0.49487199999999998</v>
      </c>
      <c r="G942">
        <f>'All Nodes'!G8529</f>
        <v>100001</v>
      </c>
    </row>
    <row r="943" spans="1:7" x14ac:dyDescent="0.25">
      <c r="A943" t="str">
        <f>'All Nodes'!A8530</f>
        <v>GRID</v>
      </c>
      <c r="B943">
        <f>'All Nodes'!B8530</f>
        <v>113101</v>
      </c>
      <c r="C943">
        <f>'All Nodes'!C8530</f>
        <v>100001</v>
      </c>
      <c r="D943" s="1">
        <f>'All Nodes'!D8530</f>
        <v>0.31046600000000002</v>
      </c>
      <c r="E943" s="1">
        <f>'All Nodes'!E8530</f>
        <v>-0.47802600000000001</v>
      </c>
      <c r="F943" s="1">
        <f>'All Nodes'!F8530</f>
        <v>0.49487199999999998</v>
      </c>
      <c r="G943">
        <f>'All Nodes'!G8530</f>
        <v>100001</v>
      </c>
    </row>
    <row r="944" spans="1:7" x14ac:dyDescent="0.25">
      <c r="A944" t="str">
        <f>'All Nodes'!A8531</f>
        <v>GRID</v>
      </c>
      <c r="B944">
        <f>'All Nodes'!B8531</f>
        <v>113102</v>
      </c>
      <c r="C944">
        <f>'All Nodes'!C8531</f>
        <v>100001</v>
      </c>
      <c r="D944" s="1">
        <f>'All Nodes'!D8531</f>
        <v>0.31340099999999999</v>
      </c>
      <c r="E944" s="1">
        <f>'All Nodes'!E8531</f>
        <v>-0.482545</v>
      </c>
      <c r="F944" s="1">
        <f>'All Nodes'!F8531</f>
        <v>0.49487199999999998</v>
      </c>
      <c r="G944">
        <f>'All Nodes'!G8531</f>
        <v>100001</v>
      </c>
    </row>
    <row r="945" spans="1:7" x14ac:dyDescent="0.25">
      <c r="A945" t="str">
        <f>'All Nodes'!A8532</f>
        <v>GRID</v>
      </c>
      <c r="B945">
        <f>'All Nodes'!B8532</f>
        <v>113103</v>
      </c>
      <c r="C945">
        <f>'All Nodes'!C8532</f>
        <v>100001</v>
      </c>
      <c r="D945" s="1">
        <f>'All Nodes'!D8532</f>
        <v>0.31533800000000001</v>
      </c>
      <c r="E945" s="1">
        <f>'All Nodes'!E8532</f>
        <v>-0.48552699999999999</v>
      </c>
      <c r="F945" s="1">
        <f>'All Nodes'!F8532</f>
        <v>0.49487199999999998</v>
      </c>
      <c r="G945">
        <f>'All Nodes'!G8532</f>
        <v>100001</v>
      </c>
    </row>
    <row r="946" spans="1:7" x14ac:dyDescent="0.25">
      <c r="A946" t="str">
        <f>'All Nodes'!A8533</f>
        <v>GRID</v>
      </c>
      <c r="B946">
        <f>'All Nodes'!B8533</f>
        <v>113104</v>
      </c>
      <c r="C946">
        <f>'All Nodes'!C8533</f>
        <v>100001</v>
      </c>
      <c r="D946" s="1">
        <f>'All Nodes'!D8533</f>
        <v>0.31727499999999997</v>
      </c>
      <c r="E946" s="1">
        <f>'All Nodes'!E8533</f>
        <v>-0.48850900000000003</v>
      </c>
      <c r="F946" s="1">
        <f>'All Nodes'!F8533</f>
        <v>0.49487199999999998</v>
      </c>
      <c r="G946">
        <f>'All Nodes'!G8533</f>
        <v>100001</v>
      </c>
    </row>
    <row r="947" spans="1:7" x14ac:dyDescent="0.25">
      <c r="A947" t="str">
        <f>'All Nodes'!A8534</f>
        <v>GRID</v>
      </c>
      <c r="B947">
        <f>'All Nodes'!B8534</f>
        <v>113105</v>
      </c>
      <c r="C947">
        <f>'All Nodes'!C8534</f>
        <v>100001</v>
      </c>
      <c r="D947" s="1">
        <f>'All Nodes'!D8534</f>
        <v>-0.30173699999999998</v>
      </c>
      <c r="E947" s="1">
        <f>'All Nodes'!E8534</f>
        <v>-0.46468300000000001</v>
      </c>
      <c r="F947" s="1">
        <f>'All Nodes'!F8534</f>
        <v>0.49487199999999998</v>
      </c>
      <c r="G947">
        <f>'All Nodes'!G8534</f>
        <v>100001</v>
      </c>
    </row>
    <row r="948" spans="1:7" x14ac:dyDescent="0.25">
      <c r="A948" t="str">
        <f>'All Nodes'!A8535</f>
        <v>GRID</v>
      </c>
      <c r="B948">
        <f>'All Nodes'!B8535</f>
        <v>113106</v>
      </c>
      <c r="C948">
        <f>'All Nodes'!C8535</f>
        <v>100001</v>
      </c>
      <c r="D948" s="1">
        <f>'All Nodes'!D8535</f>
        <v>-0.30367300000000003</v>
      </c>
      <c r="E948" s="1">
        <f>'All Nodes'!E8535</f>
        <v>-0.467665</v>
      </c>
      <c r="F948" s="1">
        <f>'All Nodes'!F8535</f>
        <v>0.49487199999999998</v>
      </c>
      <c r="G948">
        <f>'All Nodes'!G8535</f>
        <v>100001</v>
      </c>
    </row>
    <row r="949" spans="1:7" x14ac:dyDescent="0.25">
      <c r="A949" t="str">
        <f>'All Nodes'!A8536</f>
        <v>GRID</v>
      </c>
      <c r="B949">
        <f>'All Nodes'!B8536</f>
        <v>113107</v>
      </c>
      <c r="C949">
        <f>'All Nodes'!C8536</f>
        <v>100001</v>
      </c>
      <c r="D949" s="1">
        <f>'All Nodes'!D8536</f>
        <v>-0.30560999999999999</v>
      </c>
      <c r="E949" s="1">
        <f>'All Nodes'!E8536</f>
        <v>-0.47064699999999998</v>
      </c>
      <c r="F949" s="1">
        <f>'All Nodes'!F8536</f>
        <v>0.49487199999999998</v>
      </c>
      <c r="G949">
        <f>'All Nodes'!G8536</f>
        <v>100001</v>
      </c>
    </row>
    <row r="950" spans="1:7" x14ac:dyDescent="0.25">
      <c r="A950" t="str">
        <f>'All Nodes'!A8537</f>
        <v>GRID</v>
      </c>
      <c r="B950">
        <f>'All Nodes'!B8537</f>
        <v>113108</v>
      </c>
      <c r="C950">
        <f>'All Nodes'!C8537</f>
        <v>100001</v>
      </c>
      <c r="D950" s="1">
        <f>'All Nodes'!D8537</f>
        <v>-0.30754599999999999</v>
      </c>
      <c r="E950" s="1">
        <f>'All Nodes'!E8537</f>
        <v>-0.47362900000000002</v>
      </c>
      <c r="F950" s="1">
        <f>'All Nodes'!F8537</f>
        <v>0.49487199999999998</v>
      </c>
      <c r="G950">
        <f>'All Nodes'!G8537</f>
        <v>100001</v>
      </c>
    </row>
    <row r="951" spans="1:7" x14ac:dyDescent="0.25">
      <c r="A951" t="str">
        <f>'All Nodes'!A8538</f>
        <v>GRID</v>
      </c>
      <c r="B951">
        <f>'All Nodes'!B8538</f>
        <v>113109</v>
      </c>
      <c r="C951">
        <f>'All Nodes'!C8538</f>
        <v>100001</v>
      </c>
      <c r="D951" s="1">
        <f>'All Nodes'!D8538</f>
        <v>-0.30948300000000001</v>
      </c>
      <c r="E951" s="1">
        <f>'All Nodes'!E8538</f>
        <v>-0.47661100000000001</v>
      </c>
      <c r="F951" s="1">
        <f>'All Nodes'!F8538</f>
        <v>0.49487199999999998</v>
      </c>
      <c r="G951">
        <f>'All Nodes'!G8538</f>
        <v>100001</v>
      </c>
    </row>
    <row r="952" spans="1:7" x14ac:dyDescent="0.25">
      <c r="A952" t="str">
        <f>'All Nodes'!A8539</f>
        <v>GRID</v>
      </c>
      <c r="B952">
        <f>'All Nodes'!B8539</f>
        <v>113110</v>
      </c>
      <c r="C952">
        <f>'All Nodes'!C8539</f>
        <v>100001</v>
      </c>
      <c r="D952" s="1">
        <f>'All Nodes'!D8539</f>
        <v>-0.310421</v>
      </c>
      <c r="E952" s="1">
        <f>'All Nodes'!E8539</f>
        <v>-0.47805500000000001</v>
      </c>
      <c r="F952" s="1">
        <f>'All Nodes'!F8539</f>
        <v>0.49487199999999998</v>
      </c>
      <c r="G952">
        <f>'All Nodes'!G8539</f>
        <v>100001</v>
      </c>
    </row>
    <row r="953" spans="1:7" x14ac:dyDescent="0.25">
      <c r="A953" t="str">
        <f>'All Nodes'!A8540</f>
        <v>GRID</v>
      </c>
      <c r="B953">
        <f>'All Nodes'!B8540</f>
        <v>113111</v>
      </c>
      <c r="C953">
        <f>'All Nodes'!C8540</f>
        <v>100001</v>
      </c>
      <c r="D953" s="1">
        <f>'All Nodes'!D8540</f>
        <v>-0.31335499999999999</v>
      </c>
      <c r="E953" s="1">
        <f>'All Nodes'!E8540</f>
        <v>-0.48257699999999998</v>
      </c>
      <c r="F953" s="1">
        <f>'All Nodes'!F8540</f>
        <v>0.49487199999999998</v>
      </c>
      <c r="G953">
        <f>'All Nodes'!G8540</f>
        <v>100001</v>
      </c>
    </row>
    <row r="954" spans="1:7" x14ac:dyDescent="0.25">
      <c r="A954" t="str">
        <f>'All Nodes'!A8541</f>
        <v>GRID</v>
      </c>
      <c r="B954">
        <f>'All Nodes'!B8541</f>
        <v>113112</v>
      </c>
      <c r="C954">
        <f>'All Nodes'!C8541</f>
        <v>100001</v>
      </c>
      <c r="D954" s="1">
        <f>'All Nodes'!D8541</f>
        <v>-0.31529299999999999</v>
      </c>
      <c r="E954" s="1">
        <f>'All Nodes'!E8541</f>
        <v>-0.48555799999999999</v>
      </c>
      <c r="F954" s="1">
        <f>'All Nodes'!F8541</f>
        <v>0.49487199999999998</v>
      </c>
      <c r="G954">
        <f>'All Nodes'!G8541</f>
        <v>100001</v>
      </c>
    </row>
    <row r="955" spans="1:7" x14ac:dyDescent="0.25">
      <c r="A955" t="str">
        <f>'All Nodes'!A8542</f>
        <v>GRID</v>
      </c>
      <c r="B955">
        <f>'All Nodes'!B8542</f>
        <v>113113</v>
      </c>
      <c r="C955">
        <f>'All Nodes'!C8542</f>
        <v>100001</v>
      </c>
      <c r="D955" s="1">
        <f>'All Nodes'!D8542</f>
        <v>-0.31722899999999998</v>
      </c>
      <c r="E955" s="1">
        <f>'All Nodes'!E8542</f>
        <v>-0.48853999999999997</v>
      </c>
      <c r="F955" s="1">
        <f>'All Nodes'!F8542</f>
        <v>0.49487100000000001</v>
      </c>
      <c r="G955">
        <f>'All Nodes'!G8542</f>
        <v>100001</v>
      </c>
    </row>
    <row r="956" spans="1:7" x14ac:dyDescent="0.25">
      <c r="A956" t="str">
        <f>'All Nodes'!A8543</f>
        <v>GRID</v>
      </c>
      <c r="B956">
        <f>'All Nodes'!B8543</f>
        <v>113114</v>
      </c>
      <c r="C956">
        <f>'All Nodes'!C8543</f>
        <v>100001</v>
      </c>
      <c r="D956" s="1">
        <f>'All Nodes'!D8543</f>
        <v>0.44990599999999997</v>
      </c>
      <c r="E956" s="1">
        <f>'All Nodes'!E8543</f>
        <v>0.36436299999999999</v>
      </c>
      <c r="F956" s="1">
        <f>'All Nodes'!F8543</f>
        <v>0.49487100000000001</v>
      </c>
      <c r="G956">
        <f>'All Nodes'!G8543</f>
        <v>100001</v>
      </c>
    </row>
    <row r="957" spans="1:7" x14ac:dyDescent="0.25">
      <c r="A957" t="str">
        <f>'All Nodes'!A8544</f>
        <v>GRID</v>
      </c>
      <c r="B957">
        <f>'All Nodes'!B8544</f>
        <v>113115</v>
      </c>
      <c r="C957">
        <f>'All Nodes'!C8544</f>
        <v>100001</v>
      </c>
      <c r="D957" s="1">
        <f>'All Nodes'!D8544</f>
        <v>0.44714300000000001</v>
      </c>
      <c r="E957" s="1">
        <f>'All Nodes'!E8544</f>
        <v>0.36212499999999997</v>
      </c>
      <c r="F957" s="1">
        <f>'All Nodes'!F8544</f>
        <v>0.49487100000000001</v>
      </c>
      <c r="G957">
        <f>'All Nodes'!G8544</f>
        <v>100001</v>
      </c>
    </row>
    <row r="958" spans="1:7" x14ac:dyDescent="0.25">
      <c r="A958" t="str">
        <f>'All Nodes'!A8545</f>
        <v>GRID</v>
      </c>
      <c r="B958">
        <f>'All Nodes'!B8545</f>
        <v>113116</v>
      </c>
      <c r="C958">
        <f>'All Nodes'!C8545</f>
        <v>100001</v>
      </c>
      <c r="D958" s="1">
        <f>'All Nodes'!D8545</f>
        <v>0.44295499999999999</v>
      </c>
      <c r="E958" s="1">
        <f>'All Nodes'!E8545</f>
        <v>0.358734</v>
      </c>
      <c r="F958" s="1">
        <f>'All Nodes'!F8545</f>
        <v>0.49487100000000001</v>
      </c>
      <c r="G958">
        <f>'All Nodes'!G8545</f>
        <v>100001</v>
      </c>
    </row>
    <row r="959" spans="1:7" x14ac:dyDescent="0.25">
      <c r="A959" t="str">
        <f>'All Nodes'!A8546</f>
        <v>GRID</v>
      </c>
      <c r="B959">
        <f>'All Nodes'!B8546</f>
        <v>113117</v>
      </c>
      <c r="C959">
        <f>'All Nodes'!C8546</f>
        <v>100001</v>
      </c>
      <c r="D959" s="1">
        <f>'All Nodes'!D8546</f>
        <v>0.44161699999999998</v>
      </c>
      <c r="E959" s="1">
        <f>'All Nodes'!E8546</f>
        <v>0.35765000000000002</v>
      </c>
      <c r="F959" s="1">
        <f>'All Nodes'!F8546</f>
        <v>0.49487100000000001</v>
      </c>
      <c r="G959">
        <f>'All Nodes'!G8546</f>
        <v>100001</v>
      </c>
    </row>
    <row r="960" spans="1:7" x14ac:dyDescent="0.25">
      <c r="A960" t="str">
        <f>'All Nodes'!A8547</f>
        <v>GRID</v>
      </c>
      <c r="B960">
        <f>'All Nodes'!B8547</f>
        <v>113118</v>
      </c>
      <c r="C960">
        <f>'All Nodes'!C8547</f>
        <v>100001</v>
      </c>
      <c r="D960" s="1">
        <f>'All Nodes'!D8547</f>
        <v>0.43885299999999999</v>
      </c>
      <c r="E960" s="1">
        <f>'All Nodes'!E8547</f>
        <v>0.35541200000000001</v>
      </c>
      <c r="F960" s="1">
        <f>'All Nodes'!F8547</f>
        <v>0.49487100000000001</v>
      </c>
      <c r="G960">
        <f>'All Nodes'!G8547</f>
        <v>100001</v>
      </c>
    </row>
    <row r="961" spans="1:7" x14ac:dyDescent="0.25">
      <c r="A961" t="str">
        <f>'All Nodes'!A8548</f>
        <v>GRID</v>
      </c>
      <c r="B961">
        <f>'All Nodes'!B8548</f>
        <v>113119</v>
      </c>
      <c r="C961">
        <f>'All Nodes'!C8548</f>
        <v>100001</v>
      </c>
      <c r="D961" s="1">
        <f>'All Nodes'!D8548</f>
        <v>0.43609100000000001</v>
      </c>
      <c r="E961" s="1">
        <f>'All Nodes'!E8548</f>
        <v>0.35317500000000002</v>
      </c>
      <c r="F961" s="1">
        <f>'All Nodes'!F8548</f>
        <v>0.49487100000000001</v>
      </c>
      <c r="G961">
        <f>'All Nodes'!G8548</f>
        <v>100001</v>
      </c>
    </row>
    <row r="962" spans="1:7" x14ac:dyDescent="0.25">
      <c r="A962" t="str">
        <f>'All Nodes'!A8549</f>
        <v>GRID</v>
      </c>
      <c r="B962">
        <f>'All Nodes'!B8549</f>
        <v>113120</v>
      </c>
      <c r="C962">
        <f>'All Nodes'!C8549</f>
        <v>100001</v>
      </c>
      <c r="D962" s="1">
        <f>'All Nodes'!D8549</f>
        <v>0.43332799999999999</v>
      </c>
      <c r="E962" s="1">
        <f>'All Nodes'!E8549</f>
        <v>0.350937</v>
      </c>
      <c r="F962" s="1">
        <f>'All Nodes'!F8549</f>
        <v>0.49487100000000001</v>
      </c>
      <c r="G962">
        <f>'All Nodes'!G8549</f>
        <v>100001</v>
      </c>
    </row>
    <row r="963" spans="1:7" x14ac:dyDescent="0.25">
      <c r="A963" t="str">
        <f>'All Nodes'!A8550</f>
        <v>GRID</v>
      </c>
      <c r="B963">
        <f>'All Nodes'!B8550</f>
        <v>113121</v>
      </c>
      <c r="C963">
        <f>'All Nodes'!C8550</f>
        <v>100001</v>
      </c>
      <c r="D963" s="1">
        <f>'All Nodes'!D8550</f>
        <v>0.430564</v>
      </c>
      <c r="E963" s="1">
        <f>'All Nodes'!E8550</f>
        <v>0.34870000000000001</v>
      </c>
      <c r="F963" s="1">
        <f>'All Nodes'!F8550</f>
        <v>0.49487100000000001</v>
      </c>
      <c r="G963">
        <f>'All Nodes'!G8550</f>
        <v>100001</v>
      </c>
    </row>
    <row r="964" spans="1:7" x14ac:dyDescent="0.25">
      <c r="A964" t="str">
        <f>'All Nodes'!A8551</f>
        <v>GRID</v>
      </c>
      <c r="B964">
        <f>'All Nodes'!B8551</f>
        <v>113122</v>
      </c>
      <c r="C964">
        <f>'All Nodes'!C8551</f>
        <v>100001</v>
      </c>
      <c r="D964" s="1">
        <f>'All Nodes'!D8551</f>
        <v>0.468358</v>
      </c>
      <c r="E964" s="1">
        <f>'All Nodes'!E8551</f>
        <v>0.34031800000000001</v>
      </c>
      <c r="F964" s="1">
        <f>'All Nodes'!F8551</f>
        <v>0.49487100000000001</v>
      </c>
      <c r="G964">
        <f>'All Nodes'!G8551</f>
        <v>100001</v>
      </c>
    </row>
    <row r="965" spans="1:7" x14ac:dyDescent="0.25">
      <c r="A965" t="str">
        <f>'All Nodes'!A8552</f>
        <v>GRID</v>
      </c>
      <c r="B965">
        <f>'All Nodes'!B8552</f>
        <v>113123</v>
      </c>
      <c r="C965">
        <f>'All Nodes'!C8552</f>
        <v>100001</v>
      </c>
      <c r="D965" s="1">
        <f>'All Nodes'!D8552</f>
        <v>0.46548200000000001</v>
      </c>
      <c r="E965" s="1">
        <f>'All Nodes'!E8552</f>
        <v>0.338229</v>
      </c>
      <c r="F965" s="1">
        <f>'All Nodes'!F8552</f>
        <v>0.49487100000000001</v>
      </c>
      <c r="G965">
        <f>'All Nodes'!G8552</f>
        <v>100001</v>
      </c>
    </row>
    <row r="966" spans="1:7" x14ac:dyDescent="0.25">
      <c r="A966" t="str">
        <f>'All Nodes'!A8553</f>
        <v>GRID</v>
      </c>
      <c r="B966">
        <f>'All Nodes'!B8553</f>
        <v>113124</v>
      </c>
      <c r="C966">
        <f>'All Nodes'!C8553</f>
        <v>100001</v>
      </c>
      <c r="D966" s="1">
        <f>'All Nodes'!D8553</f>
        <v>0.46112199999999998</v>
      </c>
      <c r="E966" s="1">
        <f>'All Nodes'!E8553</f>
        <v>0.335061</v>
      </c>
      <c r="F966" s="1">
        <f>'All Nodes'!F8553</f>
        <v>0.49487100000000001</v>
      </c>
      <c r="G966">
        <f>'All Nodes'!G8553</f>
        <v>100001</v>
      </c>
    </row>
    <row r="967" spans="1:7" x14ac:dyDescent="0.25">
      <c r="A967" t="str">
        <f>'All Nodes'!A8554</f>
        <v>GRID</v>
      </c>
      <c r="B967">
        <f>'All Nodes'!B8554</f>
        <v>113125</v>
      </c>
      <c r="C967">
        <f>'All Nodes'!C8554</f>
        <v>100001</v>
      </c>
      <c r="D967" s="1">
        <f>'All Nodes'!D8554</f>
        <v>0.45973000000000003</v>
      </c>
      <c r="E967" s="1">
        <f>'All Nodes'!E8554</f>
        <v>0.33404899999999998</v>
      </c>
      <c r="F967" s="1">
        <f>'All Nodes'!F8554</f>
        <v>0.49487100000000001</v>
      </c>
      <c r="G967">
        <f>'All Nodes'!G8554</f>
        <v>100001</v>
      </c>
    </row>
    <row r="968" spans="1:7" x14ac:dyDescent="0.25">
      <c r="A968" t="str">
        <f>'All Nodes'!A8555</f>
        <v>GRID</v>
      </c>
      <c r="B968">
        <f>'All Nodes'!B8555</f>
        <v>113126</v>
      </c>
      <c r="C968">
        <f>'All Nodes'!C8555</f>
        <v>100001</v>
      </c>
      <c r="D968" s="1">
        <f>'All Nodes'!D8555</f>
        <v>0.45685300000000001</v>
      </c>
      <c r="E968" s="1">
        <f>'All Nodes'!E8555</f>
        <v>0.331957</v>
      </c>
      <c r="F968" s="1">
        <f>'All Nodes'!F8555</f>
        <v>0.49487100000000001</v>
      </c>
      <c r="G968">
        <f>'All Nodes'!G8555</f>
        <v>100001</v>
      </c>
    </row>
    <row r="969" spans="1:7" x14ac:dyDescent="0.25">
      <c r="A969" t="str">
        <f>'All Nodes'!A8556</f>
        <v>GRID</v>
      </c>
      <c r="B969">
        <f>'All Nodes'!B8556</f>
        <v>113127</v>
      </c>
      <c r="C969">
        <f>'All Nodes'!C8556</f>
        <v>100001</v>
      </c>
      <c r="D969" s="1">
        <f>'All Nodes'!D8556</f>
        <v>0.45397599999999999</v>
      </c>
      <c r="E969" s="1">
        <f>'All Nodes'!E8556</f>
        <v>0.32986700000000002</v>
      </c>
      <c r="F969" s="1">
        <f>'All Nodes'!F8556</f>
        <v>0.49487100000000001</v>
      </c>
      <c r="G969">
        <f>'All Nodes'!G8556</f>
        <v>100001</v>
      </c>
    </row>
    <row r="970" spans="1:7" x14ac:dyDescent="0.25">
      <c r="A970" t="str">
        <f>'All Nodes'!A8557</f>
        <v>GRID</v>
      </c>
      <c r="B970">
        <f>'All Nodes'!B8557</f>
        <v>113128</v>
      </c>
      <c r="C970">
        <f>'All Nodes'!C8557</f>
        <v>100001</v>
      </c>
      <c r="D970" s="1">
        <f>'All Nodes'!D8557</f>
        <v>0.4511</v>
      </c>
      <c r="E970" s="1">
        <f>'All Nodes'!E8557</f>
        <v>0.32777699999999999</v>
      </c>
      <c r="F970" s="1">
        <f>'All Nodes'!F8557</f>
        <v>0.49487100000000001</v>
      </c>
      <c r="G970">
        <f>'All Nodes'!G8557</f>
        <v>100001</v>
      </c>
    </row>
    <row r="971" spans="1:7" x14ac:dyDescent="0.25">
      <c r="A971" t="str">
        <f>'All Nodes'!A8558</f>
        <v>GRID</v>
      </c>
      <c r="B971">
        <f>'All Nodes'!B8558</f>
        <v>113129</v>
      </c>
      <c r="C971">
        <f>'All Nodes'!C8558</f>
        <v>100001</v>
      </c>
      <c r="D971" s="1">
        <f>'All Nodes'!D8558</f>
        <v>0.44822299999999998</v>
      </c>
      <c r="E971" s="1">
        <f>'All Nodes'!E8558</f>
        <v>0.325687</v>
      </c>
      <c r="F971" s="1">
        <f>'All Nodes'!F8558</f>
        <v>0.49487100000000001</v>
      </c>
      <c r="G971">
        <f>'All Nodes'!G8558</f>
        <v>100001</v>
      </c>
    </row>
    <row r="972" spans="1:7" x14ac:dyDescent="0.25">
      <c r="A972" t="str">
        <f>'All Nodes'!A8559</f>
        <v>GRID</v>
      </c>
      <c r="B972">
        <f>'All Nodes'!B8559</f>
        <v>113130</v>
      </c>
      <c r="C972">
        <f>'All Nodes'!C8559</f>
        <v>100001</v>
      </c>
      <c r="D972" s="1">
        <f>'All Nodes'!D8559</f>
        <v>0.45266800000000001</v>
      </c>
      <c r="E972" s="1">
        <f>'All Nodes'!E8559</f>
        <v>0.36659999999999998</v>
      </c>
      <c r="F972" s="1">
        <f>'All Nodes'!F8559</f>
        <v>0.49487100000000001</v>
      </c>
      <c r="G972">
        <f>'All Nodes'!G8559</f>
        <v>100001</v>
      </c>
    </row>
    <row r="973" spans="1:7" x14ac:dyDescent="0.25">
      <c r="A973" t="str">
        <f>'All Nodes'!A8560</f>
        <v>GRID</v>
      </c>
      <c r="B973">
        <f>'All Nodes'!B8560</f>
        <v>113131</v>
      </c>
      <c r="C973">
        <f>'All Nodes'!C8560</f>
        <v>100001</v>
      </c>
      <c r="D973" s="1">
        <f>'All Nodes'!D8560</f>
        <v>0.47123500000000001</v>
      </c>
      <c r="E973" s="1">
        <f>'All Nodes'!E8560</f>
        <v>0.34240799999999999</v>
      </c>
      <c r="F973" s="1">
        <f>'All Nodes'!F8560</f>
        <v>0.49487100000000001</v>
      </c>
      <c r="G973">
        <f>'All Nodes'!G8560</f>
        <v>100001</v>
      </c>
    </row>
    <row r="974" spans="1:7" x14ac:dyDescent="0.25">
      <c r="A974" t="str">
        <f>'All Nodes'!A8561</f>
        <v>GRID</v>
      </c>
      <c r="B974">
        <f>'All Nodes'!B8561</f>
        <v>113132</v>
      </c>
      <c r="C974">
        <f>'All Nodes'!C8561</f>
        <v>100001</v>
      </c>
      <c r="D974" s="1">
        <f>'All Nodes'!D8561</f>
        <v>0.52888000000000002</v>
      </c>
      <c r="E974" s="1">
        <f>'All Nodes'!E8561</f>
        <v>0.23550399999999999</v>
      </c>
      <c r="F974" s="1">
        <f>'All Nodes'!F8561</f>
        <v>0.49487100000000001</v>
      </c>
      <c r="G974">
        <f>'All Nodes'!G8561</f>
        <v>100001</v>
      </c>
    </row>
    <row r="975" spans="1:7" x14ac:dyDescent="0.25">
      <c r="A975" t="str">
        <f>'All Nodes'!A8562</f>
        <v>GRID</v>
      </c>
      <c r="B975">
        <f>'All Nodes'!B8562</f>
        <v>113133</v>
      </c>
      <c r="C975">
        <f>'All Nodes'!C8562</f>
        <v>100001</v>
      </c>
      <c r="D975" s="1">
        <f>'All Nodes'!D8562</f>
        <v>0.52563199999999999</v>
      </c>
      <c r="E975" s="1">
        <f>'All Nodes'!E8562</f>
        <v>0.23405699999999999</v>
      </c>
      <c r="F975" s="1">
        <f>'All Nodes'!F8562</f>
        <v>0.49487100000000001</v>
      </c>
      <c r="G975">
        <f>'All Nodes'!G8562</f>
        <v>100001</v>
      </c>
    </row>
    <row r="976" spans="1:7" x14ac:dyDescent="0.25">
      <c r="A976" t="str">
        <f>'All Nodes'!A8563</f>
        <v>GRID</v>
      </c>
      <c r="B976">
        <f>'All Nodes'!B8563</f>
        <v>113134</v>
      </c>
      <c r="C976">
        <f>'All Nodes'!C8563</f>
        <v>100001</v>
      </c>
      <c r="D976" s="1">
        <f>'All Nodes'!D8563</f>
        <v>0.52070899999999998</v>
      </c>
      <c r="E976" s="1">
        <f>'All Nodes'!E8563</f>
        <v>0.23186499999999999</v>
      </c>
      <c r="F976" s="1">
        <f>'All Nodes'!F8563</f>
        <v>0.49486999999999998</v>
      </c>
      <c r="G976">
        <f>'All Nodes'!G8563</f>
        <v>100001</v>
      </c>
    </row>
    <row r="977" spans="1:7" x14ac:dyDescent="0.25">
      <c r="A977" t="str">
        <f>'All Nodes'!A8564</f>
        <v>GRID</v>
      </c>
      <c r="B977">
        <f>'All Nodes'!B8564</f>
        <v>113135</v>
      </c>
      <c r="C977">
        <f>'All Nodes'!C8564</f>
        <v>100001</v>
      </c>
      <c r="D977" s="1">
        <f>'All Nodes'!D8564</f>
        <v>0.51913500000000001</v>
      </c>
      <c r="E977" s="1">
        <f>'All Nodes'!E8564</f>
        <v>0.23116500000000001</v>
      </c>
      <c r="F977" s="1">
        <f>'All Nodes'!F8564</f>
        <v>0.49486999999999998</v>
      </c>
      <c r="G977">
        <f>'All Nodes'!G8564</f>
        <v>100001</v>
      </c>
    </row>
    <row r="978" spans="1:7" x14ac:dyDescent="0.25">
      <c r="A978" t="str">
        <f>'All Nodes'!A8565</f>
        <v>GRID</v>
      </c>
      <c r="B978">
        <f>'All Nodes'!B8565</f>
        <v>113136</v>
      </c>
      <c r="C978">
        <f>'All Nodes'!C8565</f>
        <v>100001</v>
      </c>
      <c r="D978" s="1">
        <f>'All Nodes'!D8565</f>
        <v>0.51588699999999998</v>
      </c>
      <c r="E978" s="1">
        <f>'All Nodes'!E8565</f>
        <v>0.22971900000000001</v>
      </c>
      <c r="F978" s="1">
        <f>'All Nodes'!F8565</f>
        <v>0.49486999999999998</v>
      </c>
      <c r="G978">
        <f>'All Nodes'!G8565</f>
        <v>100001</v>
      </c>
    </row>
    <row r="979" spans="1:7" x14ac:dyDescent="0.25">
      <c r="A979" t="str">
        <f>'All Nodes'!A8566</f>
        <v>GRID</v>
      </c>
      <c r="B979">
        <f>'All Nodes'!B8566</f>
        <v>113137</v>
      </c>
      <c r="C979">
        <f>'All Nodes'!C8566</f>
        <v>100001</v>
      </c>
      <c r="D979" s="1">
        <f>'All Nodes'!D8566</f>
        <v>0.51263999999999998</v>
      </c>
      <c r="E979" s="1">
        <f>'All Nodes'!E8566</f>
        <v>0.228273</v>
      </c>
      <c r="F979" s="1">
        <f>'All Nodes'!F8566</f>
        <v>0.49486999999999998</v>
      </c>
      <c r="G979">
        <f>'All Nodes'!G8566</f>
        <v>100001</v>
      </c>
    </row>
    <row r="980" spans="1:7" x14ac:dyDescent="0.25">
      <c r="A980" t="str">
        <f>'All Nodes'!A8567</f>
        <v>GRID</v>
      </c>
      <c r="B980">
        <f>'All Nodes'!B8567</f>
        <v>113138</v>
      </c>
      <c r="C980">
        <f>'All Nodes'!C8567</f>
        <v>100001</v>
      </c>
      <c r="D980" s="1">
        <f>'All Nodes'!D8567</f>
        <v>0.50939100000000004</v>
      </c>
      <c r="E980" s="1">
        <f>'All Nodes'!E8567</f>
        <v>0.226826</v>
      </c>
      <c r="F980" s="1">
        <f>'All Nodes'!F8567</f>
        <v>0.49486999999999998</v>
      </c>
      <c r="G980">
        <f>'All Nodes'!G8567</f>
        <v>100001</v>
      </c>
    </row>
    <row r="981" spans="1:7" x14ac:dyDescent="0.25">
      <c r="A981" t="str">
        <f>'All Nodes'!A8568</f>
        <v>GRID</v>
      </c>
      <c r="B981">
        <f>'All Nodes'!B8568</f>
        <v>113139</v>
      </c>
      <c r="C981">
        <f>'All Nodes'!C8568</f>
        <v>100001</v>
      </c>
      <c r="D981" s="1">
        <f>'All Nodes'!D8568</f>
        <v>0.50614300000000001</v>
      </c>
      <c r="E981" s="1">
        <f>'All Nodes'!E8568</f>
        <v>0.22538</v>
      </c>
      <c r="F981" s="1">
        <f>'All Nodes'!F8568</f>
        <v>0.49487100000000001</v>
      </c>
      <c r="G981">
        <f>'All Nodes'!G8568</f>
        <v>100001</v>
      </c>
    </row>
    <row r="982" spans="1:7" x14ac:dyDescent="0.25">
      <c r="A982" t="str">
        <f>'All Nodes'!A8569</f>
        <v>GRID</v>
      </c>
      <c r="B982">
        <f>'All Nodes'!B8569</f>
        <v>113140</v>
      </c>
      <c r="C982">
        <f>'All Nodes'!C8569</f>
        <v>100001</v>
      </c>
      <c r="D982" s="1">
        <f>'All Nodes'!D8569</f>
        <v>0.54047999999999996</v>
      </c>
      <c r="E982" s="1">
        <f>'All Nodes'!E8569</f>
        <v>0.20750299999999999</v>
      </c>
      <c r="F982" s="1">
        <f>'All Nodes'!F8569</f>
        <v>0.49487100000000001</v>
      </c>
      <c r="G982">
        <f>'All Nodes'!G8569</f>
        <v>100001</v>
      </c>
    </row>
    <row r="983" spans="1:7" x14ac:dyDescent="0.25">
      <c r="A983" t="str">
        <f>'All Nodes'!A8570</f>
        <v>GRID</v>
      </c>
      <c r="B983">
        <f>'All Nodes'!B8570</f>
        <v>113141</v>
      </c>
      <c r="C983">
        <f>'All Nodes'!C8570</f>
        <v>100001</v>
      </c>
      <c r="D983" s="1">
        <f>'All Nodes'!D8570</f>
        <v>0.537161</v>
      </c>
      <c r="E983" s="1">
        <f>'All Nodes'!E8570</f>
        <v>0.20622699999999999</v>
      </c>
      <c r="F983" s="1">
        <f>'All Nodes'!F8570</f>
        <v>0.49487100000000001</v>
      </c>
      <c r="G983">
        <f>'All Nodes'!G8570</f>
        <v>100001</v>
      </c>
    </row>
    <row r="984" spans="1:7" x14ac:dyDescent="0.25">
      <c r="A984" t="str">
        <f>'All Nodes'!A8571</f>
        <v>GRID</v>
      </c>
      <c r="B984">
        <f>'All Nodes'!B8571</f>
        <v>113142</v>
      </c>
      <c r="C984">
        <f>'All Nodes'!C8571</f>
        <v>100001</v>
      </c>
      <c r="D984" s="1">
        <f>'All Nodes'!D8571</f>
        <v>0.53212899999999996</v>
      </c>
      <c r="E984" s="1">
        <f>'All Nodes'!E8571</f>
        <v>0.204295</v>
      </c>
      <c r="F984" s="1">
        <f>'All Nodes'!F8571</f>
        <v>0.49487100000000001</v>
      </c>
      <c r="G984">
        <f>'All Nodes'!G8571</f>
        <v>100001</v>
      </c>
    </row>
    <row r="985" spans="1:7" x14ac:dyDescent="0.25">
      <c r="A985" t="str">
        <f>'All Nodes'!A8572</f>
        <v>GRID</v>
      </c>
      <c r="B985">
        <f>'All Nodes'!B8572</f>
        <v>113143</v>
      </c>
      <c r="C985">
        <f>'All Nodes'!C8572</f>
        <v>100001</v>
      </c>
      <c r="D985" s="1">
        <f>'All Nodes'!D8572</f>
        <v>0.53052200000000005</v>
      </c>
      <c r="E985" s="1">
        <f>'All Nodes'!E8572</f>
        <v>0.203678</v>
      </c>
      <c r="F985" s="1">
        <f>'All Nodes'!F8572</f>
        <v>0.49487100000000001</v>
      </c>
      <c r="G985">
        <f>'All Nodes'!G8572</f>
        <v>100001</v>
      </c>
    </row>
    <row r="986" spans="1:7" x14ac:dyDescent="0.25">
      <c r="A986" t="str">
        <f>'All Nodes'!A8573</f>
        <v>GRID</v>
      </c>
      <c r="B986">
        <f>'All Nodes'!B8573</f>
        <v>113144</v>
      </c>
      <c r="C986">
        <f>'All Nodes'!C8573</f>
        <v>100001</v>
      </c>
      <c r="D986" s="1">
        <f>'All Nodes'!D8573</f>
        <v>0.52720199999999995</v>
      </c>
      <c r="E986" s="1">
        <f>'All Nodes'!E8573</f>
        <v>0.202404</v>
      </c>
      <c r="F986" s="1">
        <f>'All Nodes'!F8573</f>
        <v>0.49487100000000001</v>
      </c>
      <c r="G986">
        <f>'All Nodes'!G8573</f>
        <v>100001</v>
      </c>
    </row>
    <row r="987" spans="1:7" x14ac:dyDescent="0.25">
      <c r="A987" t="str">
        <f>'All Nodes'!A8574</f>
        <v>GRID</v>
      </c>
      <c r="B987">
        <f>'All Nodes'!B8574</f>
        <v>113145</v>
      </c>
      <c r="C987">
        <f>'All Nodes'!C8574</f>
        <v>100001</v>
      </c>
      <c r="D987" s="1">
        <f>'All Nodes'!D8574</f>
        <v>0.52388299999999999</v>
      </c>
      <c r="E987" s="1">
        <f>'All Nodes'!E8574</f>
        <v>0.20113</v>
      </c>
      <c r="F987" s="1">
        <f>'All Nodes'!F8574</f>
        <v>0.49487100000000001</v>
      </c>
      <c r="G987">
        <f>'All Nodes'!G8574</f>
        <v>100001</v>
      </c>
    </row>
    <row r="988" spans="1:7" x14ac:dyDescent="0.25">
      <c r="A988" t="str">
        <f>'All Nodes'!A8575</f>
        <v>GRID</v>
      </c>
      <c r="B988">
        <f>'All Nodes'!B8575</f>
        <v>113146</v>
      </c>
      <c r="C988">
        <f>'All Nodes'!C8575</f>
        <v>100001</v>
      </c>
      <c r="D988" s="1">
        <f>'All Nodes'!D8575</f>
        <v>0.520563</v>
      </c>
      <c r="E988" s="1">
        <f>'All Nodes'!E8575</f>
        <v>0.199855</v>
      </c>
      <c r="F988" s="1">
        <f>'All Nodes'!F8575</f>
        <v>0.49487100000000001</v>
      </c>
      <c r="G988">
        <f>'All Nodes'!G8575</f>
        <v>100001</v>
      </c>
    </row>
    <row r="989" spans="1:7" x14ac:dyDescent="0.25">
      <c r="A989" t="str">
        <f>'All Nodes'!A8576</f>
        <v>GRID</v>
      </c>
      <c r="B989">
        <f>'All Nodes'!B8576</f>
        <v>113147</v>
      </c>
      <c r="C989">
        <f>'All Nodes'!C8576</f>
        <v>100001</v>
      </c>
      <c r="D989" s="1">
        <f>'All Nodes'!D8576</f>
        <v>0.51724400000000004</v>
      </c>
      <c r="E989" s="1">
        <f>'All Nodes'!E8576</f>
        <v>0.19858100000000001</v>
      </c>
      <c r="F989" s="1">
        <f>'All Nodes'!F8576</f>
        <v>0.49487100000000001</v>
      </c>
      <c r="G989">
        <f>'All Nodes'!G8576</f>
        <v>100001</v>
      </c>
    </row>
    <row r="990" spans="1:7" x14ac:dyDescent="0.25">
      <c r="A990" t="str">
        <f>'All Nodes'!A8577</f>
        <v>GRID</v>
      </c>
      <c r="B990">
        <f>'All Nodes'!B8577</f>
        <v>113148</v>
      </c>
      <c r="C990">
        <f>'All Nodes'!C8577</f>
        <v>100001</v>
      </c>
      <c r="D990" s="1">
        <f>'All Nodes'!D8577</f>
        <v>0.53212700000000002</v>
      </c>
      <c r="E990" s="1">
        <f>'All Nodes'!E8577</f>
        <v>0.23694999999999999</v>
      </c>
      <c r="F990" s="1">
        <f>'All Nodes'!F8577</f>
        <v>0.49487100000000001</v>
      </c>
      <c r="G990">
        <f>'All Nodes'!G8577</f>
        <v>100001</v>
      </c>
    </row>
    <row r="991" spans="1:7" x14ac:dyDescent="0.25">
      <c r="A991" t="str">
        <f>'All Nodes'!A8578</f>
        <v>GRID</v>
      </c>
      <c r="B991">
        <f>'All Nodes'!B8578</f>
        <v>113149</v>
      </c>
      <c r="C991">
        <f>'All Nodes'!C8578</f>
        <v>100001</v>
      </c>
      <c r="D991" s="1">
        <f>'All Nodes'!D8578</f>
        <v>0.54379999999999995</v>
      </c>
      <c r="E991" s="1">
        <f>'All Nodes'!E8578</f>
        <v>0.20877699999999999</v>
      </c>
      <c r="F991" s="1">
        <f>'All Nodes'!F8578</f>
        <v>0.49487100000000001</v>
      </c>
      <c r="G991">
        <f>'All Nodes'!G8578</f>
        <v>100001</v>
      </c>
    </row>
    <row r="992" spans="1:7" x14ac:dyDescent="0.25">
      <c r="A992" t="str">
        <f>'All Nodes'!A8579</f>
        <v>GRID</v>
      </c>
      <c r="B992">
        <f>'All Nodes'!B8579</f>
        <v>113150</v>
      </c>
      <c r="C992">
        <f>'All Nodes'!C8579</f>
        <v>100001</v>
      </c>
      <c r="D992" s="1">
        <f>'All Nodes'!D8579</f>
        <v>0.27527200000000002</v>
      </c>
      <c r="E992" s="1">
        <f>'All Nodes'!E8579</f>
        <v>-0.47673199999999999</v>
      </c>
      <c r="F992" s="1">
        <f>'All Nodes'!F8579</f>
        <v>0.49487199999999998</v>
      </c>
      <c r="G992">
        <f>'All Nodes'!G8579</f>
        <v>100001</v>
      </c>
    </row>
    <row r="993" spans="1:7" x14ac:dyDescent="0.25">
      <c r="A993" t="str">
        <f>'All Nodes'!A8580</f>
        <v>GRID</v>
      </c>
      <c r="B993">
        <f>'All Nodes'!B8580</f>
        <v>113151</v>
      </c>
      <c r="C993">
        <f>'All Nodes'!C8580</f>
        <v>100001</v>
      </c>
      <c r="D993" s="1">
        <f>'All Nodes'!D8580</f>
        <v>0.27704899999999999</v>
      </c>
      <c r="E993" s="1">
        <f>'All Nodes'!E8580</f>
        <v>-0.47981200000000002</v>
      </c>
      <c r="F993" s="1">
        <f>'All Nodes'!F8580</f>
        <v>0.49487100000000001</v>
      </c>
      <c r="G993">
        <f>'All Nodes'!G8580</f>
        <v>100001</v>
      </c>
    </row>
    <row r="994" spans="1:7" x14ac:dyDescent="0.25">
      <c r="A994" t="str">
        <f>'All Nodes'!A8581</f>
        <v>GRID</v>
      </c>
      <c r="B994">
        <f>'All Nodes'!B8581</f>
        <v>113152</v>
      </c>
      <c r="C994">
        <f>'All Nodes'!C8581</f>
        <v>100001</v>
      </c>
      <c r="D994" s="1">
        <f>'All Nodes'!D8581</f>
        <v>-0.275227</v>
      </c>
      <c r="E994" s="1">
        <f>'All Nodes'!E8581</f>
        <v>-0.47675800000000002</v>
      </c>
      <c r="F994" s="1">
        <f>'All Nodes'!F8581</f>
        <v>0.49487199999999998</v>
      </c>
      <c r="G994">
        <f>'All Nodes'!G8581</f>
        <v>100001</v>
      </c>
    </row>
    <row r="995" spans="1:7" x14ac:dyDescent="0.25">
      <c r="A995" t="str">
        <f>'All Nodes'!A8582</f>
        <v>GRID</v>
      </c>
      <c r="B995">
        <f>'All Nodes'!B8582</f>
        <v>113153</v>
      </c>
      <c r="C995">
        <f>'All Nodes'!C8582</f>
        <v>100001</v>
      </c>
      <c r="D995" s="1">
        <f>'All Nodes'!D8582</f>
        <v>-0.277005</v>
      </c>
      <c r="E995" s="1">
        <f>'All Nodes'!E8582</f>
        <v>-0.47983799999999999</v>
      </c>
      <c r="F995" s="1">
        <f>'All Nodes'!F8582</f>
        <v>0.49487199999999998</v>
      </c>
      <c r="G995">
        <f>'All Nodes'!G8582</f>
        <v>100001</v>
      </c>
    </row>
    <row r="996" spans="1:7" x14ac:dyDescent="0.25">
      <c r="A996" t="str">
        <f>'All Nodes'!A8583</f>
        <v>GRID</v>
      </c>
      <c r="B996">
        <f>'All Nodes'!B8583</f>
        <v>113154</v>
      </c>
      <c r="C996">
        <f>'All Nodes'!C8583</f>
        <v>100001</v>
      </c>
      <c r="D996" s="1">
        <f>'All Nodes'!D8583</f>
        <v>0.27882800000000002</v>
      </c>
      <c r="E996" s="1">
        <f>'All Nodes'!E8583</f>
        <v>-0.48288999999999999</v>
      </c>
      <c r="F996" s="1">
        <f>'All Nodes'!F8583</f>
        <v>0.49487100000000001</v>
      </c>
      <c r="G996">
        <f>'All Nodes'!G8583</f>
        <v>100001</v>
      </c>
    </row>
    <row r="997" spans="1:7" x14ac:dyDescent="0.25">
      <c r="A997" t="str">
        <f>'All Nodes'!A8584</f>
        <v>GRID</v>
      </c>
      <c r="B997">
        <f>'All Nodes'!B8584</f>
        <v>113155</v>
      </c>
      <c r="C997">
        <f>'All Nodes'!C8584</f>
        <v>100001</v>
      </c>
      <c r="D997" s="1">
        <f>'All Nodes'!D8584</f>
        <v>0.28060600000000002</v>
      </c>
      <c r="E997" s="1">
        <f>'All Nodes'!E8584</f>
        <v>-0.48596899999999998</v>
      </c>
      <c r="F997" s="1">
        <f>'All Nodes'!F8584</f>
        <v>0.49487100000000001</v>
      </c>
      <c r="G997">
        <f>'All Nodes'!G8584</f>
        <v>100001</v>
      </c>
    </row>
    <row r="998" spans="1:7" x14ac:dyDescent="0.25">
      <c r="A998" t="str">
        <f>'All Nodes'!A8585</f>
        <v>GRID</v>
      </c>
      <c r="B998">
        <f>'All Nodes'!B8585</f>
        <v>113156</v>
      </c>
      <c r="C998">
        <f>'All Nodes'!C8585</f>
        <v>100001</v>
      </c>
      <c r="D998" s="1">
        <f>'All Nodes'!D8585</f>
        <v>0.282385</v>
      </c>
      <c r="E998" s="1">
        <f>'All Nodes'!E8585</f>
        <v>-0.48904900000000001</v>
      </c>
      <c r="F998" s="1">
        <f>'All Nodes'!F8585</f>
        <v>0.49487199999999998</v>
      </c>
      <c r="G998">
        <f>'All Nodes'!G8585</f>
        <v>100001</v>
      </c>
    </row>
    <row r="999" spans="1:7" x14ac:dyDescent="0.25">
      <c r="A999" t="str">
        <f>'All Nodes'!A8586</f>
        <v>GRID</v>
      </c>
      <c r="B999">
        <f>'All Nodes'!B8586</f>
        <v>113157</v>
      </c>
      <c r="C999">
        <f>'All Nodes'!C8586</f>
        <v>100001</v>
      </c>
      <c r="D999" s="1">
        <f>'All Nodes'!D8586</f>
        <v>0.28416200000000003</v>
      </c>
      <c r="E999" s="1">
        <f>'All Nodes'!E8586</f>
        <v>-0.49212800000000001</v>
      </c>
      <c r="F999" s="1">
        <f>'All Nodes'!F8586</f>
        <v>0.49487199999999998</v>
      </c>
      <c r="G999">
        <f>'All Nodes'!G8586</f>
        <v>100001</v>
      </c>
    </row>
    <row r="1000" spans="1:7" x14ac:dyDescent="0.25">
      <c r="A1000" t="str">
        <f>'All Nodes'!A8587</f>
        <v>GRID</v>
      </c>
      <c r="B1000">
        <f>'All Nodes'!B8587</f>
        <v>113158</v>
      </c>
      <c r="C1000">
        <f>'All Nodes'!C8587</f>
        <v>100001</v>
      </c>
      <c r="D1000" s="1">
        <f>'All Nodes'!D8587</f>
        <v>0.28502300000000003</v>
      </c>
      <c r="E1000" s="1">
        <f>'All Nodes'!E8587</f>
        <v>-0.49362</v>
      </c>
      <c r="F1000" s="1">
        <f>'All Nodes'!F8587</f>
        <v>0.49487199999999998</v>
      </c>
      <c r="G1000">
        <f>'All Nodes'!G8587</f>
        <v>100001</v>
      </c>
    </row>
    <row r="1001" spans="1:7" x14ac:dyDescent="0.25">
      <c r="A1001" t="str">
        <f>'All Nodes'!A8588</f>
        <v>GRID</v>
      </c>
      <c r="B1001">
        <f>'All Nodes'!B8588</f>
        <v>113159</v>
      </c>
      <c r="C1001">
        <f>'All Nodes'!C8588</f>
        <v>100001</v>
      </c>
      <c r="D1001" s="1">
        <f>'All Nodes'!D8588</f>
        <v>0.28771799999999997</v>
      </c>
      <c r="E1001" s="1">
        <f>'All Nodes'!E8588</f>
        <v>-0.49828600000000001</v>
      </c>
      <c r="F1001" s="1">
        <f>'All Nodes'!F8588</f>
        <v>0.49487199999999998</v>
      </c>
      <c r="G1001">
        <f>'All Nodes'!G8588</f>
        <v>100001</v>
      </c>
    </row>
    <row r="1002" spans="1:7" x14ac:dyDescent="0.25">
      <c r="A1002" t="str">
        <f>'All Nodes'!A8589</f>
        <v>GRID</v>
      </c>
      <c r="B1002">
        <f>'All Nodes'!B8589</f>
        <v>113160</v>
      </c>
      <c r="C1002">
        <f>'All Nodes'!C8589</f>
        <v>100001</v>
      </c>
      <c r="D1002" s="1">
        <f>'All Nodes'!D8589</f>
        <v>0.28949599999999998</v>
      </c>
      <c r="E1002" s="1">
        <f>'All Nodes'!E8589</f>
        <v>-0.50136599999999998</v>
      </c>
      <c r="F1002" s="1">
        <f>'All Nodes'!F8589</f>
        <v>0.49487199999999998</v>
      </c>
      <c r="G1002">
        <f>'All Nodes'!G8589</f>
        <v>100001</v>
      </c>
    </row>
    <row r="1003" spans="1:7" x14ac:dyDescent="0.25">
      <c r="A1003" t="str">
        <f>'All Nodes'!A8590</f>
        <v>GRID</v>
      </c>
      <c r="B1003">
        <f>'All Nodes'!B8590</f>
        <v>113161</v>
      </c>
      <c r="C1003">
        <f>'All Nodes'!C8590</f>
        <v>100001</v>
      </c>
      <c r="D1003" s="1">
        <f>'All Nodes'!D8590</f>
        <v>0.29127399999999998</v>
      </c>
      <c r="E1003" s="1">
        <f>'All Nodes'!E8590</f>
        <v>-0.50444599999999995</v>
      </c>
      <c r="F1003" s="1">
        <f>'All Nodes'!F8590</f>
        <v>0.49487199999999998</v>
      </c>
      <c r="G1003">
        <f>'All Nodes'!G8590</f>
        <v>100001</v>
      </c>
    </row>
    <row r="1004" spans="1:7" x14ac:dyDescent="0.25">
      <c r="A1004" t="str">
        <f>'All Nodes'!A8591</f>
        <v>GRID</v>
      </c>
      <c r="B1004">
        <f>'All Nodes'!B8591</f>
        <v>113162</v>
      </c>
      <c r="C1004">
        <f>'All Nodes'!C8591</f>
        <v>100001</v>
      </c>
      <c r="D1004" s="1">
        <f>'All Nodes'!D8591</f>
        <v>-0.27878199999999997</v>
      </c>
      <c r="E1004" s="1">
        <f>'All Nodes'!E8591</f>
        <v>-0.48291800000000001</v>
      </c>
      <c r="F1004" s="1">
        <f>'All Nodes'!F8591</f>
        <v>0.49487199999999998</v>
      </c>
      <c r="G1004">
        <f>'All Nodes'!G8591</f>
        <v>100001</v>
      </c>
    </row>
    <row r="1005" spans="1:7" x14ac:dyDescent="0.25">
      <c r="A1005" t="str">
        <f>'All Nodes'!A8592</f>
        <v>GRID</v>
      </c>
      <c r="B1005">
        <f>'All Nodes'!B8592</f>
        <v>113163</v>
      </c>
      <c r="C1005">
        <f>'All Nodes'!C8592</f>
        <v>100001</v>
      </c>
      <c r="D1005" s="1">
        <f>'All Nodes'!D8592</f>
        <v>-0.28055999999999998</v>
      </c>
      <c r="E1005" s="1">
        <f>'All Nodes'!E8592</f>
        <v>-0.48599700000000001</v>
      </c>
      <c r="F1005" s="1">
        <f>'All Nodes'!F8592</f>
        <v>0.49487199999999998</v>
      </c>
      <c r="G1005">
        <f>'All Nodes'!G8592</f>
        <v>100001</v>
      </c>
    </row>
    <row r="1006" spans="1:7" x14ac:dyDescent="0.25">
      <c r="A1006" t="str">
        <f>'All Nodes'!A8593</f>
        <v>GRID</v>
      </c>
      <c r="B1006">
        <f>'All Nodes'!B8593</f>
        <v>113164</v>
      </c>
      <c r="C1006">
        <f>'All Nodes'!C8593</f>
        <v>100001</v>
      </c>
      <c r="D1006" s="1">
        <f>'All Nodes'!D8593</f>
        <v>-0.28233799999999998</v>
      </c>
      <c r="E1006" s="1">
        <f>'All Nodes'!E8593</f>
        <v>-0.48907699999999998</v>
      </c>
      <c r="F1006" s="1">
        <f>'All Nodes'!F8593</f>
        <v>0.49487199999999998</v>
      </c>
      <c r="G1006">
        <f>'All Nodes'!G8593</f>
        <v>100001</v>
      </c>
    </row>
    <row r="1007" spans="1:7" x14ac:dyDescent="0.25">
      <c r="A1007" t="str">
        <f>'All Nodes'!A8594</f>
        <v>GRID</v>
      </c>
      <c r="B1007">
        <f>'All Nodes'!B8594</f>
        <v>113165</v>
      </c>
      <c r="C1007">
        <f>'All Nodes'!C8594</f>
        <v>100001</v>
      </c>
      <c r="D1007" s="1">
        <f>'All Nodes'!D8594</f>
        <v>-0.28411500000000001</v>
      </c>
      <c r="E1007" s="1">
        <f>'All Nodes'!E8594</f>
        <v>-0.49215599999999998</v>
      </c>
      <c r="F1007" s="1">
        <f>'All Nodes'!F8594</f>
        <v>0.49487199999999998</v>
      </c>
      <c r="G1007">
        <f>'All Nodes'!G8594</f>
        <v>100001</v>
      </c>
    </row>
    <row r="1008" spans="1:7" x14ac:dyDescent="0.25">
      <c r="A1008" t="str">
        <f>'All Nodes'!A8595</f>
        <v>GRID</v>
      </c>
      <c r="B1008">
        <f>'All Nodes'!B8595</f>
        <v>113166</v>
      </c>
      <c r="C1008">
        <f>'All Nodes'!C8595</f>
        <v>100001</v>
      </c>
      <c r="D1008" s="1">
        <f>'All Nodes'!D8595</f>
        <v>-0.28497600000000001</v>
      </c>
      <c r="E1008" s="1">
        <f>'All Nodes'!E8595</f>
        <v>-0.49364799999999998</v>
      </c>
      <c r="F1008" s="1">
        <f>'All Nodes'!F8595</f>
        <v>0.49487199999999998</v>
      </c>
      <c r="G1008">
        <f>'All Nodes'!G8595</f>
        <v>100001</v>
      </c>
    </row>
    <row r="1009" spans="1:7" x14ac:dyDescent="0.25">
      <c r="A1009" t="str">
        <f>'All Nodes'!A8596</f>
        <v>GRID</v>
      </c>
      <c r="B1009">
        <f>'All Nodes'!B8596</f>
        <v>113167</v>
      </c>
      <c r="C1009">
        <f>'All Nodes'!C8596</f>
        <v>100001</v>
      </c>
      <c r="D1009" s="1">
        <f>'All Nodes'!D8596</f>
        <v>-0.28766999999999998</v>
      </c>
      <c r="E1009" s="1">
        <f>'All Nodes'!E8596</f>
        <v>-0.49831399999999998</v>
      </c>
      <c r="F1009" s="1">
        <f>'All Nodes'!F8596</f>
        <v>0.49487199999999998</v>
      </c>
      <c r="G1009">
        <f>'All Nodes'!G8596</f>
        <v>100001</v>
      </c>
    </row>
    <row r="1010" spans="1:7" x14ac:dyDescent="0.25">
      <c r="A1010" t="str">
        <f>'All Nodes'!A8597</f>
        <v>GRID</v>
      </c>
      <c r="B1010">
        <f>'All Nodes'!B8597</f>
        <v>113168</v>
      </c>
      <c r="C1010">
        <f>'All Nodes'!C8597</f>
        <v>100001</v>
      </c>
      <c r="D1010" s="1">
        <f>'All Nodes'!D8597</f>
        <v>-0.28944700000000001</v>
      </c>
      <c r="E1010" s="1">
        <f>'All Nodes'!E8597</f>
        <v>-0.50139299999999998</v>
      </c>
      <c r="F1010" s="1">
        <f>'All Nodes'!F8597</f>
        <v>0.49487199999999998</v>
      </c>
      <c r="G1010">
        <f>'All Nodes'!G8597</f>
        <v>100001</v>
      </c>
    </row>
    <row r="1011" spans="1:7" x14ac:dyDescent="0.25">
      <c r="A1011" t="str">
        <f>'All Nodes'!A8598</f>
        <v>GRID</v>
      </c>
      <c r="B1011">
        <f>'All Nodes'!B8598</f>
        <v>113169</v>
      </c>
      <c r="C1011">
        <f>'All Nodes'!C8598</f>
        <v>100001</v>
      </c>
      <c r="D1011" s="1">
        <f>'All Nodes'!D8598</f>
        <v>-0.29122500000000001</v>
      </c>
      <c r="E1011" s="1">
        <f>'All Nodes'!E8598</f>
        <v>-0.50447299999999995</v>
      </c>
      <c r="F1011" s="1">
        <f>'All Nodes'!F8598</f>
        <v>0.49487199999999998</v>
      </c>
      <c r="G1011">
        <f>'All Nodes'!G8598</f>
        <v>100001</v>
      </c>
    </row>
    <row r="1012" spans="1:7" x14ac:dyDescent="0.25">
      <c r="A1012" t="str">
        <f>'All Nodes'!A8599</f>
        <v>GRID</v>
      </c>
      <c r="B1012">
        <f>'All Nodes'!B8599</f>
        <v>113170</v>
      </c>
      <c r="C1012">
        <f>'All Nodes'!C8599</f>
        <v>100001</v>
      </c>
      <c r="D1012" s="1">
        <f>'All Nodes'!D8599</f>
        <v>0.249945</v>
      </c>
      <c r="E1012" s="1">
        <f>'All Nodes'!E8599</f>
        <v>-0.49048599999999998</v>
      </c>
      <c r="F1012" s="1">
        <f>'All Nodes'!F8599</f>
        <v>0.49487199999999998</v>
      </c>
      <c r="G1012">
        <f>'All Nodes'!G8599</f>
        <v>100001</v>
      </c>
    </row>
    <row r="1013" spans="1:7" x14ac:dyDescent="0.25">
      <c r="A1013" t="str">
        <f>'All Nodes'!A8600</f>
        <v>GRID</v>
      </c>
      <c r="B1013">
        <f>'All Nodes'!B8600</f>
        <v>113171</v>
      </c>
      <c r="C1013">
        <f>'All Nodes'!C8600</f>
        <v>100001</v>
      </c>
      <c r="D1013" s="1">
        <f>'All Nodes'!D8600</f>
        <v>0.25155899999999998</v>
      </c>
      <c r="E1013" s="1">
        <f>'All Nodes'!E8600</f>
        <v>-0.49365399999999998</v>
      </c>
      <c r="F1013" s="1">
        <f>'All Nodes'!F8600</f>
        <v>0.49487100000000001</v>
      </c>
      <c r="G1013">
        <f>'All Nodes'!G8600</f>
        <v>100001</v>
      </c>
    </row>
    <row r="1014" spans="1:7" x14ac:dyDescent="0.25">
      <c r="A1014" t="str">
        <f>'All Nodes'!A8601</f>
        <v>GRID</v>
      </c>
      <c r="B1014">
        <f>'All Nodes'!B8601</f>
        <v>113172</v>
      </c>
      <c r="C1014">
        <f>'All Nodes'!C8601</f>
        <v>100001</v>
      </c>
      <c r="D1014" s="1">
        <f>'All Nodes'!D8601</f>
        <v>0.25317499999999998</v>
      </c>
      <c r="E1014" s="1">
        <f>'All Nodes'!E8601</f>
        <v>-0.49682199999999999</v>
      </c>
      <c r="F1014" s="1">
        <f>'All Nodes'!F8601</f>
        <v>0.49487100000000001</v>
      </c>
      <c r="G1014">
        <f>'All Nodes'!G8601</f>
        <v>100001</v>
      </c>
    </row>
    <row r="1015" spans="1:7" x14ac:dyDescent="0.25">
      <c r="A1015" t="str">
        <f>'All Nodes'!A8602</f>
        <v>GRID</v>
      </c>
      <c r="B1015">
        <f>'All Nodes'!B8602</f>
        <v>113173</v>
      </c>
      <c r="C1015">
        <f>'All Nodes'!C8602</f>
        <v>100001</v>
      </c>
      <c r="D1015" s="1">
        <f>'All Nodes'!D8602</f>
        <v>-0.24989800000000001</v>
      </c>
      <c r="E1015" s="1">
        <f>'All Nodes'!E8602</f>
        <v>-0.49050899999999997</v>
      </c>
      <c r="F1015" s="1">
        <f>'All Nodes'!F8602</f>
        <v>0.49487100000000001</v>
      </c>
      <c r="G1015">
        <f>'All Nodes'!G8602</f>
        <v>100001</v>
      </c>
    </row>
    <row r="1016" spans="1:7" x14ac:dyDescent="0.25">
      <c r="A1016" t="str">
        <f>'All Nodes'!A8603</f>
        <v>GRID</v>
      </c>
      <c r="B1016">
        <f>'All Nodes'!B8603</f>
        <v>113174</v>
      </c>
      <c r="C1016">
        <f>'All Nodes'!C8603</f>
        <v>100001</v>
      </c>
      <c r="D1016" s="1">
        <f>'All Nodes'!D8603</f>
        <v>-0.25151200000000001</v>
      </c>
      <c r="E1016" s="1">
        <f>'All Nodes'!E8603</f>
        <v>-0.49367800000000001</v>
      </c>
      <c r="F1016" s="1">
        <f>'All Nodes'!F8603</f>
        <v>0.49487100000000001</v>
      </c>
      <c r="G1016">
        <f>'All Nodes'!G8603</f>
        <v>100001</v>
      </c>
    </row>
    <row r="1017" spans="1:7" x14ac:dyDescent="0.25">
      <c r="A1017" t="str">
        <f>'All Nodes'!A8604</f>
        <v>GRID</v>
      </c>
      <c r="B1017">
        <f>'All Nodes'!B8604</f>
        <v>113175</v>
      </c>
      <c r="C1017">
        <f>'All Nodes'!C8604</f>
        <v>100001</v>
      </c>
      <c r="D1017" s="1">
        <f>'All Nodes'!D8604</f>
        <v>-0.25312600000000002</v>
      </c>
      <c r="E1017" s="1">
        <f>'All Nodes'!E8604</f>
        <v>-0.49684600000000001</v>
      </c>
      <c r="F1017" s="1">
        <f>'All Nodes'!F8604</f>
        <v>0.49487100000000001</v>
      </c>
      <c r="G1017">
        <f>'All Nodes'!G8604</f>
        <v>100001</v>
      </c>
    </row>
    <row r="1018" spans="1:7" x14ac:dyDescent="0.25">
      <c r="A1018" t="str">
        <f>'All Nodes'!A8605</f>
        <v>GRID</v>
      </c>
      <c r="B1018">
        <f>'All Nodes'!B8605</f>
        <v>113176</v>
      </c>
      <c r="C1018">
        <f>'All Nodes'!C8605</f>
        <v>100001</v>
      </c>
      <c r="D1018" s="1">
        <f>'All Nodes'!D8605</f>
        <v>0.25478899999999999</v>
      </c>
      <c r="E1018" s="1">
        <f>'All Nodes'!E8605</f>
        <v>-0.49998999999999999</v>
      </c>
      <c r="F1018" s="1">
        <f>'All Nodes'!F8605</f>
        <v>0.49487100000000001</v>
      </c>
      <c r="G1018">
        <f>'All Nodes'!G8605</f>
        <v>100001</v>
      </c>
    </row>
    <row r="1019" spans="1:7" x14ac:dyDescent="0.25">
      <c r="A1019" t="str">
        <f>'All Nodes'!A8606</f>
        <v>GRID</v>
      </c>
      <c r="B1019">
        <f>'All Nodes'!B8606</f>
        <v>113177</v>
      </c>
      <c r="C1019">
        <f>'All Nodes'!C8606</f>
        <v>100001</v>
      </c>
      <c r="D1019" s="1">
        <f>'All Nodes'!D8606</f>
        <v>0.25640299999999999</v>
      </c>
      <c r="E1019" s="1">
        <f>'All Nodes'!E8606</f>
        <v>-0.50315699999999997</v>
      </c>
      <c r="F1019" s="1">
        <f>'All Nodes'!F8606</f>
        <v>0.49487100000000001</v>
      </c>
      <c r="G1019">
        <f>'All Nodes'!G8606</f>
        <v>100001</v>
      </c>
    </row>
    <row r="1020" spans="1:7" x14ac:dyDescent="0.25">
      <c r="A1020" t="str">
        <f>'All Nodes'!A8607</f>
        <v>GRID</v>
      </c>
      <c r="B1020">
        <f>'All Nodes'!B8607</f>
        <v>113178</v>
      </c>
      <c r="C1020">
        <f>'All Nodes'!C8607</f>
        <v>100001</v>
      </c>
      <c r="D1020" s="1">
        <f>'All Nodes'!D8607</f>
        <v>0.258017</v>
      </c>
      <c r="E1020" s="1">
        <f>'All Nodes'!E8607</f>
        <v>-0.50632500000000003</v>
      </c>
      <c r="F1020" s="1">
        <f>'All Nodes'!F8607</f>
        <v>0.49487199999999998</v>
      </c>
      <c r="G1020">
        <f>'All Nodes'!G8607</f>
        <v>100001</v>
      </c>
    </row>
    <row r="1021" spans="1:7" x14ac:dyDescent="0.25">
      <c r="A1021" t="str">
        <f>'All Nodes'!A8608</f>
        <v>GRID</v>
      </c>
      <c r="B1021">
        <f>'All Nodes'!B8608</f>
        <v>113179</v>
      </c>
      <c r="C1021">
        <f>'All Nodes'!C8608</f>
        <v>100001</v>
      </c>
      <c r="D1021" s="1">
        <f>'All Nodes'!D8608</f>
        <v>0.258799</v>
      </c>
      <c r="E1021" s="1">
        <f>'All Nodes'!E8608</f>
        <v>-0.50785899999999995</v>
      </c>
      <c r="F1021" s="1">
        <f>'All Nodes'!F8608</f>
        <v>0.49487199999999998</v>
      </c>
      <c r="G1021">
        <f>'All Nodes'!G8608</f>
        <v>100001</v>
      </c>
    </row>
    <row r="1022" spans="1:7" x14ac:dyDescent="0.25">
      <c r="A1022" t="str">
        <f>'All Nodes'!A8609</f>
        <v>GRID</v>
      </c>
      <c r="B1022">
        <f>'All Nodes'!B8609</f>
        <v>113180</v>
      </c>
      <c r="C1022">
        <f>'All Nodes'!C8609</f>
        <v>100001</v>
      </c>
      <c r="D1022" s="1">
        <f>'All Nodes'!D8609</f>
        <v>0.261245</v>
      </c>
      <c r="E1022" s="1">
        <f>'All Nodes'!E8609</f>
        <v>-0.51266</v>
      </c>
      <c r="F1022" s="1">
        <f>'All Nodes'!F8609</f>
        <v>0.49487199999999998</v>
      </c>
      <c r="G1022">
        <f>'All Nodes'!G8609</f>
        <v>100001</v>
      </c>
    </row>
    <row r="1023" spans="1:7" x14ac:dyDescent="0.25">
      <c r="A1023" t="str">
        <f>'All Nodes'!A8610</f>
        <v>GRID</v>
      </c>
      <c r="B1023">
        <f>'All Nodes'!B8610</f>
        <v>113181</v>
      </c>
      <c r="C1023">
        <f>'All Nodes'!C8610</f>
        <v>100001</v>
      </c>
      <c r="D1023" s="1">
        <f>'All Nodes'!D8610</f>
        <v>0.26285900000000001</v>
      </c>
      <c r="E1023" s="1">
        <f>'All Nodes'!E8610</f>
        <v>-0.51582899999999998</v>
      </c>
      <c r="F1023" s="1">
        <f>'All Nodes'!F8610</f>
        <v>0.49487199999999998</v>
      </c>
      <c r="G1023">
        <f>'All Nodes'!G8610</f>
        <v>100001</v>
      </c>
    </row>
    <row r="1024" spans="1:7" x14ac:dyDescent="0.25">
      <c r="A1024" t="str">
        <f>'All Nodes'!A8611</f>
        <v>GRID</v>
      </c>
      <c r="B1024">
        <f>'All Nodes'!B8611</f>
        <v>113182</v>
      </c>
      <c r="C1024">
        <f>'All Nodes'!C8611</f>
        <v>100001</v>
      </c>
      <c r="D1024" s="1">
        <f>'All Nodes'!D8611</f>
        <v>0.26447399999999999</v>
      </c>
      <c r="E1024" s="1">
        <f>'All Nodes'!E8611</f>
        <v>-0.51899700000000004</v>
      </c>
      <c r="F1024" s="1">
        <f>'All Nodes'!F8611</f>
        <v>0.49487199999999998</v>
      </c>
      <c r="G1024">
        <f>'All Nodes'!G8611</f>
        <v>100001</v>
      </c>
    </row>
    <row r="1025" spans="1:7" x14ac:dyDescent="0.25">
      <c r="A1025" t="str">
        <f>'All Nodes'!A8612</f>
        <v>GRID</v>
      </c>
      <c r="B1025">
        <f>'All Nodes'!B8612</f>
        <v>113183</v>
      </c>
      <c r="C1025">
        <f>'All Nodes'!C8612</f>
        <v>100001</v>
      </c>
      <c r="D1025" s="1">
        <f>'All Nodes'!D8612</f>
        <v>-0.25473899999999999</v>
      </c>
      <c r="E1025" s="1">
        <f>'All Nodes'!E8612</f>
        <v>-0.50001399999999996</v>
      </c>
      <c r="F1025" s="1">
        <f>'All Nodes'!F8612</f>
        <v>0.49487100000000001</v>
      </c>
      <c r="G1025">
        <f>'All Nodes'!G8612</f>
        <v>100001</v>
      </c>
    </row>
    <row r="1026" spans="1:7" x14ac:dyDescent="0.25">
      <c r="A1026" t="str">
        <f>'All Nodes'!A8613</f>
        <v>GRID</v>
      </c>
      <c r="B1026">
        <f>'All Nodes'!B8613</f>
        <v>113184</v>
      </c>
      <c r="C1026">
        <f>'All Nodes'!C8613</f>
        <v>100001</v>
      </c>
      <c r="D1026" s="1">
        <f>'All Nodes'!D8613</f>
        <v>-0.256353</v>
      </c>
      <c r="E1026" s="1">
        <f>'All Nodes'!E8613</f>
        <v>-0.50318200000000002</v>
      </c>
      <c r="F1026" s="1">
        <f>'All Nodes'!F8613</f>
        <v>0.49487100000000001</v>
      </c>
      <c r="G1026">
        <f>'All Nodes'!G8613</f>
        <v>100001</v>
      </c>
    </row>
    <row r="1027" spans="1:7" x14ac:dyDescent="0.25">
      <c r="A1027" t="str">
        <f>'All Nodes'!A8614</f>
        <v>GRID</v>
      </c>
      <c r="B1027">
        <f>'All Nodes'!B8614</f>
        <v>113185</v>
      </c>
      <c r="C1027">
        <f>'All Nodes'!C8614</f>
        <v>100001</v>
      </c>
      <c r="D1027" s="1">
        <f>'All Nodes'!D8614</f>
        <v>-0.25796799999999998</v>
      </c>
      <c r="E1027" s="1">
        <f>'All Nodes'!E8614</f>
        <v>-0.50634999999999997</v>
      </c>
      <c r="F1027" s="1">
        <f>'All Nodes'!F8614</f>
        <v>0.49487199999999998</v>
      </c>
      <c r="G1027">
        <f>'All Nodes'!G8614</f>
        <v>100001</v>
      </c>
    </row>
    <row r="1028" spans="1:7" x14ac:dyDescent="0.25">
      <c r="A1028" t="str">
        <f>'All Nodes'!A8615</f>
        <v>GRID</v>
      </c>
      <c r="B1028">
        <f>'All Nodes'!B8615</f>
        <v>113186</v>
      </c>
      <c r="C1028">
        <f>'All Nodes'!C8615</f>
        <v>100001</v>
      </c>
      <c r="D1028" s="1">
        <f>'All Nodes'!D8615</f>
        <v>-0.25874999999999998</v>
      </c>
      <c r="E1028" s="1">
        <f>'All Nodes'!E8615</f>
        <v>-0.50788500000000003</v>
      </c>
      <c r="F1028" s="1">
        <f>'All Nodes'!F8615</f>
        <v>0.49487199999999998</v>
      </c>
      <c r="G1028">
        <f>'All Nodes'!G8615</f>
        <v>100001</v>
      </c>
    </row>
    <row r="1029" spans="1:7" x14ac:dyDescent="0.25">
      <c r="A1029" t="str">
        <f>'All Nodes'!A8616</f>
        <v>GRID</v>
      </c>
      <c r="B1029">
        <f>'All Nodes'!B8616</f>
        <v>113187</v>
      </c>
      <c r="C1029">
        <f>'All Nodes'!C8616</f>
        <v>100001</v>
      </c>
      <c r="D1029" s="1">
        <f>'All Nodes'!D8616</f>
        <v>-0.26119599999999998</v>
      </c>
      <c r="E1029" s="1">
        <f>'All Nodes'!E8616</f>
        <v>-0.51268599999999998</v>
      </c>
      <c r="F1029" s="1">
        <f>'All Nodes'!F8616</f>
        <v>0.49487199999999998</v>
      </c>
      <c r="G1029">
        <f>'All Nodes'!G8616</f>
        <v>100001</v>
      </c>
    </row>
    <row r="1030" spans="1:7" x14ac:dyDescent="0.25">
      <c r="A1030" t="str">
        <f>'All Nodes'!A8617</f>
        <v>GRID</v>
      </c>
      <c r="B1030">
        <f>'All Nodes'!B8617</f>
        <v>113188</v>
      </c>
      <c r="C1030">
        <f>'All Nodes'!C8617</f>
        <v>100001</v>
      </c>
      <c r="D1030" s="1">
        <f>'All Nodes'!D8617</f>
        <v>-0.26280999999999999</v>
      </c>
      <c r="E1030" s="1">
        <f>'All Nodes'!E8617</f>
        <v>-0.51585400000000003</v>
      </c>
      <c r="F1030" s="1">
        <f>'All Nodes'!F8617</f>
        <v>0.49487199999999998</v>
      </c>
      <c r="G1030">
        <f>'All Nodes'!G8617</f>
        <v>100001</v>
      </c>
    </row>
    <row r="1031" spans="1:7" x14ac:dyDescent="0.25">
      <c r="A1031" t="str">
        <f>'All Nodes'!A8618</f>
        <v>GRID</v>
      </c>
      <c r="B1031">
        <f>'All Nodes'!B8618</f>
        <v>113189</v>
      </c>
      <c r="C1031">
        <f>'All Nodes'!C8618</f>
        <v>100001</v>
      </c>
      <c r="D1031" s="1">
        <f>'All Nodes'!D8618</f>
        <v>-0.26442500000000002</v>
      </c>
      <c r="E1031" s="1">
        <f>'All Nodes'!E8618</f>
        <v>-0.51902199999999998</v>
      </c>
      <c r="F1031" s="1">
        <f>'All Nodes'!F8618</f>
        <v>0.49487199999999998</v>
      </c>
      <c r="G1031">
        <f>'All Nodes'!G8618</f>
        <v>100001</v>
      </c>
    </row>
    <row r="1032" spans="1:7" x14ac:dyDescent="0.25">
      <c r="A1032" t="str">
        <f>'All Nodes'!A8619</f>
        <v>GRID</v>
      </c>
      <c r="B1032">
        <f>'All Nodes'!B8619</f>
        <v>113190</v>
      </c>
      <c r="C1032">
        <f>'All Nodes'!C8619</f>
        <v>100001</v>
      </c>
      <c r="D1032" s="1">
        <f>'All Nodes'!D8619</f>
        <v>0.22393299999999999</v>
      </c>
      <c r="E1032" s="1">
        <f>'All Nodes'!E8619</f>
        <v>-0.50289399999999995</v>
      </c>
      <c r="F1032" s="1">
        <f>'All Nodes'!F8619</f>
        <v>0.49487199999999998</v>
      </c>
      <c r="G1032">
        <f>'All Nodes'!G8619</f>
        <v>100001</v>
      </c>
    </row>
    <row r="1033" spans="1:7" x14ac:dyDescent="0.25">
      <c r="A1033" t="str">
        <f>'All Nodes'!A8620</f>
        <v>GRID</v>
      </c>
      <c r="B1033">
        <f>'All Nodes'!B8620</f>
        <v>113191</v>
      </c>
      <c r="C1033">
        <f>'All Nodes'!C8620</f>
        <v>100001</v>
      </c>
      <c r="D1033" s="1">
        <f>'All Nodes'!D8620</f>
        <v>0.225379</v>
      </c>
      <c r="E1033" s="1">
        <f>'All Nodes'!E8620</f>
        <v>-0.50614199999999998</v>
      </c>
      <c r="F1033" s="1">
        <f>'All Nodes'!F8620</f>
        <v>0.49487199999999998</v>
      </c>
      <c r="G1033">
        <f>'All Nodes'!G8620</f>
        <v>100001</v>
      </c>
    </row>
    <row r="1034" spans="1:7" x14ac:dyDescent="0.25">
      <c r="A1034" t="str">
        <f>'All Nodes'!A8621</f>
        <v>GRID</v>
      </c>
      <c r="B1034">
        <f>'All Nodes'!B8621</f>
        <v>113192</v>
      </c>
      <c r="C1034">
        <f>'All Nodes'!C8621</f>
        <v>100001</v>
      </c>
      <c r="D1034" s="1">
        <f>'All Nodes'!D8621</f>
        <v>0.226825</v>
      </c>
      <c r="E1034" s="1">
        <f>'All Nodes'!E8621</f>
        <v>-0.50939000000000001</v>
      </c>
      <c r="F1034" s="1">
        <f>'All Nodes'!F8621</f>
        <v>0.49487100000000001</v>
      </c>
      <c r="G1034">
        <f>'All Nodes'!G8621</f>
        <v>100001</v>
      </c>
    </row>
    <row r="1035" spans="1:7" x14ac:dyDescent="0.25">
      <c r="A1035" t="str">
        <f>'All Nodes'!A8622</f>
        <v>GRID</v>
      </c>
      <c r="B1035">
        <f>'All Nodes'!B8622</f>
        <v>113193</v>
      </c>
      <c r="C1035">
        <f>'All Nodes'!C8622</f>
        <v>100001</v>
      </c>
      <c r="D1035" s="1">
        <f>'All Nodes'!D8622</f>
        <v>0.228272</v>
      </c>
      <c r="E1035" s="1">
        <f>'All Nodes'!E8622</f>
        <v>-0.51263899999999996</v>
      </c>
      <c r="F1035" s="1">
        <f>'All Nodes'!F8622</f>
        <v>0.49487100000000001</v>
      </c>
      <c r="G1035">
        <f>'All Nodes'!G8622</f>
        <v>100001</v>
      </c>
    </row>
    <row r="1036" spans="1:7" x14ac:dyDescent="0.25">
      <c r="A1036" t="str">
        <f>'All Nodes'!A8623</f>
        <v>GRID</v>
      </c>
      <c r="B1036">
        <f>'All Nodes'!B8623</f>
        <v>113194</v>
      </c>
      <c r="C1036">
        <f>'All Nodes'!C8623</f>
        <v>100001</v>
      </c>
      <c r="D1036" s="1">
        <f>'All Nodes'!D8623</f>
        <v>-0.223884</v>
      </c>
      <c r="E1036" s="1">
        <f>'All Nodes'!E8623</f>
        <v>-0.502915</v>
      </c>
      <c r="F1036" s="1">
        <f>'All Nodes'!F8623</f>
        <v>0.49487199999999998</v>
      </c>
      <c r="G1036">
        <f>'All Nodes'!G8623</f>
        <v>100001</v>
      </c>
    </row>
    <row r="1037" spans="1:7" x14ac:dyDescent="0.25">
      <c r="A1037" t="str">
        <f>'All Nodes'!A8624</f>
        <v>GRID</v>
      </c>
      <c r="B1037">
        <f>'All Nodes'!B8624</f>
        <v>113195</v>
      </c>
      <c r="C1037">
        <f>'All Nodes'!C8624</f>
        <v>100001</v>
      </c>
      <c r="D1037" s="1">
        <f>'All Nodes'!D8624</f>
        <v>-0.225329</v>
      </c>
      <c r="E1037" s="1">
        <f>'All Nodes'!E8624</f>
        <v>-0.50616399999999995</v>
      </c>
      <c r="F1037" s="1">
        <f>'All Nodes'!F8624</f>
        <v>0.49487199999999998</v>
      </c>
      <c r="G1037">
        <f>'All Nodes'!G8624</f>
        <v>100001</v>
      </c>
    </row>
    <row r="1038" spans="1:7" x14ac:dyDescent="0.25">
      <c r="A1038" t="str">
        <f>'All Nodes'!A8625</f>
        <v>GRID</v>
      </c>
      <c r="B1038">
        <f>'All Nodes'!B8625</f>
        <v>113196</v>
      </c>
      <c r="C1038">
        <f>'All Nodes'!C8625</f>
        <v>100001</v>
      </c>
      <c r="D1038" s="1">
        <f>'All Nodes'!D8625</f>
        <v>-0.226775</v>
      </c>
      <c r="E1038" s="1">
        <f>'All Nodes'!E8625</f>
        <v>-0.50941199999999998</v>
      </c>
      <c r="F1038" s="1">
        <f>'All Nodes'!F8625</f>
        <v>0.49487199999999998</v>
      </c>
      <c r="G1038">
        <f>'All Nodes'!G8625</f>
        <v>100001</v>
      </c>
    </row>
    <row r="1039" spans="1:7" x14ac:dyDescent="0.25">
      <c r="A1039" t="str">
        <f>'All Nodes'!A8626</f>
        <v>GRID</v>
      </c>
      <c r="B1039">
        <f>'All Nodes'!B8626</f>
        <v>113197</v>
      </c>
      <c r="C1039">
        <f>'All Nodes'!C8626</f>
        <v>100001</v>
      </c>
      <c r="D1039" s="1">
        <f>'All Nodes'!D8626</f>
        <v>-0.22822200000000001</v>
      </c>
      <c r="E1039" s="1">
        <f>'All Nodes'!E8626</f>
        <v>-0.51266100000000003</v>
      </c>
      <c r="F1039" s="1">
        <f>'All Nodes'!F8626</f>
        <v>0.49487199999999998</v>
      </c>
      <c r="G1039">
        <f>'All Nodes'!G8626</f>
        <v>100001</v>
      </c>
    </row>
    <row r="1040" spans="1:7" x14ac:dyDescent="0.25">
      <c r="A1040" t="str">
        <f>'All Nodes'!A8627</f>
        <v>GRID</v>
      </c>
      <c r="B1040">
        <f>'All Nodes'!B8627</f>
        <v>113198</v>
      </c>
      <c r="C1040">
        <f>'All Nodes'!C8627</f>
        <v>100001</v>
      </c>
      <c r="D1040" s="1">
        <f>'All Nodes'!D8627</f>
        <v>0.22971800000000001</v>
      </c>
      <c r="E1040" s="1">
        <f>'All Nodes'!E8627</f>
        <v>-0.51588599999999996</v>
      </c>
      <c r="F1040" s="1">
        <f>'All Nodes'!F8627</f>
        <v>0.49487100000000001</v>
      </c>
      <c r="G1040">
        <f>'All Nodes'!G8627</f>
        <v>100001</v>
      </c>
    </row>
    <row r="1041" spans="1:7" x14ac:dyDescent="0.25">
      <c r="A1041" t="str">
        <f>'All Nodes'!A8628</f>
        <v>GRID</v>
      </c>
      <c r="B1041">
        <f>'All Nodes'!B8628</f>
        <v>113199</v>
      </c>
      <c r="C1041">
        <f>'All Nodes'!C8628</f>
        <v>100001</v>
      </c>
      <c r="D1041" s="1">
        <f>'All Nodes'!D8628</f>
        <v>0.23116400000000001</v>
      </c>
      <c r="E1041" s="1">
        <f>'All Nodes'!E8628</f>
        <v>-0.51913399999999998</v>
      </c>
      <c r="F1041" s="1">
        <f>'All Nodes'!F8628</f>
        <v>0.49487100000000001</v>
      </c>
      <c r="G1041">
        <f>'All Nodes'!G8628</f>
        <v>100001</v>
      </c>
    </row>
    <row r="1042" spans="1:7" x14ac:dyDescent="0.25">
      <c r="A1042" t="str">
        <f>'All Nodes'!A8629</f>
        <v>GRID</v>
      </c>
      <c r="B1042">
        <f>'All Nodes'!B8629</f>
        <v>113200</v>
      </c>
      <c r="C1042">
        <f>'All Nodes'!C8629</f>
        <v>100001</v>
      </c>
      <c r="D1042" s="1">
        <f>'All Nodes'!D8629</f>
        <v>0.23186399999999999</v>
      </c>
      <c r="E1042" s="1">
        <f>'All Nodes'!E8629</f>
        <v>-0.52070799999999995</v>
      </c>
      <c r="F1042" s="1">
        <f>'All Nodes'!F8629</f>
        <v>0.49487199999999998</v>
      </c>
      <c r="G1042">
        <f>'All Nodes'!G8629</f>
        <v>100001</v>
      </c>
    </row>
    <row r="1043" spans="1:7" x14ac:dyDescent="0.25">
      <c r="A1043" t="str">
        <f>'All Nodes'!A8630</f>
        <v>GRID</v>
      </c>
      <c r="B1043">
        <f>'All Nodes'!B8630</f>
        <v>113201</v>
      </c>
      <c r="C1043">
        <f>'All Nodes'!C8630</f>
        <v>100001</v>
      </c>
      <c r="D1043" s="1">
        <f>'All Nodes'!D8630</f>
        <v>0.23405599999999999</v>
      </c>
      <c r="E1043" s="1">
        <f>'All Nodes'!E8630</f>
        <v>-0.52563099999999996</v>
      </c>
      <c r="F1043" s="1">
        <f>'All Nodes'!F8630</f>
        <v>0.49487199999999998</v>
      </c>
      <c r="G1043">
        <f>'All Nodes'!G8630</f>
        <v>100001</v>
      </c>
    </row>
    <row r="1044" spans="1:7" x14ac:dyDescent="0.25">
      <c r="A1044" t="str">
        <f>'All Nodes'!A8631</f>
        <v>GRID</v>
      </c>
      <c r="B1044">
        <f>'All Nodes'!B8631</f>
        <v>113202</v>
      </c>
      <c r="C1044">
        <f>'All Nodes'!C8631</f>
        <v>100001</v>
      </c>
      <c r="D1044" s="1">
        <f>'All Nodes'!D8631</f>
        <v>0.23550399999999999</v>
      </c>
      <c r="E1044" s="1">
        <f>'All Nodes'!E8631</f>
        <v>-0.52887899999999999</v>
      </c>
      <c r="F1044" s="1">
        <f>'All Nodes'!F8631</f>
        <v>0.49487199999999998</v>
      </c>
      <c r="G1044">
        <f>'All Nodes'!G8631</f>
        <v>100001</v>
      </c>
    </row>
    <row r="1045" spans="1:7" x14ac:dyDescent="0.25">
      <c r="A1045" t="str">
        <f>'All Nodes'!A8632</f>
        <v>GRID</v>
      </c>
      <c r="B1045">
        <f>'All Nodes'!B8632</f>
        <v>113203</v>
      </c>
      <c r="C1045">
        <f>'All Nodes'!C8632</f>
        <v>100001</v>
      </c>
      <c r="D1045" s="1">
        <f>'All Nodes'!D8632</f>
        <v>0.23694999999999999</v>
      </c>
      <c r="E1045" s="1">
        <f>'All Nodes'!E8632</f>
        <v>-0.53212700000000002</v>
      </c>
      <c r="F1045" s="1">
        <f>'All Nodes'!F8632</f>
        <v>0.49487199999999998</v>
      </c>
      <c r="G1045">
        <f>'All Nodes'!G8632</f>
        <v>100001</v>
      </c>
    </row>
    <row r="1046" spans="1:7" x14ac:dyDescent="0.25">
      <c r="A1046" t="str">
        <f>'All Nodes'!A8633</f>
        <v>GRID</v>
      </c>
      <c r="B1046">
        <f>'All Nodes'!B8633</f>
        <v>113204</v>
      </c>
      <c r="C1046">
        <f>'All Nodes'!C8633</f>
        <v>100001</v>
      </c>
      <c r="D1046" s="1">
        <f>'All Nodes'!D8633</f>
        <v>-0.22966800000000001</v>
      </c>
      <c r="E1046" s="1">
        <f>'All Nodes'!E8633</f>
        <v>-0.51590800000000003</v>
      </c>
      <c r="F1046" s="1">
        <f>'All Nodes'!F8633</f>
        <v>0.49487100000000001</v>
      </c>
      <c r="G1046">
        <f>'All Nodes'!G8633</f>
        <v>100001</v>
      </c>
    </row>
    <row r="1047" spans="1:7" x14ac:dyDescent="0.25">
      <c r="A1047" t="str">
        <f>'All Nodes'!A8634</f>
        <v>GRID</v>
      </c>
      <c r="B1047">
        <f>'All Nodes'!B8634</f>
        <v>113205</v>
      </c>
      <c r="C1047">
        <f>'All Nodes'!C8634</f>
        <v>100001</v>
      </c>
      <c r="D1047" s="1">
        <f>'All Nodes'!D8634</f>
        <v>-0.23111400000000001</v>
      </c>
      <c r="E1047" s="1">
        <f>'All Nodes'!E8634</f>
        <v>-0.51915800000000001</v>
      </c>
      <c r="F1047" s="1">
        <f>'All Nodes'!F8634</f>
        <v>0.49487100000000001</v>
      </c>
      <c r="G1047">
        <f>'All Nodes'!G8634</f>
        <v>100001</v>
      </c>
    </row>
    <row r="1048" spans="1:7" x14ac:dyDescent="0.25">
      <c r="A1048" t="str">
        <f>'All Nodes'!A8635</f>
        <v>GRID</v>
      </c>
      <c r="B1048">
        <f>'All Nodes'!B8635</f>
        <v>113206</v>
      </c>
      <c r="C1048">
        <f>'All Nodes'!C8635</f>
        <v>100001</v>
      </c>
      <c r="D1048" s="1">
        <f>'All Nodes'!D8635</f>
        <v>-0.23181499999999999</v>
      </c>
      <c r="E1048" s="1">
        <f>'All Nodes'!E8635</f>
        <v>-0.52073100000000005</v>
      </c>
      <c r="F1048" s="1">
        <f>'All Nodes'!F8635</f>
        <v>0.49487100000000001</v>
      </c>
      <c r="G1048">
        <f>'All Nodes'!G8635</f>
        <v>100001</v>
      </c>
    </row>
    <row r="1049" spans="1:7" x14ac:dyDescent="0.25">
      <c r="A1049" t="str">
        <f>'All Nodes'!A8636</f>
        <v>GRID</v>
      </c>
      <c r="B1049">
        <f>'All Nodes'!B8636</f>
        <v>113207</v>
      </c>
      <c r="C1049">
        <f>'All Nodes'!C8636</f>
        <v>100001</v>
      </c>
      <c r="D1049" s="1">
        <f>'All Nodes'!D8636</f>
        <v>-0.23400599999999999</v>
      </c>
      <c r="E1049" s="1">
        <f>'All Nodes'!E8636</f>
        <v>-0.52565399999999995</v>
      </c>
      <c r="F1049" s="1">
        <f>'All Nodes'!F8636</f>
        <v>0.49487100000000001</v>
      </c>
      <c r="G1049">
        <f>'All Nodes'!G8636</f>
        <v>100001</v>
      </c>
    </row>
    <row r="1050" spans="1:7" x14ac:dyDescent="0.25">
      <c r="A1050" t="str">
        <f>'All Nodes'!A8637</f>
        <v>GRID</v>
      </c>
      <c r="B1050">
        <f>'All Nodes'!B8637</f>
        <v>113208</v>
      </c>
      <c r="C1050">
        <f>'All Nodes'!C8637</f>
        <v>100001</v>
      </c>
      <c r="D1050" s="1">
        <f>'All Nodes'!D8637</f>
        <v>-0.23545199999999999</v>
      </c>
      <c r="E1050" s="1">
        <f>'All Nodes'!E8637</f>
        <v>-0.52890300000000001</v>
      </c>
      <c r="F1050" s="1">
        <f>'All Nodes'!F8637</f>
        <v>0.49487100000000001</v>
      </c>
      <c r="G1050">
        <f>'All Nodes'!G8637</f>
        <v>100001</v>
      </c>
    </row>
    <row r="1051" spans="1:7" x14ac:dyDescent="0.25">
      <c r="A1051" t="str">
        <f>'All Nodes'!A8638</f>
        <v>GRID</v>
      </c>
      <c r="B1051">
        <f>'All Nodes'!B8638</f>
        <v>113209</v>
      </c>
      <c r="C1051">
        <f>'All Nodes'!C8638</f>
        <v>100001</v>
      </c>
      <c r="D1051" s="1">
        <f>'All Nodes'!D8638</f>
        <v>-0.236898</v>
      </c>
      <c r="E1051" s="1">
        <f>'All Nodes'!E8638</f>
        <v>-0.53215100000000004</v>
      </c>
      <c r="F1051" s="1">
        <f>'All Nodes'!F8638</f>
        <v>0.49487199999999998</v>
      </c>
      <c r="G1051">
        <f>'All Nodes'!G8638</f>
        <v>100001</v>
      </c>
    </row>
    <row r="1052" spans="1:7" x14ac:dyDescent="0.25">
      <c r="A1052" t="str">
        <f>'All Nodes'!A8639</f>
        <v>GRID</v>
      </c>
      <c r="B1052">
        <f>'All Nodes'!B8639</f>
        <v>113210</v>
      </c>
      <c r="C1052">
        <f>'All Nodes'!C8639</f>
        <v>100001</v>
      </c>
      <c r="D1052" s="1">
        <f>'All Nodes'!D8639</f>
        <v>0.19730600000000001</v>
      </c>
      <c r="E1052" s="1">
        <f>'All Nodes'!E8639</f>
        <v>-0.51392499999999997</v>
      </c>
      <c r="F1052" s="1">
        <f>'All Nodes'!F8639</f>
        <v>0.49487199999999998</v>
      </c>
      <c r="G1052">
        <f>'All Nodes'!G8639</f>
        <v>100001</v>
      </c>
    </row>
    <row r="1053" spans="1:7" x14ac:dyDescent="0.25">
      <c r="A1053" t="str">
        <f>'All Nodes'!A8640</f>
        <v>GRID</v>
      </c>
      <c r="B1053">
        <f>'All Nodes'!B8640</f>
        <v>113211</v>
      </c>
      <c r="C1053">
        <f>'All Nodes'!C8640</f>
        <v>100001</v>
      </c>
      <c r="D1053" s="1">
        <f>'All Nodes'!D8640</f>
        <v>0.19858000000000001</v>
      </c>
      <c r="E1053" s="1">
        <f>'All Nodes'!E8640</f>
        <v>-0.51724400000000004</v>
      </c>
      <c r="F1053" s="1">
        <f>'All Nodes'!F8640</f>
        <v>0.49487199999999998</v>
      </c>
      <c r="G1053">
        <f>'All Nodes'!G8640</f>
        <v>100001</v>
      </c>
    </row>
    <row r="1054" spans="1:7" x14ac:dyDescent="0.25">
      <c r="A1054" t="str">
        <f>'All Nodes'!A8641</f>
        <v>GRID</v>
      </c>
      <c r="B1054">
        <f>'All Nodes'!B8641</f>
        <v>113212</v>
      </c>
      <c r="C1054">
        <f>'All Nodes'!C8641</f>
        <v>100001</v>
      </c>
      <c r="D1054" s="1">
        <f>'All Nodes'!D8641</f>
        <v>0.199854</v>
      </c>
      <c r="E1054" s="1">
        <f>'All Nodes'!E8641</f>
        <v>-0.520563</v>
      </c>
      <c r="F1054" s="1">
        <f>'All Nodes'!F8641</f>
        <v>0.49487199999999998</v>
      </c>
      <c r="G1054">
        <f>'All Nodes'!G8641</f>
        <v>100001</v>
      </c>
    </row>
    <row r="1055" spans="1:7" x14ac:dyDescent="0.25">
      <c r="A1055" t="str">
        <f>'All Nodes'!A8642</f>
        <v>GRID</v>
      </c>
      <c r="B1055">
        <f>'All Nodes'!B8642</f>
        <v>113213</v>
      </c>
      <c r="C1055">
        <f>'All Nodes'!C8642</f>
        <v>100001</v>
      </c>
      <c r="D1055" s="1">
        <f>'All Nodes'!D8642</f>
        <v>0.201129</v>
      </c>
      <c r="E1055" s="1">
        <f>'All Nodes'!E8642</f>
        <v>-0.52388299999999999</v>
      </c>
      <c r="F1055" s="1">
        <f>'All Nodes'!F8642</f>
        <v>0.49487199999999998</v>
      </c>
      <c r="G1055">
        <f>'All Nodes'!G8642</f>
        <v>100001</v>
      </c>
    </row>
    <row r="1056" spans="1:7" x14ac:dyDescent="0.25">
      <c r="A1056" t="str">
        <f>'All Nodes'!A8643</f>
        <v>GRID</v>
      </c>
      <c r="B1056">
        <f>'All Nodes'!B8643</f>
        <v>113214</v>
      </c>
      <c r="C1056">
        <f>'All Nodes'!C8643</f>
        <v>100001</v>
      </c>
      <c r="D1056" s="1">
        <f>'All Nodes'!D8643</f>
        <v>0.202404</v>
      </c>
      <c r="E1056" s="1">
        <f>'All Nodes'!E8643</f>
        <v>-0.52720199999999995</v>
      </c>
      <c r="F1056" s="1">
        <f>'All Nodes'!F8643</f>
        <v>0.49487100000000001</v>
      </c>
      <c r="G1056">
        <f>'All Nodes'!G8643</f>
        <v>100001</v>
      </c>
    </row>
    <row r="1057" spans="1:7" x14ac:dyDescent="0.25">
      <c r="A1057" t="str">
        <f>'All Nodes'!A8644</f>
        <v>GRID</v>
      </c>
      <c r="B1057">
        <f>'All Nodes'!B8644</f>
        <v>113215</v>
      </c>
      <c r="C1057">
        <f>'All Nodes'!C8644</f>
        <v>100001</v>
      </c>
      <c r="D1057" s="1">
        <f>'All Nodes'!D8644</f>
        <v>-0.19725699999999999</v>
      </c>
      <c r="E1057" s="1">
        <f>'All Nodes'!E8644</f>
        <v>-0.51394399999999996</v>
      </c>
      <c r="F1057" s="1">
        <f>'All Nodes'!F8644</f>
        <v>0.49487199999999998</v>
      </c>
      <c r="G1057">
        <f>'All Nodes'!G8644</f>
        <v>100001</v>
      </c>
    </row>
    <row r="1058" spans="1:7" x14ac:dyDescent="0.25">
      <c r="A1058" t="str">
        <f>'All Nodes'!A8645</f>
        <v>GRID</v>
      </c>
      <c r="B1058">
        <f>'All Nodes'!B8645</f>
        <v>113216</v>
      </c>
      <c r="C1058">
        <f>'All Nodes'!C8645</f>
        <v>100001</v>
      </c>
      <c r="D1058" s="1">
        <f>'All Nodes'!D8645</f>
        <v>-0.19853000000000001</v>
      </c>
      <c r="E1058" s="1">
        <f>'All Nodes'!E8645</f>
        <v>-0.51726399999999995</v>
      </c>
      <c r="F1058" s="1">
        <f>'All Nodes'!F8645</f>
        <v>0.49487199999999998</v>
      </c>
      <c r="G1058">
        <f>'All Nodes'!G8645</f>
        <v>100001</v>
      </c>
    </row>
    <row r="1059" spans="1:7" x14ac:dyDescent="0.25">
      <c r="A1059" t="str">
        <f>'All Nodes'!A8646</f>
        <v>GRID</v>
      </c>
      <c r="B1059">
        <f>'All Nodes'!B8646</f>
        <v>113217</v>
      </c>
      <c r="C1059">
        <f>'All Nodes'!C8646</f>
        <v>100001</v>
      </c>
      <c r="D1059" s="1">
        <f>'All Nodes'!D8646</f>
        <v>-0.19980500000000001</v>
      </c>
      <c r="E1059" s="1">
        <f>'All Nodes'!E8646</f>
        <v>-0.52058400000000005</v>
      </c>
      <c r="F1059" s="1">
        <f>'All Nodes'!F8646</f>
        <v>0.49487199999999998</v>
      </c>
      <c r="G1059">
        <f>'All Nodes'!G8646</f>
        <v>100001</v>
      </c>
    </row>
    <row r="1060" spans="1:7" x14ac:dyDescent="0.25">
      <c r="A1060" t="str">
        <f>'All Nodes'!A8647</f>
        <v>GRID</v>
      </c>
      <c r="B1060">
        <f>'All Nodes'!B8647</f>
        <v>113218</v>
      </c>
      <c r="C1060">
        <f>'All Nodes'!C8647</f>
        <v>100001</v>
      </c>
      <c r="D1060" s="1">
        <f>'All Nodes'!D8647</f>
        <v>-0.20107900000000001</v>
      </c>
      <c r="E1060" s="1">
        <f>'All Nodes'!E8647</f>
        <v>-0.52390400000000004</v>
      </c>
      <c r="F1060" s="1">
        <f>'All Nodes'!F8647</f>
        <v>0.49487199999999998</v>
      </c>
      <c r="G1060">
        <f>'All Nodes'!G8647</f>
        <v>100001</v>
      </c>
    </row>
    <row r="1061" spans="1:7" x14ac:dyDescent="0.25">
      <c r="A1061" t="str">
        <f>'All Nodes'!A8648</f>
        <v>GRID</v>
      </c>
      <c r="B1061">
        <f>'All Nodes'!B8648</f>
        <v>113219</v>
      </c>
      <c r="C1061">
        <f>'All Nodes'!C8648</f>
        <v>100001</v>
      </c>
      <c r="D1061" s="1">
        <f>'All Nodes'!D8648</f>
        <v>-0.20235300000000001</v>
      </c>
      <c r="E1061" s="1">
        <f>'All Nodes'!E8648</f>
        <v>-0.52722199999999997</v>
      </c>
      <c r="F1061" s="1">
        <f>'All Nodes'!F8648</f>
        <v>0.49487199999999998</v>
      </c>
      <c r="G1061">
        <f>'All Nodes'!G8648</f>
        <v>100001</v>
      </c>
    </row>
    <row r="1062" spans="1:7" x14ac:dyDescent="0.25">
      <c r="A1062" t="str">
        <f>'All Nodes'!A8649</f>
        <v>GRID</v>
      </c>
      <c r="B1062">
        <f>'All Nodes'!B8649</f>
        <v>113220</v>
      </c>
      <c r="C1062">
        <f>'All Nodes'!C8649</f>
        <v>100001</v>
      </c>
      <c r="D1062" s="1">
        <f>'All Nodes'!D8649</f>
        <v>0.203678</v>
      </c>
      <c r="E1062" s="1">
        <f>'All Nodes'!E8649</f>
        <v>-0.53052200000000005</v>
      </c>
      <c r="F1062" s="1">
        <f>'All Nodes'!F8649</f>
        <v>0.49487100000000001</v>
      </c>
      <c r="G1062">
        <f>'All Nodes'!G8649</f>
        <v>100001</v>
      </c>
    </row>
    <row r="1063" spans="1:7" x14ac:dyDescent="0.25">
      <c r="A1063" t="str">
        <f>'All Nodes'!A8650</f>
        <v>GRID</v>
      </c>
      <c r="B1063">
        <f>'All Nodes'!B8650</f>
        <v>113221</v>
      </c>
      <c r="C1063">
        <f>'All Nodes'!C8650</f>
        <v>100001</v>
      </c>
      <c r="D1063" s="1">
        <f>'All Nodes'!D8650</f>
        <v>0.204295</v>
      </c>
      <c r="E1063" s="1">
        <f>'All Nodes'!E8650</f>
        <v>-0.53212899999999996</v>
      </c>
      <c r="F1063" s="1">
        <f>'All Nodes'!F8650</f>
        <v>0.49487100000000001</v>
      </c>
      <c r="G1063">
        <f>'All Nodes'!G8650</f>
        <v>100001</v>
      </c>
    </row>
    <row r="1064" spans="1:7" x14ac:dyDescent="0.25">
      <c r="A1064" t="str">
        <f>'All Nodes'!A8651</f>
        <v>GRID</v>
      </c>
      <c r="B1064">
        <f>'All Nodes'!B8651</f>
        <v>113222</v>
      </c>
      <c r="C1064">
        <f>'All Nodes'!C8651</f>
        <v>100001</v>
      </c>
      <c r="D1064" s="1">
        <f>'All Nodes'!D8651</f>
        <v>0.20622799999999999</v>
      </c>
      <c r="E1064" s="1">
        <f>'All Nodes'!E8651</f>
        <v>-0.537161</v>
      </c>
      <c r="F1064" s="1">
        <f>'All Nodes'!F8651</f>
        <v>0.49487199999999998</v>
      </c>
      <c r="G1064">
        <f>'All Nodes'!G8651</f>
        <v>100001</v>
      </c>
    </row>
    <row r="1065" spans="1:7" x14ac:dyDescent="0.25">
      <c r="A1065" t="str">
        <f>'All Nodes'!A8652</f>
        <v>GRID</v>
      </c>
      <c r="B1065">
        <f>'All Nodes'!B8652</f>
        <v>113223</v>
      </c>
      <c r="C1065">
        <f>'All Nodes'!C8652</f>
        <v>100001</v>
      </c>
      <c r="D1065" s="1">
        <f>'All Nodes'!D8652</f>
        <v>0.20750199999999999</v>
      </c>
      <c r="E1065" s="1">
        <f>'All Nodes'!E8652</f>
        <v>-0.54047999999999996</v>
      </c>
      <c r="F1065" s="1">
        <f>'All Nodes'!F8652</f>
        <v>0.49487199999999998</v>
      </c>
      <c r="G1065">
        <f>'All Nodes'!G8652</f>
        <v>100001</v>
      </c>
    </row>
    <row r="1066" spans="1:7" x14ac:dyDescent="0.25">
      <c r="A1066" t="str">
        <f>'All Nodes'!A8653</f>
        <v>GRID</v>
      </c>
      <c r="B1066">
        <f>'All Nodes'!B8653</f>
        <v>113224</v>
      </c>
      <c r="C1066">
        <f>'All Nodes'!C8653</f>
        <v>100001</v>
      </c>
      <c r="D1066" s="1">
        <f>'All Nodes'!D8653</f>
        <v>0.20877599999999999</v>
      </c>
      <c r="E1066" s="1">
        <f>'All Nodes'!E8653</f>
        <v>-0.54379999999999995</v>
      </c>
      <c r="F1066" s="1">
        <f>'All Nodes'!F8653</f>
        <v>0.49487199999999998</v>
      </c>
      <c r="G1066">
        <f>'All Nodes'!G8653</f>
        <v>100001</v>
      </c>
    </row>
    <row r="1067" spans="1:7" x14ac:dyDescent="0.25">
      <c r="A1067" t="str">
        <f>'All Nodes'!A8654</f>
        <v>GRID</v>
      </c>
      <c r="B1067">
        <f>'All Nodes'!B8654</f>
        <v>113225</v>
      </c>
      <c r="C1067">
        <f>'All Nodes'!C8654</f>
        <v>100001</v>
      </c>
      <c r="D1067" s="1">
        <f>'All Nodes'!D8654</f>
        <v>-0.203627</v>
      </c>
      <c r="E1067" s="1">
        <f>'All Nodes'!E8654</f>
        <v>-0.53054199999999996</v>
      </c>
      <c r="F1067" s="1">
        <f>'All Nodes'!F8654</f>
        <v>0.49487199999999998</v>
      </c>
      <c r="G1067">
        <f>'All Nodes'!G8654</f>
        <v>100001</v>
      </c>
    </row>
    <row r="1068" spans="1:7" x14ac:dyDescent="0.25">
      <c r="A1068" t="str">
        <f>'All Nodes'!A8655</f>
        <v>GRID</v>
      </c>
      <c r="B1068">
        <f>'All Nodes'!B8655</f>
        <v>113226</v>
      </c>
      <c r="C1068">
        <f>'All Nodes'!C8655</f>
        <v>100001</v>
      </c>
      <c r="D1068" s="1">
        <f>'All Nodes'!D8655</f>
        <v>-0.20424400000000001</v>
      </c>
      <c r="E1068" s="1">
        <f>'All Nodes'!E8655</f>
        <v>-0.53215000000000001</v>
      </c>
      <c r="F1068" s="1">
        <f>'All Nodes'!F8655</f>
        <v>0.49487199999999998</v>
      </c>
      <c r="G1068">
        <f>'All Nodes'!G8655</f>
        <v>100001</v>
      </c>
    </row>
    <row r="1069" spans="1:7" x14ac:dyDescent="0.25">
      <c r="A1069" t="str">
        <f>'All Nodes'!A8656</f>
        <v>GRID</v>
      </c>
      <c r="B1069">
        <f>'All Nodes'!B8656</f>
        <v>113227</v>
      </c>
      <c r="C1069">
        <f>'All Nodes'!C8656</f>
        <v>100001</v>
      </c>
      <c r="D1069" s="1">
        <f>'All Nodes'!D8656</f>
        <v>-0.206175</v>
      </c>
      <c r="E1069" s="1">
        <f>'All Nodes'!E8656</f>
        <v>-0.53718100000000002</v>
      </c>
      <c r="F1069" s="1">
        <f>'All Nodes'!F8656</f>
        <v>0.49487199999999998</v>
      </c>
      <c r="G1069">
        <f>'All Nodes'!G8656</f>
        <v>100001</v>
      </c>
    </row>
    <row r="1070" spans="1:7" x14ac:dyDescent="0.25">
      <c r="A1070" t="str">
        <f>'All Nodes'!A8657</f>
        <v>GRID</v>
      </c>
      <c r="B1070">
        <f>'All Nodes'!B8657</f>
        <v>113228</v>
      </c>
      <c r="C1070">
        <f>'All Nodes'!C8657</f>
        <v>100001</v>
      </c>
      <c r="D1070" s="1">
        <f>'All Nodes'!D8657</f>
        <v>-0.20744899999999999</v>
      </c>
      <c r="E1070" s="1">
        <f>'All Nodes'!E8657</f>
        <v>-0.54049999999999998</v>
      </c>
      <c r="F1070" s="1">
        <f>'All Nodes'!F8657</f>
        <v>0.49487199999999998</v>
      </c>
      <c r="G1070">
        <f>'All Nodes'!G8657</f>
        <v>100001</v>
      </c>
    </row>
    <row r="1071" spans="1:7" x14ac:dyDescent="0.25">
      <c r="A1071" t="str">
        <f>'All Nodes'!A8658</f>
        <v>GRID</v>
      </c>
      <c r="B1071">
        <f>'All Nodes'!B8658</f>
        <v>113229</v>
      </c>
      <c r="C1071">
        <f>'All Nodes'!C8658</f>
        <v>100001</v>
      </c>
      <c r="D1071" s="1">
        <f>'All Nodes'!D8658</f>
        <v>-0.20872199999999999</v>
      </c>
      <c r="E1071" s="1">
        <f>'All Nodes'!E8658</f>
        <v>-0.54381999999999997</v>
      </c>
      <c r="F1071" s="1">
        <f>'All Nodes'!F8658</f>
        <v>0.49487100000000001</v>
      </c>
      <c r="G1071">
        <f>'All Nodes'!G8658</f>
        <v>100001</v>
      </c>
    </row>
    <row r="1072" spans="1:7" x14ac:dyDescent="0.25">
      <c r="A1072" t="str">
        <f>'All Nodes'!A8659</f>
        <v>GRID</v>
      </c>
      <c r="B1072">
        <f>'All Nodes'!B8659</f>
        <v>113230</v>
      </c>
      <c r="C1072">
        <f>'All Nodes'!C8659</f>
        <v>100001</v>
      </c>
      <c r="D1072" s="1">
        <f>'All Nodes'!D8659</f>
        <v>0.17013900000000001</v>
      </c>
      <c r="E1072" s="1">
        <f>'All Nodes'!E8659</f>
        <v>-0.52354800000000001</v>
      </c>
      <c r="F1072" s="1">
        <f>'All Nodes'!F8659</f>
        <v>0.49487199999999998</v>
      </c>
      <c r="G1072">
        <f>'All Nodes'!G8659</f>
        <v>100001</v>
      </c>
    </row>
    <row r="1073" spans="1:7" x14ac:dyDescent="0.25">
      <c r="A1073" t="str">
        <f>'All Nodes'!A8660</f>
        <v>GRID</v>
      </c>
      <c r="B1073">
        <f>'All Nodes'!B8660</f>
        <v>113231</v>
      </c>
      <c r="C1073">
        <f>'All Nodes'!C8660</f>
        <v>100001</v>
      </c>
      <c r="D1073" s="1">
        <f>'All Nodes'!D8660</f>
        <v>0.171237</v>
      </c>
      <c r="E1073" s="1">
        <f>'All Nodes'!E8660</f>
        <v>-0.52692899999999998</v>
      </c>
      <c r="F1073" s="1">
        <f>'All Nodes'!F8660</f>
        <v>0.49487199999999998</v>
      </c>
      <c r="G1073">
        <f>'All Nodes'!G8660</f>
        <v>100001</v>
      </c>
    </row>
    <row r="1074" spans="1:7" x14ac:dyDescent="0.25">
      <c r="A1074" t="str">
        <f>'All Nodes'!A8661</f>
        <v>GRID</v>
      </c>
      <c r="B1074">
        <f>'All Nodes'!B8661</f>
        <v>113232</v>
      </c>
      <c r="C1074">
        <f>'All Nodes'!C8661</f>
        <v>100001</v>
      </c>
      <c r="D1074" s="1">
        <f>'All Nodes'!D8661</f>
        <v>0.17233699999999999</v>
      </c>
      <c r="E1074" s="1">
        <f>'All Nodes'!E8661</f>
        <v>-0.53031099999999998</v>
      </c>
      <c r="F1074" s="1">
        <f>'All Nodes'!F8661</f>
        <v>0.49487199999999998</v>
      </c>
      <c r="G1074">
        <f>'All Nodes'!G8661</f>
        <v>100001</v>
      </c>
    </row>
    <row r="1075" spans="1:7" x14ac:dyDescent="0.25">
      <c r="A1075" t="str">
        <f>'All Nodes'!A8662</f>
        <v>GRID</v>
      </c>
      <c r="B1075">
        <f>'All Nodes'!B8662</f>
        <v>113233</v>
      </c>
      <c r="C1075">
        <f>'All Nodes'!C8662</f>
        <v>100001</v>
      </c>
      <c r="D1075" s="1">
        <f>'All Nodes'!D8662</f>
        <v>0.17343500000000001</v>
      </c>
      <c r="E1075" s="1">
        <f>'All Nodes'!E8662</f>
        <v>-0.53369100000000003</v>
      </c>
      <c r="F1075" s="1">
        <f>'All Nodes'!F8662</f>
        <v>0.49487199999999998</v>
      </c>
      <c r="G1075">
        <f>'All Nodes'!G8662</f>
        <v>100001</v>
      </c>
    </row>
    <row r="1076" spans="1:7" x14ac:dyDescent="0.25">
      <c r="A1076" t="str">
        <f>'All Nodes'!A8663</f>
        <v>GRID</v>
      </c>
      <c r="B1076">
        <f>'All Nodes'!B8663</f>
        <v>113234</v>
      </c>
      <c r="C1076">
        <f>'All Nodes'!C8663</f>
        <v>100001</v>
      </c>
      <c r="D1076" s="1">
        <f>'All Nodes'!D8663</f>
        <v>0.17563400000000001</v>
      </c>
      <c r="E1076" s="1">
        <f>'All Nodes'!E8663</f>
        <v>-0.54045399999999999</v>
      </c>
      <c r="F1076" s="1">
        <f>'All Nodes'!F8663</f>
        <v>0.49487199999999998</v>
      </c>
      <c r="G1076">
        <f>'All Nodes'!G8663</f>
        <v>100001</v>
      </c>
    </row>
    <row r="1077" spans="1:7" x14ac:dyDescent="0.25">
      <c r="A1077" t="str">
        <f>'All Nodes'!A8664</f>
        <v>GRID</v>
      </c>
      <c r="B1077">
        <f>'All Nodes'!B8664</f>
        <v>113235</v>
      </c>
      <c r="C1077">
        <f>'All Nodes'!C8664</f>
        <v>100001</v>
      </c>
      <c r="D1077" s="1">
        <f>'All Nodes'!D8664</f>
        <v>0.174535</v>
      </c>
      <c r="E1077" s="1">
        <f>'All Nodes'!E8664</f>
        <v>-0.53707400000000005</v>
      </c>
      <c r="F1077" s="1">
        <f>'All Nodes'!F8664</f>
        <v>0.49487199999999998</v>
      </c>
      <c r="G1077">
        <f>'All Nodes'!G8664</f>
        <v>100001</v>
      </c>
    </row>
    <row r="1078" spans="1:7" x14ac:dyDescent="0.25">
      <c r="A1078" t="str">
        <f>'All Nodes'!A8665</f>
        <v>GRID</v>
      </c>
      <c r="B1078">
        <f>'All Nodes'!B8665</f>
        <v>113236</v>
      </c>
      <c r="C1078">
        <f>'All Nodes'!C8665</f>
        <v>100001</v>
      </c>
      <c r="D1078" s="1">
        <f>'All Nodes'!D8665</f>
        <v>-0.17008899999999999</v>
      </c>
      <c r="E1078" s="1">
        <f>'All Nodes'!E8665</f>
        <v>-0.523563</v>
      </c>
      <c r="F1078" s="1">
        <f>'All Nodes'!F8665</f>
        <v>0.49487100000000001</v>
      </c>
      <c r="G1078">
        <f>'All Nodes'!G8665</f>
        <v>100001</v>
      </c>
    </row>
    <row r="1079" spans="1:7" x14ac:dyDescent="0.25">
      <c r="A1079" t="str">
        <f>'All Nodes'!A8666</f>
        <v>GRID</v>
      </c>
      <c r="B1079">
        <f>'All Nodes'!B8666</f>
        <v>113237</v>
      </c>
      <c r="C1079">
        <f>'All Nodes'!C8666</f>
        <v>100001</v>
      </c>
      <c r="D1079" s="1">
        <f>'All Nodes'!D8666</f>
        <v>-0.17118800000000001</v>
      </c>
      <c r="E1079" s="1">
        <f>'All Nodes'!E8666</f>
        <v>-0.526945</v>
      </c>
      <c r="F1079" s="1">
        <f>'All Nodes'!F8666</f>
        <v>0.49487100000000001</v>
      </c>
      <c r="G1079">
        <f>'All Nodes'!G8666</f>
        <v>100001</v>
      </c>
    </row>
    <row r="1080" spans="1:7" x14ac:dyDescent="0.25">
      <c r="A1080" t="str">
        <f>'All Nodes'!A8667</f>
        <v>GRID</v>
      </c>
      <c r="B1080">
        <f>'All Nodes'!B8667</f>
        <v>113238</v>
      </c>
      <c r="C1080">
        <f>'All Nodes'!C8667</f>
        <v>100001</v>
      </c>
      <c r="D1080" s="1">
        <f>'All Nodes'!D8667</f>
        <v>-0.17228599999999999</v>
      </c>
      <c r="E1080" s="1">
        <f>'All Nodes'!E8667</f>
        <v>-0.53032699999999999</v>
      </c>
      <c r="F1080" s="1">
        <f>'All Nodes'!F8667</f>
        <v>0.49487100000000001</v>
      </c>
      <c r="G1080">
        <f>'All Nodes'!G8667</f>
        <v>100001</v>
      </c>
    </row>
    <row r="1081" spans="1:7" x14ac:dyDescent="0.25">
      <c r="A1081" t="str">
        <f>'All Nodes'!A8668</f>
        <v>GRID</v>
      </c>
      <c r="B1081">
        <f>'All Nodes'!B8668</f>
        <v>113239</v>
      </c>
      <c r="C1081">
        <f>'All Nodes'!C8668</f>
        <v>100001</v>
      </c>
      <c r="D1081" s="1">
        <f>'All Nodes'!D8668</f>
        <v>-0.17338400000000001</v>
      </c>
      <c r="E1081" s="1">
        <f>'All Nodes'!E8668</f>
        <v>-0.53370799999999996</v>
      </c>
      <c r="F1081" s="1">
        <f>'All Nodes'!F8668</f>
        <v>0.49487199999999998</v>
      </c>
      <c r="G1081">
        <f>'All Nodes'!G8668</f>
        <v>100001</v>
      </c>
    </row>
    <row r="1082" spans="1:7" x14ac:dyDescent="0.25">
      <c r="A1082" t="str">
        <f>'All Nodes'!A8669</f>
        <v>GRID</v>
      </c>
      <c r="B1082">
        <f>'All Nodes'!B8669</f>
        <v>113240</v>
      </c>
      <c r="C1082">
        <f>'All Nodes'!C8669</f>
        <v>100001</v>
      </c>
      <c r="D1082" s="1">
        <f>'All Nodes'!D8669</f>
        <v>-0.174482</v>
      </c>
      <c r="E1082" s="1">
        <f>'All Nodes'!E8669</f>
        <v>-0.53708999999999996</v>
      </c>
      <c r="F1082" s="1">
        <f>'All Nodes'!F8669</f>
        <v>0.49487199999999998</v>
      </c>
      <c r="G1082">
        <f>'All Nodes'!G8669</f>
        <v>100001</v>
      </c>
    </row>
    <row r="1083" spans="1:7" x14ac:dyDescent="0.25">
      <c r="A1083" t="str">
        <f>'All Nodes'!A8670</f>
        <v>GRID</v>
      </c>
      <c r="B1083">
        <f>'All Nodes'!B8670</f>
        <v>113241</v>
      </c>
      <c r="C1083">
        <f>'All Nodes'!C8670</f>
        <v>100001</v>
      </c>
      <c r="D1083" s="1">
        <f>'All Nodes'!D8670</f>
        <v>-0.17558099999999999</v>
      </c>
      <c r="E1083" s="1">
        <f>'All Nodes'!E8670</f>
        <v>-0.54047100000000003</v>
      </c>
      <c r="F1083" s="1">
        <f>'All Nodes'!F8670</f>
        <v>0.49487199999999998</v>
      </c>
      <c r="G1083">
        <f>'All Nodes'!G8670</f>
        <v>100001</v>
      </c>
    </row>
    <row r="1084" spans="1:7" x14ac:dyDescent="0.25">
      <c r="A1084" t="str">
        <f>'All Nodes'!A8671</f>
        <v>GRID</v>
      </c>
      <c r="B1084">
        <f>'All Nodes'!B8671</f>
        <v>113242</v>
      </c>
      <c r="C1084">
        <f>'All Nodes'!C8671</f>
        <v>100001</v>
      </c>
      <c r="D1084" s="1">
        <f>'All Nodes'!D8671</f>
        <v>0.17616599999999999</v>
      </c>
      <c r="E1084" s="1">
        <f>'All Nodes'!E8671</f>
        <v>-0.54209200000000002</v>
      </c>
      <c r="F1084" s="1">
        <f>'All Nodes'!F8671</f>
        <v>0.49487199999999998</v>
      </c>
      <c r="G1084">
        <f>'All Nodes'!G8671</f>
        <v>100001</v>
      </c>
    </row>
    <row r="1085" spans="1:7" x14ac:dyDescent="0.25">
      <c r="A1085" t="str">
        <f>'All Nodes'!A8672</f>
        <v>GRID</v>
      </c>
      <c r="B1085">
        <f>'All Nodes'!B8672</f>
        <v>113243</v>
      </c>
      <c r="C1085">
        <f>'All Nodes'!C8672</f>
        <v>100001</v>
      </c>
      <c r="D1085" s="1">
        <f>'All Nodes'!D8672</f>
        <v>0.17783099999999999</v>
      </c>
      <c r="E1085" s="1">
        <f>'All Nodes'!E8672</f>
        <v>-0.54721600000000004</v>
      </c>
      <c r="F1085" s="1">
        <f>'All Nodes'!F8672</f>
        <v>0.49487100000000001</v>
      </c>
      <c r="G1085">
        <f>'All Nodes'!G8672</f>
        <v>100001</v>
      </c>
    </row>
    <row r="1086" spans="1:7" x14ac:dyDescent="0.25">
      <c r="A1086" t="str">
        <f>'All Nodes'!A8673</f>
        <v>GRID</v>
      </c>
      <c r="B1086">
        <f>'All Nodes'!B8673</f>
        <v>113244</v>
      </c>
      <c r="C1086">
        <f>'All Nodes'!C8673</f>
        <v>100001</v>
      </c>
      <c r="D1086" s="1">
        <f>'All Nodes'!D8673</f>
        <v>0.17893000000000001</v>
      </c>
      <c r="E1086" s="1">
        <f>'All Nodes'!E8673</f>
        <v>-0.55059800000000003</v>
      </c>
      <c r="F1086" s="1">
        <f>'All Nodes'!F8673</f>
        <v>0.49487100000000001</v>
      </c>
      <c r="G1086">
        <f>'All Nodes'!G8673</f>
        <v>100001</v>
      </c>
    </row>
    <row r="1087" spans="1:7" x14ac:dyDescent="0.25">
      <c r="A1087" t="str">
        <f>'All Nodes'!A8674</f>
        <v>GRID</v>
      </c>
      <c r="B1087">
        <f>'All Nodes'!B8674</f>
        <v>113245</v>
      </c>
      <c r="C1087">
        <f>'All Nodes'!C8674</f>
        <v>100001</v>
      </c>
      <c r="D1087" s="1">
        <f>'All Nodes'!D8674</f>
        <v>0.18002899999999999</v>
      </c>
      <c r="E1087" s="1">
        <f>'All Nodes'!E8674</f>
        <v>-0.55398000000000003</v>
      </c>
      <c r="F1087" s="1">
        <f>'All Nodes'!F8674</f>
        <v>0.49487199999999998</v>
      </c>
      <c r="G1087">
        <f>'All Nodes'!G8674</f>
        <v>100001</v>
      </c>
    </row>
    <row r="1088" spans="1:7" x14ac:dyDescent="0.25">
      <c r="A1088" t="str">
        <f>'All Nodes'!A8675</f>
        <v>GRID</v>
      </c>
      <c r="B1088">
        <f>'All Nodes'!B8675</f>
        <v>113246</v>
      </c>
      <c r="C1088">
        <f>'All Nodes'!C8675</f>
        <v>100001</v>
      </c>
      <c r="D1088" s="1">
        <f>'All Nodes'!D8675</f>
        <v>-0.17611299999999999</v>
      </c>
      <c r="E1088" s="1">
        <f>'All Nodes'!E8675</f>
        <v>-0.54210899999999995</v>
      </c>
      <c r="F1088" s="1">
        <f>'All Nodes'!F8675</f>
        <v>0.49487199999999998</v>
      </c>
      <c r="G1088">
        <f>'All Nodes'!G8675</f>
        <v>100001</v>
      </c>
    </row>
    <row r="1089" spans="1:7" x14ac:dyDescent="0.25">
      <c r="A1089" t="str">
        <f>'All Nodes'!A8676</f>
        <v>GRID</v>
      </c>
      <c r="B1089">
        <f>'All Nodes'!B8676</f>
        <v>113247</v>
      </c>
      <c r="C1089">
        <f>'All Nodes'!C8676</f>
        <v>100001</v>
      </c>
      <c r="D1089" s="1">
        <f>'All Nodes'!D8676</f>
        <v>-0.17777799999999999</v>
      </c>
      <c r="E1089" s="1">
        <f>'All Nodes'!E8676</f>
        <v>-0.547234</v>
      </c>
      <c r="F1089" s="1">
        <f>'All Nodes'!F8676</f>
        <v>0.49487199999999998</v>
      </c>
      <c r="G1089">
        <f>'All Nodes'!G8676</f>
        <v>100001</v>
      </c>
    </row>
    <row r="1090" spans="1:7" x14ac:dyDescent="0.25">
      <c r="A1090" t="str">
        <f>'All Nodes'!A8677</f>
        <v>GRID</v>
      </c>
      <c r="B1090">
        <f>'All Nodes'!B8677</f>
        <v>113248</v>
      </c>
      <c r="C1090">
        <f>'All Nodes'!C8677</f>
        <v>100001</v>
      </c>
      <c r="D1090" s="1">
        <f>'All Nodes'!D8677</f>
        <v>-0.17887700000000001</v>
      </c>
      <c r="E1090" s="1">
        <f>'All Nodes'!E8677</f>
        <v>-0.55061599999999999</v>
      </c>
      <c r="F1090" s="1">
        <f>'All Nodes'!F8677</f>
        <v>0.49487199999999998</v>
      </c>
      <c r="G1090">
        <f>'All Nodes'!G8677</f>
        <v>100001</v>
      </c>
    </row>
    <row r="1091" spans="1:7" x14ac:dyDescent="0.25">
      <c r="A1091" t="str">
        <f>'All Nodes'!A8678</f>
        <v>GRID</v>
      </c>
      <c r="B1091">
        <f>'All Nodes'!B8678</f>
        <v>113249</v>
      </c>
      <c r="C1091">
        <f>'All Nodes'!C8678</f>
        <v>100001</v>
      </c>
      <c r="D1091" s="1">
        <f>'All Nodes'!D8678</f>
        <v>-0.179976</v>
      </c>
      <c r="E1091" s="1">
        <f>'All Nodes'!E8678</f>
        <v>-0.55399799999999999</v>
      </c>
      <c r="F1091" s="1">
        <f>'All Nodes'!F8678</f>
        <v>0.49487199999999998</v>
      </c>
      <c r="G1091">
        <f>'All Nodes'!G8678</f>
        <v>100001</v>
      </c>
    </row>
    <row r="1092" spans="1:7" x14ac:dyDescent="0.25">
      <c r="A1092" t="str">
        <f>'All Nodes'!A8679</f>
        <v>GRID</v>
      </c>
      <c r="B1092">
        <f>'All Nodes'!B8679</f>
        <v>113250</v>
      </c>
      <c r="C1092">
        <f>'All Nodes'!C8679</f>
        <v>100001</v>
      </c>
      <c r="D1092" s="1">
        <f>'All Nodes'!D8679</f>
        <v>0.14250599999999999</v>
      </c>
      <c r="E1092" s="1">
        <f>'All Nodes'!E8679</f>
        <v>-0.53173300000000001</v>
      </c>
      <c r="F1092" s="1">
        <f>'All Nodes'!F8679</f>
        <v>0.49487100000000001</v>
      </c>
      <c r="G1092">
        <f>'All Nodes'!G8679</f>
        <v>100001</v>
      </c>
    </row>
    <row r="1093" spans="1:7" x14ac:dyDescent="0.25">
      <c r="A1093" t="str">
        <f>'All Nodes'!A8680</f>
        <v>GRID</v>
      </c>
      <c r="B1093">
        <f>'All Nodes'!B8680</f>
        <v>113251</v>
      </c>
      <c r="C1093">
        <f>'All Nodes'!C8680</f>
        <v>100001</v>
      </c>
      <c r="D1093" s="1">
        <f>'All Nodes'!D8680</f>
        <v>0.143425</v>
      </c>
      <c r="E1093" s="1">
        <f>'All Nodes'!E8680</f>
        <v>-0.53516799999999998</v>
      </c>
      <c r="F1093" s="1">
        <f>'All Nodes'!F8680</f>
        <v>0.49487199999999998</v>
      </c>
      <c r="G1093">
        <f>'All Nodes'!G8680</f>
        <v>100001</v>
      </c>
    </row>
    <row r="1094" spans="1:7" x14ac:dyDescent="0.25">
      <c r="A1094" t="str">
        <f>'All Nodes'!A8681</f>
        <v>GRID</v>
      </c>
      <c r="B1094">
        <f>'All Nodes'!B8681</f>
        <v>113252</v>
      </c>
      <c r="C1094">
        <f>'All Nodes'!C8681</f>
        <v>100001</v>
      </c>
      <c r="D1094" s="1">
        <f>'All Nodes'!D8681</f>
        <v>0.144347</v>
      </c>
      <c r="E1094" s="1">
        <f>'All Nodes'!E8681</f>
        <v>-0.53860200000000003</v>
      </c>
      <c r="F1094" s="1">
        <f>'All Nodes'!F8681</f>
        <v>0.49487199999999998</v>
      </c>
      <c r="G1094">
        <f>'All Nodes'!G8681</f>
        <v>100001</v>
      </c>
    </row>
    <row r="1095" spans="1:7" x14ac:dyDescent="0.25">
      <c r="A1095" t="str">
        <f>'All Nodes'!A8682</f>
        <v>GRID</v>
      </c>
      <c r="B1095">
        <f>'All Nodes'!B8682</f>
        <v>113253</v>
      </c>
      <c r="C1095">
        <f>'All Nodes'!C8682</f>
        <v>100001</v>
      </c>
      <c r="D1095" s="1">
        <f>'All Nodes'!D8682</f>
        <v>0.14755299999999999</v>
      </c>
      <c r="E1095" s="1">
        <f>'All Nodes'!E8682</f>
        <v>-0.55056899999999998</v>
      </c>
      <c r="F1095" s="1">
        <f>'All Nodes'!F8682</f>
        <v>0.49487199999999998</v>
      </c>
      <c r="G1095">
        <f>'All Nodes'!G8682</f>
        <v>100001</v>
      </c>
    </row>
    <row r="1096" spans="1:7" x14ac:dyDescent="0.25">
      <c r="A1096" t="str">
        <f>'All Nodes'!A8683</f>
        <v>GRID</v>
      </c>
      <c r="B1096">
        <f>'All Nodes'!B8683</f>
        <v>113254</v>
      </c>
      <c r="C1096">
        <f>'All Nodes'!C8683</f>
        <v>100001</v>
      </c>
      <c r="D1096" s="1">
        <f>'All Nodes'!D8683</f>
        <v>0.14526700000000001</v>
      </c>
      <c r="E1096" s="1">
        <f>'All Nodes'!E8683</f>
        <v>-0.54203599999999996</v>
      </c>
      <c r="F1096" s="1">
        <f>'All Nodes'!F8683</f>
        <v>0.49487199999999998</v>
      </c>
      <c r="G1096">
        <f>'All Nodes'!G8683</f>
        <v>100001</v>
      </c>
    </row>
    <row r="1097" spans="1:7" x14ac:dyDescent="0.25">
      <c r="A1097" t="str">
        <f>'All Nodes'!A8684</f>
        <v>GRID</v>
      </c>
      <c r="B1097">
        <f>'All Nodes'!B8684</f>
        <v>113255</v>
      </c>
      <c r="C1097">
        <f>'All Nodes'!C8684</f>
        <v>100001</v>
      </c>
      <c r="D1097" s="1">
        <f>'All Nodes'!D8684</f>
        <v>0.14710799999999999</v>
      </c>
      <c r="E1097" s="1">
        <f>'All Nodes'!E8684</f>
        <v>-0.54890499999999998</v>
      </c>
      <c r="F1097" s="1">
        <f>'All Nodes'!F8684</f>
        <v>0.49487199999999998</v>
      </c>
      <c r="G1097">
        <f>'All Nodes'!G8684</f>
        <v>100001</v>
      </c>
    </row>
    <row r="1098" spans="1:7" x14ac:dyDescent="0.25">
      <c r="A1098" t="str">
        <f>'All Nodes'!A8685</f>
        <v>GRID</v>
      </c>
      <c r="B1098">
        <f>'All Nodes'!B8685</f>
        <v>113256</v>
      </c>
      <c r="C1098">
        <f>'All Nodes'!C8685</f>
        <v>100001</v>
      </c>
      <c r="D1098" s="1">
        <f>'All Nodes'!D8685</f>
        <v>0.14618800000000001</v>
      </c>
      <c r="E1098" s="1">
        <f>'All Nodes'!E8685</f>
        <v>-0.54547100000000004</v>
      </c>
      <c r="F1098" s="1">
        <f>'All Nodes'!F8685</f>
        <v>0.49487199999999998</v>
      </c>
      <c r="G1098">
        <f>'All Nodes'!G8685</f>
        <v>100001</v>
      </c>
    </row>
    <row r="1099" spans="1:7" x14ac:dyDescent="0.25">
      <c r="A1099" t="str">
        <f>'All Nodes'!A8686</f>
        <v>GRID</v>
      </c>
      <c r="B1099">
        <f>'All Nodes'!B8686</f>
        <v>113257</v>
      </c>
      <c r="C1099">
        <f>'All Nodes'!C8686</f>
        <v>100001</v>
      </c>
      <c r="D1099" s="1">
        <f>'All Nodes'!D8686</f>
        <v>2.5967999999999999E-5</v>
      </c>
      <c r="E1099" s="1">
        <f>'All Nodes'!E8686</f>
        <v>-0.55049800000000004</v>
      </c>
      <c r="F1099" s="1">
        <f>'All Nodes'!F8686</f>
        <v>0.49487199999999998</v>
      </c>
      <c r="G1099">
        <f>'All Nodes'!G8686</f>
        <v>100001</v>
      </c>
    </row>
    <row r="1100" spans="1:7" x14ac:dyDescent="0.25">
      <c r="A1100" t="str">
        <f>'All Nodes'!A8687</f>
        <v>GRID</v>
      </c>
      <c r="B1100">
        <f>'All Nodes'!B8687</f>
        <v>113258</v>
      </c>
      <c r="C1100">
        <f>'All Nodes'!C8687</f>
        <v>100001</v>
      </c>
      <c r="D1100" s="1">
        <f>'All Nodes'!D8687</f>
        <v>-0.142454</v>
      </c>
      <c r="E1100" s="1">
        <f>'All Nodes'!E8687</f>
        <v>-0.53174600000000005</v>
      </c>
      <c r="F1100" s="1">
        <f>'All Nodes'!F8687</f>
        <v>0.49487199999999998</v>
      </c>
      <c r="G1100">
        <f>'All Nodes'!G8687</f>
        <v>100001</v>
      </c>
    </row>
    <row r="1101" spans="1:7" x14ac:dyDescent="0.25">
      <c r="A1101" t="str">
        <f>'All Nodes'!A8688</f>
        <v>GRID</v>
      </c>
      <c r="B1101">
        <f>'All Nodes'!B8688</f>
        <v>113259</v>
      </c>
      <c r="C1101">
        <f>'All Nodes'!C8688</f>
        <v>100001</v>
      </c>
      <c r="D1101" s="1">
        <f>'All Nodes'!D8688</f>
        <v>2.6043000000000001E-5</v>
      </c>
      <c r="E1101" s="1">
        <f>'All Nodes'!E8688</f>
        <v>-0.55405400000000005</v>
      </c>
      <c r="F1101" s="1">
        <f>'All Nodes'!F8688</f>
        <v>0.49487199999999998</v>
      </c>
      <c r="G1101">
        <f>'All Nodes'!G8688</f>
        <v>100001</v>
      </c>
    </row>
    <row r="1102" spans="1:7" x14ac:dyDescent="0.25">
      <c r="A1102" t="str">
        <f>'All Nodes'!A8689</f>
        <v>GRID</v>
      </c>
      <c r="B1102">
        <f>'All Nodes'!B8689</f>
        <v>113260</v>
      </c>
      <c r="C1102">
        <f>'All Nodes'!C8689</f>
        <v>100001</v>
      </c>
      <c r="D1102" s="1">
        <f>'All Nodes'!D8689</f>
        <v>-0.143375</v>
      </c>
      <c r="E1102" s="1">
        <f>'All Nodes'!E8689</f>
        <v>-0.53518100000000002</v>
      </c>
      <c r="F1102" s="1">
        <f>'All Nodes'!F8689</f>
        <v>0.49487199999999998</v>
      </c>
      <c r="G1102">
        <f>'All Nodes'!G8689</f>
        <v>100001</v>
      </c>
    </row>
    <row r="1103" spans="1:7" x14ac:dyDescent="0.25">
      <c r="A1103" t="str">
        <f>'All Nodes'!A8690</f>
        <v>GRID</v>
      </c>
      <c r="B1103">
        <f>'All Nodes'!B8690</f>
        <v>113261</v>
      </c>
      <c r="C1103">
        <f>'All Nodes'!C8690</f>
        <v>100001</v>
      </c>
      <c r="D1103" s="1">
        <f>'All Nodes'!D8690</f>
        <v>2.7152999999999999E-5</v>
      </c>
      <c r="E1103" s="1">
        <f>'All Nodes'!E8690</f>
        <v>-0.55761000000000005</v>
      </c>
      <c r="F1103" s="1">
        <f>'All Nodes'!F8690</f>
        <v>0.49487199999999998</v>
      </c>
      <c r="G1103">
        <f>'All Nodes'!G8690</f>
        <v>100001</v>
      </c>
    </row>
    <row r="1104" spans="1:7" x14ac:dyDescent="0.25">
      <c r="A1104" t="str">
        <f>'All Nodes'!A8691</f>
        <v>GRID</v>
      </c>
      <c r="B1104">
        <f>'All Nodes'!B8691</f>
        <v>113262</v>
      </c>
      <c r="C1104">
        <f>'All Nodes'!C8691</f>
        <v>100001</v>
      </c>
      <c r="D1104" s="1">
        <f>'All Nodes'!D8691</f>
        <v>2.7333000000000001E-5</v>
      </c>
      <c r="E1104" s="1">
        <f>'All Nodes'!E8691</f>
        <v>-0.56999900000000003</v>
      </c>
      <c r="F1104" s="1">
        <f>'All Nodes'!F8691</f>
        <v>0.49487199999999998</v>
      </c>
      <c r="G1104">
        <f>'All Nodes'!G8691</f>
        <v>100001</v>
      </c>
    </row>
    <row r="1105" spans="1:7" x14ac:dyDescent="0.25">
      <c r="A1105" t="str">
        <f>'All Nodes'!A8692</f>
        <v>GRID</v>
      </c>
      <c r="B1105">
        <f>'All Nodes'!B8692</f>
        <v>113263</v>
      </c>
      <c r="C1105">
        <f>'All Nodes'!C8692</f>
        <v>100001</v>
      </c>
      <c r="D1105" s="1">
        <f>'All Nodes'!D8692</f>
        <v>2.7242000000000001E-5</v>
      </c>
      <c r="E1105" s="1">
        <f>'All Nodes'!E8692</f>
        <v>-0.56116500000000002</v>
      </c>
      <c r="F1105" s="1">
        <f>'All Nodes'!F8692</f>
        <v>0.49487199999999998</v>
      </c>
      <c r="G1105">
        <f>'All Nodes'!G8692</f>
        <v>100001</v>
      </c>
    </row>
    <row r="1106" spans="1:7" x14ac:dyDescent="0.25">
      <c r="A1106" t="str">
        <f>'All Nodes'!A8693</f>
        <v>GRID</v>
      </c>
      <c r="B1106">
        <f>'All Nodes'!B8693</f>
        <v>113264</v>
      </c>
      <c r="C1106">
        <f>'All Nodes'!C8693</f>
        <v>100001</v>
      </c>
      <c r="D1106" s="1">
        <f>'All Nodes'!D8693</f>
        <v>2.7390999999999999E-5</v>
      </c>
      <c r="E1106" s="1">
        <f>'All Nodes'!E8693</f>
        <v>-0.56827700000000003</v>
      </c>
      <c r="F1106" s="1">
        <f>'All Nodes'!F8693</f>
        <v>0.49487199999999998</v>
      </c>
      <c r="G1106">
        <f>'All Nodes'!G8693</f>
        <v>100001</v>
      </c>
    </row>
    <row r="1107" spans="1:7" x14ac:dyDescent="0.25">
      <c r="A1107" t="str">
        <f>'All Nodes'!A8694</f>
        <v>GRID</v>
      </c>
      <c r="B1107">
        <f>'All Nodes'!B8694</f>
        <v>113265</v>
      </c>
      <c r="C1107">
        <f>'All Nodes'!C8694</f>
        <v>100001</v>
      </c>
      <c r="D1107" s="1">
        <f>'All Nodes'!D8694</f>
        <v>2.7501999999999999E-5</v>
      </c>
      <c r="E1107" s="1">
        <f>'All Nodes'!E8694</f>
        <v>-0.56472100000000003</v>
      </c>
      <c r="F1107" s="1">
        <f>'All Nodes'!F8694</f>
        <v>0.49487199999999998</v>
      </c>
      <c r="G1107">
        <f>'All Nodes'!G8694</f>
        <v>100001</v>
      </c>
    </row>
    <row r="1108" spans="1:7" x14ac:dyDescent="0.25">
      <c r="A1108" t="str">
        <f>'All Nodes'!A8695</f>
        <v>GRID</v>
      </c>
      <c r="B1108">
        <f>'All Nodes'!B8695</f>
        <v>113266</v>
      </c>
      <c r="C1108">
        <f>'All Nodes'!C8695</f>
        <v>100001</v>
      </c>
      <c r="D1108" s="1">
        <f>'All Nodes'!D8695</f>
        <v>-0.14429400000000001</v>
      </c>
      <c r="E1108" s="1">
        <f>'All Nodes'!E8695</f>
        <v>-0.53861599999999998</v>
      </c>
      <c r="F1108" s="1">
        <f>'All Nodes'!F8695</f>
        <v>0.49487199999999998</v>
      </c>
      <c r="G1108">
        <f>'All Nodes'!G8695</f>
        <v>100001</v>
      </c>
    </row>
    <row r="1109" spans="1:7" x14ac:dyDescent="0.25">
      <c r="A1109" t="str">
        <f>'All Nodes'!A8696</f>
        <v>GRID</v>
      </c>
      <c r="B1109">
        <f>'All Nodes'!B8696</f>
        <v>113267</v>
      </c>
      <c r="C1109">
        <f>'All Nodes'!C8696</f>
        <v>100001</v>
      </c>
      <c r="D1109" s="1">
        <f>'All Nodes'!D8696</f>
        <v>-0.14521300000000001</v>
      </c>
      <c r="E1109" s="1">
        <f>'All Nodes'!E8696</f>
        <v>-0.54205000000000003</v>
      </c>
      <c r="F1109" s="1">
        <f>'All Nodes'!F8696</f>
        <v>0.49487199999999998</v>
      </c>
      <c r="G1109">
        <f>'All Nodes'!G8696</f>
        <v>100001</v>
      </c>
    </row>
    <row r="1110" spans="1:7" x14ac:dyDescent="0.25">
      <c r="A1110" t="str">
        <f>'All Nodes'!A8697</f>
        <v>GRID</v>
      </c>
      <c r="B1110">
        <f>'All Nodes'!B8697</f>
        <v>113268</v>
      </c>
      <c r="C1110">
        <f>'All Nodes'!C8697</f>
        <v>100001</v>
      </c>
      <c r="D1110" s="1">
        <f>'All Nodes'!D8697</f>
        <v>-0.14613399999999999</v>
      </c>
      <c r="E1110" s="1">
        <f>'All Nodes'!E8697</f>
        <v>-0.545485</v>
      </c>
      <c r="F1110" s="1">
        <f>'All Nodes'!F8697</f>
        <v>0.49487100000000001</v>
      </c>
      <c r="G1110">
        <f>'All Nodes'!G8697</f>
        <v>100001</v>
      </c>
    </row>
    <row r="1111" spans="1:7" x14ac:dyDescent="0.25">
      <c r="A1111" t="str">
        <f>'All Nodes'!A8698</f>
        <v>GRID</v>
      </c>
      <c r="B1111">
        <f>'All Nodes'!B8698</f>
        <v>113269</v>
      </c>
      <c r="C1111">
        <f>'All Nodes'!C8698</f>
        <v>100001</v>
      </c>
      <c r="D1111" s="1">
        <f>'All Nodes'!D8698</f>
        <v>-0.14705399999999999</v>
      </c>
      <c r="E1111" s="1">
        <f>'All Nodes'!E8698</f>
        <v>-0.54891900000000005</v>
      </c>
      <c r="F1111" s="1">
        <f>'All Nodes'!F8698</f>
        <v>0.49487100000000001</v>
      </c>
      <c r="G1111">
        <f>'All Nodes'!G8698</f>
        <v>100001</v>
      </c>
    </row>
    <row r="1112" spans="1:7" x14ac:dyDescent="0.25">
      <c r="A1112" t="str">
        <f>'All Nodes'!A8699</f>
        <v>GRID</v>
      </c>
      <c r="B1112">
        <f>'All Nodes'!B8699</f>
        <v>113270</v>
      </c>
      <c r="C1112">
        <f>'All Nodes'!C8699</f>
        <v>100001</v>
      </c>
      <c r="D1112" s="1">
        <f>'All Nodes'!D8699</f>
        <v>-0.14749999999999999</v>
      </c>
      <c r="E1112" s="1">
        <f>'All Nodes'!E8699</f>
        <v>-0.55058300000000004</v>
      </c>
      <c r="F1112" s="1">
        <f>'All Nodes'!F8699</f>
        <v>0.49487100000000001</v>
      </c>
      <c r="G1112">
        <f>'All Nodes'!G8699</f>
        <v>100001</v>
      </c>
    </row>
    <row r="1113" spans="1:7" x14ac:dyDescent="0.25">
      <c r="A1113" t="str">
        <f>'All Nodes'!A8700</f>
        <v>GRID</v>
      </c>
      <c r="B1113">
        <f>'All Nodes'!B8700</f>
        <v>113271</v>
      </c>
      <c r="C1113">
        <f>'All Nodes'!C8700</f>
        <v>100001</v>
      </c>
      <c r="D1113" s="1">
        <f>'All Nodes'!D8700</f>
        <v>0.148948</v>
      </c>
      <c r="E1113" s="1">
        <f>'All Nodes'!E8700</f>
        <v>-0.55577399999999999</v>
      </c>
      <c r="F1113" s="1">
        <f>'All Nodes'!F8700</f>
        <v>0.49487199999999998</v>
      </c>
      <c r="G1113">
        <f>'All Nodes'!G8700</f>
        <v>100001</v>
      </c>
    </row>
    <row r="1114" spans="1:7" x14ac:dyDescent="0.25">
      <c r="A1114" t="str">
        <f>'All Nodes'!A8701</f>
        <v>GRID</v>
      </c>
      <c r="B1114">
        <f>'All Nodes'!B8701</f>
        <v>113272</v>
      </c>
      <c r="C1114">
        <f>'All Nodes'!C8701</f>
        <v>100001</v>
      </c>
      <c r="D1114" s="1">
        <f>'All Nodes'!D8701</f>
        <v>0.149868</v>
      </c>
      <c r="E1114" s="1">
        <f>'All Nodes'!E8701</f>
        <v>-0.55920899999999996</v>
      </c>
      <c r="F1114" s="1">
        <f>'All Nodes'!F8701</f>
        <v>0.49487199999999998</v>
      </c>
      <c r="G1114">
        <f>'All Nodes'!G8701</f>
        <v>100001</v>
      </c>
    </row>
    <row r="1115" spans="1:7" x14ac:dyDescent="0.25">
      <c r="A1115" t="str">
        <f>'All Nodes'!A8702</f>
        <v>GRID</v>
      </c>
      <c r="B1115">
        <f>'All Nodes'!B8702</f>
        <v>113273</v>
      </c>
      <c r="C1115">
        <f>'All Nodes'!C8702</f>
        <v>100001</v>
      </c>
      <c r="D1115" s="1">
        <f>'All Nodes'!D8702</f>
        <v>0.15078800000000001</v>
      </c>
      <c r="E1115" s="1">
        <f>'All Nodes'!E8702</f>
        <v>-0.562643</v>
      </c>
      <c r="F1115" s="1">
        <f>'All Nodes'!F8702</f>
        <v>0.49487100000000001</v>
      </c>
      <c r="G1115">
        <f>'All Nodes'!G8702</f>
        <v>100001</v>
      </c>
    </row>
    <row r="1116" spans="1:7" x14ac:dyDescent="0.25">
      <c r="A1116" t="str">
        <f>'All Nodes'!A8703</f>
        <v>GRID</v>
      </c>
      <c r="B1116">
        <f>'All Nodes'!B8703</f>
        <v>113274</v>
      </c>
      <c r="C1116">
        <f>'All Nodes'!C8703</f>
        <v>100001</v>
      </c>
      <c r="D1116" s="1">
        <f>'All Nodes'!D8703</f>
        <v>2.7591999999999999E-5</v>
      </c>
      <c r="E1116" s="1">
        <f>'All Nodes'!E8703</f>
        <v>-0.57538800000000001</v>
      </c>
      <c r="F1116" s="1">
        <f>'All Nodes'!F8703</f>
        <v>0.49487100000000001</v>
      </c>
      <c r="G1116">
        <f>'All Nodes'!G8703</f>
        <v>100001</v>
      </c>
    </row>
    <row r="1117" spans="1:7" x14ac:dyDescent="0.25">
      <c r="A1117" t="str">
        <f>'All Nodes'!A8704</f>
        <v>GRID</v>
      </c>
      <c r="B1117">
        <f>'All Nodes'!B8704</f>
        <v>113275</v>
      </c>
      <c r="C1117">
        <f>'All Nodes'!C8704</f>
        <v>100001</v>
      </c>
      <c r="D1117" s="1">
        <f>'All Nodes'!D8704</f>
        <v>2.7665E-5</v>
      </c>
      <c r="E1117" s="1">
        <f>'All Nodes'!E8704</f>
        <v>-0.57894299999999999</v>
      </c>
      <c r="F1117" s="1">
        <f>'All Nodes'!F8704</f>
        <v>0.49487100000000001</v>
      </c>
      <c r="G1117">
        <f>'All Nodes'!G8704</f>
        <v>100001</v>
      </c>
    </row>
    <row r="1118" spans="1:7" x14ac:dyDescent="0.25">
      <c r="A1118" t="str">
        <f>'All Nodes'!A8705</f>
        <v>GRID</v>
      </c>
      <c r="B1118">
        <f>'All Nodes'!B8705</f>
        <v>113276</v>
      </c>
      <c r="C1118">
        <f>'All Nodes'!C8705</f>
        <v>100001</v>
      </c>
      <c r="D1118" s="1">
        <f>'All Nodes'!D8705</f>
        <v>2.7739999999999999E-5</v>
      </c>
      <c r="E1118" s="1">
        <f>'All Nodes'!E8705</f>
        <v>-0.58249899999999999</v>
      </c>
      <c r="F1118" s="1">
        <f>'All Nodes'!F8705</f>
        <v>0.49487100000000001</v>
      </c>
      <c r="G1118">
        <f>'All Nodes'!G8705</f>
        <v>100001</v>
      </c>
    </row>
    <row r="1119" spans="1:7" x14ac:dyDescent="0.25">
      <c r="A1119" t="str">
        <f>'All Nodes'!A8706</f>
        <v>GRID</v>
      </c>
      <c r="B1119">
        <f>'All Nodes'!B8706</f>
        <v>113277</v>
      </c>
      <c r="C1119">
        <f>'All Nodes'!C8706</f>
        <v>100001</v>
      </c>
      <c r="D1119" s="1">
        <f>'All Nodes'!D8706</f>
        <v>-0.148895</v>
      </c>
      <c r="E1119" s="1">
        <f>'All Nodes'!E8706</f>
        <v>-0.55578899999999998</v>
      </c>
      <c r="F1119" s="1">
        <f>'All Nodes'!F8706</f>
        <v>0.49487100000000001</v>
      </c>
      <c r="G1119">
        <f>'All Nodes'!G8706</f>
        <v>100001</v>
      </c>
    </row>
    <row r="1120" spans="1:7" x14ac:dyDescent="0.25">
      <c r="A1120" t="str">
        <f>'All Nodes'!A8707</f>
        <v>GRID</v>
      </c>
      <c r="B1120">
        <f>'All Nodes'!B8707</f>
        <v>113278</v>
      </c>
      <c r="C1120">
        <f>'All Nodes'!C8707</f>
        <v>100001</v>
      </c>
      <c r="D1120" s="1">
        <f>'All Nodes'!D8707</f>
        <v>-0.149815</v>
      </c>
      <c r="E1120" s="1">
        <f>'All Nodes'!E8707</f>
        <v>-0.55922300000000003</v>
      </c>
      <c r="F1120" s="1">
        <f>'All Nodes'!F8707</f>
        <v>0.49487199999999998</v>
      </c>
      <c r="G1120">
        <f>'All Nodes'!G8707</f>
        <v>100001</v>
      </c>
    </row>
    <row r="1121" spans="1:7" x14ac:dyDescent="0.25">
      <c r="A1121" t="str">
        <f>'All Nodes'!A8708</f>
        <v>GRID</v>
      </c>
      <c r="B1121">
        <f>'All Nodes'!B8708</f>
        <v>113279</v>
      </c>
      <c r="C1121">
        <f>'All Nodes'!C8708</f>
        <v>100001</v>
      </c>
      <c r="D1121" s="1">
        <f>'All Nodes'!D8708</f>
        <v>-0.15073600000000001</v>
      </c>
      <c r="E1121" s="1">
        <f>'All Nodes'!E8708</f>
        <v>-0.56265799999999999</v>
      </c>
      <c r="F1121" s="1">
        <f>'All Nodes'!F8708</f>
        <v>0.49487199999999998</v>
      </c>
      <c r="G1121">
        <f>'All Nodes'!G8708</f>
        <v>100001</v>
      </c>
    </row>
    <row r="1122" spans="1:7" x14ac:dyDescent="0.25">
      <c r="A1122" t="str">
        <f>'All Nodes'!A8709</f>
        <v>GRID</v>
      </c>
      <c r="B1122">
        <f>'All Nodes'!B8709</f>
        <v>113280</v>
      </c>
      <c r="C1122">
        <f>'All Nodes'!C8709</f>
        <v>100001</v>
      </c>
      <c r="D1122" s="1">
        <f>'All Nodes'!D8709</f>
        <v>0.114482</v>
      </c>
      <c r="E1122" s="1">
        <f>'All Nodes'!E8709</f>
        <v>-0.53846300000000002</v>
      </c>
      <c r="F1122" s="1">
        <f>'All Nodes'!F8709</f>
        <v>0.49487199999999998</v>
      </c>
      <c r="G1122">
        <f>'All Nodes'!G8709</f>
        <v>100001</v>
      </c>
    </row>
    <row r="1123" spans="1:7" x14ac:dyDescent="0.25">
      <c r="A1123" t="str">
        <f>'All Nodes'!A8710</f>
        <v>GRID</v>
      </c>
      <c r="B1123">
        <f>'All Nodes'!B8710</f>
        <v>113281</v>
      </c>
      <c r="C1123">
        <f>'All Nodes'!C8710</f>
        <v>100001</v>
      </c>
      <c r="D1123" s="1">
        <f>'All Nodes'!D8710</f>
        <v>8.6142499999999997E-2</v>
      </c>
      <c r="E1123" s="1">
        <f>'All Nodes'!E8710</f>
        <v>-0.54371700000000001</v>
      </c>
      <c r="F1123" s="1">
        <f>'All Nodes'!F8710</f>
        <v>0.49487199999999998</v>
      </c>
      <c r="G1123">
        <f>'All Nodes'!G8710</f>
        <v>100001</v>
      </c>
    </row>
    <row r="1124" spans="1:7" x14ac:dyDescent="0.25">
      <c r="A1124" t="str">
        <f>'All Nodes'!A8711</f>
        <v>GRID</v>
      </c>
      <c r="B1124">
        <f>'All Nodes'!B8711</f>
        <v>113282</v>
      </c>
      <c r="C1124">
        <f>'All Nodes'!C8711</f>
        <v>100001</v>
      </c>
      <c r="D1124" s="1">
        <f>'All Nodes'!D8711</f>
        <v>2.8836799999999999E-2</v>
      </c>
      <c r="E1124" s="1">
        <f>'All Nodes'!E8711</f>
        <v>-0.54974199999999995</v>
      </c>
      <c r="F1124" s="1">
        <f>'All Nodes'!F8711</f>
        <v>0.49487199999999998</v>
      </c>
      <c r="G1124">
        <f>'All Nodes'!G8711</f>
        <v>100001</v>
      </c>
    </row>
    <row r="1125" spans="1:7" x14ac:dyDescent="0.25">
      <c r="A1125" t="str">
        <f>'All Nodes'!A8712</f>
        <v>GRID</v>
      </c>
      <c r="B1125">
        <f>'All Nodes'!B8712</f>
        <v>113283</v>
      </c>
      <c r="C1125">
        <f>'All Nodes'!C8712</f>
        <v>100001</v>
      </c>
      <c r="D1125" s="1">
        <f>'All Nodes'!D8712</f>
        <v>5.75687E-2</v>
      </c>
      <c r="E1125" s="1">
        <f>'All Nodes'!E8712</f>
        <v>-0.54747900000000005</v>
      </c>
      <c r="F1125" s="1">
        <f>'All Nodes'!F8712</f>
        <v>0.49487100000000001</v>
      </c>
      <c r="G1125">
        <f>'All Nodes'!G8712</f>
        <v>100001</v>
      </c>
    </row>
    <row r="1126" spans="1:7" x14ac:dyDescent="0.25">
      <c r="A1126" t="str">
        <f>'All Nodes'!A8713</f>
        <v>GRID</v>
      </c>
      <c r="B1126">
        <f>'All Nodes'!B8713</f>
        <v>113284</v>
      </c>
      <c r="C1126">
        <f>'All Nodes'!C8713</f>
        <v>100001</v>
      </c>
      <c r="D1126" s="1">
        <f>'All Nodes'!D8713</f>
        <v>0.11522</v>
      </c>
      <c r="E1126" s="1">
        <f>'All Nodes'!E8713</f>
        <v>-0.54194100000000001</v>
      </c>
      <c r="F1126" s="1">
        <f>'All Nodes'!F8713</f>
        <v>0.49487100000000001</v>
      </c>
      <c r="G1126">
        <f>'All Nodes'!G8713</f>
        <v>100001</v>
      </c>
    </row>
    <row r="1127" spans="1:7" x14ac:dyDescent="0.25">
      <c r="A1127" t="str">
        <f>'All Nodes'!A8714</f>
        <v>GRID</v>
      </c>
      <c r="B1127">
        <f>'All Nodes'!B8714</f>
        <v>113285</v>
      </c>
      <c r="C1127">
        <f>'All Nodes'!C8714</f>
        <v>100001</v>
      </c>
      <c r="D1127" s="1">
        <f>'All Nodes'!D8714</f>
        <v>2.9023E-2</v>
      </c>
      <c r="E1127" s="1">
        <f>'All Nodes'!E8714</f>
        <v>-0.55329300000000003</v>
      </c>
      <c r="F1127" s="1">
        <f>'All Nodes'!F8714</f>
        <v>0.49487199999999998</v>
      </c>
      <c r="G1127">
        <f>'All Nodes'!G8714</f>
        <v>100001</v>
      </c>
    </row>
    <row r="1128" spans="1:7" x14ac:dyDescent="0.25">
      <c r="A1128" t="str">
        <f>'All Nodes'!A8715</f>
        <v>GRID</v>
      </c>
      <c r="B1128">
        <f>'All Nodes'!B8715</f>
        <v>113286</v>
      </c>
      <c r="C1128">
        <f>'All Nodes'!C8715</f>
        <v>100001</v>
      </c>
      <c r="D1128" s="1">
        <f>'All Nodes'!D8715</f>
        <v>0.11596099999999999</v>
      </c>
      <c r="E1128" s="1">
        <f>'All Nodes'!E8715</f>
        <v>-0.54541899999999999</v>
      </c>
      <c r="F1128" s="1">
        <f>'All Nodes'!F8715</f>
        <v>0.49487100000000001</v>
      </c>
      <c r="G1128">
        <f>'All Nodes'!G8715</f>
        <v>100001</v>
      </c>
    </row>
    <row r="1129" spans="1:7" x14ac:dyDescent="0.25">
      <c r="A1129" t="str">
        <f>'All Nodes'!A8716</f>
        <v>GRID</v>
      </c>
      <c r="B1129">
        <f>'All Nodes'!B8716</f>
        <v>113287</v>
      </c>
      <c r="C1129">
        <f>'All Nodes'!C8716</f>
        <v>100001</v>
      </c>
      <c r="D1129" s="1">
        <f>'All Nodes'!D8716</f>
        <v>2.9210199999999999E-2</v>
      </c>
      <c r="E1129" s="1">
        <f>'All Nodes'!E8716</f>
        <v>-0.55684400000000001</v>
      </c>
      <c r="F1129" s="1">
        <f>'All Nodes'!F8716</f>
        <v>0.49487100000000001</v>
      </c>
      <c r="G1129">
        <f>'All Nodes'!G8716</f>
        <v>100001</v>
      </c>
    </row>
    <row r="1130" spans="1:7" x14ac:dyDescent="0.25">
      <c r="A1130" t="str">
        <f>'All Nodes'!A8717</f>
        <v>GRID</v>
      </c>
      <c r="B1130">
        <f>'All Nodes'!B8717</f>
        <v>113288</v>
      </c>
      <c r="C1130">
        <f>'All Nodes'!C8717</f>
        <v>100001</v>
      </c>
      <c r="D1130" s="1">
        <f>'All Nodes'!D8717</f>
        <v>0.119656</v>
      </c>
      <c r="E1130" s="1">
        <f>'All Nodes'!E8717</f>
        <v>-0.56280799999999997</v>
      </c>
      <c r="F1130" s="1">
        <f>'All Nodes'!F8717</f>
        <v>0.49487199999999998</v>
      </c>
      <c r="G1130">
        <f>'All Nodes'!G8717</f>
        <v>100001</v>
      </c>
    </row>
    <row r="1131" spans="1:7" x14ac:dyDescent="0.25">
      <c r="A1131" t="str">
        <f>'All Nodes'!A8718</f>
        <v>GRID</v>
      </c>
      <c r="B1131">
        <f>'All Nodes'!B8718</f>
        <v>113289</v>
      </c>
      <c r="C1131">
        <f>'All Nodes'!C8718</f>
        <v>100001</v>
      </c>
      <c r="D1131" s="1">
        <f>'All Nodes'!D8718</f>
        <v>0.118536</v>
      </c>
      <c r="E1131" s="1">
        <f>'All Nodes'!E8718</f>
        <v>-0.55753699999999995</v>
      </c>
      <c r="F1131" s="1">
        <f>'All Nodes'!F8718</f>
        <v>0.49487199999999998</v>
      </c>
      <c r="G1131">
        <f>'All Nodes'!G8718</f>
        <v>100001</v>
      </c>
    </row>
    <row r="1132" spans="1:7" x14ac:dyDescent="0.25">
      <c r="A1132" t="str">
        <f>'All Nodes'!A8719</f>
        <v>GRID</v>
      </c>
      <c r="B1132">
        <f>'All Nodes'!B8719</f>
        <v>113290</v>
      </c>
      <c r="C1132">
        <f>'All Nodes'!C8719</f>
        <v>100001</v>
      </c>
      <c r="D1132" s="1">
        <f>'All Nodes'!D8719</f>
        <v>0.1167</v>
      </c>
      <c r="E1132" s="1">
        <f>'All Nodes'!E8719</f>
        <v>-0.54889600000000005</v>
      </c>
      <c r="F1132" s="1">
        <f>'All Nodes'!F8719</f>
        <v>0.49487100000000001</v>
      </c>
      <c r="G1132">
        <f>'All Nodes'!G8719</f>
        <v>100001</v>
      </c>
    </row>
    <row r="1133" spans="1:7" x14ac:dyDescent="0.25">
      <c r="A1133" t="str">
        <f>'All Nodes'!A8720</f>
        <v>GRID</v>
      </c>
      <c r="B1133">
        <f>'All Nodes'!B8720</f>
        <v>113291</v>
      </c>
      <c r="C1133">
        <f>'All Nodes'!C8720</f>
        <v>100001</v>
      </c>
      <c r="D1133" s="1">
        <f>'All Nodes'!D8720</f>
        <v>0.11817800000000001</v>
      </c>
      <c r="E1133" s="1">
        <f>'All Nodes'!E8720</f>
        <v>-0.55585300000000004</v>
      </c>
      <c r="F1133" s="1">
        <f>'All Nodes'!F8720</f>
        <v>0.49487199999999998</v>
      </c>
      <c r="G1133">
        <f>'All Nodes'!G8720</f>
        <v>100001</v>
      </c>
    </row>
    <row r="1134" spans="1:7" x14ac:dyDescent="0.25">
      <c r="A1134" t="str">
        <f>'All Nodes'!A8721</f>
        <v>GRID</v>
      </c>
      <c r="B1134">
        <f>'All Nodes'!B8721</f>
        <v>113292</v>
      </c>
      <c r="C1134">
        <f>'All Nodes'!C8721</f>
        <v>100001</v>
      </c>
      <c r="D1134" s="1">
        <f>'All Nodes'!D8721</f>
        <v>0.117439</v>
      </c>
      <c r="E1134" s="1">
        <f>'All Nodes'!E8721</f>
        <v>-0.55237499999999995</v>
      </c>
      <c r="F1134" s="1">
        <f>'All Nodes'!F8721</f>
        <v>0.49487199999999998</v>
      </c>
      <c r="G1134">
        <f>'All Nodes'!G8721</f>
        <v>100001</v>
      </c>
    </row>
    <row r="1135" spans="1:7" x14ac:dyDescent="0.25">
      <c r="A1135" t="str">
        <f>'All Nodes'!A8722</f>
        <v>GRID</v>
      </c>
      <c r="B1135">
        <f>'All Nodes'!B8722</f>
        <v>113293</v>
      </c>
      <c r="C1135">
        <f>'All Nodes'!C8722</f>
        <v>100001</v>
      </c>
      <c r="D1135" s="1">
        <f>'All Nodes'!D8722</f>
        <v>3.0141000000000001E-2</v>
      </c>
      <c r="E1135" s="1">
        <f>'All Nodes'!E8722</f>
        <v>-0.57459700000000002</v>
      </c>
      <c r="F1135" s="1">
        <f>'All Nodes'!F8722</f>
        <v>0.49487199999999998</v>
      </c>
      <c r="G1135">
        <f>'All Nodes'!G8722</f>
        <v>100001</v>
      </c>
    </row>
    <row r="1136" spans="1:7" x14ac:dyDescent="0.25">
      <c r="A1136" t="str">
        <f>'All Nodes'!A8723</f>
        <v>GRID</v>
      </c>
      <c r="B1136">
        <f>'All Nodes'!B8723</f>
        <v>113294</v>
      </c>
      <c r="C1136">
        <f>'All Nodes'!C8723</f>
        <v>100001</v>
      </c>
      <c r="D1136" s="1">
        <f>'All Nodes'!D8723</f>
        <v>2.9858800000000001E-2</v>
      </c>
      <c r="E1136" s="1">
        <f>'All Nodes'!E8723</f>
        <v>-0.56921600000000006</v>
      </c>
      <c r="F1136" s="1">
        <f>'All Nodes'!F8723</f>
        <v>0.49487199999999998</v>
      </c>
      <c r="G1136">
        <f>'All Nodes'!G8723</f>
        <v>100001</v>
      </c>
    </row>
    <row r="1137" spans="1:7" x14ac:dyDescent="0.25">
      <c r="A1137" t="str">
        <f>'All Nodes'!A8724</f>
        <v>GRID</v>
      </c>
      <c r="B1137">
        <f>'All Nodes'!B8724</f>
        <v>113295</v>
      </c>
      <c r="C1137">
        <f>'All Nodes'!C8724</f>
        <v>100001</v>
      </c>
      <c r="D1137" s="1">
        <f>'All Nodes'!D8724</f>
        <v>2.93963E-2</v>
      </c>
      <c r="E1137" s="1">
        <f>'All Nodes'!E8724</f>
        <v>-0.56039399999999995</v>
      </c>
      <c r="F1137" s="1">
        <f>'All Nodes'!F8724</f>
        <v>0.49487100000000001</v>
      </c>
      <c r="G1137">
        <f>'All Nodes'!G8724</f>
        <v>100001</v>
      </c>
    </row>
    <row r="1138" spans="1:7" x14ac:dyDescent="0.25">
      <c r="A1138" t="str">
        <f>'All Nodes'!A8725</f>
        <v>GRID</v>
      </c>
      <c r="B1138">
        <f>'All Nodes'!B8725</f>
        <v>113296</v>
      </c>
      <c r="C1138">
        <f>'All Nodes'!C8725</f>
        <v>100001</v>
      </c>
      <c r="D1138" s="1">
        <f>'All Nodes'!D8725</f>
        <v>2.9582500000000001E-2</v>
      </c>
      <c r="E1138" s="1">
        <f>'All Nodes'!E8725</f>
        <v>-0.56394500000000003</v>
      </c>
      <c r="F1138" s="1">
        <f>'All Nodes'!F8725</f>
        <v>0.49487100000000001</v>
      </c>
      <c r="G1138">
        <f>'All Nodes'!G8725</f>
        <v>100001</v>
      </c>
    </row>
    <row r="1139" spans="1:7" x14ac:dyDescent="0.25">
      <c r="A1139" t="str">
        <f>'All Nodes'!A8726</f>
        <v>GRID</v>
      </c>
      <c r="B1139">
        <f>'All Nodes'!B8726</f>
        <v>113297</v>
      </c>
      <c r="C1139">
        <f>'All Nodes'!C8726</f>
        <v>100001</v>
      </c>
      <c r="D1139" s="1">
        <f>'All Nodes'!D8726</f>
        <v>2.9768699999999999E-2</v>
      </c>
      <c r="E1139" s="1">
        <f>'All Nodes'!E8726</f>
        <v>-0.567496</v>
      </c>
      <c r="F1139" s="1">
        <f>'All Nodes'!F8726</f>
        <v>0.49487199999999998</v>
      </c>
      <c r="G1139">
        <f>'All Nodes'!G8726</f>
        <v>100001</v>
      </c>
    </row>
    <row r="1140" spans="1:7" x14ac:dyDescent="0.25">
      <c r="A1140" t="str">
        <f>'All Nodes'!A8727</f>
        <v>GRID</v>
      </c>
      <c r="B1140">
        <f>'All Nodes'!B8727</f>
        <v>113298</v>
      </c>
      <c r="C1140">
        <f>'All Nodes'!C8727</f>
        <v>100001</v>
      </c>
      <c r="D1140" s="1">
        <f>'All Nodes'!D8727</f>
        <v>0.120396</v>
      </c>
      <c r="E1140" s="1">
        <f>'All Nodes'!E8727</f>
        <v>-0.56628599999999996</v>
      </c>
      <c r="F1140" s="1">
        <f>'All Nodes'!F8727</f>
        <v>0.49487199999999998</v>
      </c>
      <c r="G1140">
        <f>'All Nodes'!G8727</f>
        <v>100001</v>
      </c>
    </row>
    <row r="1141" spans="1:7" x14ac:dyDescent="0.25">
      <c r="A1141" t="str">
        <f>'All Nodes'!A8728</f>
        <v>GRID</v>
      </c>
      <c r="B1141">
        <f>'All Nodes'!B8728</f>
        <v>113299</v>
      </c>
      <c r="C1141">
        <f>'All Nodes'!C8728</f>
        <v>100001</v>
      </c>
      <c r="D1141" s="1">
        <f>'All Nodes'!D8728</f>
        <v>0.12113599999999999</v>
      </c>
      <c r="E1141" s="1">
        <f>'All Nodes'!E8728</f>
        <v>-0.56976400000000005</v>
      </c>
      <c r="F1141" s="1">
        <f>'All Nodes'!F8728</f>
        <v>0.49487199999999998</v>
      </c>
      <c r="G1141">
        <f>'All Nodes'!G8728</f>
        <v>100001</v>
      </c>
    </row>
    <row r="1142" spans="1:7" x14ac:dyDescent="0.25">
      <c r="A1142" t="str">
        <f>'All Nodes'!A8729</f>
        <v>GRID</v>
      </c>
      <c r="B1142">
        <f>'All Nodes'!B8729</f>
        <v>113300</v>
      </c>
      <c r="C1142">
        <f>'All Nodes'!C8729</f>
        <v>100001</v>
      </c>
      <c r="D1142" s="1">
        <f>'All Nodes'!D8729</f>
        <v>3.0327199999999999E-2</v>
      </c>
      <c r="E1142" s="1">
        <f>'All Nodes'!E8729</f>
        <v>-0.578148</v>
      </c>
      <c r="F1142" s="1">
        <f>'All Nodes'!F8729</f>
        <v>0.49487199999999998</v>
      </c>
      <c r="G1142">
        <f>'All Nodes'!G8729</f>
        <v>100001</v>
      </c>
    </row>
    <row r="1143" spans="1:7" x14ac:dyDescent="0.25">
      <c r="A1143" t="str">
        <f>'All Nodes'!A8730</f>
        <v>GRID</v>
      </c>
      <c r="B1143">
        <f>'All Nodes'!B8730</f>
        <v>113301</v>
      </c>
      <c r="C1143">
        <f>'All Nodes'!C8730</f>
        <v>100001</v>
      </c>
      <c r="D1143" s="1">
        <f>'All Nodes'!D8730</f>
        <v>3.05134E-2</v>
      </c>
      <c r="E1143" s="1">
        <f>'All Nodes'!E8730</f>
        <v>-0.58169899999999997</v>
      </c>
      <c r="F1143" s="1">
        <f>'All Nodes'!F8730</f>
        <v>0.49487199999999998</v>
      </c>
      <c r="G1143">
        <f>'All Nodes'!G8730</f>
        <v>100001</v>
      </c>
    </row>
    <row r="1144" spans="1:7" x14ac:dyDescent="0.25">
      <c r="A1144" t="str">
        <f>'All Nodes'!A8731</f>
        <v>GRID</v>
      </c>
      <c r="B1144">
        <f>'All Nodes'!B8731</f>
        <v>113302</v>
      </c>
      <c r="C1144">
        <f>'All Nodes'!C8731</f>
        <v>100001</v>
      </c>
      <c r="D1144" s="1">
        <f>'All Nodes'!D8731</f>
        <v>-2.8784000000000001E-2</v>
      </c>
      <c r="E1144" s="1">
        <f>'All Nodes'!E8731</f>
        <v>-0.54974500000000004</v>
      </c>
      <c r="F1144" s="1">
        <f>'All Nodes'!F8731</f>
        <v>0.49487199999999998</v>
      </c>
      <c r="G1144">
        <f>'All Nodes'!G8731</f>
        <v>100001</v>
      </c>
    </row>
    <row r="1145" spans="1:7" x14ac:dyDescent="0.25">
      <c r="A1145" t="str">
        <f>'All Nodes'!A8732</f>
        <v>GRID</v>
      </c>
      <c r="B1145">
        <f>'All Nodes'!B8732</f>
        <v>113303</v>
      </c>
      <c r="C1145">
        <f>'All Nodes'!C8732</f>
        <v>100001</v>
      </c>
      <c r="D1145" s="1">
        <f>'All Nodes'!D8732</f>
        <v>-5.7515999999999998E-2</v>
      </c>
      <c r="E1145" s="1">
        <f>'All Nodes'!E8732</f>
        <v>-0.547485</v>
      </c>
      <c r="F1145" s="1">
        <f>'All Nodes'!F8732</f>
        <v>0.49487199999999998</v>
      </c>
      <c r="G1145">
        <f>'All Nodes'!G8732</f>
        <v>100001</v>
      </c>
    </row>
    <row r="1146" spans="1:7" x14ac:dyDescent="0.25">
      <c r="A1146" t="str">
        <f>'All Nodes'!A8733</f>
        <v>GRID</v>
      </c>
      <c r="B1146">
        <f>'All Nodes'!B8733</f>
        <v>113304</v>
      </c>
      <c r="C1146">
        <f>'All Nodes'!C8733</f>
        <v>100001</v>
      </c>
      <c r="D1146" s="1">
        <f>'All Nodes'!D8733</f>
        <v>-0.11443</v>
      </c>
      <c r="E1146" s="1">
        <f>'All Nodes'!E8733</f>
        <v>-0.53847500000000004</v>
      </c>
      <c r="F1146" s="1">
        <f>'All Nodes'!F8733</f>
        <v>0.49487199999999998</v>
      </c>
      <c r="G1146">
        <f>'All Nodes'!G8733</f>
        <v>100001</v>
      </c>
    </row>
    <row r="1147" spans="1:7" x14ac:dyDescent="0.25">
      <c r="A1147" t="str">
        <f>'All Nodes'!A8734</f>
        <v>GRID</v>
      </c>
      <c r="B1147">
        <f>'All Nodes'!B8734</f>
        <v>113305</v>
      </c>
      <c r="C1147">
        <f>'All Nodes'!C8734</f>
        <v>100001</v>
      </c>
      <c r="D1147" s="1">
        <f>'All Nodes'!D8734</f>
        <v>-8.609E-2</v>
      </c>
      <c r="E1147" s="1">
        <f>'All Nodes'!E8734</f>
        <v>-0.54372500000000001</v>
      </c>
      <c r="F1147" s="1">
        <f>'All Nodes'!F8734</f>
        <v>0.49487199999999998</v>
      </c>
      <c r="G1147">
        <f>'All Nodes'!G8734</f>
        <v>100001</v>
      </c>
    </row>
    <row r="1148" spans="1:7" x14ac:dyDescent="0.25">
      <c r="A1148" t="str">
        <f>'All Nodes'!A8735</f>
        <v>GRID</v>
      </c>
      <c r="B1148">
        <f>'All Nodes'!B8735</f>
        <v>113306</v>
      </c>
      <c r="C1148">
        <f>'All Nodes'!C8735</f>
        <v>100001</v>
      </c>
      <c r="D1148" s="1">
        <f>'All Nodes'!D8735</f>
        <v>-2.8969999999999999E-2</v>
      </c>
      <c r="E1148" s="1">
        <f>'All Nodes'!E8735</f>
        <v>-0.55329600000000001</v>
      </c>
      <c r="F1148" s="1">
        <f>'All Nodes'!F8735</f>
        <v>0.49487100000000001</v>
      </c>
      <c r="G1148">
        <f>'All Nodes'!G8735</f>
        <v>100001</v>
      </c>
    </row>
    <row r="1149" spans="1:7" x14ac:dyDescent="0.25">
      <c r="A1149" t="str">
        <f>'All Nodes'!A8736</f>
        <v>GRID</v>
      </c>
      <c r="B1149">
        <f>'All Nodes'!B8736</f>
        <v>113307</v>
      </c>
      <c r="C1149">
        <f>'All Nodes'!C8736</f>
        <v>100001</v>
      </c>
      <c r="D1149" s="1">
        <f>'All Nodes'!D8736</f>
        <v>-0.11516800000000001</v>
      </c>
      <c r="E1149" s="1">
        <f>'All Nodes'!E8736</f>
        <v>-0.54195300000000002</v>
      </c>
      <c r="F1149" s="1">
        <f>'All Nodes'!F8736</f>
        <v>0.49487199999999998</v>
      </c>
      <c r="G1149">
        <f>'All Nodes'!G8736</f>
        <v>100001</v>
      </c>
    </row>
    <row r="1150" spans="1:7" x14ac:dyDescent="0.25">
      <c r="A1150" t="str">
        <f>'All Nodes'!A8737</f>
        <v>GRID</v>
      </c>
      <c r="B1150">
        <f>'All Nodes'!B8737</f>
        <v>113308</v>
      </c>
      <c r="C1150">
        <f>'All Nodes'!C8737</f>
        <v>100001</v>
      </c>
      <c r="D1150" s="1">
        <f>'All Nodes'!D8737</f>
        <v>-2.9155E-2</v>
      </c>
      <c r="E1150" s="1">
        <f>'All Nodes'!E8737</f>
        <v>-0.55684699999999998</v>
      </c>
      <c r="F1150" s="1">
        <f>'All Nodes'!F8737</f>
        <v>0.49487100000000001</v>
      </c>
      <c r="G1150">
        <f>'All Nodes'!G8737</f>
        <v>100001</v>
      </c>
    </row>
    <row r="1151" spans="1:7" x14ac:dyDescent="0.25">
      <c r="A1151" t="str">
        <f>'All Nodes'!A8738</f>
        <v>GRID</v>
      </c>
      <c r="B1151">
        <f>'All Nodes'!B8738</f>
        <v>113309</v>
      </c>
      <c r="C1151">
        <f>'All Nodes'!C8738</f>
        <v>100001</v>
      </c>
      <c r="D1151" s="1">
        <f>'All Nodes'!D8738</f>
        <v>-0.115907</v>
      </c>
      <c r="E1151" s="1">
        <f>'All Nodes'!E8738</f>
        <v>-0.545431</v>
      </c>
      <c r="F1151" s="1">
        <f>'All Nodes'!F8738</f>
        <v>0.49487199999999998</v>
      </c>
      <c r="G1151">
        <f>'All Nodes'!G8738</f>
        <v>100001</v>
      </c>
    </row>
    <row r="1152" spans="1:7" x14ac:dyDescent="0.25">
      <c r="A1152" t="str">
        <f>'All Nodes'!A8739</f>
        <v>GRID</v>
      </c>
      <c r="B1152">
        <f>'All Nodes'!B8739</f>
        <v>113310</v>
      </c>
      <c r="C1152">
        <f>'All Nodes'!C8739</f>
        <v>100001</v>
      </c>
      <c r="D1152" s="1">
        <f>'All Nodes'!D8739</f>
        <v>-2.9803E-2</v>
      </c>
      <c r="E1152" s="1">
        <f>'All Nodes'!E8739</f>
        <v>-0.56921900000000003</v>
      </c>
      <c r="F1152" s="1">
        <f>'All Nodes'!F8739</f>
        <v>0.49487199999999998</v>
      </c>
      <c r="G1152">
        <f>'All Nodes'!G8739</f>
        <v>100001</v>
      </c>
    </row>
    <row r="1153" spans="1:7" x14ac:dyDescent="0.25">
      <c r="A1153" t="str">
        <f>'All Nodes'!A8740</f>
        <v>GRID</v>
      </c>
      <c r="B1153">
        <f>'All Nodes'!B8740</f>
        <v>113311</v>
      </c>
      <c r="C1153">
        <f>'All Nodes'!C8740</f>
        <v>100001</v>
      </c>
      <c r="D1153" s="1">
        <f>'All Nodes'!D8740</f>
        <v>-3.0085000000000001E-2</v>
      </c>
      <c r="E1153" s="1">
        <f>'All Nodes'!E8740</f>
        <v>-0.57460100000000003</v>
      </c>
      <c r="F1153" s="1">
        <f>'All Nodes'!F8740</f>
        <v>0.49487199999999998</v>
      </c>
      <c r="G1153">
        <f>'All Nodes'!G8740</f>
        <v>100001</v>
      </c>
    </row>
    <row r="1154" spans="1:7" x14ac:dyDescent="0.25">
      <c r="A1154" t="str">
        <f>'All Nodes'!A8741</f>
        <v>GRID</v>
      </c>
      <c r="B1154">
        <f>'All Nodes'!B8741</f>
        <v>113312</v>
      </c>
      <c r="C1154">
        <f>'All Nodes'!C8741</f>
        <v>100001</v>
      </c>
      <c r="D1154" s="1">
        <f>'All Nodes'!D8741</f>
        <v>-2.9340999999999999E-2</v>
      </c>
      <c r="E1154" s="1">
        <f>'All Nodes'!E8741</f>
        <v>-0.56039700000000003</v>
      </c>
      <c r="F1154" s="1">
        <f>'All Nodes'!F8741</f>
        <v>0.49487100000000001</v>
      </c>
      <c r="G1154">
        <f>'All Nodes'!G8741</f>
        <v>100001</v>
      </c>
    </row>
    <row r="1155" spans="1:7" x14ac:dyDescent="0.25">
      <c r="A1155" t="str">
        <f>'All Nodes'!A8742</f>
        <v>GRID</v>
      </c>
      <c r="B1155">
        <f>'All Nodes'!B8742</f>
        <v>113313</v>
      </c>
      <c r="C1155">
        <f>'All Nodes'!C8742</f>
        <v>100001</v>
      </c>
      <c r="D1155" s="1">
        <f>'All Nodes'!D8742</f>
        <v>-2.9713E-2</v>
      </c>
      <c r="E1155" s="1">
        <f>'All Nodes'!E8742</f>
        <v>-0.56749899999999998</v>
      </c>
      <c r="F1155" s="1">
        <f>'All Nodes'!F8742</f>
        <v>0.49487199999999998</v>
      </c>
      <c r="G1155">
        <f>'All Nodes'!G8742</f>
        <v>100001</v>
      </c>
    </row>
    <row r="1156" spans="1:7" x14ac:dyDescent="0.25">
      <c r="A1156" t="str">
        <f>'All Nodes'!A8743</f>
        <v>GRID</v>
      </c>
      <c r="B1156">
        <f>'All Nodes'!B8743</f>
        <v>113314</v>
      </c>
      <c r="C1156">
        <f>'All Nodes'!C8743</f>
        <v>100001</v>
      </c>
      <c r="D1156" s="1">
        <f>'All Nodes'!D8743</f>
        <v>-2.9526E-2</v>
      </c>
      <c r="E1156" s="1">
        <f>'All Nodes'!E8743</f>
        <v>-0.563948</v>
      </c>
      <c r="F1156" s="1">
        <f>'All Nodes'!F8743</f>
        <v>0.49487199999999998</v>
      </c>
      <c r="G1156">
        <f>'All Nodes'!G8743</f>
        <v>100001</v>
      </c>
    </row>
    <row r="1157" spans="1:7" x14ac:dyDescent="0.25">
      <c r="A1157" t="str">
        <f>'All Nodes'!A8744</f>
        <v>GRID</v>
      </c>
      <c r="B1157">
        <f>'All Nodes'!B8744</f>
        <v>113315</v>
      </c>
      <c r="C1157">
        <f>'All Nodes'!C8744</f>
        <v>100001</v>
      </c>
      <c r="D1157" s="1">
        <f>'All Nodes'!D8744</f>
        <v>-0.119603</v>
      </c>
      <c r="E1157" s="1">
        <f>'All Nodes'!E8744</f>
        <v>-0.56281999999999999</v>
      </c>
      <c r="F1157" s="1">
        <f>'All Nodes'!F8744</f>
        <v>0.49487199999999998</v>
      </c>
      <c r="G1157">
        <f>'All Nodes'!G8744</f>
        <v>100001</v>
      </c>
    </row>
    <row r="1158" spans="1:7" x14ac:dyDescent="0.25">
      <c r="A1158" t="str">
        <f>'All Nodes'!A8745</f>
        <v>GRID</v>
      </c>
      <c r="B1158">
        <f>'All Nodes'!B8745</f>
        <v>113316</v>
      </c>
      <c r="C1158">
        <f>'All Nodes'!C8745</f>
        <v>100001</v>
      </c>
      <c r="D1158" s="1">
        <f>'All Nodes'!D8745</f>
        <v>-0.118483</v>
      </c>
      <c r="E1158" s="1">
        <f>'All Nodes'!E8745</f>
        <v>-0.55754899999999996</v>
      </c>
      <c r="F1158" s="1">
        <f>'All Nodes'!F8745</f>
        <v>0.49487199999999998</v>
      </c>
      <c r="G1158">
        <f>'All Nodes'!G8745</f>
        <v>100001</v>
      </c>
    </row>
    <row r="1159" spans="1:7" x14ac:dyDescent="0.25">
      <c r="A1159" t="str">
        <f>'All Nodes'!A8746</f>
        <v>GRID</v>
      </c>
      <c r="B1159">
        <f>'All Nodes'!B8746</f>
        <v>113317</v>
      </c>
      <c r="C1159">
        <f>'All Nodes'!C8746</f>
        <v>100001</v>
      </c>
      <c r="D1159" s="1">
        <f>'All Nodes'!D8746</f>
        <v>-8.9138999999999996E-2</v>
      </c>
      <c r="E1159" s="1">
        <f>'All Nodes'!E8746</f>
        <v>-0.56298499999999996</v>
      </c>
      <c r="F1159" s="1">
        <f>'All Nodes'!F8746</f>
        <v>0.49487199999999998</v>
      </c>
      <c r="G1159">
        <f>'All Nodes'!G8746</f>
        <v>100001</v>
      </c>
    </row>
    <row r="1160" spans="1:7" x14ac:dyDescent="0.25">
      <c r="A1160" t="str">
        <f>'All Nodes'!A8747</f>
        <v>GRID</v>
      </c>
      <c r="B1160">
        <f>'All Nodes'!B8747</f>
        <v>113318</v>
      </c>
      <c r="C1160">
        <f>'All Nodes'!C8747</f>
        <v>100001</v>
      </c>
      <c r="D1160" s="1">
        <f>'All Nodes'!D8747</f>
        <v>-5.9553000000000002E-2</v>
      </c>
      <c r="E1160" s="1">
        <f>'All Nodes'!E8747</f>
        <v>-0.56687900000000002</v>
      </c>
      <c r="F1160" s="1">
        <f>'All Nodes'!F8747</f>
        <v>0.49487199999999998</v>
      </c>
      <c r="G1160">
        <f>'All Nodes'!G8747</f>
        <v>100001</v>
      </c>
    </row>
    <row r="1161" spans="1:7" x14ac:dyDescent="0.25">
      <c r="A1161" t="str">
        <f>'All Nodes'!A8748</f>
        <v>GRID</v>
      </c>
      <c r="B1161">
        <f>'All Nodes'!B8748</f>
        <v>113319</v>
      </c>
      <c r="C1161">
        <f>'All Nodes'!C8748</f>
        <v>100001</v>
      </c>
      <c r="D1161" s="1">
        <f>'All Nodes'!D8748</f>
        <v>-0.116646</v>
      </c>
      <c r="E1161" s="1">
        <f>'All Nodes'!E8748</f>
        <v>-0.54890799999999995</v>
      </c>
      <c r="F1161" s="1">
        <f>'All Nodes'!F8748</f>
        <v>0.49487199999999998</v>
      </c>
      <c r="G1161">
        <f>'All Nodes'!G8748</f>
        <v>100001</v>
      </c>
    </row>
    <row r="1162" spans="1:7" x14ac:dyDescent="0.25">
      <c r="A1162" t="str">
        <f>'All Nodes'!A8749</f>
        <v>GRID</v>
      </c>
      <c r="B1162">
        <f>'All Nodes'!B8749</f>
        <v>113320</v>
      </c>
      <c r="C1162">
        <f>'All Nodes'!C8749</f>
        <v>100001</v>
      </c>
      <c r="D1162" s="1">
        <f>'All Nodes'!D8749</f>
        <v>-0.117385</v>
      </c>
      <c r="E1162" s="1">
        <f>'All Nodes'!E8749</f>
        <v>-0.55238699999999996</v>
      </c>
      <c r="F1162" s="1">
        <f>'All Nodes'!F8749</f>
        <v>0.49487199999999998</v>
      </c>
      <c r="G1162">
        <f>'All Nodes'!G8749</f>
        <v>100001</v>
      </c>
    </row>
    <row r="1163" spans="1:7" x14ac:dyDescent="0.25">
      <c r="A1163" t="str">
        <f>'All Nodes'!A8750</f>
        <v>GRID</v>
      </c>
      <c r="B1163">
        <f>'All Nodes'!B8750</f>
        <v>113321</v>
      </c>
      <c r="C1163">
        <f>'All Nodes'!C8750</f>
        <v>100001</v>
      </c>
      <c r="D1163" s="1">
        <f>'All Nodes'!D8750</f>
        <v>-0.11812499999999999</v>
      </c>
      <c r="E1163" s="1">
        <f>'All Nodes'!E8750</f>
        <v>-0.55586500000000005</v>
      </c>
      <c r="F1163" s="1">
        <f>'All Nodes'!F8750</f>
        <v>0.49487199999999998</v>
      </c>
      <c r="G1163">
        <f>'All Nodes'!G8750</f>
        <v>100001</v>
      </c>
    </row>
    <row r="1164" spans="1:7" x14ac:dyDescent="0.25">
      <c r="A1164" t="str">
        <f>'All Nodes'!A8751</f>
        <v>GRID</v>
      </c>
      <c r="B1164">
        <f>'All Nodes'!B8751</f>
        <v>113322</v>
      </c>
      <c r="C1164">
        <f>'All Nodes'!C8751</f>
        <v>100001</v>
      </c>
      <c r="D1164" s="1">
        <f>'All Nodes'!D8751</f>
        <v>-3.0270999999999999E-2</v>
      </c>
      <c r="E1164" s="1">
        <f>'All Nodes'!E8751</f>
        <v>-0.57815099999999997</v>
      </c>
      <c r="F1164" s="1">
        <f>'All Nodes'!F8751</f>
        <v>0.49487199999999998</v>
      </c>
      <c r="G1164">
        <f>'All Nodes'!G8751</f>
        <v>100001</v>
      </c>
    </row>
    <row r="1165" spans="1:7" x14ac:dyDescent="0.25">
      <c r="A1165" t="str">
        <f>'All Nodes'!A8752</f>
        <v>GRID</v>
      </c>
      <c r="B1165">
        <f>'All Nodes'!B8752</f>
        <v>113323</v>
      </c>
      <c r="C1165">
        <f>'All Nodes'!C8752</f>
        <v>100001</v>
      </c>
      <c r="D1165" s="1">
        <f>'All Nodes'!D8752</f>
        <v>-3.0457000000000001E-2</v>
      </c>
      <c r="E1165" s="1">
        <f>'All Nodes'!E8752</f>
        <v>-0.58170200000000005</v>
      </c>
      <c r="F1165" s="1">
        <f>'All Nodes'!F8752</f>
        <v>0.49487199999999998</v>
      </c>
      <c r="G1165">
        <f>'All Nodes'!G8752</f>
        <v>100001</v>
      </c>
    </row>
    <row r="1166" spans="1:7" x14ac:dyDescent="0.25">
      <c r="A1166" t="str">
        <f>'All Nodes'!A8753</f>
        <v>GRID</v>
      </c>
      <c r="B1166">
        <f>'All Nodes'!B8753</f>
        <v>113324</v>
      </c>
      <c r="C1166">
        <f>'All Nodes'!C8753</f>
        <v>100001</v>
      </c>
      <c r="D1166" s="1">
        <f>'All Nodes'!D8753</f>
        <v>-0.12034300000000001</v>
      </c>
      <c r="E1166" s="1">
        <f>'All Nodes'!E8753</f>
        <v>-0.56629799999999997</v>
      </c>
      <c r="F1166" s="1">
        <f>'All Nodes'!F8753</f>
        <v>0.49487199999999998</v>
      </c>
      <c r="G1166">
        <f>'All Nodes'!G8753</f>
        <v>100001</v>
      </c>
    </row>
    <row r="1167" spans="1:7" x14ac:dyDescent="0.25">
      <c r="A1167" t="str">
        <f>'All Nodes'!A8754</f>
        <v>GRID</v>
      </c>
      <c r="B1167">
        <f>'All Nodes'!B8754</f>
        <v>113325</v>
      </c>
      <c r="C1167">
        <f>'All Nodes'!C8754</f>
        <v>100001</v>
      </c>
      <c r="D1167" s="1">
        <f>'All Nodes'!D8754</f>
        <v>-0.121082</v>
      </c>
      <c r="E1167" s="1">
        <f>'All Nodes'!E8754</f>
        <v>-0.56977599999999995</v>
      </c>
      <c r="F1167" s="1">
        <f>'All Nodes'!F8754</f>
        <v>0.49487100000000001</v>
      </c>
      <c r="G1167">
        <f>'All Nodes'!G8754</f>
        <v>100001</v>
      </c>
    </row>
    <row r="1168" spans="1:7" x14ac:dyDescent="0.25">
      <c r="A1168" t="str">
        <f>'All Nodes'!A8755</f>
        <v>GRID</v>
      </c>
      <c r="B1168">
        <f>'All Nodes'!B8755</f>
        <v>113326</v>
      </c>
      <c r="C1168">
        <f>'All Nodes'!C8755</f>
        <v>100001</v>
      </c>
      <c r="D1168" s="1">
        <f>'All Nodes'!D8755</f>
        <v>8.6699700000000005E-2</v>
      </c>
      <c r="E1168" s="1">
        <f>'All Nodes'!E8755</f>
        <v>-0.54722899999999997</v>
      </c>
      <c r="F1168" s="1">
        <f>'All Nodes'!F8755</f>
        <v>0.49487199999999998</v>
      </c>
      <c r="G1168">
        <f>'All Nodes'!G8755</f>
        <v>100001</v>
      </c>
    </row>
    <row r="1169" spans="1:7" x14ac:dyDescent="0.25">
      <c r="A1169" t="str">
        <f>'All Nodes'!A8756</f>
        <v>GRID</v>
      </c>
      <c r="B1169">
        <f>'All Nodes'!B8756</f>
        <v>113327</v>
      </c>
      <c r="C1169">
        <f>'All Nodes'!C8756</f>
        <v>100001</v>
      </c>
      <c r="D1169" s="1">
        <f>'All Nodes'!D8756</f>
        <v>5.7940800000000001E-2</v>
      </c>
      <c r="E1169" s="1">
        <f>'All Nodes'!E8756</f>
        <v>-0.55101500000000003</v>
      </c>
      <c r="F1169" s="1">
        <f>'All Nodes'!F8756</f>
        <v>0.49487199999999998</v>
      </c>
      <c r="G1169">
        <f>'All Nodes'!G8756</f>
        <v>100001</v>
      </c>
    </row>
    <row r="1170" spans="1:7" x14ac:dyDescent="0.25">
      <c r="A1170" t="str">
        <f>'All Nodes'!A8757</f>
        <v>GRID</v>
      </c>
      <c r="B1170">
        <f>'All Nodes'!B8757</f>
        <v>113328</v>
      </c>
      <c r="C1170">
        <f>'All Nodes'!C8757</f>
        <v>100001</v>
      </c>
      <c r="D1170" s="1">
        <f>'All Nodes'!D8757</f>
        <v>8.7255799999999994E-2</v>
      </c>
      <c r="E1170" s="1">
        <f>'All Nodes'!E8757</f>
        <v>-0.55074100000000004</v>
      </c>
      <c r="F1170" s="1">
        <f>'All Nodes'!F8757</f>
        <v>0.49487199999999998</v>
      </c>
      <c r="G1170">
        <f>'All Nodes'!G8757</f>
        <v>100001</v>
      </c>
    </row>
    <row r="1171" spans="1:7" x14ac:dyDescent="0.25">
      <c r="A1171" t="str">
        <f>'All Nodes'!A8758</f>
        <v>GRID</v>
      </c>
      <c r="B1171">
        <f>'All Nodes'!B8758</f>
        <v>113329</v>
      </c>
      <c r="C1171">
        <f>'All Nodes'!C8758</f>
        <v>100001</v>
      </c>
      <c r="D1171" s="1">
        <f>'All Nodes'!D8758</f>
        <v>5.8312999999999997E-2</v>
      </c>
      <c r="E1171" s="1">
        <f>'All Nodes'!E8758</f>
        <v>-0.55455100000000002</v>
      </c>
      <c r="F1171" s="1">
        <f>'All Nodes'!F8758</f>
        <v>0.49487199999999998</v>
      </c>
      <c r="G1171">
        <f>'All Nodes'!G8758</f>
        <v>100001</v>
      </c>
    </row>
    <row r="1172" spans="1:7" x14ac:dyDescent="0.25">
      <c r="A1172" t="str">
        <f>'All Nodes'!A8759</f>
        <v>GRID</v>
      </c>
      <c r="B1172">
        <f>'All Nodes'!B8759</f>
        <v>113330</v>
      </c>
      <c r="C1172">
        <f>'All Nodes'!C8759</f>
        <v>100001</v>
      </c>
      <c r="D1172" s="1">
        <f>'All Nodes'!D8759</f>
        <v>8.7812000000000001E-2</v>
      </c>
      <c r="E1172" s="1">
        <f>'All Nodes'!E8759</f>
        <v>-0.554253</v>
      </c>
      <c r="F1172" s="1">
        <f>'All Nodes'!F8759</f>
        <v>0.49487199999999998</v>
      </c>
      <c r="G1172">
        <f>'All Nodes'!G8759</f>
        <v>100001</v>
      </c>
    </row>
    <row r="1173" spans="1:7" x14ac:dyDescent="0.25">
      <c r="A1173" t="str">
        <f>'All Nodes'!A8760</f>
        <v>GRID</v>
      </c>
      <c r="B1173">
        <f>'All Nodes'!B8760</f>
        <v>113331</v>
      </c>
      <c r="C1173">
        <f>'All Nodes'!C8760</f>
        <v>100001</v>
      </c>
      <c r="D1173" s="1">
        <f>'All Nodes'!D8760</f>
        <v>5.8684199999999999E-2</v>
      </c>
      <c r="E1173" s="1">
        <f>'All Nodes'!E8760</f>
        <v>-0.558087</v>
      </c>
      <c r="F1173" s="1">
        <f>'All Nodes'!F8760</f>
        <v>0.49487199999999998</v>
      </c>
      <c r="G1173">
        <f>'All Nodes'!G8760</f>
        <v>100001</v>
      </c>
    </row>
    <row r="1174" spans="1:7" x14ac:dyDescent="0.25">
      <c r="A1174" t="str">
        <f>'All Nodes'!A8761</f>
        <v>GRID</v>
      </c>
      <c r="B1174">
        <f>'All Nodes'!B8761</f>
        <v>113332</v>
      </c>
      <c r="C1174">
        <f>'All Nodes'!C8761</f>
        <v>100001</v>
      </c>
      <c r="D1174" s="1">
        <f>'All Nodes'!D8761</f>
        <v>8.9194399999999993E-2</v>
      </c>
      <c r="E1174" s="1">
        <f>'All Nodes'!E8761</f>
        <v>-0.56297699999999995</v>
      </c>
      <c r="F1174" s="1">
        <f>'All Nodes'!F8761</f>
        <v>0.49487100000000001</v>
      </c>
      <c r="G1174">
        <f>'All Nodes'!G8761</f>
        <v>100001</v>
      </c>
    </row>
    <row r="1175" spans="1:7" x14ac:dyDescent="0.25">
      <c r="A1175" t="str">
        <f>'All Nodes'!A8762</f>
        <v>GRID</v>
      </c>
      <c r="B1175">
        <f>'All Nodes'!B8762</f>
        <v>113333</v>
      </c>
      <c r="C1175">
        <f>'All Nodes'!C8762</f>
        <v>100001</v>
      </c>
      <c r="D1175" s="1">
        <f>'All Nodes'!D8762</f>
        <v>9.0593900000000005E-2</v>
      </c>
      <c r="E1175" s="1">
        <f>'All Nodes'!E8762</f>
        <v>-0.57181199999999999</v>
      </c>
      <c r="F1175" s="1">
        <f>'All Nodes'!F8762</f>
        <v>0.49487199999999998</v>
      </c>
      <c r="G1175">
        <f>'All Nodes'!G8762</f>
        <v>100001</v>
      </c>
    </row>
    <row r="1176" spans="1:7" x14ac:dyDescent="0.25">
      <c r="A1176" t="str">
        <f>'All Nodes'!A8763</f>
        <v>GRID</v>
      </c>
      <c r="B1176">
        <f>'All Nodes'!B8763</f>
        <v>113334</v>
      </c>
      <c r="C1176">
        <f>'All Nodes'!C8763</f>
        <v>100001</v>
      </c>
      <c r="D1176" s="1">
        <f>'All Nodes'!D8763</f>
        <v>9.0037699999999998E-2</v>
      </c>
      <c r="E1176" s="1">
        <f>'All Nodes'!E8763</f>
        <v>-0.56830000000000003</v>
      </c>
      <c r="F1176" s="1">
        <f>'All Nodes'!F8763</f>
        <v>0.49487199999999998</v>
      </c>
      <c r="G1176">
        <f>'All Nodes'!G8763</f>
        <v>100001</v>
      </c>
    </row>
    <row r="1177" spans="1:7" x14ac:dyDescent="0.25">
      <c r="A1177" t="str">
        <f>'All Nodes'!A8764</f>
        <v>GRID</v>
      </c>
      <c r="B1177">
        <f>'All Nodes'!B8764</f>
        <v>113335</v>
      </c>
      <c r="C1177">
        <f>'All Nodes'!C8764</f>
        <v>100001</v>
      </c>
      <c r="D1177" s="1">
        <f>'All Nodes'!D8764</f>
        <v>8.8925400000000002E-2</v>
      </c>
      <c r="E1177" s="1">
        <f>'All Nodes'!E8764</f>
        <v>-0.561276</v>
      </c>
      <c r="F1177" s="1">
        <f>'All Nodes'!F8764</f>
        <v>0.49487100000000001</v>
      </c>
      <c r="G1177">
        <f>'All Nodes'!G8764</f>
        <v>100001</v>
      </c>
    </row>
    <row r="1178" spans="1:7" x14ac:dyDescent="0.25">
      <c r="A1178" t="str">
        <f>'All Nodes'!A8765</f>
        <v>GRID</v>
      </c>
      <c r="B1178">
        <f>'All Nodes'!B8765</f>
        <v>113336</v>
      </c>
      <c r="C1178">
        <f>'All Nodes'!C8765</f>
        <v>100001</v>
      </c>
      <c r="D1178" s="1">
        <f>'All Nodes'!D8765</f>
        <v>8.8368199999999994E-2</v>
      </c>
      <c r="E1178" s="1">
        <f>'All Nodes'!E8765</f>
        <v>-0.55776400000000004</v>
      </c>
      <c r="F1178" s="1">
        <f>'All Nodes'!F8765</f>
        <v>0.49487100000000001</v>
      </c>
      <c r="G1178">
        <f>'All Nodes'!G8765</f>
        <v>100001</v>
      </c>
    </row>
    <row r="1179" spans="1:7" x14ac:dyDescent="0.25">
      <c r="A1179" t="str">
        <f>'All Nodes'!A8766</f>
        <v>GRID</v>
      </c>
      <c r="B1179">
        <f>'All Nodes'!B8766</f>
        <v>113337</v>
      </c>
      <c r="C1179">
        <f>'All Nodes'!C8766</f>
        <v>100001</v>
      </c>
      <c r="D1179" s="1">
        <f>'All Nodes'!D8766</f>
        <v>6.0544100000000003E-2</v>
      </c>
      <c r="E1179" s="1">
        <f>'All Nodes'!E8766</f>
        <v>-0.57576799999999995</v>
      </c>
      <c r="F1179" s="1">
        <f>'All Nodes'!F8766</f>
        <v>0.49487199999999998</v>
      </c>
      <c r="G1179">
        <f>'All Nodes'!G8766</f>
        <v>100001</v>
      </c>
    </row>
    <row r="1180" spans="1:7" x14ac:dyDescent="0.25">
      <c r="A1180" t="str">
        <f>'All Nodes'!A8767</f>
        <v>GRID</v>
      </c>
      <c r="B1180">
        <f>'All Nodes'!B8767</f>
        <v>113338</v>
      </c>
      <c r="C1180">
        <f>'All Nodes'!C8767</f>
        <v>100001</v>
      </c>
      <c r="D1180" s="1">
        <f>'All Nodes'!D8767</f>
        <v>6.01719E-2</v>
      </c>
      <c r="E1180" s="1">
        <f>'All Nodes'!E8767</f>
        <v>-0.57223199999999996</v>
      </c>
      <c r="F1180" s="1">
        <f>'All Nodes'!F8767</f>
        <v>0.49487199999999998</v>
      </c>
      <c r="G1180">
        <f>'All Nodes'!G8767</f>
        <v>100001</v>
      </c>
    </row>
    <row r="1181" spans="1:7" x14ac:dyDescent="0.25">
      <c r="A1181" t="str">
        <f>'All Nodes'!A8768</f>
        <v>GRID</v>
      </c>
      <c r="B1181">
        <f>'All Nodes'!B8768</f>
        <v>113339</v>
      </c>
      <c r="C1181">
        <f>'All Nodes'!C8768</f>
        <v>100001</v>
      </c>
      <c r="D1181" s="1">
        <f>'All Nodes'!D8768</f>
        <v>5.9608599999999998E-2</v>
      </c>
      <c r="E1181" s="1">
        <f>'All Nodes'!E8768</f>
        <v>-0.56687200000000004</v>
      </c>
      <c r="F1181" s="1">
        <f>'All Nodes'!F8768</f>
        <v>0.49487199999999998</v>
      </c>
      <c r="G1181">
        <f>'All Nodes'!G8768</f>
        <v>100001</v>
      </c>
    </row>
    <row r="1182" spans="1:7" x14ac:dyDescent="0.25">
      <c r="A1182" t="str">
        <f>'All Nodes'!A8769</f>
        <v>GRID</v>
      </c>
      <c r="B1182">
        <f>'All Nodes'!B8769</f>
        <v>113340</v>
      </c>
      <c r="C1182">
        <f>'All Nodes'!C8769</f>
        <v>100001</v>
      </c>
      <c r="D1182" s="1">
        <f>'All Nodes'!D8769</f>
        <v>5.9428599999999998E-2</v>
      </c>
      <c r="E1182" s="1">
        <f>'All Nodes'!E8769</f>
        <v>-0.56516</v>
      </c>
      <c r="F1182" s="1">
        <f>'All Nodes'!F8769</f>
        <v>0.49487199999999998</v>
      </c>
      <c r="G1182">
        <f>'All Nodes'!G8769</f>
        <v>100001</v>
      </c>
    </row>
    <row r="1183" spans="1:7" x14ac:dyDescent="0.25">
      <c r="A1183" t="str">
        <f>'All Nodes'!A8770</f>
        <v>GRID</v>
      </c>
      <c r="B1183">
        <f>'All Nodes'!B8770</f>
        <v>113341</v>
      </c>
      <c r="C1183">
        <f>'All Nodes'!C8770</f>
        <v>100001</v>
      </c>
      <c r="D1183" s="1">
        <f>'All Nodes'!D8770</f>
        <v>5.9056400000000002E-2</v>
      </c>
      <c r="E1183" s="1">
        <f>'All Nodes'!E8770</f>
        <v>-0.56162299999999998</v>
      </c>
      <c r="F1183" s="1">
        <f>'All Nodes'!F8770</f>
        <v>0.49487199999999998</v>
      </c>
      <c r="G1183">
        <f>'All Nodes'!G8770</f>
        <v>100001</v>
      </c>
    </row>
    <row r="1184" spans="1:7" x14ac:dyDescent="0.25">
      <c r="A1184" t="str">
        <f>'All Nodes'!A8771</f>
        <v>GRID</v>
      </c>
      <c r="B1184">
        <f>'All Nodes'!B8771</f>
        <v>113342</v>
      </c>
      <c r="C1184">
        <f>'All Nodes'!C8771</f>
        <v>100001</v>
      </c>
      <c r="D1184" s="1">
        <f>'All Nodes'!D8771</f>
        <v>9.1149999999999995E-2</v>
      </c>
      <c r="E1184" s="1">
        <f>'All Nodes'!E8771</f>
        <v>-0.57532300000000003</v>
      </c>
      <c r="F1184" s="1">
        <f>'All Nodes'!F8771</f>
        <v>0.49487199999999998</v>
      </c>
      <c r="G1184">
        <f>'All Nodes'!G8771</f>
        <v>100001</v>
      </c>
    </row>
    <row r="1185" spans="1:7" x14ac:dyDescent="0.25">
      <c r="A1185" t="str">
        <f>'All Nodes'!A8772</f>
        <v>GRID</v>
      </c>
      <c r="B1185">
        <f>'All Nodes'!B8772</f>
        <v>113343</v>
      </c>
      <c r="C1185">
        <f>'All Nodes'!C8772</f>
        <v>100001</v>
      </c>
      <c r="D1185" s="1">
        <f>'All Nodes'!D8772</f>
        <v>6.0915200000000003E-2</v>
      </c>
      <c r="E1185" s="1">
        <f>'All Nodes'!E8772</f>
        <v>-0.57930400000000004</v>
      </c>
      <c r="F1185" s="1">
        <f>'All Nodes'!F8772</f>
        <v>0.49487100000000001</v>
      </c>
      <c r="G1185">
        <f>'All Nodes'!G8772</f>
        <v>100001</v>
      </c>
    </row>
    <row r="1186" spans="1:7" x14ac:dyDescent="0.25">
      <c r="A1186" t="str">
        <f>'All Nodes'!A8773</f>
        <v>GRID</v>
      </c>
      <c r="B1186">
        <f>'All Nodes'!B8773</f>
        <v>113344</v>
      </c>
      <c r="C1186">
        <f>'All Nodes'!C8773</f>
        <v>100001</v>
      </c>
      <c r="D1186" s="1">
        <f>'All Nodes'!D8773</f>
        <v>-5.7888000000000002E-2</v>
      </c>
      <c r="E1186" s="1">
        <f>'All Nodes'!E8773</f>
        <v>-0.55102099999999998</v>
      </c>
      <c r="F1186" s="1">
        <f>'All Nodes'!F8773</f>
        <v>0.49487199999999998</v>
      </c>
      <c r="G1186">
        <f>'All Nodes'!G8773</f>
        <v>100001</v>
      </c>
    </row>
    <row r="1187" spans="1:7" x14ac:dyDescent="0.25">
      <c r="A1187" t="str">
        <f>'All Nodes'!A8774</f>
        <v>GRID</v>
      </c>
      <c r="B1187">
        <f>'All Nodes'!B8774</f>
        <v>113345</v>
      </c>
      <c r="C1187">
        <f>'All Nodes'!C8774</f>
        <v>100001</v>
      </c>
      <c r="D1187" s="1">
        <f>'All Nodes'!D8774</f>
        <v>-8.6646000000000001E-2</v>
      </c>
      <c r="E1187" s="1">
        <f>'All Nodes'!E8774</f>
        <v>-0.54723699999999997</v>
      </c>
      <c r="F1187" s="1">
        <f>'All Nodes'!F8774</f>
        <v>0.49487100000000001</v>
      </c>
      <c r="G1187">
        <f>'All Nodes'!G8774</f>
        <v>100001</v>
      </c>
    </row>
    <row r="1188" spans="1:7" x14ac:dyDescent="0.25">
      <c r="A1188" t="str">
        <f>'All Nodes'!A8775</f>
        <v>GRID</v>
      </c>
      <c r="B1188">
        <f>'All Nodes'!B8775</f>
        <v>113346</v>
      </c>
      <c r="C1188">
        <f>'All Nodes'!C8775</f>
        <v>100001</v>
      </c>
      <c r="D1188" s="1">
        <f>'All Nodes'!D8775</f>
        <v>-5.8258999999999998E-2</v>
      </c>
      <c r="E1188" s="1">
        <f>'All Nodes'!E8775</f>
        <v>-0.55455699999999997</v>
      </c>
      <c r="F1188" s="1">
        <f>'All Nodes'!F8775</f>
        <v>0.49487199999999998</v>
      </c>
      <c r="G1188">
        <f>'All Nodes'!G8775</f>
        <v>100001</v>
      </c>
    </row>
    <row r="1189" spans="1:7" x14ac:dyDescent="0.25">
      <c r="A1189" t="str">
        <f>'All Nodes'!A8776</f>
        <v>GRID</v>
      </c>
      <c r="B1189">
        <f>'All Nodes'!B8776</f>
        <v>113347</v>
      </c>
      <c r="C1189">
        <f>'All Nodes'!C8776</f>
        <v>100001</v>
      </c>
      <c r="D1189" s="1">
        <f>'All Nodes'!D8776</f>
        <v>-8.7202000000000002E-2</v>
      </c>
      <c r="E1189" s="1">
        <f>'All Nodes'!E8776</f>
        <v>-0.55074900000000004</v>
      </c>
      <c r="F1189" s="1">
        <f>'All Nodes'!F8776</f>
        <v>0.49487100000000001</v>
      </c>
      <c r="G1189">
        <f>'All Nodes'!G8776</f>
        <v>100001</v>
      </c>
    </row>
    <row r="1190" spans="1:7" x14ac:dyDescent="0.25">
      <c r="A1190" t="str">
        <f>'All Nodes'!A8777</f>
        <v>GRID</v>
      </c>
      <c r="B1190">
        <f>'All Nodes'!B8777</f>
        <v>113348</v>
      </c>
      <c r="C1190">
        <f>'All Nodes'!C8777</f>
        <v>100001</v>
      </c>
      <c r="D1190" s="1">
        <f>'All Nodes'!D8777</f>
        <v>-5.8630000000000002E-2</v>
      </c>
      <c r="E1190" s="1">
        <f>'All Nodes'!E8777</f>
        <v>-0.55809299999999995</v>
      </c>
      <c r="F1190" s="1">
        <f>'All Nodes'!F8777</f>
        <v>0.49487199999999998</v>
      </c>
      <c r="G1190">
        <f>'All Nodes'!G8777</f>
        <v>100001</v>
      </c>
    </row>
    <row r="1191" spans="1:7" x14ac:dyDescent="0.25">
      <c r="A1191" t="str">
        <f>'All Nodes'!A8778</f>
        <v>GRID</v>
      </c>
      <c r="B1191">
        <f>'All Nodes'!B8778</f>
        <v>113349</v>
      </c>
      <c r="C1191">
        <f>'All Nodes'!C8778</f>
        <v>100001</v>
      </c>
      <c r="D1191" s="1">
        <f>'All Nodes'!D8778</f>
        <v>-8.7758000000000003E-2</v>
      </c>
      <c r="E1191" s="1">
        <f>'All Nodes'!E8778</f>
        <v>-0.554261</v>
      </c>
      <c r="F1191" s="1">
        <f>'All Nodes'!F8778</f>
        <v>0.49487100000000001</v>
      </c>
      <c r="G1191">
        <f>'All Nodes'!G8778</f>
        <v>100001</v>
      </c>
    </row>
    <row r="1192" spans="1:7" x14ac:dyDescent="0.25">
      <c r="A1192" t="str">
        <f>'All Nodes'!A8779</f>
        <v>GRID</v>
      </c>
      <c r="B1192">
        <f>'All Nodes'!B8779</f>
        <v>113350</v>
      </c>
      <c r="C1192">
        <f>'All Nodes'!C8779</f>
        <v>100001</v>
      </c>
      <c r="D1192" s="1">
        <f>'All Nodes'!D8779</f>
        <v>-5.9373000000000002E-2</v>
      </c>
      <c r="E1192" s="1">
        <f>'All Nodes'!E8779</f>
        <v>-0.56516599999999995</v>
      </c>
      <c r="F1192" s="1">
        <f>'All Nodes'!F8779</f>
        <v>0.49487199999999998</v>
      </c>
      <c r="G1192">
        <f>'All Nodes'!G8779</f>
        <v>100001</v>
      </c>
    </row>
    <row r="1193" spans="1:7" x14ac:dyDescent="0.25">
      <c r="A1193" t="str">
        <f>'All Nodes'!A8780</f>
        <v>GRID</v>
      </c>
      <c r="B1193">
        <f>'All Nodes'!B8780</f>
        <v>113351</v>
      </c>
      <c r="C1193">
        <f>'All Nodes'!C8780</f>
        <v>100001</v>
      </c>
      <c r="D1193" s="1">
        <f>'All Nodes'!D8780</f>
        <v>-6.0486999999999999E-2</v>
      </c>
      <c r="E1193" s="1">
        <f>'All Nodes'!E8780</f>
        <v>-0.57577400000000001</v>
      </c>
      <c r="F1193" s="1">
        <f>'All Nodes'!F8780</f>
        <v>0.49487100000000001</v>
      </c>
      <c r="G1193">
        <f>'All Nodes'!G8780</f>
        <v>100001</v>
      </c>
    </row>
    <row r="1194" spans="1:7" x14ac:dyDescent="0.25">
      <c r="A1194" t="str">
        <f>'All Nodes'!A8781</f>
        <v>GRID</v>
      </c>
      <c r="B1194">
        <f>'All Nodes'!B8781</f>
        <v>113352</v>
      </c>
      <c r="C1194">
        <f>'All Nodes'!C8781</f>
        <v>100001</v>
      </c>
      <c r="D1194" s="1">
        <f>'All Nodes'!D8781</f>
        <v>-6.0116000000000003E-2</v>
      </c>
      <c r="E1194" s="1">
        <f>'All Nodes'!E8781</f>
        <v>-0.57223800000000002</v>
      </c>
      <c r="F1194" s="1">
        <f>'All Nodes'!F8781</f>
        <v>0.49487100000000001</v>
      </c>
      <c r="G1194">
        <f>'All Nodes'!G8781</f>
        <v>100001</v>
      </c>
    </row>
    <row r="1195" spans="1:7" x14ac:dyDescent="0.25">
      <c r="A1195" t="str">
        <f>'All Nodes'!A8782</f>
        <v>GRID</v>
      </c>
      <c r="B1195">
        <f>'All Nodes'!B8782</f>
        <v>113353</v>
      </c>
      <c r="C1195">
        <f>'All Nodes'!C8782</f>
        <v>100001</v>
      </c>
      <c r="D1195" s="1">
        <f>'All Nodes'!D8782</f>
        <v>-5.9000999999999998E-2</v>
      </c>
      <c r="E1195" s="1">
        <f>'All Nodes'!E8782</f>
        <v>-0.56162900000000004</v>
      </c>
      <c r="F1195" s="1">
        <f>'All Nodes'!F8782</f>
        <v>0.49487199999999998</v>
      </c>
      <c r="G1195">
        <f>'All Nodes'!G8782</f>
        <v>100001</v>
      </c>
    </row>
    <row r="1196" spans="1:7" x14ac:dyDescent="0.25">
      <c r="A1196" t="str">
        <f>'All Nodes'!A8783</f>
        <v>GRID</v>
      </c>
      <c r="B1196">
        <f>'All Nodes'!B8783</f>
        <v>113354</v>
      </c>
      <c r="C1196">
        <f>'All Nodes'!C8783</f>
        <v>100001</v>
      </c>
      <c r="D1196" s="1">
        <f>'All Nodes'!D8783</f>
        <v>-9.0537999999999993E-2</v>
      </c>
      <c r="E1196" s="1">
        <f>'All Nodes'!E8783</f>
        <v>-0.57181899999999997</v>
      </c>
      <c r="F1196" s="1">
        <f>'All Nodes'!F8783</f>
        <v>0.49487199999999998</v>
      </c>
      <c r="G1196">
        <f>'All Nodes'!G8783</f>
        <v>100001</v>
      </c>
    </row>
    <row r="1197" spans="1:7" x14ac:dyDescent="0.25">
      <c r="A1197" t="str">
        <f>'All Nodes'!A8784</f>
        <v>GRID</v>
      </c>
      <c r="B1197">
        <f>'All Nodes'!B8784</f>
        <v>113355</v>
      </c>
      <c r="C1197">
        <f>'All Nodes'!C8784</f>
        <v>100001</v>
      </c>
      <c r="D1197" s="1">
        <f>'All Nodes'!D8784</f>
        <v>-8.9982000000000006E-2</v>
      </c>
      <c r="E1197" s="1">
        <f>'All Nodes'!E8784</f>
        <v>-0.56830800000000004</v>
      </c>
      <c r="F1197" s="1">
        <f>'All Nodes'!F8784</f>
        <v>0.49487199999999998</v>
      </c>
      <c r="G1197">
        <f>'All Nodes'!G8784</f>
        <v>100001</v>
      </c>
    </row>
    <row r="1198" spans="1:7" x14ac:dyDescent="0.25">
      <c r="A1198" t="str">
        <f>'All Nodes'!A8785</f>
        <v>GRID</v>
      </c>
      <c r="B1198">
        <f>'All Nodes'!B8785</f>
        <v>113356</v>
      </c>
      <c r="C1198">
        <f>'All Nodes'!C8785</f>
        <v>100001</v>
      </c>
      <c r="D1198" s="1">
        <f>'All Nodes'!D8785</f>
        <v>-8.8870000000000005E-2</v>
      </c>
      <c r="E1198" s="1">
        <f>'All Nodes'!E8785</f>
        <v>-0.56128400000000001</v>
      </c>
      <c r="F1198" s="1">
        <f>'All Nodes'!F8785</f>
        <v>0.49487199999999998</v>
      </c>
      <c r="G1198">
        <f>'All Nodes'!G8785</f>
        <v>100001</v>
      </c>
    </row>
    <row r="1199" spans="1:7" x14ac:dyDescent="0.25">
      <c r="A1199" t="str">
        <f>'All Nodes'!A8786</f>
        <v>GRID</v>
      </c>
      <c r="B1199">
        <f>'All Nodes'!B8786</f>
        <v>113357</v>
      </c>
      <c r="C1199">
        <f>'All Nodes'!C8786</f>
        <v>100001</v>
      </c>
      <c r="D1199" s="1">
        <f>'All Nodes'!D8786</f>
        <v>-8.8314000000000004E-2</v>
      </c>
      <c r="E1199" s="1">
        <f>'All Nodes'!E8786</f>
        <v>-0.55777200000000005</v>
      </c>
      <c r="F1199" s="1">
        <f>'All Nodes'!F8786</f>
        <v>0.49487100000000001</v>
      </c>
      <c r="G1199">
        <f>'All Nodes'!G8786</f>
        <v>100001</v>
      </c>
    </row>
    <row r="1200" spans="1:7" x14ac:dyDescent="0.25">
      <c r="A1200" t="str">
        <f>'All Nodes'!A8787</f>
        <v>GRID</v>
      </c>
      <c r="B1200">
        <f>'All Nodes'!B8787</f>
        <v>113358</v>
      </c>
      <c r="C1200">
        <f>'All Nodes'!C8787</f>
        <v>100001</v>
      </c>
      <c r="D1200" s="1">
        <f>'All Nodes'!D8787</f>
        <v>-6.0859000000000003E-2</v>
      </c>
      <c r="E1200" s="1">
        <f>'All Nodes'!E8787</f>
        <v>-0.57930999999999999</v>
      </c>
      <c r="F1200" s="1">
        <f>'All Nodes'!F8787</f>
        <v>0.49487100000000001</v>
      </c>
      <c r="G1200">
        <f>'All Nodes'!G8787</f>
        <v>100001</v>
      </c>
    </row>
    <row r="1201" spans="1:7" x14ac:dyDescent="0.25">
      <c r="A1201" t="str">
        <f>'All Nodes'!A8788</f>
        <v>GRID</v>
      </c>
      <c r="B1201">
        <f>'All Nodes'!B8788</f>
        <v>113359</v>
      </c>
      <c r="C1201">
        <f>'All Nodes'!C8788</f>
        <v>100001</v>
      </c>
      <c r="D1201" s="1">
        <f>'All Nodes'!D8788</f>
        <v>-9.1093999999999994E-2</v>
      </c>
      <c r="E1201" s="1">
        <f>'All Nodes'!E8788</f>
        <v>-0.57533199999999995</v>
      </c>
      <c r="F1201" s="1">
        <f>'All Nodes'!F8788</f>
        <v>0.49487199999999998</v>
      </c>
      <c r="G1201">
        <f>'All Nodes'!G8788</f>
        <v>100001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Nodes</vt:lpstr>
      <vt:lpstr>Ranges</vt:lpstr>
      <vt:lpstr>L1-S1</vt:lpstr>
      <vt:lpstr>L1-L2</vt:lpstr>
      <vt:lpstr>L2-S1</vt:lpstr>
      <vt:lpstr>L2-S2</vt:lpstr>
      <vt:lpstr>L1-S1-Spokes</vt:lpstr>
      <vt:lpstr>L1-S2-Spokes</vt:lpstr>
      <vt:lpstr>L2-S1-Spokes</vt:lpstr>
      <vt:lpstr>L2-S2-Spokes</vt:lpstr>
    </vt:vector>
  </TitlesOfParts>
  <Company>SLAC National Accelerator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Ku, John</dc:creator>
  <cp:lastModifiedBy>Ku, John</cp:lastModifiedBy>
  <dcterms:created xsi:type="dcterms:W3CDTF">2012-09-11T17:19:00Z</dcterms:created>
  <dcterms:modified xsi:type="dcterms:W3CDTF">2012-09-11T17:48:57Z</dcterms:modified>
</cp:coreProperties>
</file>